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search" sheetId="1" r:id="rId5"/>
    <sheet state="visible" name="references" sheetId="2" r:id="rId6"/>
    <sheet state="visible" name="opsins" sheetId="3" r:id="rId7"/>
    <sheet state="visible" name="heterologous" sheetId="4" r:id="rId8"/>
    <sheet state="visible" name="curated_scp" sheetId="5" r:id="rId9"/>
    <sheet state="visible" name="AnimalPhotopigmentsV1_1" sheetId="6" r:id="rId10"/>
    <sheet state="visible" name="raw_ERG" sheetId="7" r:id="rId11"/>
    <sheet state="visible" name="curated_ERG" sheetId="8" r:id="rId12"/>
    <sheet state="visible" name="expressiondomains" sheetId="9" r:id="rId13"/>
    <sheet state="visible" name="acuity" sheetId="10" r:id="rId14"/>
    <sheet state="visible" name="mcff" sheetId="11" r:id="rId15"/>
    <sheet state="visible" name="logk" sheetId="12" r:id="rId16"/>
    <sheet state="visible" name="compoundeyes" sheetId="13" r:id="rId17"/>
    <sheet state="visible" name="links" sheetId="14" r:id="rId18"/>
    <sheet state="visible" name="cold_vert" sheetId="15" r:id="rId19"/>
    <sheet state="visible" name="aa_props" sheetId="16" r:id="rId20"/>
  </sheets>
  <definedNames>
    <definedName hidden="1" localSheetId="4" name="Z_994227CD_E44F_4508_8CD7_7D0C02486098_.wvu.FilterData">curated_scp!$M$1:$M$2129</definedName>
  </definedNames>
  <calcPr/>
  <customWorkbookViews>
    <customWorkbookView activeSheetId="0" maximized="1" windowHeight="0" windowWidth="0" guid="{994227CD-E44F-4508-8CD7-7D0C02486098}"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tc={27454abb-5bf3-40fd-8cc7-10d3807cf3a1}</author>
  </authors>
  <commentList>
    <comment authorId="0" xr:uid="{27454abb-5bf3-40fd-8cc7-10d3807cf3a1}" ref="B36">
      <text>
        <t xml:space="preserve">[Threaded comment]
 Your version of Excel allows you to read this threaded comment; however, any edits to it will get removed if the file is opened in a newer version of Excel. Learn more: https://go.microsoft.com/fwlink/?linkid=870924
Comment:
	@afuhrmann@ucsb.edu - You can use just one search (#34) for all the ones in the list you are working on
Assigned to afuhrmann@ucsb.edu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tc={dcbc98ee-83a9-4bd1-9f35-774f9132d385}</author>
    <author>tc={e38b762e-212a-41b5-8bb9-cf762e40c945}</author>
  </authors>
  <commentList>
    <comment authorId="0" xr:uid="{dcbc98ee-83a9-4bd1-9f35-774f9132d385}" ref="B596">
      <text>
        <t xml:space="preserve">[Threaded comment]
 Your version of Excel allows you to read this threaded comment; however, any edits to it will get removed if the file is opened in a newer version of Excel. Learn more: https://go.microsoft.com/fwlink/?linkid=870924
Comment:
	Not fully published, come back and complete
</t>
      </text>
    </comment>
    <comment authorId="1" xr:uid="{e38b762e-212a-41b5-8bb9-cf762e40c945}" ref="F336">
      <text>
        <t xml:space="preserve">[Threaded comment]
 Your version of Excel allows you to read this threaded comment; however, any edits to it will get removed if the file is opened in a newer version of Excel. Learn more: https://go.microsoft.com/fwlink/?linkid=870924
Comment:
	@oakley@ucsb.edu - There are ancestors and mutants that were not entered for this paper. Only WT was entered
Assigned to oakley@ucsb.edu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tc={0c9e13ca-83d4-43fc-bc05-454944556508}</author>
    <author>tc={1931b549-3d61-42e4-a880-f185831fcb1c}</author>
    <author>tc={2ca58b0e-e709-41b2-8e83-f6af84e4c485}</author>
    <author>tc={35cb1b34-eb58-4a53-b025-c2c930630ebe}</author>
    <author>tc={a0ebc128-a904-4507-a104-e190d6757b15}</author>
    <author>tc={cf8a1326-3d5d-4296-92b4-f0f00fca4895}</author>
  </authors>
  <commentList>
    <comment authorId="0" xr:uid="{0c9e13ca-83d4-43fc-bc05-454944556508}" ref="B2981">
      <text>
        <t xml:space="preserve">[Threaded comment]
 Your version of Excel allows you to read this threaded comment; however, any edits to it will get removed if the file is opened in a newer version of Excel. Learn more: https://go.microsoft.com/fwlink/?linkid=870924
Comment:
	I am not certain what to include for gene family
</t>
      </text>
    </comment>
    <comment authorId="1" xr:uid="{1931b549-3d61-42e4-a880-f185831fcb1c}" ref="J2987">
      <text>
        <t xml:space="preserve">[Threaded comment]
 Your version of Excel allows you to read this threaded comment; however, any edits to it will get removed if the file is opened in a newer version of Excel. Learn more: https://go.microsoft.com/fwlink/?linkid=870924
Comment:
	Could not find
</t>
      </text>
    </comment>
    <comment authorId="2" xr:uid="{2ca58b0e-e709-41b2-8e83-f6af84e4c485}" ref="A699">
      <text>
        <t xml:space="preserve">[Threaded comment]
 Your version of Excel allows you to read this threaded comment; however, any edits to it will get removed if the file is opened in a newer version of Excel. Learn more: https://go.microsoft.com/fwlink/?linkid=870924
Comment:
	@sethfrazer@ucsb.edu - I discovered this data is not in VPOD. Any idea why that might be?
Assigned to sethfrazer@ucsb.edu
Reply:
	yes! It looks like there was a mismatch in the 'refid' between the entry in the opsin and heterologous tab. Due to the structure of our sql-query when formatting the database, we filtered these sequences out. There are likely a few of these cases due to the learning curve / human error on my part.
Marked as done
Reply:
	I fixed the error now btw @oakley@lifesci.ucsb.edu
Re-opened
</t>
      </text>
    </comment>
    <comment authorId="3" xr:uid="{35cb1b34-eb58-4a53-b025-c2c930630ebe}" ref="J2979">
      <text>
        <t xml:space="preserve">[Threaded comment]
 Your version of Excel allows you to read this threaded comment; however, any edits to it will get removed if the file is opened in a newer version of Excel. Learn more: https://go.microsoft.com/fwlink/?linkid=870924
Comment:
	Note to self. Fix
</t>
      </text>
    </comment>
    <comment authorId="4" xr:uid="{a0ebc128-a904-4507-a104-e190d6757b15}" ref="L2979">
      <text>
        <t xml:space="preserve">[Threaded comment]
 Your version of Excel allows you to read this threaded comment; however, any edits to it will get removed if the file is opened in a newer version of Excel. Learn more: https://go.microsoft.com/fwlink/?linkid=870924
Comment:
	Unable to find the sequence when searching the accession code
</t>
      </text>
    </comment>
    <comment authorId="5" xr:uid="{cf8a1326-3d5d-4296-92b4-f0f00fca4895}" ref="J2982">
      <text>
        <t xml:space="preserve">[Threaded comment]
 Your version of Excel allows you to read this threaded comment; however, any edits to it will get removed if the file is opened in a newer version of Excel. Learn more: https://go.microsoft.com/fwlink/?linkid=870924
Comment:
	What do I do for the accession codes for these ancestors?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tc={080eef1c-249f-44b7-bcd1-2e4c5b2e871f}</author>
  </authors>
  <commentList>
    <comment authorId="0" xr:uid="{080eef1c-249f-44b7-bcd1-2e4c5b2e871f}" ref="E1384">
      <text>
        <t xml:space="preserve">[Threaded comment]
 Your version of Excel allows you to read this threaded comment; however, any edits to it will get removed if the file is opened in a newer version of Excel. Learn more: https://go.microsoft.com/fwlink/?linkid=870924
Comment:
	@afuhrmann@ucsb.edu - Adam, I was just realizing that there is often a separate numbering system using human opsin instead of bovine. When we go to make the mutated sequences for the database, let's keep this in mind. If this is using human, we should convert to bovine numbering system
Assigned to afuhrmann@ucsb.edu
Reply:
	That makes sense. How can I convert from human to bovine number system?
Reply:
	We will do this when we make the mutants, I just didn’t want to forget about it, so I commented now
Reply:
	Also - we should keep multi mutants separated by a commas ',' and not slashes '/'
</t>
      </text>
    </comment>
  </commentList>
</comments>
</file>

<file path=xl/sharedStrings.xml><?xml version="1.0" encoding="utf-8"?>
<sst xmlns="http://schemas.openxmlformats.org/spreadsheetml/2006/main" count="61885" uniqueCount="14156">
  <si>
    <t>searchid</t>
  </si>
  <si>
    <t>Researcher</t>
  </si>
  <si>
    <t>Month</t>
  </si>
  <si>
    <t>Year</t>
  </si>
  <si>
    <t>Engine</t>
  </si>
  <si>
    <t>Keywords</t>
  </si>
  <si>
    <t>Notes</t>
  </si>
  <si>
    <t>Scriven</t>
  </si>
  <si>
    <t>Pubmed.gov</t>
  </si>
  <si>
    <t>microspectrophotometry opsin</t>
  </si>
  <si>
    <t>Schweikert</t>
  </si>
  <si>
    <t>Compiled Meta-analysis</t>
  </si>
  <si>
    <t>Ray-finned fishes</t>
  </si>
  <si>
    <t>Oakley</t>
  </si>
  <si>
    <t>No particular search</t>
  </si>
  <si>
    <t>visual pigment, lambda max</t>
  </si>
  <si>
    <t>Cited in ref 111 (along with ref 66)</t>
  </si>
  <si>
    <t>opsin spectral tuning lambda max</t>
  </si>
  <si>
    <t>https://paperpile.com/shared/raEX7E</t>
  </si>
  <si>
    <t>Haphazard find</t>
  </si>
  <si>
    <t>GeneBank</t>
  </si>
  <si>
    <t>search by name with python script</t>
  </si>
  <si>
    <t>Arasteh</t>
  </si>
  <si>
    <t>UCSB Library</t>
  </si>
  <si>
    <t>Nocturnal birds absorption. Honors project 2022</t>
  </si>
  <si>
    <t>Jaeger</t>
  </si>
  <si>
    <t>Google scholar</t>
  </si>
  <si>
    <t>insect flicker fusion frequency. Honors Project 2022</t>
  </si>
  <si>
    <t>Pham</t>
  </si>
  <si>
    <t>Bird Lambda Max. Honors Project 2022</t>
  </si>
  <si>
    <t>Chan</t>
  </si>
  <si>
    <t>Web of Science</t>
  </si>
  <si>
    <t>body size, visual acuity, insect. Honors Project 2022</t>
  </si>
  <si>
    <t>Feller</t>
  </si>
  <si>
    <t>Arthropod acuity</t>
  </si>
  <si>
    <t>Zhu</t>
  </si>
  <si>
    <t>visual spacial resolution in coral reef teleosts. Honors Project 2022</t>
  </si>
  <si>
    <t>Frazer</t>
  </si>
  <si>
    <t>heterologous expression AND opsin</t>
  </si>
  <si>
    <t>https://www.webofscience.com/wos/woscc/summary/cc9457bf-ccdf-48e5-a2ed-9385beebda2b-392c2652/relevance/1</t>
  </si>
  <si>
    <t>Cited in ref 120</t>
  </si>
  <si>
    <t>No search needed</t>
  </si>
  <si>
    <t>https://pubs.acs.org/doi/10.1021/bi972500j</t>
  </si>
  <si>
    <t>google scholar</t>
  </si>
  <si>
    <t>flickering light. Honors project 2022</t>
  </si>
  <si>
    <t>Ridgeway</t>
  </si>
  <si>
    <t xml:space="preserve">Google Scholar </t>
  </si>
  <si>
    <t>Cardinalfish Visual Systems</t>
  </si>
  <si>
    <t>https://onlinelibrary.wiley.com/doi/full/10.1111/mec.15102</t>
  </si>
  <si>
    <t>Wu</t>
  </si>
  <si>
    <t>Google Scholar</t>
  </si>
  <si>
    <t>Arthropods number of ommatidia</t>
  </si>
  <si>
    <t>Hadley</t>
  </si>
  <si>
    <t>aves visual acuity cycles</t>
  </si>
  <si>
    <t>Kong</t>
  </si>
  <si>
    <t>visual acuity cephalopods cycles per degree</t>
  </si>
  <si>
    <t>https://scholar.google.com/scholar?hl=en&amp;as_sdt=0%2C5&amp;q=visual+acuity+cephalopods+cycles+per+degree&amp;oq=cephal</t>
  </si>
  <si>
    <t>Harris</t>
  </si>
  <si>
    <t>Chondrichthyes visual acuity</t>
  </si>
  <si>
    <t xml:space="preserve">Mutant opsin spectral tuning </t>
  </si>
  <si>
    <t xml:space="preserve">EBSCO Host </t>
  </si>
  <si>
    <t xml:space="preserve">Opsin AND mutagenesis AND spectral tuning </t>
  </si>
  <si>
    <t>Opsin AND in vitro AND λmax</t>
  </si>
  <si>
    <t>opsin λmax mutagenesis [page 5]</t>
  </si>
  <si>
    <t>https://scholar.google.com/scholar?start=40&amp;q=opsin+%CE%BBmax+mutagenesis&amp;hl=en&amp;as_sdt=0,5</t>
  </si>
  <si>
    <t>No particular Search</t>
  </si>
  <si>
    <t>Papers Found in Misc. Ways // Sent to Me</t>
  </si>
  <si>
    <t xml:space="preserve">Author - 'Teraakita' w/ Regards to 'Nonvisual Opsins' </t>
  </si>
  <si>
    <t xml:space="preserve">This litsearch will begin in the future, ust putting it down for later reference. </t>
  </si>
  <si>
    <t>Wang</t>
  </si>
  <si>
    <t>Localization, In-situ hybridization, Opsins, Insects</t>
  </si>
  <si>
    <t>Digging through references</t>
  </si>
  <si>
    <t>opsin kinetics, opsin kinetics evolution, opsin spectral sensitivity and kinetics, rhodopsin function, Spectral tuning and light‐activated kinetics, opsin photoactivation</t>
  </si>
  <si>
    <t>finding lmax data via searchers related to opsin kinetics and photoactivation</t>
  </si>
  <si>
    <t>molecular evolution of ceteacean opsins</t>
  </si>
  <si>
    <t xml:space="preserve">it seems that there is more lmax data related to opsin kinetics in cetaceans as well </t>
  </si>
  <si>
    <t>Constitutive activation of opsin, congenital night blindness</t>
  </si>
  <si>
    <t>Fuhrmann/Oakley</t>
  </si>
  <si>
    <t>NA</t>
  </si>
  <si>
    <t>Literature discovered haphazardly to not be in the database</t>
  </si>
  <si>
    <t>refid</t>
  </si>
  <si>
    <t>DOI</t>
  </si>
  <si>
    <t>Opsin (Yes/No)</t>
  </si>
  <si>
    <t>MOM</t>
  </si>
  <si>
    <t>entered</t>
  </si>
  <si>
    <t>YOP</t>
  </si>
  <si>
    <t>notes</t>
  </si>
  <si>
    <t>10.1016/0042-6989(87)90200-8</t>
  </si>
  <si>
    <t>yes</t>
  </si>
  <si>
    <t>10.1016/0042-6989(87)90124-6</t>
  </si>
  <si>
    <t>10.1016/0042-6989(91)90087-L</t>
  </si>
  <si>
    <t>10.1016/0042-6989(94)90015-9</t>
  </si>
  <si>
    <t>https://www.proquest.com/openview/c14161a624531c1f0a2bea59864be6d3/1?pq-origsite=gscholar&amp;cbl=18750</t>
  </si>
  <si>
    <t>10.1016/0042-6989(83)90014-7</t>
  </si>
  <si>
    <t>10.1016/S0042-6989(99)00238-2</t>
  </si>
  <si>
    <t>10.1111/j.1365-294X.2005.02735.x</t>
  </si>
  <si>
    <t>10.1098/rspb.2008.1819</t>
  </si>
  <si>
    <t>10.1017/S0952523803202030</t>
  </si>
  <si>
    <t>10.1007/s00359-001-0258-6</t>
  </si>
  <si>
    <t>10.1017/S0952523800010178</t>
  </si>
  <si>
    <t>10.1016/0042-6989(80)90066-8</t>
  </si>
  <si>
    <t>10.1017/S0952523800173080</t>
  </si>
  <si>
    <t>10.1007/s00359-004-0573-9</t>
  </si>
  <si>
    <t>10.1046/j.1095-8649.2003.00246.x</t>
  </si>
  <si>
    <t>10.1007/s00359-003-0435-x</t>
  </si>
  <si>
    <r>
      <rPr>
        <rFont val="Arial"/>
        <color rgb="FF000000"/>
        <sz val="10.0"/>
      </rPr>
      <t xml:space="preserve">Govardovskii, V. and Zueva, L. (1988). Photoreceptors and visual pigments in fish from the black-sea. </t>
    </r>
    <r>
      <rPr>
        <rFont val="Arial"/>
        <i/>
        <color rgb="FF000000"/>
        <sz val="10.0"/>
      </rPr>
      <t xml:space="preserve">J. Evol. Biochem. Physiol. </t>
    </r>
    <r>
      <rPr>
        <rFont val="Arial"/>
        <color rgb="FF000000"/>
        <sz val="10.0"/>
      </rPr>
      <t>24, 436-440.</t>
    </r>
  </si>
  <si>
    <t>10.1186/1472-6785-8-21</t>
  </si>
  <si>
    <t>10.1007/BF00612724</t>
  </si>
  <si>
    <t>10.1371/journal.pone.0101497</t>
  </si>
  <si>
    <t>10.1017/S0952523807070459</t>
  </si>
  <si>
    <t>10.1111/j.1095-8649.2005.00992.x</t>
  </si>
  <si>
    <t>10.1134/S1063074010060064</t>
  </si>
  <si>
    <t>10.1016/j.visres.2012.07.005</t>
  </si>
  <si>
    <t>10.1134/S106307401704006X</t>
  </si>
  <si>
    <t>10.1111/j.1095-8649.2006.01056.x</t>
  </si>
  <si>
    <r>
      <rPr>
        <rFont val="Arial"/>
        <color rgb="FF000000"/>
        <sz val="10.0"/>
      </rPr>
      <t xml:space="preserve">Kusmic, C., Barsanti, L., Passarelli, V. and Gualtieri, P. (1993). Photoreceptor morphology and visual pigment content in the pineal organ and in the retina of juvenile and adult trout, </t>
    </r>
    <r>
      <rPr>
        <rFont val="Arial"/>
        <i/>
        <color rgb="FF000000"/>
        <sz val="10.0"/>
      </rPr>
      <t>Salmo irideus</t>
    </r>
    <r>
      <rPr>
        <rFont val="Arial"/>
        <color rgb="FF000000"/>
        <sz val="10.0"/>
      </rPr>
      <t xml:space="preserve">. </t>
    </r>
    <r>
      <rPr>
        <rFont val="Arial"/>
        <i/>
        <color rgb="FF000000"/>
        <sz val="10.0"/>
      </rPr>
      <t>Micron</t>
    </r>
    <r>
      <rPr>
        <rFont val="Arial"/>
        <color rgb="FF000000"/>
        <sz val="10.0"/>
      </rPr>
      <t xml:space="preserve"> 24, 279-286.</t>
    </r>
  </si>
  <si>
    <t>10.1016/0042-6989(78)90150-5</t>
  </si>
  <si>
    <t>10.1139/z93-219</t>
  </si>
  <si>
    <t>10.1080/1023624021000003826</t>
  </si>
  <si>
    <t>10.1643/01-053</t>
  </si>
  <si>
    <t>10.1007/BF00191712</t>
  </si>
  <si>
    <r>
      <rPr>
        <rFont val="Arial"/>
        <color rgb="FF000000"/>
        <sz val="10.0"/>
      </rPr>
      <t>1</t>
    </r>
    <r>
      <rPr>
        <rFont val="Arial"/>
        <color rgb="FF000000"/>
        <sz val="10.0"/>
      </rPr>
      <t>0.1093/cz/zoy019</t>
    </r>
  </si>
  <si>
    <t>10.1016/j.cbpb.2018.02.006</t>
  </si>
  <si>
    <r>
      <rPr>
        <color rgb="FF000000"/>
        <sz val="10.0"/>
      </rPr>
      <t>1</t>
    </r>
    <r>
      <rPr>
        <color rgb="FF000000"/>
        <sz val="10.0"/>
      </rPr>
      <t>0.1017/S0952523807070320</t>
    </r>
  </si>
  <si>
    <t>10.1016/s0042-6989(02)00404-2</t>
  </si>
  <si>
    <t>10.1016/j.cub.2005.08.010</t>
  </si>
  <si>
    <t>10.1242/jeb.01647</t>
  </si>
  <si>
    <t>10.1159/000067191</t>
  </si>
  <si>
    <t>10.1242/jeb.205.23.3661</t>
  </si>
  <si>
    <t>10.1007/BF02451910</t>
  </si>
  <si>
    <t>10.1007/s00359-005-0004-6</t>
  </si>
  <si>
    <t>10.1017/S0952523810000362</t>
  </si>
  <si>
    <t>10.1242/jeb.02171</t>
  </si>
  <si>
    <t>10.1159/000113552</t>
  </si>
  <si>
    <t>10.1016/j.visres.2011.02.025</t>
  </si>
  <si>
    <t>10.1093/molbev/mss115</t>
  </si>
  <si>
    <t>10.1007/BF00190215</t>
  </si>
  <si>
    <t>10.1242/jeb.189761</t>
  </si>
  <si>
    <t>10.1016/S0042-6989(99)00023-1</t>
  </si>
  <si>
    <t>10.1093/molbev/msz269</t>
  </si>
  <si>
    <t>MSP</t>
  </si>
  <si>
    <t>has predictions of lambda max based on site amino acid</t>
  </si>
  <si>
    <t>10.1098/rspb.2012.2490</t>
  </si>
  <si>
    <t>10.1021/bi00052a027</t>
  </si>
  <si>
    <t>10.1242/jeb.119404</t>
  </si>
  <si>
    <t>10.1371/journal.pone.0113321</t>
  </si>
  <si>
    <t>10.1167/iovs.08-2713</t>
  </si>
  <si>
    <t>10.1002/cne.23391</t>
  </si>
  <si>
    <t>10.1007/s00359-019-01395-5</t>
  </si>
  <si>
    <t>10.1159/000450746</t>
  </si>
  <si>
    <t>10.1242/jeb.078840</t>
  </si>
  <si>
    <t>10.1111/j.1365-294X.2012.05516.x</t>
  </si>
  <si>
    <t>no</t>
  </si>
  <si>
    <t>10.1002/cne.24205</t>
  </si>
  <si>
    <t>10.1242/jeb.009217</t>
  </si>
  <si>
    <t>10.1007/s00239-010-9426-z</t>
  </si>
  <si>
    <t>partial</t>
  </si>
  <si>
    <t>entered primary ymax data but paper also contains oler ymax data and links between sequence and ymax</t>
  </si>
  <si>
    <t>10.1093/molbev/msl152</t>
  </si>
  <si>
    <t>not clear about types of opsins- entered Rh for molluscs (from table 1) -  COME BACK!</t>
  </si>
  <si>
    <t>10.1002/cne.20879</t>
  </si>
  <si>
    <t>10.1111/jeb.12663</t>
  </si>
  <si>
    <t>10.1098/rspb.2016.1346</t>
  </si>
  <si>
    <t>10.1016/j.visres.2008.04.026</t>
  </si>
  <si>
    <t>10.1016/s1350-9462(01)00009-x</t>
  </si>
  <si>
    <t>10.1242/jeb.02360</t>
  </si>
  <si>
    <t>10.1007/s00359-008-0395-2</t>
  </si>
  <si>
    <t>Come back and enter this!</t>
  </si>
  <si>
    <t>10.1111/mec.15102</t>
  </si>
  <si>
    <t>10.1242/jeb.020289</t>
  </si>
  <si>
    <t>10.1093/jhered/esp060</t>
  </si>
  <si>
    <t>10.1098/rspb.1998.0372</t>
  </si>
  <si>
    <t>10.1002/cne.24893</t>
  </si>
  <si>
    <t>10.1016/0042-6989(84)90314-6</t>
  </si>
  <si>
    <t>10.1007/s00114-010-0758-8</t>
  </si>
  <si>
    <t>msp</t>
  </si>
  <si>
    <t>10.1085/jgp.66.3.383</t>
  </si>
  <si>
    <t>Used as example in honors section</t>
  </si>
  <si>
    <t>10.1242/jeb.094136</t>
  </si>
  <si>
    <t>10.1016/j.visres.2004.03.031</t>
  </si>
  <si>
    <t>10.1186/1741-7007-6-22</t>
  </si>
  <si>
    <t>Cichlid fishes</t>
  </si>
  <si>
    <t>10.1371/journal.pone.0103953</t>
  </si>
  <si>
    <t>10.1093/icb/icy007</t>
  </si>
  <si>
    <t>10.1093/molbev/msq124</t>
  </si>
  <si>
    <t>10.1371/journal.pone.0014231</t>
  </si>
  <si>
    <t>10.1167/iovs.08-3186</t>
  </si>
  <si>
    <t>10.1016/0042-6989(94)90134-1</t>
  </si>
  <si>
    <t>10.1016/s0042-6989(99)00238-2</t>
  </si>
  <si>
    <t>10.1098/rspb.1992.0037</t>
  </si>
  <si>
    <t>10.1086/694735</t>
  </si>
  <si>
    <t>10.1242/jeb.031344</t>
  </si>
  <si>
    <t>10.1093/molbev/msm132</t>
  </si>
  <si>
    <t>10.1242/jeb.009365</t>
  </si>
  <si>
    <t>10.1242/jeb.045914</t>
  </si>
  <si>
    <t>10.1098/rspb.2008.0248</t>
  </si>
  <si>
    <t>Heterologous</t>
  </si>
  <si>
    <t>Fat-tailed Dunhart</t>
  </si>
  <si>
    <t>10.1242/jeb.01453</t>
  </si>
  <si>
    <t>10.1159/000371652</t>
  </si>
  <si>
    <t>10.1098/rsbl.2012.0663</t>
  </si>
  <si>
    <t>10.1074/jbc.M115.677765</t>
  </si>
  <si>
    <t>https://pubmed.ncbi.nlm.nih.gov/11980888/</t>
  </si>
  <si>
    <t>10.1523/JNEUROSCI.0517-09.2009</t>
  </si>
  <si>
    <t>10.1002/ece3.3745</t>
  </si>
  <si>
    <t>10.1016/j.gene.2014.11.054</t>
  </si>
  <si>
    <t>10.1002/2211-5463.12843</t>
  </si>
  <si>
    <t>10.1016/j.visres.2016.06.013</t>
  </si>
  <si>
    <t>Entered ymax through refs 115 and 66. Did not enter opsin or link data</t>
  </si>
  <si>
    <t>10.1038/s41598-017-15868-7</t>
  </si>
  <si>
    <t>10.1098/rstb.2000.0666</t>
  </si>
  <si>
    <t>10.1093/icb/43.4.559</t>
  </si>
  <si>
    <t>contains latency data not yet entered</t>
  </si>
  <si>
    <t>10.1016/0042-6989(90)90038-M</t>
  </si>
  <si>
    <t>10.1017/S0952523812000223</t>
  </si>
  <si>
    <t>heterologous,kinetics</t>
  </si>
  <si>
    <t>Functional characterization of the rod visual pigment of the echidna (Tachyglossus aculeatus), a basal mammal</t>
  </si>
  <si>
    <t>10.1021/bi00456a013</t>
  </si>
  <si>
    <t xml:space="preserve">heterologous </t>
  </si>
  <si>
    <t>this one is interesting</t>
  </si>
  <si>
    <t>10.1073/pnas.0305206101</t>
  </si>
  <si>
    <t xml:space="preserve">Mutants Present - </t>
  </si>
  <si>
    <t>10.1007/s00359-016-1079-y</t>
  </si>
  <si>
    <t>MSP, ERG</t>
  </si>
  <si>
    <t>10.1562/2006-06-19-RA-939</t>
  </si>
  <si>
    <t>Chimeras &amp; Mutants Present</t>
  </si>
  <si>
    <t>10.1016/j.gene.2007.04.036</t>
  </si>
  <si>
    <t xml:space="preserve">Chimeras &amp; Mutants Present </t>
  </si>
  <si>
    <t>10.1098/rspb.1993.0151</t>
  </si>
  <si>
    <t xml:space="preserve">MSP </t>
  </si>
  <si>
    <t>Mutants Present, Data old, enter species name instead of acc#?</t>
  </si>
  <si>
    <t>10.1523/JNEUROSCI.12-10-03862.1992</t>
  </si>
  <si>
    <t>MSP?, ERG</t>
  </si>
  <si>
    <t>10.1021/bi0160011</t>
  </si>
  <si>
    <t>10.1111/j.1365-294X.2009.04331.x</t>
  </si>
  <si>
    <t>N/A</t>
  </si>
  <si>
    <t>10.1242/jeb.068122</t>
  </si>
  <si>
    <t>10.1073/pnas.0802426105</t>
  </si>
  <si>
    <t xml:space="preserve">Heterologous </t>
  </si>
  <si>
    <t>Yes, all new data probably entered -- some previously published data not entered with 127 reference</t>
  </si>
  <si>
    <t>10.1016/0042-6989(95)00228-6</t>
  </si>
  <si>
    <t>Older document (1995) - Will likely need to lookup species names and gene on GenBank</t>
  </si>
  <si>
    <t>10.1021/bi025656e</t>
  </si>
  <si>
    <t xml:space="preserve">MSP, Heterologous </t>
  </si>
  <si>
    <r>
      <rPr>
        <rFont val="Arial"/>
        <color theme="1"/>
      </rPr>
      <t xml:space="preserve">Mutants Present - </t>
    </r>
    <r>
      <rPr>
        <rFont val="Arial"/>
        <b/>
        <color theme="1"/>
      </rPr>
      <t>For Harper</t>
    </r>
  </si>
  <si>
    <t>10.1073/pnas.0910085107</t>
  </si>
  <si>
    <t>10.1017/s0952523802196088</t>
  </si>
  <si>
    <t>10.1016/j.gene.2005.09.028</t>
  </si>
  <si>
    <r>
      <rPr>
        <b/>
      </rPr>
      <t>COME BACK!!! CHIMERAS</t>
    </r>
    <r>
      <rPr/>
      <t xml:space="preserve"> &amp; Mutants Present - So much good data - go to this paper as well </t>
    </r>
    <r>
      <rPr>
        <color rgb="FF1155CC"/>
        <u/>
      </rPr>
      <t>10.1016/S1350-9462(00)00002-1</t>
    </r>
  </si>
  <si>
    <t>10.1093/molbev/msp089</t>
  </si>
  <si>
    <t>Heterologous, MSP?</t>
  </si>
  <si>
    <t>Yes</t>
  </si>
  <si>
    <t xml:space="preserve">Mutants Present +  Potential reference MSP data? </t>
  </si>
  <si>
    <t>10.1016/s0042-6989(99)00023-1</t>
  </si>
  <si>
    <t xml:space="preserve">Looks like ALOT of good data here. </t>
  </si>
  <si>
    <t>10.1002/cne.22440</t>
  </si>
  <si>
    <t xml:space="preserve">ERG </t>
  </si>
  <si>
    <t>10.1021/bi9020204</t>
  </si>
  <si>
    <t>Mutants Present - But bacteria rhodopsin</t>
  </si>
  <si>
    <t>10.1096/fj.06-8057com</t>
  </si>
  <si>
    <t>For Gary</t>
  </si>
  <si>
    <t>10.1093/molbev/msi086</t>
  </si>
  <si>
    <t>Mutants Present + Reconstitution of ancestral pigments (Come Back?)</t>
  </si>
  <si>
    <t>10.1242/jeb.01984</t>
  </si>
  <si>
    <t>10.1038/ismej.2007.10</t>
  </si>
  <si>
    <t>10.1007/s00018-012-0934-4</t>
  </si>
  <si>
    <t>Mutants Present - No Acc. - Can't find in NCBI - COME BACK!</t>
  </si>
  <si>
    <t>Good data - come back!</t>
  </si>
  <si>
    <t>10.1017/s095252380017511x</t>
  </si>
  <si>
    <t>Spectral-tuning mechanisms of marine mammal rhodopsins and correlations with foraging depth</t>
  </si>
  <si>
    <t>Solid Data table</t>
  </si>
  <si>
    <t>missing</t>
  </si>
  <si>
    <t>Solid data table</t>
  </si>
  <si>
    <t>10.1007/s00359-006-0121-x</t>
  </si>
  <si>
    <t>10.1021/acs.biochem.7b01118</t>
  </si>
  <si>
    <t>contained predictions of lambda max</t>
  </si>
  <si>
    <t>10.1371/journal.pone.0015015</t>
  </si>
  <si>
    <t>10.1016/s1350-9462(00)00002-1</t>
  </si>
  <si>
    <t>THIS IS A GOOD ONE</t>
  </si>
  <si>
    <t>10.1562/2006-06-27-IR-952</t>
  </si>
  <si>
    <t>10.1016/j.visres.2019.10.001</t>
  </si>
  <si>
    <t>also has a good table. But, data that was "inferred by sequencing"</t>
  </si>
  <si>
    <t>10.1038/s41467-020-19375-8</t>
  </si>
  <si>
    <t>can't use</t>
  </si>
  <si>
    <t>Origin and adaptation of green-sensitive (RH2) pigments in vertebrates</t>
  </si>
  <si>
    <t>10.1093/molbev/msh217</t>
  </si>
  <si>
    <t>10.1021/bi972500j</t>
  </si>
  <si>
    <t>Contains mutagenesis data</t>
  </si>
  <si>
    <t>10.1242/jeb.204.19.3333</t>
  </si>
  <si>
    <t>added ymax values opsins not added</t>
  </si>
  <si>
    <t>10.1073/pnas.0405302102</t>
  </si>
  <si>
    <t>10.1093/molbev/msq344</t>
  </si>
  <si>
    <t>entered heterologous ymax; but not opsin tree -- no accession numbers</t>
  </si>
  <si>
    <t>10.1038/s41598-018-23008-y</t>
  </si>
  <si>
    <t>10.1017/S0952523811000010</t>
  </si>
  <si>
    <t>10.1093/oxfordjournals.molbev.a004211</t>
  </si>
  <si>
    <t>contains recontructed ancestral proteins</t>
  </si>
  <si>
    <t>Various citations -- directed search for opsins from ymax values</t>
  </si>
  <si>
    <t>na</t>
  </si>
  <si>
    <t>GenBank Search</t>
  </si>
  <si>
    <t>10.1073/pnas.94.6.2322</t>
  </si>
  <si>
    <t>10.1242/jeb.071415</t>
  </si>
  <si>
    <t>entered all data except ambigious/unclear/absent ones</t>
  </si>
  <si>
    <t>10.1111/j.1365-3032.1978.tb00139.x</t>
  </si>
  <si>
    <t>10.1101/2020.03.04.975110</t>
  </si>
  <si>
    <t>10.1242/jeb.210195</t>
  </si>
  <si>
    <t>10.1242/jeb.056861</t>
  </si>
  <si>
    <t>Barlow, R. B &amp; Herzog, E. D. (1992). The Limulus-eye view of the world, 9, 571–580.</t>
  </si>
  <si>
    <t>Barry, C. K. (1974). Role of form vision in habitat selection of the grass shrimp Hippolyte californiensis. Marine Biology, 26, 261–270.</t>
  </si>
  <si>
    <t>Bauer, T. (1981). Prey Captureand Structureof the Visual Space of an Insect that Hunts by Sight on the Litter Layer (NotiophilusbiguttatusF., Carabidae,Coleoptera)*. Behavioral Ecology and Sociobiology, 8(2), 91–97.</t>
  </si>
  <si>
    <t>Bauer, T., Brauner, U., &amp; Fischerleitner, E. (1977). The relevance of the brightness to visual acuity, predation, and activity of visually hunting ground beetles (Coleoptera, Carabidae). Oecologia, 30, 63–73.</t>
  </si>
  <si>
    <t>10.1242/jeb.084194</t>
  </si>
  <si>
    <t>Bergman, M., &amp; Rutowski, R. L. (2016). Eye morphology and visual acuity in the pipevine swallowtail (Battus philenor) studied with a new method of measuring interommatidial angles. Biological Journal of the Linnean Society, 117, 646–654.</t>
  </si>
  <si>
    <t>Berón de Astrada, M., Bengochea, M., Medan, V., &amp; Tomsic, D. (2011). Regionalization in the eye of the grapsid crab Neohelice granulata (=Chasmagnathus granulatus): variation of resolution and facet diameters. Journal of Comparative Physiology a: Neuroethology, Sensory, Neural, and Behavioral Physiology, 198(3), 173–180. http://10.1007/s00359-011-0697-7</t>
  </si>
  <si>
    <t>Bryceson, K., &amp; McIntyre, P. (1983). Image Quality and Acceptance Angle in a Reflecting Superposition Eye. J Comp Physiol., 151, 367–380.</t>
  </si>
  <si>
    <t>Butler, R., &amp; Horridge, G. A. (1973). The electrophysiology of the retina of Periplaneta americana L. Journal of Comparative Physiology A, 83, 263–278.</t>
  </si>
  <si>
    <t>10.1242/jeb.122275</t>
  </si>
  <si>
    <t>10.1371/journal.pone.0156970</t>
  </si>
  <si>
    <t>Clark, L. B. (1935). The visual acuity of the fiddler-crab, Uca pugnax. J Gen Physiol, 19(2), 311–319.</t>
  </si>
  <si>
    <t>10.1007/BF00193552</t>
  </si>
  <si>
    <t>Dobson, N. C., Johnson, M. L., &amp; De Grave, S. (2016). Insights into the morphology of symbiotic shrimp eyes (Crustacea, Decapoda, Palaemonidae); the effects of habitat demands. PeerJ, 4, e1926.</t>
  </si>
  <si>
    <t>Doring, T. F., &amp; Spaethe, J. (2009). Measurements of Eye size and Acuity in aphid (Hemiptera: Aphididae). Entomologia Generalis, 77–84.</t>
  </si>
  <si>
    <t>Doujak, F. E. (1986). Visual properties of the crustacean eye, 1–150.</t>
  </si>
  <si>
    <t>Dyer, A. G., Streinzer, M., &amp; Garcia, J. (2016). Flower detection and acuity of the Australian native stingless bee Tetragonula carbonaria Sm. A Neuroethology, sensory, neural, and behavioral physiology</t>
  </si>
  <si>
    <t>Warrant, E. R. I. C., Bartsch, K., &amp; Günther, C. (1999). Physiological optics in the hummingbird hawkmoth: a compound eye without ommatidia. Journal of Experimental Biology, 202(5), 497-511.</t>
  </si>
  <si>
    <t>Eggenreich, U., &amp; Kral, K. (1990). External design and field of view of the compound eyes in a raptorial neuropteran insect, Mantispa styriaca. Journal of Experimental Biology, 148, 353–365.</t>
  </si>
  <si>
    <t>Eguchi, E., M, D., &amp; Meyer-Rochow, V. B. (1997). Compound Eye Fine Structure in Paralomis multispina Benedict, an Anomuran Half-Crab From 1200 m Depth (Crustacea; Decapoda; Anomura). Biological Bulletin, 192, 300–308.</t>
  </si>
  <si>
    <t>10.1242/jeb.128967</t>
  </si>
  <si>
    <t>10.1016/j.cub.2014.12.010</t>
  </si>
  <si>
    <t>10.1017/S0952523810000192</t>
  </si>
  <si>
    <t>10.1007/s00435-011-0141-0</t>
  </si>
  <si>
    <t>10.1242/jeb.012179</t>
  </si>
  <si>
    <t>Gaten, E., Herring, P. J., &amp; Shelton, P. (2002). Eye morphology and optics of the double‐eyed mysid Euchaetomera typica. Acta Zoologica, 83(3), 221–230.</t>
  </si>
  <si>
    <t>Glantz, R. M. (1991). Motion detection and adaptation in crayfish photoreceptors. A spatiotemporal analysis of linear movement sensitivity. Journal of General Physiology, 97(4), 777–797.</t>
  </si>
  <si>
    <t>10.1073/pnas.1014438108</t>
  </si>
  <si>
    <t>Hiller-Adams, P., &amp; Case, J. F. (1984). Optical parameters of euphausiid eyes as a function of habitat depth. J Comp Physiol., 154, 307–318.</t>
  </si>
  <si>
    <t>Hiller-Adams, P., Case, J., JF. (1985). Optical parameters of the eyes of some benthic decapods as a function of habitat depth (Crustacea, Decapoda). Zoomorphology, 105, 108–113.</t>
  </si>
  <si>
    <t>Horridge, G. A. (1972). Further observations on the clear zone eye of Ephestia. Proc. R. Soc. Lond. B, 181, 157–173.</t>
  </si>
  <si>
    <t>Horridge, G. A., Giddings, G., &amp; Stange, G. (1972). The superposition eye of skipper butterflies. Proc. R. Soc. Lond. B, 182, 457–495.</t>
  </si>
  <si>
    <t>Horridge, G. A., Marcelja, L., &amp; Jahnke, R. (1982). Light guides in the dorsal eye of the male mayfly. Proc. R. Soc. Lond. B, 216, 25–51.</t>
  </si>
  <si>
    <t>Horridge, G. A., Marcelja, L., Jahnke, R., &amp; McIntyre, P. (1983). Daily changes in the compound eye of a beetle (Macrogyrus). Proceedings of the Royal Society of London B, 217, 265–285.</t>
  </si>
  <si>
    <t>Horridge, G. A., Walcott, B., &amp; Ioannides, A. C. (1970). The tiered retina of Dytiscus: a new type of compound eye. Proc. R. Soc. B, 175, 83–94.</t>
  </si>
  <si>
    <t>10.1007/s00359-015-1065-9</t>
  </si>
  <si>
    <t>Ioannides, A. C., &amp; Horridge, G. A. (1975). The Organization of Visual Fields in the Hemipteran Acone Eye. Proc. R. Soc. Lond. B, 190(1101), 373–391.</t>
  </si>
  <si>
    <t>Ioannides, A. C., &amp; Walcott, B. (1971). Graded illumination potentials from retinula cell axons in the bug Lethocerus. Z. Vergl. Physiologie, 71, 315–325.</t>
  </si>
  <si>
    <t>Jander, U., &amp; Jander, R. (2002). Allometry and resolution of bee eyes (Apoidea). Arthropod Structure and Development, 30(3), 179–193.</t>
  </si>
  <si>
    <t>10.1016/j.jinsphys.2017.01.006</t>
  </si>
  <si>
    <t>10.1016/j.jinsphys.2005.09.004</t>
  </si>
  <si>
    <t>10.1007/BF00196410</t>
  </si>
  <si>
    <t>Land, M. (1981). Optics of the eyes of Phronima and other deep-sea amphipods. Journal of Comparative Physiology a: Neuroethology, Sensory, Neural, and Behavioral Physiology, 145(2), 209–226.</t>
  </si>
  <si>
    <t>Land, M. (1989). The eyes of hyperiid amphipods: relations of optical structure to depth. Journal of Comparative Physiology a: Neuroethology.</t>
  </si>
  <si>
    <t>10.1146/annurev.ento.42.1.147</t>
  </si>
  <si>
    <t>Land, M. F. (1999). Adaptive Mechanisms in the Ecology of Vision. In S. N. Archer, M. Djamgoz, E. R. Loew, J. C. Partridge, &amp; S. Vallerga (Eds.), Adaptive Mechanisms in the Ecology of Vision (pp. 51–70). Dordercht.</t>
  </si>
  <si>
    <t>10.1007/BF00613976</t>
  </si>
  <si>
    <t>Land, M. F., &amp; Nilsson, D.-E. (1990). Observations on the compound eyes of the deep-sea ostracod Macrocypridina castanea. Journal of Experimental Biology, 148, 221–233.</t>
  </si>
  <si>
    <t>Land, M., Layne, J., Layne. (1995). The visual control of behaviour in fiddler crabs. J Comp Physiol., 177, 81–90.</t>
  </si>
  <si>
    <t>10.1080/00288330909509997</t>
  </si>
  <si>
    <t>10.1007/s00359-020-01404-y</t>
  </si>
  <si>
    <t>Macuda, T., Gegear, R. J., Laverty, T. M., &amp; Timney, B. (2001). Behavioural assessment of visual acuity in bumblebees (Bombus impatiens). The Journal of Experimental Biology, 204(Pt 3), 559–564.</t>
  </si>
  <si>
    <t>10.1016/j.asd.2014.11.001</t>
  </si>
  <si>
    <t>Marshall, N., &amp; Land, M. (1993). Some optical features of the eyes of stomatopods. I: Eye shape, optical axes and resolution. Journal of Comparative Physiology a: Neuroethology, 173, 583–594.</t>
  </si>
  <si>
    <t>10.1007/s12562-014-0734-x</t>
  </si>
  <si>
    <t>10.1016/j.jinsphys.2005.11.002</t>
  </si>
  <si>
    <t>Meyer-Rochow, V. (1974). Fine structural changes in dark-light adaptation in relation to unit studies of an insect compound eye with a crustacean-like rhabdom. J Insect Physiol, 20, 573–589.</t>
  </si>
  <si>
    <t>10.1080/03014223.1977.9517932</t>
  </si>
  <si>
    <t>Meyer-Rochow, V. B. (2016). Eyes of two Keroplatid Dipterans: the Luminescent Arachnocampa luminosa and the Non-luminescent Neoditomyia farri plus Comments on Luminescent and Non-luminescent Beetles and Gastropods. Entomologie Heute, 117–126.</t>
  </si>
  <si>
    <t>Meyer-Rochow, V. B., &amp; Walsh, S. (1977). The eyes of mesopelagic crustaceans: I. Gennadas sp. (Penaeidae). Cell Tissue Research, 184, 87–101.</t>
  </si>
  <si>
    <t>10.1007/BF00233677</t>
  </si>
  <si>
    <t>Meyer-Rochow, V. B., &amp; Yamahama, Y. (2019). Consequences of Extreme Miniaturization: The Ultrastructure of the Compound Eyes of a 0.65 mm Long “Three-Eyed” Gall Midge (Diptera; Cecidomyiidae). In Prep.</t>
  </si>
  <si>
    <t>10.1080/11250009109355729</t>
  </si>
  <si>
    <t>Meyer-Rochow, V., Au, D., &amp; Keskinen, E. (2001). Photoreception in fishlice (Branchiura): The eyes of Argulus foliaceus Linne, 1958 and A. coregoni Thorell, 1865. Acta Parasitologica, 46(4), 321–331.</t>
  </si>
  <si>
    <t>10.1127/entom.gen/34/2013/235</t>
  </si>
  <si>
    <t>10.1371/journal.pone.0076015</t>
  </si>
  <si>
    <t>10.1098/rspb.2010.1378</t>
  </si>
  <si>
    <t>Nilsson, D.-E., &amp; Nilsson, H. L. (1981). A Crustacean Compound Eye Adapted for Low Light Intensities (Isopoda). J Comp Physiol., 143, 503–510.</t>
  </si>
  <si>
    <t>Odselius, R., &amp; Nilsson, D. (1983). Regionally different ommatidial structure in the compound eye of the water-flea Polyphemus (Cladocera, Crustacea). Proceedings of the Royal Society of London. Series B, Biological Sciences, 217(1207), 177–189.</t>
  </si>
  <si>
    <t>10.3389/fevo.2019.00018</t>
  </si>
  <si>
    <t>Pix, W., Zanker, J. M., &amp; Zeil, J. (2000). Optomotor response and visual system of Strepsiptera. The Journal of Experimental Biology, 203, 3397–3409.</t>
  </si>
  <si>
    <t>10.1016/j.asd.2017.03.005</t>
  </si>
  <si>
    <t>10.1186/s12915-019-0676-y</t>
  </si>
  <si>
    <t>10.1242/jeb.166207</t>
  </si>
  <si>
    <t>10.1016/j.asd.2008.08.003</t>
  </si>
  <si>
    <t>10.1007/s00359-001-0273-7</t>
  </si>
  <si>
    <t>10.1111/1365-2435.12479</t>
  </si>
  <si>
    <t>Schiff, H., &amp; Abbott, B. C. (1987). Shape, structure, and optics of the eyes of two Lysiosquilloid stomatopods. Journal of Crustacean Biology, 7(1), 158–170.</t>
  </si>
  <si>
    <t>Schiff, H., &amp; Manning, R. B. (1984). Description of a unique crustacean eye. Journal of Crustacean Biology, 4(4), 604–614.</t>
  </si>
  <si>
    <t>Schiff, H., Manning, R. B., &amp; Abbott, B. C. (1986). Structure and optics of ommatidia from eyes of stomatopod crustaceans from different luminous habitats. Biological Bulletin, 170, 461–480.</t>
  </si>
  <si>
    <t>10.1016/j.anbehav.2018.08.015</t>
  </si>
  <si>
    <t>Schwarz, S., Narendra, A., &amp; Zeil, J. (2011). The properties of the visual system in the Australian desert ant Melophorus bagoti. Arthropod Structure and Development, 40(2), 128–134.</t>
  </si>
  <si>
    <t>Shelton, P., &amp; Gaten, E. (1996). Spatial Resolution Determined by Electrophysiological Measurement of Acceptance Angle in two Species of Benthic Decapod Crustacean, 76, 391–401.</t>
  </si>
  <si>
    <t>10.1002/jez.1402010307</t>
  </si>
  <si>
    <t>Siart, B. (2012). Visual acuity in the larvae and adults of the assassin bug Platymeris biguttatus (Reduviidae, Heteroptera, Hexapoda). Disseration, 1–49.</t>
  </si>
  <si>
    <t>10.1007/BF00605401</t>
  </si>
  <si>
    <t>10.1007/s00359-009-0432-9</t>
  </si>
  <si>
    <t>10.1242/jeb.031484</t>
  </si>
  <si>
    <t>10.1242/jeb.00570</t>
  </si>
  <si>
    <t>10.1093/icb/ict025</t>
  </si>
  <si>
    <t>10.1007/s001140100268</t>
  </si>
  <si>
    <t>10.1098/rspb.2017.0880</t>
  </si>
  <si>
    <t>Stowe, S. (1980). Spectral sensitivity and retinal pigment movement in the crab Leptograpsus variegatus (fabricius). The Journal of Experimental Biology, 87, 73–98.</t>
  </si>
  <si>
    <t>10.1242/jeb.02517</t>
  </si>
  <si>
    <t>10.1371/journal.pone.0085860</t>
  </si>
  <si>
    <t>10.1016/j.cub.2017.01.050</t>
  </si>
  <si>
    <t>10.1016/j.micron.2019.102769</t>
  </si>
  <si>
    <t>Whitehill, E., Frank, T. M., &amp; Olds, M. K. (2009). The structure and sensitivity of the eye of different life history stages of the ontogenetic migrator Gnathophausia ingens</t>
  </si>
  <si>
    <t>10.1016/j.asd.2006.07.001</t>
  </si>
  <si>
    <t>10.3389/fnbeh.2014.00205/abstract</t>
  </si>
  <si>
    <t>10.1007/BF00605027</t>
  </si>
  <si>
    <t>Zeil, J., &amp; Al-Mutairi, M. M. (1996). The ariation of resolution and of ommatidial dimensions in the compound eyes of the fiddler crab Uca lactea annulipes (Ocypodidae, Brachyura, Decapoda). The Journal of Experimental Biology, 199, 1569–1577.</t>
  </si>
  <si>
    <t>10.1007/BF00603733</t>
  </si>
  <si>
    <t>10.1098/rsbl.2015.0564</t>
  </si>
  <si>
    <t>Paterson, J.R., Garcia-Bellido, D.C., Lee, M.S.Y., Brock, G.A., Jago, J.B., Edgecombe, G.D. (2011). Acute vision in the giant Cambrian predator Anomalocaris and the origin of compound eyes.</t>
  </si>
  <si>
    <t>Schweikert, L.E., Davis, A.L., Johnsen, S., Bracken-Grissom, H.D., 2020. Visual perception of light organ patterns in deep-sea shrimps and implications for conspecific recognition. Ecology and Evolution 10, 9503–9513.</t>
  </si>
  <si>
    <t>10.1016/S0042-6989(00)00227-3</t>
  </si>
  <si>
    <t>10.1159/000116504</t>
  </si>
  <si>
    <t>10.1016/S1467-8039(01)00035-4</t>
  </si>
  <si>
    <t>Mutants Present</t>
  </si>
  <si>
    <t>10.1371/journal.pone.0098631</t>
  </si>
  <si>
    <t>10.1111/evo.13748</t>
  </si>
  <si>
    <t>10.1038/s41598-018-23652-4</t>
  </si>
  <si>
    <t>10.1016/0022-1910(85)90057-5</t>
  </si>
  <si>
    <t>10.1242/jeb.096347</t>
  </si>
  <si>
    <t>https://www.jstor.org/stable/4599364?seq=1</t>
  </si>
  <si>
    <t>10.1007/BF00318153</t>
  </si>
  <si>
    <t>https://cob.silverchair-cdn.com/cob/content_public/journal/jeb/223/14/10.1242_jeb.225920/3/jeb225920.pdf?Expires=1657754528&amp;Signature=0tn~Y5zK88KP7IdVkbC-tApna2djtM6xses0MRbzrRgHa7uxDtw6BLyGJHO7kfUywM5sPFnkG4HXdfHYch09FnbCt4eEpwXF~Y12eqUEI9tfSIS75yRjm8pZODop7X2sAWAG9beULn0KoRnczUCLrO3ocIPGtuqhR9T4TGDEiBltTF212ynDVOM5yjCJL8YdBhfAMz1ZEVVy5fcDScqh5gK664yDqekp2LmEJC73s8d26lqvuEqlmYawbCh5F3ils~~3APOxU20JkDGbFx~t2GnECZNOf0fXk9~ESizHfkEaGg3xeikIaNyhL~dPStS7rRkwVryhfKD406U2bFtsvA__&amp;Key-Pair-Id=APKAIE5G5CRDK6RD3PGA</t>
  </si>
  <si>
    <t>10.1242/jeb.120808</t>
  </si>
  <si>
    <t>ttps://10.1111/zoj.12117</t>
  </si>
  <si>
    <t>: http://dx.10.22192/ijarbs.2017.04.01.010</t>
  </si>
  <si>
    <t>10.1007/s00436-008-0939-y</t>
  </si>
  <si>
    <t>https://onlinelibrary.wiley.com/doi/10.1002/cne.23472</t>
  </si>
  <si>
    <t>10.1016/s1467-8039(01)00035-4</t>
  </si>
  <si>
    <t>10.1242/jeb.083360</t>
  </si>
  <si>
    <t>http://forensicentomologist.com/wp-content/uploads/2008/05/25.pdf</t>
  </si>
  <si>
    <t>10.1083/jcb.9.3.720</t>
  </si>
  <si>
    <t>10.1016/S0070-2153(09)89005-4</t>
  </si>
  <si>
    <t>10.1007/BF00221784</t>
  </si>
  <si>
    <t>10.1016/0042-6989(74)90014-5</t>
  </si>
  <si>
    <t>10.1159/000357750</t>
  </si>
  <si>
    <t>10.1159/000057575</t>
  </si>
  <si>
    <t>10.1016/j.visres.2007.01.005</t>
  </si>
  <si>
    <t>10.1242/jeb.142083</t>
  </si>
  <si>
    <t>10.1007/BF00609721</t>
  </si>
  <si>
    <t>10.1242/jeb.108613</t>
  </si>
  <si>
    <t>10.1007/s00359-012-0742-1</t>
  </si>
  <si>
    <t>10.1007/s00359-013-0802-1</t>
  </si>
  <si>
    <t>10.1159/000441834</t>
  </si>
  <si>
    <t>10.1053/j.jepm.2007.03.012</t>
  </si>
  <si>
    <t>10.1093/icb/icm092</t>
  </si>
  <si>
    <t>10.3389/fphys.2019.01637</t>
  </si>
  <si>
    <t>10.1242/jeb.126.1.513</t>
  </si>
  <si>
    <t>10.1093/mollus/eyp055</t>
  </si>
  <si>
    <t>10.1046/j.1444-2906.2000.00068.x</t>
  </si>
  <si>
    <t>10.1139/z05-011</t>
  </si>
  <si>
    <t>https://digitalcommons.georgiasouthern.edu/cgi/viewcontent.cgi?article=1314&amp;context=honors-theses</t>
  </si>
  <si>
    <t>No DOI</t>
  </si>
  <si>
    <t>10.1002/cne.24911</t>
  </si>
  <si>
    <t>10.1159/000361036</t>
  </si>
  <si>
    <t>10.1159/000490655</t>
  </si>
  <si>
    <t>Mutants and Ancestors - need to complete</t>
  </si>
  <si>
    <t>10.1186/s40851-019-0150-2</t>
  </si>
  <si>
    <t>10.1002/ajp.23199</t>
  </si>
  <si>
    <t>n/a</t>
  </si>
  <si>
    <t>15;267(14):9478-80</t>
  </si>
  <si>
    <t>10.1073/pnas.2008986118</t>
  </si>
  <si>
    <t>Chimera &amp; Mutants Present</t>
  </si>
  <si>
    <t>10.1002/bies.201300094</t>
  </si>
  <si>
    <t>10.1371/journal.pone.0240313</t>
  </si>
  <si>
    <t>Prediction of lambda max</t>
  </si>
  <si>
    <t>http://dx.10.1016/j.visres.2016.06.013</t>
  </si>
  <si>
    <t>For Harper</t>
  </si>
  <si>
    <t>10.1186/1471-2148-13-250</t>
  </si>
  <si>
    <t>Found a way to use the sequence - No accession exists though</t>
  </si>
  <si>
    <t>10.1021/bi049478w</t>
  </si>
  <si>
    <t xml:space="preserve">For Bella </t>
  </si>
  <si>
    <t>10.1007/s00018-015-2043-7</t>
  </si>
  <si>
    <t>10.1021/bi991600h</t>
  </si>
  <si>
    <t>10.1074/jbc.M117.793539</t>
  </si>
  <si>
    <t>10.1242/jeb.071084</t>
  </si>
  <si>
    <t>10.1242/jeb.108456</t>
  </si>
  <si>
    <t>MSP, Heterologous</t>
  </si>
  <si>
    <t>10.1242/jeb.006064</t>
  </si>
  <si>
    <t>10.1016/j.gene.2003.08.002</t>
  </si>
  <si>
    <t>10.1242/jeb.078980</t>
  </si>
  <si>
    <t>has opsin lambda max prediction</t>
  </si>
  <si>
    <t>10.1111/jfb.15128</t>
  </si>
  <si>
    <t xml:space="preserve"> </t>
  </si>
  <si>
    <t>10.1093/gbe/evaa111</t>
  </si>
  <si>
    <t>10.1371/journal.pcbi.1008212</t>
  </si>
  <si>
    <t>10.1186/1471-2148-10-87</t>
  </si>
  <si>
    <t>10.1016/j.visres.2009.04.023</t>
  </si>
  <si>
    <t>10.1371/journal.pcbi.1005974</t>
  </si>
  <si>
    <t>10.1074/jbc.M413001200</t>
  </si>
  <si>
    <t xml:space="preserve">Hetereologous </t>
  </si>
  <si>
    <t>10.1016/S0006-291X(02)00458-8</t>
  </si>
  <si>
    <t>this is about nonesense mutaitons...</t>
  </si>
  <si>
    <t>10.1186/s12862-017-1040-x</t>
  </si>
  <si>
    <t>good data but figuring out the accessions would be hell - th</t>
  </si>
  <si>
    <t>10.1242/jeb.242929</t>
  </si>
  <si>
    <t>10.1021/bi980147r</t>
  </si>
  <si>
    <t>synthetic rho</t>
  </si>
  <si>
    <t>10.1042/bj20020483</t>
  </si>
  <si>
    <t>10.1093/molbev/msm109</t>
  </si>
  <si>
    <t>10.1093/molbev/msu304</t>
  </si>
  <si>
    <t>10.1111/j.1748-7692.2011.00467.x</t>
  </si>
  <si>
    <t>10.1073/pnas.97.13.7366</t>
  </si>
  <si>
    <t>10.1007/s00359-009-0474-z</t>
  </si>
  <si>
    <t xml:space="preserve">Just predictions </t>
  </si>
  <si>
    <t>10.1016/j.visres.2004.04.008</t>
  </si>
  <si>
    <t>Good mutant data</t>
  </si>
  <si>
    <t>10.10170S0952523805226159</t>
  </si>
  <si>
    <t>Dude, I don't understand why these studies ddon't have valid accessions</t>
  </si>
  <si>
    <t>10.1021/bi002937i</t>
  </si>
  <si>
    <t xml:space="preserve">Also comments on rare diffs in MSP values between diff pops. Cool potential umwelt experiment there. </t>
  </si>
  <si>
    <t>ENTER THIS!!!!! - Directly compares MSP and heterologous expression Lmabda max measurements</t>
  </si>
  <si>
    <t>10.1073/pnas.1917303117</t>
  </si>
  <si>
    <t>Fringe Case for testing MSP -&gt; expressiondomain -&gt; Opsin Link</t>
  </si>
  <si>
    <t>10.1073/pnas.96.11.6279</t>
  </si>
  <si>
    <t>10.1242/jeb.116780</t>
  </si>
  <si>
    <t>ERG</t>
  </si>
  <si>
    <t>START OF ERG//EXPDOMAIN LIT SEARCH</t>
  </si>
  <si>
    <t>10.1242/jeb.199.2.441</t>
  </si>
  <si>
    <t>10.1242/jeb.108514</t>
  </si>
  <si>
    <t>10.1186/1471-2148-12-163</t>
  </si>
  <si>
    <t>10.1016/j.ibmb.2005.09.001</t>
  </si>
  <si>
    <t>doi:10.1371/journal.pone.0012049</t>
  </si>
  <si>
    <t xml:space="preserve">CSP // ERG </t>
  </si>
  <si>
    <t xml:space="preserve">yes </t>
  </si>
  <si>
    <t>Changed MSP to CSP from now on... All previous refs to MSP == CSP</t>
  </si>
  <si>
    <t>10.1242/jeb.00571</t>
  </si>
  <si>
    <t>10.1016/0022-1910(77)90157-3</t>
  </si>
  <si>
    <t>10.1016/s0896-6273(00)80243-3</t>
  </si>
  <si>
    <t>SCP</t>
  </si>
  <si>
    <t>10.3390/biology8010006</t>
  </si>
  <si>
    <t>10.1523/JNEUROSCI.19-24-10716.1999</t>
  </si>
  <si>
    <t>SCP//Heterolgous</t>
  </si>
  <si>
    <t>I think we could transfer this data over to heterologous expression</t>
  </si>
  <si>
    <t>10.1371/journal.pbio.0060097</t>
  </si>
  <si>
    <t>10.1073/pnas.88.7.2783</t>
  </si>
  <si>
    <t>SALMON</t>
  </si>
  <si>
    <t>10.1167/iovs.06-0442</t>
  </si>
  <si>
    <t>10.1098%2Frstb.2009.0044</t>
  </si>
  <si>
    <t>DOI WRONG</t>
  </si>
  <si>
    <t xml:space="preserve">Mutant Table w/ references present! +Mentions Avifauna as a better group of taxa to predict lambda max for because the effects of spectral tuning are for more consistent than in mammals (could this be do to a lack of diversity in the opsin sequences between specis? Thus, less epistatic drif? Additionally, this paper highlights mammillian opsins are particullary difficult to predict lambda max for. </t>
  </si>
  <si>
    <t>10.1073%2Fpnas.201257398</t>
  </si>
  <si>
    <t>Chimera + Mutant Data</t>
  </si>
  <si>
    <t>10.1021/bi0200413</t>
  </si>
  <si>
    <t>Next couple are on a 'UV' Opsins in Verts Theme</t>
  </si>
  <si>
    <t>https://www.jstor.org/stable/3139923</t>
  </si>
  <si>
    <r>
      <rPr/>
      <t xml:space="preserve">All connected with this paper which is already in the database -&gt; </t>
    </r>
    <r>
      <rPr>
        <color rgb="FF1155CC"/>
        <u/>
      </rPr>
      <t>https://www.ncbi.nlm.nih.gov/pmc/articles/PMC2810422/</t>
    </r>
    <r>
      <rPr/>
      <t xml:space="preserve"> </t>
    </r>
  </si>
  <si>
    <t>10.1534/genetics.105.045849</t>
  </si>
  <si>
    <t>Mutant Data - Retinochrome Opsins!</t>
  </si>
  <si>
    <t>10.1073/pnas.201257398</t>
  </si>
  <si>
    <t>Mutant + Chimeric Data</t>
  </si>
  <si>
    <t>10.1093/genetics/158.4.1697</t>
  </si>
  <si>
    <t>Mutant + Ancestor Data</t>
  </si>
  <si>
    <t>10.1534/genetics.104.039511</t>
  </si>
  <si>
    <t>Elephant data</t>
  </si>
  <si>
    <t xml:space="preserve">Mutant Data </t>
  </si>
  <si>
    <t>10.1098/rstb.2021.0279</t>
  </si>
  <si>
    <t>Invert Data - Check in later!</t>
  </si>
  <si>
    <t>https://doi-org.proxy.library.ucsb.edu:9443/10.1038/s41598-023-28476-5</t>
  </si>
  <si>
    <t xml:space="preserve">Reef building coral - Method for measuring is cAMP - Little  shaky on whether it's entirely reliable. </t>
  </si>
  <si>
    <t>10.1093/molbev/msad023</t>
  </si>
  <si>
    <t>Jewel beetle opsin duplication</t>
  </si>
  <si>
    <t>10.1093/molbev/msad063</t>
  </si>
  <si>
    <t>Diversified Mammal visual adaptation</t>
  </si>
  <si>
    <t>10.1093/molbev/msad030</t>
  </si>
  <si>
    <t>Deals w/ mutant pliteropy on thermostability and spectral tuning -&gt; Adaptation of Antarctic Icefish Vision to Extreme Environments -&gt; supp material has alot of accession numbers for other rh1 seqs</t>
  </si>
  <si>
    <t>10.1021/ja409896y</t>
  </si>
  <si>
    <t>Mutant Data</t>
  </si>
  <si>
    <t>10.1016/S0042-6989(01)00264-4</t>
  </si>
  <si>
    <t>ERG data of primate eyes</t>
  </si>
  <si>
    <t>10.1007/BF00610668</t>
  </si>
  <si>
    <t>Penguin opsins</t>
  </si>
  <si>
    <t>10.1186/s12862-020-01725-1</t>
  </si>
  <si>
    <t>SEA SNAKES</t>
  </si>
  <si>
    <t>10.1021/bi015584b</t>
  </si>
  <si>
    <t>Heterolgous</t>
  </si>
  <si>
    <t>Site Characterization - schiff base counterion</t>
  </si>
  <si>
    <t>10.1016/S0378-1119(03)00424-4</t>
  </si>
  <si>
    <t>MUST INPUT</t>
  </si>
  <si>
    <t>10.1534/genetics.108.090449</t>
  </si>
  <si>
    <t>10.1007/s00359-003-0454-7</t>
  </si>
  <si>
    <t>ERG,ISH</t>
  </si>
  <si>
    <t xml:space="preserve">Could be a good tester for Yinghui. </t>
  </si>
  <si>
    <t>10.1016/j.jinsphys.2017.11.009</t>
  </si>
  <si>
    <t>ISH</t>
  </si>
  <si>
    <r>
      <rPr>
        <rFont val="Arial"/>
        <i/>
        <color theme="1"/>
      </rPr>
      <t xml:space="preserve">Speecies name </t>
    </r>
    <r>
      <rPr>
        <rFont val="Arial"/>
        <color theme="1"/>
      </rPr>
      <t>already has SCP measurement - maxid 123</t>
    </r>
  </si>
  <si>
    <t>https://link.springer.com/article/10.1007/s00359-015-1063-y</t>
  </si>
  <si>
    <t>10.1002/cne.22114</t>
  </si>
  <si>
    <t>https://resjournals.onlinelibrary.wiley.com/doi/abs/10.1111/j.1365-2583.1996.tb00051.x</t>
  </si>
  <si>
    <t>10.1242/jeb.01634</t>
  </si>
  <si>
    <t>10.1186/s12862-017-0910-6</t>
  </si>
  <si>
    <t>10.1007/BF00619117</t>
  </si>
  <si>
    <t>10.1111/j.1365-3032.2011.00805.x</t>
  </si>
  <si>
    <t>10.1038/s42003-021-01688-z</t>
  </si>
  <si>
    <r>
      <rPr>
        <color rgb="FF000000"/>
        <sz val="10.0"/>
        <u/>
      </rPr>
      <t>10.1002/ps.7651</t>
    </r>
    <r>
      <rPr>
        <color rgb="FF000000"/>
        <sz val="10.0"/>
      </rPr>
      <t>1</t>
    </r>
  </si>
  <si>
    <t>10.1007/s42690-020-00174-z</t>
  </si>
  <si>
    <t>10.1242/jeb.244541</t>
  </si>
  <si>
    <t>10.1098/rstb.2021.0274</t>
  </si>
  <si>
    <t>ISH, heterolgous</t>
  </si>
  <si>
    <t xml:space="preserve">10.1073/pnas.1219416110
</t>
  </si>
  <si>
    <t>heterolgous, MSP</t>
  </si>
  <si>
    <t>10.1038/s41598-022-17382-x</t>
  </si>
  <si>
    <t>10.1038/s41598-021-95107-2</t>
  </si>
  <si>
    <t>Evidence for UV-green dichromacy in the basal hymenopteran Sirex noctilio (Siricidae)</t>
  </si>
  <si>
    <t>10.1002/ps.7351</t>
  </si>
  <si>
    <t>10.3390/insects11020116</t>
  </si>
  <si>
    <t>10.1098/rstb.2009.0044</t>
  </si>
  <si>
    <t>10.1371/journal.pone.0087972</t>
  </si>
  <si>
    <t>10.3389/fevo.2021.676369</t>
  </si>
  <si>
    <r>
      <rPr>
        <color rgb="FF000000"/>
        <sz val="10.0"/>
      </rPr>
      <t xml:space="preserve"> </t>
    </r>
    <r>
      <rPr>
        <color rgb="FF000000"/>
        <sz val="10.0"/>
        <u/>
      </rPr>
      <t>10.1002/ps.5680</t>
    </r>
  </si>
  <si>
    <t>10.1186/s12862-016-0674-4</t>
  </si>
  <si>
    <t>10.1603/029.102.0620</t>
  </si>
  <si>
    <t>https://doi-org/10.1021/jp208107r</t>
  </si>
  <si>
    <t>Use quantum mechanics calculations to predict spectroscopy of butterfly lambda max using the squid rhodopsin as a model?</t>
  </si>
  <si>
    <t>i thought you are saying another paper, this one is cool. I will look into that</t>
  </si>
  <si>
    <t>10.1093/molbev/msac067</t>
  </si>
  <si>
    <t>ERG, expression domain</t>
  </si>
  <si>
    <t>10.1038/s41598-019-52297-0</t>
  </si>
  <si>
    <t>MSP, ISH (FISH)</t>
  </si>
  <si>
    <t>anemonefish</t>
  </si>
  <si>
    <t>10.1007/s13355-013-0205-3</t>
  </si>
  <si>
    <t>10.16135/j.issn1002-0861.2020.0277</t>
  </si>
  <si>
    <t>10.1007/s00427-020-00669-2</t>
  </si>
  <si>
    <t>Yinon, U. (1970). The visual mechanisms of Tenebrio molitor: some aspects of the spectral response. Journal of Experimental Biology, 53(1), 221-229.</t>
  </si>
  <si>
    <t>10.1098/rspb.1979.0003</t>
  </si>
  <si>
    <t>no avaliable sequence data</t>
  </si>
  <si>
    <t>10.1127/entom.gen/29/2007/81</t>
  </si>
  <si>
    <t>This source is in German</t>
  </si>
  <si>
    <t>10.1038/s41598-017-00061-7</t>
  </si>
  <si>
    <t>10.1016/0022-1910(93)90037-R</t>
  </si>
  <si>
    <t>10.1016/j.cub.2015.07.017</t>
  </si>
  <si>
    <t>Go-opsin from marine inverts</t>
  </si>
  <si>
    <t>10.1242/jeb.153593</t>
  </si>
  <si>
    <t>10.1242/jeb.136523</t>
  </si>
  <si>
    <t>10.1038/s41598-020-74742-1</t>
  </si>
  <si>
    <t>Drosophilia ERG and Opsin Characterization - Discusses the effects of filtering on spectral sentivity measurements</t>
  </si>
  <si>
    <t>10.1093/molbev/msx163</t>
  </si>
  <si>
    <t>immunostaining</t>
  </si>
  <si>
    <t>10.1111/j.1439-0418.1982.tb03612.x</t>
  </si>
  <si>
    <t>This source is old</t>
  </si>
  <si>
    <t>10.1016/j.cub.2004.07.057</t>
  </si>
  <si>
    <t>10.1186/1742-9994-4-24</t>
  </si>
  <si>
    <t>10.1111/j.1471-4159.2007.05184.x</t>
  </si>
  <si>
    <t>heterolgous</t>
  </si>
  <si>
    <t>10.1093/aesa/83.4.817</t>
  </si>
  <si>
    <t>ERG, ISH</t>
  </si>
  <si>
    <t>ERG of velvet worm</t>
  </si>
  <si>
    <t>10.1002/cne.10582</t>
  </si>
  <si>
    <t>ISH, MSP</t>
  </si>
  <si>
    <t>said to have MSP reading, but not very clear</t>
  </si>
  <si>
    <t>10.16688/j.zwbh.2021678</t>
  </si>
  <si>
    <t>10.1242/jeb.012617</t>
  </si>
  <si>
    <t>10.1007/s00114-005-0018-5</t>
  </si>
  <si>
    <t>10.1242/jeb.01078</t>
  </si>
  <si>
    <t>10.1016/j.ibmb.2018.03.006</t>
  </si>
  <si>
    <t>10.1007/BF00625437</t>
  </si>
  <si>
    <t>10.1016/0022-1910(81)90097-4</t>
  </si>
  <si>
    <t>10.1523/JNEUROSCI.23-34-10873.2003</t>
  </si>
  <si>
    <t>ERG, mutagenesis</t>
  </si>
  <si>
    <t>ERG on the white eye the drosophila for rodopsins of drosophila with mutagenesis</t>
  </si>
  <si>
    <t>10.1016/j.semcdb.2020.04.004</t>
  </si>
  <si>
    <t xml:space="preserve">Ocular Media Spectral Transmission?
</t>
  </si>
  <si>
    <t>snake opsin</t>
  </si>
  <si>
    <t>10.1016/0022-1910(84)90044-1</t>
  </si>
  <si>
    <t>10.1093/molbev/msw148</t>
  </si>
  <si>
    <t>ERG, MSP</t>
  </si>
  <si>
    <t>10.1111/mec.16831</t>
  </si>
  <si>
    <t>Fish opsin</t>
  </si>
  <si>
    <t>10.1093/molbev/msv346</t>
  </si>
  <si>
    <t>primate</t>
  </si>
  <si>
    <t>10.16373/j.cnki.ahr.200124</t>
  </si>
  <si>
    <t>machine learning on gecko's opsins for positively selection</t>
  </si>
  <si>
    <t>10.1017/S0952523819000105</t>
  </si>
  <si>
    <t>whale shark opsin, but only with prediction</t>
  </si>
  <si>
    <t>10.1016/j.semcdb.2020.03.012</t>
  </si>
  <si>
    <t>shark and rays</t>
  </si>
  <si>
    <t>10.1111/j.1749-4877.2008.00137.x</t>
  </si>
  <si>
    <t>Cichlid fish</t>
  </si>
  <si>
    <t>10.1111/mec.13968</t>
  </si>
  <si>
    <t>10.1016/0042-6989(73)90060-6</t>
  </si>
  <si>
    <t>10.1242/jeb.233098</t>
  </si>
  <si>
    <t>reef fish, including prediction for lambda max</t>
  </si>
  <si>
    <t>10.1242/jeb.226142</t>
  </si>
  <si>
    <t>rays, including prediction for lambda max</t>
  </si>
  <si>
    <t>10.1242/jeb.01314</t>
  </si>
  <si>
    <t>elasmobranch</t>
  </si>
  <si>
    <t>10.1523/JNEUROSCI.18-07-02412.1998</t>
  </si>
  <si>
    <t>heterologous</t>
  </si>
  <si>
    <t>honeybee opsin expressed in Drosophilia</t>
  </si>
  <si>
    <t>http://rave.ohiolink.edu/etdc/view?acc_num=ucin1342106178</t>
  </si>
  <si>
    <t>master degree paper, heterologous of beetle in dorsophilia</t>
  </si>
  <si>
    <t>10.1038/s41598-017-07461-9</t>
  </si>
  <si>
    <t>K90E position after allignment in the original paper, but from the suppliment material, the actual position on the sequence is 168</t>
  </si>
  <si>
    <r>
      <rPr>
        <color rgb="FF000000"/>
        <sz val="10.0"/>
      </rPr>
      <t xml:space="preserve"> </t>
    </r>
    <r>
      <rPr>
        <color rgb="FF000000"/>
        <sz val="10.0"/>
        <u/>
      </rPr>
      <t>10.7554/eLife.29555</t>
    </r>
  </si>
  <si>
    <t>opsin expressed in jellyfish'e gonad</t>
  </si>
  <si>
    <t>10.1098/rspb.2012.2987</t>
  </si>
  <si>
    <t xml:space="preserve">Human melanopsin </t>
  </si>
  <si>
    <t xml:space="preserve">10.1016/S0014-5793(02)03616-5
</t>
  </si>
  <si>
    <t>heterologous,MSP</t>
  </si>
  <si>
    <t>Amphioxus rodopsin -  FOCUSES ON Go-coupld opsins - reconsitututed in a mix of 11-cis and 13-cis-retinal</t>
  </si>
  <si>
    <t xml:space="preserve">10.1074/jbc.M304567200
</t>
  </si>
  <si>
    <t xml:space="preserve">Limulus rodopsin, tested on several systems, only perform in Drosophila photoreceptors and Xenopus oocytes </t>
  </si>
  <si>
    <t>10.1007/s00239-008-9065-9</t>
  </si>
  <si>
    <t>evolution</t>
  </si>
  <si>
    <t>Molecular Evolution of Arthropod Color Vision Deduced from Multiple Opsin Genes of Jumping Spiders</t>
  </si>
  <si>
    <t>10.1007/s10340-023-01655-z</t>
  </si>
  <si>
    <t>10.1007/s00359-014-0888-0</t>
  </si>
  <si>
    <t>currently no confirmed opsin sequence</t>
  </si>
  <si>
    <t>10.1007/s00359-023-01629-7</t>
  </si>
  <si>
    <t>ant</t>
  </si>
  <si>
    <t>10.1146/annurev.ento.46.1.471</t>
  </si>
  <si>
    <t>ERG, SCP</t>
  </si>
  <si>
    <t>secondary source of a collection of ERG and MSP of insects</t>
  </si>
  <si>
    <r>
      <rPr>
        <color rgb="FF000000"/>
        <sz val="10.0"/>
      </rPr>
      <t xml:space="preserve"> </t>
    </r>
    <r>
      <rPr>
        <color rgb="FF000000"/>
        <sz val="10.0"/>
        <u/>
      </rPr>
      <t>10.1303/aez.4.87</t>
    </r>
  </si>
  <si>
    <t>silkworm</t>
  </si>
  <si>
    <t>10.1303/aez.33.199</t>
  </si>
  <si>
    <t>10.1016/S0021-9258(20)64317-4</t>
  </si>
  <si>
    <t>New Bovine mutants - old paper from 1990</t>
  </si>
  <si>
    <t>10.1074/jbc.M807368200</t>
  </si>
  <si>
    <t>invert opsins</t>
  </si>
  <si>
    <t>10.1073/pnas.2118145119</t>
  </si>
  <si>
    <t>Ancestor recostruction!</t>
  </si>
  <si>
    <t>10.1093/oxfordjournals.molbev.a025956</t>
  </si>
  <si>
    <t>FIVE SITE RULE!</t>
  </si>
  <si>
    <t>10.1016/0896-6273(94)90320-4</t>
  </si>
  <si>
    <t xml:space="preserve">Three site rule' precursor to five site rule - SO MANT MUTANTS! </t>
  </si>
  <si>
    <t>10.1126/science.aav4632</t>
  </si>
  <si>
    <t>10.1038/s42003-022-03010-x</t>
  </si>
  <si>
    <t>10.1126/sciadv.1500162</t>
  </si>
  <si>
    <t xml:space="preserve">2 additional sws_anc3 mutants </t>
  </si>
  <si>
    <t>10.1371/journal.pgen.1004884</t>
  </si>
  <si>
    <t>127 Mutants of  AncBoreotheria</t>
  </si>
  <si>
    <t>10.1186/s12862-016-0637-9</t>
  </si>
  <si>
    <t>3 new ancestors + mutants</t>
  </si>
  <si>
    <t>https://pubmed.ncbi.nlm.nih.gov/17107620/</t>
  </si>
  <si>
    <t>"Short-wavelength sensitive opsin (SWS1) as a new marker for vertebrate phylogenetics" - could be good to mention during presentations</t>
  </si>
  <si>
    <t>10.1093/molbev/msl014</t>
  </si>
  <si>
    <t>Talapia opsins</t>
  </si>
  <si>
    <t>10.1073/pnas.0903839106</t>
  </si>
  <si>
    <t>Scabbardfish and Lampfish SWS1 Opsins and Visual Pigments.</t>
  </si>
  <si>
    <t>cichlid opsins</t>
  </si>
  <si>
    <t>10.1016/S0014-5793(98)00086-6</t>
  </si>
  <si>
    <t>10.1016/j.gene.2005.12.005</t>
  </si>
  <si>
    <t>Medaka opsins</t>
  </si>
  <si>
    <t>Shedding Light on Serpent Sight: The Visual Pigments of Henophidian Snakes</t>
  </si>
  <si>
    <t>10.1016/j.cub.2006.01.045</t>
  </si>
  <si>
    <t>flying squirrels - "Shortwave visual sensitivity in tree and flying squirrels reflects changes in lifestyle</t>
  </si>
  <si>
    <t>10.1146/annurev.genet.31.1.315</t>
  </si>
  <si>
    <t>Yokoyamam summary of 'MOLECULAR GENETIC BASIS OF ADAPTIVE SELECTION: Examples From Color Vision in Vertebrates'</t>
  </si>
  <si>
    <t>10.1073/pnas.86.21.8309</t>
  </si>
  <si>
    <t>More bovine mutants - old paper</t>
  </si>
  <si>
    <t>10.1073/pnas.94.16.8860</t>
  </si>
  <si>
    <r>
      <rPr>
        <rFont val="Arial"/>
        <color theme="1"/>
      </rPr>
      <t xml:space="preserve">Mechanisms of spectral tuning in the mouse green cone pigment - </t>
    </r>
    <r>
      <rPr>
        <rFont val="Arial"/>
        <b/>
        <color theme="1"/>
      </rPr>
      <t>old paper!</t>
    </r>
  </si>
  <si>
    <t>10.1038/nsmb731</t>
  </si>
  <si>
    <t>no actual lambda max values but the curves are present...super annoying - could email</t>
  </si>
  <si>
    <t>10.1038/s42003-019-0409-3</t>
  </si>
  <si>
    <t>Spider-Rh1_opsins</t>
  </si>
  <si>
    <t>10.1073/pnas.260349597</t>
  </si>
  <si>
    <t>retinochrome - all-trans-retinal // not yet needed but save for when we add retinochromes</t>
  </si>
  <si>
    <t>10.1073/pnas.2220728120</t>
  </si>
  <si>
    <t>10.1021/bi00060a001</t>
  </si>
  <si>
    <t>10.1073/pnas.1306826110</t>
  </si>
  <si>
    <t>Focuses on mutations at the binding pocket and how to restabilize opsin when 296K is mutated  - Posits that because there are ways to move the lysine - this supports the hypothesis that T1 and T2 opsins did not evolve this lysine position via convergent evo - rather it was divergence</t>
  </si>
  <si>
    <t>10.1073/pnas.0400819101</t>
  </si>
  <si>
    <t xml:space="preserve">Pinopsin that is reconstituted in variant of 11-cis-retinal - </t>
  </si>
  <si>
    <t>10.1016/j.cub.2005.04.063</t>
  </si>
  <si>
    <t>Technically just adding because it's the original paper for expression of the Amphioxous melanopsin</t>
  </si>
  <si>
    <t>10.1016/S0006-3495(99)76953-5</t>
  </si>
  <si>
    <t>spectral tuning in salamanders using different chromophores</t>
  </si>
  <si>
    <t>https://www.nature.com/articles/s42003-021-01688-z</t>
  </si>
  <si>
    <t>opsin evolution - how light env drives evo - i'm wondering if we can use papers like this to compare how sites under selection can also be found via ML as 'important sites to phenotype' - espically those under selection which also interact with the binding pocket</t>
  </si>
  <si>
    <t>10.1371/journal.pone.0161215</t>
  </si>
  <si>
    <t>non-visual opsins - Heterologus Action Spectrscopy (HAS)</t>
  </si>
  <si>
    <t>10.2108/zs140094</t>
  </si>
  <si>
    <t>another review ? Potentially helpful for background info on early invert opsin expression exp</t>
  </si>
  <si>
    <t>10.7554/eLife.35957</t>
  </si>
  <si>
    <t xml:space="preserve">Contains analysis of coevolving aa sites in tetrapods and fishes - focused on epistasis! Cool paper w/some potenitally useful mutant data. </t>
  </si>
  <si>
    <t>10.1093/2Fmolbev/2Fmsab008</t>
  </si>
  <si>
    <t>Psuedo-marine and freshwater ancestor sequences - explores 'Kinetic and Spectral Adaptation'</t>
  </si>
  <si>
    <t>10.1093/molbev/msae049</t>
  </si>
  <si>
    <t>heterologous, MSP</t>
  </si>
  <si>
    <t>Review on frog opsins - could be useful for mining more data for heterolgous OR for MSP - COME BACK LATER</t>
  </si>
  <si>
    <t>10.1111/jfb.13859</t>
  </si>
  <si>
    <r>
      <rPr>
        <rFont val="Arial"/>
        <color theme="1"/>
      </rPr>
      <t xml:space="preserve">contains a small database of </t>
    </r>
    <r>
      <rPr>
        <rFont val="Arial"/>
        <i/>
        <color theme="1"/>
      </rPr>
      <t xml:space="preserve">Actinopterygii </t>
    </r>
    <r>
      <rPr>
        <rFont val="Arial"/>
        <color theme="1"/>
      </rPr>
      <t xml:space="preserve">opsin data - NOT connected to actual opsin genes - all data is from single-cell microspectrophotemtry </t>
    </r>
  </si>
  <si>
    <t>10.1016/j.visres.2024.108447</t>
  </si>
  <si>
    <t>does not contain any lmax data, but does have unique sequence data for amphibian opsins</t>
  </si>
  <si>
    <t>10.1021/bi020611z</t>
  </si>
  <si>
    <t>An opsin mutant engineered to maximize/increase thermal stability by the addition of two cystine resides at site 2 and 282 to form a di-sulfide bridge, kinetics, stability</t>
  </si>
  <si>
    <t>10.1021/bi020613j</t>
  </si>
  <si>
    <t>heterologous,kintetics</t>
  </si>
  <si>
    <t>Characterization of Rhodopsin Congenital Night Blindness Mutant T94I</t>
  </si>
  <si>
    <t>10.1073/pnas.2404763121</t>
  </si>
  <si>
    <t>kintetics</t>
  </si>
  <si>
    <t>Dark continuous noise from mutant G90D-rhodopsin predominantly underlies congenital stationary night blindness</t>
  </si>
  <si>
    <t>10.1021/acs.jpcb.8b02819</t>
  </si>
  <si>
    <t>Shift in Conformational Equilibrium Induces Constitutive Activity of G-Protein-Coupled Receptor, Rhodopsin</t>
  </si>
  <si>
    <t>10.1038/367639a0</t>
  </si>
  <si>
    <t>Rhodopsin mutation G90D and a molecular mechanism for congenital night blindness</t>
  </si>
  <si>
    <t>10.1038/ng0793-280</t>
  </si>
  <si>
    <t>Heterozygous missense mutation in the rhodopsin gene as a cause of congenital stationary night blindness</t>
  </si>
  <si>
    <t>10.1021/bi00074a024</t>
  </si>
  <si>
    <t>kinetics</t>
  </si>
  <si>
    <t>Constitutive activation of opsin: Influence of charge at position 134 and size at position 296</t>
  </si>
  <si>
    <t>Constitutive Activation of Opsin by Mutation of Methionine 257 on Transmembrane Helix 6</t>
  </si>
  <si>
    <t>10.1021/bi201522h</t>
  </si>
  <si>
    <t>Rapid Release of Retinal from a Cone Visual Pigment following Photoactivation</t>
  </si>
  <si>
    <t>10.1021/bi101020p</t>
  </si>
  <si>
    <t>Photosensitivities of Rhodopsin Mutants with a Displaced Counterion</t>
  </si>
  <si>
    <t>10.1021/bi060234g</t>
  </si>
  <si>
    <t>Vertebrate Opsins Belonging to Different Classes Vary in Constitutively Active Properties Resulting from Salt-Bridge Mutations</t>
  </si>
  <si>
    <t>10.1021/jp0362786</t>
  </si>
  <si>
    <t>biochemistry</t>
  </si>
  <si>
    <t>The Nature of the Complex Counterion of the Chromophore in Rhodopsin</t>
  </si>
  <si>
    <t>10.1002/ange.202003671</t>
  </si>
  <si>
    <t>Light Dynamics of the Retinal-Disease-Relevant G90D Bovine Rhodopsin Mutant</t>
  </si>
  <si>
    <t>10.1016/S0014-5793%2803%2901152-9</t>
  </si>
  <si>
    <t>Evolutionary analysis of rhodopsin and cone pigments: connecting the three-dimensional structure with spectral tuning and signal transfer
Predicts sites which interact in a sort of hiearchial fashion - see table 2</t>
  </si>
  <si>
    <t>10.15252/embr.201642671</t>
  </si>
  <si>
    <t>Structural role of the T94I rhodopsin mutation in congenital stationary night blindness</t>
  </si>
  <si>
    <t>10.1016/j.visres.2003.08.010</t>
  </si>
  <si>
    <t>Assessing structural elements that influence Schiff base stability: mutants E113Q and D190N destabilize rhodopsin through different mechanisms</t>
  </si>
  <si>
    <t>10.1016/S0968-0004(03)00164-6</t>
  </si>
  <si>
    <t>Building a stage for interhelical play in rhodopsin</t>
  </si>
  <si>
    <t>10.1016/S0006-291X(03)00328-0</t>
  </si>
  <si>
    <t>Altered functionality in rhodopsin point mutants associated with retinitis pigmentosa</t>
  </si>
  <si>
    <t>10.1073/pnas.88.8.3079</t>
  </si>
  <si>
    <t>The role of the retinylidene Schiff base counterion in rhodopsin indetermining wavelength absorbance and Schiff base pKa</t>
  </si>
  <si>
    <t>10.1093/molbev/msab008</t>
  </si>
  <si>
    <t>Recreated Ancestral Opsin Associated with Marine to Freshwater Croaker Invasion Reveals Kinetic and Spectral Adaptation</t>
  </si>
  <si>
    <t>Functional trade-offs and environmental variation shaped ancient trajectories in the evolution of dim-light vision</t>
  </si>
  <si>
    <t>10.1002/pro.2902</t>
  </si>
  <si>
    <t>come back when less tilted</t>
  </si>
  <si>
    <t>A comparative study of rhodopsin function in the great bowerbird (P tilonorhynchus nuchalis): Spectral tuning and light‐activated kinetics</t>
  </si>
  <si>
    <t>10.1515/BC.2001.157</t>
  </si>
  <si>
    <t>A Structural Role for Asp83 in the Photoactivation of Rhodopsin</t>
  </si>
  <si>
    <t>10.1007/s00239-023-10137-w</t>
  </si>
  <si>
    <t>evolution,spectral tuning</t>
  </si>
  <si>
    <t>Molecular Evolution of Malacostracan Short Wavelength Sensitive Opsins</t>
  </si>
  <si>
    <t>10.1371/journal.pone.0135888</t>
  </si>
  <si>
    <t>Rhodopsin in the Dark Hot Sea: Molecular Analysis of Rhodopsin in a Snailfish, Careproctus rhodomelas, Living near the Deep-Sea Hydrothermal Vent</t>
  </si>
  <si>
    <t>10.7554/eLife.75979</t>
  </si>
  <si>
    <t>Creation of photocyclic vertebrate rhodopsin by single amino acid substitution</t>
  </si>
  <si>
    <t>10.1098/rspb.2016.2743</t>
  </si>
  <si>
    <t>Epistatic interactions influenceterrestrial–marine functional shifts in cetacean rhodopsin</t>
  </si>
  <si>
    <t>10.1016/0042-6989(71)90113-1</t>
  </si>
  <si>
    <t>Spectral-tuning mechanisms of marine mammal rhodopsins and correlations with foraging depth // OLD paper - they use eye extracts</t>
  </si>
  <si>
    <t>10.1017.S095252380118510X</t>
  </si>
  <si>
    <t>Molecular cloning and characterization of five opsin genes from the marine flatfish Atlantic halibut (Hippoglossus hippoglossus)</t>
  </si>
  <si>
    <t>10.1242_jeb.202.14.1931</t>
  </si>
  <si>
    <t>THE PHOTORECEPTORS AND VISUAL PIGMENTS IN THE RETINA OF A BOID SNAKE, THE BALL PYTHON (PYTHON REGIUS)</t>
  </si>
  <si>
    <t>10.1073/pnas.1513284113</t>
  </si>
  <si>
    <t>Evolutionary transformation of rod photoreceptors inthe all-cone retina of a diurnal garter snake</t>
  </si>
  <si>
    <t>10.1017/S0952523818000056</t>
  </si>
  <si>
    <t>Opsin-based photopigments expressed in the retina of a South American pit viper, Bothrops atrox (Viperidae) // only lmax predictions - could be a fun comparison test.</t>
  </si>
  <si>
    <t>10.1017/S0952523801183057</t>
  </si>
  <si>
    <t>Salamander UV cone pigment: Sequence, expression, and spectral properties</t>
  </si>
  <si>
    <t>10.1021/bi020629%2B</t>
  </si>
  <si>
    <t>Molecular Basis of Spectral Tuning in the Newt Short Wavelength Sensitive Visual Pigment</t>
  </si>
  <si>
    <t>10.1093/molbev/msab262</t>
  </si>
  <si>
    <t>Convergent Phenotypic Evolution of Rhodopsin for Dim-Light Sensing across Deep-Diving Vertebrates</t>
  </si>
  <si>
    <t>10.1073/pnas.1900481116</t>
  </si>
  <si>
    <t>Scotopic rod vision in tetrapods arose from multipleearly adaptive shifts in the rate of retinal release</t>
  </si>
  <si>
    <t>10.1017/S0952523812000107</t>
  </si>
  <si>
    <t>Deep-sea and pelagic rod visual pigments identified in the mysticete whales</t>
  </si>
  <si>
    <t>10.1101/2023.07.31.551331</t>
  </si>
  <si>
    <t>Opsin gene expression plasticity and spectral sensitivity as mechanisms for search image formation in mate-searching male damselflies - SEQUENCES NOT SUBMITTED YET</t>
  </si>
  <si>
    <t>10.1002/ece3.10899</t>
  </si>
  <si>
    <t>Red vision in animals is broadly associated with lighting environment but not types of visual task</t>
  </si>
  <si>
    <t>10.1073/pnas.1908332116</t>
  </si>
  <si>
    <t>Recurrent convergent evolution at amino acid residue 261 in fish rhodopsin</t>
  </si>
  <si>
    <t>10.1007/s00018-024-05461-3</t>
  </si>
  <si>
    <t>Functional diversification process of opsin genes for teleost visual and pineal photoreceptions</t>
  </si>
  <si>
    <t>10.1186/s12862-021-01939-x</t>
  </si>
  <si>
    <t>The rhodopsin-retinochrome system for retinal re-isomerization predates the origin of cephalopod eyes</t>
  </si>
  <si>
    <t>10.1007/s00239-024-10181-0</t>
  </si>
  <si>
    <t>Expansion and Functional Diversification of Long-Wavelength-Sensitive Opsin in Anabantoid Fishes</t>
  </si>
  <si>
    <t>10.1016/j.cois.2025.101331</t>
  </si>
  <si>
    <t>Insect visual perception and pest control: opportunities and challenges</t>
  </si>
  <si>
    <r>
      <rPr>
        <color rgb="FF1155CC"/>
        <u/>
      </rPr>
      <t>10.1111/evo.12322</t>
    </r>
  </si>
  <si>
    <t>THE COMPLEX EVOLUTIONARY HISTORY OF SEEING RED: MOLECULAR PHYLOGENY AND THE EVOLUTION OF AN ADAPTIVE VISUAL SYSTEM IN DEEP-SEA DRAGONFISHES (STOMIIFORMES: STOMIIDAE)</t>
  </si>
  <si>
    <t>10.1093/molbev/msi110</t>
  </si>
  <si>
    <t>Characterization of the Long-Wavelength Opsin from Mecoptera and Siphonaptera: Does a Flea See?</t>
  </si>
  <si>
    <t>10.1101/2025.02.07.636964</t>
  </si>
  <si>
    <t>Caecilians maintain a functional long-wavelength-sensitive cone opsin gene despite signatures of relaxed selection and more than 200 million years of fossoriality</t>
  </si>
  <si>
    <r>
      <rPr>
        <color rgb="FF1155CC"/>
        <u/>
      </rPr>
      <t>10.1093/molbev/msy241</t>
    </r>
  </si>
  <si>
    <t>heterologous, msp</t>
  </si>
  <si>
    <t>The Cone Opsin Repertoire of Osteoglossomorph Fishes: Gene Loss in Mormyrid Electric Fish and a Long Wavelength-Sensitive Cone Opsin That Survived 3R</t>
  </si>
  <si>
    <t>10.1242/jeb.145953</t>
  </si>
  <si>
    <t xml:space="preserve">Example of ExoRh expression - A second visual rhodopsin gene, rh1-2, is expressed in zebrafish photoreceptors and found in other ray-finned fishes </t>
  </si>
  <si>
    <r>
      <rPr>
        <color rgb="FF1155CC"/>
        <u/>
      </rPr>
      <t>10.1016/j.gene.2014.11.054</t>
    </r>
  </si>
  <si>
    <t>Molecular and functional characterization of opsins in barfin flounder (Verasper moseri)</t>
  </si>
  <si>
    <r>
      <rPr>
        <color rgb="FF1155CC"/>
        <u/>
      </rPr>
      <t>10.1016/j.bbadis.2017.05.006</t>
    </r>
  </si>
  <si>
    <t>Functional alterations associated with deutan N94K and R330Q mutations of green cone opsin</t>
  </si>
  <si>
    <t>Vision using multiple distinct rod opsins in deep-sea fishes</t>
  </si>
  <si>
    <t>10.1101/2021.10.01.462724</t>
  </si>
  <si>
    <t>Whale shark and zebra shark rhodopsin expression. A94/F178 mutations control spectral shift.</t>
  </si>
  <si>
    <t>10.1098/rspb.2023.0530</t>
  </si>
  <si>
    <t>Convergent evolutionary shifts in rhodopsin retinal release explain shared opsin repertoires in monotremes and crocodilians</t>
  </si>
  <si>
    <t>Molecular and functional characterization of opsins in barfin flounder</t>
  </si>
  <si>
    <t>10.1101/2024.08.14.607903</t>
  </si>
  <si>
    <t>Opsin-based photoreception in Crinoids: a molecular and behavioural study of Antedon bifida</t>
  </si>
  <si>
    <t>http10.1098/rspb.2023.0530</t>
  </si>
  <si>
    <t>mutagenesis</t>
  </si>
  <si>
    <t>10.1074/jbc.273.38.24583</t>
  </si>
  <si>
    <t>Mechanisms of spectral tuning in blue cone visual pigments. Visible and raman spectroscopy of blue-shifted rhodopsin mutants</t>
  </si>
  <si>
    <t>opsinid</t>
  </si>
  <si>
    <t>GeneFamily</t>
  </si>
  <si>
    <t>GeneNames</t>
  </si>
  <si>
    <t>Phylum</t>
  </si>
  <si>
    <t>Subphylum</t>
  </si>
  <si>
    <t>Class</t>
  </si>
  <si>
    <t>Genus</t>
  </si>
  <si>
    <t>Species</t>
  </si>
  <si>
    <t>Database</t>
  </si>
  <si>
    <t>Accession</t>
  </si>
  <si>
    <t>DNA</t>
  </si>
  <si>
    <t>Protein</t>
  </si>
  <si>
    <t>LWS</t>
  </si>
  <si>
    <t>Chordata</t>
  </si>
  <si>
    <t>Craniata</t>
  </si>
  <si>
    <t>Actinopteri</t>
  </si>
  <si>
    <t>Acanthopagrus</t>
  </si>
  <si>
    <t>butcheri</t>
  </si>
  <si>
    <t>NCBI</t>
  </si>
  <si>
    <t>DQ354578.1</t>
  </si>
  <si>
    <t>GGACCCAATTACCACATTGCTCCACGATGGGTTTACAACCTTTCCACATGCTGGATGATTATTGTAGTCATCCTATCAGTCTTCACCAACGGTCTCGTGTTGGTGGCCACGGCAAAGTTCAAGAAACTCCGACACCCTCTGAACTGGATCTTAGTCAATCTCGCAATTGCTGATCTTGGAGAAACAGTTTTTGCCAGCACTATCAGTGTATGCAACCAGTATTTTGGTTACTTCATTCTCGGACACCCGATGTGCATCTTTGAGGGCTACACTGTCTCAGTTTGCGGAATTACTGCTCTCTGGTCCCTGACGATCATCTCCTGGGAGAGGTGGATAGTTGTGTGCAAACCTTTTGGAAACATCAAATTTGATGAAAAATGGGCCATAAGTGGAATAGTGTTCTCCTGGGTCTGGTCAGCAGTGTGGTGTGCTCCCCCCATCTTTGGATGGAGCAGGTACTGGCCTCATGGTCTGAAGACTTCCTGTGGCCCTGATGTATTCAGTGGAAGCGAAGACCCTGGCGTTCAGTCCTACATGGTTGTTCTTATGATCACATGTTGCTTGATTCCTCTGGCTATCATCATCTTATGCTATCTCGCAGTCTGGCTGGCCATCCGTGCAGTTGCCATGCAGCAGAAAGAGTCAGAGTCGACTCAGAAGGCCGAGAGAGAAGTATCCAGGATGGTTGTCGTCATGATCTTTGCATATTGCTTTTGTTGGGGTCCTTACACGTTTTTTGCCTGCTTTGCTGCGGCTAACCCGGGATATGCGTTCCATCCCCTGGCTGCTGCCTTACCTGCCTACTTCGCCAAGAGCGCCACCATCTACAACCCTGTAGTCTAC</t>
  </si>
  <si>
    <t>GPNYHIAPRWVYNLSTCWMIIVVILSVFTNGLVLVATAKFKKLRHPLNWILVNLAIADLGETVFASTISVCNQYFGYFILGHPMCIFEGYTVSVCGITALWSLTIISWERWIVVCKPFGNIKFDEKWAISGIVFSWVWSAVWCAPPIFGWSRYWPHGLKTSCGPDVFSGSEDPGVQSYMVVLMITCCLIPLAIIILCYLAVWLAIRAVAMQQKESESTQKAEREVSRMVVVMIFAYCFCWGPYTFFACFAAANPGYAFHPLAAALPAYFAKSATIYNPVVY</t>
  </si>
  <si>
    <t>Anableps</t>
  </si>
  <si>
    <t>anableps</t>
  </si>
  <si>
    <t>FJ711154.1</t>
  </si>
  <si>
    <t>ACCACATCGCTCCACGATGGGTTTACAACGTCTCAACAGTCTGGATGTTTTTTGTGGTAATTTTATCAGTCTTCACCAACGGCCTCGTCTTGGTGGCCACAGCAAAGTTCAAGAAACTTCGTCATCCTCTGAATTGGATCTTGGTCAACCTTGCCATTGCTGATCTTGGAGAGACGGTTTTTGCCAGCACCATCAGTGTGTGCAACCAGTTTTTTGGATATTTCATTCTGGGACACCCAATGTGTGTCTTTGAAGGTTATGTTGTCTCAACATGTGGTATCGCTGCTCTTTGGTCCCTAACTATCATCTCTTGGGAGAGATGGATAGTTGTGTGCAAACCTTTTGGAAATGTCAAATTTGATGCCAAATGGGCCACAGGTGGAATTGTCTTCTCCTGGGTCTGGTCTGCAGTGTGGTGTGCTCCTCCCATCTTTGGATGGAGCAGGTACTGGCCTCATGGACTGAAAACTTCCTGTGGGCCTGATGTGTTCAGTGGAAGTGAGGACCCTGGAGTCCAGTCCTACATGATTGTCCTTATGATTACATGCTGCATCATTCCTCTGGCCATCATCATCTTGTGCTACCTGGCTGTATGGATGGCCATCCGTGCTGTTGCTATGCAGCAGAAGGAATCCGAGTCAACCCAGAAGGCTGAGAGGGAAGTATCCAGGATGGTCGTTGTCATGATCCTGGCTTACTGCGTCTGCTGGGGACCTTACACCTTTTTTGCCTGCTTTGCCGCAGCCAACCCTGGCTATGCCTTCCATCCTTTGGCCGCAGCCATGCCGGCATACTTTGCCAAAAGCGCCACTATCTACAACCCAGTTATCTATGTCTTCATGAACCGACAGTTCCGCACATGCATCATGCAGCTCTTTGGCAAACAGGTGGATGATGGTTCTGAAGTGTCCACATCAAAGACAGAAGTCT</t>
  </si>
  <si>
    <t>HIAPRWVYNVSTVWMFFVVILSVFTNGLVLVATAKFKKLRHPLNWILVNLAIADLGETVFASTISVCNQFFGYFILGHPMCVFEGYVVSTCGIAALWSLTIISWERWIVVCKPFGNVKFDAKWATGGIVFSWVWSAVWCAPPIFGWSRYWPHGLKTSCGPDVFSGSEDPGVQSYMIVLMITCCIIPLAIIILCYLAVWMAIRAVAMQQKESESTQKAEREVSRMVVVMILAYCVCWGPYTFFACFAAANPGYAFHPLAAAMPAYFAKSATIYNPVIYVFMNRQFRTCIMQLFGKQVDDGSEVSTSKTEV</t>
  </si>
  <si>
    <t>FJ711155.1</t>
  </si>
  <si>
    <t>GCCTGGTCTTAGTAGCCACAGCAAAGTTCAAGAAACTCCGTCATCCCCTGAACTGGATCTTAGTTAACCTTGCCATTGCTGATCTTGGAGAGACCGTCTTTGCCAGCAGCATCAGTGTGTGCAACCAGTTTTTTGGATATTTCATTTTGGGACATCCAATGTGTGTCTTTGAAGGCTATGTTGTCTCAACTTGTGGCATTGCTGCTCTTTGGTCCCTGACTGTCATCTCTTGGGAGAGATGGATAGTTGTATGCAAACCTTTTGGAAATACCAAGTTCGATGCCAAATGGGCCACAGCTGGAATTGTGTTTTCCTGGGTCTGGTCTGCAGTGTGGTGTGCTCCTCCCCTCTTTGGTTGGAGCAGGTTTTGGCCCCATGGGCTGAAAACCTCCTGTGGACCTGATGTGTTCAGCGGAAGTGAGGACCCTGGAGTCAAGTCCTACATGATTGTCCTTATGATTACATGCTGCATCATTCCTCTGGCTGTCATCATCTTATGCTACCTGGCTGTGTGGTTAGCCATCCATGACATCGCTAAGCAGCAGAAGGAATGCGAGTCAACCCAGAACGCTCAGAAGGAAGTATCCAGGATGGTCATGGTCATGATCTTGGCGTATTGTGTCTGCTGGGGACCTTACACTTTTTTTGCCTGCTTTGCTGCAGCCAACCCTGGATATGCATTCCATCCTTTGGCCGCTGCCATGCCTGCATACTTTGCTAAGAGCGCCACCATCTACAACCCAGTCATCTATGTCTTCATGAACCGACAGTTCCGCACCTGCATCATGCGGCTCTTTGGCAAAGAGATGGATGATGGTTCTGAAGTGTCCACATCAAAGACAGAGGTCT</t>
  </si>
  <si>
    <t>LVLVATAKFKKLRHPLNWILVNLAIADLGETVFASSISVCNQFFGYFILGHPMCVFEGYVVSTCGIAALWSLTVISWERWIVVCKPFGNTKFDAKWATAGIVFSWVWSAVWCAPPLFGWSRFWPHGLKTSCGPDVFSGSEDPGVKSYMIVLMITCCIIPLAVIILCYLAVWLAIHDIAKQQKECESTQNAQKEVSRMVMVMILAYCVCWGPYTFFACFAAANPGYAFHPLAAAMPAYFAKSATIYNPVIYVFMNRQFRTCIMRLFGKEMDDGSEVSTSKTEV</t>
  </si>
  <si>
    <t>FJ711157.1</t>
  </si>
  <si>
    <t>ACCACATCGCTCCACGATGGGTTTACAACGTCTCAACAGTCTGGATGTTTTTTGTGGTAATTTTATCAGTCTTCACCAACGGCCTCGTCTTGGTGGCCACAGCAAAGTTCAAGAAACTTCGTCATCCTCTGAATTGGATCTTGGTCAACCTTGCCATTGCTGATCTTGGAGAGACGGTTTTTGCCAGCACCATCAGTGTGTGCAACCAGTTTTTTGGATATTTCATTCTGGGACACCCAATGTGTGTCTTTGAAGGTTATGTTGTCTCAACATGTGGTATCGCTGCTCTTTGGTCCCTAACTATCATCTCTTGGGAGAGATGGATAGTTGTGTGCAAACCTTTTGGAAATGTCAAATTTGATGCCAAATGGGCCACAGGTGGAATTGTCTTCTCCTGGGTCTGGTCTGCAGTGTGGTGTGCTCCTCCCATCTTTGGATGGAGCAGGTACTGGCCTCATGGACTGAAAACTTCCTGTGGGCCTGATGTGTTCAGTGGAAGTGAGGACCCTGGAGTCCAGTCCTACATGATTGTCCTTATGATTACATGCTGCATCATTCCTCTGGCTATCATCATCTTGTGCTACCTGGCTGTATGGATGGCCATCCGTGCTGTTGCTATGCAGCAGATAAATTGTGAGTCAACCCAGAAGGCTGAGAGGGAAGTATCCAGGATGGTTTTTGTCATGATCCTGGCTTACTGCGTCTGCTGGGGACCATATGCCTCTTTTGCCTGCTTTGCCGCAGCCAACCCTGGCTATGCCTTCCATCCTTTGGCTGCAGCCATGCCGGCATACTTTGCCAAAAGCGCCACTATCTACAACCCAGTTATCTATGT</t>
  </si>
  <si>
    <t>HIAPRWVYNVSTVWMFFVVILSVFTNGLVLVATAKFKKLRHPLNWILVNLAIADLGETVFASTISVCNQFFGYFILGHPMCVFEGYVVSTCGIAALWSLTIISWERWIVVCKPFGNVKFDAKWATGGIVFSWVWSAVWCAPPIFGWSRYWPHGLKTSCGPDVFSGSEDPGVQSYMIVLMITCCIIPLAIIILCYLAVWMAIRAVAMQQINCESTQKAEREVSRMVFVMILAYCVCWGPYASFACFAAANPGYAFHPLAAAMPAYFAKSATIYNPVIYV</t>
  </si>
  <si>
    <t>FJ711158.1</t>
  </si>
  <si>
    <t>ACCACATTGCTCCACAATGGGTTTACATCGTCACAATAATCTGGATGTTTTTTGTGGCAATTTTATCAGTCTTCACCAATGGCCTCGTCTTGGTGGCCACAGCAAAGTTCAAGAAACTTCGTCATCCTCTGAATTGGATCTTGGTCAACCTTGCCATTGCTGATCTTGGAGAGACAGTTTTTGCCAGCACCATCAGTGTGTGCAACCAGTTTTTTGGATATTTCATTCTGGGACACCCAATGTGTGTCTTTGAAGGTTATGTTGTCTCAACATGTGGTATCGCTGCTCTTTGGTCCCTAACTATCATCTCTTGGGAGAGATGGATAGTTGTGTGCAAACCTTTTGGAAATGTCAAATTTGATGCCAAATGGGCCACAGGTGGAATTGTCTTCTCCTGGGTCTGGTCTGCAGTGTGGTGTGCTCCTCCCATCTTTGGATGGAGCAGGTACTGGCCTCATGGACTGAAAACTTCCTGTGGGCCTGATGTGTTCAGTGGAAGTGAGGACCCTGGAGTCCAGTCCTACATGATTGTCCTTATGATTACATGCTGCATCATTCCTCTGGCTATCATCATCTTGTGCTACCTGGCTGTATGGATGGCCATCCGTGCTGTTGCTATGCAGCAGAAGGAATCCGAGTCAACCCAGAAGGCTGAGAGGGAAGTATCCAGGATGGTCGTTGTCATGATCCTGGCTTACTGCGTCTGCTGGGGACCTTACACCTTTTTTGCCTGCTTTGCCGCAGCCAACCCTGGCTATGCCTTCCATCCTTTGGCCGCAGCCATGCCGGCATACTTTGCCAAAAGCGCCACTATCTACAACCCAGTTATCTATGT</t>
  </si>
  <si>
    <t>HIAPQWVYIVTIIWMFFVAILSVFTNGLVLVATAKFKKLRHPLNWILVNLAIADLGETVFASTISVCNQFFGYFILGHPMCVFEGYVVSTCGIAALWSLTIISWERWIVVCKPFGNVKFDAKWATGGIVFSWVWSAVWCAPPIFGWSRYWPHGLKTSCGPDVFSGSEDPGVQSYMIVLMITCCIIPLAIIILCYLAVWMAIRAVAMQQKESESTQKAEREVSRMVVVMILAYCVCWGPYTFFACFAAANPGYAFHPLAAAMPAYFAKSATIYNPVIYV</t>
  </si>
  <si>
    <t>Candidia</t>
  </si>
  <si>
    <t>barbatus</t>
  </si>
  <si>
    <t>EU410457.1</t>
  </si>
  <si>
    <t>ATGGCAGAGCAATGGGGAGAGGCGATATTCGCAGCCAGGCGAAAAGGAGATGAAACAACAAGAGAAACGATGTTCGTATATACTAACAGCAATAACACCAAGGATCCCTTTGAGGGACCCAACTATCACATTGCTCCTCGATGGGTGTACAACCTAGCAACAGTCTGGATGTTCTTTGTGGTCGTCGCCTCAACCTTCACCAATGGCTTGGTGCTGGTGGCCACGGCCAAATTCAAGAAGCTCCGTCATCCTCTCAACTGGATCTTGGTCAACCTTGCTGTAGCTGATCTAGCAGAAACTCTGTTGGCCAGCACCATCAGTGTGACCAACCAATTTTTTGGCTACTTTATCCTCGGGCATCCCATGTGTGTTTTTGAGGGCTACACTGTGTCTGTATGTGGTATTGCAGGTCTGTGGTCTTTGACTATGATCTCTTGGGAGAGATGGGTGGTCGTCTGCAAACCATTTGGAAATGTCAAGTTTGATGGTAAATGGGCATCTGCTGGCATCGTCTTCACTTGGGTTTGGTCTGCTGTCTGGTGTGCACCTCCCATCTTTGGCTGGAGCAGATATTGGCCTCATGGTCTGAAGACCTCCTGCGGCCCTGATGTCTTCAGTGGAAGCGAGGACCCTGGTGTCCAGTCCTACATGATTGTCCTAATGATCACATGTTGTTTAATCCCTCTGGCCATCATCATTCTCTGCTACCTGGCAGTGTTCCTGGCCATTCATGCTGTCGCCCAGCAGCAGAAAGATTCTGAGTCCACACAGAAGGCAGAGAAAGAAGTGTCCAGAATGGTGGTTGTCATGATCCTGGCATACTGTGTTTGCTGGGGTCCTTATACGTTCTTTGCCTGCTTTGCAGCTGCAAACCCAGGCTATGCCTTCCACCCCCTGGCAGCAGCCATGCCTGCCTACTTTGCCAAGAGCGCCACCATCTACAACCCCATCATTTATGTCTTCATGAACCGACAATTCCGCGTATGCATCATGCAGCTCTTTGGAAAGAAGGTGGATGATGGGTCTGAGGTGTCCACATCCAAGACAGAAGTATCCTCTGTGGCTCCTGCATAA</t>
  </si>
  <si>
    <t>MAEQWGEAIFAARRKGDETTRETMFVYTNSNNTKDPFEGPNYHIAPRWVYNLATVWMFFVVVASTFTNGLVLVATAKFKKLRHPLNWILVNLAVADLAETLLASTISVTNQFFGYFILGHPMCVFEGYTVSVCGIAGLWSLTMISWERWVVVCKPFGNVKFDGKWASAGIVFTWVWSAVWCAPPIFGWSRYWPHGLKTSCGPDVFSGSEDPGVQSYMIVLMITCCLIPLAIIILCYLAVFLAIHAVAQQQKDSESTQKAEKEVSRMVVVMILAYCVCWGPYTFFACFAAANPGYAFHPLAAAMPAYFAKSATIYNPIIYVFMNRQFRVCIMQLFGKKVDDGSEVSTSKTEVSSVAPA</t>
  </si>
  <si>
    <t>Carassius</t>
  </si>
  <si>
    <t>auratus</t>
  </si>
  <si>
    <t>L11867.1</t>
  </si>
  <si>
    <t>ATGGCAGAGCAGTGGGGAGATGCAATCTTCGCAGCTAGGCGAAGGGGAGATGAAACGACGAGGGAATCAATGTTTGTATATACAAACAGCAATAACACCAGGGATCCCTTTGAGGGACCCAACTACCACATTGCTCCTCGATGGGTGTACAACCTAGCAACAGTGTGGATGTTCTTTGTGGTCGTTGCGTCGACCTTCACCAATGGCCTGGTGCTGGTGGCCACAGCCAAATTTAAGAAGCTCCGTCACCCTCTTAACTGGATCCTGGTCAACCTCGCTGTAGCTGATCTAGCAGAGACACTTTTGGCCAGCACCATCAGTGTCACCAACCAGTTTTTTGGCTACTTTATCCTCGGACACCCCATGTGTATTTTTGAAGGCTTCACCGTGTCTGTATGTGGTATCGCTGGTCTGTGGTCTTTGACTGTCATCTCTTGGGAAAGATGGGTGGTTGTCTGCAAACCATTTGGAAATGTCAAGTTTGATGCTAAATGGGCATCTGCTGGTATCATCTTCTCCTGGGTTTGGTCTGCTATCTGGTGTGCACCACCCATCTTTGGCTGGAGCAGATTCTGGCCTCATGGTCTAAAGACCTCCTGTGGGCCTGATGTCTTCAGCGGAAGTGAGGACCCCGGTGTCCAGTCCTACATGATTGTCCTGATGATCACCTGCTGTATCATCCCTCTGGCCATTATCATTCTCTGCTACATTGCTGTGTGGCTTGCCATTCGTACTGTCGCCCAGCAGCAGAAGGATTCTGAGTCCACACAGAAAGCAGAGAAGGAAGTGTCCAGAATGGTGGTTGTCATGATCTTTGCCTACTGTTTTTGCTGGGGACCATACACATTCTGTGCATGCTTTGCTGCTGCAAACCCAGGCTATGCCTTCCACCCACTGGCAGCAGCCATGCCTGCCTACTTTGCCAAGAGCGCCACCATCTACAACCCCATTATTTATGTCTTCATGAACCGACAGTTCCGTGTATGCATCATGCAGCTCTTTGGAAAGAAGGTAGATGATGGTTCCGAGGTGTCTACATCCAAGACAGAAGTGTCCTCTGTGGCTCCTGCATAA</t>
  </si>
  <si>
    <t>MAEQWGDAIFAARRRGDETTRESMFVYTNSNNTRDPFEGPNYHIAPRWVYNLATVWMFFVVVASTFTNGLVLVATAKFKKLRHPLNWILVNLAVADLAETLLASTISVTNQFFGYFILGHPMCIFEGFTVSVCGIAGLWSLTVISWERWVVVCKPFGNVKFDAKWASAGIIFSWVWSAIWCAPPIFGWSRFWPHGLKTSCGPDVFSGSEDPGVQSYMIVLMITCCIIPLAIIILCYIAVWLAIRTVAQQQKDSESTQKAEKEVSRMVVVMIFAYCFCWGPYTFCACFAAANPGYAFHPLAAAMPAYFAKSATIYNPIIYVFMNRQFRVCIMQLFGKKVDDGSEVSTSKTEVSSVAPA</t>
  </si>
  <si>
    <t>GQ168789.1</t>
  </si>
  <si>
    <t>ATGGCAGAGCAGTGGGGAGATGCAATCTTTGCAGCCAGACGAAAGGGAGATGAAACGACGAGGGAAACAATGTTTGTATATACCAACAGTAATAACACCAGGGACCCCTTTGAGGGACCCAATTACCACATTGCCCCTCGATGGGTGTACAGCCTAGCAACAGTATGGATGTTCTTTGTGGTCGTTGCCTCAACCTTCACCAATGGCCTGGTGCTGGTGGCCACAGCCAAATTTAAGAAGCTCCGTCACCCTCTTAACTGGATCCTGGTCAACCTTGCTATAGCTGATCTAGGAGAGACTCTTTTGGCCAGCACCATCAGTGTCATCAACCAGTATTTTGGGTACTTTATCCTCGGACATCCCATGTGTATTTTTGAGGGATTCACTGTGTCTGTGTGTGGTATCGCTGCTCTGTGGTCTTTGACTGTCATCTCTTGGGAAAGATGGGTGGTTGTCTGCAAACCATTTGGAAATGTCAAGTTTGATGCTAAATGGGCATCTGGTGGTATCATCTTCTCCTGGGTTTGGTCTGCTGTTTGGTGTGCCCCTCCCATCTTTGGCTGGAGCAGATTCTGGCCTCATGGTTTGAAGACCTCATGCGGCCCTGATGTCTTCAGTGGAAGCGAAGACCCCGGTGTCCAGTCCTACATGATTGTCCTGATGATCACTTGCTGTATCATCCCTTTGGCCGTTATCATTCTCTGCTATATTGCCGTGTGGTTGGCCATTCATGCTGTCGCCCAGCAGCAGAAGGATTCTGAGTCCACGCAGAAAGCAGAGAAGGAAGTGTCCAGAATGGTGGTCGTCATGATCCTGGCCTACTGTGTTTGTTGGGGACCTTACACGTTCTTCGCCTGCTTTGCAGCTGCAAACCCGGGCTATGCCTTCCACCCACTGGCAGCAGCCATGCCTGCCTACTTTGCCAAGAGTGCCACCATCTACAATCCCGTCATTTATGTCTTCATGAACCGACAATTCCGTGTATGCATAATGCAGCTCTTTGGAAAGAAGGTGGATGATGGCTCTGAGGTGTCCACATCCAAGACAGAAGTGTCCTCTGTGGCTCCTGCATAA</t>
  </si>
  <si>
    <t>MAEQWGDAIFAARRKGDETTRETMFVYTNSNNTRDPFEGPNYHIAPRWVYSLATVWMFFVVVASTFTNGLVLVATAKFKKLRHPLNWILVNLAIADLGETLLASTISVINQYFGYFILGHPMCIFEGFTVSVCGIAALWSLTVISWERWVVVCKPFGNVKFDAKWASGGIIFSWVWSAVWCAPPIFGWSRFWPHGLKTSCGPDVFSGSEDPGVQSYMIVLMITCCIIPLAVIILCYIAVWLAIHAVAQQQKDSESTQKAEKEVSRMVVVMILAYCVCWGPYTFFACFAAANPGYAFHPLAAAMPAYFAKSATIYNPVIYVFMNRQFRVCIMQLFGKKVDDGSEVSTSKTEVSSVAPA</t>
  </si>
  <si>
    <t>Hyperoartia</t>
  </si>
  <si>
    <t>Geotria</t>
  </si>
  <si>
    <t>australis</t>
  </si>
  <si>
    <t>AY366491.1</t>
  </si>
  <si>
    <t>ATGGCGCAGTCGTGGGAGCGGGCCATGTTCGCGGCTCGCAGGAGACAAGACGAGGACACGACGAAGGGAGATTTGTTTAGATACACGAATGAAAACAACACGAGAGATCCCTTTGAGGGCCCCAACTACCACATCGCCCCTCGCTGGATGTACAACCTCACGTCCTTTTGGATGATCATCGTCGTCATCCTCTCACTCTTCACCAACGGCCTGGTGCTGGTGGCCACCTTAAAGTTCAAGAAGCTCCGGCACCCGCTCAACTGGATCCTCGTCAACCTGGCCATCGCTGACATCGGAGAGACCATCTTCGCTTCGACCGTCAGCGTTGTCAACCAGATCTTCGGATACTTCATCCTGGGACACCCGCTGTGCGTGTTCGAGGGTTTCACTGTGTCTGTCTGCGGCATCACGGCACTCTGGTCGCTGGCTATCATCTCGTTCGAGCGCTGGATGGTCGTCTGCAAACCCTTTGGCAATCTCAAGTTTGACGGCAAGGTCGCGATCGTCCTCATCATTTTCTCGTGGGCCTGGTCTGCGGGCTGGTGCGCGCCTCCCATTTTCGGCTGGAGCAGGTACTGGCCGCACGGCCTCAAGACGTCCTGCGGCCCGGATGTATTCAGCGGCAGCACCGACCCCGGGGTGCAGTCCTACATGGTGGTGCTCATGATCACCTGCTGCTTCATCCCGCTCGCCCTCATCATCATCTGCTACTTGCAAGTCTGGCTCGCCATCCACACCGTGGCGCAGCAACAGAAGGAGTCGGAGACGACGCAGAAGGCGGAGCGCGACGTGTCCCGCATGGTGGTCGTCATGATCTTCGCCTACATCTTCTGCTGGGGGCCCTACACCTTCTTTGCGTGCTTCGCGGCCGCCAACCCGGGATACGCGTTCCACCCGCTCGCCGCCGCGCTGCCCGCCTACTTCGCCAAGAGCGCCACCATCTACAACCCCATCATCTACGTCTTCATGAACAGACAGTTCCGCAACTGCATCATGCAGCTGTTTGGGAAGAAGGTGGACGACGGCTCCGAGGTGTCGAGCTCTGCCCGCACGGAGGTCTCCTCCGTGTCCAACTCGTCCGTCAGCCCCGCGTGA</t>
  </si>
  <si>
    <t>MAQSWERAMFAARRRQDEDTTKGDLFRYTNENNTRDPFEGPNYHIAPRWMYNLTSFWMIIVVILSLFTNGLVLVATLKFKKLRHPLNWILVNLAIADIGETIFASTVSVVNQIFGYFILGHPLCVFEGFTVSVCGITALWSLAIISFERWMVVCKPFGNLKFDGKVAIVLIIFSWAWSAGWCAPPIFGWSRYWPHGLKTSCGPDVFSGSTDPGVQSYMVVLMITCCFIPLALIIICYLQVWLAIHTVAQQQKESETTQKAERDVSRMVVVMIFAYIFCWGPYTFFACFAAANPGYAFHPLAAALPAYFAKSATIYNPIIYVFMNRQFRNCIMQLFGKKVDDGSEVSSSARTEVSSVSNSSVSPA</t>
  </si>
  <si>
    <t>Girella</t>
  </si>
  <si>
    <t>punctata</t>
  </si>
  <si>
    <t>AB158261.2</t>
  </si>
  <si>
    <t>ATGGCAGAAGAGTGGGGGAAGCAAGTATTTGCTGCAAGGCGGCAACATGAAGATACAACAAGAGGATCTGCCTTCGCCTACACAAACAGCAATAATACCAGAGATCCCTTTGAGGGTCCCAATTACCACATTGCTCCTCGATGGGTTTACAACGTTTCAACAATCTGGATGTTCTTTGTGGTCATCTTATCGGTCTTCACCAACGGTCTCGTCTTGGTGGCCACAGCAAAGTTCAAGAAACTGCGTCACCCTCTGAACTGGATCTTGGTGAATCTTGCCATTGCCGATCTTGGAGAGACAGTTTTTGCCAGCACCATCAGTGTATGCAACCAGTTTTTTGGTTACTTCATTCTGGGACACCCAATGTGTGTCTTTGAGGGCTTCACTGTCTCAACTTGTGGTATTGCTGCTCTCTGGTCCCTGACCATCATCTCCTGGGAGAGATGGATAGTTGTGTGCAAACCTTTTGGAAATGTCAAGTTTGATGCCAAATGGGCCACAGGTGGAATAGTGTTCTCCTGGGTCTGGTCAGCAGCGTGGTGTGCTCCCCCCATCTTTGGATGGAGCAGGTACTGGCCTCATGGACTGAAGACTTCCTGTGGACCTGATGTATTCAGTGGAAGTGAAGACCCCGGAGTTCAGTCCTACATGATTGTTCTTATGATCACATGTTGTATCATTCCTCTGGCTATCATCATCTTGTGCTACCTTGCTGTCTGGTTGGCTATCCGTGCCGTTGCCATGCAGCAGAAGGAATCAGAGTCAACCCAGAAAGCTGAGAGAGAAGTATCCAGGATGGTGGTTGTCATGATCATCGCATATTGTGTCTGCTGGGGACCTTATACCTTTTTTGCCTGCTTTGCTGCGGCTAACCCTGGATATGCCTTCCATCCTCTGGCTGCTGCTATGCCTGCATACTTTGCCAAGAGCGCCACCATCTACAACCCAGTTATCTATGTCTTCATGAACCGACAGTTCCGTACATGCATCATGCAGCTCTTTGGCAAAGAAGTGGATGATGGCTCTGAAGTATCCACATCAAAGACAGAGGTCTCCTCTGTGGCTCCTGCATAA</t>
  </si>
  <si>
    <t>MAEEWGKQVFAARRQHEDTTRGSAFAYTNSNNTRDPFEGPNYHIAPRWVYNVSTIWMFFVVILSVFTNGLVLVATAKFKKLRHPLNWILVNLAIADLGETVFASTISVCNQFFGYFILGHPMCVFEGFTVSTCGIAALWSLTIISWERWIVVCKPFGNVKFDAKWATGGIVFSWVWSAAWCAPPIFGWSRYWPHGLKTSCGPDVFSGSEDPGVQSYMIVLMITCCIIPLAIIILCYLAVWLAIRAVAMQQKESESTQKAEREVSRMVVVMIIAYCVCWGPYTFFACFAAANPGYAFHPLAAAMPAYFAKSATIYNPVIYVFMNRQFRTCIMQLFGKEVDDGSEVSTSKTEVSSVAPA</t>
  </si>
  <si>
    <t>Hippoglossus</t>
  </si>
  <si>
    <t>hippoglossus</t>
  </si>
  <si>
    <t>AF316498.1</t>
  </si>
  <si>
    <t>ATGGCAGGAGCGTGGGGAAAACAGGCGTTTGCTGCCAGGCGGTACCATGAAGATACGACAAGGGGATCTGCCTTTGTATACACAAACAGCAACCACACCAGAGATCCCTTTGAGGGTCCCAATTACCACATTGCTCCTCGATGGGTTTACAACATGGCAACCCTCTGGATGTTTTTTGTGGTCATTGCCTCAGTCTTCACAAATGGTCTTGTCTTGGTGGCCACAGCTAAGTTCAAGAAACTCCGTCACCCACTGAACTGGATCTTGGTCAATCTGGCAATCGCTGATCTTGGAGAGACAGTTTTTGCCAGCACCATTAGTGTATGCAACCAGTTTTTTGGTTACTTCATTCTGGGACACCCAATGTGCATCTTTGAGGGCTATACTGTCTCAGTGTGTGGAATTGCTGCTCTCTGGTCCCTGTCCATCATCTCCTGGGAGAGATGGGTAGTTGTATGCAAACCTTTTGGAAACGTCAAGTTTGATGCCAAATGGGCCACAGGTGGAATTTTGTTCTCCTGGATCTGGTCAGCAGTGTGGTGTGCTCCCCCAATCTTTGGCTGGAGCAGGTACTGGCCTCATGGACTGAAGACTTCCTGTGGACCTGATGTATTTAGTGGAAGTGGAGACCCCGGAGTCCAGTCCTACATGATTGTTCTTATGGTTACATGTTGTTTCCTTCCCCTGTCTGTTATCATCTTGTGCTACCTTGCCGTCTGGTGGGCCATCCATTCTGTTGCGCTGCAGCAGAAGGAATCGGAGTCAACCCAGAAAGCTGAGAAAGAAGTGTCCAGAATGGTCGTTGTCATGATCGTGGCATATTGTGTCCGCTGGGGACCTTATACAGCCTTTGCCTGCTTTGCTGCGGCCAACCCTGGATATGCCTTCCACCCTCTGGCTGCTGCCATGCCTGCATACTTTGCCAAGAGCGCCACCATTTACAACCCTGTCATCTATGTATTCATGAACCGACAGTTCCGCACATGCATCATGCAACTCTTTGGCAAAGAAGTGGATGATGGTTCTGAAGTATCCACATCAAAGACAGAGGTCTCATCTGTGGCTCCTGCATAA</t>
  </si>
  <si>
    <t>MAGAWGKQAFAARRYHEDTTRGSAFVYTNSNHTRDPFEGPNYHIAPRWVYNMATLWMFFVVIASVFTNGLVLVATAKFKKLRHPLNWILVNLAIADLGETVFASTISVCNQFFGYFILGHPMCIFEGYTVSVCGIAALWSLSIISWERWVVVCKPFGNVKFDAKWATGGILFSWIWSAVWCAPPIFGWSRYWPHGLKTSCGPDVFSGSGDPGVQSYMIVLMVTCCFLPLSVIILCYLAVWWAIHSVALQQKESESTQKAEKEVSRMVVVMIVAYCVRWGPYTAFACFAAANPGYAFHPLAAAMPAYFAKSATIYNPVIYVFMNRQFRTCIMQLFGKEVDDGSEVSTSKTEVSSVAPA</t>
  </si>
  <si>
    <t>Jenynsia</t>
  </si>
  <si>
    <t>onca</t>
  </si>
  <si>
    <t>GQ221675.1</t>
  </si>
  <si>
    <t>ACCACATCGCTCCTCGATGGGTTTACAACGTCGCAACAGTCTGGATGTTTATTGTGGTCGTTTCATCAGTCTTCACCAACGGCCTCGTCTTGGTGGCCACAGCAAAGTTCAAGAGACTTCGTCATCCTCTGAACTGGATCTTGGTCAACCTTGCCATTGCTGATCTTGGAGAGACAGTCTTTGCCAGCACCATCAGTGTGTGCAACCAGATTTTTGGATATTTCATTCTGGGACACCCAATGTGTGTCTTTGAAGGCTATGTTGTTTCAATTTGTGGTATTGCTGGTCTTTGGTCCTTGACTATCATTTCTTGGGAGAGATGGATAGTTGTGTGCAAACCTTTTGGAAATGTCAAGTTTGATGCTAAATGGGCCACAGGTGGAATTGTGTTCTCCTGGGTCTGGCCTGCAGTGTGGTGTGCTCCTCCCATCTTTGGATGGAGCAGGTACTGGCCTCATGGACTGAAAACTTCCTGTGGACCTGATGTATTCAGTGGAAGTGAGGACCCTGGAGTCCAGTCCTACATGATTGTCCTTATGATTACATGCTGCATCATTCCTCTGGCTATCATCATCTTGTGCTACCTGGCTGTATGGCTGGCCATCCGTGCTGTTGCTATGCAGCAGATAGATTGTGAGTCAACCCAGAAGGCTGAAAAGGAAGTATCTAGGATGGTCGTTGTCATGATCCTGGCTTTCTGTCTCTGCTGGGGACCGTATGCCTCTTTTGCCTGCTTTGCCGCAGCCAACCCTGGATATGCTTTCCATCCTTTGGCTGCTGCCATCCCTGCATATTTAGCCAAAAGCGCCACCATCTACAACCCAGTTATCTATGTCTTCATGAACCGACAGTTCCGCAAATGCATTATGAAGCTCTTTGGCAAACAGATGGACGATGATTCTGAAGTGTCCACATCAAATACAGAGGTCT</t>
  </si>
  <si>
    <t>HIAPRWVYNVATVWMFIVVVSSVFTNGLVLVATAKFKRLRHPLNWILVNLAIADLGETVFASTISVCNQIFGYFILGHPMCVFEGYVVSICGIAGLWSLTIISWERWIVVCKPFGNVKFDAKWATGGIVFSWVWPAVWCAPPIFGWSRYWPHGLKTSCGPDVFSGSEDPGVQSYMIVLMITCCIIPLAIIILCYLAVWLAIRAVAMQQIDCESTQKAEKEVSRMVVVMILAFCLCWGPYASFACFAAANPGYAFHPLAAAIPAYLAKSATIYNPVIYVFMNRQFRKCIMKLFGKQMDDDSEVSTSNTEV</t>
  </si>
  <si>
    <t>GQ221671.1</t>
  </si>
  <si>
    <t>CCTCGTCTTGGTGGCCACAGCAAAGTTCAAGAAACTTCGTCATCCTCTGAACTGGATCTTGGTCAACCTTGCCATTGCTGATCTTGGAGAGACAGTCTTTGCCAGCACCATCAGTGTGTGCAACCAGTTTTTTGGATATTTCATTTTGGGACATCCAATGTGCGTCTTTGAAGGCTATGTTGTCTCAACTTGTGGCATTGCTGCTCTTTGGTCCCTGACTGTCATCTCTTGGGAGAGATGGATAGTTGTATGTAAACCTTTTGGAAATGCCAAGTTTGATGCCAAATGGGCCACAGCTGGGATTGTGTTCTCCTGGGTCTGGTCTGCAGTGTGGTGTGCTCCTCCCCTCTTTGGATGGAGCAGGTTTTGGCCCCATGGACTGAAAACCTCCTGTGGACCTGATGTGTTCAGTGGAAGTGAGGACCCTGGAGTGAAATCCTACATGATTGTCCTTATGATTACATGCTGCATAATTCCTCTGGCTGTCATCATCTTGTGCTACCTGGCTGTGTGGTTAACTATCCGTGATATTGCTATGCAGCAGAAGGAATGCGAGTCAACCCAGAACGCACAGAAGGAAGTATCCAGGATGGTCATGGTCATGATCTTGGCATACTGTGTTTGCTGGGGACCTTACACCTTTTTTGCCTGCTTTGCCGCAGCCAACCCTGGATATGCCTTCCATCCTTTGGCCGCTGCCATGCCCGCATACTTTGCCAAGAGCGCCACCATCTACAACCCAGTCATCTATGTCTTCATGAACAGACAGTTCCGCACATGCATCATGCGGCTCTTTGGCAAAGGGGTGGATGACAGTTCTGAAGTGTCCACATCAAAGACAGAGGTCT</t>
  </si>
  <si>
    <t>LVLVATAKFKKLRHPLNWILVNLAIADLGETVFASTISVCNQFFGYFILGHPMCVFEGYVVSTCGIAALWSLTVISWERWIVVCKPFGNAKFDAKWATAGIVFSWVWSAVWCAPPLFGWSRFWPHGLKTSCGPDVFSGSEDPGVKSYMIVLMITCCIIPLAVIILCYLAVWLTIRDIAMQQKECESTQNAQKEVSRMVMVMILAYCVCWGPYTFFACFAAANPGYAFHPLAAAMPAYFAKSATIYNPVIYVFMNRQFRTCIMRLFGKGVDDSSEVSTSKTEV</t>
  </si>
  <si>
    <t>GQ221677.1</t>
  </si>
  <si>
    <t>ACCACATCGCTCCTCGATGGGTTTACAACGTCGCAACAGTCTGGATGTTTATTGTGGTCGTTTCATCAGTCTTCACCAACGGCCTCGTCTTGGTGGCCACAGCAAAGTTCAAGAGACTTCGTCATCCTCTGAACTGGATCTTGGTCAACCTTGCCATTGCTGATCTTGGAGAGACAGTCTTTGCCAGCACCATCAGTGTGTGCAACCAGATTTTTGGATATTTCATTCTGGGACACCCAATGTGTGTCTTTGAAGGCTATGTTGTCTCAACTTGTGGTATTGCTGCTCTTTGGTCCTTGACTATCATTTCTTGGGAGAGATGGATAGTTGTGTGCAAACCTTTTGGAAATGTCAAGTTTGATGCTAAATGGGCCACAGGTGGAATTGTGTTCTCCTGGGTCTGGTCTGCAGTGTGGTGTGCTCCTCCCATCTTTGGATGGAGCAGGTACTGGCCTCATGGACTGAAAACTTCCTGTGGACCTGATGTATTCAGTGGAAGTGAGGACCCTGGAGTCCAGTCCTACATGATTGTCCTTATGATTACATGCTGCATCATTCCTCTGGCTGTCATCATCTTGTGCTACCTGGCTGTATGGCTGGCCATCCGTGCTGTTGCTATGCAGCAGAAGGAATCCGAGTCAACCCAGAAGGCTGAGAGGGAAGTATCCAGGATGGTCGTTGTCATGATCCTGGCTTACTGTGTCTGCTGGGGACCTTACACCTTTTTTGCCTGCTTTGCTGCAGCCAACCCCGGCTATGCCTTCCATCCTTTGGCTGCTGCCATGCCTGCATACTTTGCCAAAAGCGCCACCATCTACAACCCAGTGATCTATGT</t>
  </si>
  <si>
    <t>HIAPRWVYNVATVWMFIVVVSSVFTNGLVLVATAKFKRLRHPLNWILVNLAIADLGETVFASTISVCNQIFGYFILGHPMCVFEGYVVSTCGIAALWSLTIISWERWIVVCKPFGNVKFDAKWATGGIVFSWVWSAVWCAPPIFGWSRYWPHGLKTSCGPDVFSGSEDPGVQSYMIVLMITCCIIPLAVIILCYLAVWLAIRAVAMQQKESESTQKAEREVSRMVVVMILAYCVCWGPYTFFACFAAANPGYAFHPLAAAMPAYFAKSATIYNPVIYV</t>
  </si>
  <si>
    <t>Jordanella</t>
  </si>
  <si>
    <t>floridae</t>
  </si>
  <si>
    <t>HM627009.1</t>
  </si>
  <si>
    <t>CCTCGTCTTGGTAGCCACGGCAAAGTTCAAGAAACTCCGTCACCCGCTTAACTGGATCTTGGTCAACCTTGCTATTGCTGATCTTGGAGAGACGGTCTTTGCCAGCACCATCAGCGTGTGCAACCAGTTTTTTGGATATTTCATTCTGGGACACCCAATGTGTGTCTTTGAAGGCTTTGTCGTCTCAACTTGTGGTATTGCTGCTCTTTGGTCCCTGACTATCATCTCTTGGGAGAGATGGATAGTTGTGTGCAAACCTTTTGGAAACGTCAAGTTTGATGCCAAATGGGCCACAGGTGGAATTGTGTTCTCCTGGGTCTGGTCCGCATTCTGGTGTGCTCCTCCCATCTTTGGATGGAGCAGGTATTGGCCTCATGGACTGAAGACATCCTGTGGACCTGATGTGTTCAGTGGAAGTGAGGACCCTGGAGTTCAGTCCTACATGATTGTTCTCATGATTACATGCTGCATCATTCCTCTGGCCATCATCATCTTGTGCTACCTGGCTGTGTGGTTGGCTATTCATGCTGTTGCTATACACCAAAAGGATTGTGAGTCAACCCAGAAGGCTGAGAGGGAAGTATCCAGGATGGTCGTTGTCATGATTTTGGCTTTCTGTGTCTGCTGGGGACCTTACACCTTTTTCGCCTGCTTTGCTGCAGCCAACCCAGGTTATGCCTTCCATCCTTTGGCTGCAGCAATGCCTGCATACTTTGCCAAGAGTGCCACCATCTACAACCCAGTTATCTATGTCTTCATGAACAGACAGTTTCGCAGATGCATCATGAAGCTTTTTGGTGAAGAGATGGATGATGATCCTGATGTATCCATGTCAAAGACGGAGGTCT</t>
  </si>
  <si>
    <t>LVLVATAKFKKLRHPLNWILVNLAIADLGETVFASTISVCNQFFGYFILGHPMCVFEGFVVSTCGIAALWSLTIISWERWIVVCKPFGNVKFDAKWATGGIVFSWVWSAFWCAPPIFGWSRYWPHGLKTSCGPDVFSGSEDPGVQSYMIVLMITCCIIPLAIIILCYLAVWLAIHAVAIHQKDCESTQKAEREVSRMVVVMILAFCVCWGPYTFFACFAAANPGYAFHPLAAAMPAYFAKSATIYNPVIYVFMNRQFRRCIMKLFGEEMDDDPDVSMSKTEV</t>
  </si>
  <si>
    <t>HM627007.1</t>
  </si>
  <si>
    <t>CCTCGTCTTGGTAGCCACGGCAAAGTTCAAGAAACTCCGTCACCCGCTTAACTGGATCTTGGTCAACCTTGCTATTGCTGATCTTGGAGAGACGGTCTTTGCCAGCACCATCAGCGTGTGCAACCAGTTTTTTGGATATTTCATTCTGGGACACCCAATGTGTGTCTTTGAAGGCTTTGTCGTCTCAACTTGTGGTATTGCTGCTCTTTGGTCCCTGACTATCATCTCTTGGGAGAGATGGATAGTTGTGTGCAAACCTTTTGGAAACGTCAAGTTTGATGCCAAATGGGCCACAGGTGGAATTGTGTTCTCCTGGGTCTGGTCTGCATTCTGGTGTGCTCCTCCCATCTTTGGATGGAGCAGGTTTTGGCCTCATGGACTGAAGACATCCTGTGGACCTGATGTGTTCAGTGGAAGTGAGGACCCTGGAGTTCTGTCCTACATGATTGTTCTCATGATTACATGCTGCATCATTCCTCTGGCCATCATCATCTTGTGCTACCTGGCTGTGTGGTTGGCTATTCGAGCTGTTGCTATGCAGCAAAAGGAATCTGAGTCAACCCAGAANGCTGAGAGGGAAGTATCCAGGATGGTCGTTGTCATGATCCTGGCTTACTGTGTCTGCTGGGGACCTTACACCTTTTTCGCCTGCTTTGCTGCAGCCAACCCTGG</t>
  </si>
  <si>
    <t>LVLVATAKFKKLRHPLNWILVNLAIADLGETVFASTISVCNQFFGYFILGHPMCVFEGFVVSTCGIAALWSLTIISWERWIVVCKPFGNVKFDAKWATGGIVFSWVWSAFWCAPPIFGWSRFWPHGLKTSCGPDVFSGSEDPGVLSYMIVLMITCCIIPLAIIILCYLAVWLAIRAVAMQQKESESTQXAEREVSRMVVVMILAYCVCWGPYTFFACFAAANPG</t>
  </si>
  <si>
    <t>Lucania</t>
  </si>
  <si>
    <t>goodei</t>
  </si>
  <si>
    <t>AY296740.1</t>
  </si>
  <si>
    <t>ATGGCGGAGCAATGGGAAAAACAGGCTTTTGCTGCCAGGCGGTACAACGAAGAGACAACGAGGGGCTCTGTCTTCACATACACAAACAGTAATCATACGAGAGATCCTTTTGAGGGACCAAACTACCACATCGCTCCTCGATGGGTTTACAATGTTTCGACTGTCTGGATGTTTTTCGTGGTGGTTTTATCAGTCTTCACCAATGGCCTTGTCTTGGTGGCCACGGCAAAATTCGAGAAGCTTCGTCATCCCCTCAACTGGATCTTGGTCAACCTTGCCATTGCTGATCTTGGAGAGACAGTCTTTGCCAGCACCATCAGTGTATGCAACCAGTTTTTTGGATATTTTATTCTGGGTCATCCAATGTGCGTCTTTGAAGGCTTCATTGTCTCAACTTGTGGTATTGCTGCTCTTTGGTCCCTGACTATCATCTCGTGGGAGAGGTGGATAGTTGTGTGCAAACCTTTTGGAAATGTCAAGTTTGATGCCAAATGGGCCACAGCTGGAATCGTGTTCTCCTGGGTCTGGTCTGCAGTGTGGTGTGCTCCTCCCATCTTTGGATGGAGCAGGTATTGGCCCCATGGACTGAAAACTTCTTGTGGACCTGATGTGTTCAGTGGAAGTGAAGACCCTGGGGTCCAGTCCTACATGGTCGTCCTTATGATTACATGCTGCATCATTCCTCTGGCTATAATCATCCTGTGTTACCTGGCTGTATGGTTGGCCATCCGAGCTGTTGCTATGCAACAGAAGGAATCCGAGTCAACCCAGAAGGCTGAGAGGGAAGGGTCCAGGATGGTTGTAGTCATGATCCTGGCTTACTGTGTCTGCTGGGGACCTTACACCTTTTTCGCCTGCTTCGCCGCAGCCAACCCCGGATATGCCTTCCATCCTTTGGCTGCTGCCATGCCTGCATACTTTGCCAAGAGCGCCACCATTTACAACCCAGTTATCTACGTCTTTATGAACCGACAGTCCCGCACATGCATCATGCAGCTCTTTGGCAAACAGGTGGACGATGGTTCTGAAGTGTCCACATCAAAGACAGAGGTCTCCTCTGTGGCTCCTGCATAA</t>
  </si>
  <si>
    <t>MAEQWEKQAFAARRYNEETTRGSVFTYTNSNHTRDPFEGPNYHIAPRWVYNVSTVWMFFVVVLSVFTNGLVLVATAKFEKLRHPLNWILVNLAIADLGETVFASTISVCNQFFGYFILGHPMCVFEGFIVSTCGIAALWSLTIISWERWIVVCKPFGNVKFDAKWATAGIVFSWVWSAVWCAPPIFGWSRYWPHGLKTSCGPDVFSGSEDPGVQSYMVVLMITCCIIPLAIIILCYLAVWLAIRAVAMQQKESESTQKAEREGSRMVVVMILAYCVCWGPYTFFACFAAANPGYAFHPLAAAMPAYFAKSATIYNPVIYVFMNRQSRTCIMQLFGKQVDDGSEVSTSKTEVSSVAPA</t>
  </si>
  <si>
    <t>AY296741.1</t>
  </si>
  <si>
    <t>ATGCTTCCAGATCCTTTTGAGGGACCAAACTACCACATCGCTCCTCGATGGGTTTACAATGTCTCGACAGTCTGGATGTTTTTCGTGGTCATTTTATCAGTCTTCACCAACGGCCTGGTCTTAGTAGCCACAGCAAGGTTCAAGAAACTCCGTCACCCTCTCAACTGGATCCTGGTCAACCTTGCCATTGCTGATCTCGGAGAGACAGTCTTAGCCAGCACCATCAGCGTGTGCAACCAATTTTTTGGATATTTCATTTTGGGACATCCAATGTGCGTCTTTGAAGGCTACATTGTCTCCACTTGTGGTATAGCTGCACTTTGGTCCCTGACTATCATCTCTTGGGAGAGATGGATAGTTGTATGCAAACCTTTTGGAAATGCCAAGTTCGATGGCACATGGGCCACCGCAGGAATTATGTTCTCCTGGCTCTGGTCTGCAGTGTGGTGTGCTCCTCCCATCTTTGGATGGAGCAGGTATTGGCCCCATGGACTGAAAACCTCCTGTGGACCTGATGTCTTCAGTGGAAGTGATGACCTTGGTGTCCTCTCCTACATGATTGTCCTCATGATTACATGCTGCATCCTTCCTTTGGCTATCATCATCCTGTGCTACCTGGCGGTGTGGTTGGCCATCCGTGATATTGCTCAGCAGCAGAAGGAATGTGAGACAACTCAGAATGCTCAGAAGGAAGTTTCCCGGATGGTCGTTGTCATGATCTTGGCTTACTGCGTCTGCTGGGGACCTTACACCTTTGTTGCCTGCTTTGCCGCGGSCAACCCCGGATATGCTTTCCACCCTTTGGGCGCTGCCATGCCTGCATACTTTGCCAAGAGCGCCACCATCTACAACCCAGTCATCTATGTCTTCATGAACCGACAGTTTCGCACATGCATCATGCGGCTCTTTGGCAAAGAGACGGATGATGGTTCTGAAATCTCCACGTCAAAGACAGAGGTCTCCTCTGTGGCTCCTGAATAA</t>
  </si>
  <si>
    <t>MLPDPFEGPNYHIAPRWVYNVSTVWMFFVVILSVFTNGLVLVATARFKKLRHPLNWILVNLAIADLGETVLASTISVCNQFFGYFILGHPMCVFEGYIVSTCGIAALWSLTIISWERWIVVCKPFGNAKFDGTWATAGIMFSWLWSAVWCAPPIFGWSRYWPHGLKTSCGPDVFSGSDDLGVLSYMIVLMITCCILPLAIIILCYLAVWLAIRDIAQQQKECETTQNAQKEVSRMVVVMILAYCVCWGPYTFVACFAAXNPGYAFHPLGAAMPAYFAKSATIYNPVIYVFMNRQFRTCIMRLFGKETDDGSEISTSKTEVSSVAPE</t>
  </si>
  <si>
    <t>Melanochromis</t>
  </si>
  <si>
    <t>vermivorus</t>
  </si>
  <si>
    <t>DQ088628.1</t>
  </si>
  <si>
    <t>ATGGCAGAAGAGTGGGGAAAACAAAGTTTTGCTGCAAGGCGGTATCATGAAGATTCAACCAGGGGATCAGCCTTCGCTTACACAAACAGCAATAACACCAGAGATCCCTTTGAGGGTCCCAATTACCACATCGCACCTCGATGGATTTACAATCTTGCAACATTCTGGATGTTTGTCGTGGTGGTCTTATCAGTCTTCACCAACGGTCTCGTCTTAGTGGCCACAATGAAGTTTAAGAAACTGCGTCACCCTCTAAACTGGATCTTGGTCAATCTAGCCATTGCTGATCTGGGAGAGACTGTTTTTGCCAGCACCATCAGTGTATGCAACCAATTTTTTGGCTACTTCATTCTAGGACACCCAATGTGTATCTTTGAGGGCTATGTTGTCTCAGTTTGTGGTATTGCTGCTCTTTGGTCCCTGACAATCATCTCCTGGGAAAGATGGATAGTTGTGTGCAAACCTTTTGGAAATGTCAAATTTGATGCCAAATGGGCCACAGCTGGAATTGTCTTCTCCTGGGTCTGGTCTGCAGTTTGGTGTGCTCCTCCCATGTTTGGATGGAGCAGGTACTGGCCTCATGGACTGAAGACTTCCTGTGGACCTGATGTGTTCAGTGGAAGTGAAGACCCTGGAGTACAGTCCTACATGATTGTTCTCATGCTTACTTGCTGTATCCTCCCCCTGGCTATCATCATCCTGTGCTACCTTGCTGTGTGGATGGCCATCCGTGCTGTTGCCATGCAGCAGAAGGAGTCAGAGTCAACCCAGAAGGCTGAGAGGGAAGTCTCCAGGATGGTCGTTGTCATGATCGTGGCTTATTGTGTCTGCTGGGGACCTTACACCTTCTTTGCCTGCTTTGCCGCAGCCAACCCTGGATATGCCTTCCACCCTCTGGCTGCTGCTATGCCTGCATACTTTGCCAAGAGCGCTACTATCTACAACCCAATCATCTATGTCTTCATGAACAGACAGTTCCGCACATGCATCATGCAGCTCTTTGGCAAACAAGTGGATGATGGCTCCGAAGTCTCCACATCAAAGACTGAGGTCTCCTCTGTGGCTCCCGCATAA</t>
  </si>
  <si>
    <t>MAEEWGKQSFAARRYHEDSTRGSAFAYTNSNNTRDPFEGPNYHIAPRWIYNLATFWMFVVVVLSVFTNGLVLVATMKFKKLRHPLNWILVNLAIADLGETVFASTISVCNQFFGYFILGHPMCIFEGYVVSVCGIAALWSLTIISWERWIVVCKPFGNVKFDAKWATAGIVFSWVWSAVWCAPPMFGWSRYWPHGLKTSCGPDVFSGSEDPGVQSYMIVLMLTCCILPLAIIILCYLAVWMAIRAVAMQQKESESTQKAEREVSRMVVVMIVAYCVCWGPYTFFACFAAANPGYAFHPLAAAMPAYFAKSATIYNPIIYVFMNRQFRTCIMQLFGKQVDDGSEVSTSKTEVSSVAPA</t>
  </si>
  <si>
    <t>Melanotaenia</t>
  </si>
  <si>
    <t>FJ940702.1</t>
  </si>
  <si>
    <t>ATGGCAGAGGAGTGGGGAAAACAGGCGTTTGCTGCCAGGCGGTACAACGAAGACACAACGAGAGGTTCTGCCTTCGCTTACACAAATAGTAATAATACCAGAGATCCCTTTGAGGGACCCAACTACCACATTGCTCCCCGATGGGTTTACAACGTCTCAACGATCTGGATGTGTTTTGTGGTGGTTGCATCGGTCTTCACCAACGGTCTGGTTTTGGTGGCCACAGCAAAGTTCAAGAAGCTGCGTCACCCACTGAACTGGATTTTGGTCAATCTTGCCATCGCTGATCTTGGAGAGACGGTCTTTGCCAGCACCATCAGTGTGTGCAACCAGTATTTTGGATATTTCATTCTGGGACACCCAATGTGCGTCTTTGAGGGCTACACTGTCTCAACTTGTGGTATTGCTGCTCTTTGGTCTCTGACTATCATCTCCTGGGAGAGATGGATAGTTGTGTGCAAGCCCTTTGGAAATGTCAAGTTTGATGCCAAATGGGCTACGGGTGGAATCGTCTTCTCCTGGGTCTGGTCTGCAGTGTGGTGTGCTCCTCCCATCTTTGGATGGAGCAGGTATTGGCCCCATGGTCTGAAAACATCCTGTGGACCTGATGTGTTCAGTGGAAGCGAGGACCCTGGAGTCCAGTCCTACATGATAGTTCTTATGATTACATGCTGTATCATTCCCCTGGCTATCATTATCTTGTGCTACCTCGCTGTGTGGCTGGCCATCCGCGCTGTTGCCATGCAGCAGAAGGAATCCGAGTCCACCCAGAAAGCTGAAAGGGAAGTATCCAGGATGGTGGTTGTCATGATCGTGGCTTACTGTGTGTGCTGGGGACCTTACACCTTCTTTGCCTGCTTTGCTGCTGCCAACCCTGGATATGCCTTCCATCCTCTGGCAGCTGCCATGCCGGCCTACTTTGCTAAGAGCGCTACCATCTACAACCCAGTCATCTATGTCTTCATGAACCGACAGTTCCGCACATGCATCATGCAGCTCTTTGGCAAACAGGTGGATGATGGCTCTGAAGTATCCACATCAAAGACAGAGGTCTCCTCTGTGGCTCCTGCATAA</t>
  </si>
  <si>
    <t>MAEEWGKQAFAARRYNEDTTRGSAFAYTNSNNTRDPFEGPNYHIAPRWVYNVSTIWMCFVVVASVFTNGLVLVATAKFKKLRHPLNWILVNLAIADLGETVFASTISVCNQYFGYFILGHPMCVFEGYTVSTCGIAALWSLTIISWERWIVVCKPFGNVKFDAKWATGGIVFSWVWSAVWCAPPIFGWSRYWPHGLKTSCGPDVFSGSEDPGVQSYMIVLMITCCIIPLAIIILCYLAVWLAIRAVAMQQKESESTQKAEREVSRMVVVMIVAYCVCWGPYTFFACFAAANPGYAFHPLAAAMPAYFAKSATIYNPVIYVFMNRQFRTCIMQLFGKQVDDGSEVSTSKTEVSSVAPA</t>
  </si>
  <si>
    <t>Nannostomus</t>
  </si>
  <si>
    <t>beckfordi</t>
  </si>
  <si>
    <t>HM627006.1</t>
  </si>
  <si>
    <t>TTCTTTGGCTACTTCGTTCTTGGGCATCCTATGTGCATTTTTGAAGGATGGACAGTTTCTGTCTGTGGTATCACTGCCTTGTGGTCCTTGACTATAATCTCATGGGAACGCTGGGTTGTTGTGTGCAAGCCATTTGGTAATGTTAAATTTGATGGAAAGTGGGCAGCAGGAGGCATCATCTTCTCTTGGGTTTGGGCCATTATTTGGTGCTCCCCTCCAATCTTCGGCTGGAGCAGGTACTGGCCTCATGGCCTGAAGACATCCTGTGGTCCTGATGTATTCAGCGGTAGTGAGGACCCCGGTGTGGCCTCCTACATGGTCACACTGATGGTCACCTGCTGTTTTCTTCCCCTTTCCATCATTATTATTTGCTACATCTTTGTATGGAATGCCATCCATCAGGTGGCACAA</t>
  </si>
  <si>
    <t>FFGYFVLGHPMCIFEGWTVSVCGITALWSLTIISWERWVVVCKPFGNVKFDGKWAAGGIIFSWVWAIIWCSPPIFGWSRYWPHGLKTSCGPDVFSGSEDPGVASYMVTLMVTCCFLPLSIIIICYIFVWNAIHQVAQ</t>
  </si>
  <si>
    <t>Neoceratodus</t>
  </si>
  <si>
    <t>forsteri</t>
  </si>
  <si>
    <t>EF526297.1</t>
  </si>
  <si>
    <t>ATGGCTGAACCCTGGGATGCAGTCCTTGCCGCCAGAAGGCGACATCAGGATGAGGAAACAACAAGAAGCACAATTTTCGTGTATACCAACTCCAATAACACAAGGGGTCCCTTCGAAGGTCCAAACTATCATATTGCCCCTCGCTGGGTTTACAACCTCACAAGCCTTTGGATGATTTTTGTGGTCTTTGCCTCTTGCTTTACCAATGGCTTGGTCCTTATGGCCACATATAAATTCAAGAAGCTGCGACACCCACTGAACTGGATTCTGGTCAACTTGGCCATAGCGGACTTGGGAGAGACCTTGATTGCAAGTACTATCAGTGTCACCAACCAGATCTTTGGCTACTTTATCCTAGGACATCCCATGTGCATGTTGGAGGGCTTCACTGTTGCAACATGTGGTATTACTGGGCTATGGTCCCTGACAATCATCGCTTGGGAGAGATGGGTTGTGGTCTGCAAGCCTTTTGGCAACATCAAGTTCGATGGGAAGTGGGCTGCCGGTGGCATCATTTTCTCCTGGGTCTGGTCTGCCTTCTGGTGTGCAATGCCTCTTTTTGGTTGGAGCAGATTCTGGCCCCATGGGCTGAAGACCTCCTGCGGTCCAGATGTATTCAGTGGAGAGGACAAGTATGGCACACGGTCCTTCATGATAGCACTGATGATCACCTGCTGTATAATCCCCCTAGGTGTTATCATCCTCTGCTACATCCAAGTGTGGTGGGCTATTAGAACAGTGGCCAAACAACAAAAGGAGTCAGAATCCACGCAGAAAGCTGAAAAGGAAGTGTCCCGTATGGTGGTAGTCATGATTTTTGCCTACTGTTTCTGCTGGGGCCCTTACACTTTCATGGCATGCTTCGGGGCTGCCTACCCAGGCTACGCATTCCATCCACTGGCTGCAGCCTTGCCTGCCTACTTCGCCAAGAGCGCCACCATCTACAACCCCATTATCTATGTCTTCATGAACAGACAGTTTCGTAACTGTATATACCAGCTCCTTGGCAAGAAGGTGGATGATGGCTCCGAACTCTCCTCTACATCCAAAACAGAGGTCTCATCAGTCTCAAATTCTTCAGTTTCTCCTGCATAA</t>
  </si>
  <si>
    <t>MAEPWDAVLAARRRHQDEETTRSTIFVYTNSNNTRGPFEGPNYHIAPRWVYNLTSLWMIFVVFASCFTNGLVLMATYKFKKLRHPLNWILVNLAIADLGETLIASTISVTNQIFGYFILGHPMCMLEGFTVATCGITGLWSLTIIAWERWVVVCKPFGNIKFDGKWAAGGIIFSWVWSAFWCAMPLFGWSRFWPHGLKTSCGPDVFSGEDKYGTRSFMIALMITCCIIPLGVIILCYIQVWWAIRTVAKQQKESESTQKAEKEVSRMVVVMIFAYCFCWGPYTFMACFGAAYPGYAFHPLAAALPAYFAKSATIYNPIIYVFMNRQFRNCIYQLLGKKVDDGSELSSTSKTEVSSVSNSSVSPA</t>
  </si>
  <si>
    <t>Oncorhynchus</t>
  </si>
  <si>
    <t>gorbuscha</t>
  </si>
  <si>
    <t>AY214150.1</t>
  </si>
  <si>
    <t>ATGGCAGAAAGCTGGGGAAGTGCTGCTTATGCAGCCAGGCGACAAAACCAAGATACAACGAGAGAATCTTCCTTTACCTTCACCAACAGCAATAACACCAAAGATCCCTTTGAGGGCCCCAACTACCACATTGCTCCAAGATGGGTGTACAATGTTTCAACACTTTGGATGATCATAGTGGTCATCCTCTCAGTCTTCACCAATGGCCTGGTACTGGTGGCCACTGCAAAATTCAAGAAGCTCCAACACCCTCTGAACTGGATCTTGGTCAACCTTGCTATTGCTGACATTGGAGAAACACTTTTGGCAAGCACCATCAGCGTTTGCAACCAGTTTTTTGGCTACTTCATTCTGGGACATCCAATGTGTGTCTTTGAGGGATACACTGTCTCCACTTGCGGAATTGCTGCTCTGTGGTCCCTGGCTGTCATCTCTTGGGAGAGATGGGTGGTGGTGTGCAAGCCCTTTGGAAGTGTCAAGTTTGATGCCAAATGGGCCATGGGAGGCATTATCTTCTCCTGGGTCTGGTCTGCTTTCTGGTGTGCCCCCCCCATCTTTGGCTGGAGCAGGTACTGGCCTCACGGCCTGAAGACTTCCTGCGGACCTGATGTGTTCGGAGGCAATGAGGATCCTGGAGTCAAGTCCTACATGATCACTCTCATGATTACATGCTGCTTCTTCCCCCTGTTCGTTATCATCTTCTGCTACGTTTTCGTGTGGCTAGCCATTCGTGCTGTTGCTGCGCAACAGAAAAACTCTGAGTCAACACAGAAGGCCGAGAAGGAAGTGTCCAGGATGGTTGTTGTCATGATTATAGCTTACTGTGTATGCTGGGGACCTTATACCTGCTTTGCCTGCTTTGCTGCAGCTAACCCTGGGTATGCTTTCCACCCTCTGGCAGCCGCAATTCCTGCCTACTTTGCCAAGAGCGCCACCATCTACAATCCAGTTATATATGTCTTCATGAACAAACAGTTCCGTACTTGCATCATGCAGCTCTTTGGAAAGGCAGAAGATGATGGCACTGAAGTGTCTACATCAAAAACAGAGGTTTCCTCTGTGGCACCTGCATAA</t>
  </si>
  <si>
    <t>MAESWGSAAYAARRQNQDTTRESSFTFTNSNNTKDPFEGPNYHIAPRWVYNVSTLWMIIVVILSVFTNGLVLVATAKFKKLQHPLNWILVNLAIADIGETLLASTISVCNQFFGYFILGHPMCVFEGYTVSTCGIAALWSLAVISWERWVVVCKPFGSVKFDAKWAMGGIIFSWVWSAFWCAPPIFGWSRYWPHGLKTSCGPDVFGGNEDPGVKSYMITLMITCCFFPLFVIIFCYVFVWLAIRAVAAQQKNSESTQKAEKEVSRMVVVMIIAYCVCWGPYTCFACFAAANPGYAFHPLAAAIPAYFAKSATIYNPVIYVFMNKQFRTCIMQLFGKAEDDGTEVSTSKTEVSSVAPA</t>
  </si>
  <si>
    <t>keta</t>
  </si>
  <si>
    <t>AY214140.1</t>
  </si>
  <si>
    <t>ATGGCAGAAAGCTGGGGTAGTGCTGCTTATGCAGCCAGGCGACAAAACCAAGATACAACGAGAGAATCTTCCTTTACCTTCACCAACAGCAATAACACCAAAGATCCCTTTGAGGGCCCTAACTACCACATTGCTCCAAGATGGGTGTACAATGTTTCAACACTTTGGATGATCATAGTGGTCATCCTCTCAGTCTTCACCAATGGCCTGGTACTGGGGGCCACTGCAAAATTCAAGAAGCTCCAACACCCTCTGAACTGGATCTTGGTCAACCTTGCTATTGCTGACATTGGAGAAACACTTTTGGCAAGCACCATCAGCGTTTGCAACCAGTTTTTTGGCTACTTCATTCTGGGACATCCAATGTGTGTCTTTGAGGGATACACTGTCTCCACTTGCGGAATTGCTGCTCTGTGGTCCCTGGCTGTCATCTCTTGGGAGAGATGGGTGGTGGTGTGCAAGCCCTTTGGAAGTGTCAAGTTTGATGCCAAATGGGCCATGGGAGGCATTATCTTCTCCTGGGTCTGGTCTGCTTTCTGGTGTGCCCCTCCCATCTTTGGCTGGAGCAGGTACTGGCCTCACGGCCTGAAGACTTCCTGCGGACCTGATGTGTTCGGAGGCAATGAGGATCCTGGAGTCAAGTCCTACATGATTACTCTCATGATTACATGCTGCTTCTTCCCCCTGGTCGTCATCATCTTCTGCTACATTTTCGTGTGGCTAGCCATTCGTGGTGCTGCGCAACAGAAAAAAGACTCTGAGTCAACACAGAAGCCCGAGAAGGAAGTGTCCAGGATGGTTGTTGTCATGATTATAGCTTACTGTGTATGCTGGGGACCTTATACCTGCTTTGCCTGCTTTGCTGCGGCTAACCCTGGGTATGCTTTCCACCCTCTGGCAGCCGCAATTCCTGCCTACTTTGCCAAGAGCGCCACCATCTACAATCCAGTTATATATGTCTTCATGAACAAACAGTTCCGTACTTGCATCATGCAGCTCTTTGGAAAGGCAGAAGATGATGGCACTGAAGTGTCTACATCAAAAACAGAGGTTTCCTCTGTGGCACCTGCATAA</t>
  </si>
  <si>
    <t>MAESWGSAAYAARRQNQDTTRESSFTFTNSNNTKDPFEGPNYHIAPRWVYNVSTLWMIIVVILSVFTNGLVLGATAKFKKLQHPLNWILVNLAIADIGETLLASTISVCNQFFGYFILGHPMCVFEGYTVSTCGIAALWSLAVISWERWVVVCKPFGSVKFDAKWAMGGIIFSWVWSAFWCAPPIFGWSRYWPHGLKTSCGPDVFGGNEDPGVKSYMITLMITCCFFPLVVIIFCYIFVWLAIRGAAQQKKDSESTQKPEKEVSRMVVVMIIAYCVCWGPYTCFACFAAANPGYAFHPLAAAIPAYFAKSATIYNPVIYVFMNKQFRTCIMQLFGKAEDDGTEVSTSKTEVSSVAPA</t>
  </si>
  <si>
    <t>kisutch</t>
  </si>
  <si>
    <t>AY214145.1</t>
  </si>
  <si>
    <t>ATGGCAGAAAGCTGGGGAAGTGCTGCTTATGCAGCCAGGCGACAAAACCAAGATACAACGAGAGAATCTTCCTTTACCTTCACCAACAGCAATAACACCAAAGATCCCTTTGAGGGCCCCAACTACCACATTGCTCCAAGATGGGTGTACAATGTTTCAACACTTTGGATGATCATTGTGGTCATCCTCTCAGTCTTCACCAATGGCCTGGTACTGGTGGCCACTGCAAAATTCGAGAAGCTCCAACACCCTCTGAACTGGATCTTGGTCAACCTTGCTATTGCTGACATTGGAGAAACACTTTTGGCAAGCACCATCAGCGTTTGCAACCAGTTTTTTGGCTACTTCATTCTGGGACATCCAATGTGTGTATTTGAGGGATACACTGTCTCCACTTGCGGAATTGCTGCTCTGTGGTCCCTGGCTGTCATCTCTTGGGAGAGATGGGTGGTGGTGTGCAAGCCCTTTGGAAGTGTCAAGTTTGATGCCAAATGGGCCATGGGAGGCATTATCTTCTCCTGGGTCTGGGCTGCTTTCTGGTGTGCCCCCCCCATCTTTGGCTGGAGCAGGTACTGGCCTCACGGCCTGAAGACTTCCTGCGGACCTGATGTGTTCGGAGGCAATGAGGATCCTGGAGTCAAGTCCTACATGATTACTCTCATGATTACATGCTGCTTCTTCCCCCTGTTCGTGATCATCTTCTGCTACATTTTCGTGTGGCTAGCCATTCGTGCTGTTGCTCAACAGCAAAAAGACTCTGAGTCAACACGGAAGGCCGAGAAAGAAGTGTCCAGGATGGTTGTTGTCATGATTATAGCTTACTGTGTATGCTGGGGACCTTATACCTGCTTTGCCTGCTTTGCTGCGGCTAACCCTGGGTATGCTTTCCACCCTCTGGCAGCCGCAATTCCTGCCTACTTTGCCAAGAGCGCCACCATCTACAATCCAGTTATATATGTCTTCATGAACAAACAGTTCCGTACTTGCATCATGCAGCTCTTTGGAAAGGCAGAAGATGATGGCACTGAAGTGTCTACATCAAAAACAGAGGTTTCCTCTGTGGCACCTGCATAA</t>
  </si>
  <si>
    <t>MAESWGSAAYAARRQNQDTTRESSFTFTNSNNTKDPFEGPNYHIAPRWVYNVSTLWMIIVVILSVFTNGLVLVATAKFEKLQHPLNWILVNLAIADIGETLLASTISVCNQFFGYFILGHPMCVFEGYTVSTCGIAALWSLAVISWERWVVVCKPFGSVKFDAKWAMGGIIFSWVWAAFWCAPPIFGWSRYWPHGLKTSCGPDVFGGNEDPGVKSYMITLMITCCFFPLFVIIFCYIFVWLAIRAVAQQQKDSESTRKAEKEVSRMVVVMIIAYCVCWGPYTCFACFAAANPGYAFHPLAAAIPAYFAKSATIYNPVIYVFMNKQFRTCIMQLFGKAEDDGTEVSTSKTEVSSVAPA</t>
  </si>
  <si>
    <t>nerka</t>
  </si>
  <si>
    <t>AY214155.1</t>
  </si>
  <si>
    <t>ATGGCAGAAAGCTGGGGAAGTGCTGCTTATGCAGCCAGGCGACAAAACCAAGATACAACGAGAGAATCTTCCTTTACCTTCACCAACAGCAATAACACCAAAGATCCCTTTGAGGGCCCCAACTACCACATTGCCCCAAGATGGGTGTACAATGTTTCAACACTTTGGATGATCATTGTGGTAATCCTCTCAGTCTTCACCAATGGCCTGGTACTGGTGGCCACTGCAAAATTCAAGAAGCTCCAACACCCTCTGAACTGGATCTTGGTCAACCTTGCTATTGCTGACATTGGAGAAACACTTTTGGCAAGCACCATCAGCGTTTGCAACCAGTTTTTTGGCTACTTCATTCTGGGACATCCAATGTGTGTCTTTGAGGGATACACTGTCTCCACTTGCGGAATTGCTGCTCTGTGGTCCCTGGCTGTCATCTCTTGGGAGAGATGGGTGGTGGTGTGCAAGCCCTTTGGAAGTGTCAAGTTTGATGCCAAATGGGCCATGGGAGGCATTATCTTCTCCTGGGTCTGGTCTGCTTTCTGGTGTGCCCCCCCCATCTTTGGCTGGAGCAGGTACTGGCCTCACGGCCTGAAGACTTCCTGCGGACCTGATGTGTTCGGAGGCAATGAGGATCCTGGAGTCAAGTCCTACATGATTACTCTCATGATTACATGCTGCTTCTTCCCCCTGTTCGTTATCATCTTCTGCTACATTTTCGTGTGGCTAGCCATTCGTGCTGTTGCTGCGCAACAGAAAGACTCTGAGTCAACACAGAAGGCCGAGAAGGAAGTGTCCAGGATGGTTGTTGTCATGATTATAGCTTACTGTGTATGCTGGGGACCTTATACCTGCTTTGCCTGCTTTGCTGCGGCTAACCCTGGGTATGCTTTCCACCCTCTGGCAGCCGCAATTCCTGCCTACTTTGCCAAGAGCGCCACCATCTACAATCCAGTTATATATGTCTTCATGAACAAACAGTTCCGTACTTGCATCATGCAGCTCTTTGGAAAGGCAGAAGATGATGGCACTGAAGTGTCTACGTCAAAAACAGAGGTTTCCTCTGTGGCACCTGCATAA</t>
  </si>
  <si>
    <t>MAESWGSAAYAARRQNQDTTRESSFTFTNSNNTKDPFEGPNYHIAPRWVYNVSTLWMIIVVILSVFTNGLVLVATAKFKKLQHPLNWILVNLAIADIGETLLASTISVCNQFFGYFILGHPMCVFEGYTVSTCGIAALWSLAVISWERWVVVCKPFGSVKFDAKWAMGGIIFSWVWSAFWCAPPIFGWSRYWPHGLKTSCGPDVFGGNEDPGVKSYMITLMITCCFFPLFVIIFCYIFVWLAIRAVAAQQKDSESTQKAEKEVSRMVVVMIIAYCVCWGPYTCFACFAAANPGYAFHPLAAAIPAYFAKSATIYNPVIYVFMNKQFRTCIMQLFGKAEDDGTEVSTSKTEVSSVAPA</t>
  </si>
  <si>
    <t>tshawytscha</t>
  </si>
  <si>
    <t>AY214135.1</t>
  </si>
  <si>
    <t>ATGGCAGAAAGCTGGGGAAGTGCTGCTTATGCAGCCAGGCGACAAAACCAAGATACAACGAGAGAATCTTCCTTTACCTTCACCAACAGCAATAACACCAAAGATCCCTTTGAGGGCCCCAACTACCACATTGCTCCAAGATGGGTGTACAATGTTTCAACACTTTGGATGATCATAGTGGTCATCCTCTCAGTCTTCACCAATGGCCTGGTACTGGTGGCCACTGCAAAATTCAAGGAGCTCCAACACCCTCTGAGCTGGATCTTGGTCAACCTTGCTATTGCTGACATTGGAGAAACACTTTTGGCAAGCACCATCAGCGTTTGCAACCAGTTTTTTGGCTACTTCATCCTGGGACATCCAATGTGTGTCTTTGAGGGATACACTGTCTCCACTTGCGGAATTGCTGCTCTGTGGTCCCTGGCTGTCATCTCTTGGGAGAGATGGGTGGTGGTGTGCAAGCCCTTTGGAAGTGTCAAGTTTGATGCCAAATGGGCCATGGGAGGCATTATCTTCTCCTGGGTCTGGGCTGCTTTCTGGTGTGCCCCCCCCATCTTTGGCTGGAGCAGGTACTGGCCTCACGGCCTGAAGACTTCCTGCGGACCTGATGTGTTCGGAGGCAATGAGGATCCTGGAGTCAAGTCCTACATGATTACTCTCATGATTACATGCTGCTTCTTCCCCCTGGTCGTCATCATCTTCTGCTACATTTTCGTGTGGCTAGCCATTCGTGGTGCTGCGGCGCAACAGAAAGACTCTGAGTCAACACAGAAGCCCGAGAAGGAAGTGTCCAGGATGGTTGTTGTCATGATTATAGCTTACTGTGTATGCTGGGGACCTTATACCTGCTTTGCCTGCTTTGCTGCGGCTAACCCTGGGTATGCTTTCCACCCTCTGGCAGCCGCAATTCCTGCCTACTTTGCCAAGAGCGCCACCATCTACAATCCAGTTATATATGTCTTCATGAACAAACAGTTCCGTACTTGCATCATGCAGCTCTTTGGAAAGGCAGAAGATGATGGCACTGAAGTGTCTACATCAAAAACAGAGGTTTCCTCTGTGGCACCTGCATAA</t>
  </si>
  <si>
    <t>MAESWGSAAYAARRQNQDTTRESSFTFTNSNNTKDPFEGPNYHIAPRWVYNVSTLWMIIVVILSVFTNGLVLVATAKFKELQHPLSWILVNLAIADIGETLLASTISVCNQFFGYFILGHPMCVFEGYTVSTCGIAALWSLAVISWERWVVVCKPFGSVKFDAKWAMGGIIFSWVWAAFWCAPPIFGWSRYWPHGLKTSCGPDVFGGNEDPGVKSYMITLMITCCFFPLVVIIFCYIFVWLAIRGAAAQQKDSESTQKPEKEVSRMVVVMIIAYCVCWGPYTCFACFAAANPGYAFHPLAAAIPAYFAKSATIYNPVIYVFMNKQFRTCIMQLFGKAEDDGTEVSTSKTEVSSVAPA</t>
  </si>
  <si>
    <t>Opsariichthys</t>
  </si>
  <si>
    <t>pachycephalus</t>
  </si>
  <si>
    <t>EU410466.1</t>
  </si>
  <si>
    <t>ATGGCAGAGCAATGGGGAGATGCGATGTTCGCAGCCAGGCGAAAAGGAGATGAAACAACAAGAGAAGCGATGTTCGTATATACTAACAGCAATAACACCAAGGATCCCTTTGAGGGACCCAACTACCACATTGCTCCTCGATGGGTGTACAACCTAGCAACACTCTGGATGTTCTTTGTGGTCGTCGCCTCGACCTTCACCAATGGCTTGGTGCTGGTGGCCACGGCCAAATTCAAGAAGCTCCGTCATCCTCTCAACTGGATCTTGGTCAACCTTGCTGTAGCTGATCTAGCAGAAACTCTGTTGGCCAGCACCATCAGTGTGACCAACCAATTTTTTGGCTACTTTATCCTTGGACATCCCATGTGTGTTTTTGAGGGCTACACTGTGTCTGTATGTGGTATTGCAGGTCTGTGGTCTTTGACTATGATCTCTTGGGAGAGATGGGTGGTCGTCTGCAAACCATTTGGAAATGTCAAGTTTGATGGTAAATGGGCATCTGCTGGTATCGTCTTCACATGGGTTTGGTCTGCTGTCTGGTGTGCACCTCCCGTCTTTGGCTGGAGCAGATATTGGCCTCATGGTCTGAAGACCTCCTGCGGCCCTGATGTCTTCAGTGGAAGCGAGGACCCTGGTGTCCAGTCCTACATGATTGTCCTAATGATCACATGTTGTTTAATCCCTCTGGCCATCATCATTCTCTGCTACCTGGCAGTGTTCATGGCCATTCATGCTGTCGCCCAGCAGCAGAAGGATTCTGAGTCCACACAGAAGGCAGAGAAGGAAGTGTCCAGGATGGTGGTTGTCATGATCCTGGCCTACTGTGTTTGCTGGGGTCCTTATACATTCTTTGCCTGCTTTGCAGCTGCAAACCCAGGCTATGCCTTCCACCCCCTGGCAGCAGCCATGCCTGCCTACTTTGCCAAGAGCGCCACCATCTACAACCCCGTCATTTATGTCTTCATGAACCGACAGTTCCGCGTATGCATCTTGCAGCTCTTTGGAAAGAAGGTGGATGATGGGTCTGAGGTGTCCACATCCAAGACGGAAGTATCCTCTGTGGCTCCTGCATAA</t>
  </si>
  <si>
    <t>MAEQWGDAMFAARRKGDETTREAMFVYTNSNNTKDPFEGPNYHIAPRWVYNLATLWMFFVVVASTFTNGLVLVATAKFKKLRHPLNWILVNLAVADLAETLLASTISVTNQFFGYFILGHPMCVFEGYTVSVCGIAGLWSLTMISWERWVVVCKPFGNVKFDGKWASAGIVFTWVWSAVWCAPPVFGWSRYWPHGLKTSCGPDVFSGSEDPGVQSYMIVLMITCCLIPLAIIILCYLAVFMAIHAVAQQQKDSESTQKAEKEVSRMVVVMILAYCVCWGPYTFFACFAAANPGYAFHPLAAAMPAYFAKSATIYNPVIYVFMNRQFRVCILQLFGKKVDDGSEVSTSKTEVSSVAPA</t>
  </si>
  <si>
    <t>Paracheirodon</t>
  </si>
  <si>
    <t>innesi</t>
  </si>
  <si>
    <t>AB239249.1</t>
  </si>
  <si>
    <t>TGCTCCTAGATGGATTTACAATGTAGCATCCTTATGGATGATCATTGTTGTCATTGCATCAGTCTTCACTAACAGTCTGGTCATTGTAGCTACAGCAAAGTTCAAGAAGCTGCGACACCCTCTAAACTGGATTCTAGTAAACCTGGCTATAGCYGATCTTGGGGAGACAGTTCTTGCCGGCACAATCAGCGTCATCAACCAGATCTTTGGCTACTTCATCCTTGGACACCCAATGTGCATTTTTGAGGGGTGGACGGTGTCTGTCTGTGGTATCACTGCTTTGTGGTCTTTGACTATAATCTCCTGGGAGCGCTGGGTGGTTGTGTGCAAGCCATTTGGTAATGTTAAATTTGATGGCAAGTGGGCAGCAGGAGGCATTATTTTTTCCTGGGCATGGGCCATCATCTGGTGCAGCCCTCCAATCTTCGGCTGGAGCAGGTACTGGCCCCATGGTCTGAAGACATCTTGTGGCCCTGATGTGTTCAGTGGCAGTGAGGATCCAGGTGTGGCCTCCTACATGGTCACACTTCTCCTTACCTGTTGTATTCTTCCTCTCTCCATCATTATCATTTGCTACATCTTTGTCTGGAATGCCATCCACCAGGTCGCCCAGCAACAGAAAGACTCTGAGTCCACTCAGAAGGCAGAGAAGGAAGTGTCCAGGATGGTGGTAGTGATGATCATTGCTTTTATCCTGTGCTGGGGACCATATGCCTCCTTCGCCACCTTCTCTGCATTGAACCCTGGATATGCCTTCCACCCTCTG</t>
  </si>
  <si>
    <t>APRWIYNVASLWMIIVVIASVFTNSLVIVATAKFKKLRHPLNWILVNLAIADLGETVLAGTISVINQIFGYFILGHPMCIFEGWTVSVCGITALWSLTIISWERWVVVCKPFGNVKFDGKWAAGGIIFSWAWAIIWCSPPIFGWSRYWPHGLKTSCGPDVFSGSEDPGVASYMVTLLLTCCILPLSIIIICYIFVWNAIHQVAQQQKDSESTQKAEKEVSRMVVVMIIAFILCWGPYASFATFSALNPGYAFHPL</t>
  </si>
  <si>
    <t>AB239250.1</t>
  </si>
  <si>
    <t>CATTGCTCCAAGATGGGTTTACAACCTGTCATCCTTATGGATGATCTTTGTTGTCGTTGCATCAGTCTTTACTAATGGTTTGGTAATTGTAGCTACAGCAAAGTTCAAGAAGCTGCGACACCCTCTAAACTGGATTCTGGTAAACCCGGCTATAGCCGATCTTGGGGAGACAGTTCTTGCCAGCACAATCAGTGTCATCAACCAGATCTTTGGCTACTTCATCCTTGGACACCCAATGTGCATTTTTGAGGGGTGGACGGTGTCTGTCTGTGGTATCACAGCTCTGTGGTCTCTGACTATAATCTCCTGGGAGCGCTGGGTGGTTGTGTGCAAGCCATTTGGTAATGTTAAATTTGATGGCAAATGGGCAGCAGGAGGCATTATTTTCTCCTGGGTTTGGTCCATCATCTGGTGCACCCCTCCAATCTTTGGCTGGAGCAGGTACTGGCCCCATGGTCTGAAGACATCYTGTGGCCCTGATGTGTTCAGTGGCAGTGAGGATCCAGGAGTGGCTTCCTACATGATCACCCTAATGCTCACCTGCTGTGCTCTTCCTCTGTCCATCATTATCATTTGCTACATCTTTGTTTGGAGTGCCATCCACCAGGTCGCCCAGCAACAGARAGACTCTGAGTCCACTCAGAAGGCAGAGAAGGAAGTGTCCAGGATGGTGGTAGTGATGATCATTGCMTTTGTTGTGTGCTGGGGACCATATGCCTCCTTCGCCACCTTCTCTGCAGTGAACCCTGGATATGCCTTCCACCCT</t>
  </si>
  <si>
    <t>IAPRWVYNLSSLWMIFVVVASVFTNGLVIVATAKFKKLRHPLNWILVNPAIADLGETVLASTISVINQIFGYFILGHPMCIFEGWTVSVCGITALWSLTIISWERWVVVCKPFGNVKFDGKWAAGGIIFSWVWSIIWCTPPIFGWSRYWPHGLKTSCGPDVFSGSEDPGVASYMITLMLTCCALPLSIIIICYIFVWSAIHQVAQQQXDSESTQKAEKEVSRMVVVMIIAFVVCWGPYASFATFSAVNPGYAFHP</t>
  </si>
  <si>
    <t>AB545021.1</t>
  </si>
  <si>
    <t>CACTATTGGCGAGTACCATCAGTGTCTGCAACCAGTTCTTTGGCTACTTCATTCTTGGGCATCCCATGTGTGTATTTGAAAGGCTTAACAGTTGCTACCTGTGGTATTGCTGGCCTGTGGTCTCTAACGGTCATCTCATGGGAGAGATGGGTGGTGGTGTGCAAGCCTTTCGGAAACGTTAAGTTTGATGGGAAAATGGCGATTGCTGGGGTTCTCTTCACCTGGGTATGGTCTGCTTTCTGGTGTGCACCTCCCATCTTTGGATGGAGCAGGTATTGGCCTCATGGTCTGAAGACCTCCTGTGGACCTGATGTATTCAGTGGAAGCGAAGACCCTGGGGTTCAGTCCTACATGATTGTTCTGATGATCACCTGCTGCTTCATCCCCTTGGCCATTATCATCCTCTGCTACTTGGCTGTGTGGTGGGCCATTCGCACTGTCGCACAGCAGCAGAAAGACTCAGAATCAACACAGAAAGCAGAGAAGGAAGTGTCCAGGATGGTGGTGGTCATGATCCTGGCTTACTGCTTCTGCTGGGGTCCTTATACCTTCTTCGCCTGCTTTGCGCGCTATCCTGATATGCTTCCACCCTCTG</t>
  </si>
  <si>
    <t>HYWRVPSVSATSSLATSFLGIPCVYLKGLTVATCGIAGLWSLTVISWERWVVVCKPFGNVKFDGKMAIAGVLFTWVWSAFWCAPPIFGWSRYWPHGLKTSCGPDVFSGSEDPGVQSYMIVLMITCCFIPLAIIILCYLAVWWAIRTVAQQQKDSESTQKAEKEVSRMVVVMILAYCFCWGPYTFFACFARYPDMLPPS</t>
  </si>
  <si>
    <t>Petromyzon</t>
  </si>
  <si>
    <t>marinus</t>
  </si>
  <si>
    <t>EU571209.1</t>
  </si>
  <si>
    <t>ATGACGGCGTCCTGGCAGGGGGCGATGTTCGCGGCTCGCAGGCGACAAGATGACGAAGACACGACGATGGAAAGCCTCTTTAGATACACGAATGAGAACAACACGAAGGATCCCTTCGAGGGCCCCAACTATCATATCGCCCCTCGCTGGGTGTTCAACCTCACGTCCGTGTGGATGATCATCGTCGTCGTCCTCTCGCTGTTCTCCAACGGCCTGGTGCTCGTGGCCACCGTGAAGTTCAAGAAGCTGCGGCACCCGCTCAACTGGATCATCGTCAACCTGGCCATTGCTGACATCCTAGAGACCATCTTCGCCTCCACCATCAGCGTGTGCAACCAGGTCTACGGATACTTCATCCTGGGTCACCCGATGTGCGTCTTCGAGGGCTACGTTGTATCCACTTGCGGCATCGCCGGTCTGTGGTCGCTGGCTATCATTTCGTGGGAGCGCTGGATGGTCGTCTGCAAACCCTTTGGCAACATCAAGTTCGACGGGAAAATTGCCACGATCCTCATTGTCTTCTCGTGGGTCTGGCCCGCGTCTTGGTGCTCGCTTCCAATTTTCGGCTGGAGCAGGTACTGGCCGCACGGGCTGAAGACGTCGTGCGGACCGGACGTGTTCAGTGGCAGCACGGACCCCGGCGTGCAGTCCTACATGGTGGTGCTCATGATCACCTGCTGCTTCCTCCCCCTCTCCATCATTATCCTCTGCTACTTACAAGTCTGGCTCGCCATCCACTCTGTGGCGCAGCAGCAGAAGGAGTCGGAGACGACGCAGAAGGCAGAGCGCGACGTCTCCCGCATGGTGGTGGTCATGATCTTAGCCTACGTCTTCTGCTGGGGACCCTACACATTCTTCGCGTGCTTTGCGGCCGCGAACCCGGGCTACTCGTTCCACCCGATCGCCGCCGCCCTGCCGGCTTACTTCGCCAAAGGCGCCACCATCTACAATCCCATAATCTACGTGTTCATGAACAGACAGTTCCGCAACTGCATCTTGCAGCTGTTTGGGAAGAAAGTGGACGACGGCTCCGAGGTGTCCAGCTCGTCCCGCACCGAGGTCTCCTCCGTCTCCAACTCGTCCGTCAGCCCCGCGTGA1</t>
  </si>
  <si>
    <t>MTASWQGAMFAARRRQDDEDTTMESLFRYTNENNTKDPFEGPNYHIAPRWVFNLTSVWMIIVVVLSLFSNGLVLVATVKFKKLRHPLNWIIVNLAIADILETIFASTISVCNQVYGYFILGHPMCVFEGYVVSTCGIAGLWSLAIISWERWMVVCKPFGNIKFDGKIATILIVFSWVWPASWCSLPIFGWSRYWPHGLKTSCGPDVFSGSTDPGVQSYMVVLMITCCFLPLSIIILCYLQVWLAIHSVAQQQKESETTQKAERDVSRMVVVMILAYVFCWGPYTFFACFAAANPGYSFHPIAAALPAYFAKGATIYNPIIYVFMNRQFRNCILQLFGKKVDDGSEVSSSSRTEVSSVSNSSVSPA</t>
  </si>
  <si>
    <t>Plecoglossus</t>
  </si>
  <si>
    <t>altivelis</t>
  </si>
  <si>
    <t>AB107771.1</t>
  </si>
  <si>
    <t>ATGACAGATGAGTGGGGAAATGCAGTGTTTGCTGCAAGACGGCGCAATGAAGACACAACAAGAGAGTCTTCATTCACTTACACCAACAGCAACAACACTAAAGATCCATTTGAGGGCCCTAACTACCACATTGCTCCTCGATGGGTGTACAATATCTCAACAATGTGGATGATATTTGTGGTTATTGCATCCGTCTTCACCAACGGCCTGGTATTGGTGGCCACAGCTAAATTCAAGAAGCTTCAGCACCCTCTGAACTGGATCTTGGTCAACCTGGCTATTGCTGATCTTGGAGAGACTGTCTTGGCCAGCACCATCAGCGTTTGCAATCAAACATTTGGATATTTCATTCTGGGACACCCTATGTGTGTCTTTGAAGGCTACACTGTCTCTACTTGTGGTATTGCTGCTCTGTGGTCCCTAACTGTGATTTCCTGGGAGAGATGGGTGGTTGTGTGCAAGCCTTTTGGAAATGTCAAGTTTGATGCCAAATGGGCCACTGCCGGCATTGTCTTCTCCTGGGTCTGGTCAGCAGCTTGGTGTGCTCCCCCAATCTTTGGCTGGAGCAGGTATTGGCCTCATGGCTTGAAGACTTCCTGTGGACCTGATGTGTTCAGTGGAAGTGACGACCCTGGAGTCAAGTCTTACATGATTGTTCTGATGATTACCTGCTGCTTCCTTCCTCTGGCTATCATCATCCTTTGCTACATTGCAGTGTGGCTGGCCATCCGTGCTGTGGCCCAGCAGCAGAAAGACTCTGAGTCTACACAGAAAGCTGAGAAGGAAGTGTCCAGGATGGTTGTTGTGATGATCCTTGCTTACATAGTTTGCTGGGGACCTTACACAGTCTTCGCCTGCTTTGCTGCTGCTAACCCAGGATATGCCTTCCATCCTCTGGCTGCAGCACTACCAGCCTACTTTGCCAAGAGCGCCACTATCTACAATCCAGTCATCTATGTCTTCATGAACCGACAGTTCCGTGTTTGCATCATGCAGCTGTTTGGCAAAAAGGTTGATGATGGGTCTGAAGTATCCACATCCAAGACTGAGGTGTCCTCTGTTGCACCTGCATAA</t>
  </si>
  <si>
    <t>MTDEWGNAVFAARRRNEDTTRESSFTYTNSNNTKDPFEGPNYHIAPRWVYNISTMWMIFVVIASVFTNGLVLVATAKFKKLQHPLNWILVNLAIADLGETVLASTISVCNQTFGYFILGHPMCVFEGYTVSTCGIAALWSLTVISWERWVVVCKPFGNVKFDAKWATAGIVFSWVWSAAWCAPPIFGWSRYWPHGLKTSCGPDVFSGSDDPGVKSYMIVLMITCCFLPLAIIILCYIAVWLAIRAVAQQQKDSESTQKAEKEVSRMVVVMILAYIVCWGPYTVFACFAAANPGYAFHPLAAALPAYFAKSATIYNPVIYVFMNRQFRVCIMQLFGKKVDDGSEVSTSKTEVSSVAPA</t>
  </si>
  <si>
    <t>AB098702.1</t>
  </si>
  <si>
    <t>ATGCAGGATGAATGGGGAAATGCAGCATTTGCTGCAAGACGGCGCAATGAAGACACAACAAGAGAGTCTTCATTCACTTACACCAACAGCAACAACACTAAAGATCCGTTTGAGGGCCCTAACTACCACATTGCTCCTCGATGGGTGTACAACATCTCAACAATGTGGATGATATTCGTGGTTATTGCATCCGTCTTCACCAACGGCCTGGTACTGGTGGCCACAGCTAAATTCAAGAAGCTTCAGCACCCTCTGAACTGGATCTTGGTCAACCTGGCTATTGCTGATCTTGGAGAGACTGTCTTGGCCAGCACCATCAGCGTTTGCAATCAAACATTTGGATATTTCATTCTGGGACACCCTATGTGTGTCTTTGAAGGCTACACTGTCTCTACTTGTGGTATTGCTGCTCTGTGGTCCCTAACTGTGATTTCCTGGGAGAGATGGGTGGTTGTGTGCAAGCCTTTTGGAAATGTCAAGTTTGATGCCAAATGGGCAACTGGCGGCATTGTCTTCTCCTGGGTCTGGTCAGCAGCCTGGTGTGCTCCCCCAGTCTTTGGCTGGAGCAGGTATTGGCCTCATGGCTTGAAGACTTCCTGTGGACCTGATGTGTTCAGTGGAAGTGATGACCCTGGAGTCAAGTCTTACATGATTGTTCTGATGGTTACCTGCTGCTTCCTTCCTCTGGCTATCATCATCCTTTGCTACATTGCAGTGTGGCTGGCCATCCGTGCTGTGGCCCAGCAGCAGAAAGACTCTGAGTCTACACAGAAAGCTGAGAAGGAAGTGTCCAGGATGGTTGTTGTGATGATCATTGCTTACATAGTTTGCTGGGGACCTTACACAGTCTTCGCCTGCTTTGCTGCTGCTAACCCAGGATATGCCTTCCATCCTCTGGCTGCAGCACTACCAGCCTACTTTGCCAAGAGCGCCACTATCTACAATCCAGTCATCTATGTCTTCATGAACCGACAGTTCCGTGTTTGCATCATGCAGCTGTTTGGAAAGAAGGTTGATGATGGGTCTGAAGTATCCACATCCAAAACAGAAGTCTCATCTGTGGCACCTGCATAA</t>
  </si>
  <si>
    <t>MQDEWGNAAFAARRRNEDTTRESSFTYTNSNNTKDPFEGPNYHIAPRWVYNISTMWMIFVVIASVFTNGLVLVATAKFKKLQHPLNWILVNLAIADLGETVLASTISVCNQTFGYFILGHPMCVFEGYTVSTCGIAALWSLTVISWERWVVVCKPFGNVKFDAKWATGGIVFSWVWSAAWCAPPVFGWSRYWPHGLKTSCGPDVFSGSDDPGVKSYMIVLMVTCCFLPLAIIILCYIAVWLAIRAVAQQQKDSESTQKAEKEVSRMVVVMIIAYIVCWGPYTVFACFAAANPGYAFHPLAAALPAYFAKSATIYNPVIYVFMNRQFRVCIMQLFGKKVDDGSEVSTSKTEVSSVAPA</t>
  </si>
  <si>
    <t>Pseudopleuronectes</t>
  </si>
  <si>
    <t>americanus</t>
  </si>
  <si>
    <t>AY631039.1</t>
  </si>
  <si>
    <t>ATGGCAGAAGAGTGGGGGAAACAGGCGTTTGCTGCCGGGCGGTACCATGAAGATACGACAAGGGGAGCTGCCTTTACATATACAAACAGCAATAACACCAGAGATCCCTTTGAGGGTCCCAATTACCACATTGCTCCTCGATGGGTTTACAACCTTGCAACAGTCTGGATGTTTTTTGTGGTCGTTGCATCAGTCTTCACAAATGGTCTTGTCTTGGTGGCCACAGCTAAGTTCAAGAAACTACGTCACCCACTGAACTGGATCTTGGTCAATCTTGCAATCGCTGATCTTGGAGAGACAGTTTTTGCCAGCACCATTAGTGTATGCAACCAGTTTTTTGGTTACTTCATTCTGGGACACCCGATGTGCGTCTTTGAGGGCTATACTGTCTCAGTGTGTGGAATTGCTGCTCTCTGGTCCCTGTCTATCATCTCCTGGGAGAGATGGGTAGTTGTGTGCAAACCTTTTGGAAACGTTAAGTTTGATGCCAAATGGGCCATGGGTGGAATTCTGTTCTCCTGGATCTGGTCAGCAGCGTGGTGTGCTCCCCCAATCTTTGGCTGGAGCAGGTACTGGCCTCATGGACTGAAGACCTCCTGTGGACCTGATGTATTTAGTGGAAGTGAAGACCCTGGAGTCCAGTCCTACATGATTGTTCTTATGCTTACATGTTGTATTCTTCCCCTGGGTGTTATCATCTTGTGCTACTTGGCCGTCTGGTGGGCCATCCATTCTGTTGCGATGCAGCAGAAGGAATCGGAGTCAACCCAGAAAGCTGAGAGAGAAGTGTCCAGAATGGTTGTTGTCATGATCGTGGCATATTGTGTCTGCTGGGGACCTTATACAGGCTTTGCCTGCTTCGCTGCAGCCAACCCTGGATATGCCTTCCACCCTCTGGCTGCTGCCATGCCTGCATACTTTGCTAAGAGTGCGACCATTTACAACCCTGTCATCTATGTATTCATGAACCGACAGTTCCGCCCATGCATCATGCAACTCTTTGGCAAAGAAGTGGAAGATGCTTCTGAGGTATCCTCATCAAAGACAGAGGTCTCATCTGTGGCTCCTGCATAA</t>
  </si>
  <si>
    <t>MAEEWGKQAFAAGRYHEDTTRGAAFTYTNSNNTRDPFEGPNYHIAPRWVYNLATVWMFFVVVASVFTNGLVLVATAKFKKLRHPLNWILVNLAIADLGETVFASTISVCNQFFGYFILGHPMCVFEGYTVSVCGIAALWSLSIISWERWVVVCKPFGNVKFDAKWAMGGILFSWIWSAAWCAPPIFGWSRYWPHGLKTSCGPDVFSGSEDPGVQSYMIVLMLTCCILPLGVIILCYLAVWWAIHSVAMQQKESESTQKAEREVSRMVVVMIVAYCVCWGPYTGFACFAAANPGYAFHPLAAAMPAYFAKSATIYNPVIYVFMNRQFRPCIMQLFGKEVEDASEVSSSKTEVSSVAPA</t>
  </si>
  <si>
    <t>Pseudotropheus</t>
  </si>
  <si>
    <t>acei</t>
  </si>
  <si>
    <t>DQ088627.1</t>
  </si>
  <si>
    <t>ATGGCAGAAGAGTGGGGAAAACAAAGTTTTGCTGCAAGGCGGTATCATGAAGATTCAACCAGGGGATCAGCCTTCGCTTACACAAACAGCAATAACACCAGAGATCCCTTTGAGGGTCCCAATTACCACATCGCACCTCGATGGATTTACAATCTTGCAACACTCTGGATGTTTGTCGTGGTGGTCTTATCAGTCTTCACCAACGGTCTCGTCTTAGTGGCCACAATGAAGTTTAAGAAACTGCGTCACCCTCTAAACTGGATCTTGGTCAATCTAGCCATTGCTGATCTGGGAGAGACTGTTTTTGCCAGCACCATCAGTGTATGCAACCAATTTTTTGGCTACTTCATTCTAGGACACCCAATGTGTATCTTTGAGGGCTATGTTGTCTCAGTTTGTGGTATTGCTGCTCTTTGGTCCCTGACAATCATCTCCTGGGAAAGATGGATAGTTGTGTGCAAACCTTTTGGAAATGTCAAATTTGATGCCAAATGGGCCACAGCTGGAATTGTCTTCTCCTGGGTCTGGTCTGCAGTTTGGTGTGCTCCTCCCATGTTTGGATGGAGCAGGTACTGGCCTCATGGACTGAAGACTTCCTGTGGACCTGATGTGTTCAGTGGAAGTGAAGACCCTGGAGTACAGTCCTACATGATTGTTCTCATGCTTACTTGCTGTATCCTCCCCCTGGCTATCATCATCCTGTGCTACCTTGCTGTGTGGATGGCCATCCGTGCTGTTGCCATGCAGCAGAAGGAGTCAGAGTCAACCCAGAAGGCTGAGAGGGAAGTCTCCAGGATGGTCGTTGTCATGATCGTGGCTTATTGTGTCTGCTGGGGACCTTACACCTTCTTTGCCTGCTTTGCYGCAGCCAACCCTGGATATGCCTTCCACCCTCTGGCTGCTGCTATGCCTGCATACTTTGCCAAGAGCGCTACTATCTACAACCCAATCATCTATGTCTTCATGAACAGACAGTTCCGCACATGCATCATGCAGCTCTTTGGCAAACAAGTGGATGATGGCTCCGAAGTCTCCACATCAAAGACTGAGGTCTCCTCTGTGGCTCCCGCATAA</t>
  </si>
  <si>
    <t>MAEEWGKQSFAARRYHEDSTRGSAFAYTNSNNTRDPFEGPNYHIAPRWIYNLATLWMFVVVVLSVFTNGLVLVATMKFKKLRHPLNWILVNLAIADLGETVFASTISVCNQFFGYFILGHPMCIFEGYVVSVCGIAALWSLTIISWERWIVVCKPFGNVKFDAKWATAGIVFSWVWSAVWCAPPMFGWSRYWPHGLKTSCGPDVFSGSEDPGVQSYMIVLMLTCCILPLAIIILCYLAVWMAIRAVAMQQKESESTQKAEREVSRMVVVMIVAYCVCWGPYTFFACFAAANPGYAFHPLAAAMPAYFAKSATIYNPIIYVFMNRQFRTCIMQLFGKQVDDGSEVSTSKTEVSSVAPA</t>
  </si>
  <si>
    <t>Pundamilia</t>
  </si>
  <si>
    <t>pundamilia</t>
  </si>
  <si>
    <t>AB448425.1</t>
  </si>
  <si>
    <t>ATCCCTTTGAGGGTCCCAATTACCACATCGCACCTCGATGGATTTACAATCTTGCAACACTCTGGATGTTTGTCGTGGTGGTCTTATCAGTCTTCACCAACGGTCTCGTCTTAGTGGCCACAATGAAGTTTAAGAAACTGCGTCACCCTCTAAACTGGATCTTGGTCAATCTAGCCATTGCTGATCTGGGAGAGACTGTTTTTGCCAGCACCATCAGTGTATGCAACCAATTTTTTGGCTACTTCATTCTAGGACACCCAATGTGTATCTTTGAGGGCTATGTTGTCTCAGTTTGTGGTATTGCTGCTCTTTGGTCCCTGACAATCATCTCCTGGGAAAGATGGATAGTTGTGTGCAAACCCTTTGGAAATGTCAAATTTGATGCCAAATGGGCCACAGCTGGAATTGTCTTCTCCTGGGTCTGGGCTGCAGTTTGGTGTGCTCCTCCCATATTTGGATGGAGCAGGTACTGGCCTCATGGACTGAAGACTTCCTGTGGACCTGATGTGTTCAGTGGAAGTGAAGACCCTGGAGTACAGTCCTACATGATTGTTCTCATGCTTACTTGCTGTATCTTCCCCCTGGCTATCATCATCCTGTGCTACCTTGCTGTGTGGATGGCCATCCGTGCTGTTGCCATGCAGCAGAAGGAGTCAGAGTCAACCCAGAAGGCTGAGAGGGAAGTCTCCAGGATGGTCGTTGTCATGATCGTGGCTTATTGTGTCTGCTGGGGACCTTACACCTTCTTTGCCTGCTTTGCCGCAGCCAACCCTGGATATGCCTTCCACCCTCTGGCTGCTGCTATGCCTGCATACTTTGCCAAGAGCGCTACTATCTACAACCCAATCATCTATGTCTTCATGAACAGACAG</t>
  </si>
  <si>
    <t>PFEGPNYHIAPRWIYNLATLWMFVVVVLSVFTNGLVLVATMKFKKLRHPLNWILVNLAIADLGETVFASTISVCNQFFGYFILGHPMCIFEGYVVSVCGIAALWSLTIISWERWIVVCKPFGNVKFDAKWATAGIVFSWVWAAVWCAPPIFGWSRYWPHGLKTSCGPDVFSGSEDPGVQSYMIVLMLTCCIFPLAIIILCYLAVWMAIRAVAMQQKESESTQKAEREVSRMVVVMIVAYCVCWGPYTFFACFAAANPGYAFHPLAAAMPAYFAKSATIYNPIIYVFMNRQ</t>
  </si>
  <si>
    <t>Scophthalmus</t>
  </si>
  <si>
    <t>maximus</t>
  </si>
  <si>
    <t>AF385826.1</t>
  </si>
  <si>
    <t>ATGGCAGAAGATTGGGGAAAACCGGCATTTGCTGCCAGGCGGTACCATGAGGACACAACAAGGGGGTCGGCCTTCATGTACACAAACAGCAACCACACCAAAGATCCCTTTGAAGGTCCCAACTACCACATTGCCCCTCGATGGATTTACAACCTTGCAACACTCTGGATGTTTGTTGTGGTCGTCGCTTCCGTCTTCACCAACGGTCTCGTCTTGGTGGCCACGGCAAAGTTCAAGAAACTCCGACACCCACTGAACTGGATCTTGGTAAATCTTGCAATTGCTGATCTCGGAGAAACCGTTTTTGCCAGCACCATCAGTGTATGCAATCAGTTCTTTGGTTACTTCATTCTGGGACACCCAATGTGCGTCTTTGAGGGCTATACTGTCTCAGTTTGTGGAATCGCTGGTCTCTGGTCCCTCACTATTATCTCCTGGGAGAGATGGATAGTTGTGTGCAAACCTTTTGGAAACATCAAGTTTGACGCTAAATGGGCCACAGGTGGAATCTTGTTCTCCTGGATCTGGCCAATAGTGTGGTGTGCACCCCCAATCTTTGGCTGGAGCAGGTACTGGCCTCATGGACTTAAGACCTCCTGTGGACCTGATGTATTTAGCGGAAGTGAAGACCCTGGAGTCCAGTCCTACATGATTGTTCTTATGGTTACATGTTGTTTCCTTCCCCTGGCTATTATCATCTTGTGCTACCTTGCCGTCTGGTGGGCTATCCATTCAGTTGCATTGCAGCAGAAGGAATCAGAGTCAACCCAGAAAGCTGAGAAAGATGTATCCAGAATGGTTGTTGTCATGATCTTGGCATATTGCGTATGCTGGGGACCTTACACCTTTTTTGCATGCTTTGCTGCGGCCAACCCAGGATATGCCTTCCATCCTCTGGCTGCTGCCATGCCCGCATACTTTGCCAAGAGCGCCACCATATACAACCCAATCATCTATGTCTTCATGAACCGACAGTTCCGCACATGCATCATGCAGCTCTTTGGCAAAGAAGTGGATGATGGCTCTGAAGTATCCACATCAAAGACAGAAGTCTCCTCTGTGGCTCCGGCATAA</t>
  </si>
  <si>
    <t>MAEDWGKPAFAARRYHEDTTRGSAFMYTNSNHTKDPFEGPNYHIAPRWIYNLATLWMFVVVVASVFTNGLVLVATAKFKKLRHPLNWILVNLAIADLGETVFASTISVCNQFFGYFILGHPMCVFEGYTVSVCGIAGLWSLTIISWERWIVVCKPFGNIKFDAKWATGGILFSWIWPIVWCAPPIFGWSRYWPHGLKTSCGPDVFSGSEDPGVQSYMIVLMVTCCFLPLAIIILCYLAVWWAIHSVALQQKESESTQKAEKDVSRMVVVMILAYCVCWGPYTFFACFAAANPGYAFHPLAAAMPAYFAKSATIYNPIIYVFMNRQFRTCIMQLFGKEVDDGSEVSTSKTEVSSVAPA</t>
  </si>
  <si>
    <t>Sinocyclocheilus</t>
  </si>
  <si>
    <t>anophthalmus</t>
  </si>
  <si>
    <t>GQ168786.1</t>
  </si>
  <si>
    <t>ATGGCAGAGCAGTGGGGAGATGCAATCTTCGCAGCCAGGCGAAGGGGAGATGAAACGACGAGGGAATCGATGTTTGTATATACCAACAGCAATAACACCAAGGATCCCTTTGAGGGACCCAACTACCACATTGCCCCTCGATGGGTGTACAACTTAGCAACAGTATGGATGTTCTTTGTGGTCGTTGCCTCGACCTTCACCAATGGCCTGGTGTTGGTGGCCACAGCCAAATTTAAGAAGCTCCGTCACCCTCTTAACTGGATCCTGGTCAACCTTGCTTTAGCTGATCTAGGAGAGACTCTTTTGGCCAGCACCATCAGTGTCATCAACCAGTTTTTTGGCTACTTTATCCTCGGACATCCCATGTGTATTTTTGAGGGATACACCGTGTCTGTATGTGGTATCGCTGGTCTGTGGTCTTTGACTGTCATCTCTTGGGAAAGATGGGTGGTTGTCTGCAAACCATTTGGAAATGTCAAGTTTGATGCTAAATGGGCATCTGCTGGTATCATCTTCTCCTGGGTTTGGCCTATTTTCTGGTGTGCACCTCCCATCTTTGGCTGGAGCAGATACTGGCCTCACGGTTTGAAGACCTCCTGCGGCCCTGATGTCTTCAGTGGAAGCGAGGACCCCGGTGTTCAGTCCTACATGATTATCCTGATGATCACCTGCTGTATCATCCCTTTGGCCATTATCATTCTCTGCTATATTGCTGTGTGGCTGGCCATTCGTGCTGTCGCCCAGCAGCAGAAGGATTCTGAGTCCACACAGAAAGCAGAGAAGGAAGTGTCCAGAATGGTGGTTGTCATGATCCTGGCCTACTGTGTTTGCTGGGGACCTTACACGTTCTTCGCTTGCTTTGCAGCTGCAAACCCAGGCTATGCCCTCCACCCACTGGCAGCAGCCATGCCTGCCTACTTTGCCAAGAGCGCCACCATCTACAACCCCATCATTTATGTCTTCATGAACCGACAATTCCGTGTATGCATAATGCAGCTCTTTGGCAAGAAGGTGGATGATGGCTCTGAGGTGTCCACATCCAAGACAGAAGTGTCCTCTGTGGCTCCCGCATAA</t>
  </si>
  <si>
    <t>MAEQWGDAIFAARRRGDETTRESMFVYTNSNNTKDPFEGPNYHIAPRWVYNLATVWMFFVVVASTFTNGLVLVATAKFKKLRHPLNWILVNLALADLGETLLASTISVINQFFGYFILGHPMCIFEGYTVSVCGIAGLWSLTVISWERWVVVCKPFGNVKFDAKWASAGIIFSWVWPIFWCAPPIFGWSRYWPHGLKTSCGPDVFSGSEDPGVQSYMIILMITCCIIPLAIIILCYIAVWLAIRAVAQQQKDSESTQKAEKEVSRMVVVMILAYCVCWGPYTFFACFAAANPGYALHPLAAAMPAYFAKSATIYNPIIYVFMNRQFRVCIMQLFGKKVDDGSEVSTSKTEVSSVAPA</t>
  </si>
  <si>
    <t>GQ168787.1</t>
  </si>
  <si>
    <t>ATGGCAGAGCAGTGGGGAGACGCAATCTTCGCAGCCAAGCGAAAGGGAGATGAAACGACGAGGGAAACAATGTTTGTATATACCAACAGCAATAACACCAGGAATCCCTTTGAGGGACCCAACTACCACATTGCCCCTCGATGGGTGTACAACGTAGCAACATTATGGATGTTCTTTGTGGTCATTGCCTCGACCTTCACCAATGGCCTGGTGCTGGTGGCCACAGCCAAATTTAAGAAGCTCCGTCACCCTCTTAACTGGATCCTGGTCAACCTCGCTATAGCTGATCTAGGAGAGACTCTTTTGGCTAGCACCATCAGTGTCATCAACCAGATTTTTGGCTACTTTATCCTCGGACACCCCATGTGTGTTTTTGAAGGCTACACCGTGTCTGTATGTGGTATCGCTGGTCTGTGGTCTTTGACGATCATCTCTTGGGAAAGATGGGTGGTCGTCTGCAAACCATTTGGAAATGTCAAGTTTGATGCTAAATGGGCATCTGCTGGTATCATCTTCTCCTGGGTTTGGTCTGCTTTCTGGTGTGCACCTCCAATCTTTGGCTGGAGCAGATTCTGGCCTCACGGTCTAAAGACCTCCTGCGGGCCTGATGTCTTCAGTGGGAGCGAGGACCCTGGCGTCCAGTCCTACATGATTGTCCTGATGATCACCTGCTGTATCATCCCTCTAGCCATTATCATTCTCTGCTACATTGCTGTGTGGCTGGCCATTCATGCTGTCGCCCAGCAGCAGAAGGATTCTGAGTCCACACAGAAAGCAGAGAAGGAAGTGTCCAGAATGGTGGTTGTCATGATCCTGGCCTACTGTCTCTGCTGGGGACCTTACACGTTCTTCGCCTGCTTTGCTGCTGCAAACCCAGGCTATGCCTTCCACCCACTGGCAGCAGCCATGCCTGCCTACTTTGCCAAGAGCGCCACCATCTACAACCCCATCATTTACGTCTTCATGAACCGACAGTTCCGTGTATGCATCATGCAGCTCTTTGGAAAGAAGGTGGATGATGGCTCTGAGGTGTCCACATCCAAGACAGAAGTGTCCTCTGTGGCTCCTGCATAA</t>
  </si>
  <si>
    <t>MAEQWGDAIFAAKRKGDETTRETMFVYTNSNNTRNPFEGPNYHIAPRWVYNVATLWMFFVVIASTFTNGLVLVATAKFKKLRHPLNWILVNLAIADLGETLLASTISVINQIFGYFILGHPMCVFEGYTVSVCGIAGLWSLTIISWERWVVVCKPFGNVKFDAKWASAGIIFSWVWSAFWCAPPIFGWSRFWPHGLKTSCGPDVFSGSEDPGVQSYMIVLMITCCIIPLAIIILCYIAVWLAIHAVAQQQKDSESTQKAEKEVSRMVVVMILAYCLCWGPYTFFACFAAANPGYAFHPLAAAMPAYFAKSATIYNPIIYVFMNRQFRVCIMQLFGKKVDDGSEVSTSKTEVSSVAPA</t>
  </si>
  <si>
    <t>jii</t>
  </si>
  <si>
    <t>GQ168768.1</t>
  </si>
  <si>
    <t>ATGGCAGAGCAGTGGGGAGATGCAATCTTCGCAGCCAGGCGAAGGGGAGATGAAACGACGAGGGAAACGATGTTTGTATATACCAACAGCAATAACACCAAGGATCCCTTTGAGGGACCCAACTACCACATTGCCCCTCGATGGGTGTACAACTTAGCAACAGTATGGATGTTCTTTGTGGTCGTTGCCTCGACCTTCACCAATGGCCTGGTGTTGGTGGCCACAGCCAAATTTAAGAAGCTCCGTCACCCTCTTAACTGGATCCTGGTCAACCTTGCTTTAGCTGATCTAGGAGAGACTCTTTTGGCCAGCACCATCAGTGTCATCAACCAGGTTTTTGGCTACTTTATCCTCGGACATCCCATGTGTGTTTTTGAAGGATACACCGTGTCTGTATGTGGTATCGCTGGTCTGTGGTCTTTGACTGTCATCTCTTGGGAAAGATGGGTGGTTGTCTGCAAACCATTTGGAAATGTCAAGTTTGATGCTAAATGGGCATCTGCTGGTATCATCTTCTCCTGGATTTGGCCTATTCTCTGGTGTGCACCTCCCATCTTTGGTTGGAGCAGATACTGGCCTCACGGTTTGAAGACCTCCTGCGGCCCTGATGTCTTCAGTGGAAGCGAGGACCCCGGTGTCCAGTCCTACATGGTTGTCCTGATGATCACCTGCTGTATCATCCCTTTGGCCATTATCATTCTCTGCTACATTGCTGTGTGGCTGGCCATTCGTGCTGTCGCCCAGCAGCAGAAGGATTCTGAGTCCACACAGAAAGCAGAGAAGGAAGTGTCCAGAATGGTGGTTGTCATGATCCTGGCCTACTGTGTTTGCTGGGGACCTTACACATTCTTCGCCTGCTTTGCAGCTGCAAACCCAGGCTATGCCTTCCACCCACTGGCAGCAGCCATGCCTGCCTACTTTGCCAAGAGCGCCACCATCTACAACCCCATCATTTATGTCTTCATGAACCGACAATTCCGTGTATGCATAATGCAGCTCTTTGGAAAGAAGGTGGATGATGGCTCTGAGGTGTCCACATCCAAGACAGAAGTCTCCTCTGTGGCTCCTGCATAA</t>
  </si>
  <si>
    <t>MAEQWGDAIFAARRRGDETTRETMFVYTNSNNTKDPFEGPNYHIAPRWVYNLATVWMFFVVVASTFTNGLVLVATAKFKKLRHPLNWILVNLALADLGETLLASTISVINQVFGYFILGHPMCVFEGYTVSVCGIAGLWSLTVISWERWVVVCKPFGNVKFDAKWASAGIIFSWIWPILWCAPPIFGWSRYWPHGLKTSCGPDVFSGSEDPGVQSYMVVLMITCCIIPLAIIILCYIAVWLAIRAVAQQQKDSESTQKAEKEVSRMVVVMILAYCVCWGPYTFFACFAAANPGYAFHPLAAAMPAYFAKSATIYNPIIYVFMNRQFRVCIMQLFGKKVDDGSEVSTSKTEVSSVAPA</t>
  </si>
  <si>
    <t>Tramitichromis</t>
  </si>
  <si>
    <t>intermedius</t>
  </si>
  <si>
    <t>DQ088629.1</t>
  </si>
  <si>
    <t>ATGGCAGAAGAGTGGGGAAAACAAAGTTTTGCTGCAAGGCGGTATCATGAAGATTCAACCAGGGGATCAGCCTTCGTTTACACAAACAGCAATAACACCAGAGATCCCTTTGAGGGTCCCAATTACCACATCGCACCTCGATGGATTTACAATCTTGCAACACTCTGGATGTTTGTCGTGGTGGTCTTATCAGTCTTCACCAACGGTCTCGTCTTAGTGGCCACAATGAAGTTTAAGAAACTGCGTCACCCTCTAAACTGGATCTTGGTCAATCTAGCCATTGCTGATCTGGGAGAGACTGTTTTTGCCAGCACCATCAGTGTATGCAACCAATTTTTTGGCTACTTCATTCTAGGACACCCAATGTGTATCTTTGAGGGCTATGTTGTCTCAGTTTGTGGTATTGCTGCTCTTTGGTCCCTGACAATCATCTCCTGGGAAAGATGGATAGTTGTGTGCAAACCTTTTGGAAATGTCAAATTTGATGCCAAATGGGCCACAGCTGGAATTGTCTTCTCCTGGGTCTGGGCTGCAGTTTGGTGTGCTCCTCCCATATTTGGATGGAGCAGGTACTGGCCTCATGGACTGAAGACTTCCTGTGGACCTGATGTGTTCAGTGGAAGTGAAGACCCTGGAGTACAGTCCTACATGATTGTTCTCATGCTTACTTGCTGTATCCTCCCCCTGGCTATCATCATCCTGTGCTACCTTGCTGTGTGGATGGCCATCCGTGCTGTTGCCATGCAGCAGAAGGAGTCAGAGTCAACCCAGAAGGCTGAGAGGGAAGTCTCCAGGATGGTCGTTGTCATGATCGTGGCTTATTGTGTCTGCTGGGGACCTTACACCTTCTTTGCCTGCTTTGCCGCAGCCAACCCTGGATATGCCTTCCACCCTCTGGCTGCTGCTATGCCTGCATACTTTGCCAAGAGCGCTACTATCTACAACCCAATCATCTATGTCTTCATGAACAGACAGTTCCGCACATGCATCATGCAGCTCTTTGGCAAACAAGTGGATGATGGCTCCGAAGTCTCCACATCAAAGACTGAGGTCTCCTCTGTGGCTCCCGCATAA</t>
  </si>
  <si>
    <t>MAEEWGKQSFAARRYHEDSTRGSAFVYTNSNNTRDPFEGPNYHIAPRWIYNLATLWMFVVVVLSVFTNGLVLVATMKFKKLRHPLNWILVNLAIADLGETVFASTISVCNQFFGYFILGHPMCIFEGYVVSVCGIAALWSLTIISWERWIVVCKPFGNVKFDAKWATAGIVFSWVWAAVWCAPPIFGWSRYWPHGLKTSCGPDVFSGSEDPGVQSYMIVLMLTCCILPLAIIILCYLAVWMAIRAVAMQQKESESTQKAEREVSRMVVVMIVAYCVCWGPYTFFACFAAANPGYAFHPLAAAMPAYFAKSATIYNPIIYVFMNRQFRTCIMQLFGKQVDDGSEVSTSKTEVSSVAPA</t>
  </si>
  <si>
    <t>Xiphophorus</t>
  </si>
  <si>
    <t>birchmanni</t>
  </si>
  <si>
    <t>EU825688.1</t>
  </si>
  <si>
    <t>CTTCACCAACGGCCTCGTCTTGGTGGCCACAGCAGAGTTCAAGAAACTTCGTCATCCTCTCAACTGGATCTTGGTCAACCTTGCCATTGCTGATCTTGGAGAGACAGTCTTTGCCAGCACCATCAGTGTGTGCAACCAGTTCTTTGGATATTTCATTCTGGGACACCCGATGTGTGTCTTCGAAGGCTATGTTGTCTCAACTTGTGGTATTGCTGCTCTTTGGTCCCTGACTATCATCTCTTGGGAGAGATGGATAGTTGTGTGCAAACCCTTTGGAAATGTCAAGTTCGATGCCAAGTGGGCCACAGCTGGAATAGTTTTCTCCTGGGTCTGGCCTGCAGCGTGGTGTGCTCCTCCCATCTTTGGATGGAGCAGGTATTGGCCTCATGGACTGAAAACGTCCTGCGGGCCTGATGTGTTCAGTGGAAGTGAAGACCCTGGAGTCCAGTCCTACATGGTTGTCCTCWTGATTACATGCTGCATCATTCCTCTGGCTATCATCATCTTGTGCTATCTGGCTGTGTGGTTGGCCATCCATGCTGTTGCTATGCAGCAGAAGGAATCTGAGTCGACCCAGAAGGCTGAGAGAGAAGTGTCCAGGATGGTTGTAGTCATGATCATAGCTTACTGTGTCTGCTGGGGACCCTACACCTTTTTCGCCTGCTTTGCCGCAGCCAACCCCGGATACGCCTTCCATCCTTTGGCCGCTGCCATGCCTGCATACTTTGCCAAAAGCGCCACCATCTACAACCCTGTTATCTACGTC</t>
  </si>
  <si>
    <t>FTNGLVLVATAEFKKLRHPLNWILVNLAIADLGETVFASTISVCNQFFGYFILGHPMCVFEGYVVSTCGIAALWSLTIISWERWIVVCKPFGNVKFDAKWATAGIVFSWVWPAAWCAPPIFGWSRYWPHGLKTSCGPDVFSGSEDPGVQSYMVVLXITCCIIPLAIIILCYLAVWLAIHAVAMQQKESESTQKAEREVSRMVVVMIIAYCVCWGPYTFFACFAAANPGYAFHPLAAAMPAYFAKSATIYNPVIYV</t>
  </si>
  <si>
    <t>hellerii</t>
  </si>
  <si>
    <t>GQ999833</t>
  </si>
  <si>
    <t>ATGGCAGAAGATTGGGGAAAACAGGTGCTTGCTCCCTGGAAGAACAATGAAGAAACTACAAGGGGCTCTGCTTTCACATACACAAACAGCAATCATACAAAAGATCCTTTTGAAGGACCGAACTACCACATCGCTCCTCGATGGGTTTACAATATAACAACAGTTTGGATGTGTTTTGTGGTCGTCTTCTCAGTCTTCACAAATGGCCTGGTCTTGGCAGCCACAGCAAAGTTCAAGAAACTCCGTCATCCCCTCAACTGGATCTTAGTCAACCTTGCCATTGCAGATCTTGGAGAGACGGTTTTTGCCAGCACAATAAGCGTGTGCAACCAGTTTTTTGGATACTTTATTTTGGGACATCCAATGTGCGTCTTTGAAGGCTACATTGTCTCAACTTGTGGTATTGCTGCTCTTTGGTCCCTGACTGTCATCTCTTGGGAGAGATGGATTGTTGTATGCAAACCTTTTGGAAATACCAAGTTTGATGCCAAATGGGCCACAGCTGGGATCATGTTCTCCTGGGTCTGGTCGGCAGTGTGGTGTGCTCCTCCTGTCTTTGGATGGAGCAGGTACTGGCCTCATGGATTGAAAACTTCCTGTGGACCCGATGTGTTCAGTGGAAGTGAGGACGCTGGTGTCAAGTCCTACATGATTGTCCTCATGATTACATGCTGCATCATTCCTCTGGCTGTCATCATCTTGTGCTACCTGGCAGTGTGGTTGGCCATTCGTGACATTGCTATGCAGCAGAAGGAATGCGAGTCAACCCAGAATGCCCAGAAGGAAGTATCTAGGATGGTTGTTGTCATGATCTTGGCTTATTGTATATGCTGGGGACCTTACACCTTTTTTGCTTGCTTTGCTGCAGCCAACCCCGGGTATGCCTTCCACCCTTTAGCAGCTGCTATGCCTGCATACTTTGCCAAGAGTGCCACCGTCTATAACCCGGTCATCTATGTCTTCATGAACCGACAGTTCCGCACATGCATCATGCAGCTCTTTGGGAAAGAGGTGGATGACGGCTCTGAAGTGTCCACATCAAAGACAGAGGTCTCCTCTATAGCTCCTGAATAA</t>
  </si>
  <si>
    <t>GQ999832</t>
  </si>
  <si>
    <t>ATGGCAGATGATTGGAGAAAACAGACGTTTGCTGCCAGGCGGCACAATGAAGATACAACGAGGGGCTCTGCATTCACATACACAAACAGCAATCAAACAAGAGATCCTTTTGAAGGACCAAACTACCACATCGCTCCTCGATGGGTTTACAACATCGCAACACTCTGGATGTTTATTGTGGTCGTTTTATCAGTCTTCACCAACGGCCTCGTCTTGGTGGCCACAGCAAAGTTCAAGAAACTTCGTCATCCTCTCAACTGGATCTTGGTCAACCTTGCCGTTGCTGATCTTGGAGAGACAGTCTTTGCCAGCACCATCAGTGTGTGCAACCAGGTCTTTGGATATTTCATTCTGGGACACCCGATGTGTGTCTTTGAAGGCTATGTTGTCTCAATTTGTGGAATTGCTGGGCTTTGGTCCCTGACTATCATCTCTTGGGAGAGATGGATAGTTGTGTGCAAACCCTTTGGAAATATCAAGTTTGATGCCATGTGGGCCACAGCTGGAATAGTTTTCTCCTGGGTCTGGCCTGCAGTGTGGTGCTCTCCTCCCATCTTTGGATGGAGCAGGTATTGGCCTCATGGACTGAAAACGTCCTGCGGGCCTGATGTGTTCAGTGGAAGTGAAGACCCTGGAGTCCAGTCCTACATGATTGTCCTCATAGTTACATGCTGCCTCATTCCTCTGTCTATCATCATCTTGTGCTACCTGGCTGTGTGGTTGGCCATCCATGCTGTTGCTATGCAGCAGCTAGATAGTGAAACAACCCAGAAGGCTGAGAGAGAAGTGACCAGGATGGTTGTAGTCATGATCCTGGCTTTCTGTCTCTGCTGGGGACCATATGCTACTTTTGCCTGCTTTGCCGCGGCCAACCCCGGATACGCCTTCCATCCTTTGGCCGCTGCCATACCTGCATATTTAGCCAAAAGCGCCACCATCTACAACCCTGTTATCTACGTCTTCATGAACCGACAGTTCCGCACATGCATCATGAAACTCCTTGGCAAAGAGACGGATGATGATTCCGAAGTGTCCACATCGAAGACAGAGGTCTCGTCTGTTGCACCTGAATAA</t>
  </si>
  <si>
    <t>ATGGCAGAGGAATGGGGAAAACAGGTGTTTGCTGCCAGGCGGCACGAAGATACAACAAGAGGCTCCGCATTCACATACACAAACAGTAATCATACCAAAGATCCTTTTGAAGGACCAAACTACCACATCGCTCCTCGATGGGTTTACAACCTCTCCACATTCTGGATGTTTATTGTGGTCGTTTTATCAGTCTTCACCAACGGCCTCGTCTTGGTGGCCACAGCAAAGTTCAAGAAACTTCGTCATCCTCTCAACTGGATCTTGGTCAACCTTGCCATTGCTGATCTTGGAGAGACAGTCTTTGCCAGCACCATCAGTGTGTGCAACCAGTTCTTTGGATATTTCATTCTGGGACACCCGATGTGTGTCTTCGAAGGCTATGTTGTCTCAACTTGTGGTATTGCTGCTCTTTGGTCCCTGACTATCATCTCTTGGGAGAGATGGATAGTTGTGTGCAAACCCTTTGGAAATGTCAAGTTCGATGCCAAGTGGGCCACAGCTGGAATAGTTTTCTCCTGGGTCTGGTCTGCAGCGTGGTGTGCTCCTCCCATCTTTGGATGGAGCAGGTATTGGCCTCATGGACTGAAAACGTCCTGCGGGCCTGATGTGTTCAGTGGAAGTGAAGACCCTGGAGTCCAGTCCTACATGGTTGTCCTCATGATTACATGCTGCATCATTCCTCTGGCTATCATCATCTTGTGCTACCTGGCTGTGTGGTTGGCCATCCATGCTGTTGCTATGCAGCAGAAGGAATCTGAGTCGACCCAGAAGGCTGAGAAAGAAGTGTCCAGGATGGTTGTAGTCATGATCATAGCTTACTGTGTCTGCTGGGGACCCTACACCTTTTTCGCCTGCTTTGCCGCAGCCAACCCCGGATACGCCTTCCATCCTTTGGCCGCTGCCATGCCTGCATACTTTGCCAAAAGCGCCACCATCTACAACCCTGTTATCTACGTCTTCATGAACCGACAGTTCCGCACATGCATCATGCAGCTCTTTGGCAAACAGGTGGATGATGGTTCTGAAGTGTCCACATCCAAGACAGAAGTCTCCTCTGTGGCTCCTGCATAA</t>
  </si>
  <si>
    <t>ATGGCAGAGGAATGGGGAAAACAGGTGTTTGCTGCCAGGCGGCACGAAGATACAACAAGAGGCTCCGCATTCACATACACAAACAGTAATCATACCAAAGATCCTTTTGAAGGACCAAACTACCACATCGCTCCTCGATGGGTTTACAACCTCTCCACATTCTGGATGTTTATTGTGGTCATTTTATCAGTCTTCACCAACGGCCTCGTCTTGGTGGCCACAGCAAAGTTCAAGAAACTTCGTCATCCTCTCAACTGGATCTTGGTCAACCTTGCCATTGCTGATCTTGGAGAGACAGTCTTTGCCAGCACCATCAGTGTGTGCAACCAGTTCTTTGGATATTTCATTCTGGGACACCCGATGTGTGTCTTCGAAGGCTATGTTGTCTCAACTTGTGGTATTGCTGCTCTTTGGTCCCTGACTATCATCTCTTGGGAGAGATGGATAGTTGTGTGCAAACCCTTTGGAAATGTCAAGTTCGATGCCAAGTGGGCCACAGCTGGAATAGTTTTCTCCTGGGTCTGGTCTGCAGCGTGGTGTGCTCCTCCCATCTTTGGATGGAGCAGGTATTGGCCTCATGGACTGAAAACGTCCTGCGGGCCTGATGTGTTCAGTGGAAGTGAAGACCCTGGAGTCCAGTCCTACATGGTTGTCCTCATGATTACATGCTGCATCATTCCTCTGGCTATCATCATCTTGTGCTACCTGGCTGTGTGGTTGGCCATCCATGCTGTTGCTATGCAGCAGAAGGAATCTGAGTCGACCCAGAAGGCTGAGAAAGAAGTGTCCAGGATGGTTGTAGTCATGATCATAGCTTACTGTGTCTGCTGGGGACCCTACACCTTTTTCGCCTGCTTTGCCGCAGCCAACCCCGGATACGCCTTCCATCCTTTGGCCGCTGCCATGCCTGCATACTTTGCCAAAAGCGCCACCATCTACAACCCTGTTATCTACGTCTTCATGAACCGACAGTTCCGCACATGCATCATGCAGCTCTTTGGCAAACAGGTGGATGATGGTTCTGAAGTGTCCACATCCAAGACAGAAGTCTCCTCTGTGGCTCCTGCATAA</t>
  </si>
  <si>
    <t>malinche</t>
  </si>
  <si>
    <t>EU825686.1</t>
  </si>
  <si>
    <t>CTTCACCAACGGCCTCGTCTTGGTGGCCACAGCAAAGTTCAAGAAACTTCGTCATCCTCTCAACTGGATCTTGGTCAACCTTGCCATTGCTGATCTTGGAGAGACAGTCTTTGCCAGCACCATCAGTGTGTGCAACCAGTTCTTTGGATATTTCATTCTGGGACACCCGATGTGTGTCTTCGAAGGCTATGTTGTCTCAACTTGTGGTATTGCTGCTCTTTGGTCCCTGACTATCATCTCTTGGGAGAGATGGATAGTTGTGTGCAAACCCTTTGGAAATGTCAAGTTCGATGCCAAGTGGGCCACAGCTGGAATAGTTTTCTCCTGGGTCTGGCCTGCAGCGTGGTGTGCTCCTCCCATCTTTGGATGGAGCAGGTATTGGCCTCATGGACTGAAAACGTCCTGCGGGCCTGATGTGTTCAGTGGAAGTGAAGACCCTGGAGTCCAGTCCTACATGGTTGTCCTCATGATTACATGCTGCATCATTCCTCTGGCTATCATCATCTTGTGCTATCTGGCTGTGTGGTTGGCCATCCATGCTGTTGCTATGCAGCAGAAGGAATCTGAGTCGACCCAGAAGGCTGAGAGAGAAGTGTCCAGGATGGTTGTAGTCATGATCATAGCTTACTGTGTCTGCTGGGGACCCTACACCTTTTTCGCCTGCTTTGCCGCAGCCAACCCCGGATACGCCTTCCATCCTTTGGCCGCTGCCATGCCTGCATACTTTGCCAAAAGCGCCACCATCTACAACCCTGTTATCTACGTC</t>
  </si>
  <si>
    <t>FTNGLVLVATAKFKKLRHPLNWILVNLAIADLGETVFASTISVCNQFFGYFILGHPMCVFEGYVVSTCGIAALWSLTIISWERWIVVCKPFGNVKFDAKWATAGIVFSWVWPAAWCAPPIFGWSRYWPHGLKTSCGPDVFSGSEDPGVQSYMVVLMITCCIIPLAIIILCYLAVWLAIHAVAMQQKESESTQKAEREVSRMVVVMIIAYCVCWGPYTFFACFAAANPGYAFHPLAAAMPAYFAKSATIYNPVIYV</t>
  </si>
  <si>
    <t>pygmaeus</t>
  </si>
  <si>
    <t>EU329480.1</t>
  </si>
  <si>
    <t>GATCCCTTTGAAGGACCAAACTACCACATCGCTCCTCGATGGGTTTACAACATCGCAACACTCTGGATGTTTATTGTGGTGGTTTTATCAGTCTTCACCAACGGCCTCGTCTTGGTGGCCACAGCAAAGTTCAAGAAACTTCGTCATCCTCTCAACTGGATCTTGGTCAACCTTGCCGTTGCTGATCTTGGAGAGACAGTCTTTGCCAGCACCATCAGTGTGTGCAACCAGTTCTTTGGATATTTTATTCTGGGACACCCGATGTGTGTCTTCGAAGGCTATGTTGTCTCAATTTGTGGTAAGTTGTCACAGTGGTAAGTTATGTTACAGACTTGCAAATTCATTTTAATCAAACCTAAAGATGAATCCTGGTTGTACACTGTTAAGCTGAATGTCATCATCCTTTTTTCTGTGCACAGGAATTGCTGGGCTTTGGTCCCTGACTATCATCTCTTGGGAGAGATGGATAGTTGTGTGCAAACCCTTTGGAAATGTCAAGTTCGATGCCACGTGGGCCACAGCTGGAATAGTTTTCTCCTGGGTCTGGCCTGCAGTGTGGTGTGCTCCTCCCATCTTTGGATGGAGCAGGTAATCAACCAATCAATCAATTTTACTTATTAAGCCCCCTTCATACTAAAACCAGCTCAAAGTGCTGTTCAGATCAATAAAAACAATTACCCACCCCAACCCCACATGGTAATCTACTGGATCTCCTGGTTATGAAGTGTTTATACCCTCAATAATCAGCAGAGCAAGCTTTGTTTAATGCGAAGCAAATGCTAAATTGTTTCCTTGTATCAGGTATTGGCCTCATGGACTGAAAACGTCCTGCGGGCCTGATGTGTTCAGTGGAAGTGAAGACCCTGGAGTCCAGTCCTACATGATTGTCCTCATAGTTACATGCTGCCTCACTCCTCTGGCTATCATCATCTTGTGCTACCTGGCTGTGTGGTTGGCCATCCATGCTGTACGTTTTATCCCTCAGATTTCTGTTACTTTAGTTTTATCGTAGCATTAAAGAAAGCCTGGTCAAATCTGACCTCATGTTTTGTTGGCTACAGGTTGCTATGCAGCAGCTAGATAGTGAAACAACCCAGAAGGCTGAGAGAGAAGTGACCAGGATGGTTGTAGTCATGATCCTGGCTTTCTGTCTCTGCTGGGGACCATATGCTACTTTTGCCTGCTTTGCCGCGGCCAACCCCGGATACGCCTTCCATCCTTTGGCCGCTGCCATACCTGCATATTTAGCCAAAAGCGCCACCATCTACAACCCTGTTATCTACGTCTTCATGAACCGACAGGTGGGCACAACAGTCAAGTTGTCACATCTATTTAACTGAGCGTATCAAATCTTTTTTATGTATTTAACTTTGTCCTATTCCTCCGTTCAAAGTTCCGCACATGCATCATGAAACTCCTTGGCAAAGAGACGGATGATAATTCCGAAGTGTCCACATCGAAGACAGAGGTCTCATCTGTTGCACCTGAATAAACAGTCAGTGTTCTCGGTTTTGAAAAAACGACTTTTACCTGTACAGAAACTGCTTATTGTTTGTTTGTTATTACTGCCGGGACTG</t>
  </si>
  <si>
    <t>DPFEGPNYHIAPRWVYNIATLWMFIVVVLSVFTNGLVLVATAKFKKLRHPLNWILVNLAVADLGETVFASTISVCNQFFGYFILGHPMCVFEGYVVSICGIAGLWSLTIISWERWIVVCKPFGNVKFDATWATAGIVFSWVWPAVWCAPPIFGWSRYWPHGLKTSCGPDVFSGSEDPGVQSYMIVLIVTCCLTPLAIIILCYLAVWLAIHAVAMQQLDSETTQKAEREVTRMVVVMILAFCLCWGPYATFACFAAANPGYAFHPLAAAIPAYLAKSATIYNPVIYVFMNRQFRTCIMKLLGKETDDNSEVSTSKTEVSSVAPE</t>
  </si>
  <si>
    <t>EU329478.1</t>
  </si>
  <si>
    <t>TCTTATCAGTCTTCACCAACGGCCTCGTCTTGGTGGCCACAGCAAAGTTCAAGAAACTTCGTCATCCTCTCAACTGGATCTTGGTCAACCTTGCCATTGCTGATCTTGGAGAGACAGTCTTTGCCAGCACCATCAGTGTGTGCAACCAGTTCTTTGGATATTTTATTCTGGGACACCCGATGTGTGTCTTCGAAGGCTATGTTGTCTCAACTTGTGGTAAGTTGTCACAGTGGTAAGTTATGTTACAGACTTGTAAATTCATTTTAATCAAACCTAAAGATGAATCGTGTTTGTAGACTGCTAAACTGCATGTGTGCACCCTTATTCTTCACAGGTATTGCTGCTCTTTGGTCCCTGACTATCATCTCTTGGGAGAGATGGATAGTTGTGTGCAAACCCTTTGGAAATGTCAAGTTCGATGCCAAGTGGGCCACAGCTGGAATAGTTTTCTCCTGGGTCTGGTCTGCGGTGTGGTGTGCTCCTCCCATCTTTGGATGGAGCAGGTAATTTAGATAATCTCCTGCTTATGTGGTTTTTATATCCTCCATAATCAGCAGAGCAAGAACTGATTGTTTCCTTGTATCAGGTATTGGCCTCATGGACTGAAAACGTCCTGCGGGCCTGATGTGTTCAGTGGAAGTGAAGACCCTGGAGTCCAGTCCTACATGGTTGTCCTCATGATTACATGCTGCATCATTCCTCTGGCTATCATCATCTTGTGCTATCTGGCTGTGTGGTTGGCCATCCGTGCTGTAAGTTTTATCCCTCACTGCTTTTTGTCACTTTAGTTTTATGGTAGCCCTAAACAAAGCCTGATCAAATCTGACCTCATGTTTTGTTGGCTACAGGTTGCTATGCAGCAGAAGGAATCTGAGTCGACCCAGAAGGCTGAGAGAGAAGTGTCCAGGATGGTTGTAGTCATGATCATAGCTTACTGTGTCTGCTGGGGACCCTACACCTTTTTCGCCTGCTTTGCCGCAGCCAACCCCGGATACGCCTTCCATCCTTTGGCCGCTGCCATGCCTGCATACTTTGCCAAAAGCGCCACCATCTACAACCCTGTTATCTATGTCTTCATGAACCGACAGGTGGGCATAGTGATACAGCTGTCACATTTTTTTTATAACAAATATGTTTTTGTTCTATATTTAACTTTCACTTTGTTCTTTCATTTGCAGTTCCGCACATGCATCATGCAGCTCTTTGGCAAACAGGTGGATGATGGTTCTGAAGTGTCCACATCCAAGACAGAAGTCTCCTCTGTGGCTCCTGCATAGACCTTCATGTTCTCTGTTTTGGAAGAAAAAAAACTACTGTGACCTGTACAGAAACTATTGTTTATTTTTTTGATAAACGGAAACTTTATGGCAAATG</t>
  </si>
  <si>
    <t>LSVFTNGLVLVATAKFKKLRHPLNWILVNLAIADLGETVFASTISVCNQFFGYFILGHPMCVFEGYVVSTCGIAALWSLTIISWERWIVVCKPFGNVKFDAKWATAGIVFSWVWSAVWCAPPIFGWSRYWPHGLKTSCGPDVFSGSEDPGVQSYMVVLMITCCIIPLAIIILCYLAVWLAIRAVAMQQKESESTQKAEREVSRMVVVMIIAYCVCWGPYTFFACFAAANPGYAFHPLAAAMPAYFAKSATIYNPVIYVFMNRQFRTCIMQLFGKQVDDGSEVSTSKTEVSSVAPA</t>
  </si>
  <si>
    <t>SWS1</t>
  </si>
  <si>
    <t>DQ354579.1</t>
  </si>
  <si>
    <t>TTCCACCTGTACGAGAACATCTCCAAAGTGGACCCCTTTGAGGGGCCACAGCATTACCTGGCCCCTATGTGGGCCTTTTACCTGCAGGCTGCCTTCATGGGCTTTGTGCTGTTTGCAGGAGCTCCTTTAAACTTTGTTGTTCTCCTCGTCACAGCCAAGTACAAGAAGCTCCGAGTGCCGCTCAACTACATCCTCGTCAACATCTCCTTGGCAGGATTCATCTTTGCCATCTTCTCCGTCAGCCAGGTGTTCCTCGCCTCCGTGAAGGGTTACTACTTCCTTGGTTACACCTTGTGTGCCATGGAGGCCGCCATGGGATCCATAGCAGGTCTTGTGACGTCCTGGTCTTTGGCTGTCTTGTCTTTCGAGAGATACCTGGTCATTTGTAAACCGTTCGGAGCCTTTAAGTTCAGCAGATACCACGCTTTGGCTGCTGTGGTCTTCACCTGGGTCATGGGCACCAGTTGTGCAGTCCCACCTTTCTTCGGCTGGAGCAGGTACATCCCTGAGGGTTTAGGCTGCTCCTGTGGACCTGACTGGTACACTCACAATGAGGAATATAAATGCACCAGCTACATGCACTTCCTGCTGGTGACATGCTTCATCATGCCAATCAGCATCATCATCTTCTCGTACTCTCAGCTTCTTGGAGCCCTGAGAGCTGTAGCAGCTCAGCAGACGGAGTCAGCCTCCACCCAGAAGGCAGAGAAGGAAGTGTCGAGGATGATCATCGTCATGGTCGGCTCTTTCGTCACCTGTTATGCTCCGTATGCCCTAGCAGGTCTTTACTTCGCCTACTCGACAGACGAAAACAAAGATTATCGACTCGTCACCATCCCAGCTTATTTCTCTAAGAGCTCTTGTGTGTACAACCCTATCATCTATGTCTTCATGAAC</t>
  </si>
  <si>
    <t>FHLYENISKVDPFEGPQHYLAPMWAFYLQAAFMGFVLFAGAPLNFVVLLVTAKYKKLRVPLNYILVNISLAGFIFAIFSVSQVFLASVKGYYFLGYTLCAMEAAMGSIAGLVTSWSLAVLSFERYLVICKPFGAFKFSRYHALAAVVFTWVMGTSCAVPPFFGWSRYIPEGLGCSCGPDWYTHNEEYKCTSYMHFLLVTCFIMPISIIIFSYSQLLGALRAVAAQQTESASTQKAEKEVSRMIIVMVGSFVTCYAPYALAGLYFAYSTDENKDYRLVTIPAYFSKSSCVYNPIIYVFMN</t>
  </si>
  <si>
    <t>FJ711153.1</t>
  </si>
  <si>
    <t>CCTCTTCATGGGCTTTGTCTTCTTCGCGGGTACGCCGTTAAACTTTTTGGTCCTCCTGGCCACGGCCAAGTACAAGAAGCTCAGAGCTCCTCTCAACTACATCCTGGTCAACATCTCCTTTGCTGGCTTCATCTTCGTCACCTTCTCTGTCAGCCAGGTGTTCGTTGCCAGCCTGAGGGGCTACTACTTCCTGGGTTACACATTGTGTGCCTTGGAAGCAGCCATGGGCGCTGTAGCAGGTCTGGTGACGTCCTGGTCACTTGCCGTGCTTTCCTTCGAGAGGTACCTGGTCATCTGTAAACCATTCGGAGCCTTCAAGTTTGGCAGCACCCATGCTGCCGCTGCCGTGGTCTTCACCTGGTTTATGGGGGTGGGCTGCGCCTCACCGCCATTCTTTGGCTGGAGCAGGTACATCCCTGAAGGGCTGGGTTGCTCCTGTGGACCCGACTGGTACACACACAATGAGGAGTACGGCTGCACCAGCTACATGTACTTCCTGTTGATCACCTGCTTCTGCATGCCTCTGTCCATCATCATCTTCTCCTACTCCCAGTTACTGGGAGCTCTGAGAGCGGTTGCGGCCCAGCAGGCAGAGTCTGCATCCACCCAGAAGGCTGAGAAGGAGGTATCCAGGATGATCATCGTGATGGTGGGCTCCTTTGTCACCTGCTACGGCCCGTACGCCCTGACAGGTCTCTGGTTCGCCAACTCCGAAGAGGCAAACAAAGACTACCGGCTTGTCACCATCCCAGCGTTCTTCTCCAAGAGCTCCTGTGTCTACAACCCGCTCATCTA</t>
  </si>
  <si>
    <t>LFMGFVFFAGTPLNFLVLLATAKYKKLRAPLNYILVNISFAGFIFVTFSVSQVFVASLRGYYFLGYTLCALEAAMGAVAGLVTSWSLAVLSFERYLVICKPFGAFKFGSTHAAAAVVFTWFMGVGCASPPFFGWSRYIPEGLGCSCGPDWYTHNEEYGCTSYMYFLLITCFCMPLSIIIFSYSQLLGALRAVAAQQAESASTQKAEKEVSRMIIVMVGSFVTCYGPYALTGLWFANSEEANKDYRLVTIPAFFSKSSCVYNPLI</t>
  </si>
  <si>
    <t>barbata</t>
  </si>
  <si>
    <t>EU410458.1</t>
  </si>
  <si>
    <t>ATGGACGCGTGGGCCGTTCAGTTCGGGAACCTTTCCAAAGTCAGCCCCTTCGAGGGCCCACAGTACCACCTGGCCCCCAAGTGGGCTTTCTACCTACAGGCAGCTTTCATGGGCTTCGTATTTTTCGTGGGCACCCCTCTGAACGCCGTCGTGCTCTTCGTTACAATGAAGTACAAGAAGCTTCGACAGCCTCTCAACTACATCCTGGTGAACATCTCTCTAGCAGGCTTCATTTTCGACACATTCTCCGTGAGCCAAGTATTCGTCTCTGCTCTTAGAGGTTATTACTTCCTCGGCCCGACGTTATGTGCAATGGAAGCGGCAATGGGAGCGATTGCTGGCCTTGTGACGGGATGGTCCCTTGCTGTTCTGGCTTTTGAGAGATACGTGGTCATCTGCAAACCCTTCGGAAGCTTCAAGTTCGGACAAAGCCAGGCCATCGGAGCCGTGGCGTTCACCTGGGTTGTCGGTACCGGCTGTGCCACTCCTCCATTCTTTGGATGGAGCAGATACATTCCCGAGGGTCTCGGCACCGCCTGCGGACCAGACTGGTACACAAAAAGCGAGGAGTACAATTCCGAGAGCTACACTTACTTCCTCACCGTCTCCTGCTTCTTCATGCCAATGACCATCATCATCTTCTCTTACTCACAGCTCCTGGGAGCCCTGCGTGCCGTTGCAGCCCAGCAGGCTGAGTCAGCCTCGACCCAGAAGGCCGAGAAGGAAGTGTCCAGGATGGTTATTGTAATGGTTGGCTCTTTTGTGCTTTGTTATGCCCCATACGCCGCAACTGCTATGTGGTTTGCCAATGCTGAAGAATCAAACAAGGATTACCGTATGGTCGCCATCCCCGCTTTCTTCTCAAAGAGCTCTTGCGTATACAATCCTCTAATCTACGTCTTCATGAACAAACAGTTCAATGCCTGCATCATGGAGGCAGTATTTGGCAAGAAGATTGATGAGGCCTCAGAGGTTTCCAGCAAGACCGAAGCCTCTTCTGTGGCCGCATAAATTATTCCACACCACATTTACAACTTCTCTG</t>
  </si>
  <si>
    <t>MDAWAVQFGNLSKVSPFEGPQYHLAPKWAFYLQAAFMGFVFFVGTPLNAVVLFVTMKYKKLRQPLNYILVNISLAGFIFDTFSVSQVFVSALRGYYFLGPTLCAMEAAMGAIAGLVTGWSLAVLAFERYVVICKPFGSFKFGQSQAIGAVAFTWVVGTGCATPPFFGWSRYIPEGLGTACGPDWYTKSEEYNSESYTYFLTVSCFFMPMTIIIFSYSQLLGALRAVAAQQAESASTQKAEKEVSRMVIVMVGSFVLCYAPYAATAMWFANAEESNKDYRMVAIPAFFSKSSCVYNPLIYVFMNKQFNACIMEAVFGKKIDEASEVSSKTEASSVAA</t>
  </si>
  <si>
    <t>D85863.1</t>
  </si>
  <si>
    <t>AGCAGGCTGCTCATTGACTTCACAGAGACACCGCACAAGAACAAGGGCACTAACGGTGCAACCATGGACGCGTGGACCTATCAATTTGGTAACCTCTCCAAAATCAGCCCCTTCGAGGGCCCACAGTACCATCTGGCCCCCAAGTGGGCTTTCTACCTGCAGGCAGCTTTCATGGGCTTTGTATTTTTCGTGGGCACACCTTTGAATGCCATCGTCCTCTTTGTTACAATGAAGTACAAGAAACTCAGACAGCCTCTCAACTACATCTTGGTGAACATCTCCCTAGGAGGCTTTATTTTCGACACTTTTTCTGTAAGCCAAGTATTCTTTTCTGCTCTTAGAGGTTATTACTTCTTCGGTTATACACTGTGTGCAATGGAAGCTGCAATGGGATCGATTGCGGGACTTGTGACAGGATGGTCTCTGGCAGTTCTGGCTTTCGAGAGATACGTGGTTATCTGTAAACCTTTTGGAAGCTTCAAGTTCGGACAAAGCCAGGCATTGGGAGCCGTTGCGCTCACCTGGATCATAGGTATCGGTTGTGCCACTCCTCCATTCTGGGGATGGAGCAGATACATTCCAGAGGGTATTGGCACCGCCTGCGGACCTGACTGGTACACAAAAAACGAGGAGTACAATACTGAGAGCTACACTTACTTCCTATTGGTCTCCTGCTTCATGATGCCAATAATGATCATCACCTTCTCCTATTCACAACTGTTGGGGGCCCTGCGTGCTGTTGCAGCCCAGCAGGCCGAGTCTGCCTCCACCCAAAAGGCTGAGAAGGAAGTGTCCAGGATGGTTGTTGTGATGGTTGGATCCTTTGTCGTTTGCTATGGCCCTTATGCCATCACTGCCTTGTATTTTAGCTATGCTGAGGATTCAAACAAGGATTACCGTCTGGTGGCCATCCCTTCTTTGTTCTCAAAGAGCTCCTGCGTGTACAACCCCCTAATCTATGCCTTCATGAACAAACAGTTCAATGCCTGCATCATGGAGACTGTATTTGGCAAGAAGATTGATGAGAGCTCAGAGGTTTCCAGCAAGACTGAAACCTCCTCTGTGTCTGCATAAATTATTCCACAATTTTCTATTCCTATTTACAACTTGTCTGGACCTGTTTTCATGTTATCCCTTGCCCTGATTGTTCAAATCCTGCACCTTTACACCTTGTTGAGGGCTGAGGGATTCTCCATGTCCAAGAAGACACAGCCCGCTGGATGGCCAAACCAGTGGGTGATATCCTACCATCCTTTCTGTGCAGTACTGGTACACCTTCAAAATACTACTATTTTATTTTATTTATTTTTTTGTAATTGCTGTCTAATGTTACAACAATGCATTATGCATTGACGATGAAGTAGAATGTTAAATTGTTAACTTGCAACA</t>
  </si>
  <si>
    <t>MDAWTYQFGNLSKISPFEGPQYHLAPKWAFYLQAAFMGFVFFVGTPLNAIVLFVTMKYKKLRQPLNYILVNISLGGFIFDTFSVSQVFFSALRGYYFFGYTLCAMEAAMGSIAGLVTGWSLAVLAFERYVVICKPFGSFKFGQSQALGAVALTWIIGIGCATPPFWGWSRYIPEGIGTACGPDWYTKNEEYNTESYTYFLLVSCFMMPIMIITFSYSQLLGALRAVAAQQAESASTQKAEKEVSRMVVVMVGSFVVCYGPYAITALYFSYAEDSNKDYRLVAIPSLFSKSSCVYNPLIYAFMNKQFNACIMETVFGKKIDESSEVSSKTETSSVSA</t>
  </si>
  <si>
    <t>Dissostichus</t>
  </si>
  <si>
    <t>mawsoni</t>
  </si>
  <si>
    <t>AY927651.1</t>
  </si>
  <si>
    <t>ATGGGGAAGGACTTCCACCTTTACGAGAATGTCTCGAACATCAGTCCCTTCGAAGGCCCTCAGTATCACCTGGCCCCCCGCTGGGCCTTCCACCTGCAGACCTTCTTCATGGGCCTGGTCTTCCTTGCCGGGACGCCTCTCAACTTACTCGTGCTCTTCGTCACGCTGAAGCACAAGAAGCTGAGGGTTCCTCTGAACTACATCCTGGTGAACGTGTCGGCCTCGGGCTTCATCTTCGTCACCTTCTCCGTCAGCCAGGTGTTCATCTCCAGCACCAGAGGCTATTTCTTCCTGGGACACACCATGTGCAGCCTGGAGTCCGCCATGGGCTCCATCGCAGGGCTGGTGACGGCCTGGTCTCTGGCAGTCTTGTCTCTGGAGAGGTATCTGGTGATCTGTAAGCCTCTGGGGGCCTTCACGTTCACCAACAACTATGCTCTGGCTGCGGTCGCCTTCACCTGGTTCATGGGGATCGGTTGTGCCATCCCACCTTTCTTCGGCTGGAGCAGGTACATCCCTGAAGGCCTGGGCTGCTCCTGTGGACCGGACTGGTACACTCACAATGAGGAGTTTCACTGCAGCAGCTACACCGCCTTCCTGATGGTGACCTGCTTCATCACCCCGCTCAGCATCATCATCTTCTGCTACGCCCAGCTGATGATGACCCTCAAAGCCGTGGCGGCGCAGCAGGCAGAGTCTGTCTCCACCCAGAAGGCGGAGAAGGAGGTCTCCAGGATGATCGTGGTGATGGTGGGATCCTTCCTCGTCTGTTACGGTCCCTACGCCCTCGCTGCCCTGTACTTCGCCTACTCCACGGAACAGAACAAAGACTACAGACTGGTGGCCATCCCTGCCCTGTTCTCCAAGAGCTCCTGCGTCTACAACCCTCTGATCTACGCCTTCATGAACAAACAGTTTAAAGGCTGCATCATGGAGACAGTGTTTGGGAAGAACACAGAGGACGACTCTAAAGTGTCTGCCTCAAAGACTGAGGTGTCCTCAGTGTCTTAA</t>
  </si>
  <si>
    <t>MGKDFHLYENVSNISPFEGPQYHLAPRWAFHLQTFFMGLVFLAGTPLNLLVLFVTLKHKKLRVPLNYILVNVSASGFIFVTFSVSQVFISSTRGYFFLGHTMCSLESAMGSIAGLVTAWSLAVLSLERYLVICKPLGAFTFTNNYALAAVAFTWFMGIGCAIPPFFGWSRYIPEGLGCSCGPDWYTHNEEFHCSSYTAFLMVTCFITPLSIIIFCYAQLMMTLKAVAAQQAESVSTQKAEKEVSRMIVVMVGSFLVCYGPYALAALYFAYSTEQNKDYRLVAIPALFSKSSCVYNPLIYAFMNKQFKGCIMETVFGKNTEDDSKVSASKTEVSSVS</t>
  </si>
  <si>
    <t>AY366495.1</t>
  </si>
  <si>
    <t>ATGTCCGGAGATGAAGAGTTCTACTTGTTCAAAAACATCTCCAAAGTGGGGCCTTGGGATGGCCCGCAGTTTCACATTGCCCCGAAATGGGCTTTCTACTTACAAGCCGCGTTCATGGGCTTCGTGTTCATATGTGGCACGCCACTGAATGCCATCGTTCTGGTGGTCACCATTAAATATAAGAAGCTGCGGCAGCCACTCAATTACATATTAGTGAACATATCGGCGGCAGGTCTCGTGTTCTGTCTCTTTTCCATCTCCACGGTGTTCGTCGCCAGCATGCAAGGGTATTTCTTCCTCGGCCCCACGATCTGTGCATTGGAAGCATTCTTTGGCTCGTTGGCCGGCTTGGTGACAGGCTGGTCGTTGGCCTTCCTGGCAGCTGAGCGATACATCGTCATTTGCAAGCCGTTTGGTAATTTTCGCTTTGGCTCCAAACATGCCCTCGTCGCGGTGGGCCTTACCTGGATGCTGGGGCTCAGTGTCGCTTTGCCACCTTTCTTCGGATGGAGCAGATACATCCCCGAGGGATTGCAGTGCTCCTGTGGCCCTGACTGGTACACGGTGGGGACCAAGTACAAGAGCGAGTACTACACCTACTTCCTCTTCGTGTTCTGCTTCGTCGTGCCGCTATCAATCATCATTTTCTCCTACGGCAGCCTGCTGGGCACGCTCCGAGCGGTGGCGGCGCAGCAGCAGGAGTCAGCGAGTACCCAGAAGGCGGAGAGGGAGGTGTCGCGCATGGTGATCATGATGGTGGCCTCCTTCTGCACGTGCTACGTGCCTTACGCCGCATTGGCCGTGTACATGGTGACGAACCGCGACCACAACATTGACCTTCGCTTCGTCACCGTGCCCGCGTTCTTCTCGAAGGCGTCGTGCGTCTACAACCCATTGATCTACTCCTTCATGAACAAGCAGTTCCGGGCCTGTATCTTGGAGACCGTGTGCGGGAAGCCCATCACGGACGAGTCCGAGACGTCCAGCAGCCGCACCGAAGTCTCGTCTGTGTCCACCACCCAAATGATCCCCGGGTAG</t>
  </si>
  <si>
    <t>MSGDEEFYLFKNISKVGPWDGPQFHIAPKWAFYLQAAFMGFVFICGTPLNAIVLVVTIKYKKLRQPLNYILVNISAAGLVFCLFSISTVFVASMQGYFFLGPTICALEAFFGSLAGLVTGWSLAFLAAERYIVICKPFGNFRFGSKHALVAVGLTWMLGLSVALPPFFGWSRYIPEGLQCSCGPDWYTVGTKYKSEYYTYFLFVFCFVVPLSIIIFSYGSLLGTLRAVAAQQQESASTQKAEREVSRMVIMMVASFCTCYVPYAALAVYMVTNRDHNIDLRFVTVPAFFSKASCVYNPLIYSFMNKQFRACILETVCGKPITDESETSSSRTEVSSVSTTQMIPG</t>
  </si>
  <si>
    <t>Gymnodraco</t>
  </si>
  <si>
    <t>acuticeps</t>
  </si>
  <si>
    <t>AY927656.1</t>
  </si>
  <si>
    <t>ATGGGGAAGGACTTCCACCTTTACGAGAATGTCTCGAACATCAGTCCCTTCGAAGGCCCTCAGTATCACCTGGCCCCCCGCTGGGCCTTCTACCTGCAGACCATCTTCATGGGCTTTGTCTTCTTTGCCGGGACGCCTCTCAACCTACTCGTGCTCTTCGTCACGCTGAAGCACAAGAAGCTGAGGGTTCCTCTGAACTACATCCTGGTGAACGTGTCGTTCGCGGGCTTCATCTTCACCACCTTCTCCGTCAGCCAGGTGTTCATCTGCAGCGCCAGAGGCTATTACTTCCTGGGTCACACCATGTGCGCCCTGGAGGCCACCATGGGTTCCATCGCAGGGCTGGTGACGGCCTGGTCTCTGGCAGTTTTGTCTCTGGAGAGGTATTTTGTGATCTGCAAGCCGCTGGGGGCCTTCACGTTCAGCAACGAACATGCTCTGGCCGCGGTCGGCTTCACCTGGTTCATGGGGGTCGGCTGTGCCATCCCACCTTTCTTCGGCTGGAGCAGGTACATCCCTGAAGGCCTGGGCTGCGCCTGTGGACCGGACTGGTACACTCACAATGAGGAGTATCACTGCAGCAGCTACACCTTCTTCCTGATGGTGACCTGCTTCATCATGCCGCTCAGCATCATCAACTTCTGCTACGGCCAGCTGCTGATGACCCTCAGAGCCGTGGCGGCGCAGCAGGCGGAGTCTGTCTCCACCCAGAAGGCAGAGAAGGAGGTCTCCAGGATGATCGTGGTGATGGTGGGATCCTTCGTCGTCTGTTACGCTCCCTACGCCCTCGCTGCCCTGTACTTCGCCTACTCCACGGATCCGAACAAAGACTACAGACTGGTGGCCATCCCTGCCATATTCTCCAAGAGCTCCTGCGTCTACAACCCTCTGATCTACACCTTCATGAACAAACAGTTTAAAGGCTGCATCATGGAGACAGTGTTTGGGAAGAACACGGAGGACGACTCCAAAGTGTCTACCTCAAAGACTGAGGTGTCCTCAGTGTCTTAG</t>
  </si>
  <si>
    <t>MGKDFHLYENVSNISPFEGPQYHLAPRWAFYLQTIFMGFVFFAGTPLNLLVLFVTLKHKKLRVPLNYILVNVSFAGFIFTTFSVSQVFICSARGYYFLGHTMCALEATMGSIAGLVTAWSLAVLSLERYFVICKPLGAFTFSNEHALAAVGFTWFMGVGCAIPPFFGWSRYIPEGLGCACGPDWYTHNEEYHCSSYTFFLMVTCFIMPLSIINFCYGQLLMTLRAVAAQQAESVSTQKAEKEVSRMIVVMVGSFVVCYAPYALAALYFAYSTDPNKDYRLVAIPAIFSKSSCVYNPLIYTFMNKQFKGCIMETVFGKNTEDDSKVSTSKTEVSSVS</t>
  </si>
  <si>
    <t>AF156264.1</t>
  </si>
  <si>
    <t>CATGATGGGGAAACACTTCCACCTGTATGAGAACGTTTCTAATGTGAGTCCCTTCGATGGGCCACAGTATTACCTGGCACCTCAATGGGCTTTTCACCTGCAAACGATCTTCATGGGCTCCGTCCTGTTCGCTGGCACTCCTTTAAACTTTATTGTTCTTCTTGTGACACTCAAGTACAAGAAGCTCAGAGTCCCTCTCAATTACATCCTCGTCAACATCTGCTTCGCAGGATTAATCTTTGTGGTCTTCTCAGTGAGCCAGGTGTTTGTCTCCACCATGAGGGGTTACTTCTTCCTGGGTCCCACACTGTGTGCACTGGAATCTGCCATGGGCTCGATAGCAGGTCTGGTCACGTCGTGGTCTTTGGCCGTTCTCTCTTTGGAAAGATACCTGGTCATTTGTAAACCATTCGGAGCCTTTAGGTTTGGCAGTAATCACGCCGCAGGCGCTGTCGCCTTCACCTGGTTCATGGGGATCAGCTGTGCCATACCACCTTTCTTTGGATGGAGCAGGTACATCCCTGAAGGTCTGGGTTGCTCGTGTGGTCCTGATTGGTACACGCACAACGAGGAGTTTCACTGCAGCAGCTACACAAACTTCTTGATGGTGACGTGCTTCATCCTTCCGCTCACCATCATCATCTTCTCCTACACCCAGTTACTGAGTTCCCTGAGAGCGGTTGCGGCTCAGCAGACGGAGTCAGTCTCGACTCAGAAGGCCGAGAAGGAAGTATCGAGGATGATTATCGTGATGGTCGGTTCCTTCGTCACTTGTTACGGTCCATATGCTCTCGCCGCTCTTTACTTCGCTCACTCTTCAGACACAAACAAAGACTATCGACTCGTCACCATCCCGGCATTTTTCTCCAAGAGCTCTTGTGTCTACAACCCGTTAATCTACGTCTTCATGAACAAACAGTTTAAAGCCTGTATCATGGAAACAGTGTTTGGAAAGAAAATGGACGAATCATCTGAAGTTTCTTCAAAAACTGAGGCATCTTCAGTTTCCACAGTTAATTAATGTTTGAACAAATTAGAAGTGATGCCGGATGAAAAAGATTTATAAGCTACATTTTTGTCAAATACAAGCAAACTGTTCATTTAACTGTAGAATTTTTTTAGATAAAATAAAAAATAAAATGTTATATAACTAAAAAAAAAAAAAAAAAAAAAAAAAAA</t>
  </si>
  <si>
    <t>MMGKHFHLYENVSNVSPFDGPQYYLAPQWAFHLQTIFMGSVLFAGTPLNFIVLLVTLKYKKLRVPLNYILVNICFAGLIFVVFSVSQVFVSTMRGYFFLGPTLCALESAMGSIAGLVTSWSLAVLSLERYLVICKPFGAFRFGSNHAAGAVAFTWFMGISCAIPPFFGWSRYIPEGLGCSCGPDWYTHNEEFHCSSYTNFLMVTCFILPLTIIIFSYTQLLSSLRAVAAQQTESVSTQKAEKEVSRMIIVMVGSFVTCYGPYALAALYFAHSSDTNKDYRLVTIPAFFSKSSCVYNPLIYVFMNKQFKACIMETVFGKKMDESSEVSSKTEASSVSTVN</t>
  </si>
  <si>
    <t>Lepidopus</t>
  </si>
  <si>
    <t>fitchi</t>
  </si>
  <si>
    <t>FJ443126.1</t>
  </si>
  <si>
    <t>GTTCCTGCCATAATTTATAAGTGGTTTATGTCTGTATAAAAAGGAGCCTTCGAGCATCACAGTGCACAGGGCGAGGGTACAGGTCAGACACAGAGGAGCTAAGATGGGGAAGGACTTCCACTTGTTCGAGAACATCTCCAAGATCGGCCCATTCGAGGGACCACAATACTACCTTGCACCAGTATGGGTGTTCTACCTGCAAGCCGCCTTCATGTTCTCTGTAGTCATTTTGGGCGCTCCTCTGAATTTTGTTGTTCTCTATGTGACAGTAAAGTACAAGAAGCTGAGACAACCGCTGAACTACATCCTGGTGAACATCTGCCTAGCAGGTTTAATCGCTATGTTTTCTGTGTTCCAAGTCTTCCTCGCTAGCACAAGGGGGTACTTCTTCTTGGGCCATACCTTATGTGCACTGGAATCTTCCACCGGTTCCGTCGTAGGTAAAAGAGCAACGACAAAAAATAATCTATATTCCTGACAACACATTCTTATGTAACAAACTCGCTTGCTGTGATGACGTTGTCTCTAAAGAGCGTTCCTCTCCTCCTCAGGGTTGGTGACAGGCTGGTCCCTGGCTGTTCTGGCCTTCGAGAGATACGTGGTGATCTGTAAACCCTTCGGCAGCTTCAAGTTCGGGAACAGCCAGGCGCTGGCGGCAGTCTGCTTCACCTGGGCCATGGGCATCGGATGTGCCATCCCACCGTTCTTCGGCTGGAGCAGGTTAGCCTCAGTAAGATGTCTTTTGTGGGGGCTTTGTAAGAATAATATGAGTGAAATACTGCTCCCAAAGGTTTGTCACCTTGGTTTTTGTTTTCAGCAGCAGGTAGCCTCTCACCTTTCACTTTGACTTGAGTTAGTTTAGTTTTGGATGCTAGACCTGTAATGTGTACAGGTGGACAGAAACTGCTCCCTAAGGTTTGTCACCTTGGTTTTTGTTTTCATGCTAGACCTGTAATGTATAATCACAACATGGTGGCACCATTTCTGAAATAAAGGTGATTTTATTATTATTCATCTGACTTTATTTCATATTGTTACTGTTTAAGAGAGACTGCATAGGGGGGGGGGTGTTATATCATTTATGTCTATTACATATTACATGCTAAAGAGTACTATACAGTGATTGGGAGTATACTGATTGCAGAATTGATACTGTGTCAATCCTTTAGCATCTGTATTTAGAAATCACACTTTTGGTGATTTAACAAGCTTCCCATCTTTATATAAAAACATCCCTCTCTCGTTACCATGTCTGTTCTGGCTGTCTTCACACTGTCTTCCACTATGCATGTTGTATCCATGTCCCTTCCCCAGGTACATCCCTGAGGGTCTGGGCTGCTCCTGTGGTCCTGACTGGTACACAAACAACGAGGAGTTTCACTGCGCCAGCTACACCAAGTTCCTCATGGTTACCTGTTTCATCGCACCCATGACGATCATCATATTCTCCTACTCCCAACTACTGGGTGCACTGCGTGCTGTGAGTTTGATGCTCTCTTATGGCCTTCAAATGGCATAGAACATGGCTTTGAATATGTCCCTTTCATTTAGCTTTGCTTTGGATTTGGCCTCACGTGCAATGGTGTGTGTATGTGTGTGTGTGTGTGTGTGTATGCGTGTGTGCTTGCGTGTCTGCGTGCATGTGTCTGTGTGTTTGTGTGTACGCATGTGTGTTTGTGTGTGTGTGTGTGTGTGTGTGTGTGTTCATGTGTGTGTAGGTGGCAGCTCAGCAGGCTGAGTCAGTCTCCACCCAGAAGGCAGAGAAGGAAGTGTCCAGGATGGTGATTGTGATGGTGGGCTCCTTCATTCTGTGCTACGCCCCATATGCCTTGGCAGCCATCTACTACAACACCACAAATGACCCCAACCCAGACTATCGCCTGGTCACCATCCCAGCCCTCTTCTCCAAAAGCTCCTGTGTGTACAACCCCATCATCTACGCCTTCATGAACAAACAGGTGAGTCTAATCAGACCGGCAATTATTATTATCATCTATTTTTAAAATAATTCAAAGTAATTCTTCCCTCTTCTAGCATTATGGCTGCCAATATCCCTGGGCCTAGCATAGATTGAGTGTTCTTGCTCTGACTAAGGAACAGATGATTTACAGACTTAGACAAATGTATTTGCGCTTGCTAAATGACAAAAATGTGAAATGTCCATGTCTGACCATAACACGCTGACAAAAGCACACAGTACTAAACATATAGAATCAGATGTGTACAACATGACTAGAGACTACCTGAGGTGTGTCAAAGGTGTGCCCGTTGTACAAGTGCAAGTTACTGCACACATACTATCTCTACTACCATCACCTGTTCATGTTCATTCCTCAACAAATCCAATCTGATTTGTCCTTTTCCAGTTCAGGGCCTGCATCATGGAGACAGTATTCGGGAAGACAATTGAGGACACTTCAGAATCGTCATCATCCAGCAAGACTGAGGTGTCTTCAGTGAGCTAAGAGCAGCGTCCCTGGTCTCCGCCCCTCAGGACCACCCCTACGGCCTGCCCCTGCCCATGACGCACCTCCAACACCCCAGACAAGGAGCCCGACCATCAGAGCAGGCACATCTCCAAACCCCAGACCTTCACTCTTGTGGACTCTTATAGGCCGTTCCATTTGTCCTCCAAACTGGTGAATCACCAGTTTGGAGGACAAATGGAACAGCCTATTATTCACTCTAACTAGCGTGTCATTTCTGCGCATAAAGAAACATTGTCGGATAAAACAGGGTGTGGGTTGGGTGGAAAGTTGATTTAAATTTAAATGGGAACTCCACAGAATGGGCAGGGCTAGTGTGGGGGTGGGTGTCATATGGGTAATTCTTTTATAGGATACGAGCTACTAAGAGGTTTTCTCTGGCAAATCGCATGCTGATGATAATTGTGAACCATGAAAATGTAATTCTGTATGATGTCTGATGATGGGAAGTAATACAGTATGTACCCATAGCCGGAGTATAGTGTGACTTAAAGGGAAATTGTATTTATTTAACCTACTCCCTGATGTAATATTTTGGATTTATTGTAACTATATCTAGAGTAAATA</t>
  </si>
  <si>
    <t>MGKDFHLFENISKIGPFEGPQYYLAPVWVFYLQAAFMFSVVILGAPLNFVVLYVTVKYKKLRQPLNYILVNICLAGLIAMFSVFQVFLASTRGYFFLGHTLCALESSTGSVVGLVTGWSLAVLAFERYVVICKPFGSFKFGNSQALAAVCFTWAMGIGCAIPPFFGWSRYIPEGLGCSCGPDWYTNNEEFHCASYTKFLMVTCFIAPMTIIIFSYSQLLGALRAVAAQQAESVSTQKAEKEVSRMVIVMVGSFILCYAPYALAAIYYNTTNDPNPDYRLVTIPALFSKSSCVYNPIIYAFMNKQFRACIMETVFGKTIEDTSESSSSSKTEVSSVS</t>
  </si>
  <si>
    <t>AY296735.1</t>
  </si>
  <si>
    <t>ATGGGGAAACATTTTCACCTGTACGAGAACATCTCCAAAGTGGACCCCTTCGAGGGGCCCCAGTATTACCTGGCCCCGTCTTGGGCATTTCACCTGCAGGCCCTTTTCATGGGCTTCGTCTTCTTCACAGGGACACCGTTAAACTTTCTGGTCCTCCTGGCCACAGCCAAGTACAAGAAGCTGAGAGCTCCTCTCAACTACATCTTGGTCAACATCTCCTTCGCTGGCTTCATCTTCGTCACCTTCTCGGTCAGCCAGGTGTTCGTCTCCAGCGCCAGGGGCTACTACTTCCTGGGTTACACCTTGTGTGCCTTGGAAGCGGCCATGGGCGCCGTAGCAGGCCTGGTGACGTCCTGGTCGCTGGCGGTGCTTTCCTTTGAGAGGTACCTGGTCATCTGCAAACCCTTTGGAGCGTTCAAGTTTGGCAGCTCTCACGCTGCCGGCGCCGTGGTCTTCACCTGGTTCATGGGCGTGGGCTGCTCCTCGCCGCCCTTTTTCGGCTGGAGCAGGTACATCCCTGAAGGGCTGGGCTGCTCCTGTGGACCCGACTGGTACACCAACGACCAGGAGCTGGGCACCACCAGCTACATGTACTTCCTGCTCATCACCTGCTTCTGCATGCCTTTGTCCATCATCATCTTCTCCTACTCCCAGCTGCTGGGAGCCCTGAGAGCCGTTGCAGCCCAGCAGGCGGAGTCCGCCTCCACCCAGAAGGCTGAGAAGGAGGTTTCCAGGATGATCGTGGTGATGGTGGGCTCCTTCGTCACCTGCTACGCCCCGTACGCCCTCACGGGTCTCTGGTTCGCCAACTCTCCAGAGGTCAACAAGGACTACCGGCTCGTCACCATCCCGGCGTTCTTCTCCAAGAGCTCCTGCGTCTACAACCCGCTCATCTACGCCTTCATGAACAAACAGTTTAATGCCTGCATTATGGAAATGGTGTTTGGAAAGAAAATGGAGGAAGCATCTGAAGTGTCTTCAAAGACTGAAGTGTCCACAGCTTCGTAA</t>
  </si>
  <si>
    <t>MGKHFHLYENISKVDPFEGPQYYLAPSWAFHLQALFMGFVFFTGTPLNFLVLLATAKYKKLRAPLNYILVNISFAGFIFVTFSVSQVFVSSARGYYFLGYTLCALEAAMGAVAGLVTSWSLAVLSFERYLVICKPFGAFKFGSSHAAGAVVFTWFMGVGCSSPPFFGWSRYIPEGLGCSCGPDWYTNDQELGTTSYMYFLLITCFCMPLSIIIFSYSQLLGALRAVAAQQAESASTQKAEKEVSRMIVVMVGSFVTCYAPYALTGLWFANSPEVNKDYRLVTIPAFFSKSSCVYNPLIYAFMNKQFNACIMEMVFGKKMEEASEVSSKTEVSTAS</t>
  </si>
  <si>
    <t>DQ088643.1</t>
  </si>
  <si>
    <t>GGAAAACACTTCCACCTGTACGAGAACATCTCCAAAATCAGTCCCTTTGAGGGGCCCCAGTATTACCTGGCCCCTGTCTGGGCCTTTTACCTGCAGGCCGCCTTTATGGGTTTTGTTTTTTTTGCTGGCACTCCTTTAAACTTCATTGTTCTCGTGGCGACGATGAAGTACAAGAAGCTCAGAGTCCCACTCAACTTCATTCTTGTCAACATCTCCTTCTCCGGCTTCATCTTCGTCACCTTCTCTGTCAGTCAGGTGTTCTTAGCCTCCATGCGAGGTTACTACTTCCTGGGTCACACGCTGTGTGCTCTGGAGAGTGCTGTGGGCTCCGTGGCAGGTAAACCACCCAATCCATCGGCAGGATGTGTACAGGTGTGTGCAGGTGCAATGGTGTGTTTCTCCCTCCTCCTCAGGTCTGGTGACCGCCTGGTCTTTGGCGGTGCTTTCCTTTGAGAGGTACCTGGTCATTTGTAAACCGTTCGGAGCCTTTAAGTTTGGCTCAAATCACGCTCTGGCTGCAGTGGCCTTCACCTGGTTCATGGGCATCGGCTGTGCCTGCCCACCTTTCTTTGGCTGGAGCAGGTACTGTAGGCATCAGGTGATTCTGGCCGTGTGTGTCCTGCACAGGTGAGCTGACTGTCTGTGTTGGTAGGTACATCCCTGAAGGTCTGGGCTGCTCCTGTGGACCCGACTGGTACACTCACAATGAGCAGTACAACACGACCAGCTACACACACTTCCTCATGGTCACCTGCTTCATCATGCCTCTCTCCATCATCATCTTCTGCTACTCCCAGCTGCTGGGTGCTCTGAGAGCAGTGAGTCAATCAATCAATCAATCAATCAATCAATCAGCCAGCACTAAGTGATTAACTGAGTCTCTGTGCTGGTAGTGTGTTTGGAGCTTGAGAACTTCACTCCATTAAAGCTTAGCCTTGTTGTTTCCTCTGCAGGTTGCAGCCCAGCAGGCTGAGTCAGCCTCCACCCAGAAGGCGGAGAAGGAGGTGTCAAGAATGATCATCGTTATGGTGGGGTCCTTCGTCACCTGCTATGGCCCGTACGCCCTGGCAGCTCTTTACTTTGCCTACTCCACAGATGAAAACAAAGACTATCGACTTGTCACCATCCCGGCGTTTTTCTCTAAGAGCGCCTGCGTCTACAACCCACTCATCTACGTCTTCATGAACAAACAGGTGAGCACACTCAGATAACACAGTGCAGAACGCAGGGTTTAGTTTTTCGCAGCTTTTCTCTGACAGTTTGAGTTGTCCCTGCTACTGAAGTGATGATGAGTTCTTCTGTTCTGTTCTCAGTTTAATGGCTGTATCATGGAGATGGTGTTTGGAAAGACAATGGACGAATCCTCCGAAGTTTCCACAAAGACTGAAGTGTCCACAGCTTCTTAATGCTCACACCAAAGTGACACAAAGAACTTT</t>
  </si>
  <si>
    <t>GKHFHLYENISKISPFEGPQYYLAPVWAFYLQAAFMGFVFFAGTPLNFIVLVATMKYKKLRVPLNFILVNISFSGFIFVTFSVSQVFLASMRGYYFLGHTLCALESAVGSVAGLVTAWSLAVLSFERYLVICKPFGAFKFGSNHALAAVAFTWFMGIGCACPPFFGWSRYIPEGLGCSCGPDWYTHNEQYNTTSYTHFLMVTCFIMPLSIIIFCYSQLLGALRAVAAQQAESASTQKAEKEVSRMIIVMVGSFVTCYGPYALAALYFAYSTDENKDYRLVTIPAFFSKSACVYNPLIYVFMNKQFNGCIMEMVFGKTMDESSEVSTKTEVSTAS</t>
  </si>
  <si>
    <t>EF526298.1</t>
  </si>
  <si>
    <t>ATGCAGCAAGGGCAGACAGAAGATGTCAGGGGAAGAAGAGTTTTACCTTTTTAAGAACATTTCCTCGGTGGGGCCCTGGGATGGGCCACAGTACCACATTGCTCCGAAATGGGCATTCTTCCTGCAGGCTGCTTTCATGGGTTTTGTGCTGTTTGTAGGCACGCCTCTCAATGCTATTGTCCTGTTCGTGACAATCAAGTACAAGAAACTTCAGCAGCCGCTGAACTACATCTTGGTGAACATATCACTGGCAGGTTTCATTTTCTGCTTCTTTGGAGTCTTTGCAGTGTTCATTGCCAGTTGTCAAGGTTACTTCATCTTTGGGAAGACCGTCTGTGCATTGGAAGGCTTCACAGGTTCAGTTGCAGGGCTGGTAACAGGCTGGTCTCTCGCCATCCTGGCCTTTGAGCGGTACCTTGTGATCTGCAAGCCAATTGGGAACTTCCGTTTTGGTTCGAAGCATTCGATGATTGCAGTGGTGGCAGCCTGGGTGATTGGAGTGGGAGTTTCCATTCCCCCATTCTTTGGATGGAGCCGGTACATCCCGGAAGGGTTGCAATGTTCCTGTGGGCCAGACTGGTACACGGTCGGGACCAAGTACAAGAGTGAATATTATACGTGGTTCCTTTTCATCTTCTGTTTCATCATCCCGTTATTCATTATCTGCTTCTCCTACTCCCAACTCCTTGGAGCGCTCAGGGCGGTGGCTGCCCAACAGCAGGAGTCTGCCACTACCCAGAAGGCTGAGCGGGAAGTCTCCAGGATGATCATCGTGATGGTGGGCTCCTTCTGTGTCTGCTATGTGCCCTATGCAGCCTTGGCCATGTACATGGTCAACAACCGGGATCACGGGATTGACCTCCGCCTGGTCACCATTCCTGCTTTCTTCTCCAAGAGTTCCTTTGTCTACAACCCCATCATCTACTGCTTCATGAATAAGCAGTTCCGTGCCTGCATCATGCAAACTGTGTTTGGGAAACCCATGACAGATGATTCTGACATCTCCAGCTCAGGCAAAACAGAGGTGTCCTCCGTCTCCTCCAGCCAAGTTAACCCCAGCTAAGGAGGCCCGGCAGTCACCAACAACCTTTCCAATGTACTACAAGACACCAGGAGGGAAAACTCGCTTCAGCTGCCATCCATCCTTGGAAAAGAGCTTCCCACTGGCCCCATACTTCTATGCTTAAAACACCAAAAACCACCTGAGAAGATCAAGTAGGATGCTTCCCTTCCCCCTCTAGTGGTACCAAAAGAATCCCTGTAAATAGGGGATATTTTTGTCCTCATCTGAAGTGATGGCCCCTTAGTTGTGTTATGTATGTTGTGATGTGAAAGTCTCCTTTTATTGTTTATCAAAAGTCGTCTCCATTTTTTTGATACATTGAATAAAACAAGATCTGTAGTTTCGTAACTAGTAAACAATCTTGCACATGTGTTTGTGCCCAGTATCATCTGGAACTGTCATGGGGGGGGGGGGGGCTTCTCTCCACAGCACCATACAACTGTTTCTATGTATAGGGAACTATCATGGCATTTTCTTCGTG</t>
  </si>
  <si>
    <t>MSGEEEFYLFKNISSVGPWDGPQYHIAPKWAFFLQAAFMGFVLFVGTPLNAIVLFVTIKYKKLQQPLNYILVNISLAGFIFCFFGVFAVFIASCQGYFIFGKTVCALEGFTGSVAGLVTGWSLAILAFERYLVICKPIGNFRFGSKHSMIAVVAAWVIGVGVSIPPFFGWSRYIPEGLQCSCGPDWYTVGTKYKSEYYTWFLFIFCFIIPLFIICFSYSQLLGALRAVAAQQQESATTQKAEREVSRMIIVMVGSFCVCYVPYAALAMYMVNNRDHGIDLRLVTIPAFFSKSSFVYNPIIYCFMNKQFRACIMQTVFGKPMTDDSDISSSGKTEVSSVSSSQVNPS</t>
  </si>
  <si>
    <t>Notothenia</t>
  </si>
  <si>
    <t>angustata</t>
  </si>
  <si>
    <t>AY927654.1</t>
  </si>
  <si>
    <t>ATGGGGAAGGACTTCCACCTTTACGAGAATGTCTCGAACATCAGTCCCTTCGAAGGCCCTCAGTATCACCTGGCCCCCCGCTGGGCCTTCCACCTGCAGACCATCTTCATGGGCTTTGTCTTCTTTGTAGGGACGCCTCTCAACGTACTCGTGCTCTTCGTCACGCTGAAGCACAAGAAGCTGAGGGTTCCTCTGAACTACATCCTGGTGAACGTGTCGTTCGCGGGCTTCATCTTCACCACCTTCTCCGTCAGCCAGGTGTTCATCTGCAGCGCCAGAGGCTATTACTTCCTGGGACTCACCTTGTGCAAGCTGGAGGCTGCCATGGGCGCCATCGCAGGGCTGGTGACGTCCTGGTCTCTGGCAGTCTTGTCTCTGGAGAGGTATTTTGTGATCTGCAAGCCGCTGGGGGCCTTCACGTTCGGCAAAGAACATGCTCTGGGCGCGGTCGGCTTCACCTGGTTCATGGGTGTTGGCTGTGCCACCCCACCTTTCTACGGCTGGAGCAGGTACATCCCTGAAGGCCTGGGCTGCGCCTGTGGACCGGACTGGTACACTCACAATGAGGAGTATCACTGCACCAGCTACACTTTCTTCCTGCTGGTGACCTGCTTCGTCATGCCGATCAGCGTCATCATCTTCTGCTACTCTCAGCTGCTGATGACCCTCAGAGCCGTGGCGGCGCAGCAGGCGGAGTCCGTCTCCACCCAGAAGGCGGAAAAGGAGGTCTCCAGGATGATCGTGGTGATGGTGGGGTCCTTCGTGGTCTGCTACGCTCCCTACGCCCTCTCTGCCCTGTACTTCGCCTACTCCACGGACCCCAACAAAGACTACCGGCTGGTGACCATCCCCGCCATGTTCTCCAAGAGCTCCTGCGTCTACAACCCTCTGATCTACGCCTTCATGAACAAACAGTTTAAAGGCTGCATCATGGAGACAGTGTTTGGGAAGAACCCGGAGGACGACTCTAAAGTGTCTACCTCAAAGACTGAGGTGTCCTCAGTGTCTTAA</t>
  </si>
  <si>
    <t>MGKDFHLYENVSNISPFEGPQYHLAPRWAFHLQTIFMGFVFFVGTPLNVLVLFVTLKHKKLRVPLNYILVNVSFAGFIFTTFSVSQVFICSARGYYFLGLTLCKLEAAMGAIAGLVTSWSLAVLSLERYFVICKPLGAFTFGKEHALGAVGFTWFMGVGCATPPFYGWSRYIPEGLGCACGPDWYTHNEEYHCTSYTFFLLVTCFVMPISVIIFCYSQLLMTLRAVAAQQAESVSTQKAEKEVSRMIVVMVGSFVVCYAPYALSALYFAYSTDPNKDYRLVTIPAMFSKSSCVYNPLIYAFMNKQFKGCIMETVFGKNPEDDSKVSTSKTEVSSVS</t>
  </si>
  <si>
    <t>AY214153.1</t>
  </si>
  <si>
    <t>ATGGGAAAGGACTTCCATCTGTACGAGAACATCTCTAAGGTCAGCCCATTTGAGGGGCCACAGTATCACCTGGCCCCAAAATGGGCTTTCTACCTACAGACTGCTTTCATGGGCTTTGTGTTCTTTGCTGGAACACCCCTAAACTTTATCATTCTCCTGGTGACAGTGAAGTACAAGAAGCTGAGACAACCGCTGAACTACATCCTGGTCGACGTCTCGCTAGCAGGCTTCATCTTTGTGACGTTTTCTGTGAGTCAAGTGTTCGTTTCCAGCGCGAGAGGATACTACTTCCTGGGTTACACCTTGTGTGCAATGGAAGCGTGCATGGGTTCAATAGCAGGGTTGGTGTCAGCTTGGTCCCTGGCTGTCCTTGCCTTTGAGAGATATGTGGTCATCTGCAAACCCTTTGGCACCTTCAAATTTGACAACAACCAGGCTCTGGCGGCTGTCGGCTTCACCTGGGTCATGGGGATCGGATGTGCCACCCCGCCGTTCTTCGGCTGGAGCAGGTATATCCCTGAGGGTCTGGGCTGCTCCTGTGGACCTGACTGGTACACAAACAACGAGGAGTACCACTGTGCCAGCTACACCAAATTCCTTATTGTTACCTGTTTCCTCATGCCCATGTCCATCATCTTCTTCTCCTACTCCCAGCTGCTGGGAGCACTACGGGCTGTGGCAGCTGCGCAGGCTGAGTCAGCTTCCACCCAGAAGGCAGAGAAGGAAGTATCCAGGATGGTGATTGTGATGGTGTGCTCCTTCATTCTGTGTTACGGCCCCTACGCCCTGGCAGGCTTGTACTTCGCCTACACAACAAGCGAGAACAAAGACTACCGCCTGGTGACCATCCCTGCTTTCTTCTCTAAAAGCTCCTGTGTATACAATCCTCTTATTTACGCCTTCATGAACAAACAGTTTAACGCCTGCATCATGGAGACTGTGTTCGGAAAGCAGATTGAAGAGACTTCAGTTTCAGCCTGCAAGACTGAGGTCTCCACAGCATAA</t>
  </si>
  <si>
    <t>MGKDFHLYENISKVSPFEGPQYHLAPKWAFYLQTAFMGFVFFAGTPLNFIILLVTVKYKKLRQPLNYILVDVSLAGFIFVTFSVSQVFVSSARGYYFLGYTLCAMEACMGSIAGLVSAWSLAVLAFERYVVICKPFGTFKFDNNQALAAVGFTWVMGIGCATPPFFGWSRYIPEGLGCSCGPDWYTNNEEYHCASYTKFLIVTCFLMPMSIIFFSYSQLLGALRAVAAAQAESASTQKAEKEVSRMVIVMVCSFILCYGPYALAGLYFAYTTSENKDYRLVTIPAFFSKSSCVYNPLIYAFMNKQFNACIMETVFGKQIEETSVSACKTEVSTA</t>
  </si>
  <si>
    <t>AY214143.1</t>
  </si>
  <si>
    <t>ATGGGAAAGGACTTCCATCTGTACGAGAACATCTCTAAGGTCAGCCCATTTGAGGGGCCACAGTATCACCTGGCCCCAATATGGGCTTTCTACCTACAGACTGCTTTCATGGGCTTTGTGTTCTTTGCTGGAACACCTCTAAACTTTATCATTCTCGTGGTGACAGTGAAGTACAAGAAGCTGAGACAACCGCTGAACTACATCCTGGTCAACGTCTCGTTAGCAGGTTTCATCTTTGTGACGTTTTCTGTGAGTCAAGTGTTTGTTTCTAGCGCGAGAGGATACTACTTCCTGGGTTACACCTTGTGTGCAATGGAAGCTTGCATGGGTTCAATAGCAGGGTTGGTGTCAGCTTGGTCCCTGGCTGTCCTTGCCTTTGAGAGATATGTGGTCATCTGCAAACCCTTCGGCACCTTCAAATTTGACAACAACCAGGCTCTGGCGGCTGTTGGCTTCACCTGGGTCATGGGGATCGGATGTGCCACCCCACCGTTCTTCGGCTGGAGCAGGTATATCCCTGAGGGTCTGGGCTGCTCCTGTGGACCTGACTGGTACACAAACAACGAGGAGTACCACTGTGCCAGCTACACCAAATTCCTTATTGTTACCTGTTTCCTCATGCCCATGTCCATCATCTTCTTCTCCTACTCCCAGCTGCTGGGAGCACTACGGGCTGTGGCAGCCGCGCAGGCTGAGTCAGCTTCCACCCAGAAGGCAGAGAAGGAAGTATCCAGGATGGTGATTGTGATGGTGTGCTCCTTCATTCTGTGTTACGGCCCCTACGCCCTGGCAGGCTTGTACTTTGCCTACACAACAAGTGAGAACAAAGACTACCGCCTGGTGACCATCCCTGCTTTCTTCTCTAAAAGCTCCTGCGTATACAATCCTCTTATTTACGCCTTCATGAACAAACAGTTTAACGCCTGCATCATGGAGACTGTGTTCGGAAAGCAGATTGAAGAGACTTCAGTTTCAGCCTCCAAGACTGAGGTCTCCACAGCATAA</t>
  </si>
  <si>
    <t>MGKDFHLYENISKVSPFEGPQYHLAPIWAFYLQTAFMGFVFFAGTPLNFIILVVTVKYKKLRQPLNYILVNVSLAGFIFVTFSVSQVFVSSARGYYFLGYTLCAMEACMGSIAGLVSAWSLAVLAFERYVVICKPFGTFKFDNNQALAAVGFTWVMGIGCATPPFFGWSRYIPEGLGCSCGPDWYTNNEEYHCASYTKFLIVTCFLMPMSIIFFSYSQLLGALRAVAAAQAESASTQKAEKEVSRMVIVMVCSFILCYGPYALAGLYFAYTTSENKDYRLVTIPAFFSKSSCVYNPLIYAFMNKQFNACIMETVFGKQIEETSVSASKTEVSTA</t>
  </si>
  <si>
    <t>AY214148.1</t>
  </si>
  <si>
    <t>ATGGGAAAGAACTTCCATCTATACGAGAACATCTCTAAGGTCAGCCCATTTGAGGGGCCACAGTATCACCTGGCCCCAATATGGGCTTTCTACCTACAGACTGCTTTCATGGGCTTTGTGTTCTTTGCTGGAACACCCCTAAACTTGATCATTCTCGTGGTGACAGTGAAGTACAAGAAGCTGAGACAACCGCTGAACTACATCCTGGTCAATGTCTCGTTAGCAGGTTTTATCTTTGTGACTTTCTCTGTGAGTCAAGTGTTCGTTTCTAGTGCGGGAGGATACTACTTCCTGGGTTACACCTTGTGTGCAATGGAAGCTTGCATGGGTTCAATAGCAGGGTTGGTGTCAGCTTGGTCTCTGGCTGTCCTTGCCTTTGAGAGATACGTGGTCATCTGCAAACCCTTCGGCACCTTCAAATTTGACAACAACCAGGCTCTGGCGGCTGTTGGCTTCACCTGGGTCATGGGGATCGGATGTGCCACCCCACCGTTCTTCGGCTGGAGCAGGTATATCCCTGAGGGTCTGGGCTGCTCCTGTGGACCTGACTGGTACACAAACAACGAGGAGTACCACTGTGCCAGCTACACCAAATTCCTTATTGTTACCTGTTTCCTCATGCCCATGTCCATCATCTTCTTCTCCTACTCCCAGCTGCTGGGAGCACTACGGGCTGTGGCAGCCGCGCAGGCTGAGTCAGCTTCCACCCAGAAGGCAGAGAAGGAAGTATCCAGGATGGTGATTGTGATGGTGTGCTCCTTCATTCTGTGTTACGGCCCCTACGCCCTGGCAGGCTTGTACTTTGCCTACACAACTAGCGAGAACAAAGACTACCGCCTGGTGACCATCCCTGCTTTCTTCTCTAAAAGCTCCTGTGTATACAATCCTCTTATTTACGCCTTCATGAACAAACAGTTTAACGCCTGCATCATGGAGACTGTGTTCGGAAAGCAGATTGAAGAGACTTCAGTTTCAGCCTCCAAGACTGAGGTCTCCACAGCATAA</t>
  </si>
  <si>
    <t>MGKNFHLYENISKVSPFEGPQYHLAPIWAFYLQTAFMGFVFFAGTPLNLIILVVTVKYKKLRQPLNYILVNVSLAGFIFVTFSVSQVFVSSAGGYYFLGYTLCAMEACMGSIAGLVSAWSLAVLAFERYVVICKPFGTFKFDNNQALAAVGFTWVMGIGCATPPFFGWSRYIPEGLGCSCGPDWYTNNEEYHCASYTKFLIVTCFLMPMSIIFFSYSQLLGALRAVAAAQAESASTQKAEKEVSRMVIVMVCSFILCYGPYALAGLYFAYTTSENKDYRLVTIPAFFSKSSCVYNPLIYAFMNKQFNACIMETVFGKQIEETSVSASKTEVSTA</t>
  </si>
  <si>
    <t>AY214158.1</t>
  </si>
  <si>
    <t>ATGGGAAAGGACTTCCATCTGTACGAGAACATCTCTAAGGTCAGCCCATTTGAGGGGCCACAGTATCACCTGGCCCCAATATGGGCTTTCTACCTACAGACTGCTTTCATGGGCTTTGTGTTCTTTGCTGGAACACCCCTAAACTTTATCATTCTCGTGGTGACAGTGAAGTACAAGAAGCTGAGACAACCGCTGAACTACATCCTGGTCAACGTCTCGTTAGCAGGCTTCATCTTTGTGACGTTTTCTGTGAGTCAAGTGTTTGTTTCTAGCGCGAGAGGATACTACTTCCTGGGTTACACCTTGTGTGCAATGGAAGCTTGCATGGGTTCAATAGCAGGGTTGGTGTCAGCTTGGTCCCTGGCTGTCCTTGCCTTTGAGAGATATCTGGTCATCTGCAAACCCTTTGGCACCTTCAAATTTGACAACAACCAGGCTCTGGCGGCTGTTGGCTTCACCTGGGTCATGGGGATCGGATGTGCCACCCCACCGTTCTTCGGCTGGAGCAGGTATATCCCTGAGGGTCTGGGCTGCTCCTGTGGACCTGACAGGTACACAAACAACGAGGAGTACCACTGTGCCAGCTACACCAAATTCCTTATTGTTACCTGTTTCCTCATGCCCATGTCCATCATCTTCTTCTCCTACTCCCAGCTGCTGGGAGCACTACGGGCTGTGGCAGCTGCACAGGCTGAGTCAGCTTCCACCCAGAAGGCAGAGAAGGAAGTATCCAGGATGGTGATTGTGATGGTGTGCTCCTTCATTCTGTGTTACGGCCCCTACGCCCTGGCAGGCTTGTACTTTGCCTACACAACAAGCGAGAACAAAGACTACCGCCTGGTGACCATCCCTGCTTTCTTCTCTAAAAGCTCCTGCGTATACAATCCTCTTATTTACGCCTTCATGAACAAACAGTTTAACGCCTGCATCATGGAGACTGTGTTCGGAAAGCAGATTGAAGAGACTTCAGTTTCAGCCTCCAAGACTGAGGTCTCCACAGCATAA</t>
  </si>
  <si>
    <t>MGKDFHLYENISKVSPFEGPQYHLAPIWAFYLQTAFMGFVFFAGTPLNFIILVVTVKYKKLRQPLNYILVNVSLAGFIFVTFSVSQVFVSSARGYYFLGYTLCAMEACMGSIAGLVSAWSLAVLAFERYLVICKPFGTFKFDNNQALAAVGFTWVMGIGCATPPFFGWSRYIPEGLGCSCGPDRYTNNEEYHCASYTKFLIVTCFLMPMSIIFFSYSQLLGALRAVAAAQAESASTQKAEKEVSRMVIVMVCSFILCYGPYALAGLYFAYTTSENKDYRLVTIPAFFSKSSCVYNPLIYAFMNKQFNACIMETVFGKQIEETSVSASKTEVSTA</t>
  </si>
  <si>
    <t>AY214138.1</t>
  </si>
  <si>
    <t>ATGGGAAAGGACTTCCATCTGTACGAGAACATCTCTAAGGTCAGCCCATTTGGGGGGCCACAGTATCACCTGGCCCCAATATGGGCTTTCTACCTACAGACTGCTTTCATGGGCTTTGTGTTCTTTGCTGGAACACCTCTAAACTTTATCATTCTCGTGGAGACAGTGAAGTACAAGAAGCTGAGACAACCGCTGAACTACATCCTGGTCAACGTCTCGTTAGCAGGTTTCATCTTTGTGACGTTTTCTGTGAGTCAAGTGTTTGTTTCTAGCGCGAGAGGATACTACTTCCTGGGTTACACCTTGTGTGCAATGGAAGCTTGCATGGGTTCAATAGCAGGGTTGGTGTCAGCTTGGTCCCTGGCTGTCCTTGCCTTTGAGAGATATGTGGTCATCTGCAAACCCTTCGGCACCTTCAAATTTGACAACAACCAGGCTCTGGCGGCTGTTGGCTTCACCTGGGTCATGGGGATCGGATGTGCCACCCCACCGTTCTTCGGCTGGAGCAGGTATATCCCTGAGGGTCTGGGCTGCTCCTGTGGACCTGACTGGTACACAAACAATGAGGAGTACCACTGTGCCAGCTACACCAAATTCCTTATTGTTACCTGTTTCCTCATGCCCATGTCCATCATCTTCTTCTCCTACTCCCAGCTGCTGGGAGCACTACGGGCTGTGGCAGCCGCGCAGGCTGAGTCAGCTTCCACCCAGAAGGCAGAGAAGGAAGTATCCAGGATGGTGATTGTGATGGTGTGCTCCTTCATTCTGTGTTACGGCCCCTACGCCCTGGCAGGCTTGTACTTTGCCTACACAACAAGCGAGGTCAAAGACTACCGCCTTGTGACCATCCCTGCTTTCTTCTCTAAAAGCTCCTGTGTATACAATCCTCTTATTTACGCCTTCATGAACAAACAGTTTAACGCCTGCATCATGGAGACTGTGTTCGGAAAGCAGATTGAAGAGACTTCAGTTTCAGCCTCCAAGACTGAGGTCTCCACAGCATAA</t>
  </si>
  <si>
    <t>MGKDFHLYENISKVSPFGGPQYHLAPIWAFYLQTAFMGFVFFAGTPLNFIILVETVKYKKLRQPLNYILVNVSLAGFIFVTFSVSQVFVSSARGYYFLGYTLCAMEACMGSIAGLVSAWSLAVLAFERYVVICKPFGTFKFDNNQALAAVGFTWVMGIGCATPPFFGWSRYIPEGLGCSCGPDWYTNNEEYHCASYTKFLIVTCFLMPMSIIFFSYSQLLGALRAVAAAQAESASTQKAEKEVSRMVIVMVCSFILCYGPYALAGLYFAYTTSEVKDYRLVTIPAFFSKSSCVYNPLIYAFMNKQFNACIMETVFGKQIEETSVSASKTEVSTA</t>
  </si>
  <si>
    <t>EU410468.1</t>
  </si>
  <si>
    <t>ATGGACGCGTGGGCCGTTCAGTTCGGGAACCTTTCCAAAGTCAGCCCCTTCGAGGGCCCACAGTACCACTTGGCCCCCAAGTGGGCTTTCTACCTACAGGCAGCTTTCATGGGCTTCGTATTTTTCGTGGGCACCCCTCTGAACGCCGTCGTCCTCTTCGTTACAATGAAGTACAAGAAGCTCCGACAGCCTCTCAACTACATCCTGGTGAACATCTCTCTAGCAGGCTTCATTTTCGACACATTCTCCGTGAGCCAAGTATTCGTCTCTGCTCTAAGAGGTTATTACTTCCTCAGCCCGACGTTATGTGCAATGGAAGCGGCAATGGGAGCGATTGCTGGCCTCGTGACGGGATGGTCCCTTGCTGTTCTGGCTTTTGAGAGATACGTGGTCATCTGCAAACCCTTTGGAAGCTTCAAGTTCGGACAAAGCCAGGCCATGGGAGCCGTGGCGTTCACCTGGGTTGTGGGTACCGGCTGTGCCACTCCTCCATTCTTTGGATGGAGCAGATACATTCCCGAGGGTCTCGGCACCGCCTGCGGACCAGACTGGTACACAAAAAGCGAGGAGTACAATTCCGAGAGCTACACTTACTTCCTCATCGTCACCTGCTTCTTCATGCCAATGACCATCATCATCTTCTCTTACTCACAGCTCCTGGGAGCCCTGCGTGCCGTTGCAGCCCAGCAGGCTGAGTCAGCCTCTACCCAGAAGGCCGAGAAGGAAGTGTCCAGGATGGTTATTGTAATGGTTGGCTCCTTTGTGCTTTGTTATGCTCCATATGCCGCAACTGCCATGTGGTTTGCCAACGCTGAAGAGTCAAACAAGGATTACCGTATGGTCGCCATCCCGGCTTTCTTCTCAAAGAGCTCTTGCGTATACAATCCTCTAATCTACGTCTTCATGAACAAACAGTTCAATGCCTGCATCATGGAGACAGTATTTGGCAAGAAGATTGATGAGGCCTCAGAGGTTTCCAGCAAGACCGAAACCTCTTCTGTGGCCGCATAAATTATTCCACACCACATTTACAACTTCTCTG</t>
  </si>
  <si>
    <t>MDAWAVQFGNLSKVSPFEGPQYHLAPKWAFYLQAAFMGFVFFVGTPLNAVVLFVTMKYKKLRQPLNYILVNISLAGFIFDTFSVSQVFVSALRGYYFLSPTLCAMEAAMGAIAGLVTGWSLAVLAFERYVVICKPFGSFKFGQSQAMGAVAFTWVVGTGCATPPFFGWSRYIPEGLGTACGPDWYTKSEEYNSESYTYFLIVTCFFMPMTIIIFSYSQLLGALRAVAAQQAESASTQKAEKEVSRMVIVMVGSFVLCYAPYAATAMWFANAEESNKDYRMVAIPAFFSKSSCVYNPLIYVFMNKQFNACIMETVFGKKIDEASEVSSKTETSSVAA</t>
  </si>
  <si>
    <t>Pagetopsis</t>
  </si>
  <si>
    <t>macropterus</t>
  </si>
  <si>
    <t>AY927655.1</t>
  </si>
  <si>
    <t>ATGGGGAAGGACTTCCACCTTTACGAGAATGTCTCGAACATCAGTCCCTTCGAAGGCCCTCAGTATCACCTGGCCCCCCGCTGGGCCTTCCACCTGCAGACCATCTTCATGGGCTTTGTCTTCTTTGCCGGGACGCCTCTCAACTTACTCGTGCTCTTCGTCACGCTGAAGCACAAGAAGCTGAGGGTTCCTCTGAACTACATCCTGGTGAACGTGTCGTTCGCGGGCTTCATCTTCGCCAGCTTCTCCGTCAGCCAGGTGTTCATCTGCAGCACCAGAGGCTACTTCTTCCTGGGACTCACCATGTGCACCCTGGAGTCCGCCATGGGCTCCATCGCAGGGCTGGTGACGTCCTGGTCTCTGGCCGTCTTGTCTCTGGAGAGGTACTTTGTGATCTGCAAGCCGCTGGGAGCCTTCACGTTCAGCAACGAACACGCTATGGCCGCGGTCGGCTTCACCTGGTTCATGGGGGTCGGCTGTGCCATCCCACCTTTCTTCGGCTGGAGCAGGTACATCCCTGAAGGCCTGGGCTGCTCCTGTGGACCGGACTGGTACACTCACAATGAGGAGTATCACTGCACCAGCTACACCTTCTTCCTGCTGGTGACCTGCTTCGTCATGCCGATCAGCATCATCATCTTCTGCTACGCCCAACTGCTGATGACCCTCAGAGCCGTGGCGGCGCAGCAGGCGGAGTCGGTCTCCACGCAGAAGGCGGAGAAGGAGGTCTCCAGGATGATCGTGGTGATGGTGGGGTCCTTCGTCGTCTGCTACGCTCCCTACGCCCTCGCCGCGCTGTACTTCGCCTACTCCACGGACCCCAACAAAGACTACCGGCTGGTGACCGTCCCCGCCCTGTTCTCCAAGAGCTCCTGCGTCTACAACCCGCTGATCTACGCCTTCATGAACAAACAGTTTAAAGGCTGCATCATGGAGACAGTGTTTGGGAAGAACACGGAGGACGACTCTAAAGTGTCTACCTCAAAGACTGAGGTGTCCTCAGTGTCTTAA</t>
  </si>
  <si>
    <t>MGKDFHLYENVSNISPFEGPQYHLAPRWAFHLQTIFMGFVFFAGTPLNLLVLFVTLKHKKLRVPLNYILVNVSFAGFIFASFSVSQVFICSTRGYFFLGLTMCTLESAMGSIAGLVTSWSLAVLSLERYFVICKPLGAFTFSNEHAMAAVGFTWFMGVGCAIPPFFGWSRYIPEGLGCSCGPDWYTHNEEYHCTSYTFFLLVTCFVMPISIIIFCYAQLLMTLRAVAAQQAESVSTQKAEKEVSRMIVVMVGSFVVCYAPYALAALYFAYSTDPNKDYRLVTVPALFSKSSCVYNPLIYAFMNKQFKGCIMETVFGKNTEDDSKVSTSKTEVSSVS</t>
  </si>
  <si>
    <t>Pagothenia</t>
  </si>
  <si>
    <t>borchgrevinki</t>
  </si>
  <si>
    <t>AY927653.1</t>
  </si>
  <si>
    <t>ATGGGGAAGCACTTCCACCTTTACGAGAATGTCTCGAACATCAGTCCCTTCGAAGGCCCTCAGTATCACCTGGCCCCCCTCTGGGCCTTCCACCTGCAGACCGTCTTCATGGGCCTGGTCTTCCTTGCCGGGACGCCTCTCAATTTACTCGTGCTCTTCGTCACGCTGAAGCACAAGAAGCTGAGGGTTCCTCTGAACTACATCCTGGTGAACGTGTCGGCCGCGGGCTTCATCTTCGTCACCTTCTCCGTCAGCCAGGTGTTCATCTCCAGCACCAGAGGCTATTTCTTCCTGGGACACACCATGTGCAGCATGGAGTCCGCCATGGGCTCCATCGCAGGGCTGGTGACTGCCTGGTCTCTGGCAGTCTTGTCTCTGGAGAGGTATTTTGTGATCTGTAAGCCTCTGGGGGCCTTTACGTTCACAAACAACCATGCTTTGGCTGCGGTCGCCTTCACCTGGTTCATGGGGATCGGCTGTGCCATCCCACCTTTCTTCGGCTGGAGCAGGTACATCCCTGAAGGCCTGGGCTGCGCCTGTGGACCGGACTGGTACACTCACAATGAGGAGTTTCACTGCGGCAGCTACACCGCCTTCCTGATGGTGACCTGCTTCATCACCCCGCTCAGCATCATCATCTTCTGCTACGCCCAGCTGCTGATGACCCTCAGAGCCGTGGCGGCGGAGCAGGCCGAGTCTGTCTCCACCCAGAAGGCGGAGAAGGAGGTCTCCAGGATGATCGTGGTGATGGTGGGATCCTTCCTCGTCTGTTACGGTCCCTACGCCCTCGCTGCCTTGTACTTCGCCTACTCCACGGAACAGAACAAAGACTACAGACTGGTGGCCATCCCTGCCCTGTTCTCCAAGAGCTCCTGCGTCTACAACCCTCTGATCTACGCCTTCATGAACAAACAGTTTAAAGGCTGCATCATGGAGACAGTGTTTGGGAAGAACACAGAGGACGCCTCTCAAGTATCTACCTCAAAGACTGAGGTGTCTTCAGTGTCTTAA</t>
  </si>
  <si>
    <t>MGKHFHLYENVSNISPFEGPQYHLAPLWAFHLQTVFMGLVFLAGTPLNLLVLFVTLKHKKLRVPLNYILVNVSAAGFIFVTFSVSQVFISSTRGYFFLGHTMCSMESAMGSIAGLVTAWSLAVLSLERYFVICKPLGAFTFTNNHALAAVAFTWFMGIGCAIPPFFGWSRYIPEGLGCACGPDWYTHNEEFHCGSYTAFLMVTCFITPLSIIIFCYAQLLMTLRAVAAEQAESVSTQKAEKEVSRMIVVMVGSFLVCYGPYALAALYFAYSTEQNKDYRLVAIPALFSKSSCVYNPLIYAFMNKQFKGCIMETVFGKNTEDASQVSTSKTEVSSVS</t>
  </si>
  <si>
    <t>AB098705.1</t>
  </si>
  <si>
    <t>TCAGACAGGAAGACTGAAGATGGGGAAGGTTTTCTATTTGTATGAGAACATCTCCAAGATCAGCCCCTTCGAGGGGCCACAGTACCACTTGGCACCTTTGTGGGCTTTCTATCTGCAAGCTGCCTTCATGGGCACTGTCTTCTTTGTTGGAACGCCTCTAAACTTTGTTGTTCTACTGGTGACAGTGAAATACAAGAAACTGAGACAGCCCTTGAACTACATCTTGGTCAATATTTCGTTTGCTGGCTTCTTAGCTTTGATATTCTCAGTGTTTCAAGTGTTCCTTGCCAGTACAAGAGGATTTTTTTTCATGGGCCACATGGCCTGTTCTATAGAAACCTGGATAGGATCGGTAGCAGGATTGGTGACAGGATGGTCGCTGGCTGTCCTTGCCTTTGAGAGATATGTGGTCATCTGCAAACCCTTTGGCCAGTTCAAGTTTGGGAGCAGCCAGGCTGCATCCGCAGTAGCCTTCACCTGGGTCATGGGAGTTGGCTGTTCCTCTCCGCCATTCTTTGGCTGGAGCAGGTTCATTCCTGAGGGTCTGGGATGCTCCTGTGGACCTGACTGGTACACTCACAATGAAGAGTACCACTGCACAAGCTACACCTACTTCCTGATGATTACCTGCTTTGTAATGCCTATGACTGTTATTATCTTCTCTTATGCCCAACTTCTGGGTGCACTGCGCGCTGTGGCAGCTCAGCAGGCTGAATCAGCCTCCACTCAGAAGGCTGAGAAGGAAGTCTCTAGGATGGTCATTGTAATGGTGGGCTCCTTTGTAGTGTGCTACGCTCCCTATGCCCTAGCAGCCCTGTACTTTGCCATTTCAACTGACGAGAACAAAGACTACCGCATGGTCACCATCCCAGCATTCTTTACTAAGAGCTCCTGTGTGTACAACCCCCTCATCTATGCCTTCATGAACAAACAGTTTAATGCGTGCATCATGGAGACGGTGTTTGGGAAGAAGATGGAGGAGTCATCTGAGGTGTCCTCCAAGACTGAAACCTCCTCAGTCTCCTCTGCATGAGGCCTGTGAGCTGAGTTGCTGTGTATTAGATTCAATCATGGAGTGACCGTGCTCTTCACAATCATATTCTTCTACCTACCTTTTGTCCGGTAGGTGTGAAGCCTACTGCATATCGTTCTACGTTCCTTATTTGACCAGAAATGTGATAATCAAGAAAATAATATCTGGCCTAGTTTACTCAGTTACCTTTGTGGCACTGTTTGTATTTCGACTGTGCAAAGTAAAAGAAAAGAATTGAGAAAACCTAATAGAATAATTTCATTTTGATAGCATTTTCATTAATAAGCACCCCCAATAAAAACAAGAAGTCTGATTTTAAGTTTCGAAAATGTTCTGCAGTGATACAGTTGACTTTCTTTGCATGTAAATCAAATAGTATTTCAAACCACCCTTCGGGACCTCAGAATGTTGTGAAAATACGTCACTTAAAACAACTCATGTTCGCCTTATGCTAAAACCTTGTGTTGGAGTTCTTATCTTCAAAACAAAACAGTTTTTTTACAGGCTGGAATTCATATGATATCCAGCCCACACCAGGTCAACATACCCAGTCCCAGTCCCATCTTGCAGTTGTACGTCTCCATGTGAGTCCCCAAACCTTGTGTCTGCTAGGCTTTTGAACGCTTGATGGAAATGGCAGGTCACGTTTCCAAGGAAACTTTGCAAATGAGGTAATGCACGACATAATGGAATACATCATCAGGTGTTCAAACTTAAAATTGATTTCAGTCTGTCACATCCTAGATAGCATTGTACCATGACTGTACTGTATGATATTTAATCTAAATAAATAGCTTTATTGCACTTT</t>
  </si>
  <si>
    <t>MGKVFYLYENISKISPFEGPQYHLAPLWAFYLQAAFMGTVFFVGTPLNFVVLLVTVKYKKLRQPLNYILVNISFAGFLALIFSVFQVFLASTRGFFFMGHMACSIETWIGSVAGLVTGWSLAVLAFERYVVICKPFGQFKFGSSQAASAVAFTWVMGVGCSSPPFFGWSRFIPEGLGCSCGPDWYTHNEEYHCTSYTYFLMITCFVMPMTVIIFSYAQLLGALRAVAAQQAESASTQKAEKEVSRMVIVMVGSFVVCYAPYALAALYFAISTDENKDYRMVTIPAFFTKSSCVYNPLIYAFMNKQFNACIMETVFGKKMEESSEVSSKTETSSVSSA</t>
  </si>
  <si>
    <t>AB098706.1</t>
  </si>
  <si>
    <t>TCTGTGGAGACAAAGACCAGTCAAGATGGGGAAGCAGTTCCACTTGTATGAGAATGTCTCCAAGATCGGTCCCTTTGAGGGACCCCAGTACTACCTGGCGCCGGTGTGGGTTTTCTATCTGCAGGCTGCCTTCATGGGCTTCGTGTTCTTTGTTGGAACACCTTTAAACTTTGTTATTCTTATGGTGACAATAAAATACAAGAAACTAAGGCAACCTCTGAATTACATTCTGGTCAACATCTCGGTAGGAGGCTTCATTTTTGCAGTGTTTTCTGTAAGTCAAGTGTTTGTAGCAAGTCTACGAGGATACTATTTCCTGGGATATACATTATGTGCAATGGAAGCATGTATGGGATCAATAGCAGGGTTGGTGACAGGTTGGTCGCTGGCTGTCCTTGCCTTTGAGAGATATGTGGTCATCTGCAAACCCTTCGGCCAGTTCAAGTTTGGGAACACTCAGGCTCTGATGGCGGTGGGCTTCACCTGGGTCATGGGAGTTGGATGTGCCACGCCACCATTCTTTGGCTGGAGCAGGTACATTCCTGAGGGTCTGGGTTGCGCCTGTGGACCTGACTGGTACACTCACAATGAAGAGTACCACTGCACAAGCTACACCTACTTCCTGATGGTTACCTGCTTCATGATGCCCCTAACCATCATTATCTTCTCTTATTCACAACTTCTGGGTGCACTGAGAGCTGTGGCAGCTCAGCAGGCTGAATCAGCCTCCACTCAGAAGGCTGAGAAGGAAGTCTCTAGGATGGTCATTGTAATGGTGGGCTCCTTTGTAGTGTGCTACGCTCCCTATGCCATCACAGCCCTGTACTATGGATTCTCAACCAATGAGAACAAAGACTATCGTATGGTCACCATTCCAGCGATGTTCTCTAAGAGCTCCTGTGTGTACAACCCTCTCATCTATGCCTTCATGAACAAACAGTTCAATGCGTGCATCATGGAGACAGTGTTTGGGAAGAAGATTGATGAATCATCTGAGGTGTCCTCCAAGACTGAAACCTCCTCAGTCTCCACTGCATAAGGCCTGCAAGCAATGGTACATAAAAGCATTTGAATACCATGCTACTGGACTCTCTGTTTCCAGTTTTAACCATCCGTTTCCAGTCGTTTATGGCTCTCAAAAGATTTTAAAAAAATGTGTAATTTTGCATTTTGTTATCTTTCTAAATGTACATTTTCAATATTTTTGATCTGATTGGGATCAATTAATCACTTAGATTATTTGTCAAGTGTCACTTGAGTATGAGAAATGGTATAGGTTTATTGACTCTACTTCTTTATGTATTCTGAGAAATCATTACATCTAATTAAATAAATGTGTATATATTGAAGC</t>
  </si>
  <si>
    <t>MGKQFHLYENVSKIGPFEGPQYYLAPVWVFYLQAAFMGFVFFVGTPLNFVILMVTIKYKKLRQPLNYILVNISVGGFIFAVFSVSQVFVASLRGYYFLGYTLCAMEACMGSIAGLVTGWSLAVLAFERYVVICKPFGQFKFGNTQALMAVGFTWVMGVGCATPPFFGWSRYIPEGLGCACGPDWYTHNEEYHCTSYTYFLMVTCFMMPLTIIIFSYSQLLGALRAVAAQQAESASTQKAEKEVSRMVIVMVGSFVVCYAPYAITALYYGFSTNENKDYRMVTIPAMFSKSSCVYNPLIYAFMNKQFNACIMETVFGKKIDESSEVSSKTETSSVSTA</t>
  </si>
  <si>
    <t>sp.</t>
  </si>
  <si>
    <t>DQ088642.1</t>
  </si>
  <si>
    <t>GGAAAACACTTCCACCTGTACGAGAACATCTCCAAAGTCAGTCCCTTTGAGGGGCCCCAGTATTACCTGGCCCCTGTCTGGGCCTTTTACCTGCAGGCCGCCTTTATGGGTTTTGTTTTTTTTGCTGGCACTCCTTTAAACTTCATTGTTCTCGTGGCGACGATGAAGTACAAGAAGCTCAGAGTCCCACTCAACTTCATTCTTGTCAACATCTCCTTCTCCAGCTTCATCTTCGTCACCTTCTCTGTCAGTCAGGTGTTCTTAGCCTCCATGCGAGGTTACTACTTCCTGGGTCACACGCTGTGTGCTCTGGAGGCTGCTGTGGGCTCCGTGGCAGGTAAACCACCCAATCCATTGGCAGGATGTGTACAGGTGTGTGCAGGTGCAATGGTGTGTTTCTCCCTCCTCCTCAGGTCTGGTGACCGCCTGGTCTTTGGCGCTGCTTTCCTTTGAGAGGTACCTGGTCATTTGTAAACCGTTCGGAGCCTTTAAGTTTGGCTCAAATCACGCTCTGGCTGCAGTGGCCTTCGCCTGGTTCATGGGTGTCGCCTGTGCCTGCCCACCTTTCTTTGGCTGGAGCAGGTACTGTAGGCATCAGGTGATTCTGGCCGTGTGTGTCCTGCACAGGTGAGCTGACTTTCTGTGTTGGTAGGTACATCCCTGAAGGTCTGGGCTGCTCCTGTGGACCCGACTGGTACACTCACAATGAGCAGTACAACACGACCAGCTACATACACTTCCTCATGGTCACCTGCTTCATCATGCCTCTCTCCATCATCATCTTCTGCTACTCCCAGCTGCTGGGTGCTCTGAGAGCAGTGAGTCAATCAATCAATCAATCAATCAATCAATCAATCAATCAGCCAGCACTAAGTGATTAACTGAGTCTCTGTGCTGGTAGTGTGTTTGGAGCTTGAGAACTTCACTCCATTAAAGCTTAGCCTTGTTGTTTCCTCTGCAGGTTGCAGCCCAGCAGGCTGAGTCAGCCTCCACCCAGAAGGCGGAGAAGGAGGTGTCAAGAATGATCATCGTTATGGTGGGGTCCTTCGTCACCTGCTATGGCCCGTACGCCCTGGCAGCTCTTTACTTTGCCTACTCCACAGATGAAAACAAAGACTATCGACTTGTCACCATCCCGGCGTTTTTCTCTAAGAGCGCCTGCGTCTACAACCCACTCATCTACGTCTTCATGAACAAACAGGTGAGCACACTCAGATAACACAGTGCAGAACGCAGGGTTTAGTTTTTCGCAGCTTTTCTCTGACAGTTTGAGTTGTCCCTGCTACTGAAGTGATGATCAGTTCTTCTGTTCTGTTCTCAGTTTAATGGCTGTATCATGGAGATGGTGTTTGGAAAGACAATGGACGAATCCTCCGAAGTTTCCACAAAGACTGAAGTGTCCACAGCTTCTTAATGCTCACACCAAAGTGACACAAAGAACTTT</t>
  </si>
  <si>
    <t>GKHFHLYENISKVSPFEGPQYYLAPVWAFYLQAAFMGFVFFAGTPLNFIVLVATMKYKKLRVPLNFILVNISFSSFIFVTFSVSQVFLASMRGYYFLGHTLCALEAAVGSVAGLVTAWSLALLSFERYLVICKPFGAFKFGSNHALAAVAFAWFMGVACACPPFFGWSRYIPEGLGCSCGPDWYTHNEQYNTTSYIHFLMVTCFIMPLSIIIFCYSQLLGALRAVAAQQAESASTQKAEKEVSRMIIVMVGSFVTCYGPYALAALYFAYSTDENKDYRLVTIPAFFSKSACVYNPLIYVFMNKQFNGCIMEMVFGKTMDESSEVSTKTEVSTAS</t>
  </si>
  <si>
    <t>AY673729.1</t>
  </si>
  <si>
    <t>GGAAAACACTTCCACCTGTACGAGAACATCTCCAAAGTCAGTCCCTTTGAGGGGCCCCAGTATTACCTGGCCCCTGTCTGGGCCTTTTACCTGCAGGCCGCCTTTATGGGTTTTGTTTTTTTTGCTGGCACTCCTTTAAACTTCATTGTTCTCGTGGCGACGATGAAGTACAAGAAGCTCAGAGTCCCACTCAACTTCATTCTTGTCAACATCTCCTTCTCCGGCTTCATCTTCGTCACCTTCTCTGTCAGTCAGGTGTTCTTAGCCTCCATGCGAGGTTACTACTTCCTGGGTCACACGCTGTGTGCTCTGGAGGCTGCTGTGGGCTCCGTGGCAGGTAAGCCACCCAATCCATCGGCAGGATGTGTACAGGTGTGTGCAGGTGCAATGGTGTGTTTCTCCCTCCTCCTCAGGTCTGGTGACCGCCTGGTCTTTGGCGGTGCTTTCCTTTGAGAGGTACCTGGTCATTTGTAAACCGTTCGGAGCCTTTAGGTTTGGCTCAAATCACGCTCTGGCTGCAGTGGCCTTCGCCTGGTTCATGGGCGTCGGCTGTGCCTGCCCACCTTTCTTTGGCTGGAGCAGGTACTGTAGGCATCAGGTGATTCTGGCCGTGTGTGTCCTGCACAGGTGAGCTGACTGTCTGTGTTGGTAGGTACATCCCTGAAGGGCTGGGCTGCTCCTGTGGACCCGACTGGTACACTCACAATGAGCAGTACAACACGACCAGCTACATACACTTCCTCATGGTCACCTGCTTCATCATGCCTCTCTCCATCATCATCTTCTGCTACTCCCAGCTGCTGGGTGCTCTGAGAGCAGTGAGTCAATCAATCAATCAATCAATCAATCAATCAATCAATCAGCCAGCACTAAGTGATTAACTGAGTCTCTGTGCTGGGTGTGTGTTTGGAGCTTGAGAACTTCACTCCATTAAAGCTTAGCCTTGTTGTTTCCTCTGCAGGTTGCAGCCCAGCAGGCTGAGTCAGCCTCCACCCAGAAGGCAGAGAAGGAGGTGTCAAGAATGATCATCGTTATGGTGGGGTCCTTCGTCACCTGCTATGGCCCGTACGCCCTGGCAGCTCTTTACTTTGCCTACTCCACAGATGAAAACAAAGACTATCGACTTGTCACCATCCCGGCGTTTTTCTCTAAGAGCGCCTGCGTCTACAACCCACTCATCTACGTCTTCATGAACAAACAGGTGAGCACACTCAGATAACACAGTGCAGAACGCAGGGTTTAGTTTTTCGCAGCTTTTCTCTGACAGTTTGAGTTGTCCCTGCCGCTGAAGTGATGATGAGTTCTTCTGTTCTGTTCTCAGTTTAATGGCTGTATCATGGAGATGGTGTTTGGAAAGACAATGGACGAATCCTCCGAAGTTTCCACAAAGACTGAAGTGTCCACAGCTTCTTAATGCTCACACCAAAGTGACACAAAGAACTTT</t>
  </si>
  <si>
    <t>GKHFHLYENISKVSPFEGPQYYLAPVWAFYLQAAFMGFVFFAGTPLNFIVLVATMKYKKLRVPLNFILVNISFSGFIFVTFSVSQVFLASMRGYYFLGHTLCALEAAVGSVAGLVTAWSLAVLSFERYLVICKPFGAFRFGSNHALAAVAFAWFMGVGCACPPFFGWSRYIPEGLGCSCGPDWYTHNEQYNTTSYIHFLMVTCFIMPLSIIIFCYSQLLGALRAVAAQQAESASTQKAEKEVSRMIIVMVGSFVTCYGPYALAALYFAYSTDENKDYRLVTIPAFFSKSACVYNPLIYVFMNKQFNGCIMEMVFGKTMDESSEVSTKTEVSTAS</t>
  </si>
  <si>
    <t>AF385825.1</t>
  </si>
  <si>
    <t>GGGAAACACTTCCACCTGTATGAGAACATTTCTAACGTGAGCCCCTTCGATGGGCCCCAGTATTACCTGGCCCCTCAATGGGCCTTTCACCTGCAAACCCTCTTTATGGGCTTTGTCCTGTTTGTTGGAACTCCTTTAAACTTTATCGTTCTGTTCGTGACGCTCAAGTACAAGAAGCTGCGAGTCCCTCTCAACTACATCCTCGTCAACATCTCCTTCGCAGGATTCATCTTCGTTGTCTTCTCGGTCAGCCAGGTGTTTGTCTCGTCCATGTGGGGTTACTACTTCCTGGGTTCCACCATGTGTGCACTGGAGGCTGCCATGGGGTCAATAGCAGGTCTGGTGACTTCCTGGTCGTTGGCCGTCCTGTCTTTTGAACGATACCTGGTCATCTGTAAACCATTCGGATCCTTTAGGTTTGGCAGTAATCATGCTGTGGCTGCTGTCACCTTCACCTGGTTCATGGGGATCAGCTGTTCCGTCCCACCTTTCTTCGGGTGGAGCAGGTACATCCCTGAGGGTCTGGGCTGCTCCTGTGGTCCTGACTGGTACACGCACAACGAGGACTTTCACTGCAGCAGCTACGTAATCTTCCTGATGGTGACCTGCTTCATCGTTCCGCTCTCCATCATTGTCTTCTCCTACTCCCAATTACTGAGCTCCCTTAGAGCTGTCGCCGCCCAGCAGACGGAGTCTGTCTCCACCCAGAAGGCAGAGAAGGAAGTATCCAGGATGATCATCATGATGGTGTGTTCCTTCCTCTCCTGTTACGGTCCCTACGCTCTCGCTGCTCTTTACTTCGCCTACTCTTCAGATAAAAGCAAAGATTATCGCTTCGTCACCATCCCAGCGTTTTTCTCCAAGAGCTCTTGTGTCTACAACCCATTAATCTACGCCTTCATGAACAAACAGTTTAACTCCTGCATCATGGAAACAGTGTTTGGAAAGAAAATGGACGAATCATCTGAAGTCTCTTCAAAGACAGAAGTTTCTTCAGTTTCCACAGTTAATTAAAATTTAGAACAAAATCAAACTGACAGGAGGAAAAATTCTTCACACAAGTCCGACTTTGTTAAATACAAAAACAGCAGCTGATGTTTATTTTAATGTAGAACAAGTTTTTAGATGAATGCAAAAACAAAGTTTAATAAAAAAATATTCCAAAAAAAAAAAAAAAAAAAAAAAAAAAAAA</t>
  </si>
  <si>
    <t>GKHFHLYENISNVSPFDGPQYYLAPQWAFHLQTLFMGFVLFVGTPLNFIVLFVTLKYKKLRVPLNYILVNISFAGFIFVVFSVSQVFVSSMWGYYFLGSTMCALEAAMGSIAGLVTSWSLAVLSFERYLVICKPFGSFRFGSNHAVAAVTFTWFMGISCSVPPFFGWSRYIPEGLGCSCGPDWYTHNEDFHCSSYVIFLMVTCFIVPLSIIVFSYSQLLSSLRAVAAQQTESVSTQKAEKEVSRMIIMMVCSFLSCYGPYALAALYFAYSSDKSKDYRFVTIPAFFSKSSCVYNPLIYAFMNKQFNSCIMETVFGKKMDESSEVSSKTEVSSVSTVN</t>
  </si>
  <si>
    <t>Stenobrachius</t>
  </si>
  <si>
    <t>leucopsarus</t>
  </si>
  <si>
    <t>FJ443127.1</t>
  </si>
  <si>
    <t>GCTCCTCCTGTAATCTTCCGTAAGTGGTTTATGACAGTATAAAAAGAAGCACTTTGGGAGAAACGCCCAATGTGTGCACAAAACCAAGGAGCCACAATGGGGAAGCACTTTCATCTGTACGAGAACGTCTCCAAAGTGAGTCCCTTCGAGGGACCACAGTATTACCTGGCTCCACACTGGGTCTTCTACCTGCAGACTGCCTTCATGGGCTTTGTCTTCTTCGCTGGAACGCCCTTGAATTTCATCGTCCTTTTTGTGACAATGAAATACAAGAAGTTGAGGGTGCCACTGAACTATATCCTGGTCAACATTTCACTTGCAGGCTTCATCTTTGTGACTTTCTCTGTGAGCCAAGTGTTCGTCTCTACTACCAAAGGCTATTTCTTCTTGGGCCACACAATGTGTGCTCTTGAGTCTTGCATGGGTTCTATAGCAGGTAAACTGCAATAATGACATTACTGTACTAAGTGTTCACAAACTTTTCATTGAAAATCTGTTAGTTTTGCCAAGTGATGCAGTCGTAAGATGAAGTAGCTATAAATTAGGCTTAACTCATCATCATCGCTGTCCTCTCCAGGTTTGGTGACAGCATGGTCCCTGGCAGTCCTCTCCTTGGAGAGGTACCTTGTCATCTGCAAAACCTTCGGTGCGTTCAAATTTGGAAGCAATCATGCTTTGGCTGCCGTCGCCTTTACCTGGATTATGGGGATTGGCTGTGCCACCCCTCCATTCTTCGGCTGGAGCAGGTAACAAACAACCTTTCTATTCCTAACAAACCAGCATCCACATGGCGAGTTATTGCATTTACAACCTTGTTGGCCAGGAGGTTGATTCTCTTTAAATTGATGCATCCATCCCCTCCCACCCATAACAGGTGGATCCATGACATCTTGTATTGCAGTGGTTTTCAACCCTTTTCATATCAAGGTCCATTATTTATTCAGCATTTGATTCACGGACCACCATTTGATGAGATTTAACCTCTCAGACCCAAAACGTAGAATATTTTGTTATCGTTGGATACGATTTTGTCCACAATTCCATCCTGTATTGATGTTGGAACCGTAGGAAAGATAACAGGCAAACGTTGTTCAAAAATAACAATTCTTCTACATTATGTACAGTAATTGTGTAGATTTCTTGTAAATTAAGTAATACGGATGTTTAACAATAATGTAACTCTTGATGAATGAAATTAAATTAAATGAAACCAAATGGACCTGTACAGATCTGTAAGGGTCCATTTGGCTACAAACTCTCCATCATTTAGCTGGGGACCACCTGGAACTGGTTGAAAACCACTGTTGTATTGTATTAAACTTGAGAGAATAAAGGTTCTTCTTTGGTGGATCCTTGAAATCCTTTCACAAAACATGGCAACCATTATTAGACCATATTGGCACCCTTATTGTTGAAGAAGAGCTTACTGGCGGTAACAGTTAACTCTGAGTACCTGGGTTGAATGTGAGGGTGTGAGCTGTGTATCATTTGACCTCTTTTGTTTTTTGTCTTGTCAGTTTATTTATTTTTATATTCTTTATGTTGTCAGAAAATTGCAGACCTCTTTGTTATACTGGCCTTGGCTATGTTGTAGCCTTATCTGTCTGTTTAAAAAAGGGCAAAAAGAATTGTAAAGAAAAATTGTGATTATATGGGTGGCAACATTTTTTTTTTGCGTTTGCCCTAATAGGTATATACCAGAGGGCCTGGGTTGCTCCTGTGGACCTGACTGGTACACGCACAATGAGGAGTTTCATTGTACCAGTTACATGTACTTCCTCATGGTGACCTGCTTCGTCGCACCGCTCACCATCATCATCTTCTCCTACTCCCAGTTGTTGGGGGCACTGCGTGCCGTGAGTCTGAGCATTCTGCTACTATATGACAACAGAAAACCTTAAACAGACAATTAATAGCATGGGAAATGTGTCAAACGTTTTAGGTGGCAGCCCAGCAGGCTGAGTCAGCCTCCACACAGAAGGCAGAGAAAGAGGTGTCAAGGATGATCATCGTGATGGTGGGCTCCTTTATCACATGCTATGGCCCCTACGCCATTGCAGCCCTGTACTTTGCCAATTCAACAGACGAGAACAAGGACTATCGCCTGGTCACGATTCCAGCATTCTTCTCCAAGAGTTCTTGTGTCTACAACCCTCTTATATATGCATTTCTGAACAAGCAGGTAAGTAGAGATGAAAAAGAAAATCACATTAAACTATTCCTGTCAGTAAATGTATGATTGTTTCAAGAACGCACACTATGAAAAAAAGAAAACATGAACAAAACAGAACATCCGGGCACTCAGAAAGTTAAAAAATAACAGGCTTTATTAATTAAAATGTTTCGACCATCATTTCTTCATCAGGGCAGGAATAAGTCCGCACACTTTTTAGCTCCCAATAGAAATGTGTTTTAGCTCAACAAAGCATGTATAACCATGGGAAACCAAATCTACATCTACCACTCATCCAAAAGGCGAATCCTCTCAGGCCAAGGGAGATATTTGGTTCCTGGGCACAGACAGGGCTAGTACCTGCTGCATTCACGCCCGTTGACCTCCCCCCATCAGGAAACCCCAATGTAACCTGCATTCAAACCTGGGTCCCACACATTGGAAGTCAAATATCTACTGATCGACCAAACGGGATCCCTAGCCAAGGGAGATGTTAGACTTCTGCTATATTCTTGATTTATTTAAAGGATATCATCTGTCCGGAGCCTGTTTTGGATGCTGGTACGCATTGACACTAAATATGGTTGTCTTCCCCAGTTCAATGCATGCATCATGGAGACGGTCTTCGGTAAGAAGATGGAGGATGCTTCTGAGGTTTCTTCCAAGACTGGGGTATCATCAGTCTCTACAGCTTCCTAGAGCCCTGTTTCCCACAGTGATCAGAGTGAGATTTTCGGAACGCAGGAGCATAAAGAAGAGCACTAAAACCTAATGTACATTTTGTCATAAGACAGTGTTGCTTGCTGAAAATCTGTTGGTGAACCATTTGAAATGGGACTGCTGGATGCTGTGATGTATATGTGCTTTTGAACACAAAATACTTGCTTATAACACTGAAATGTTAGCAGACTTCCACCCATGGATCACACTCTGATCATGTGATATGTAAATGCTATGGTGGAGAAAAGGATTTTCCACTGATAATGACATGTATTATACTGTATAGTACATCTTTGTTAAATACAACGAAAATCAAACATAAAATACATTTTAAATATGTATTATTTGGAATATAGTCGGTGACTTGCTCTTGATGGAAATAAGGTTTCGATTTAATCTTGGTATACCAAAGTATTATAAAATTATTTGAGGCTAAAATGAAGCTAAAACATTCAATGTCATAATTTATTTAAAATAGACAGTCCTGTATAGGCCTAGATGTATTCCAATTTGTGTTTTTATTTAGAAACAGGATGTAGATTTCAAAGTACAGCATTTAACAGCAAAGTGCAGTTATTTAAAATCCCTATACATTCTATATCTCTATGCATATTAAATGAATAAAAACTTTTAATATGCTAATGTAACAATTGTCATTGCTGTTTTAAATAAAACATTTTCAGAAAATAAAATCTCATTAAAAATATAACCTGACAGTTTAGAGTATATTCAAAGCATCAATCCCTTCGTCCTGGTTATCCCAGTAGTTTTCTCAACATGGATTGAGGCATTCCCACATTATTCTCTCAAGTGTTCAATATTACCTTATTTTCTCAAGTGAAAACATTTCAGTAGTACAAATTGACCTCATGGCCAGATTAACATAAATCACTTGGAATAGCCTTCACACTATTTGAAAGTAAGATTTAAATGATTTGGCACTTTTAATGTTGTTTCTTTGTTGTTTATTGTTTTGTCTGCAACATTATTATGCTGTTGTTTTAGCCAGATCATTGGTACTCAATGGTACTAACCTAGTTAAAGAAGGGTTACAAAAACAAGGACATGAGGACAGTGCTGCCAGTGATGCCTCTTGTGGGACATAGACAGAAGCCAAGAAAAGGAGGTAGTTGCTTGATATGATCCCGACCGTCCTTATTCCTTCAAAAAGAGGGTGGGATGCTGCAACTTCTAAGGATATGAGGACAAATGGAGTGCTGAGAGGTAAAGAAAATGTCTCCAGTACATGAAGCCACCATAATTATGAAGGCACGCGGAAGGATAAAGGAAAAGCTAAATAGACAACAAAGTATCGTCTACTCTACCTACAATACCAGGGACAGTAAACAACACAAAATGCCTTAATTAGGATGGTGTATAAAAAAGTATGACAAATGTATATGTAATTTTCAGTGCTTGTGAGAGCAACTCAAATATCAACAAGAGAAAAGCCATGACAAATTGGCAGCAACGAATGTAACAGAAACCCAAAGGCAGGTAATGGACTTGAATGTAAACAAAGAAAACTATCAAATTCAAATAGAAAGATCGACAACCTAATCCCGGCACACTCGTTGTGACTGAGTATAGTCTTCATACAAAATATATTAAATCATGTATCAAATTGAGTCTAAAATTGTTTTCTAATTTGAAGTCCCTAGAACTCGTCGTGCTTATTTAGTGCTTCACCGAAGTCAGTTGCTTGGCTTCCGACGAACAGGTCAAACTTGTTCAGGATTTCCTCTTTGGT</t>
  </si>
  <si>
    <t>MGKHFHLYENVSKVSPFEGPQYYLAPHWVFYLQTAFMGFVFFAGTPLNFIVLFVTMKYKKLRVPLNYILVNISLAGFIFVTFSVSQVFVSTTKGYFFLGHTMCALESCMGSIAGLVTAWSLAVLSLERYLVICKTFGAFKFGSNHALAAVAFTWIMGIGCATPPFFGWSRYIPEGLGCSCGPDWYTHNEEFHCTSYMYFLMVTCFVAPLTIIIFSYSQLLGALRAVAAQQAESASTQKAEKEVSRMIIVMVGSFITCYGPYAIAALYFANSTDENKDYRLVTIPAFFSKSSCVYNPLIYAFLNKQFNACIMETVFGKKMEDASEVSSKTGVSSVSTAS</t>
  </si>
  <si>
    <t>DQ088644.1</t>
  </si>
  <si>
    <t>GGAAAACACTTCCACCTGTACGAGAACATCTCCAAAATCAGTCCCTTTGAGGGGCCCCAGTATTACCTGGCCCCTGTCTGGGCCTTTTACCTGCAGGCCGCCTTTATGGGTTTTGTTTTTTTTGCTGGCACTCCTTTAAACTTCATTGTTCTCGTGGCGACGATGAAGTACAAGAAGCTCAGAGTCCCACTCAACTTCATTCTTGTCAACATCTCCTTCTCCGGCTTCATCTTCGTCACCTTCTCTGTCAGTCAGGTGTTCTTAGCCTCCATGCGAGGTTACTACTTCCTGGGTCACACGCTGTGTGCTCTGGAGAGTGCTGTGGGCTCCGTGGCAGGTAAACCACCCAATCCATCGGCAGGATGTGTACAGGTGTGTGCAGGTGCAATGGTGTGTTTCTCCCTCCTCCTCAGGTCTGGTGACCGCCTGGTCTTTGGCGGTGCTTTCCTTTGAGAGGTACCTGGTCATTTGTAAACCGTTCGGAGCCTTTAAGTTTGGCTCAAATCACGCTCTGGCTGCAGTGGCCTTCACCTGGTTCATGGGCATCGGCTGTGCCTGCCCACCTTTCTTTGGCTGGAGCAGGTACTGTAGGCATCAGGTGATTCTGGCCGTGTGTGTCCTGCACAGGTGAGCTGACTGTCTGTGTTGGTAGGTACATCCCTGAAGGTCTGGGCTGCTCCTGTGGACCCGACTGGTACACTCACAATGAGCAGTACAACACGACCAGCTACACACACTTCCTCATGGTCACCTGCTTCATCATACCTCTCTCCATCATCATCTTCTGCTACTCCCAGCTGCTGGGTGCTCTGAGAGCAGTGAGTCAATCAATCAATCAATCAATCAATCAATCAATCAGCCAGCACTAAGTGATTAACTGAGTCTCTGTGCTGGTAGTGTGTTTGGAGCTTGAGAACTTCACTCCATTAAAGCTTAGCCTTGTTGTTTCCTCTGCAGGTTGCAGCCCAGCAGGCTGAGTCAGCCTCCACCCAGAAGGCGGAGAAGGAGGTGTCAAGAATGATCATCGTTATGGTGGGGTCCTTCGTCACCTGCTATGGCCCGTACGCCCTGGCAGCTCTTTACTTTGCCTACTCCACAGATGAAAACAAAGACTATCGACTTGTCACCATCCCGGCGTTTTTCTCTAAGAGCGCCTGCGTCTACAACCCACTCATCTACGTCTTCATGAACAAACAGGTGAGCACACTCAGATAACACAGTGCAGAACGCAGGGTTTAGTTTTTCGCAGCTTTTCTCTGACAGTTTGAGTTGTCCCTGCTACTGAAGTGATGATGAGTTCTTCTGTTCTGTTCTCAGTTTAATGGCTGTATCATGGAGATGGTGTTTGGAAAGACAATGGACGAATCCTCCGAAGTTTCCACAAAGACTGAAGTGTCCACAGCTTCTTAATGCTCACACCAAAGTGACACAAAGAACTTT</t>
  </si>
  <si>
    <t>GKHFHLYENISKISPFEGPQYYLAPVWAFYLQAAFMGFVFFAGTPLNFIVLVATMKYKKLRVPLNFILVNISFSGFIFVTFSVSQVFLASMRGYYFLGHTLCALESAVGSVAGLVTAWSLAVLSFERYLVICKPFGAFKFGSNHALAAVAFTWFMGIGCACPPFFGWSRYIPEGLGCSCGPDWYTHNEQYNTTSYTHFLMVTCFIIPLSIIIFCYSQLLGALRAVAAQQAESASTQKAEKEVSRMIIVMVGSFVTCYGPYALAALYFAYSTDENKDYRLVTIPAFFSKSACVYNPLIYVFMNKQFNGCIMEMVFGKTMDESSEVSTKTEVSTAS</t>
  </si>
  <si>
    <t>Trematomus</t>
  </si>
  <si>
    <t>loennbergii</t>
  </si>
  <si>
    <t>AY927652.1</t>
  </si>
  <si>
    <t>ATGGGGAAGGACTTCCACCTTTACGAGAATGTCTCGAACATCAGTCCCTTCGAAGGCCCTCAGTATCACCTGGCCCCCCTCTGGGCCTTCCACCTGCAGACCGTCTTCATGGGCCTGGTCTTCCTTGCCGGGACGCCTCTCAACTTACTCGTGCTCTTCGTCACGCTGAAGCACAAGAAGCTGAGGGTTCCTCTGAACTACATCCTGGTGAACGTGTCGGCCGCGGGCTTCATCTTCGTCACCTTCTCCGTCAGCCAGGTGTTCATCTCCAGCACCAGAGGCTATTACTTCCTGGGACACACCATGTGCAGCCTGGAGGCCGCCATGGGCTCCATCGCAGGGCTGGTGACGGCCTGGTCTCTGGCAGTCTTGTCTCTGGAGAGGTATTTTGTGATCTGTAAGCCTCTGGGGGCCTTCACGTTCAGCAACAACCATGCTGTGGCTGCGGTCGCCTTCACCTGGTTCATGGGGATCAGCTGTGCCATCCCACCTTTCTTCGGCTGGAGCAGGTACATCCCTGAAGGCCTGGGCTGCGCCTGTGGACCGGACTGGTACACTCACAATGAGGAGTTTCACTGCACCAGCTACACCGCCTTCCTGATGGTGACCTGCTTCATCACCCCGCTCAGCATCATCATCTTCTGCTACGCCCAGCTGCTGATGACCCTCAGAGCCGTGGCGGCGCAGCAGGCCGAGTCTGTCTCCACCCAGAAGGCGGAGAAGGAGGTCTCCAGGATGATCGTGGTGATGGTGGGATCCTTCCTCGTCTGTTACGGTCCCTACGCCCTCGCTGCCCTGTACTTCGGCTTCTCCACGGAACAGAACAAAGACTACAGACTGGTGACCATCCCTGCCATGTTCTCCAAGAGCTCCTGCGTCTACAACCCTCTGATCTACGCCTTCATGAACAAACAGTTTAAAGGCTGCATCATGGAGACAGTGTTTGGGAAGAACACAGAGGACGCCTCTCAAGTATCTACCTCAAACACTGAGGTGTCTTCAGTGTCTTAA</t>
  </si>
  <si>
    <t>MGKDFHLYENVSNISPFEGPQYHLAPLWAFHLQTVFMGLVFLAGTPLNLLVLFVTLKHKKLRVPLNYILVNVSAAGFIFVTFSVSQVFISSTRGYYFLGHTMCSLEAAMGSIAGLVTAWSLAVLSLERYFVICKPLGAFTFSNNHAVAAVAFTWFMGISCAIPPFFGWSRYIPEGLGCACGPDWYTHNEEFHCTSYTAFLMVTCFITPLSIIIFCYAQLLMTLRAVAAQQAESVSTQKAEKEVSRMIVVMVGSFLVCYGPYALAALYFGFSTEQNKDYRLVTIPAMFSKSSCVYNPLIYAFMNKQFKGCIMETVFGKNTEDASQVSTSNTEVSSVS</t>
  </si>
  <si>
    <t>EU825689.1</t>
  </si>
  <si>
    <t>CGGCGTGGACCTTTCACCTGCATGCACTCTTCATGGGCTTCGTGTTCTTTGCAGGAACGCCGCTGAACCTGCTGGTCCTCCTGGCCACGGCCAATTACAAGAAGCTCCGAGCTCCTCTCAACTACATCCTGGTCAACATCTCCTTCGCTGGCTTCTTCTTTGTCACCTTCTCCGTCAGCCAGGTGTTCGTGGCCAGTCTGAGGGGCTACTACTTCCTGGGCTACACCTTGTGTGCATTGGAAGCGGCCATGGGCGCCGTGGCAGGTCTGGTGACGTCCTGGTCGCTCGCCGTGCTCTCCTTCGAGAGGTATCTGGTGATCTGTAAGCCGTTCGGAGCCTTCAAGTTCGGCAGCACCCACGCCGCCGCCGCCGTGGTCTTCACCTGGTGCATGGGGGTGGGCTGCGCCTCACCGCCTTTCTTCGGCTGGAGCAGGTACATCCCGGAAGGCCTGGGATGCTCCTGCGGACCTGACTGGTACACCCACAACGAGGAGGACGGCTGCACCATCTACATGTACTTCCTGCTGATCACCTGCTTCTGCATGCCTCTGTCCATCATCATCTTCTCTTACTCGCAGCTGCTGGGCGCGCTGAGAGCCGTTGCGGCGCACCAGGCGGAGTCCGACTCCACCCAGAAGGCTGAGAAGGAGGTGTCCAGGATGATCATCGTGATGGTGGGCTTCCTTCGTCACCTGCTACGGCCCCTACGCCCTGACGGGCCTCTGGTACGCTAACTCAGAGGAAGTCAACAAACACTACCGGCTTGTCACCATCCCGGCGTTCTTCTCCAAGAGCTCTTGCGTCTACAACCCGCTCATCTTACACCTTCATGAACAAACAGTTCATGCCTGCATCATGGAAATAWTFHLHALFMGFVFFAGTPLNLLVLLATANYKKLRAPLNYILVNISFAGFFFVTFSVSQVFVASLRGYYFLGYTLCALEAAMGAVAGLVTSWSLAVLSFERYLVICKPFGAFKFGSTHAAAAVVFTWCMGVGCASPPFFGWSRYIPEGLGCSCGPDWYTHNEEDGCTIYMYFLLITCFCMPLSIIIFSYSQLLGALRAVAAHQAESDSTQKAEKEVSRMIIVMVGFLRHLLRPLRPDGPLVR</t>
  </si>
  <si>
    <t>AWTFHLHALFMGFVFFAGTPLNLLVLLATANYKKLRAPLNYILVNISFAGFFFVTFSVSQVFVASLRGYYFLGYTLCALEAAMGAVAGLVTSWSLAVLSFERYLVICKPFGAFKFGSTHAAAAVVFTWCMGVGCASPPFFGWSRYIPEGLGCSCGPDWYTHNEEDGCTIYMYFLLITCFCMPLSIIIFSYSQLLGALRAVAAHQAESDSTQKAEKEVSRMIIVMVGFLRHLLRPLRPDGPLVR</t>
  </si>
  <si>
    <t>EU825684.1</t>
  </si>
  <si>
    <t>CGGCGTGGACCTTTCACCTGCAGGCACTCTTCATGGGCTTCGTGTTCTTTGCAGGAACGCCGCTGAACCTGCTGGTCCTCCTGGCCACGGCCAAGTACAAGAAGCTCCGAGCTCCTCTCAACTACATCCTGGTCAACATCTCCTTCGCTGGCTTCTTCTTTGTCACCTTCTCCGTCAGCCAGGTGTTCGTGGCCAGTCTGAGGGGCTACTACTTCCTGGGCTACACCTTGTGTGCATTGGAAGCGGCCATGGGCGCCGTGGCAGGTCTGGTGACGTCCTGGTCGCTCGCCGTGCTCTCCTTCGAGAGGTATCTGGTGATCTGTAAGCCGTTCGGAGCCTTCAAGTTCGGCAGCACCCACGCCGCCGCCGCCGTGGTCTTCACCTGGTGCATGGGGGTGGGCTGCGCCTCACCGCCTTTCTTCGGCTGGAGCAGGTACATCCCGGAAGGCCTGGGATGCTCCTGCGGACCTGACTGGTACACCCACAACGAGGAGGACGGCTGCACCATCTACATGTACTTCCTGCTGATCACCTGCTTCTGCATGCCTCTGTCCATCATCATCTTCTCTTACTCGCAGCTGCTGGGCGCGCTGAGAGCCGTTGCGGCGCACCAGGCGGAGTCCGACTCCACCCAGAAGGCTGAGAAGGAGGTGTCCAGGATGATCATCGTGATGGTGGGCTTCCTTCGTCACCTGCTACGGCCCCTACGCCCTGACGGGCCTCTGGTACGCTAACTCAGAGGAAGTCAACAAACACTACCGGCTTGTCACCATCCCGGCGTTCTTCTCCAAGAGCTCTTGCGTCTACAACCCGCTCATCTTACACCTTCATGAACAAACAGTTCATGCCTGCATCATGGAAATAWTFHLQALFMGFVFFAGTPLNLLVLLATAKYKKLRAPLNYILVNISFAGFFFVTFSVSQVFVASLRGYYFLGYTLCALEAAMGAVAGLVTSWSLAVLSFERYLVICKPFGAFKFGSTHAAAAVVFTWCMGVGCASPPFFGWSRYIPEGLGCSCGPDWYTHNEEDGCTIYMYFLLITCFCMPLSIIIFSYSQLLGALRAVAAHQAESDSTQKAEKEVSRMIIVMVGFLRHLLRPLRPDGPLVR</t>
  </si>
  <si>
    <t>AWTFHLQALFMGFVFFAGTPLNLLVLLATAKYKKLRAPLNYILVNISFAGFFFVTFSVSQVFVASLRGYYFLGYTLCALEAAMGAVAGLVTSWSLAVLSFERYLVICKPFGAFKFGSTHAAAAVVFTWCMGVGCASPPFFGWSRYIPEGLGCSCGPDWYTHNEEDGCTIYMYFLLITCFCMPLSIIIFSYSQLLGALRAVAAHQAESDSTQKAEKEVSRMIIVMVGFLRHLLRPLRPDGPLVR</t>
  </si>
  <si>
    <t>SWS2</t>
  </si>
  <si>
    <t>DQ354581.1</t>
  </si>
  <si>
    <t>TCACCTCAACTACATCCTGGTGAACTTGGCTGTGGCGAACCTTCTTGTGTCCTGTGTGGGCTCCTTCACTGCCTGCTGCTCCTTCGCAAACAGATACTTCATCTTTGGACCCCATATGTGCAAGATTGAGGGTTTCATGGCAACACTTGGCGGTATGGTCAGTCTGTGGTCTCTAGCTGTGGTAGCTTTTGAAAGATGGTTGGTCATCTGCAAGCCACTCGGTAACTTTGTGTTCAAGCCCGACCACGCTATAGCTTGCTGTGTGTTCACCTGGGTTTTTGCACTGATTGCCTCAGTTCCTCCATTGTTCGGATGGAGCAGGTACATCCCTGAAGGCCTGCAGTGCTCCTGTGGTCCCGACTGGTACACCACAAACAACAAATACAACAATGAATCCTATGTGATGTTCCTGTTCGGCTTCTGCTTCGCTGTTCCTTTCGCGACCATCGTCTTCTGCTACACTCAGCTGCTCATCACACTGAAAATGGCAGCGAAGGCCCAAGCTGAGTCTGCCTCCACCCAGAAGGCAGAGCGGGAGGTGACCAGGATGGTGGTCGTCATGGTGCTGGGCTTCCTGGTGTGCTGGATGCCTTACGCCTCCTTTGCCCTGTGGATGATCAATCACCGCGGGAATTC</t>
  </si>
  <si>
    <t>HLNYILVNLAVANLLVSCVGSFTACCSFANRYFIFGPHMCKIEGFMATLGGMVSLWSLAVVAFERWLVICKPLGNFVFKPDHAIACCVFTWVFALIASVPPLFGWSRYIPEGLQCSCGPDWYTTNNKYNNESYVMFLFGFCFAVPFATIVFCYTQLLITLKMAAKAQAESASTQKAEREVTRMVVVMVLGFLVCWMPYASFALWMINHRGNS</t>
  </si>
  <si>
    <t>DQ354580.1</t>
  </si>
  <si>
    <t>CCACCTCAACTACATCCTGGTGAACTTGGCCATAGCGAACCTCCTCGTCTCCACTGTGGGCTCCTTCACCTGCTTCTACTGCTTTGCCTTCAGATACATGATTCTCGGTCCACTTGGGTGCAAGATTGAGGGATTTACAGCAACTATTGGTGGTATGGTCAGCCTGTGGTCTCTTGCTGTGGTAGCATTTGAGAGGTGGCTCGTGGTCTGCAAGCCACTCGGGAACTTTGTCTTCAGGCCGATCCATGCTATCGCTTGCTGTGCAATGACTTGGGTCTTTGCTTTGTGTGCTGCCGTTCCCCCTCTGGTTGGATGGAGTAGGTATATCCCAGAGGGCATGCAGTGCTCCTGTGGGCCGGACTGGTACACAACTGACAACAAGTTTAACAATGAGACCTACGTGATGTTCCTCTTCTGCTTCTGCTTCTCTGTCCCCTTCTCCACCATCGTTTTCTGCTACTCACAGCTGCTCCTCATACTGAAATCGGCAGCGAAGGCCCAAGCTGAGTCTGAGTCCACCCAGAAGGCAGAGCGGGAGGTGACCAGGATGGTGGTCGTCATGGTGCTGGGCTTCCTGGTGTGCTGGATGCCTTACGCCTCCTTTGCTCTGTGGATGATCAA</t>
  </si>
  <si>
    <t>HLNYILVNLAIANLLVSTVGSFTCFYCFAFRYMILGPLGCKIEGFTATIGGMVSLWSLAVVAFERWLVVCKPLGNFVFRPIHAIACCAMTWVFALCAAVPPLVGWSRYIPEGMQCSCGPDWYTTDNKFNNETYVMFLFCFCFSVPFSTIVFCYSQLLLILKSAAKAQAESESTQKAEREVTRMVVVMVLGFLVCWMPYASFALWMI</t>
  </si>
  <si>
    <t>Acanthurus</t>
  </si>
  <si>
    <t>triostegus</t>
  </si>
  <si>
    <t>KP004336.1</t>
  </si>
  <si>
    <t>ATGAGGGCAAATCGAGGCATGGAGCTCCCAGAGGACTTCTGGATACCTATTGCTCTGGACACCAACAACATCACATCAATGAGTCCATTCCTGGTTCCTCAGGACCACCTGGGGAGCACAGTAACCTTCTACTCTATGGCAGGATTCATGTTCTTCATATTCGTGGCTGGCACAGCTATTAACACCCTCACCATAGCATGTACCATCCAATACAAGAAGCTCCGTTCCCACCTCAACTTCATCCTGGTGAACTTGGCTATAGCAAACCTTCTTGTGTCATGTGTGGGCTCCTTCACTGCCTGCTGCTCTTTTGCATCCAGATACTTCATCTTCGGAGCGCTAGCATGCAAGGTTGAAGGCTTTATGGCTACACTTGGTGGTATGGTCAGCCTGTGGTCTCTAGCAGTGATAGCTTTTGAAAGATGGCTGGTCATCTGTAAGCCACTTGGTAACTTTGTTTTCAAGCCTGACCATGCTTTAGCTTGCTGTGCATTCACCTGGGTGTTTGCACTGATTGCCTCAGTTCCTCCACTGTTTGGATGGAGTAGGTATATCCCAGAGGGCCTGCAGTGCTCCTGTGGTCCAGACTGGTACACCACAAACAACAAATACAACAATGAATCCTATGTGATGTTCCTTTTCTGCTTTTGCTTCGCTGTTCCCTTTGCCACCATTGTCTTCTGTTATGGCCAGCTCCTCATCACACTGAAAATGGCAGCAARGGCCCAGGCTGAGTCTGCATCCACCCAGAAGGCAGAGAGGGAGGTGACCAGGATGGTGGTTGTCATGGTGATGGGCTTCCTGGTGTGCTGGTTACCTTATGCCTCCTTTGCTCTTTGGGTTGTAAATAACCGTGGAACACAGTTTGACCTGAGAATGGCGACCATACCTGCCTGTATGTCTAAATCCTCAGCTGTCTACAACCCTGTTATCTACGTTGTCTTCAATAAACAGTTCCGGTCTTGCATGTTGAAGATGCTGGGGATGGGTGGAGACGACGAGGAGTCTTCAGCAACACAGTCGGTGACTGAAGTCTCCAAAGTTGGGCCTGCTTAG</t>
  </si>
  <si>
    <t>MAEEWGKQTFEARRYHEETTRGSAFAYTNTNNTRDPFEGPNYHIAPRWVYNVATIWMFFVVLLSVFTNGLVLVATAKFKKLRHPLNWILVNLAIADLGETVFASTISVCNQ</t>
  </si>
  <si>
    <t>ATGAGGGGAACTCGTCAATTAGACTTTCCAGATGACTTCTGGATTCCTATTCCTCTGGACACCAACAACATTACCTCTCTCAGCCCGTACCTGGTTCCCCAGGATCACCTGGGGAGCAAAGCGCTCTTTTATTCAATGTCAGCTTTTATGTTCTTTCTATTTGTGGCAGGCACCATCATTAATACCCTCACTGTCGCATGTACTATTCAGTACAAGAAACTGCGGTCTCATCTCAACTACATCCTGGTGAACTTGGCAGTGGCAAACCTCCTTGTTGCCTCTGTGGGCTCCTTCACCTGCTTCTACTGCTTCGCCTTCAGATACATGATTCTTGGTCCACTGGGGTGCAAGATTGAAGGATTCACAGCCACTGTTGGCGGTATGGTAAGCCTGTGGTCTCTTGCTGTGGTAGCATTTGAGAGATGGCTTGTTATCTGCAAGCCACTGGGGAACTTTATCTTCAAGCCTCACCATGCCATAGCTTGTTGTGCAATGACTTGGGTTTTTGCTTTGATGGCTGCAGTTCCTCCTCTAGTTGGATGGAGCAGGTATATCCCAGAGGGCCTACAGTGCTCATGTGGACCAGACTGGTACACAACAGGCAACAAGTTTAACAATGAGACCTATGTGATGTTTCTCTTCTGCTTCTGCTTTTCTGTCCCGTTCACGACCATCGTTTTCTGCTACTCACAGCTGCTTTTCGTGCTGAAATCGGCAGCAAAGGCCCAGGCTGAGTCTGCGTCCACCCAGAAGGCAGAGCGGGAGGTGACCAGGATGGTGGTTGTCATGGTGCTGGGCTTCCTAGTGTGCTGGATGCCTTATGCCTCCTTTGCTCTTTGGACTATCAACAACCGTGGGGCACAGTTCGACCTGAGACTGGCAACCATACCATCCTGTCTGTCTAAAGCCTCCACTGTCTACAACCCTGTTATCTACATCCTCCTTAATAAACAGTTTCGCTCATGTATCAAAAAGATGCTGGGGATGAGTGACAGCGAGGATGATGAATCATCAACAAGTCAGTCAGTCACTGAAGTCTCTAAAGTCGGACCTTCTTAG</t>
  </si>
  <si>
    <t>Anabas</t>
  </si>
  <si>
    <t>testudineus</t>
  </si>
  <si>
    <t>KP004284</t>
  </si>
  <si>
    <t>ATGAGGGCAAATCGTGACATGGAGCTGCCAGAGCACTTCTGGATACCTGTCACTCTGGACACCCACAACATCACATCCCTCAGTCCATTCTTGGTTCCTCAAGATCACTTGGGGGGTTCGGGCACGTTCTACGCCATGGCAGGATTCATGTTCTTTATATTTGTGGTTGGAACTGGCATCAATGCCCTCACCGTTGCATGCACCATCAAGTACAAGAAGCTCCGATCCCACCTCAACTACATCCTGGTCAACTTGGCCATTGCCAACCTTCTTGTGTCCTGTGTCGGCTCCTTCACTGCCTTCTGCTCCTTTGCATCAAAATATTTCATCTTTGGACCTCTAGCATGCAAAATTGAAGGTTTTCTGGCAACACTCGGTGGTATGGTGAGCCTCTGGTCTCTAGCTGTGATAGCTTTTGAAAGATGGCTGGTGATTTGCAAACCACTTGGTAACTTTATTTTCAAACCAGACCACGCATTAGCTTGCTGCGTATTCACCTGGGTGTTTGCTCTAATTGCCTCAGTTCCTCCGCTGGTAGGGTGGAGCAGATATATCCCAGAAGGTCTGCAGTGCTCCTGCGGACCCGACTGGTACACCACAAACAACAAATACAACAACGAAACCTACGTGATGTTCCTTTTTGGCTTCTGCTTTGCTGTTCCTCTTACCACAATTATCTTCTGCTATAGTCAGCTGCTTATCACACTAAAAATGGCAGCGAAGGCTCAAGCTGAGTCTGCCTCCACCCAGAAAGCAGAGAGAGAAGTGACCAAGATGGTGGTTGTCATGGTGTTGGGCTTCCTGGTGTGCTGGGTGCCCTACGCCTCATTTGCTCTCTGGGTTGTGAACAACCGTGGACAACCGTTCGACCTGAGACTGGCCACCATACCCTCCTGCTTCTCAAAAGCCTCCACAGTCTACAACCCTGTTATCTACATACTCCTCAATAAACAGTTCCGCTCATGCATTTTGAAGATGTTCGGGATGGGTGGTGGTGAGGAGGAATCCTCGACGACACAATCGGTGACTGAAGTTACCAAAGTTGGGCCTGCTTAG</t>
  </si>
  <si>
    <t>MAEEWGKAVFAARRHYEDTTRDAVFVYTNSNNTKDPFEGPNYHIAPRWVYNLATLWMFFVVVASTFTNGLVLVATAKFKKLRHPLNWILVNLAIADLGETLFASTISVCNQFFGYFILGHPMCIFEGYTVSVC</t>
  </si>
  <si>
    <t>ATGAGGGGAAATCGGCACTTCGAGTTCCCAGATGACTTCTGGATCCCCATCCCTCTGGACACCAACAACATCACATCTCTCAGCCCGTATCTGGTTCCACAGGATCATCTAGGGAACCCATGGATCTTCTATTCTATGTCAGCATTTATGTTCTTCTTGTTTGTGGCAGGAACAATCATCAATACGCTCACTGTTGCATGTACTGTTCAATATAAGAAGCTCCGGTCTCATCTGAACTACATTCTGGTGAACCTGGCTGTGGCAAACCTCCTTGTCTCCACCGTGGGCTCCTTCACCTGCTTCTACTGCTTCGCCTTCAGATACATGATTCTTGGTCCACTCGGGTGCAAGATTGAAGGATTTACAGCGGCTGTTGGTGGTATGGTGAGCCTCTGGTCTCTTGCTGTGATAGCTTTTGAGAGATGGCTGGTTGTCTGCAAGCCACTGGGGAACTTTAGCTTCAGGCCCAACCATGCTATAGCTTGCTGCGCACTGACTTGGGTCTTTGCTTTGTGTGCTGCAGTTCCTCCTCTGGTGGGATGGAGCAGGTACATCCCAGAGGGCATGCAGTGCTCCTGTGCACCAGATTGGTATACAACTGACAACAAGTTTAACAATGAGTCCTATGTGATGTACCTTTTCGGCTTTTGCTTTGCCGTCCCCTTCTCTACCATTATTTTCTGCTACTCACAGCTGCTTTTCATGCTGAAAGCGGCAGCAAAGGCTCAAGCTGAGTCTGCCTCCACCCAGAAAGCAGAGAAAGAGGTGACCAAGATGGTGGTTGTCATGGTGTTGGGCTTCCTGGTGTGCTGGATGCCCTACGCCTCCTTTGCTCTCTGGGTTGTGAACAACCGTGGACAACCGTTCGACCTGAGGCTGGCCACCATACCCTCCTGCTTCTCAAAAGCCTCCACAGTCTACAACCCTGTTATCTACATACTCCTCAATAAACAGTTCCGCTCGTGTCTAAGAAAGATGGTGGGAATGAGCAGTGAGGATGAAGAGGACTCAACAACAAGTCATTCAGTAACCGAAGTCTCTAAAGTCAGACCTGCTTAG</t>
  </si>
  <si>
    <t>FJ711152.1</t>
  </si>
  <si>
    <t>ATGGCTGGATTCACATTCTTTCTTTTTGTGATTGGCACTTCCATTAACATCCTCACCATTGCTTGCACCGTGCGATACAAGAAGCTTCGCTCCCATCTCAACTACATCCTGGTGAACTTGGCCGTGGCAAACCTTCTGGTGTCTGTGGTTGGTTCTTTCACTGCCTGCTGCTCCTTTACATTCAGATATTTCATCTTTGGACCACTAGCATGCAAGATTGAAGGTTTCGTTGCAACTCTAGGGGGTATGGTAAGCCTGTGGTCTCTGGCTGTGATAGCTTTTGAAAGATGGCTGGTCATTTGCAAACCTCTTGGTAATATTGCTTTTAAGCCTGAACATGCAACAGCTTGCTGTGTATTCACCTGGATTTTTGCACTGATGGCCTCAGTTCCACCCTTGCTAGGATGGAGCAGGTACATCCCAGAAGGCCTGCAGTGCTCTTGCGGTCCAGACTGGTACACAACCAACAACAAATATAACAACGAGTCCTACGTCATGTTCCTTTTCTGCTTCTGCTTTGCTGTTCCATTCACCACCATCATTTTTTGTTATTCTCAGCTACTCATAACACTTAAAATGGTAGCAAAAGCTCAGGCTGAGTCTGCCTCCACTCAGAAGGCTGAAAAGGAGGTGACCAGGATGGTGGTCGTCATGGTGCTGGGCTTCTTGGTGTGCTGGATGCCCTACGCCTCCTTCGCTCTTTGG</t>
  </si>
  <si>
    <t>MAGFTFFLFVIGTSINILTIACTVRYKKLRSHLNYILVNLAVANLLVSVVGSFTACCSFTFRYFIFGPLACKIEGFVATLGGMVSLWSLAVIAFERWLVICKPLGNIAFKPEHATACCVFTWIFALMASVPPLLGWSRYIPEGLQCSCGPDWYTTNNKYNNESYVMFLFCFCFAVPFTTIIFCYSQLLITLKMVAKAQAESASTQKAEKEVTRMVVVMVLGFLVCWMPYASFALW</t>
  </si>
  <si>
    <t>HM627004.1</t>
  </si>
  <si>
    <t>CAGGACCATTTAGGGAGCCTGGGGCTTTTTTATTCAATGTCAGCGTTAATGTTCGTCTTGTTTGTGGCTGGTACGGCTATCAATATCCTCACAATCGCATGTACTATTCAATACAAGAAGCTCCGCTCTCATCTGAACTACATCCTGGTCAACATGGCTGTGGCAAACCTCATCGTCTCGTCCGTGGGCTCTTTTACCTGCTTCTACTGTTTTGCCTTCAGATACATGGCTCTTGGTCCACTCGGCTGCAAGATTGAAGGATTTACTGCTTCTCTTGGTGGCATGGTGAGCCTTTGGTCTCTGGCTGTGATTGCATTTGAAAGATGGTTGGTTATCTGCAAGCCACTAGGGAACTTTGCCTTCAAGTCAGAGCATGCTTTGTTCTTCTGTGCACTTACCTGGTTCTTTGCTTTGTGCGCTGCAATTCCTCCACTAGTGGGATGGAGTAGGTATATCCCTGAGGGAATGCAGTGTTCATGTGGACCAGACTGGTACACAACGGGCAACAAGTATAACACCGAATCCTTTGTGCTGTTCCTCTTCTGCTTCTGCTTTTCTGTCCCTTTCACTTGCATTGTCTTCTGCTACTCACAGCTGCTCTTCACACTGAAATCAGCGGCAAAGGCCCAGGCAGAGTCTGCCTCCACCCAGAAGGCAGAGAAAGAGGTGACTAGGATGGTGGTCGTCATGGTGTTGGGCTTCCTGGTGTGCTACATGCCATACGCCTCCTTTGCTCTTTGGGTTGTGAACCACCGTGGACAGACATTTGACCTGAGACTTGCTACCATACCATCCTGTGTCTCAAAAGCCTCCACAGTCTACAACCCTGTCATCTATGTTCTCCTTAATAAGCAGTTCCGTTCTTGCATGAGGAAGATGC</t>
  </si>
  <si>
    <t>QDHLGSLGLFYSMSALMFVLFVAGTAINILTIACTIQYKKLRSHLNYILVNMAVANLIVSSVGSFTCFYCFAFRYMALGPLGCKIEGFTASLGGMVSLWSLAVIAFERWLVICKPLGNFAFKSEHALFFCALTWFFALCAAIPPLVGWSRYIPEGMQCSCGPDWYTTGNKYNTESFVLFLFCFCFSVPFTCIVFCYSQLLFTLKSAAKAQAESASTQKAEKEVTRMVVVMVLGFLVCYMPYASFALWVVNHRGQTFDLRLATIPSCVSKASTVYNPVIYVLLNKQFRSCMRKM</t>
  </si>
  <si>
    <t>Batrachocottus</t>
  </si>
  <si>
    <t>nikolskii</t>
  </si>
  <si>
    <t>AJ430474.1</t>
  </si>
  <si>
    <t>ATGAAGCACGGTCGTGTCACGGAGCTACCGGAGGATTTCTATATCCCCGTCACCCTGGATACGGACAACATCACGTCTCTCAGCCCCTTCCTGGTTCCCCAGGACCATCTAGCAAGCTCAGGCATCTTCTATGTGCTGGCTGTATTCATGCTTTTTATATTTATTGTGGGCACTTTCATCAATGCTCTAACGGTTGCATGCACCGTCCAAAACAAGAAGCTCCGATCCCACCTCAACTACATCCTGGTGAACTTGGCCCTGTCAAACCTACTTGTGTCCGGCGTGGGCTCCTTCACTGCCTTCTGCAGCTTTGCAAACAAATATTTCATCCTCGGACCACTAGCATGCAAGATAGAAGGTTTTTTAGCAGCACTTGGGCCTATGGTAAGCCTGTGGTCTCTTTGTGTGATTGCTTTTGAAAGATGGCTGGTCATCTGCAAGCCACTTGGTTCCTTTGTTTTCAAGCCCGACCATGCTATGGCCTGCTGCGTGGCGACCTGGGTGTTGGCACTGCTTGCCTCAGGTCCTCCTCTGTTTGGATGGAGCAGGTACATCCCAGAAGGCCTGCAGTGCTCCTGTAGTCCAGACTGGTATACCACCAACAACAAATACAACAATGAATCCTACGTGATATATCTCTTCACCTGCCACTTTTCTGTTGGCCTCTTAATCCTTGTCTTTTGCTACGCCCAACTCCTTTTTACACTGAAAATGGCGGCAAAGGCCCAAGCAGAGTCTGCCTCCACCCAGAAGGCAGAGCGGGAGGTGACCAGGATGGTGGTCCTCATGGTGCTGGGCTTCCTGGTGTGCTGGTTGCCTTACGCCTCCTTTGCTATTTGGGTGGTCAACAACCGAGGGCAGCCTTTTGACTTGAGGTTTGCTTCAATACCGTCCGTCTTTTCCAAGTCCTCTACAGTCTACAACCCGGTCATCTATGTTCTCCTCAATAAACAGTTCCGGTCATGCATGATGAAGATGATGGGAATGGGTGGCGCTGATGATGAAGAGTCGTCAACATCATCAGTGACCGAAGTCTCCAAAGTTGGGCCTGCT</t>
  </si>
  <si>
    <t>MKHGRVTELPEDFYIPVTLDTDNITSLSPFLVPQDHLASSGIFYVLAVFMLFIFIVGTFINALTVACTVQNKKLRSHLNYILVNLALSNLLVSGVGSFTAFCSFANKYFILGPLACKIEGFLAALGPMVSLWSLCVIAFERWLVICKPLGSFVFKPDHAMACCVATWVLALLASGPPLFGWSRYIPEGLQCSCSPDWYTTNNKYNNESYVIYLFTCHFSVGLLILVFCYAQLLFTLKMAAKAQAESASTQKAEREVTRMVVLMVLGFLVCWLPYASFAIWVVNNRGQPFDLRFASIPSVFSKSSTVYNPVIYVLLNKQFRSCMMKMMGMGGADDEESSTSSVTEVSKVGPA</t>
  </si>
  <si>
    <t>Beryx</t>
  </si>
  <si>
    <t>splendens</t>
  </si>
  <si>
    <t>AJD38822.1</t>
  </si>
  <si>
    <t>ATGAGGCCAAATAATGCTTTGGAGTTCCCAGATGACCTCTGGATTACTGTCCCTCTGGACACCAACAACATCACGTCGTTCAGCCCTTTCTTGGTTCCCCAGGACCTCTTGGCGGCCACAGGCATCTTCTATGCAATGTCAGCATTCATGTTCTTCCTATTTGCGTTCGACACGGGCATCAATGTCCTCACCATCGCATTTACTGTCCAATATAAGAAGCTCCGGTCCCACCTCAACTACATCCTGGTGAACTTGGCCATGGCAAACCATCTTGTCTCCTCTGTGGGTTCCTTCACTGCCCTCTGCTCCTTCGCCGTTAGATACTTTATCTTTGGACCACTAGGAAGCAAGATTGAGGGATTTTTGGCTACCATTGGCGGTATGGTAAGCCTATGGTCTCTAGCAGTGATAGCTTCTGAAAGATGGTTGGTCATCTGCAAGCCACTTGGTAACTTTGCCTTCAAGCCGGACCATGCTTTGGCCTGCTGCGCACTCACCTGGGTCTGTGCTTTGGCTGCCTCTCTTCCTCCACTGGTCGGATGGAATTGGTATATCCCAGAAGGCCTGCAGTGCTCCTGTGCACCAGACTGGTACATCACAGGCAACAAGTTCAACAACGAATCCTATGTGATGTTCCGCTTCTGTTTCTGCTTTGCTGTTCCGTTCTCCACCATTGTCTTCTGCTACTCCCAGCTGCTCATTACACTGAAAATGGCAGCGAAGGCCCAAGCTGACTCTGCCTCCACCCAGAAGGCAGAGAGGGAGGTGACCAGGATGGTGGTGGTCATGGTGCTGGGCTTCCTGGTGTGCTGGATGCCCTACGCCTCCTTCGCTCTTTGGATCGTCAACAACCGTGGGCAGTCCTTCGACCTGAGATTGGCCACCATACCCTCCTGCCTCTCCAAGGCTTCCACAGTCTACAACCCAATTATCTACATCCTGCTCAACAAACAGTTCCGTTCATGCATGATGAAGATGTTGGGGATGAGTGGAGGGGAAGAGGAGGAGTCATCAAGTCAATCAGTGACTGAAGTCTCCAAAGTCGGACCAGCTTAG</t>
  </si>
  <si>
    <t>AJD38821.1</t>
  </si>
  <si>
    <t>ATGAGGGCAAATCGACCTGTGGAGTTCCCAGATGACTTCTGGATTCCCATCCCTCTGGAGACCAACAACATCACCTCACTCAGCCCTTACTTGGTTCCCCAGGACCACCTAGGGAGCTTGGGGGTCTTTTATTCCATGTCAGCATTCATGTTCGTCCTGTTTGTGGTGGGCACGGGCGTCAATTCCCTCACCATCGCATGTACTATCCAATATAAGAAGCTGCGGTCCCACCTCAACTACATCCTGGTGAACTTGGCCGTGGCAAACCTTCTTGTCTCCACTGTGGGTTCCTTCACGTGCTTCTACTGCTTCGCCTTCAGATACATGATCCTGGGTCCAGTGGGGTGCAAGATTGAAGGATTTACAGCTACTATTGGTGGTATGGTAAGCCTATGGTCTCTAGCAGTGATAGCCTTTGAAAGATGGCTGGTCATCTGCAAGCCACTTGGTAACTTTGCCTTCAAGCCCAACCATGCTTTGGCCTGCTGCGCACTCACCTGGGTCTGTGCTTTGGCTGCTGCAATTCCTCCACTGGTCGGATGGAGTCGGTATATCCCAGAAGGCCTGCAGTGCTCCTGTAGTCCAGACTGGTACACCACGGGCAACAAGTTCAACAGTGAGTCCTATGTGATGTTCCTCTTCTGCTTCTGCTTTGCTGTTCCGTTCTCCACCATTGTCTTCTGCTACTCCCAGCTGCTTCTCACACTCAAATCGGCAGCAAAGGCCCAAGCTGACTCTGCCTCCACCCAGAAGGCAGAGAGGGAGGTGACCAGGATGGTGGTGCTCATGGTGCTGGGCTTCATGGTGTGCTGGATGCCCTATGCCTCCTTCGCTCTTTGGGTCGTCAACAACCGTGGGGAGTCCTTCGACCTGAGACTGGCCACCATACCCTCCTGCCTCTCCAAGGCTTCCACAGTCTACAACCCAATTATTTACATTCTGCTCAACAAACAGTTCCGCTCCTGTATGAAGAAGATGCTGGGGATGAGTGGTAGCGATGAGGAAGAGTCATCCACAAGTCAGTCATCAGTTACTGAAGTCTCTAAAGTTGCACCTGCTTAG</t>
  </si>
  <si>
    <t>Brosme</t>
  </si>
  <si>
    <t>brosme</t>
  </si>
  <si>
    <t>AJD38857.1</t>
  </si>
  <si>
    <t>ATGCGATCACAGTCTACTATGGAGCTTCCAGAGGACTTTTGGATTCCTGTCCAGCTGGATACCAACAACATTACATCGCTCAGCCCCTTCCTGGTCCCTCAGGACCACTTGGGGAGCATTGGCACCTTCTATGCAATGGCAGCATTCATGTTGTTCGTGTTCGTGGTCGGCACCGCCATCAACGTCCTCACAATCGCTTGTACCGTCCAGTACAAGAAGCTGCGCTCCCATCTCAACTACATCCTGGTGAACCTGGCCGTGGCCAACCTCCTGGTCTCTGTGGTTGGCTCCTTCACAGCGTTCTGCAGCTTCACTAACAGATACTTTATTTTTGGACCCCTGGCATGCAAAATTGAAGGATTCATGGTGACCCTTGCTGGTATGGTGAGCCTATGGTCCCTGGCAGTGGTGGCCTTTGAAAGATGGCTGGTGATCTGCAAACCCTTGGGTAGCTTTATCTTCAAGCCAGACCATGCGCTGGCCTGCTGTGCGTTCACTTGGATCTTTGCTTTGATTGCATCCGGTCCCCCACTGGTTGGCTGGAGTAGGTACATTCCGGAGGGCCTGCAGTGCTCTTGTGGGCCAGACTGGTACACCACGAACAACAAATACAACAACGAGTCCTACGTGATCTTCCTCTTCGGTTTCTGCTTCGCAGTCCCCTTAGCCACCATGCTCTTCTGCTACAGCCAGTTGCTCTACACACTCAAAATAGCAGTAAAGGCCCAGGCTGATTCAGTCTCCACCCAGAAGGCAGAGAGGGAGGTGACCAGGATGGTGGTGATCATGGTGTTCGGTTTCCTGGTGTGCTGGCTGCCCTACGCCAGCTTTGCCTTGTGGGTTGTGAACAACCGCGGTCAGACCTTCGACCTGAGGTTGGCCACCATACCCTCCTGCTTCTCCAAGGCGTCCGCAGTCTACAACCCCTTCATCTATGTCCTCCTCAACAAACAGTTTCGTTCGTGCATGATGAAGATGTTGGGAATGAGTGGAGGTGAGGATGAGGACTCATCGTCTAGCCAATCAGTGACCGAAGTCTCTAAAGTTGGACCAGCGTAG</t>
  </si>
  <si>
    <t>AJD38866.1</t>
  </si>
  <si>
    <t>ATGAAGTCCAATTACGCCACAGAGCTCCCAGAGGACTTCTGGATCCCCATTCCCCTGGACACCAACAACATGACGGCGCTCAGCCCCTTCCTGGTTCCCCAGGACCACCTGGGGAGCACGGGCATCTTCTACTGCATGTCAGCCTTCATGTTCTTCCTGTTTGTGACGGGCACCAGCATCAACGTGCTCACCATCGCGTGCACCATCCAGTACAAGAAGCTGCGCACGCACCTCAACTACATCCTGGTGAATCTGGCCGTGGCCAACCTCCTCGTCTCCGCCATCGGTTCCTTCACCTGCTTCTTGTGCTTCGCCTTCAAATACATGGTGCTGGGTCCGCTGGCCTGCAAGATCGAAGGGTTCACCGCTACTCTGGGGGGCATGGTTAGCCTGTGGTCCCTGGCTGTGGTGGCAGTTGAGAGATGGCTGGTCATCTGCAAGCCGCTCGGTCAATTCTCCTTCAGGAGCCACCACGCCATCATGGGCTGTGCACTCACCTGGGTGTTCGCTCTGGCCGCTGCCCTCCCCCCACTGTTCGGTTGGAGCAGGTACATCCCAGAGGGCATGCAGTGCTCCTGTGGGCCAGACTGGTACACTACGGACAACAAATACAACAACGAGTCCTACGTGATGTTCCTCTTCTGCTTCTGCTTCGCCGTCCCCTTCACCACCATTGTCTTCTGCTACAGCCATCTCCTCTTCACCATGAAGATGGCAGCACAGGCCCAGGCTGATTCAGCCTCCACCCAGAAGGCAGAGAGGGAGGTGACCAGGATGGTGGTGATCATGGTGATCGGGTTCCTGGTGTGCTGGCTGCCCTACGCCAGCTTTGCCATGTGGGTCGTGAACAACCGCGGTCAGACCTTCGACCTGAGGTTGGCCACCATACCCTCCTGCTTCTCCAAGGCCTCCACTGTGTACAACCCCGTCATCTACATCCTACTAAACAAACAGTTCCGCTCATGTATGATGAAGATGATTGGGATGAGCGACAGTGACGGTGAAGAGTCAACTTCAACTCAATCAACAACTGAAATCTCCAAAGTTGGACCCGCATAG</t>
  </si>
  <si>
    <t>Brotula</t>
  </si>
  <si>
    <t>AJD38794.1</t>
  </si>
  <si>
    <t>ATGAGGTCAAATCGTCTTATGGAGTTCCCAGACGACTTTTGGATTCCCATCCCTCTGGACACCAACAACATCACCTCGCTCAGTCCTTACTTGGTTCCTCAGGACCATCTGGGGAGCCCGGGCATCTTTTATTCGATGTCAGCACTGATGTTCTTTTTATTTGTGGCAGGCACAGCCATCAATACGCTCACTGTGGCTTGCACTGTGCAATACAAGAAGCTCCGATCCCATCTGAACTACATACTGGTGAACTTGGCTGTGGCAAACCTTCTCGTTTCCTCTGTGGGCTCCCTCACCTGCTTCATCTGCTTTGCCTTCAAATACATGATTCTAGGTCCGCTGGGATGCAAAATCGAGGGATTTACGGCTACTCTTGGCGGTATGGTGAGCCTGTGGTCTCTGGCTATGATTGCTTTTGAAAGGTGGCTGGTCATCTGCAAGCCCCTGGGTAACTTTGCCTTCAAGCCCAAACATGCATTATTCTGCTGTATGATGACCTGGGTCTTTGCTTTGTGTGCTGCAGTTCCTCCACTTGTAGGCTGGAGTCGGTACATCCCAGAAGGCATGCAGTGCTCCTGCGGACCCGACTGGTACACCACAAACAATAAATTCAACAATGAGTCCTTCGTGATGTTCCTCTTCTGCTTCTGCTTCTCTGTCCCTTTTTGTACCATCATTTTCTGCTACTCCCAGCTGCTTATCACAATGAAATTGGCAGCAAAGGCCCAAGCTGAGTCTGCCTCCACGCAAAAGGCAGAGAGGGAGGTTACCAAGATGGTGGTTGTCATGGTGGTGGGCTTCCTGGTGTGCTATTTGCCCTATGCTTCCTTTGCACTTTGGATAGTGAACAACCGTGGGCAGCAGTTTGATTTGAGGTTGGCCACCATACCCTCCTGTCTGTCCAAAGCCTCCACGGTCTACAACCCTGTCATCTATATTCTCCTAAATAAACAGTTCCGCTCATGTATGAGGCAGATGCTGGGGATTGGTGGTGGCGATGAAGACGAAACATCAACAAGTCAATCAGTAACTGAAGTCTCAAAGGTTGGGCCTGCATAA</t>
  </si>
  <si>
    <t>EU410459.1</t>
  </si>
  <si>
    <t>ATGAAGGCAGTACCCGAGTTTCAGGAAGACTTCTACATCCCCATACCTTTAGATACCAACAACATCTCAGCTTACAGCCCTTTCACGGTCCCCCAGGACCACCTGGGTCACCATGGCGTGTTCATTGCCATGGCTGCCTTCATGTTCTTCCTTTTCGTCGCAGGGACTGCAATCAACGTCCTTACCATTGTTTGCACAATTCAATTCAAGAAACTCAGATCTCACCTTAACTATATTCTTGTGAACCTTGCCGTTGCAAACCTGTGGGTGTCTGTTTTTGGTTCTTCGATAGCATTCTACTGCTTCTGGAAGAGGTACTTTATCCTCGGGGTGACAGCATGTAAAATTGAGGGCTTCACTTCAACAATTGGAGGAATGGTGAGTTTGTGGTCTCTTGCTGTGGTGGCGCTTGAAAGGTGGCTGGTCATTTGCAAACCCCTTGGGAACTTTACTTTCAAGACCCATCATGCCATAATTGGCTGCGTATTTCCTTGGATTTTTGCAATGGCAGCTGGACTCCCTCCACTGTTTGGATGGAGCCGGTACATACCTGAAGGTTTGCAGTGCTCTTGTGGACCTGACTGGTATACGACAAACAACAAATACAACAACGAAACCTATGTCATGTTTTTGTTCTGCTTCTGCTTTGCGGTTCCTTTCAGCACCATCGTAATCTGTTATGGTCAGCTGCTCATCACACTTAAATTAGCAGCCAAAGCTCAAGCGGATTCAGCTTCGACCCAGAAGGCAGAGAGGGAGGTGACAAAGATGGTGGTGGTAATGGTGTTTGGCTTCTTGTTATGCTGGGGACCATATGCTATCTTTTCTCTCTGGGTAGTTTCCCACCGTGGTGAAGCATTTGACCTGAGACTGGCAACCATACCATCCTGCCTTTGTAAAGCCTCTACAGTGTACAATCCTGTCATCTACGTCGTAATGAACAAACAGTTCCGTTCCTGTATGATGAAGATGGTCTGTGGCAAGAATATTGATGAAGAAGAGGCTTCTTCTTCATCTCAGGTCACCCAGGTCTCCTCTGTTGCACCAGAGAAATAA</t>
  </si>
  <si>
    <t>Carapus</t>
  </si>
  <si>
    <t>acus</t>
  </si>
  <si>
    <t>AJD38800.1</t>
  </si>
  <si>
    <t>ATGAGGTCAAGTCGTCCTATGGAGTTCCCTGAAGACTTTTGGATTCCTATTCATCTGGACACCAATAACCTAACAGCCTTCAGTCCTTTCTTGGTTCCTCAGGACCACCTTGGGAGTCCAGGGTTGTTTTATTCCATGTCAGCATTTATGTTCTTATTATTTGTGTTAGGTACAGGGATCAATGTGCTCACCATCGCCTGCACTATTCAATATAAGAAACTGCGCTCCCACCTGAACTACATCTTGGTGAACCTGGCTGTGGCAAACCTCCTTGTCTCTGCGGTGGGCTCGTCCACCTGCTTTGTCAGCTTTGCATCCAGATACATGTTTCTTGGTCCTCTTGCATGTAAAGTTGAGGGATTCGCGGCTACTCTTGGTGGTATGGTAAGCCTGTGGTCTCTGGCTGTGGTAGCTTTTGAAAGATGGCTAGTGATCTGCAAGCCAATTGGTAACTTCACCTTCAGGCCCAACCATGCTGTGGCCTGCTGTGCAGTGACTTGGGTGTTTGCCCTGATGGCTGCAGTTCCTCCACTAGTTGGCTGGAGTAGGTATATCCCAGAGGGCTTCCAGTGTTCTTGTGGTCCAGACTGGTACACTACAAATAACAAATACAACAACGAATCCTACGTGATGTTCCTGTTCTGCTTTTGCTTTGCGGTCCCATTTTCTACTATCATCTTCTGCTATTCCCAGCTGCTATTCACAATGAAGATGGCAGCAAAGGCCCAAGCTGAGTCTGCATCCACTCAAAAGGCAGAGAGAGAGGTGACCAAGATGGTGGTTGTTATGGTGATGGGCTTCCTGGTGTGCTGGTTGCCCTACGCCTCCTTTGCACTGTGGGTTGTGACCAACCGTGGCCAGACGTTTGACTTGAGACTGGCCACCATCCCCTCCTGTCTGTCTAAAGCCTCCACAGTCTACAACCCCGTGATCTATATTCTTCTCAATAAACAGTTCCGCTCGAGTATGAGTAAGATGCTGGGATTGGGGGCTGGCGATGAAGATGAAACATCAACAAGTCAATCAGTGACTGAAGTCTCAAAGGTTGGACCTGCATAG</t>
  </si>
  <si>
    <t>L11864.1</t>
  </si>
  <si>
    <t>ATGAAGCAAGTACCAGAGTTTCACGAGGACTTCTACATCCCCATCCCTTTAGATATCAACAACCTCTCAGCCTACAGCCCTTTTTTGGTCCCCCAGGACCACCTGGGAAACCAAGGCATATTCATGGCCATGTCTGTCTTTATGTTCTTCATTTTCATCGGAGGGGCTTCAATCAACATCCTTACCATTCTTTGCACAATTCAATTCAAGAAACTCAGATCTCACCTTAACTATATTCTTGTGAACCTTTCCATTGCCAACCTGTTCGTGGCCATTTTTGGTTCCCCGTTATCATTCTACTCCTTCTTTAATAGGTACTTTATCTTTGGGGCTACAGCATGTAAAATAGAGGGCTTCCTTGCAACGCTCGGAGGAATGGTGGGTTTGTGGTCTCTTGCTGTAGTGGCATTTGAAAGGTGGCTGGTCATTTGCAAACCCCTTGGGAACTTTACCTTCAAGACCCCTCATGCCATAGCTGGCTGCATACTTCCTTGGATAAGTGCATTGGCAGCTTCACTCCCTCCACTGTTTGGCTGGAGCCGGTACATACCTGAAGGTTTGCAGTGCTCCTGTGGACCTGACTGGTATACCACTAACAACAAATACAACAATGAATCCTACGTCATGTTTTTGTTCTGCTTCTGCTTTGCTGTTCCTTTCGGCACCATCGTGTTCTGTTATGGCCAACTACTCATCACACTCAAATTAGCAGCAAAAGCTCAAGCAGATTCAGCTTCGACCCAGAAGGCAGAGAGGGAGGTGACGAAGATGGTGGTGGTGATGGTGTTAGGCTTCTTGGTATGCTGGGCGCCATATGCTAGCTTTTCTCTCTGGATAGTTTCCCACCGTGGTGAAGAATTTGATCTGAGAATGGCAACTATACCATCCTGCCTTTCCAAAGCCTCTACAGTGTATAACCCTGTCATCTACGTCTTAATGAACAAACAGTTCCGTTCCTGTATGATGAAGATGGTCTGTGGCAAAAATATTGAGGAAGATGAGGCCTCTACTTCATCTCAGGTCACCCAGGTCTCCTCCGTTGCACCAGAGAAATAA</t>
  </si>
  <si>
    <t>Cetomimus</t>
  </si>
  <si>
    <t>AJD38803.1</t>
  </si>
  <si>
    <t>ATGAGGGCAAGTCGTCCGATGGAGTACCCAGATGACTTCTGGCTTCCCATCACTTTGGACACCAACAACGTCACCGCACTCAGCCCGTACTTGGTTCCCCAGGACCACCTAGGGAGCGTAGGGCTCTTTTATGCCATGTCAGCATTCATGTTCTTCCTATTTGTGGTGGGCACGGGCATCAATGTCCTCACCATTGCATGTACTGTCCAATACAAGAAGCTCCGGTCCCACCTCAACTACATCCTGGTGAACATGGCCGTGGCGAACCTTCTCGTCTCCTCTGTGGGTTCCTTCACGTGCTTCTACTGCTTCGCCTTCAGATACATGATCTTGGGTCCAATCGGGTGCAAGATCGAAGGATTCACGGCTACTATTGGTGGTATGGTAAGCCTATGGTCTCTTGCAGTGGTGGCTTTTGAACGATGGCTGGTCATCTGCAAGCCACTTGGTAACTTTGCCTTCAAGCCCAACCACGCTTTAGCCTGCTGTGCACTCACTTGGCTCTGCGCGTTGGCTGCTGCCATTCCTCCACTGGTCGGATGGAGTCGGTACATCCCGGAGGGCCTGCAGTGCTCCTGTGCACCAGACTGGTACACCGCAGACACCAAGTTCAACAGTGAATCCTTTGCGATGTTCCTCTTCTGCTTCTGCTTTTCTGTCCCCTTCACTACTATTGTCTTCTGCTATTCCCAGCTGCTTCTCACACTCAAATCGGCGGTGAAGGCCCAAGCTGACTCTGCCTCCACCCAGAAGGCAGAGAGGGAGGTGACCAGGATGGTGGTGGTCATGGTGCTGGGCTTCCTGGTGTGCTGGATGCCCTACGCCTCCTTCGCTCTTTGGATCGTGAACAATCGCGGGCAGCCCTTTGACCTGAGATTGCTCACCATACCCTCCATCTTCTCCAAGGCCTCCACAGTCTACAACCCATTTATCTACATTGTGCTCAACAAACAGTTCCGCTCGTGTATGAGGAAGATGCTGGGGATGAGCGGTGGCGACGATGAAGAGTCATCAACAACTCAATCAGTGACTGAAGTCTCTAAAGTTGGACCGGCTTAG</t>
  </si>
  <si>
    <t>Chatrabus</t>
  </si>
  <si>
    <t>melanurus</t>
  </si>
  <si>
    <t>AJD38776.1</t>
  </si>
  <si>
    <t>GCTGCAAAGGCCCAGGCTGAGTCTGTGTCCACCCAGAAGGCAGAACGAGAGGTGACCCGGATGGTGGTCATCATGGTTTTTGGTTTCCTGGTTTGCTGGCTGCCCTACGCCTCCTTTTCTCTTTGGATTGTCAACAACCGTGGGCAATCTTTTGACCTGAGAATGGTGACCATACCCTCCTGCTTCTCGAAGAGCTCCGCAGTCTACAACCCTATCATCTACATCCTCTTAAACAAACAGTTCCGTTCATGCATGTTGATGATGCTGGGGATGGGTGGAGGTGAAGAAGAATCGTCAACAGCACAATCAGTGACTGAAGTCTCCAAAGTTGGGCCCGCTTAG</t>
  </si>
  <si>
    <t>AJD38820.1</t>
  </si>
  <si>
    <t>ATGAGGTCAACTCGTGGTACCGAGCTGCCAGAAGACTTCTGGATACCCATCGCTCTGGACACCAACAACATCACGGCACTCAGCCCTTTCCTGGTTCCTCAGGACCACCTGGGGAGCACGAGCACCTACTATGCCATGGCAGTGTTCATGTTCTTTGTGTTTATATTTGGCACCGGCATCAACGTTCTCACCATTGCATGTACTATCCAATATAAGAAGCTCCGCTCCCACCTCAACTACATTCTGGTCAACCTGGCTGTGGCCAACCTGATTGTGTCCTGCGTGGGCTCCTTCACCGCTTGCTGCTCCTTTGCAGCCAGGTATTTTGTTTTCGGAGCACTGGCATGCAAGATCGAAGGTTTCATGGCTACGCTTGGTGGTATGGTAAGCCTGTGGTCTCTTGCTGTCATAGCTTTCGAAAGATGGCTGGTCATCTGTAAGCCAATGGGCAACTTTACGTTCAAGCCCGACTACGCTATAGCTTGCTGTGCTTTCACCTGGGTGTTTGCACTGATTGCATCGGTTCCTCCGCTGATCGGATGGAGCAGGTATATCCCAGAAGGACTGCAGTGTTCCTGTGGACCAGACTGGTACACAACAAACAACAAATACAACAATGAATCCTATGTGATGTTCCTGTTCTGCTTCTGCTTCGCTGTTCCCTTCGGCACCATTGTCTTCTGCTATTCTCAGCTGCTGATCACGATGAAACTT</t>
  </si>
  <si>
    <t>Choerodon</t>
  </si>
  <si>
    <t>fasciatus</t>
  </si>
  <si>
    <t>AJD38901.1</t>
  </si>
  <si>
    <t>ATGAGGGGACATCGTCAAACAGAGCTCCCAGAGGACTTCTGGATTCCTATCCCTCTGGAAACAAACAACATCACCGCACTGAGCCCGTTCCTGGTTCCCCAGGATCACTTAGGGGGTGCTGGTATTTTTTATGCCATGGCAGCGTTTATGTTCTTCCTATTTGTGGCTGGAACAGCCATTAATGCCCTCACTGTCGCATGTACTGTTCAATATAAGAAGCTCCGGTCTCATCTGAACTACATCCTGGTGAACTTGGCCATGTCAAACCTCCTCGTCACCTGTGTGGGGTCCTCAACCTGCTTCTTCTGCTTTTGCAACAGATACTTTATTGCTGGTCCAACTGCCTGCAAGATTGAAGGATTTGCAGCAACTCTGGGTGGTATGGTGAGTCTGTGGTCTCTGGCTGTGATAGCATTTGAACGATGGCTTGTTGTCTGCAAGCCGCTTGGAAACTTTGCCTTCAAGTCTCACCATGCTATAGCAGGCTGTGCACTGACCTGGATCTTTGCATTACTTGCTGCAGCTCCTCCACTGTTTGGTTGGAGTAGGTACATCCCAGAGGGCTTCCAGTGTTCCTGTGGACCTGATTGGTACACATCCAACAACAAGTGGAACAATGAGTCCTACGTGTGGTTCCTGTTCGGCTTTTGCTTTTCTGTTCCCTTTGGCACCATCGTTTTCTGCTACTCACAGCTGCTTTTCATGCTGAAATCGGCAGCGAAGGCCCAAGCTGAGTCTGCCTCCACCCAGAAGGCAGAAAGGGAGGTGACCAGGATGGTAGTCGTTATGGTGATGGGCTTCCTCGTGTGCTGGGCGCCCTACGCTATCTTTGCTGTTTGGGTTGTCAACAACCGTGGGCAGTCTTTTGACCTGAGGCTGGCGACCATCCCCTCTTGTGCGTCTAAAGCCTCCGCAGTCTACAACCCTGTGATCTACATCCTCCTAAACAAACAGTTCCGTACTTGTTTAAAGAAGATGCTGGGGATGAGCACGGCCGACGAAGAGGAGTCATCAGGTTCATCCGTCACAGAAGTGTCCAAGGTTGGACCTGCTTAA</t>
  </si>
  <si>
    <t>Coris</t>
  </si>
  <si>
    <t>gaimard</t>
  </si>
  <si>
    <t>AJD38897.1</t>
  </si>
  <si>
    <t>ATGAGGGGCCATCGTCAAACGGAGCTCCCAGAAGACTTCTGGATTCCTATTCCTCTGGACACCAACAATATCACATCGCTAAGCCCATTCCTAGTTCCCCAGGATCACCTAGGGCATATCGGTGTCTTTTATGCCATGTCCGCTTTTATGTTTGTCCTGTTTGTTGCCGGAACAACCATTAATACACTCACTATTTTATGTACTATACAATATAAGAAGCTCCGGTCTCATCTGAACTACATCCTCGTGAACTTGGCCGTGTCAAACCTCATTGTCGCCTCTATTGGGTCGGCAACCTGCTTCTACTGCTTCATGAACAGATACATGGCTGTGGGTCCACTCGGATGCAAGATTGAAGGATTTGCAGCAACTCTGGGTGGTATGGTGAGTCTGTGGTCTCTGGCTGTCGTAGCCTTTGAGAGATGGCTTGTTGTCTGCAAGCCTCTTGGGAACTTTGCCTTCAAGCCTCACCATGCTATAGCTTGCTGCGCAGCCACTTGGGTCTTTGCATTGATCGCTTCAGCGCCTCCCCTGTTTGGCTGGAGTAGGTATATCCCAGAGGGCATGCAGTGCTCCTGTGGACCAGACTGGTACACAACTAACAACAAGTATAACAATGAAACCTATGTGTATTTCCTGTTTGGGTTCTGCTTTGCCGTTCCTTTCACAACCATCGTTTTCTGCTACTCGCAGCTGCTTTTCCTGATGAAGTCGGCAGCAAAGGCTCAAGCTGAGTCTGCCTCCACCCAGAAGGCAGAAAAAGAGGTGACAAGGATGGTTATTGTCATGGTGATAGGCTTTCTAGTGTGCTGGTCGCCCTACGCCATATTTGCTCTTTGGGTCGTCAACAACCGCGGACAGTCATTTGACCTGAGAATGGCAACCATACCCTCCTGTCTGTCTAAAGCCTCCACAGTCTACAACCCAATGATCTACATCCTTCTGAACAAACAGTTCCGCACATGCTTAAAGAAGATGCTGGGGATGAGTGGAGGCGAGGATGAGGAAGGATCAAGTACATCAGTCACTGAAGTCTCCAAAGTCGGACCTGCTTAG</t>
  </si>
  <si>
    <t>Cottocomephorus</t>
  </si>
  <si>
    <t>inermis</t>
  </si>
  <si>
    <t>AJ430479.1</t>
  </si>
  <si>
    <t>ATGAAGCACGGTCGTGTCATGGAGCTACCGGAGGATTTCTTTATCCCCATCACCCTGGATACGGACAACATCACGTCTCTCAGCCCCTTCCTGGTTCCCCAGGACCATCTAGCAAGCTCAGGCATCTTCTATCTACTGGCTGTATTCATGCTTTTTATATTTATTGTGGGCACTTTCATCAATGCTCTTACGGTTGCATGCACCGTCCAAAACAAGAAGCTCCGATCCCACCTGAACTACATCCTGGTGAACTTGGCCCTGTCAAACCTACTTGTGTCCGGCGTGGGCTCCTTCACTGCCTTCTGCAGCTTTGCAAACAGATATTTCATCCTCGGACCACTAGCATGCAAGATAGAAGGTTTTGTAGCAACACTTGGCGGTATGGTAAGCCTGTGGTCTCTTTGTGTGATTGCTTTTGAAAGATGGCTGGTCATCTGCAAGCCACTTGGTTCCTTCGTTTTCAAGGCCGACCATGCTATGGCCTGCTGCGTGGTGACCTGGGTCTTGGCAATGTTTGCCGCATGTCCTCCTCTGCTTGGATGGAGCAGGTACATCCCAGAAAGCCTGCAGTGCTCCTGTGGTCCAGACTGGTATACCAGCAACAACAAATACAACAATGAATCCTACGTGATATATCTCTTCACCTGCCACTTTTCTGTTGGCCTTGTAATCCTTGTCTTTTGCTACGCCCAACTCCTTTTTACACTGAAAATGGCGGCAAAGGCCCAAGCAGAGTCTGCCTCCACCCAGAAGGCAGAGCGGGAGGTGACCAGGATGGTGGTCCTCATGGTGCTGGGCTTCCTGGTGTGCTGGTTGCCTTACGCCTCCTTTGCTATTTGGGTGGTCAACAACCGAGGGCAGCCTTTTGACTTGAGGTTTGCTTCAATACCGTCCGTCTTTTCCAAGTCCTCTACAGTCTACAACCCGATCATCTATGTTCTCCTCAATAAACAGTTCCGGTCATGCATGATGAAGATGATGGGAATGGGTGGCGCTGATGATGAAGAGTCGTCAACATCATCAGTGACCGAAGTCTCCAAAGTTGGGCCTGCTTAG</t>
  </si>
  <si>
    <t>Cottus</t>
  </si>
  <si>
    <t>gobio</t>
  </si>
  <si>
    <t>AJ430489.1</t>
  </si>
  <si>
    <t>ATGAAGCACGGTCGTGTCACGGAGCTACCGGAGGATTTCTTTATCCCCGTCACCCTGGATACGGACAACATCACGGCTCTCAGCCCCTTCCTGGTTCCCCAGGACCATCTAGCAAGCTCAGGCATCTTCTATGTAATGGCTGTATTCATGCTTTTTATATTTATTGTGGGCACTTTCATCAATGCTCTTACGGTTGTATGCACCGTCCAAAACAAGAAGCTCCGATCCCACCTCAACTACATCCTGGTGAACTTGGCCCTGTCAAACCTTCTTGTGTCCGGCGTGGGCTCCTTCACTGCCTTCTGCTCCTTTGCAAAGAAATATTTCATCCTCGGACCACTAGCATGCAGGATAGAAGGTTTTTTAGCAACACTTGGCGGTATGGTAAGCCTGTGGTCTCTTTGTGTGATTGCTTTTGAAAGATGGCTGGTCATTTGCAAACCACTTGGTACCTTTGTTTTCAAGCCCGACCATGCTATGGCCTGCTGCATGGTGACCTGGGTGTTGGCACTGCTTGCCTCAGGTCCTCCTCTGTTTGGATGGAGCAGGTACATCCCAGAAGGCCTGCAGTGCTCCTGTGGTCCAGACTGGTATACCACCAACAACAAATACAACAATGAATCCTACGTGATATATCTCTTCACCTGCCACTTTACTGTTCCCCTCTTAATCCTTGTCTTTTGCTATGCCCAACTCCTTTTTACACTGAAAATGGCGGCAAAGGCCCAAGCAGAATCTGCCTCCACCCAGAAGGCAGAGCGGGAGGTGACCAGGATGGTGGTCCTCATGGTGCTGGGCTTCCTGGTGTGCTGGATGCCTTACACCTGCTTTGCGCTCTGGGTGGTCAACAACCGAGGGCAGCCTTTTGACTTGAGGTTTGCTTCAATACCGTCCGTCTTTTCCAAGTCTTCTACAGTCTACAACCCGGTCATCTATGTTCTCCTCAATAAACAGTTCCGGTCATGCATGATGAAGATGATGGGAATGGGTGGCGCTGATGATGAAGAGTCGTCAACATCATCAGTGACCGAAGTCTCCAAAGTTGGGCCTGCTTAG</t>
  </si>
  <si>
    <t>Crenicichla</t>
  </si>
  <si>
    <t>frenata</t>
  </si>
  <si>
    <t>JN990734.1</t>
  </si>
  <si>
    <t>CACAGGACCACTTGGGGGATTCACTCACCTTCTACTCCATGGCAGCATTCATGTTATTCATATTTATATTTGGCACTTTTATCAATGTCCTTACCATTGCTTGCACCATCCAATACAAGAAACTTCGATCCCACCTCAACTACATCCTGCTGAACCTGGCAGCAGCAAACCTCATTGTGTCCGTTGTGGGCTCCTTCACTGCCTGTTGCTCGTTTGCATTCAGATATTTCATCTTTGGTGCACTAGCATGCAAGATTGAAGGTTTTTTGGTAACGCTCGGTGGTATGGTAAGCCTGTGGTCCCTTGCTGTGGTAGCTTTTGAAAGATGGCTTGTGATCTGCAAGCCACTTGGTAACTTTGCTTTCAAACCCGACCATGCTCTAGTCTGCTGTGCATTCACCTGGTTTTTTGCATTTATTGCCTCAGCTCCTCCATTGTTTGGATGGAGCAGGTATATTCCAGAAGGCCTGCAGTGTTCCTGTGGACCAGACTGGTACACCACAAACAACAAATACAACAATGAGTCCTATGTGATATTCCTGTTCTGCTTCTGCTTTGCTGTTCCTTTCACCACAATTGTCTTCTGCTACTCCCAACTGCTCATTACACTGAAAATGGCAGCCAAGGCCCAGGCTGAGTCTGCCTCCACCCAGAAGGCAGAGAAGGAAGTGACCAGGATGGTGGTGATCATGGTGGTGGGCTTCCTGGTGTGCTGGCTGCCATATGCCTCCTTTGCTCTTTGGGTTGTGAACAACCGTGGGCAGCCATTTGACCTGAGAATGGCAACTATACCTTCTTGTTTCTCAAAGGCTTCAGCAGTCTACAACCCTGTTATCTATGTGGTCTTTAATAAACAGTTTCGTACATGTATGTTAGGGATGCTGGGGATGGGAGGAGGTGAGGAGGAGTCCTCAACAACACAATCTGTGACAGAAGTTTCCAAAGTTGGGCCTGCTTAG</t>
  </si>
  <si>
    <t>JN990735.1</t>
  </si>
  <si>
    <t>CTTCGTCTGTTTTGCCTTCAGATACATGTACTTTGGTCCAATTGGATGCAAGATTGAAGGATTTACAGCAACTATTGGTGGCATGGTTAGCCTGTGGTCTCTTGCTGTGATAGCATTTGAGAGATGGCTGGTTGTGTGCAAGCCACTTGGGAACTTTGCCTTCAGATCCAGCCATGCTCTGGCATGCTGTGCATTGACTTGGGTCTGTGCTATGAGCGCTGCAGTTCCTCCTCTGGTTGGATGGAGCAGGTATATCCCAGAAGGCATGCAATGTTCCTGCTCCCCAGATTGGTATACAACTGGCAACAAGTATAACAATGAAACCTTTGTGATTTACCTCTTCTGTTTCTGCTTTGCTGTCCCTTTCTGTACCATCATCTTCTGCTACTCACAGCTTCTGTTCACGCTAAAATCGGCAGTGAAGGCCCAAAGTGAGTCTGCCTCCACCCAGAAGGCAGAGAAGGAAGTTACCAAGATGGTGGTCATCATGGTTTTCGGCTTCCTGGTGTGCTGGATGCCATATGCCTCCTTTGCTCTCTGGATTACCAATAACCGTGGGCAGCCATTTGACCTGAGACTTGCAACCATACCCTCTTGTTTCTCAAAGGCCTCCACAGTCTACAACCCTGTCATTTACATCCTCCTCAATAAGCAGTTCCACTCGTGTCTAAGGAAGATGCTTGGGATGAGTGGAGGTGATGAGGAAGCATCATCAATAAGTCAATCAGCCACTGAAGTCTCTAAAGTCGGACCTGCATAG</t>
  </si>
  <si>
    <t>Ctenochaetus</t>
  </si>
  <si>
    <t>strigosus</t>
  </si>
  <si>
    <t>AJD38872.1</t>
  </si>
  <si>
    <t>AGCGGGAGGTGACCAGGATGGTGGTTGTCATGGTGCTGGGCTTCCTGGTGTGCTGGATGCCTTACGCCTCCTTTGCYCTTTGGACTATCAATAACCGTGGGGCACAGTTCGACCTGAGACTGGCAACCATACCATCCTGTCTGTCTAAAGCCTCCACCGTCTATAACCCTGTTATCTACATCCTCCTTAATAAACAGTTCCGCTCATGTATCAAAAAGATGCTGGGGATGAGTGACAGCGAAGATGATGAGTCATCAACAAGTCAGTCAGTCACTGAAGTCTCTAAAGTCGGACCTTCTTAG</t>
  </si>
  <si>
    <t>AJD38883.1</t>
  </si>
  <si>
    <t>ATGAGGGGAGCTCGTCAAATAGACTTTCCAGATGACTTCTGGATTCCTATTCCTCTGGACACCAACAACATTACCTCTCTCAGCCCGTACCTGGTTCCCCAGGATCACTTGGGGAGCAAAGCGCTCTTTTATTCAATGTCAGCTTTTATGTTCTTTCTATTTGTGGCAGGTACCATCATTAATACCCTCACTATTGCATGTACTATTCAGTACAAGAAACTGCGGTCTCATCTCAACTACATCCTGGTGAACTTGGCAGTGGCAAACCTCCTGGTTGCCTCTGTGGGCTCCTTCACCTGCTTCTACTGCTTTGCCTTCAGATA</t>
  </si>
  <si>
    <t>AJD38881.1</t>
  </si>
  <si>
    <t>ATGAGGGCAAATCGAGGCATGGAGCTCCCGGAAGACTTCTGGATACCTATTGCTCTGGACACCAACAACATCACAGCAATGAGTCCATTCCTGATCCCTCAGGACCACTTGGGGAGCACAGTAACCTTCTACTCCATGGCAGGATTCATGTTCTTCGTATTCGTGGCTGGCACAGGCATTAATACCCTCACCATAGCATGTACCATCCAATACAAGAAGCTCCGTTCCCACCTCAACTTCATCCTGGTGAACTTGGCTATAGCAAACCTTCTCGTGTCATGTGTGGGCTCCTTCACTGCCTGCTGCTCTTTTGCATCCAGATATTTCATCTTTGGAGCGCTAGCATGCAAGATTGAAGGCTTTATGGCTACGCTTGGTGGTATGGTCAGCCTGTGGTCTCTAGCAGTGATAGCTTTTGAAAGATGGCTGGTCATCTGTAAGCCACTTGGTAACTTTGTTTTCAAGCCTGACCATGCTTTAGCTTGCTGTGCATTCACCTGGGTGTTTGCAATGATTGCCTCAGTTCCTCCTCTGGTTGGATGGAGTAGGTATATCCCAGAGGGCCTGCAGTGCTCCTGTGGTCCAGACTGGTACACCACGAACAACAAATACAACAATGAATCCTATGTGATGTTCCTTTTCTGCTTTTGCTTTGCTGTTCCCTTTTCCACCATTATCTTCTGTTATGGCCAGCTCCTCATTACACTGAAAATGGCAGCAAGAGCCCAGGCTGAGTCCGCATCCACCCAGAAGGCAGAGAGGGAGGTGACCAGGATGGTGGTTCTCATGGTGATGGGCTTCCTGGTGTGCTGGTTACCTTACGCCTCCTTTGCTCTTTGGGTTGTAAATAACCGTGGAACACAGTTTGACCTGAGAATGGCGACCATACCATCCTGTCTGTCTAAAGCCTCAGCTGTCTACAACCCTATTATCTACGTTGTCTTCAATAAACAGTTCCGGTCTTGCATGTTGAAGATGCTTGGGATGGGTGGAGACGAYGAGGAGTCTTCAGCGACACAGTCGGTGACTGAAGTCTCCAAAGTTGGGCCTGCTTAG</t>
  </si>
  <si>
    <t>Cynotilapia</t>
  </si>
  <si>
    <t>afra</t>
  </si>
  <si>
    <t>AY775079.1</t>
  </si>
  <si>
    <t>ATGAAGGGTAAACGTGATATGGAGCTGCCAGAAGACTTCTGGATACCCGTCAGCCTGGACACAAACAACATCACGTCACTTAGCCCTTTTCTGGTTCCACAGGACCACTTGGGGGATACTGCCACCTTTTACGCCATGGCAGTTTTCATGTTATTCATATTTATTTTTGGCACTTTCATCAACGCCCTTACCATTGCATGCACCATCCAATACAAGAAACTTCGATCCCACCTCAACTACATCCTGTTGAACTTGGCAGCAGCAAACCTTCTTGTGTCCACTGTGGGCTCCTTCACTGCCTGCTGCACTTTTTCATTCAGATATTTCATCTTTGGTGCGCTAGCATGCAAGATCGAAGGTTTCATGGTAACACTCGGTGGTATGGTAAGCCTGTGGTCCCTTGCTGTGATAGCTTTCGAGCGATGGCTTGTGATTTGCAAGCCGCTCGGTAACTTTATTTTCAAGCCCGACCACGCTATAGCCTGCTGTGCATTCACTTGGTTTTTTGCAGTATTTGCCTCAGCTCCTCCACTGTTCGGCTGGAGCAGGTATATTCCAGAAGGCCTACAGTGCTCCTGTGGGCCAGACTGGTACACCACAAACAACAAATACAACAATGAGTCCTATGTGATGTTCCTGTTCTGCTTCTGCTTTGCTGTTCCTTTGACCACGATTATCTTTTGCTACTCCCAGCTGCTCATCACACTGAAAATGGCAGCCAAGGCCCAAGCTGAGTCTGCCTCCACCCAGAAGGCAGAGAGGGAAGTGACCAGGATGGTGGTGATCATGGTGCTCGGCTTCTTGGTGTGCTGGATGCCATATGCCTCCTTTGCTCTTTGGGTTGTGAACAACCGTGGGCAGTCATTCGATCTGAGATTTGCGACTATACCGTCCTGTTTCTCAAAGGCTTCAGCAGTCTACAACCCTGTTATCTATGTGGTCTTTAATAAACAGGTCCGTACATGTATGTTAGCGATGATGGGGATGGGAGGAGGTGAGGAGGAGAGCTCAACAACACAATCGGTGACTGAAGTTTCCAAAGTCGGGCCTG</t>
  </si>
  <si>
    <t>AY775088.1</t>
  </si>
  <si>
    <t>AATCGTCCCACTGAGTTCCCAGATGACTTCTGGATCCCCGTCCCTCTGGACACCAACAATATCACAGCCTTCAGCCCATACCTGGTTCCCCAGGACCATTTAGGAAGCCCGATGATCTTTTATTCCATGTCAGCATTTATGTTCTTCTTGTGGGTGGCCGGCACAATCATCAATGTCCTCACTATCGCATGTACTGTCCAATACAAGAAGCTCCGGTCTCATCTAAACTACATCCTGGTGAACCTGGCTGTTGCGAACCTCCTCGTCTCCTCTGTGGGCTCTTTCACCTGCTTCATCTGTTTTGCTTTTAAATACATGTTCCCTGGTCCAATTGCATGCAAGATTGAAGGATTTACAGCAACTCTTGGTGGTATGGTTAGCTTGTGGTCTCTTGCTGTGGTAGCATTTGAAAGATGGTTGGTTGTGTGCAAGCCACTTGGGAACTTTGCCTTCAAGTCCAGCCACGCTATAGCATGCTGTGGATTGACTTGGGTCTGCGGTCTGAGCGCTGCACTTCCACCTCTGTTTGGATGGAGCAGGTATATCCCAGAGGGCATGCAGTGTTCCTGTGGCCCAGACTGGTACACAACAGGCAACAAGTTTAACAATGAAACCTACGTGATGTTCCTCTTCTGCTTCTGCTTTGCTGTCCCTTTCTCCACCATCGTCTTCTGCTACTCACAGCTGCTGTTCATGCTGAAAGCGGCAGTAAAGGCCCAAGCAGAGTCTGCCTCTACCCAGAAGGCAGAGAAGGAAGTGACCAGGATGGTGGTGATTATGGTGCTGGGCTTTCTGGTGTGCTGGATGCCATATGCCTCCTTTGCCATCTGGGTTGTGAATAACCGTGGGCAGCCATTCGACCTGAGACTGGCCACCATTCCTTCCTGTTTCTCAAAGGCCTCCACAGTCTACAACCCAGTCATTTACATCCTCCTCAATAAGCAGTTCCGCTCGTGTATAAGGCAGATGCTGGGAATGAGCGGAGGTGACGATGAAGAGTCATCAAGTCAATCCACCACTGAAGTCTCTA</t>
  </si>
  <si>
    <t>Cypho</t>
  </si>
  <si>
    <t>purpurascens</t>
  </si>
  <si>
    <t>AJD38867.1</t>
  </si>
  <si>
    <t>ATGAGGGCTAGTCGTGGTATGGAGCTGCCAGAAGACTTCTGGATACCCATCGCTTTGGACACTGACAACGTCACGTCACTTAGCCCTTTTCTGGTTCCCCAGGACCACTTGGGGAATGCGGGCACCTTCTACGCTATGGCAGCATTCATGTTCTTTGTATTTGTGGTTGGCACTGGCATTAATACCCTCACCATTGCATGCACCGCCCAATACAAGAAGCTACGGTCCCACCTCAACTACATCCTGGTGAACTTGGCTGCTGCGAACCTTCTCGTATCCTGTGTGGGTTCTTTCACCGCCTGCTGCTCCTTTGCATCCAGATATTTCCTCTTTGGACCACTGGCATGCAAGATTGAAGGTTTTATGGCAACACTCGGGGGTATGGTAAGCCTGTGGTCTCTTGCTGTGATAGCTTTTGAAAGATGGCTGGTCATCTGCAAGCCMCTYGGTAACTTTATCTTCAAGCCTGACCATGCTTTAGCGTGCTGTGCGTTCACCTGGGTGTTTGCACTGATCGCCTCAGTGCCTCCACTGTTCGGATGGAGCAGATATATACCAGAAGGCCTGCAGTGCTCCTGTGGACCAGACTGGTACACCNNNNNNNNNNNNNNNNNNNNNNNNNNNNNNNNCTATGTGATGTTTCTCTTCTGCTTCTGCTTCGCTGTTCCCTTCGCCACCATTGTCTTCTGCTACGCTCAGCTGCTCATAACTCTGAAAATGGCAGCGAAGGCCCAAGCTGAGTCTGCGTCCACCCAGAAGGCCGAGCGGGAGGTGACCAGGATGGTGGTCCTCATGGTGGCAGGATTCCTGGTGTGCTGGCTGCCTTACGCCTCCTTTGCTCTCTGGGTTGTCAATAACCGTGGGCAACCATTTGACCTGCGGCTGGCCACCATCCCCTCCTGCTTCTCGAAAGGCTCCGCAGTCTACAACCCAATCATCTATGTTGTCTTTAACAAACAGTTCCGTTCGTGCATGTTAGCGATGCTGGGCATGGGTGGAGGTGAGGAGGAGACTTCATCAACACAATCAGTGACTGAAGTCTCCAAAGTGGGGCCGGCTTAG</t>
  </si>
  <si>
    <t>AJD38869.1</t>
  </si>
  <si>
    <t>GCCGCAAAGGCCCAAGCTGAATCCGCCTCTACCCAGAAGGCCGAGCGGGAGGTGACCAGGATGGTGGTYGTCATGGTGGCGGGCTTCTTGGTGTGCTGGATGCCTTACACCAGCTTCGCTCTCTGGGTGGTGAACAACCGCGGACAGCCTTTTGACCTGAGATATGCTTCCATCCCGTCCATCTTTTCCAAGTCATCTGCAGTCTACAACCCAGTTATCTATGTTCTCCTCAACAAACAGTTCCGTTCATGCATGATGAAGATGCTGGGGATGGGTGGAGGTGAGGACGAAGAGTCGACAACATCGTCGGTCACCGAAGTCTCCAAAGTTGGGCCTGCTTAA</t>
  </si>
  <si>
    <t>AJD38868.1</t>
  </si>
  <si>
    <t>ATGAGGGGAAATCGTCCTGTGGAGTTTCCAGACGATTTCTGGATCCCTGTCCCTCTGGAGACCAACAACATCACGTCGCTCAGCCCGTACCTGGTTCCCCAGGACCATCTAGGGAGCCTGGCGGTCTTTTATTCAATGTCGGCGTTTATGTTCTTCTTGTTTGTGACTGGTACAGCCATCAATATCCTGACTATTGCATGTACTGTTCAATACAAGAAGCTCCGGTCTCATCTGAACTACATCCTGGTGAACTTGGCTGTGGCKAACCTCCTCGTCTCCTCTGTGGGCTCYTTCACCTGCTTCTACTGCTTTGCCTTCAGATACATGATTCTGGGTCCACTGGGATGCAAGATTGAAGGATTTACAGCAACAGTTGGAGGTATGGTGAGCCTATGGTCTCTTGCTGTGATTGCATTTGAGAGATGGCTGGTTGTGTGCAAGCCACTTGGGAACTTCGTCTTCAGGCCCCACCACGCCATAGCCTGCTGTGCACTGACTTGGTTCATTGCTTTGACCGCTGCAATTCCTCCTCTGGTTGGATGGAGCAGGTACATCCCAGAAGGCCTGCAATGTTCCTGTGGACCGGACTGGTACACAACAGACAACAAGTTTAACAACGAGTCCTATGTGATGTTCCTCTTCTGCTTCTGCTTCGCCGTCCCTTTCTCCACCATCGTCTTCTGCTACTCACAGCTGCTTTTCATGCTGAAATCA</t>
  </si>
  <si>
    <t>Cyphocottus</t>
  </si>
  <si>
    <t>eurystomus</t>
  </si>
  <si>
    <t>AJ430469.1</t>
  </si>
  <si>
    <t>ATGAAGCACGGTCGTGTCACGGAACTACCGGAGGATTTCTATATCCCCGTCACCCTGGATACGGACAACATCACGTCTCTCAGCCCCTTCCTGGTTCCCCAGGACCATCTAGCAAGCTCAGGCATCTTCTATGTGCTGGCTGTATTCATGCTTTTTATATTTATTGTGGGCACTTTCATCAATGCTCTTACGGTTGCATGCACCGTCCAAAACAAGAAGCTCCGATCCCACCTCAACTACATCCTGGTGAACTTGGCCCTGTCAAACCTACTTGTGTCCAGCGTGGGCTCCTTCACTGCCTTCTTCAGCTTTGCAAACAAATATTTCATCCTCGGACCACTAGCATGCAAGATAGAAGGTTTTTTAGCAGGACTTGGCGGTATGGTAAGCCTGTGGTCTCTTTGTGTGATTGCTTTTGAAAGATGGCTGGTCATCTGCAAGCCACTTGGTTCCTTTGTTTTCAAGCCCGACCATGCTATGGCCTGCTGCGTGGCGACCTGGGTGTTGGCACTGCTTGCCTCAGGTCCTCCTCTGTTTGGATGGAGCAGGTACATCCCAGAAGGCCTGCAGTGCTCCTGTAGTCCAGACTGGTATACCACCAACAACAAATACAACAATGAATCCTACGTGATATATCTCTTCACCTGCCACTTTTCTGTTGGCCTCTTAATCCTTGTCTTTTGCTACGCCCAACTCCTTTTTACACTGAAAATGGCGGCAAAGGCCCAAGCAGAGTCTGCCTCCACCCAGAAGGCAGAGCGGGAGGTGACCAGGATGGTGGTCCTCATGGTGCTGGGCTTCCTGGTGTGCTGGTTGCCTTACGCCTCCTTTGCTATTTGGGTGGTCAACAACCGAGGGCAGCCTTTTGACTTGAGGTTTGCTTCAATACCGTCCGTCTTTTCCAAGTCCTCTACAGTCTACAACCCGGTCATCTATGTTCTCCTCAATAAACAGTTCCGGTCATGCATGATGAAGATGATGGGAATGGGTGGCGCTGATGATGAAGAGTCGTCAACATCATCAGTGACCGAAGTCTCCAAAGTTGGGCCTGCTTAG</t>
  </si>
  <si>
    <t>Cyttopsis</t>
  </si>
  <si>
    <t>rosea</t>
  </si>
  <si>
    <t>AJD38782.1</t>
  </si>
  <si>
    <t>ATGAGGATGAATCGTCCCGTGGAGTTGCCCGATGATTTCTGGATTCCTATCCCTCTGGACACCAACAACATCACGTCGCTGAGCCCTTTCCTGGTCCCCCAGGACCACCTGGGGAGCAAGGGCCTCTTTTACGCCATGTCGGCGTTCATGTTCTTTCTGTTCGTGGTGGGCACCGGCATCAACGTCCTCACTGTGGTGTGTACCATTCAGTACAAGAAGCTGCGGTCCCACCTCAACTACATCCTGGTGAACTTAGCCGTCGCCAACCTTCTAGTCTCCTCCGTGGGCTCCTTCACGTGCTTCTACTGCTTTGCCTTCCGGTACATGATCCTCGGTCCACTGGGCTGCAAGATTGAAGGATTCACAGCTACTATCGGCGGTATGGTGAGCCTCTGGTCTCTGGCGGTCATCGCCTTTGAGAGATGGTTGGTCATCTGCAAACCTCTCGGAAACTTCTCCTTCAAGAGTCACCACGCCATCGCCGGCTGCGCGCTGACTTGGTTCTTTGCTTTGTGTGCTGCACTTCCCCCACTGTTTGGATGGAGTCGGTATATCCCAGAGGGAATGCAGTGCGCTTGTGGACCAGACTGGTACACCACGAACAACAAATACAACAATGAATCCTACGTGATGTTCCTCTTCTGCTTTTGCTTCGCCGTCCCCTTCAGCACCATCCTCTTCTGCTACTCGCAGCTGCTCTTCACGATGAAAATAGCAGCGAAGGCCCAGGCCGAATCGGTCTCCACCCAGAAGGCGGAGCGGGAGGTGACCAGGATGGTGGTGGTGATGGTGTTTGGCTTCCTGGTCTGCTGGCTTCCCTACGCCTCCTTCGCCCTTTGGGTCGTGAACAACCGCGGGCAGACCTTTGACCTGAGACTGGCCACCGTACCGTCCGTCTTCTCCAAGGCCTCCACGGTCTACAACCCTGTCATCTACATCCTCCTCAATAAACAGTTCCGCTCATGCATGATGAAGATGACAGGGATGGGTTCTGGCGAAGAAGAAGACTCCTCGACAAGTCAGTCTTCAGTGACCGAAGTCTCCAAAGTTGGACCTGCTTAG</t>
  </si>
  <si>
    <t>Eleginops</t>
  </si>
  <si>
    <t>maclovinus</t>
  </si>
  <si>
    <t>AJD38779.1</t>
  </si>
  <si>
    <t>ATGAAAGGATCTCGGGCCATGGAGCTACCAGAAGACTTTTGGATACCTGTTCCGCTGGACACCAACAACATCACGTCAATGAGTCCATTCCTGGTTCCTCAGGACCACCTGGGGAGCTCGTCCGTCTTCTATGGCATGGCAGCATTCATGTTCTTCGTTTTCATTTTTGGCACTTCCATAAACGTCCTCACCATTGCATGCACTGCCCAATACAAGAAGCTCCGGTCCCACCTTAACTACATCCTGGTGAACTTGGCCGTGGCAAACCTCCTCGTGGCCGGCGTGGGCTCTTTCACTGCGTTCTGCTCATTTGCATGCAGATATTTCATCTTTGGAGCACTAGGATGCAAGATTGAAGGTTTTCTGGCAACGCTTGGAGGTATGGTGAGCCTGTGGTCTCTTGCTGTGGTAGCTTTTGAAAGATGGCTGGTTATCTGCAAGCCAATGGGTAACTTTATTTTCAAGCCTGACCATGCTATAGCTTGCTGTGCATTCACCTGGGTGTTTGCACTGATGGCTTCACTTCCTCCACTTTTCGGATGGAGCAGGTACATCCCAGAGGGCCTGCAGTGCTCTTGTGGTCCAGACTGGTACACCACAAACAACAAATACAACAATGAAACCTACGTCATGTTTCTCTTCGGGTTCTGCTTCGCTGTGCCCTTCTCCACCATCGTCTTCTGCTACTCTCAGCTCCTCATTACGCTGAAAATGGCAGCAAAGGCCCAAGCAGAGTCTGCCTCCACCCAGAAGGCAGAGCGCGAGGTGACCAAGATGGTGGTGGTCATGGTGCTGGGCTTCCTGGTGTGCTGGTTGCCTTACGCCTCCTTTGCTCTTTGGGTTGTGAACAACCGTGGGCAATCCTTCGATCTCAGGATGGCGACCATACCTTCCTGCCTCTCGAAGGGCTCTACAGTCTACAACCCTGTTATCTATGTTCTCTTCAATAAACAGTTTCGTTCATGCATGATGCAGATGCTGGGTATGGGTAGTGGAAGTGATGAAGAAAGCTCAACATCACAATCAGTGACTGAAGTCTCCAAAGTTGGTCCTGCTTAG</t>
  </si>
  <si>
    <t>AJD38778.1</t>
  </si>
  <si>
    <t>ATGAAGCACGGCCGTGATATGGAGCTTCCGGAGGATTTCTGGATCCCCATCCCTCTGGAAACCAACAACATCACGTCCCTCAGCCCATTCCTGGTCCCCCAGGACCATCTAGCCAGCTCCGGCATCTACTACGCAATGGCCCTGTACATGCTTTTTATATTTGTTGTGGGCACCTTCATCAATGCGCTAACAGTGGCATGCACCATCCAGAACAAGAAGCTCAGGTCCCACCTGAACTACATCCTGGTGAACTTGGCGATTTCAAACCTTCTTGTGTCCTGCGTGGGCTCCTTCACTGCATTCTGCTCCTTTGCGAACAAATATTTTATCCTCGGGCCACTAGCATGCAAGATTGAAGGTTTTATTGTGACGCTTGGTGGTATGGTGAGCCTGTGGTCTCTTGCTGTGGTAGCTTTTGAAAGATGGCTGGTTATCTGCAAGCCAATGGGTAACTTTATTTTCAAGCCTGACCATGCTATAGCTTGCTGTGCATTCACCTGGGTGTTTGCACTGATGGCTTCACTTCCTCCACTTTTCGGATGGAGCAGGTACATCCCAGAGGGCCTGCAGTGCTCTTGTGGTCCAGACTGGTACACCACAAACAACAAATACAACAATGAAACCTACGTCATGTTTCTCTTCGGGTTCTGCTTCGCTGTGCCCTTATCAACAATTATCTTCTGCTATTCTCAGCTCCTCATTACGCTGAAAATGGCAGCGAAGGCCCAAGCAGAGTCTGCCTCCACGCAGAAGGCAGAGCGCGAGGTGACGAGGATGGTGGTCATCATGGTGCTGGGTTTCCTGGTGTGCTGGTTGCCTTACGCCTCCTTTGCCCTTTGGGTTGTGAACAACCGTGGGCAAACATTCGACCTGAGATTAGCTTCTGTACCGTCTGTCTTTTCTAAATCCTCTGCAATCTACAACCCGGTCATCTATGTTCTCCTCAACAAACAGTTCCGTACATGCATGATGAAGATGCTGGGGATGGGTGGAGGTGATGATGATGAGTCGTCGGCATCTTCGTCAGTCACAGAAGTTTCCAAAGTTGGGCCTGCTTAG</t>
  </si>
  <si>
    <t>Gadus</t>
  </si>
  <si>
    <t>chalcogrammus</t>
  </si>
  <si>
    <t>AJD38792.1</t>
  </si>
  <si>
    <t>ATGCGATCACAGCCCAATATGGAGCTTCCAGAGGACTTTTGGATCCCAATCCCGCTGGATACCAACAACATTACATCGCTCAGTCCCTTCCTGGTCCCTCAGGACCACTTGGGGAACACTGCCACTTTCTATGGAATGGCAGCGTTCATGTTGTTTGTGTTCATTGTCGGCACCGCCATCAACATCCTCACCATCGCTTGTACCATCCAGCACAAGAAGCTACGCTCCCATCTTAACTACATCCTGGTGAACCTGGCTGTGGCCAACCTCCTGGTCTCTGTGGTTGGCTCCTTCACAGCATTCTGCAGCTTCTGTAGCAGATACTTTATTTTCGGACCTACAGCATGCAAAATCGAAGGATTCATGGTGACTCTCGGTGGTATGGTGAGCCTATGGTCCCTGGCAGTGGTGGCCTTTGAAAGATGGCTGGTGATTTGCAAACCCCTGGGTAGCTTTATCTTCAAGCCGGACCATGCGCTGGCCTGCTGTGCGTTCACATGGGTCTTTGCTTTGATTGCATCCGTCCCCCCATTGGTTGGCTGGAGTAGATACATTCCGGAGGGCCTGCAGTGCTCTTGTGGGCCAGACTGGTACACAACCAACAACAAATACAACAACGAGTCCTACGTGATGTTCCTCTTCGGCTTCTGCTTCGCCGTCCCCTTAACCACCATTCTCTTCTGCTACAGCCAGTTGCTCTACACACTCAAAATAGCAGTAAAGGCCCAGGCGGATTCAGTCTCCACCCAGAAGGCAGAGAGGGAGGTTACCAGGATGGTGGTGATCATGGTGATCGGGTTCCTGGTGTGCTGGTTGCCCTACGTCAGCTTTGCCTTGTGGGTCGTGAACAACCGTGGTCAGACCTTCGACCTGAGGTTGGCCACCGTACCCTCCTGCTTCTCCAAGGCCTCCGCAGTCTACAACCCCTTCATCTATGTCCTCCTCAATAAGCAGTTTCGTGCATGCATGATGAAGATGGTGGGAATGGGTGGAGGTGATGATGAGGAGTCATCGTCTAGCCAATCAGTGACTGAAGTCTCTAAAGTTGGACCAGCGTAG</t>
  </si>
  <si>
    <t>AJD38793.1</t>
  </si>
  <si>
    <t>ATGAGGTCAAGTTACCCTACAGAGCTCCCAGAGGACTTCTGGATCCCCATTCCCCTGGACACTAACAACATGACGGCGTTCAGCCCCTTCCTGGTTCCCCAGGATCACCTGGGGAGCACAGGCATCTTCTACTGCATGTCAGCCTTCATGTTCTTCCTGTTTGTGGCCGGCACCGGCATCAACGTCCTCACCATCGCGTGCACCATCCAGTACAAGAAGCTGCGCTCGCACCTCAACTACATCCTGGTGAACCTGGCCGTGGCTAACCTCCTTGTGGCCGCCATCGGCTCCTTCACTTGCTTTGTGTGCTTTGCTTTCAAATACATGGTGCTGGGCCCGCTGGCCTGCAAGATCGAAGGGTTCACGGCTACTCTGGGGGGCATGGTTAGCCTGTGGTCCCTGGCCGTGGTGGCGGTGGAGAGATGGCTGGTCATCTGCAAGCCGCTGGGTCAGTTCTCCTTCAGGAGCCACCACGCCATCATGGGCTGTGCCGTCACCTGGGTGTTCGCTCTGGCCGCTGCCCTCCCCCCACTGTTGGGCTGGAGCAGGTACATCCCGGAGGGCATGCAGTGCTCCTGTGGGCCAGACTGGTACACTACGGACAACAAATACAACAACGAGTCCTACGTGATGTTCCTCTTCTGCTTCTGCTTCGCCGTCCCCTTCGGCACCATGGTCTTCTGCTACAGCAATCTCCTCTACACCATGAAGATGGCAGCACAGGCCCAGGCGGATTCGGTCTCCACCCAGAAGGCAGAGAGGGAGGTTACCAGGATGGTGGTGATCATGGTGCTCGGGTTCCTGGTGTGCTGGATGCCCTACGCAAGCTTTGCCATGTGGGTCGTGAACCACCGTGGTTCTTCCTTTGACCTGAGGTTGGCCACCCTACCCTCCTGCCTCTCCAAGGCCTCCACCGTGTACAACCCCGTCATCTACATCCTACTAAACAAACAGTTCCGCTCATGTATGATGGGGATGATTGGGATGAGCGACAGTGACGAAGAGTCAACCTCGACTCAATCAACAACTGAAATATCGAAAGTTGGACCCGCATAG</t>
  </si>
  <si>
    <t>AY366492.1</t>
  </si>
  <si>
    <t>ATGTATCAGGGAAAGTCGACACAGGTCGACGATTTACCAGAAGATTTCTACATTCCCATCGCCCTGAACGTGAAAAACATGTCGGAGTTGAGTCCGTTCCTGGTCCCCCAAGTCCACCTCGGGGACAGCTTCATTTTCTACGGCATGTCGGCCTTCATGCTGTTCCTGGTGTTGGCCGGCTTCCCGCTCAACTTCCTCACCGTGTTCGTCACCATCAAGTACAAGAAGCTGCGCTCGCACCTCAACTACATCCTGGTCAATCTAGCCATCGCCAACCTCATCGTGGTCTGCTGCGGCTCCACCCTGGCTTTCTACAGCTTCATGCACAAGTACTTCATCTTGGGTCCCCTCTTCTGCAAGATGGAAGGCTTCACCGCCACCCTCGGAGGGATGCTGAGCCTGTGGTCCTTGGCCGTGCTGGCGTTCGAGCGCTGCCTGGTCATCTGTAAACCGTTTGGAAACATCGCGTTCCGTGGGACTCACGCCTTGATCAGATGCGGTTTTGCTTGGGCGGCTGCGATTGCTGCCTCCACCCCTCCGCTGTTCGGCTGGAGCAGATATATACCGGAGGGTCTGCAGTGTTCCTGCGGCCCGGACTGGTACACAACTAACAACAAGTACAACAACGAGTCGTACGTGATGTTCCTCTTCATCTTTTGCTTCGGGACTCCGTTCACCATCATCATCGTCTCCTACAGCAAACTCATCCTCACCCTCCGCGCGGCAGCCGCGCAGCAGCAGGAGTCCGCCAGCACGCAGAAGGCCGAGAAGGAGGTGTCCCGCATGGTGGTCATCATGGTCGGGGGGTTCCTCGTCTGCTGGTTGCCGTACGCCAGCCTGGCGCTCTGGATAGTCTTCAATCGCGGCTCGCCTTTTGACCTGCGCCTCGCCACCATTCCGTCAGTCTTCAGCAAGGCTTCCACCGTCTACAACCCAGTCATCTACATCTTTCTCAACAAGCAGTTCCGCTCGTGTATGATGAAGACTATATTTTGTGGGAAGAACCCGCTGGGTGACGATGAGGACGCTACATCTACCACCACACAGGTGTCATCTGTTTCAACAAGTCAAGTCGCTCCTGCCTGA</t>
  </si>
  <si>
    <t>AB158256.1</t>
  </si>
  <si>
    <t>ACATCTTGGTGAACTTGGCCGTGGCAAACCTCCTCGTCTCCACTGTGGGCTCTTTCACCTGCTTCTTCTGCTTTGGGGCCAGATACATGATTTTAGGTCCACTGGGGTGCAAGATTGAAGGATTTACAGCAACTGTTGGTGGTATGGTAAGCCTGTGGTCTCTTGCCGTGGTAGCATTTGAGAGATGGCTTGTCGTCTGCAAGCCACTCGGGAACTTCGCCTTCAAGCCTAACCACGCTATAGCTTGTTGCGCATTGACTTGGGTGATTGCTTTGACGGCTGCAATTCCTCCTCTGGTTGGATGGAGTAGGTATATCCCAGAAGGCCTGCAGTGCTCCTGCGGCCCAGACTGGTACACAACTAACAACAAGTATAACAATGAGTCCTACGTGATGTTCCTCTTCTGCTTTTGCTTTGCTGTCCCTTTCTCTACCATCGTTTTCTGCTACTCACAGCTCCTTTTTATGCTGAAATCGGCAGCGAAGGCCCAGGCTGAGTCTGCCTCCACCCAGAAGGCAGAGAGGGAGGTGACCAGGATGGTGGTGGTCATGGTGCTGGGCTTCCTGGTGTGCTGGATGCCTTACGCCTCCTTCGCTCTTTGGACTATCAACAATCGTGGGCAGACTTTTGACCTGAGACTGGCCACCATACCCTCCTGTCTGTCTAAAGCCTCCACAGTC</t>
  </si>
  <si>
    <t>Haplochromis</t>
  </si>
  <si>
    <t>chilotes</t>
  </si>
  <si>
    <t>AY673726.1</t>
  </si>
  <si>
    <t>ATGAAGGGTAAACGTGATATGGAGCTGCCAGAAGACTTCTGGATACCCGTCAGCCTGGACACAAACAACATCACGTCACTTAGCCCTTTTCTGGTTCCACAGGACCACTTGGGGGATACTGCCACCTTTTACGCCATGGCAGTTTTCATGTTATTCGTATTTATTTTTGGCACTTTCATCAACGCCCTTACCATTGCATGCACCATCCAATACAAGAAACTTCGATCYCACCTCAACTACATCCTGTTGAACTTGGCAGCAGCAAACCTTCTTGTGTCCACTGTGGGCTCCTTCACTGCCTGCTGCACTTTTTCATTCAGATATTTCATCTTTGGTGCGCTAGCATGCAAGATCGAAGGTTTCATGGTAACACTCGGTGGTATGGTAAGCCTGTGGTCCCTTGCTGTGATAGCTTTCGAGCGATGGCTTGTGATTTGCAAGCCGCTCGGTAACTTTATTTTCAAGCCCGACCACGCTATAGCCTGCTGTGCATTCACTTGGTTTTTTGCAGTATTTGCCTCAGCTCCTCCACTGTTCGGCTGGAGCAGGTATATTCCAGAAGGCCTACAGTGCTCCTGTGGGCCAGACTGGTACACCACAAACAACAAATACAACAATGAGTCCTATGTGATGTTCCTGTTCTGCTTCTGCTTTGCTGTTCCTTTGACCACGATTATCTTTTGCTACTCCCAGCTGCTCATCACACTGAAAATGGCAGCCAAGGCCCAAGCTGAGTCTGCCTCCACCCAGAAGGCAGAGAGGGAAGTGACCAGGATGGTGGTGATCATGGTGCTCGGCTTCTTGGTGTGCTGGATGCCATATGCCTCCTTTGCTCTTTGGGTTGTGAACAACCGTGGGCAGTCATTCGATCTGAGATTTGCGACTATACCGTCCTGTTTCTCAAAGGCTTCAGCAGTCTACAACCCTGTTATCTATGTGGTCTTTAATAAACAGTTCCGTACATGTATGTTAGCGATGATGGGGATGGGAGGAGGTGAGGAGGAGAGCTCAACAACACAATCGGTGACTGAAGTTTCCAAAGTCGGGCCTGCTTAG</t>
  </si>
  <si>
    <t>AY673716.1</t>
  </si>
  <si>
    <t>ATGAGAGGAAATCGTCCCACTGAGTTCCCAGATGACTTCTGGATCCCCGTCCCTCTGGACACCAACAATATCACAGCCTTCAGCCCATACCTGGTTCCCCAAGACCATTTAGGAAGCCCGATGATCTTTTATTCCATGTCAGCATTTATGTTCTTCTTGTGGGTGGCCGGCACAATCATCAATGTCCTCACTATCGCATGTACTGTCCAATACAAGAAGCTCCGGTCTCATCTAAACTACATCCTGGTGAACATGGCTGTTGCGAACCTCCTCGTCTCCTCTGTGGGCTCTTTCACCTGCTTCATCTGTTTTGCTTTTAAATACATGTTCCCTGGTCCAATTGCATGCAAGATTGAAGGATTTACAGCAACTCTTGGTGGTATGGTTAGCCTGTGGTCTCTTGCTGTGGTAGCATTTGAAAGATGGTTGGTTGTGTGCAAGCCACTTGGGAACTTTGCCTTCAAGTCCAGCCACGCTATAGCATGCTGTGGATTGACTTGGGTCTGCGGTCTGAGCGCTGCACTTCCACCTCTGTTTGGATGGAGCAGGTATATCCCAGAGGGCATGCAGTGTTCCTGTGGCCCAGACTGGTACACAACAGGCAACAAGTTTAACAATGAAACCTACGTGATGTTCCTCTTCTGCTTCTGCTTTGCTGTCCCTTTCTCCACCATCGTCTTCTGCTACTCACAGCTGCTGTTCATGCTGAAAGCGGCAGTAAAGGCCCAAGCAGAGTCTGCCTCTACCCAGAAGGCAGAGAAGGAAGTGACCAGGATGGTGGTGATTATGGTGCTGGGCTTTCTGGTGTGCTGGATGCCATATACCTCCTTTGCCATCTGGGTTGTGAATAACCGTGGGCAGCCATTCGACCTGAGACTGGCCACCATTCCTTCCTGTTTCTCAAAGGCCTCCACAGTCTACAACCCAGTCATTTACATCCTCCTCAATAAGCAGTTCCGCTCGTGTATAAGGCAGATGCTGGGAATGAGCGGAGGTGACGATGAAGAGTCATCAAGTCAATCCACCACTGAAGTCTCTAAAGTTGCACCTGCATAG</t>
  </si>
  <si>
    <t>Helostoma</t>
  </si>
  <si>
    <t>temminkii</t>
  </si>
  <si>
    <t>AJD38754.1</t>
  </si>
  <si>
    <t>ATGAGGCCAAATCGGGAAATGGAGCTGCCAGAGGACTTCTGGATACCCGTCACTCTGGACACCAACAACATCACATCACTCAGTCCATTTTTGGTCCCTCAGGATCACTTGGGGGGTGTGGGCACATTCTACGCCATGGCTGGATTCATGTTTTTTGTTTTTGTGGTTGGCACTGGCATCAACACCCTCACCATCGCATGCACCATAAAATACAAGAAGCTCCGATCCCACCTCAACTACATCCTGCTGAACTTGGCTGTAGCCAACCTTCTTGTGTCCTGTGTGGGCTCCTTCACTGCCTTCTGCTCCTTTGCAACAAGATATTTCATCTTTGGTGCTCTGGCGTGCAAAATTGAAGGTTTTTTAGCCACACTCGGCGGTATGGTAAGCCTCTGGTCTCTAGCGGTGATAGCTTTTGAAAGATGGCTGGTCATCTGCAAGCCACTTGGTAACTTTATTTTCAAGCCCGACCACGCTTTAGCTTGCTGCGCATTCACCTGGGTGTTTGCACTAATTGCTTCAGTTCCTCCACTGGTAGGGTGGAGCAGATATATCCCAGAAGGCCTGCAGTGCTCCTGTGGACCAGACTGGTACACCACAAACAACAAATACAACAACGAAACCTACGTGATGTTCCTATTCGGCTTCTGCTTTGCGGTTCCTCTTACGACAATTATTTTCTGCTATAGTCAGTTGCTTATTACACTAAAACTGGCAGCAAAGGCTCAAGCTGAGTCTGCCTCCACCCAGAAAGCAGAGAAGGAGGTGACCAGGATGGTGGTTGTCATGGTGCTGGGCTTCCTGGTTTGCTGGCTGCCCTACGCCTCTTTTGCTCTTTGGGTGGTCAACAACCGGGGGCAACAGTTTGACCTGAGAATGGCCACCATACCATCCTGCTTCTCAAAGGCCTCCGCTGTCTACAACCCTGTTATCTACATACTCCTCAATAAACAGTTCCGCTCATGCATTATGATGATGCTAGGGATGGGTGGAGGTGAGGAGGAAACCTCGACATCACAGTCATCAGTTACAGAAGTGTCCAAAGTTAGTCCTGCTTAG</t>
  </si>
  <si>
    <t>AJD38755.1</t>
  </si>
  <si>
    <t>ATGAGAGGGAAAAGGCCCATCGAGTATCCGGATGACTTCTACATCCCCATCCCTGTGGATACCGACAACATCACAGCTCTCAGCCCATACCTGGTTCCCCAGGATCATCTAGGGGGCAAAGGAATCTTCTATTTTATGGCAGCAGTGATGTTATTCTTGTTTGTGGTAGGATCGTTCATCAATGGGCTCACTGTTGTATGTACTATTCAATATAAGAAGCTTCGGTCTCATCTGAACTACATCCTGGTGAACATGGCTGTGGCAAACCTCATCTTCACTCTTTTGGGAGCTCCCACTTGCTTCTACTGCTATATCCACAGATACATGGTTCTTGGTACAATTGGGTGCAAGATCGAAGCATTTACAGCATGTATTGCTGGTATGGTAAGCCTCTGGTCTCTTGCTGTAATAGCTTTTGAAAGATGGCTGGTGGTCTGCAAACCACTTGGGAATTTCAACTTCAAACCATCCCATGCTATAGGATGCTGTGCACTGACTTGGGTCTGTGCTCTGTGTGCTGGAATTCCTCCTCTGTTTGGATGGAGTAGGTATATCCCAGAAGGCATGCAGTGCTCCTGTGCACCAGACTGGTATACAACTGACAGCAAGTTCAACAATGAGTCCTACGTGATGTTCCTTTTCGGCTTCTGCTTTGCCGTCCCATTCACTATCATCCTTTTCTGCTATTCACAACTGCTTTTAATGCTGAGCTCGGCAGCGAAGGCTCAAGCAGAGTCTGCCTCCACACAGAAAGCACAGAAAGAGGTGACCAAGATGGTGATTGTCATGGTGATGTGTTTTCTGCTGTGCTGGCTGCCATATGCCTGCTTTGCTCTCTGGGCTTTAAACAACCATGGCGAACCAATAAACCTGAGGCTGGCCACTATTCCTGCCTTTTTCTGTAAATCCTCCACAGTCTACAATCCTATTGTCTACATATTCCTCAATAAGCAGTTCCGCTCATGTATAAGACAGATGCTGGGAATGAGCAGTGAGGCTGAAGAGGACACAGCAACAAATCAATCAGTCACTGAAGTCTCTAAAGTCAGACCTGCGTAG</t>
  </si>
  <si>
    <t>AF316497.1</t>
  </si>
  <si>
    <t>ATGAAGCACGGCCGGGTCATGGAGCTTCCAGAGGATTTCTGGATCCCCGTCCCTTTGGATACGAACAACATCACGACTCTCAGCCCCTTCCTTGTCCCCCAGGACCATCTAGCAAGCTCAGCCACCTTCTACGCCATGGCCATATACATGTTTTTTGTATTTGTTTTGGGCACTAGCATCAATACTCTCACCATCCTGTGCACCGTGAAACACAAGAAGCTCCGGTCCCACCTCAACTACATCCTGCTGAACTTGGCTGTGGGGAACCTTCTCGTGTCCTGTGTGGGCTCCTTTGTTGGCTGCTGCGCATTTTCAGTCAAATATTTTTTCTTTGGACCACTAGCATGCAGGATTGAAGGTTTCATGGTGACACTTGGTGGTATGGTCAGCCTGTGGTCTCTGGCTGTGATAGCTTTTGAAAGATGGCTGGTCATCTGCAAGCCATTAGGTAACTTTGTTTTCAAGCCTGACCATGCTATAGCTTGCTGCGCATTCACCTGGGTGTTTGCACTTATTGCCGCACTTCCTCCTCTGTTTGGATGGAGCAGGTACATCCCGGAGGGTCTGCAGTGCTCCTGTGGACCGGACTGGTACACCACAAACAACAAATACATCAATGAATCCTACGTGATATTCCTCTTCTGCTTCTGCTTTGCCGTTCCCCTCACCACCATCCTCTTCTGCTACTCACAGCTGCTCATCACACTGAAAATGGCCGCGAAGGCTCAAGCGGAGTCTGCCTCCACCCAGAAGGCAGAAAGGGAGGTGACCAGGATGGTGGTGGTCATGGTGATGGGCTTCTTGGTGTGCTGGTTGCCCTACGCCAGTTTTGCTCTGTGGGTCGTGAACAATCGTGGGCAAACGTTTGACCTGAAATTTGCTACTCTGCCTTCTGTCTTCTCCAAATCCTCTGCGGTCTACAACCCTGTCATCTATGTTTTACTCAATAAACAGTTCCGTTCATGCATGATGAAGATGATGGGAATGGGTGGAGGTGATGATGAAGAATCTTCAACATCACAGACCTCAGTCACCGAAGTCTCCAAAGTCGGGCCTGCTTAG</t>
  </si>
  <si>
    <t>Holocentrus</t>
  </si>
  <si>
    <t>rufus</t>
  </si>
  <si>
    <t>AJD38826.1</t>
  </si>
  <si>
    <t>ATGAGGCCAAATCGTGCTGAGGAGCTGCCAGAAGACTTCTGGATTCCTATCTCTCTGGACACCAACAACATCACATCACTTAGCCCTTTCTTGGTTCCCCAGGACCACCTGGGGGGTGTAGGCACCTTTTATGCCATGGCAGCATTGATGCTGTTCTTATTTGTGGTGGGCACAACCATCAATGGCCTCACCATTGCATGCACTATCCAATATAAGAAGCTCCGGTCCCATCTCAATTACATCTTGGTGAATTTGGCCGTGGCCAACCTTCTTGTCGCCTCTGTGGGTTCCTTCACTGCCTTCTGCTCCTTCAGCGCCAGATACTTTCTCTTCGGACCGCTAGCATGCAAGATTGAGGGATTTTTGGCTACTCTTGGTGGTATGGTAAGCCTTTGGTCTCTTGCAGTGGTAGCTTTTGAAAGATGGTTGGTCATCTGCAAACCACTTGGTAATTTTGCCTTCAAGCCTGACCATGCGTTAGCCTGCTGTGCGTTCACTTGGGTCTTTGCTTTGATTGCTTCTGTTCCTCCACTGGTTGGATGGAGTAGGTATATCCCAGAGGGCCTGCAGTGCTCCTGTGGACCAGACTGGTACACCACAAACAACAAATACAACAACGAGTCCTATGTGATGTTCCTCTTCTGCTTCTGCTTTGCTGTTCCCTTTGCTACTATTGTCTTCTGCTACGCCCAGCTGCTCATTACACTAAAAATGGCAGCGAAAGCCCAGGCTGACTCTGCCTCCACCCAGAAGGCAGAGAGGGAGGTGACCAGGATGGTGGTGGTCATGGTGCTGGGCTTCCTGGTGTGCTGGATGCCCTACGCCTCCTTTGCTCTTTGGGTCGTGAACAACCGCGGGCAGACCTTCGATCTGAGAATGGCCACCATACCCGCCTGCCTGTCAAAGGCATCCACAGTCTACAATCCAGTTATCTACATCCTCCTCAATAAACAGTTCCGGTCATGCATGTTGAAGATGTTGGGAATGGGTGGAGGAGAGGAGGATGAGGCAACAAGTCAAGTGACTGAAGTTTCCAAAGTTGGACCTGCTTAG</t>
  </si>
  <si>
    <t>AJD38825.1</t>
  </si>
  <si>
    <t>ATGAGGTCAAATCGTCCTGTGGAGCTCCCGGAGGACTTCTGGATTCCCATCCCGCTCAACACCAACAACATCACCTCCCTCAGCCCTTTCTTGGTTCCCCAGGATCACCTAGGGGCCGTGGGCGTCTTTTATTCCATGTCAGCATTTATGTTTTTTTTATTTGTGGCAGGCACCGGCATCAATACCCTCACTATTGCATGTACTATCCAATATAAGAAGCTCCGTTCCCACCTCAACTACATCCTGGTGAACTTGGCAGTGGCAAATCTCCTCGTCGCCTCTGTGGGTTCCTTCACGTGCTTCTACTGCTTTGCCTTCAGATACATGATCTTCGGTCCACTGGGGTGCAAGATTGAAGGATTTACAGCTACTCTTGGTGGTATGGTAAGCCTGTGGTCTCTTGCAGTGGTAGCTTTTGAACGATGGTTGGTCATCTGCAAGCCACTGGGTAACTTTGCCTTCAAGCCTGACCATGCTTTAGCGTGTTGTGCATTAACTTGGGTCTTTGCTCTTGCTGCTGCATTACCTCCACTGTTTGGATGGAGTAGGTATATCCCAGAGGGCATGCAGTGCTCCTGTGGACCAGACTGGTACACCACAGACAACAAGTTCAACAACGAATCCTATGTGATGTTCCTCTTCTGCTTCTGCTTTGCGGTCCCTTTCACTACCATTGTCTTCTGCTACTCCCAGCTGCTTTTCACACTGAAATCGGCAGCGAAGGCCCAGGCTGACTCTGTCTCCACCCAGAAGGCAGAGAGGGAGGTGACCAGGATGGTGGTGGTCATGGTGCTGGGCTTCCTGGTGTGCTGGATGCCCTACGCCTCCTTTGCTCTTTGGGTCGTGAACAACCGCGGGCAGACCTTCGATCTGAGACTGGCCACTATACCCTCCTGCCTGTCAAAGGCGTCCACAGTCTACAACCCAATTATCTACATCCTCCTCAATAAACAGTTCCGCTCATGTATGAGGAAGATGCTGGGGATGGGTGGTGGTGACGATGATGAGACATCAGCAAGTCAATCAGTGACTGAAGTGTCTAAAGTTGGACCTGCTTAG</t>
  </si>
  <si>
    <t>GQ221673.1</t>
  </si>
  <si>
    <t>TGCCAGAAGACTTCTGGATTCCAATCCCATTGGACACAAATAACATCACATCCCTCAGCCCTTTCACAGTTCCTCAAGACCACTTGGGGGATTCGGGCACATTCTACATCATGGCAGGATTCACGTTCTTTCTTTTTGTGATTGGCACTTCCATTAACACCCTCACCATTGCTTGCACCGTGCAGTACAAGAAGCTTCGCTCCCATCTCAACTACATCCTGGTGAACTTGGCAGTGGCAAACCTTCTGGTGTCTGTGGTTGGCTCTTTCACTGCCTGCTGCTCCTTTACATTCAGATATTTCATTTTTGGACCGTTAGCATGCAAGATTGAAGGTTTCGTTGCAACACTAGGGGGTATGGTAAGCCTGTGGTCTCTGACTGTGATAGCTTTTGAAAGATGGCTGGTCATCTGCAAACCTCTTGGTAACGTTGCTTTCAAGCCTGAACATGCTACGGCTTGCTGTGTATTCACCTGGATTTTTGCGTTGACGGCCTCAGTTCCACCCTTGCTGGGATGGAGCAGGTACATCCCAGAAGGCCTGCAGTGCTCTTGCGGTCCAGACTGGTACACAACCAACAACAAATATAACAATGAGTCCTACGTCATGTTCCTTTTCTGCTTCTGCTTTGCTGTTCCATTAACCACCATCATTTTTTGCTATTCTCAGCTACTCATAACACTTAAAATGGTAGCAAAATCTCAAGCTGAGTCTGCCTCCACCCAGAAGGCAGAAAAGGAAGTAACCAGGATGGTGGTCGTCATGGTGCTGGGTTTCTTGGTGTGCTGGATGCCCTACGCCTCCTTCGCTCTTTGG</t>
  </si>
  <si>
    <t>Labroides</t>
  </si>
  <si>
    <t>dimidiatus</t>
  </si>
  <si>
    <t>AJD38896.1</t>
  </si>
  <si>
    <t>ATGAGGGGCCATCGCCAAACGGAGCTTCCAGAAGACTTCTGGATTCCTATTCCTCTGGAAACCAACAATATCACATCGCTAAGCCCGTTCCTAGTTACCCAGGATCACTTAGGGCACATGGGTGTTTTTTATGCCATGTCAGCTTTTATGTTCTTCCTGTTCGTGATCGGAACAAGCATTAATGTACTCACTATTTTATGTACTATACAATATAAGAAGCTTCGGTCTCATCTGAACTACATCCTGGTGAACTTGGCCGTGTCAAACCTCCTTGTCTCCGGTATTGGGTCGTCAACCTGCTTCTACTGCTTCCTGAACAGATACATGGCTGTTGGTCCACTTGGCTGCAAGGTTGAAGGATTTACAGCAACTCTGGGTGGTATGGTGAGTCTGTGGTCTCTGGCTGTCGTAGCGTTTGAGAGATGGCTTGTTGTCTGCAAGCCTCTTGGGAACTTTGCCTTCAAGCCTCACCATGCCATAGCTTGTTGCGCGGCCACTTGGTTCTTTGCATTGATTGCTGCAGTGCCTCCCCTGTTCGGTTGGAGTAGGTATATCCCAGAGGGCATGCAGTGCTCTTGTGGTCCAGACTGGTACACAACCAACAACAAATATAACAATGAAACCTATGTGTATTTCCTGTTTGGGTTCTGCTTTGCTGTTCCCTTTACGACCATCGTTTTCTGCTACTCACAGCTACTTCTCCTGATGAAATCGGCAGCAAAGGCTCAAGCTGAGTCTGCCTCCACCCAGAAGGCAGAAAAAGAGGTGACAAGGATGGTTGTTGTCATGGTGATAGGCTTTCTAGTGTGCTGGTCGCCATATGCCATATTTGCTCTTTGGGTCGTCAACAACCGTGGGCAGACATTTGACCTAAGGATGGCAACCATTCCTTCCTGTCTGTCTAAAGCCTCCACAGTCTACAACCCAATGATCTACATCCTTCTTAACAAACAGTTCCGCACATGCATAAAGAAGATGCTGGGGATGAGCGCAGGCGAGGATGAGGAGGGATCAAGTACATCAGTCACTGAAGTCTCCAAAGTTGGACCTGCTTAA</t>
  </si>
  <si>
    <t>Lampris</t>
  </si>
  <si>
    <t>guttatus</t>
  </si>
  <si>
    <t>AJD38810.1</t>
  </si>
  <si>
    <t>ATGAGGTCAAATCAGCGTCTGGAGGAGATACCAGAGGACTTCTGGATTCCTGTTCCTCTGGACACCAACAACATTACATCGATGAGCCCCTACCTTGTTCCACAGGACCACCTTGGGAGTCCAGCACTCTTTTATTCGATGTCAGCATTTATGTTCATCTTATTTGTGGTGGGCACCGCCATCAATGTCCTCACCATTGCATGTACTGTCCAATACAAGAAGCTGCGCACCCACCTCAACTACATCCTGGTGAATTTGGCTGTTGCCAACCTCCTCGTCTCCTCTGTGGGTTCCTTCACTTGCTTCTACTGCTTTGCCTTCAGATACATGATCCTTGGTCCACTGGGCTGCAAGATTGAGGGGTTCACAGCTACTATTGGTGGTATGGTCAGCCTCTGGTCTCTCGCAGTGGTGGCCTTTGAGAGATGGCTGGTCATCTGCAAGCCACTGGGTAACTTTGTATTCAAACCTGATCACGCTTTGGCTTGCTGCACGCTCACTTGGATCTTTGCTTTAACGGCTGCAATTCCCCCACTTGTTGGATGGAGTAGGTACATCCCAGAGGGCCTGCAGTGTTCTTGTGGACCAGACTGGTACACCACCGGCAACAAATTCAACAACGAGTCCTATGTGATGTTCCTCTTCTGCTTCTGCTTTGCTGTCCCCTTTACCACCATTGTATTTTCTTACTCCCAGCTGCTTATAACACTGAAATCAGCAGCAAAGGCACAAGCTGATTCTGCCTCCACCCAGAAGGCAGAGAGGGAGGTGACCAGGATGGTGGTGGTGATGGTGTTTGGCTTCCTAGTGTGCTGGCTACCTTATGCTTCCTTTGCTCTTTGGACCATAAACAACCGTGGGGAGACCTTTGATTTGAGACTGGCCACCATCCCCTCCTGCCTGTCCAAGGCCTCCACGGTCTACAACCCATTTATCTATGTCCTCCTCAATAAACAGTTCCGTTCATGTATGAGGAAGATGCTGGGGATGAGTGGAGGTGATGAAGAGGAGTCATCAACAACAAGTCAGTCATCAGTGACTGAAGTCTCTAAGGTCGGACCTGCGTAG</t>
  </si>
  <si>
    <t>Lamprogrammus</t>
  </si>
  <si>
    <t>exutus</t>
  </si>
  <si>
    <t>AJD38863.1</t>
  </si>
  <si>
    <t>ATGAGGTCGAATCGTCCCGTGGAGTTCCCTGAAGACTTTTGGATTCCCATCCCTCTGGACACCAATAATATTACATCCCTCAGTCCTTTCTTGGTTCCTCAGGACCACCTTGGGAGCCCAGGGCTTTTTTATTTCATGTCAGCGTTAATGTTCTTTTTATTTGTGGCAGGTACAGGCATCAATACGCTCACTATTGCTTGTACTGTGCAATATAAGAAGCTCCGATCCCACCTGAACTACATCCTGGTGAACCTGGCCGTGGCAAACCTCCTCGTTTCCACAGTGGGCTCCTTCACCTGTTTCTTCTGCTTTGCCTTCAGATACATGATTCTTGGTCCGCTTGGATGTAAAGTGGAAGGATTTACAGCTGCTCTTGGTGGTATGGTTAGCCTGTGGTCTCTGGCTGTGGTAGCTTTTGAAAGATGGCTTGTCATCTGCAAGCCACTTGGTAACTTTACCTTCAAGCCCAACCACGCCTTAGCCTGCTGTGCACTGACTTGGGTCTTTGCTTTGATTGCTGCAGTTCCTCCACTAGTTGGCTGGAGTAGGTATATCCCAGAGGGCATGCAGTGCTCCTGTGGACCAGACTGGTACACCACAAACAACAAATACAACAATGAATCCTTTGTGCTGTTCCTCTTTGGCTTTTGCTTCTCAATCCCTTTTGCTACCATAATCTTCTGCTATTCCCAGCTGCTTTTCACGATGAAACTGGCAGCAAAGGCCCAAGCTGAGTCTGCCTCAACTCAAAAGGCAGAGCGAGAGGTGACCAAGATGGTGATCGTCATGGTGATGGGCTTCCTGGTGTGCTGGCTGCCCTATGCTTCCTTTGCACTTTGGGTTGTGACCAACCGTGGGCAGCAGTTTGACTTGAGACTGGCCACCATTCCCTCCTGTCTGTCCAAAGCTTCCACAGTCTACAACCCTGTTATCTACATTCTCCTTAATAAACAGTTCCGGTCATGTATGAGGAAGATGCTGGGAATGGGTGGTGGCGATGAAGACGAGACATCAACTAGTCAATCAGTAACCGAAGTCTCAAAAGTTGGACCTGCGTAG</t>
  </si>
  <si>
    <t>Leocottus</t>
  </si>
  <si>
    <t>kesslerii</t>
  </si>
  <si>
    <t>AJ430484.1</t>
  </si>
  <si>
    <t>ATGAAGCACGGTCGTGTCACGGAGCTACCGGAGGATTTCTTTATCCCCGTCACCCTGGATACGGACAACATCACGTCTCTCAGCCCCTTCCTGGTTCCCCAGGACCATCTAGCAAGCTCAGGCATCTTCTATGTACTGGCTGTATTCATGCTTTTTATATTTATTGTGGGCACTTTCATCAATGCTCTTACGGTTGCATGCACCATCCAAAACAAGAAGCTCCGATCCCACCTCAACTACATCCTGGTGAACTTGGCCCTGTCAAACCTACTTGTGTCCGGCGTGGGCTCCTTCACTGCCTTCTGCAGCTTTGCAAACAGATATTTCATCCTCGGACCACTAGCATGCAAGATAGAAGGTTTTGTAGCAACACTTGGCGGTATGGTAAGCCTGTGGTCTCTTTGTGTGATTGCTTTTGAAAGATGGCTGGTCATCTGCAAGCCACTTGGTTCCTTTGTTTTCAAGGCCGACCATGCTATGGCCTGCTGCGTGGTGACCTGGGTGTTGGCACTGTTTGCCTCATGTCCTCCTCTGTTTGGATGGAGCAGGTACATCCCAGAAGGCCTGCAGTGCTCCTGTGGTCCAGACTGGTATACCACCAACAACAAATACAACAATGAATCCTACGTGATATATCTCTTCACCTGCCACTTTTCTGTTGGCCTCTTAATCCTTGTCTTTTGCTACGCCCAACTCCTTTTTACACTGAAAATGGCGGCAAAGGCCCAAGCAGAGTCTGCCTCCACCCAGAAGGCAGAGCGGGAGGTGACCAGGATGGTGGTCCTCATGGTGCTGGGCTTCCTGGTGTGCTGGTTGCCTTACGCCTCCTTTGCTTTTTGGGTGGTCAACAACCGAGGGCAGCCTTTTGACTTGAGGTTTGCTTCAATACCGTCCGTCTTTTCCAAGTCCTCTACAGTCTACAACCCGGTCATCTATGTTCTCCTCAATAAACAGTTCCGGTCATGCATGATGAAGATGATGGGAATGGGTGGCGCTGATGATGAAGAGTCGTCAACATCATCAGTGACCGAAGTCTCCAAAGTTGGGCCTGCTTAG</t>
  </si>
  <si>
    <t>Lophius</t>
  </si>
  <si>
    <t>vaillanti</t>
  </si>
  <si>
    <t>AJD38716.1</t>
  </si>
  <si>
    <t>ATGAGGGCAAATCGTGGCATGGAACTGCCAGAGGATTTCTGGATACCCGTCTCTCTGGACACCAACAACATCACGTCACTCAGTCCTTTCCTGGTTCCTCAGGACCATTTGGGGAACTCCGGCATCTTCTATGGCATGGCAGGTTTCATGTTCTTCTTATTTGTGATTGGTACTGGCATTAACACCCTCACCATCGTATGCACCATCCAATACAAGAAGCTCCGTTCCCACCTAAACTACATCTTGGTCAACTTGGCCGTGGCAAACCTTCTTGTATCCTGTTTTGGGTCCTTCACTGCCTGCTGCTCCTTTGCAAACAGATATTTCATCTTTGGCCCAGTAGCATGCAAGATTGAAGGTTTTATGGCTACACTTGGTGGTATGGTTAGCCTGTGGTCTCTTGCTGTGATAGCTTTTGAAAGATGGCTGGTCATCTGCAAGCCACTTGGAAACTTTGTTTTCAAGCCCAACCATGCTATCGCTTGCTGTCTGTTCACATGGGTGTTTGCCATGATAGCTTCAGTTCCTCCACTGGTTGGATGGAGCAGGTACATCCCAGAAGGCCTGCAGTGCTCCTGTGGTCCCGACTGGTACACCACAAACAACAAATACAACAATGAGTCCTACGTGATGTTCCTTTTCTGCTTCTGCTTCGCTGTTCCTTTCACCACCATTGTCTTCTGCTATGGTCAGCTGCTCATTACACTGAAAATGGCAGCGAAGGCACAAGCTGAGTCTGCCTCCACCCAGAAGGCCGAAAGGGAGGTGACCAGGATGGTGGTCGTCATGGTGTTTGGCTTCCTGGTGTGCTGGTTGCCTTACGCCTCCTTTGCTCTTTGGGTGGTGAATAACCGCGGGCAACCTTTCGACCTGAGGCTGGCGACCATACCCGCCGGCTTCTCAAAGGCCTCTACAGTCTACAACCCGGTTATCTACATTCTCCTCAACAAACAGTTCCGTTCATGCATGATGATGATGCTGGGCATGGGTGGAGGTGAGGAGGAAACATCGACATCACAATCAGTGACTGAAGTCTCAAAAGTTGGGCCTGCTTAG</t>
  </si>
  <si>
    <t>AJD38717.1</t>
  </si>
  <si>
    <t>ATGAGGGGCCTTCGTCCATCAGCGATCCCAGAAGATTTCTGGATTCCTGTCCCTCTTGACACCGACAACATCACCTCCCTCAGCCCGTACCTGGTTCCCCAGGATCACCTAGGGAGCCAAGGAATATTTTATTCCATGTCGGCATTTATGTTATTCCTATTTGTGAGTGGTACGGGTATCAACGCCGTCACTATCGCATGCACTGTTCAAAACAAGAAGCTCCGCTCTCATCTGAACTACATCCTGGTCAACTTGGCGGTTGCAAACCTGCTCGTCTCCACTGTGGGCTCCTTCACCTGCTTCTACTGCTTTGCCTGCCGATACATGATTTTGGGTCCCCTCGGATGCAAGATTGAAGGGTTTACAGCAACCCTTGGTGGTATGGTCAGCCTGTGGTCTCTAGCTGTGGTTGCATTTGAGCGATGGATCGTTGTCTGCAAGCCACTCGGGAACTTTGCCTTCAAGGCTCATCATGCAATAGCTTGCTGCGCATTGACCTGGGTGTTTGCTTTGGTTGCTGCAGTTCCTCCTCTGGTTGGGTGGAGTAGGTACATCCCAGAGGGTATGCAGTGCTCCTGTGGACCAGACTGGTACACAACTGGCAACAAGTTTAACAATGAGTCATATGTGATGTTCCTCTTCTGCTTCTGCTTCGCTGTCCCTTTCGCCACCATCATTTTCTGCTACACACAATTGCTTTTAATGCTAAAATCGGCAGCGAAGGCCCAAGCTGAGTCCGTGTCCACCCAAAAGGCTGAGAGGGAGGTGACCAGGATGGTGGTCATCATGGTGTTTGGATTCCTGGTGTGCTGGTTGCCTTACGCCTCCTTTGCTCTTTGGGTTGTGAACAACCGCGGGGAACCCTTTGACCTGAGACTGGCCACCATACCCTCCTGTCTGTCAAAAGCCTCCACAGTCTACAACCCGATTATCTACATCCTTCTCAATAAACAGTTCCGATCATGTATTAAGAAGATGTTGGGGATGACTGGAGATGATGATGAGGAGTCATCAACAAGACAATCATCAGTCACTGAAGTTTCTAAAGTTGGACCCTCTTAA</t>
  </si>
  <si>
    <t>Lota</t>
  </si>
  <si>
    <t>lota</t>
  </si>
  <si>
    <t>AJD38787.1</t>
  </si>
  <si>
    <t>ATGCGATCACAGTCCACTATGGAGCTTCCAGAGGACTTTTGGATTCCTGTCCAGCTGGATACCAACAACATTACATTGCTCAGCCCCTTCCTGGTCCCTCAGGACCACTTGGGGAGCATTGGCATCTTCTATGGATTGGCAGCGTTTATGTTGTTCGTGTTTGTGGTCGGCACCTCCATCAATGTCCTCACAATCGCTTGTACCATCCAGTACAAAAAGCTGCGCTCCCACCTCAACTACATCCTGGTGAACCTGGCCGTGGCCAACCTCCTGGTCTCTGTGGTTGGCTCCTTCACAGCGTTCTATAGCTTCTGTAACAGATACTTTATTTTCGGACCCCTGGCATGCAAAATTGAAGGATTCATGGCGACCCTTGCTGGTATGGTGAGCCTATGGTCCCTGGCAGTGGTGGCCTTTGAAAGATGGCTGGTGATCTGCAAGCCCATGGGTAGCTTTATCTTCAAGCCGGACCATGCGCTGGCCTGCTGTGCGTTCACCTGGATCTTTGCTTTGATTGCATCCGTTCCCCCACTGGTTGGCTGGAGTAGGTACATTCCGGAGGGCCTGCAGTGCTCCTGTGGGCCAGACTGGTACACCACGAACAACAAATACAACAACGAGTCCTACGTGATGTTCCTCTTCGGTTTCTGCTTCGCCGTCCCCTTATTCACCATCCTCTTCTGCTACAGCCAGTTGCTCTACACACTCAAAATAGCAGTAAAGGCCCAGGCTGATTCGGTCTCCACCCAGAAGGCAGAGAGGGAGGTGACCATGATGGTAGTGATCATGGTGATCGGGTTCCTGGTGTGCTGGCTGCCCTACGCTACCTTTGCCTTGTGGATCGTGAACAACCGCGGTCAGTCCTTTGATCTGAGGTTTGCCAGCATACCCTCCTGCTTCTCCAAGGCATCCACAGTCTACAACCCCTTCATCTATGTCCTCCTCAACAAACAGTTTCGTTCAAGCATGATGAAGATGTTGGGAATGGGTGGAGGTGAGGATGAGGACTCATCGTCTAGCCAATCAGTGACCGAAGTCTCTAAAGTTGGACCAGCATAG</t>
  </si>
  <si>
    <t>AJD38788.1</t>
  </si>
  <si>
    <t>ATGAAGTCCAGTTACGCTACAGAGCTCCCAGAGGACTTTTGGATCCCCGTCCCCCTGGACACCAACAACATCACGGCATTCAGCCCCTACCTGGTTCCCCAGGACCACCTGGGCAGCACGGGCGTCTTCTACAGCATGTCAGCCTTTATGTTCTTCCTGTTTGTGATGGGCACCAGCGTCAACGTGCTCACCATCGCATGCACCATCCAGTACAAGAAGCTGCGCTCGCACCTCAACTACATCCTGGTGAACATGGCCGTGGCCAACCTCCTCGTCTCCACCGTCGGCTCCTTCACCTGCTTCGTGTGCTTCGCCTTCAAATACATGGTGCTGGGTCCACTGGGCTGCAAGATCGAAGGGTTCACTGCTGCTCTGGGGGGCATGGTAAGCCTGTGGTCCCTGGCCGTGGTGGCGGTTGAGAGATGGCTGGTCATCTGCAAGCCGCTCGGTCAATTCTCCTTCAGGAACCACCACGCCATCATGGGCTGTGCACTCACCTGGGTGTTCGCTCTGGCCGCTTCCCTCCCCCCACTGTTCGGTTGGAGCAGGTTCATCCCAGAGGGCATGCAGTGCTCCTGTGGGCCAGACTGGTACACTACAGACAACAAATACAACAACGAGTCCTATGTGTTGTTCCTCTTCGGCTTCTGCTTCGCCGTCCCCTTCACCACCATTGTCTTCTGCTACAGCCATCTCCTCTTCACCATGAAGATGGCAGCACAGGCCCAGGCAGATTCAGTCTCCACCCAGAAGGCAGAGAAGGAGGTGACCAGGATGGTGGTGATCATGGTGATTGGGTTCCTGGTGTGCTATTTGCCCTATGCCACCTTTGCCATGTGGGTTGTGAACAACCGCGGTCAGTCCTTCGACCTGAGGTTGGCCACCATACCCTCCTGCTTGTCCAAGGCCTCCACTGTGTACAACCCCGTCATCTACATCCTACTAAACAAGCAGTTCCGCTCATCTATGATGAAGATGATTGGGATGAGCGACAGTGACGGGGAAGAGTCAACTTCAACTCAATCAACAACTGAAATCTCCAAAGTTGGACCCGCATAG</t>
  </si>
  <si>
    <t>AY296737.2</t>
  </si>
  <si>
    <t>ATGAGGTCCACCCGAGTCATAGAGCTGCCAGAAGACTTCTGGATCCCAATCCCGCTGGAGACCAATAACATCACATCCCTTAGCCCTTTCTCAGTTCCTCAGGACCACTTGGGGGATCCGGCCACGTTCTACACCATGGCGGGATACACGTTCCTTCTCTTTGTGATCGGCACTTCCATTAACACCCTCACCATTGCGTGCACCGTGCGATACAAGAAACTCCGCTCCCATCTCAACTACATCCTGGTGAACTTGGCCGTGGCTAACCTTCTGGTCTCTGTCATCGGCTCTTTCACTGCCTGCTGCTCCTTCACATGCAGATATTTTGTCTTCGGACCTCTAGCATGCAAGATTGAAGGTTTCATTGCAACACTAGGGGGTATGGTAAGCCTGTGGTCTCTGGCTGTGATAGCTTTTGAACGATGGCTGGTCATTTGCAAACCTCTCGGCAATGTGGCTTTCAAACCTGAACATGCCACAGGTTGCTGCGTGTTAACCTGGATTTTTGCACTGATTGCGTCACTTCCACCTTTGCTTGGATGGAGCAGGTACATCCCAGAAGGCCTGCAGTGCTCTTGTGGCCCAGACTGGTACACGACCAACAACAAATACAACAACGAGTCCTACGTCATGTTCCTTTTCTGCTTCTGCTTCGCTGTTCCCTTGATCACCATCCTTTTTTGCTATTCTCAGCTACTCATAACTCTTAAAATGGGAGCAAAAGCCCAAGCTGAGTCTGCCTCCACCCAGAAGGCTGAAAAGGAGGTGACCAGGATGGTGGTCGTCATGGTACTGGGTTTCTTGGTGTGTTGGATGCCATATGCCTCCTTCGCCCTTTGGGTTGTCAACAACCGTGGGCAGATTTTTGACCTGAGACTGGCAACCGTACCGGCCTGCCTATCGAAGGCCTCCACCGTCTACAATCCTATCATCTATGTACTCTTCAATAAGCAGTTTCGAACATGCATGGTAACCTTGGTGGGAATGGGGGATGGAGAGGAGGAAGTCTCTACAACACAATCAGTGACCGAAGTCTCCAAAGTTGGCCCAGCTTAG</t>
  </si>
  <si>
    <t>AY296736.1</t>
  </si>
  <si>
    <t>ATGAAGATGAGGGTAAACCGTCAAGAGGAATTTCCAGACGACTACTGGATCCCCATCCCCCTGGACACCGACAACATGTCAGCCTACAGCCCGTACCTAGTTCCCCAGGACCATTTAGGAAGCCTGGGGCTTTTTTATTCCATGTCAGCATTAATGTTCTTCTTGTTTGTGGCTGGCACGGCCATCAACATCCTCACAATTGCATGTACTATTCAATACAAGAAGCTGCGCTCTCATCTGAACTACATCCTGGTCAACATGGCTGTGGCGAACCTCATCGTCTCGTCCATGGGCTCTTTTACCTGCTTCTACTGTTTTGCCTACAGATACATGGCTCTTGGTCCACTCGGCTGCAAGATTGAAGGATTTACTGCAGGTGTTGGTGGTATGGTCAGCCTTTGGTCTCTGGCTGTGATTGCATTCGAAAGATGGTTGGTTATCTGCAAGCCACTCGGGAACTTTGCCTTCAAGTCAGAGCATGCTTTGTTCTTTTGTGCACTTACTTGGTTCTTTGCTTTGTGCGCCACAGTTCCTCCACTAGTGGGATGGAGTAGGTATATCCCGGAAGGAATGCAGTGTTCATGTGGACCAGACTGGTACACGACAGGCAACAAGTTTAACACTGAATCCTATGTATTGTTCCTCTTCTGCTTCTGCTTTTCGGTTCCTTTCACTTGCATCGTCTTCTGCTACTCACAGCTGCTCTTCACCCTGAAATCGGCAGCAAAGGCCCAGGCAGAGTCTGCCTCCACCCAGAAGGCAGAAAAGGAGGTGACTAGGATGGTGGTTGTCATGGTGCTAGGCTTCCTGGTGTGCTACATGCCATATGCCTCCTTTGCTCTTTGGATCGTGACCCACCGCGGACAGCCATTTGACCTGAGACTTGCAACCATACCATCGTGCTTCTCCAAAGCGTCCACCGTCTACAATCCCGTCATCTATGTTGTCCTCAATAAGCAGTTCCGCTCATGCATGAGGAAGATGCTGGGGATGAGCGGAGGCGACGAAGAGGAGTCGTCTGCAAGTCAGTCGGTCACCGAAGTCTCAAAAGTTGGACCCTCTTAG</t>
  </si>
  <si>
    <t>Macrourus</t>
  </si>
  <si>
    <t>berglax</t>
  </si>
  <si>
    <t>AJD38770.1</t>
  </si>
  <si>
    <t>ATGAAGTCCAGTTACGCTGTAGAGCTCCCCGAGGACTTCTGGATCCCCGTTCCCCTGGACACCAACAACATGACGGCATTTAGCCCCTTCCTGGTTCCCCAGGACCACCTGGGGAGCGCAGGCATCTTCTACGCCATGTCGGCCCTCATGTTCTTCCTGTTTGTGGCGGGCACCAGCATCAACGTGCTGACCATCGCGTGCATCGTCCAGTACAAGAAGCTGCGCTCGCACCTCAACTACATCCTGGTCAACCTGGCGGTGGCCAACCTGCTGGTGTCAGCCGTGGGCTCCCTCACCTGCTTCCTGTGCTTCACCTTCAGATACATGGTGCTGGGCCCGCTGGGCTGCAAGATCGAGGGCTTCTGCGCTACTCTGGGTGGCATGGTGAGCCTGTGGTCCCTGGCCGTGGTGGCGTTAGAGCGATGGCTGGTGATCTGCAAGCCGATGGGTAACTTCTCCTTCAGGAGCAACCACGCCATCGCAGGCTGTGCCATGACCTGGGTGTGCGCTCTGGCCGCCGCCCTCCCCCCACTGTTCGGCTGGAGCAGGTACATCCCAGAGGGCCTGCAGTGTTCCTGCGGGCCGGACTGGTACACCTCAGACAACAAATACAACAACGAGTCCTACGTGATGTTCCTCTTCTTCTTCTGCTTCGCCGTCCCCTTCACTACCATCATCTTCTGCTACAGCCAGCTGCTCTTCACCATGAAGATGGCAGCGAAGGCCCAGGCGGAATCCCTCTCCACCCAGAAGGCAGAGAGGGAAGTGACCCGGATGGTGGTGATCATGGTGGTCGGGTTCCTGGTGTGCTGGCTGCCCTACGCCTCCTTTGCCATGTGGGTGGTGAACAACCGCGGTCAGCCCTTCGACCTGAGGCTGGCCACCATACCCTCCTGCTTCTCCAAGGCCTCCACTGTCTACAACCCTGTCATCTACATCCTCCTAAACAAGCAGTTCCGTTCTTGTATGATGAAGATGATGGGGATGAGCACTAGCGACGATGAAGAGTCTTCTACTCAATCAACGACTGAAATCACCAAAGTTGGACCTGCATAG</t>
  </si>
  <si>
    <t>DQ088637.1</t>
  </si>
  <si>
    <t>ATGAAGGGTAAACGTGATATGGAGCTGCCAGAAGACTTCTGGATACCCGTCAGCCTGGACACAAACAACATCACGTCACTTAGCCCTTTTCTGGTTCCACAGGACCACTTGGGGGATACTGCCACCTTTTACGCCATGGCAGTTTTCATGTTATTCATATTTATTTTTGGCACTTTCATCAACGCCCTTACCATTGCATGCACCATCCAATACAAGAAACTTCGATCCCACCTCAACTACATCCTGTTGAACTTGGCAGCAGCAAACCTTCTTGTGTCCACTGTGGGCTCCTTCACTGCCTGCTGCACTTTTTCATTCAGATATTTCATCTTTGGTGCGCTAGCATGCAAGATCGAAGGTTTCATGGTAACACTCGGTGGTATGGTAAGCCTGTGGTCCCTTGCTGTGATAGCTTTCGAGCGATGGCTTGTGATTTGCAAGCCGCTCGGTAACTTTATTTTCAAGCCCGACCACGCTATAGCCTGCTGTGCATTCACTTGGTTTTTTGCAGTATTTGCCTCAGCTCCTCCACTGTTCGGCTGGAGCAGGTATATTCCAGAAGGCCTACAGTGCTCCTGTGGGCCAGACTGGTACACCACAAACAACAAATACAACAATGAGTCCTATGTGATGTTCCTGTTCTGCTTCTGCTTTGCTGTTCCTTTGACCACGATTATCTTTTGCTACTCCCAGCTGCTCATCACACTGAAAATGGCAGCCAAGGCCCAAGCTGAGTCTGCCTCCACCCAGAAGGCAGAGAGGGAAGTGACCAGGATGGTGGTGATCATGGTGCTCGGCTTCTTGGTGTGCTGGATGCCATATGCCTCCTTTGCTCTTTGGGTTGTGAACAACCGTGGGCAGTCATTCGATCTGAGATTTGCGACTATACCGTCCTGTTTCTCAAAGGCTTCAGCAGTCTACAACCCTGTTATCTATGTGGTCTTTAATAAACAGTTCCGTACATGTATGTTAGCGATGATGGGGATGGGAGGAGGTGAGGAGGAGGAGAGCTCTACGACACAATCGGTGACTGAAGTTTCCAAAGTCGGGCCTGCTTAG</t>
  </si>
  <si>
    <t>DQ088640.1</t>
  </si>
  <si>
    <t>ATGAGAGGAAATCATCCCACTGAGTTCCCAGATGACTTCTGGATCCCCATCCCTCTGGACACCAACAATATCACAGCCTTCAGCCCATACCTGGTTCCCCAGGACCATTTAGGAAGCCCGATGATCTTTTATTCCATGTCAGCATTTATGTTCTTCTTGTGGGTGGCCGGCACAATCATCAATGTCCTCACTATCGCATGTACTGTCCAATACAAGAAGCTCCGGTCTCATCTAAACTACATCCTGGTGAACCTGGCTGTTGCGAACCTCCTCGTCTCCTCTGTGGGCTCTTTCACCTGCTTCATCTGTTTTGCTTTTAAATACATGTTCCCTGGTCCAATTGCATGCAAGATTGAAGGATTTACAGCAACTCTTGGTGGTATGGTTAGCTTGTGGTCTCTTGCTGTGGTAGCATTTGAAAGATGGTTGGTTGTGTGCAAGCCACTTGGGAACTTTGCCTTCAAGTCCAGCCACGCTATAGCATGCTGTGGATTGACTTGGGTCTGCGGTCTGAGCGCTGCACTTCCACCTCTGTTTGGATGGAGCAGGTATATCCCAGAGGGCATGCAGTGTTCCTGTAGCCCAGACTGGTACACAACAGGCAACAAGTTTAACAATGAAACCTACGTGATGTTCCTCTTCTGCTTCTGCTTTGCTGTCCCTTTCTCCACCATCGTCTTCTGCTACTCACAGCTGCTGTTCATGCTGAAAGCGGCAGTAAAGGCCCAAGCAGAGTCTGCCTCTACCCAGAAGGCAGAGAAGGAAGTGACCAGGATGGTGGTGATTATGGTGCTGGGCTTTCTGGTGTGCTGGATGCCATATGCCTCCTTTGCATTCTGGGTTGTGAATAACCGTGGGCAGCCATTCGACCTGAGACTGGCCACCATTCCTTCCTGTTTCTCAAAGGCCTCCACAGTCTACAACCCAGTCATTTACATCCTCCTCAATAAGCAGTTCCGCTCGTGTATAAGGCAGATGCTGGGAATGAGCGGAGGTGACGATGAAGAGTCATCAAGTCAATCCACCACTGAAGTCTCTAAAGTTGCACCTGCATAG</t>
  </si>
  <si>
    <t>FJ940705.1</t>
  </si>
  <si>
    <t>ATGAGGGGACATCGGCAGATGGAGTTCCAAGAGGACTTCTGGCTCCCCATCACTGTGGACACTGACAACATCTCAGCGATTAGTCCATTCCTGGTCCCTCAGGACCATTTAGGAAGCCGGGGGATCTTTTATGCAATGTCAGCATTGATGTTCTTCTTGTTTGTGTTTGGAACGGGCATCAACATCCTTACTATTGCGTGTACTATTCAATACAAGAAGCTCCGCTCTCATCTGAACTACATCCTGGTCAACATGGCTGTGGCAAACCTCATCGTATCCTCTGTGGGCTCTTTCACCTGCTTCTACTGCTTTGCCTTCAGATACATGATTCTTGGCTCCCTGGGGTGCAAGATTGAAGGATTTACTGCTGCTCTTGGAGGCATGGTGAGCCTTTGGTCACTGGCTGTGATTGCCTTTGAAAGATGGCTGGTTATCTGCAAACCACTTGGAAACTTTGCCTTCAAGTCGGAACATGCTATAGGCATGTGTGCCCTTACCTGGGTTTTTGCTTTGGCCGCTTCAGTTCCTCCTCTGGTTGGATGGAGTAGATATATTCCAGAAGGTTTCCAGTGCTCCTGTGGACCAGACTGGTACACAACAGGCAACAAGTACAACACTGAATCCTATGTGATGTATCTCTTCTGCTTCTGCTTTGCTGTCCCTTTCTCTGTTATCTGCTTCTGCTATTCACAGCTGCTCCTCACCCTGAAATCGGCAGCGAAAGCCCAAGCTGAGTCTGCCTCCACCCAGAAAGCAGAGAGGGAGGTGACCAGGATGGTGATCCTCATGGTGCTGGGCTTCCTGGTGTGCTACGTGCCATATGCCTCTTTTGCTCTCTGGATTGTCAACAACCGTGGGCAACCGTTTGATCTGAGACTTGCAACCATTCCCTCCTGTGTCTCAAAGGCCTCCACGGTTTACAATCCTGTCATCTATGTCCTCCTCAATAAGCAGTTCCGCTCATGCATGAAGAAGATGCTGGGGATGAGCGTCAGCGACGACGACGACTCGTCAACAACTCAGTCAACAACTGAAGTCTCAAAAGTTGGACCAGCTTAG</t>
  </si>
  <si>
    <t>Merluccius</t>
  </si>
  <si>
    <t>merluccius</t>
  </si>
  <si>
    <t>AJD38853.1</t>
  </si>
  <si>
    <t>GCAGCGAAGGCCCAGGCTGAGTCAGCCTCCACTCAGAAGGCGGAGAGGGAGGTCACCAGGATGGTGGTTGTCATGGTGATGGGGTTCCTGGTGTGCTGGCTGCCCTACGCCTCCTTTTCCTTGTGGGTCGTGAACAACCGCGGTCAGCCCTTCGACCTGAGGTTGGCCACCATACCCTCCTGCTTCTCCAAGGCATCTGCAGTCTACAACCCGGTCATCTATGTCCTCCTCAATAAACAGTTTCGTTCGTGCATGATGAAGATGTTGGGAATGGGTAGTGGTGAGGATGAGGAGTCATCGTCTAGCCAATCAGTGACCGAAGTCTCTAAAGTTGGACCAGCGTAG</t>
  </si>
  <si>
    <t>AJD38860.1</t>
  </si>
  <si>
    <t>ATGCGGTCACAGAACACTATGGAGCTGCCAGAGGACTTTTGGATCCCCATCCAGCTGGATACCAACAACATCACGTCCCTCAGCCCCTTCCTGGTCCCTCAGGACCACCTGGGGAACGCCAGCACCTTCTATGGAATGGCAGCGTTCATGTTGTTCGTGTTCGTGGCCGGCACCAGCATCAATGCCCTCACCATAGTTTGTACCATCCAGTACAAGAAGCTGCGCTCCCACCTCAACTACATCCTGGTCAACCTGGCCATGGCCAACCTCCTGGTCTCCGTGGTGGGCTCCTTCACGGCCTTCTGCTCCTTCTCTACCAGATACTTTATTTTCGGACCCCTGGCGTGCAAAATTGAAGGATTCATGGTTACTCTTGGTGGCATGGTGAGTCTATGGTCCCTGGCAGTGGTGGCCTTTGAAAGATGGCTGGTGATCTGCAAACCCCTGGGTAACTTTGTCTTCAAGCCAGACCACGCGCTGGCCTGCTGTGCATTCACCTGGTTCTTTGCTTTGATGGCATCCACTCCCCCACTGTTTGGCTGGAGTAGGTACATCCCGGAGGGCCTGCAGTGCTCTTGTGGGCCCGACTGGTACACCACAAACAACAAATACAACAATGAGTCCTATGTGATGTTCCTCTTCTGTTTCTGCTTCGCCGTCCCCTTCGCCACCATCATCTTCTGCTACGGACAGTTGCTCGTGACGCTCAAAATG</t>
  </si>
  <si>
    <t>AJD38852.1</t>
  </si>
  <si>
    <t>ATGAAGCCCAATTATGCTATGGAGCTCCCAGAGGACTTCTGGATCCCCATTCCCCTGGACACAAACAACATTACAGAGTTCAGCCCCTTCCTGGTTCCCCAGGATCACCTGGGGAGCAGGGGCATCTTCTACTCCATGTCAGCGTTCATGTTCTTCCTGTTCGTGATGGGCACCAGCATCAACGCGCTCACCATCGCCTGCACTGTCCAGTACAAGAAGCTGCGCTCCCACCTCAACTACATCTTGGTGAACCTGGCTGTGGCCAACCTCATCGTCTCCGCCGTCGGCTCCTTCACCTGCTTCTTCTGCTTCGCCTTCAGATACATGGTGCTCGGCCCGCTGGCCTGCAAGCTCGAGGGGTTCTGCGCTACTCTGGGTGGCATGGTCAGCCTGTGGTCCCTGGCTGTGGTGGCGTTTGAGAGATGGCTGGTCATCTGCAAGCCGCTCGGTAACTTCACCTTCAGGAGCAAACACGCCATTGTAGGCTGTGCACTCACCTGGGTGTTCGCTCTGATCGCTTCCCTTCCCCCACTGTTCGGCTGGAGCAGGTACATCCCAGAGGGCATGCAGTGCTCCTGTGGGCCAGACTGGTACACCTCAGACAACAAATACAACAATGAGTCGTACGTGATGTTCCTCTTCTGTTTCTGCTTCGCCGTCCCCTTCACCACCATCATCTTCTGCTACAGCCAGCTCCTATTCACCATGAAGATGGCAGCGAAGGCCCAGGCTGAGTCAGCCTCCACTCAGAAGGCAGAGAGGGAGGTCACCAGGATGGTGGTTGTCATGGTGATGGGGTTCCTGGTGTGCTGGCTGCCCTACGTCTCCTTTTCCTTGTGGGTCGTGAACAACCGCGGTCAGCCCTTCGACCTGAGGTTGGCCACCATACCCTCCTGCTTCTCCAAGGCCTCCACTGTCTACAACCCCGTCATCTACATCCTCCTAAACAAACAGTTCCGTTCCTGTATGATGAAGATGATGGGGATGAGCTATAGCGACGACGAAGAGTCTTCAACTTCAACACAATCAGCGACTGAAATCTCCAAAGTTGGACCTGCATAG</t>
  </si>
  <si>
    <t>polli</t>
  </si>
  <si>
    <t>AJD38843.1</t>
  </si>
  <si>
    <t>ATGCGGTCACAGCAAACTATAGAGCTGCCAGAGGACTTTTGGATCCCCATCCAGCTGGATACCAACAACATCACGTCCCTCAGCCCCTTTCTGGTCCCTCAGGACCACCTGGGGAACGCCGGCACCTTCTATGGAATGGCAGCGTTCATGTTGTTCGTGTTCGTGGCCGGCACCAGCATCAATGCCCTCACCATAGTTTGTACCATCCAGTACAAGAAGCTGCGCTCCCACCTCAACTACATCCTGGTCAACCTGGCCATGGCCAACCTCCTAGTCTCCGTGGTGGGCTCCTTCACGGCCTTCTGCTCCTTCTCTACCAGATACTTTATTTTCGGACCCCTGGCGTGCAAAATTGAAGGATTCATGGTTACTCTTGGTGGCATGGTGAGTCTATGGTCCCTGGCAGTGGTGGCCTTTGAAAGATGGCTGGTGATCTGCAAACCCCTGGGTAACTTTGTCTTCAAGCCAGACCACGCGCTGGCCTGCTGTGCATTCACCTGGTTCTTTGCTTTGATAGCATCCGCTCCCCCGCTGTTTGGCTGGAGTAGGTACATCCCGGAGGGCCTGCAGTGCTCTTGTGGGCCCGACTGGTACACCACAAACAACAAATACAACAATGAGTCCTATGTGATGTTCCTCTTCTGTTTCTGCTTCGCCGTCCCCTTGGCCACCATCATCTTCTGCTACGGACAGTTGCTCGTGACGCTCAAAATGGCAGCGAAGGCCCAGGCTGAGTCAGCCTCCACTCAGAAGGCGGAGAGGGAGGTCACCAGGATGGTGATTGTCATGGTGATGGGGTTCCTGGTGTGCTGGCTGCCCTACGCCTCCTTTTCCTTGTGGGTCGTGAACAACCGCGGTCAGCCCTTCGACCTGAGGTTTGCCACCATGCCCTCCTGCTTCTCCAAGGCATCTGCAGTCTACAACCCGGTCATCTATGTCCTCCTCAATAAACAGTTTCGTTCGTGCATGATGAAGATGTTGGGAATGGGTAGTGGTGAGGATGAGGAGTCATCGTCTAGCCAATCAGTGACCGAAGTCTCTAAAGTTGGACCAGCGTAG</t>
  </si>
  <si>
    <t>AJD38842.1</t>
  </si>
  <si>
    <t>ATGAAGCCCAATTATGCTATGGAGCTCCCAGAGGACTTCTGGATCCCCATTCCCCTGGACACAAACAACATTACAGAGTTCAGCCCCTTCCTGGTTCCCCAGGACCACCTGGGGAGCAGGGGCATCTTCTACTCCATGTCAGCGTTCATGTTCTTCCTGTTCGTGACGGGCACCAGCATCAACGCGCTCACCATTGCCTGCACTGTCCAGTACAAGAAGCTGCGCTCCCACCTCAACTACATCTTGGTGAACCTGGCCGTGGCCAACCTCATCGTCTCCGCCGTCGGCTCCTTCACCTGCTTCTTCTGCTTCGCCTTCAGATACATGGTGCTCGGCCCGCTGGCCTGCAAGATCGAGGGGTTCTGCGCTACTCTGGGTGGCATGGTCAGCCTGTGGTCCCTGGCTGTGGTGGCGTTTGAGAGATGGCTGGTCATCTGCAAGCCGCTCGGTAACTTCACCTTCAGGAGCAAACACGCCATTGTAGGCTGTGCACTCACCTGGGTGTTCGCTCTGATCGCTTCCCTTCCCCCACTGTTCGGCTGGAGCAGGTACATCCCAGAGGGCATGCAGTGCTCCTGTGGGCCAGACTGGTACACCTCAGACAACAAATACAACAATGAGTCGTACGTGATTTTCCTCTTCTGTTTCTGCTTCGCCATCCCCTTCACCACCATCCTCTTCTGCTACAGCCAGCTCCTATTCACCATGAAGATGGCAGCGAAGGCCCAGGCTGAGTCAGCCTCCACTCAGAAGGCGGAGAGGGAGGTCACCAGGATGGTGGTTGTCATGGTGATCGGGTTCCTGGTGTGCTGGCTTCCCTACGTCTCCTTTTCCTTGTGGGTCGTGAACAACCGCGGTCAGCCCTTCGACCTGAGGTTGGCCACCATACCCTCCTGCTTCTCCAAGGCCTCCACTGTCTACAACCCCGTCATCTACATCCTCCTAAACAAACAGTTCCGTTCCTGTATGATGAAGATGATGGGGATGAGCGATAGCGACGACGAAGAGTCTTCAACTTCAACACAATCAGCGACTGAAATCTCCAAAGTTGGACCTGCATAG</t>
  </si>
  <si>
    <t>Monocentris</t>
  </si>
  <si>
    <t>japonicus</t>
  </si>
  <si>
    <t>AJD38812.1</t>
  </si>
  <si>
    <t>GTATATCCCAGAGGGCATGCAGTGCTCCTGTGGACCGGACTGGTACACCACAGGCAACAAGTTCAACAACGAGTCCTATGTGATGTTCCTCTTCGGTTTCTGCTTTTCTGTCCCCTTTGCTACCATCGTCTTCTGCTACTCCCAGCTGCTTTTCACGCTGAAATCAGCAGCGAAGGCCCAAGCTGATTCGGTCTCCACCCAGAAGGCAGAGAGGGAGGTGACCAGGATGGTGGTTGTCATGGTACTGGGCTTCCTGGTTTGCTGGATGCCCTACGCCTCCTTTGCACTTTGGACTGTGAACAACCGTGGACAGCCCTTCGACCTGAGATTGGCCACCATACCCTCCTGCCTCTCCAAGGCCTCCACAGTCTACAACCCAGTTATCTATGTCCTCCTCAATAAACAGTTCCGCTCATGTTTGAGGAAGATGCTGGGGATGAGTGGTGACGATGAGGAGGAGTCATCAACAAGTCAGTCAGTGACTGAAGTCTCTAAAGTTGGACCTGCTTAG</t>
  </si>
  <si>
    <t>AJD38836.1</t>
  </si>
  <si>
    <t>ATGAGGGCAAATCGTCCTGTGGAGCTCCCGGAAGACTTCTGGATCCCCATCCCTCTGGACACCGACAACTTCACATCAGTCAGCCCTTTCTTGGTTCCCCAGGACCACCTAGGGAGCACAGGGCTCTTTTATGCCCTGTCAGCATTCATGTTCTTTCTATTTGTGACAGGCACGAGCATCAATGTCCTCACCATTGCATGTACTGTCCAATATAAGAAGCTTCGGTCCCATCTGAACTACATCCTGGTGAACTTGGCCGTGGCAAACCTTCTTGTCTCCTCTGTGGGCTCCTTCACTTGCTTCTACTGCTTTGCCTTCAGATACATGATCTTGGGTCCACTGGGGTGCAAGATCGAAGGATTTACAGCTACTGTTGGTG</t>
  </si>
  <si>
    <t>AJD38834.1</t>
  </si>
  <si>
    <t>ATGAGGGCAAACCGTGCTATGGAGCTGCCAGAAGACTTCTGGATCCCTATCTCTCTGGACACCGACAACATCACATCATTCAGCCCTTTCTTGGTTCCCCAGGACCACTTGGGGGGCACAGGCATCTTTTATGGCTTAGCAGGATTCATGTTTTTCTTATTTGTGGCGGGCACGAGCATCAATGTCCTCACCATTGCATGTACTGTCCAATATAAGAAGCTCCGGTCCCATCTCAACTACATCCTGGTGAACCTGGCCGTGGCAAACCTTCTCGTCTCCTCTGTGGGCTCCTTCACTGCCTTCTGCTCCTTTTTCTCTAGATACTTTATCTTTGGGCCACTAGCATGCAAGATTGAAGGATTTTTGGCTACTCTTGGTGGTATGGTAAGCCTATGGTCTCTTGCAGTGATAGCTTTTGAAAGATGGCTGGTCATCTGCAAGCCACTTGGTAACTTTGCCTTCAAGCCTGACCATGCTATAGCCTGCTGTGTATTCACTTGGGTCTTTGCTTTGATTGCCTCTGTTCCTCCACTGGTTGGATGGAGTAGGTATATCCCAGAAGGCCTGCAGTGCTCCTGTGGTCCGGACTGGTACACCACAGACAACAAGTTCAACAACGAGTCGTATGTGCTGTTCCTCTTCTGCTTCTGCTTTGCTGTCCCTTTTGCTACCATCGTCTTCTGCTACGCCCAACTGCTCATTACACTGAAAATGGCAGCGAAGGCCCAAGCTGATTCGGTCTCCACCCAGAAGGCAGAGAGGGAGGTGACCAGGATGGTGGTTGTCATGGTACTGGGCTTCCTGGTTTGCTGGATGCCCTACGCCTCCTTTGCACTTTGGACTGTGAACAACCGTGGACAGCCCTTCGACCTGAGATTGGCCACCATACCCTCCTGCCTCTCCAAGGCCTCCACAGTCTACAACCCAGTTATCTATGTCCTCCTCAATAAACAGTTCCGTTCATGCATGATGAAGATGTTGGGAATGGGTGGAGGGGATGAGGAGGAGTCATCAAGTCAATCAGTGACTGAAGTCTCCAAAGTTGGACCTGCTTAG</t>
  </si>
  <si>
    <t>Mora</t>
  </si>
  <si>
    <t>moro</t>
  </si>
  <si>
    <t>AJD38824.1</t>
  </si>
  <si>
    <t>ATGAAGCCCAGTTATGCAATGGAACTCCCGGAGGACTTCTGGATCCCCATTCCCCTGGACACCAACAACATGACAGAATTCAGCCCGTTCCTGGTTCCCCAGGACCACCTGGGGAGCACGGGCGTCTTCTACTCCATGTCAGCCTTCATGTTCCTCCTGTTTGTGGCGGGCAGCGCCATCAACACGCTCACCATCGCCTGCACCGTCCAGTACAAGAAGCTTCGCTCGCACCTCAACTACATCCTGGTGAACCTGGCCGTGGCCAACCTCATCATCTCCGCCGTGGGCTCCTTCACGTGCTTCTTCTGCTTTGCCTTCAGATACATGGTGATGGGCCCGTTGGCCTGCAAGCTCGAGGGGTTCACCGCTACTCTGGGTGGCATGGTCAGCCTGTGGTCCCTGGCCGTGGTGGCCATGGAGAGATGGCTGGTCATCTGCAAGCCGCTCGGAAGCTTCTCCTTCAGGAGCAACCACGCCATCATGGGCTGTGCTCTCACCTGGGTGTTCGGGCTGGCAGCTTCCCTCCCCCCACTGTTCGGTTGGAGCAGGTACATCCCAGAGGGCCTGCAGTGCTCCTGTGGACCCGACTGGTACACCACGGACAACAAATACAACAACGAGTCCTACGTGATGTTCCTCTTCTGTTTCTGCTTCGCCGTCCCCTTCACCACCATCGTCTTCTGCTACAGCCAGCTGCTCTTCACCATGAAGATGGCAGCGAAGGCCCAGGCTGAGTCAGTCTCCACCCAGAAGGCCGAGAGGGAGGTGACCAGGATGGTGGTGATCATGGTGATCGGGTTCCTGGTGTGCTGGATGCCCTACGCCTCCTTTGCCATGTGGGTGGTGAACAACCGCGGTCAGTCCTTCGACCTGAGGTTGGCCACCATACCCTCCTGCTTGTCCAAGGCCTCCACTGTGTACAACCCCGTCATCTACGTCCTCCTGAACAAACAGTTCCGTTCGTGTATGATGAAGATGATAGGGATGAGCGGTGACGACGACGAAGAGTCTTCAACTTCAACTTCTTCAACGACTGAAATCTCCAAAGTTGGACCTGCGTAG</t>
  </si>
  <si>
    <t>Myoxocephalus</t>
  </si>
  <si>
    <t>scorpius</t>
  </si>
  <si>
    <t>AJD38713.1</t>
  </si>
  <si>
    <t>ATGAAGCACGGCCGTGTCACGGAGCTACAGGCGGATTTCTATATCCCCATCCCCCTGGATACGGACAACATCACGTCTCTCAGCCCCTTCCTGGTCCCCCAGGACCATCTAGCAAGTTCAGGCATCTTCTATTTAATGGCCGCATTCATGCTTTTTATATTTATTGTGGGCACTTTCATCAATGCTCTTACGGTCGCATGCACCGTCCAAAACAAGAAGCTCCGATCCCACCTCAACTACATCCTGGTGAACTTGGCCCTGTCAAACCTTCTTGTGGCCGGTGTGGGCTCCTTCACTGCCTTCTGCAGCTTTTCAAACAAATATTTCATCCTTGGACCACTCGCATGCAGGATAGAAGGTTTTTTAGCAACGCTTGGCGGTATGGTAAGCCTGTGGTCTCTTTCTGTGATTGCTTTTGAAAGATGGCTGGTCATCTGCAAGCCACTTGGTACCTTTATTTTCAAGCCTGACCATGCCATGGCCTGCTGCGTAGTCACCTGGGTGTTGGCACTGCTTGCCTCATGTCCTCCTCTGTTTGGATGGAGCAGGTACATCCCAGAAGGCCTGCAGTGCTCCTGTGGTCCAGACTGGTACACCACAAACAACAAATACAACAATGAATCCTACGTGATGTATCTCTTCTCCTGCCACTTTACTGTTCCCCTCTCAATCATGGTCTTTTGCTACGTCCAGCTCCTCTTCACACTGAAAATGGCAGCAAAGGCCCAAGCAGAGTCTGCCTCCACCCAGAAGGCAGAGCGGGAGGTGACCAGGATGGTGGTCCTCATGGTGCTGGGCTTCCTGGTGTGCTGGATGCCTTATGCCTCCTTTGCTATTTGGGTGGTCAACAACCGAGGGCAGCCTTTTGACTTGAGGCTTGCTTCAGTACCGTCCGTCTTTTCCAAGGCCTCTACAGTCTACAACCCGATCATCTATGTTCTCCTCAATAAACAGTTCCGGGCATGCATGATGAAGATGATGGGAATGGGCGGCGCTGATGATGAAGAGTCGTCGACATCATCAGTGACCGAAGTCTCCAAAGTTGGGCCTGCTTAG</t>
  </si>
  <si>
    <t>AJD38714.1</t>
  </si>
  <si>
    <t>ATGAGGGGAATTCACCCAACCGAGCTCCCAGAAGACTTCTGGATTCCCATCCCTCTGGACACCAACAACATCACATCCCTCAGCCCGTACCTGGTTCCCCAAGATCACTTAGGGAGCGTGGGGCTCTTTTATTCCTTGTCAGCATTTATGTTCTTCCTTTTTGTGGCGGGCTCAGCCATTAATACCCTCACTATTGCATGCACTGTTGTATACAAGAAGCTCCGATCTCATCTGAACTACATCCTGGTGAACTTGGCTGTGGCGAACCTCCTCGTCGCCTCCGTGGGCTCCTTCACCTGCTTCTTCTGCTTTGCCTTCAGATACATGGTTCTTGGTCCACTGGGGTGCAAGATTGAAGGATTCACAGCAACCGTTGGTGGTATGGTAAGCTTGTGGTCTCTTGCTGTGGTAGCATTGGAAAGATGGCTGGTCATCTGCAAGCCACTCGGCAACTTCATCTTCAAGCCTTCCCATGCTATAGGTTGCTGCGCAATGACTTGGGTCTTTGGTCTGATGGCTGCAATTCCTCCTCTGGTTGGATGGAGTAGGTACATCCCAGAGGGCATGCAGTGTTCCTGTGGACCGGACTGGTACACAACCAACAACAAATACAACAACGAGTCCTATGTGTTGTTCCTCTTCTGCTTCTGCTTTTCCGTCCCTTTCTGCACCATCGTTTTCTGCTACTCCCAGCTGCTTTTAATGCTGAAATCGGCAGCGAAGGCCCAAGCAGAGTCTGCCTCCACCCAGAAGGCAGAGCGGGAGGTGACCAGGATGGTGGTCGTCATGGTGCTGGGCTTCCTGGTGTGCTGGATGCCTTATGCCTCCTTTGCTCTTTGGGTGGTCAACAATCGTGGGAATCCATTCGACCTGAGACTGGCGACCATACCCTCCTGTCTGTCTAAAGCCTCCACAGTCTACAACCCGGTTATCTACATCCTCCTCAACAAGCAGTTCCGCGAATGTTTGAGGAAGATGCTGGGCATGAGTGCAGGCGAGGATGAGGAGTCATCGACAAGTCAGTCAGTCACTGAAGTCTCTAAAGTTGGACCTTCTTAG</t>
  </si>
  <si>
    <t>Myripristis</t>
  </si>
  <si>
    <t>jacobus</t>
  </si>
  <si>
    <t>AJD38784.1</t>
  </si>
  <si>
    <t>TTCCGTTCATGTATGAGGATGATGCTGGGGATGAGTAGCGGCGAGGAAGATGAGTCATCAGCAACTCAGTCGGTCACTGAAGTCTCTAAAGTTGGACCTGCTTGA</t>
  </si>
  <si>
    <t>AJD38765.1</t>
  </si>
  <si>
    <t>ATGAGGTCAAATCGTGATGAGGAGCTGCCAGAGGACTTCTGGATTCCTGTCCCTCTGGAAACCAACAACATCACATCACTTAGCCCTTTCTTGGTTCCTCAGGACCACTTGGGGAACACGGGCACCTTTTACGCCATGGCAGCATTCATGTTTTTCTTATTTGTGGTGGGCACAAGCATCAATTTCCTGACCATTGTGTGCACTGTCCAGTATAAGAAACTCCGGTCGCACCTCAACTACATCCTGGTGAATCTGGCCGTGGCCAACCTTCTTGTCGCCTGTGTGGGTTCCTTTACAGCCTTCTGCTCATTCTCCTCCAGATACTTTCTCTTTGGGCCACTAGCGTGCAAGATTGAAGGATTTCTGGCTACTCTTGGTGGTATGGTGAGCCTATGGTCTCTTGCAGTGATAGCKTTTGAAAGATGGTTGGTCATCTGCAAACCACTTGGGAACTTTGCCTTCAAGCCTGACCATGCTTTAGCCTGCTGTGCATTCACATGGATCTTTAGTTTGATTGCCGCTGTTCCACCACTGGTTGGATGGAGTAGGTATATCCCAGAAGGCCTGCAGTGCTCCTGTGGACCGGACTGGTACACCACAGACAACAAATACAACAACGAGTCCTACGTGATGTTCCTGTTCTGCTTCTGCTTTGCTGTTCCCTTTGCCACTATAATCTTCTGCTACGGCCAGCTGCTCATTACACTGAAAATGGCAGCAAAGGCCCAGGCCGACTCTGCCTCCACCCAGAAGGCAGAGAGGGAGGTGACCAGGATGGTGGTGGTCATGGTGATGGGCTTCCTGGTGTGCTGGATGCCCTATGCCTCCTTTGCTGTCTGGGTTGTGAACAACCGCGGGCAGACCTTCGATCTGAGACTGGCCACCATACCCTCGTGCTTTTCAAAGGCGTCCACAGTCTACAACCCAGTTATCTACGTCCTCCTCAACAAACAGTTCCGCTCCTGCATGCTGAAGATGTTGGGAATGGGTGGAGGAGACGACGAGGAGTCATCATCCAGTCAAGTAACTGAAGTCTCCAAAGTCGGACCTGCTTAG</t>
  </si>
  <si>
    <t>AJD38766.1</t>
  </si>
  <si>
    <t>ATGAGGGGAAATCGTCCCGTGGAGCTCCCAGAAGACTTCTGGATTCCCATCCCTCTCGACACGAACAACATCACCTCTCTCAGCCCTTTCTTGGTTCCCCAGGACCATCTAGGGACCACAGGCATTTTTTATGGCATGTCAGCGTTAATGTTTTTCTTATTTGTGACAGGCACCGCCATCAATACCCTCACTATTGCATGTACTGTCCAATATAAGAAGCTCCGCTCCCACCTCAACTACATCCTGGTGAACTTGGCCGTGGCAAACCTGCTTGTCTCCTCTGTGGGTTCYTTCACTTGCTTCTACTGCTTTGCCTTCAGATACATGATCTTTGGTCCACTGGGATGCAAGATTGAAGGATTTACAGCTACTCTTGGTGGTATGGTGAGCCTATGGTCTCTTGCAGTGGTAGCTTTTGAGAGATGGCTGGTCATCTGCAAGCCACTTGGTAACTTTGCATTCAAGCCCCACCATGCTTTAGCCTGCTGTGCACTCACTTGGGTCTTTGCTCTGGCTGCTGCACTTCCACCACTGTTTGGGTGGAGCAGGTACATCCCGGAGGGCATGCAGTGCTCCTGCGGACCAGACTGGTACACCACAGACAACAAGTTCAACAACGAGTCCTACGTGATGTTCCTCTTCTGTTTCTGCTTTGCTGTTCCCTTCTCTACCATCGTCTTCTGCTACTCCCAGCTGCTTTTCACACTGAAATCGGCAGCAAAGGCCCAGGCCGACTCCGTCTCCACCCAGAAGGCAGAGAGGGAGGTGACCAGGATGGTGGTGGTCATGGTGCTGGGCTTCCTGGTGTGCTGGATGCCCTATGCCTCCTTTGCTGTCTGGGTTGTGAACAACCGCGGGCAGACCTTCGATCTGAGACTGGCCACCATACCCTCCTGCCTGTCCAAGGCGTCCACAGTCTACAACCCGGTTATCTACGTCCTCCTCAACAAACAG</t>
  </si>
  <si>
    <t>Dipnomorpha</t>
  </si>
  <si>
    <t>EF526299.1</t>
  </si>
  <si>
    <t>ATGCACCGAACGAAGCCAGATCCACAGGAGGATCTCCCCGATGACTTCTACATTCCTGTATCCCTAAACACCAACAACATCACAATGCTCAGCCCATTCCTGGTGCCACAGACCCACCTGGGAAGCCCGTCAGTCTTCATGGTGCTCTCGGTGTTCATGTTCTTTCTGCTCATCACAGGTATTCCCATCAACGTCCTGACAATCATCTGCACCTTCAAGTACAAGAAGCTTCGCTCCCATCTCAACTACATTCTTGTGAATCTGGCTGTGGCCAACCTGATAGTGGTGGGCTTTGGCTCAACCACCGCCTTTTACAGTTTCTCACAGATGTACTTTGCGTGGGGGCCCTTGGCATGCAAAATTGAGGGATTTGCAGCCACCCTGGGAGGAATGGTTAGTTTGTGGTCCTTGGCTGTTGTGGCATTTGAAAGGTTCCTGGTTATCTGCAAACCACTAGGCAACTTCACATTTCGTAGCACCCATGCCATCATAGGCTGTGTAGCCACCTGGGTGTTTGGACTGATCTCGTCAGCGCCTCCACTCTTTGGCTGGAGCAGGTACATCCCTGAAGGCCTGCAATGCTCCTGCGGCCCTGACTGGTACACTACTAATAACAAGTGGAACAATGAGTCTTATGTTATCTTCCTCTTCTGCTTCTGTTTCGGGTTCCCTTTAAGCGTTATCATCTTCTCCTACGGCAGGCTTCTCATGACCCTCCGAGCGGTTGCTAAGCAACAGGAGCAATCTGCCTCTACCCAGAAGGCCGAGCGCGAAGTGACAAAGATGGTGGTTGTCATGGTTCTGGGTTTCCTAGTGTGCTGGTTACCTTATACCGTCTTCTCTCTCTGGGTGGTCACACACCGAGGGGAATCCTTTGAACTTGCACTAGGCTCTATCCCAGCTGTCTTCTCCAAATCCTCCACTGTCTACAACCCGCTGATCTACGTCTTTATGAACAAACAGTTCCGCTCCTGTATGATGAAGCTAATTTTCTGTGGCAAGAGTCCCTTTGGAGATGAAGATGATGCTTCCTCTGCATCCCAGTCCACTCAGGTCTCTTCGGTCTCCTCCAGCCAGGTTGCTCCGGCATAG</t>
  </si>
  <si>
    <t>AY214154.1</t>
  </si>
  <si>
    <t>ATGAACACAATGAGGTCGAATGCTCGCCCCGTGGAGCTCCAGGAGGGATTCTACATCCCTATCGCGCTGGATACCAACAACATCACTTCACTCAGCCCCTTCCTGGTTCCTCAGGACCACCTGGCGGGCAGTGCTATCTTCTATGGCATGTCATTTTTCATGTTCTTCCTATTTGTTGCCGGCACTGCTATCAACGTCCTTACCATCGTGTGTACTATCCAGTTCAAGAAGCTGCGATCCCATCTCAACTACATTCTGGTGAACTTGGCAATAGCTAACCTGCTGGTGTCCATGTTTGGATCCTCCACCGCCAGCTTGTCCTTTGCCTACAAATACTTTATCATGGGATCGGTTACATGCCAGATTGAGGGATTTACAGCTACTCTTGGCGGTATGGTGAGCTTATGGTCTCTCTCAGTAGTGGCGTTTGAAAGATGGTTGGTTATTTGTAAGCCAGTCGGTAACTTTCAATTCAAGAGCACACATGCAATAATCGGCTGTGCAATCACTTGGGTGTATGGGTTGGCTGCCAGTCTTCCCCCTCTGTTTGGCTGGAGTAGATACATTCCAGAAGGTCTCCAGTGCTCCTGTGGACCAGACTGGTACACCACAAACAACAAATACAACAATGAGTCCTATGTGATGTTCCTCTTCTTCTTCTGCTTTGGAGTCCCATTCAGTGTCATTGTTTTCTGCTATGCCCAGCTGCTCTTCATGATGAAGGCGGCTGCCGCGGCACAGGCAGACTCTGCCTCCACCCAGAAGGCAGAGAAGGAGGTCACCAAGATGGTGGTGGCGATGGTGGTGGGCTTCCTAGTGTGCTGGATGCCCTATGCCTCCTTTGCTGTCTGGGTTGTACAAAACCGTGGTGCACCCTTTGATCTCCGATTGGCCACCATACCTTCCTGCTTCTCCAAGGCCTCCACAGTCTACAACCCTCTCATCTATGTCTTCATGAATAAGCTGTTCCGCTCATGCATGATGAATTTGCTGGGATTAAAGTCCGGGGATGATGAGGAAGCATCATCAACATCCTCGGTCACTCAAGTGTCTTCTGCTGGTTAA</t>
  </si>
  <si>
    <t>AY214144.1</t>
  </si>
  <si>
    <t>ATGAACACAATGAGGTCGAATGCTCGCCCCGTGGAGCTCCAGGAGGGATTCTACATCCCTATCGCGCTGGATACCAACAACATCACTTCACTCAGCCCCTTCCTGGTTCCTCAGGACCACCTGGCGGGCAGTGCTATCTTCTATGGCATGTCATTTTTCATGTTCTTCCTATTTGTTGCCGGCACTGCTATCAACGTCCTTACCATCGTGTGTACTATCCAGTTCAAGAAGCTGCGATCCCATCTCAACTACATTCTGGTGAACTTGGCAATAGCTAACCTGCTGGTGTCCATGTTTGGATCCTCCACCGCCAGCTTGTCCTTTGCCTACAAATACTTTATCATGGGATCGGTTACATGCCAGATTGAGGGATTTACAGCTACTCTTGGCGGTATGGTGAGCTTATGGTCCCTCTCAGTAGTGGCGTTTGAAAGATGGTTGGTTATTTGTAAGCCAGTCGGTAACTTTCAATTCAAGAGCACACATGCAATAATCGGCTGTGCAATCACTTGGGTGTTTGGGTTGGCTGCCAGTCTTCCCCCTCTGTTTGGCCGGAGTAGATACATTCCAGAAGGTCTCCAGTGCTCCTGTGGACCAGACTGGTACACCACAAACAACAAATACAACAATGAGTCCTATGTGATGTTCCTCTTCTTCTTCTGCTTTGGAGTCCCATTCAGTGTCATTGTTTTCTGCTATGCCCAGCTGCTCTTCATGATGAAGGCGGCTGCCGCGGCACAGGCAGACTCTGCCTCCACCCAGAAGGCAGAGAAGGAGGTCACCAAGATGGTGGTAGTGATGGTGGTGGGCTTCCTAGTGTGCTGGATGCCCTATGCCTCCTTTGCTGTCTGGGTTGTACAAAACCGCGGTGCACCCTTTGATCTCCGATTGGCCACCATACCTTCCTGCTTCTCCAAGGCCTCCACAGTCTACAACCCTCTCATCTATGTCTTCATGAATAAGCTGTTCCGCTCATGCATGATTAATTTGCTGGGATTAAAGTCCGGGGATGATGAGGAAGCATCATCAACATCCTCGGTCACTCAAGTGTCTTCTGCTGGTTAA</t>
  </si>
  <si>
    <t>AY214149.1</t>
  </si>
  <si>
    <t>ATGAACACAATGAGGTCAAATGCTCGCCCCGTGGAGCTCCAGGAGGGATTCTACATCCCTATCGCGCTGGATACCATCAACATCACTTCACTCAGCCCCTTCCTGGTTCCTCAGGACCACCTGGCGGGCAGTGCTATCTTCTATGGCATGTCATTTTTCATGTTCTTCCTATTTGTTGCCGGCACTGCTATCAACGTCCTTACCATCGTGTGTACTATCCAGTTCAAGAAGCTGCGATCCCATCTCAACTACATTCTGGTGAACTTGGCAATAGCTAACCTGCTGGTGTCCATGTTTGGATCCTCCACCGCCAGCTTGTCCTTTGCCTACAGATACTTTATCATGGGATCGGTTGCATGCCAGATTGAGGGATTTACAGCTACTCTTGGCGGTATGGTGAGCTTATGGTCTCTCTCAGTAGTGGCGTTTGACAGATGGTTGGTTATTTGTAAACCAGTCGGTAACTTTCAATTCAAGAGCACACATGCAATAATCGGCTGTGCAATCACTTGGGTGTTTAGGTTGGCTGCCAGTCTTCCCCCTCTGTTTGGCTGGAGTAGATACATTCCAGAAGGTCTCCAGTGCTCCTGTGGGCCAGACTGGTACACCACAAACAACAAATACAACAATGAGTCCTATGTGATGTTCCTCTTCTTCTTCTGCTTCGGAGTCCCATTCAGTGTCATTGTCTTCTGCTATGCCCAGCTGCTCTTCATGATGAAGGCGGCTGCCGCGGCACAGGCAGACTCTGCCTCCACCCAGAAGGCAGAGAAGGAGGTCACCAAGATGGTGGTGGTGATGGTGGTGGGCTTCCTAGTGTGCTGGATGCCCTATGCCTCCTTTGCTGTCTGGGTTGTACAAAACCGCGGTGCACCCTTTGATCTCCGATTGGCCACCATACCTTCCTGCTTCTCCAAGGCCTCCACAGTCTACAACCCTCTCATCTATGTCTTCATGAATAAGCTGTTCCGCTCATGCATGATGAATTTGCTGGGATTAAAGTCCGGGGATGATGAGGAAGCATCATCAACATCCTCAGTCACTCAAGTGTCTTCTGCTGGTTAA</t>
  </si>
  <si>
    <t>AY214159.1</t>
  </si>
  <si>
    <t>ATGAACACAATGAGGTCGAATGCTCGCCCCGTGGAGCTCCAGGAGGGTTTCTACATCCCTATCGCGCTGGATACCAACAACATCACTTCACTCAGCCCCTTCCTGGTTCCTCAGGACCACCTGGCGGGCAGTGCTATCTTCTATGGCATGTCATTTTTCATGTTCTTCCTATTTGTTGCCGGCACTGCTATCAACGTCCTTACCATCGTGTGTACTATCCAGTTCAAGAAGCTGCGATCTCATCTCAACTACATTCTGGTGAACTTGGCAATAGCTAACCTGCTGGTGTCCATGTTTGGCTCCTCCACCGCCAGCTTGTCCTTTGCCTACAAATACTTTATCATGGGATCGGTTGCCTGCCTGATTGAGGGATTTACAGCTACTCTTGGCGGTATGGTGAGCTTATGGTCTCTCTCAGTAGTGGCGTTTGAAAGATGGTTGGTTATTTGTAAGCCAGTCGGTAACTTTCAATTCAAGAGCACACATGCAATAATCGGCTGTGCAATCACTTGGGTGTTTGGGTTCGCTGCCAGTCTTCCCCCTCTGTTTGGCTGGAGTAGATACATTCCAGAAGGTCTCCAGTGCTCCTGTGGACCAGACTGGTACACCACAAACAACAAATACAACAATGAGTCCTATGTGATGTTCCTCTTCTTCTTCTGCTTTGGAGTCCCATTCAGTGTCATTGTTTTCTGCTATGCCCAGCTGCTCTTCATGATGAAGGCGGCTGCCGCGGCACAGGCAGACTCTGCCTCCACCCAGAAGGCAGAGAAGGAGGTCACCAAGATGGTGGTGGTGATGGTGGTGGGCTTCCTAGTGTGCTGGATGCCCTATGCCTCCTTTGCTGTCTGGGTTGTACAAAACCGCGGTGCACCCTTTGATCTCCGATTGGCCACCATACCTTCCTGCTTCTCCAAGGCCTCCACAGTCTACAACCCTCTCATCTATGTCTTCATGAATAAGCTGTTCCGTTCATGCATGATGAATTTGCTGGGATTAAAGTCTGGGGATGATGAGGAAGCATCATCAACATCCTCGGTCACTCAAGTGTCTTCTGCTGGTTAA</t>
  </si>
  <si>
    <t>AY214139.1</t>
  </si>
  <si>
    <t>ATGAACACAATGAGGTCGAATGCCCGCCCCGTGGAGCTCCAGGAGGGATTCTACATCCCTATCGCGCTGGATACCAACAACATCACTTCACTCAGCCCCTTCCTGGTTCCTCAGGACCACCTGGCGGGCAGTGCTATCTTCTATGGCATCTCATTTTTCATGTTCTTCCTATTTGTTGCCGGCACTGCTATCAACGTCCTTACCATCGTGTGTACTATCCAGTTCAAGAAGCTGCGATCCCATCTCAACTACATTCTGGTGAACTTGGCAATAGCTAACCTGCTGGTGTCCATGTTTGGATCCTCCACCGCCAGCTTGTCCTTTGCCTACAGATACTTTATCATGGGATCGGTTGCATGCCAGATTGAGGGATTTACAGCTACTCTTGGCGGTATGGTGAGCTTATGGTCTCTCTCAGTAGTGGCGTTTGAAAGATGGTTGGTTATTTGTAAGCCAGTCGGTAACTTTCAATTCAAGAGCACACATGCAATAATCGGCTGTGCAATCACTTGGGTGTTTGGGTTGGCTGCCAGTCTTCCCCCTCTGTTTGGCTGGAGTAGATACATTCCAGAAGGTCTCCAGTGCTCCTGTGGACCAGACTGGTACACCACAAACAACAAATACAACAATGAGTCCTATGTGATGTTCCTCTTCTTCTTCTGCTTCGGAGTCCCATTCAGTGTCATTGTCTTCTGCTATGCCCAGCTGCTCTTCATGATGAAGGCGGCTGCCGCGGCACAGGCAGACTCTGCCTCCACCCAGAAGGCAGAGAAGGAGGTCACGAAGATGGTGGTGGTGATGGTGGTGGGCTTCCTAGTGTGCTGGATGCCCTATGCCTCCTTTGCTGTCTGGGTTGTACAAAACCGCGGTGCACCCTTTGATCTCCGATTGGCCACCATACCTTCCTGCTTCTCCAAGGCCTCCACAGTCTGCAACCCTCTCATCTATGTCTTCATGAATAAGCTGTTCCGTTCATGCATGATGAATTTGCTGGGATTAAAGTCCGGGGATGATGAGGAAGCATCATCAACATCCTCGGTCACTCAAGTGTCTTCTGCTGGTTAA</t>
  </si>
  <si>
    <t>EU410467.1</t>
  </si>
  <si>
    <t>ATGAAGGCAATACCCGAGTTTCAGGAAGATTTCTACATCCCCATAGCTTTAGATACCAACAACATCTCAGCTTTCAGCCCTTTCATTGTCCCCCAGGACTACCTGGGTCACCATGGCGTTTTCATTGCCATGGCTGCCTTCATGTTCTTCCTTTTCGTCGCAGGGACTGCAATCAACGTCCTTACCATTGCTTGCACAATTCAATACAAGAAACTCAGATCTCACCTTAACTATATTCTTGTGAACCTTGCCGTTGCCAACCTGTGGGTGTCTGTTTTCGGTTCCTCGATAGCATTCTACTGCTTCTGGAAGAGGTACTTTATCCTCGGGGTGACAGCATGTAAAATTGAGGGCTTCACTTCATCAATTGGAGGAATGGTGAGTTTGTGGTCTCTTGCTGTGGTCGCTCTTGAAAGGTGGCTGGTCATTTGCAAACCCCTTGGGAACTTTACTTTCAAGACCCATCATGCCATACTTGGCTGCGTATTTCCTTGGATTTTTGCACTGGCAGCTGCACTTCCTCCACTGTTTGGATGGAGCCGGTACATACCTGAAGGTTTGCAGTGCTCTTGTGGACCTGACTGGTATACGACAAACAACAAATACAACAACGAAACCTATGTCATGTTTTTGTTCTGCTTCTGCTTTGCGGTTCCTTTCAGCACCATCGTAATCTGTTATGGTCAGCTGCTCATCACACTTAAATTAGCAGCCAAAGCTCAAGCAGATTCAGCTTCGACCCAGAAGGCAGAGAGGGAGGTGACAAAGATGGTGGTGGTAATGGTGTTTGGCTTCTTGTTATGCTGGGGACCATATGCTATCTTTGCTCTCTGGCTAATTACCCACCGTGGTGAATCATTTGACCTGAGACTGGCAACTATACCATCCTGCCTTTGTAAAGCCTCCACAGTGTACAATCCTGTCATCTACGTCGTAATGAACAAACAGTTCCGTTCCTGTATGATGAAGATGGTCTGTGGCAAGAATATTGATGAAGAAGAGGCTTCTTCTTCATCTCAGGTCACCCAGGTCTCCTCTGTTGCACCAGAGAAATAA</t>
  </si>
  <si>
    <t>Ostorhinchus</t>
  </si>
  <si>
    <t>angustatus</t>
  </si>
  <si>
    <t>AJD38898.1</t>
  </si>
  <si>
    <t>ATGAGGAAGGATCGTGGAATGGAGTTGCCAGAGGACTTCTGGATACCGATCCCTCTGGACACCAACAACATCACATCCCTCAGTCCTTTCTTAGTTCCTCAAGATCATTTGGGGAACGTGGGCGTCTTCTACTCAATGGCAGGATTCATGCTTTTCGTATTTGTAGTTGGAACTGCGATCAATTCCCTCACCATTGCATGCACCATCCAATACAAGAAGCTCCGATCCCACCTCAACTACATCCTGGTGAACTTGGCCGTGGCTAACCTCATTGTGTCCTGTGTGGGCTCCTTCACTGCTTGCTGCTCCTTTGCTACTAGATATTTTATCTTTGGGCCGCTAGCATGCAAGATTGAGGGTTTTATGGCGACACTTGGTGGGATGGTGAGCCTGTGGTCCCTGGCTGTGATAGCGTTTGAACGATGGCTGGTCATCTGCAAGCCCCTTGGAAACTTTATGTTCAAGCCCGATCACGCTTTAGTTTGCTGTGTATTCACGTGGATATTTGCACTGACCGCCGCTCTTCCCCCTCTGTTTGGATGGAGCAGGTACATCCCAGAGGGGCTGCAGTGCTCCTGTGGACCAGACTGGTACACCACAAACAATAAATACAACAACGAATCCTATGTGATGTTCCTGTTCTGCTTCTGCTTTGCCGTCCCTTTTGCAACCATCGTCTTCTGCTATGCTCAGCTGCTCATTACAATGAAAATGGCAGCCAGGGCCCAGGCTGAGTCCGCCTCCACCCAGAAGGCAGAGAAGGAGGTGACCAGGATGGTGGTGATCATGGTGGTGGGCTTCCTGGTCTGCTGGTTGCCCTACGCCTCCTTCGCAGTCTGGGTAGTAAACAACCGGGGGCAGCCGTTTGACCTGCGACTGGCCACCATCCCCTCCTGTTTCTCCAAGGCGTCTGCCGTCTATAATCCTGTCATCTACATCCTCTTCAATAAACAGTTCCGTGGGTGCATGATGAAGATGCTTGGGATGGGTGGAGATGATGATGAAACGTCATCATCAGCATCAGTAACTGAAGTCTCCAAAGTTGGACCTGCTTAA</t>
  </si>
  <si>
    <t>AJD38902.1</t>
  </si>
  <si>
    <t>ATGAAGCACAGTCATGTGACCGAGCTTCCAGAGGACTTCTGGATCCCAGTTCCACTGGATACAAACAACATCACGTCTCTCAGTCCCTTTCTGGTTCCTCAGGACCACCTTTCAGGTTCAGGCATCTTCTATGCAATGTCCATGTACATGTTTTTCATATTTACCGTTGGCACTTTTATCAACGCCCTCACTGTTGCGTGTACCATTCAATACAAGAAGCTCCGATCCCACCTCAACTACATCCTGGTGAACTTGGCCTTGTCCAACCTTCTTGTATCTGCTGTGGGTTCTTTAACCACTTGCTGCACCTTTGCTGTGAGATATTTTATCTTTGGACCGTTGGTATGCAAGATTGAGGGGTTTTTGGTCACACTTGGTGGTATGGTGAGCCTGTGGTCCCTGGCTGTGATAGCGTTTGAACGATGGCTGGTCATCTGCAAACCACTTGGAAACTTTATGTTCAAACCTGACCACGCTTTAGTTTGCTGTGTGTGCACCTGGATCATTGCACTGGTTGCCTCGGCCCCCCCACTGTTGGGATGGAGCAGGTACATCCCAGAGGGGCTGCAGTGCTCCTGTGGACCAGACTGGTACACCACAAACAATAAATACAACAACGAATCCTATGTGATGTTCCTGTTCTGCTTCTGCTTTGCCGTCCCGCTCAGCACCATCATCTTCTGCTATGCTCAGCTGCTCATTACAATGAAAATGGCAGCCAGGGCCCAGGCTGAGTCCGCCTCCACCCAGAAGGCCGAGCGGGAGGTGACCAGGATGGTGGTGGTCATGGTGGTGGGCTTCCTGGTCTGCTGGTTGCCCTACGCTTCATTTGCTCTTTGGATTGTGAATAATCGTGGGCAGAGTTTTGACCTGAGATTTGCTACTATACCATCTGTCTTTTCAAAGTCGTCTGCAGTCTACAACCCTGTTATCTACATCGTCCTCAATAAACAGTTCCGTTCATGTATGAAGAAGATGCTGGGGATGAGTGGAGGTGAGGATGAAGACTCATCGGCCTCCCAGTCAGTGACTGAAGTCTCCAAAGTTGGTCCTGCTTAG</t>
  </si>
  <si>
    <t>cyanosoma</t>
  </si>
  <si>
    <t>AJD38900.1</t>
  </si>
  <si>
    <t>ATGAGGAAGGATCGTGGAATGGAGTTGCCAGAGGACTTCTGGATACCGATCCCTCTGGACACCAACAACATCACATCGCTCAGTCCTTTCTTAGTTCCTCAAGATCATTTGGGGAACGTGGGCGTCTTCTACTCGATGGCAGGATTCATGTTTTTCGTATTTGTAGTCGGAACTGCGATCAATTCCCTCACCATTGCATGTACCATCCAATACAAGAAGCTCCGATCCCACCTCAACTACATCCTGGTGAACTTGGCCATGGCTAACCTCATTGTGTCCTGCGTGGGCTCCTTCACTGCTTGCTGCTCCTTTGCCACTAGATATTTTATCTTTGGGCCGCTAGCATGCAAGATTGAGGGTTTTATGGCGACACTTGGTGGGATGGTGAGCCTGTGGTCCCTGGCTGTGATAGCCTTTGAACGATGGCTGGTCATCTGCAAACCACTTGGAAACTTTATTTTCAAGCCCGACCACGCTTTAGCCTGCTGTGTGTTCACATGGATATTTGCTCTGGCCGCCGCTCTTCCCCCCCTGTTTGGATGGAGCAGGTACATCCCAGAGGGGCTGCAGTGCTCCTGTGGACCAGACTGGTACACCACTAACAATAAATACAACAACGAGTCCTACGTGATGTTCCTGTTCTGCTTCTGCTTTGCCGTCCCTTTCGCAACCATCGTCTTCTGCTATGCTCAGCTGCTCATTACAATGAAAATGGCAGCCAGGGCCCAGGCTGAGTCCGCCTCCACCCAGAAGGCAGAGAAGGAGGTGACCAGGATGGTGGTGATCATGGTGGTGGGCTTCCTGGTCTGCTGGATGCCCTACGCCTCCTTCGCGGTCTGGGTAGTAAACAACCGGGGGCAGCCGTTTGACCTGCGACTGGCCACCATCCCCTCCTGTTTCTCCAAAGCGTCTGCCGTCTATAATCCTGTCATCTACATCGTCTTCAATAAACAGTTCCGTGGGTGCATGATGAAGATGCTTGGGATGGGTGGAGATGATGATGAAACGTCATCATCAGCATCAGTAACTGAAGTCTCCAAAGTTGGACCTGCTTAA</t>
  </si>
  <si>
    <t>AJD38899.1</t>
  </si>
  <si>
    <t>ATGAAGCACAGTCATGTGACGGAGCTTCCAGAGGACTTCTGGATCCCGGTTCCACTGGATACAAACAACATCACGTCTCTCAGTCCCTTTCTGGTACCTCAGGACCACCTTTCAGCTTCAGGCATCTTCTATGCAATGTCTATATACATGTTTTTCATATTTACCGTTGGCACTTTCATCAACGCCCTCACTATTGCGTGTACCATTCAATACAAGAAGCTCCGATCCCACCTCAACTACATCCTGGTGAACTTGGCCTTTTCCAACCTTCTTGTATCTGCGGTGGGTTCTTTAACCACTTGCTGCACCTTCGCTGTGAGATATTTTATCTTTGGACCGTTGGTGTGCAAGATTGAAGGGTTTTTGGTAACGCTTGGTGGGATGGTGAGCCTGTGGTCCCTGGCTGTGATAGCCTTTGAACGATGGCTGGTCATCTGCAAACCACTTGGAAACTTCATGTTCAAACCTGACCACGCTTTAGCCTGCTGTGTTTGCACCTGGATCATTGCACTGATTGCCTCGGCCCCCCCCCTGTTTGGATGGAGCAGGTACATCCCAGAGGGGCTGCAGTGCTCCTGTGGACCAGACTGGTACACCACTAACAATAAATACAACAACGAGTCCTACGTGATGTTCCTGTTCTGCTTCTGCTTTGCCGTCCCGCTCAGCACCATCATCTTCTGCTATGCTCAGCTGCTCATTACAATGAAAATGGCAGCCAGGGCCCAGGCTGAGTCCGCCTCTACCCAGAAGGCCGAGCGGGAGGTGACCAGGATGGTGGTGGTCATGGTGGTGGGCTTCCTGGTCTGCTGGTTGCCCTACGCTTCATTCGCTCTTTGGATTGTGAACAATCGTGGGCAGACTTTTGACCTGAGATTTGCTACTGTACCATCTGTCTTTTCAAAGTCTTCTGCAGTCTACAACCCTGTTATCTACATCCTCCTCAATAAACAGTTCCGTTCATGTATGAAGAAGATGCTGGGGATGAGCGGAGGTGAGGATGAAGACTCATCGGCCTCCCAGTCGGTGACTGAAGTCTCCAAAGTTGGTCCTGCTTAG</t>
  </si>
  <si>
    <t>Parablennius</t>
  </si>
  <si>
    <t>parvicornis</t>
  </si>
  <si>
    <t>AJD38849.1</t>
  </si>
  <si>
    <t>ATGAGGACCATTCGCACTCAGGAGCTTCCGGAGGACTTCTGGATTCCCATCAATCTGGAAACTGACAATGTCACGGCACTCAGCCCCTTTCTGGTCCCTCAGGACCACTTGGGGAGTTCAGGCATATTCTATTCAATGGCGGGATTCATGTTATTTATATTTGTGGTTGGCACGAGCGTTAACACTCTCACCATTGGATGCACCATGAAATACAAGAAGCTCCGCTCCCACCTCAACTACATCCTGGTAAACTTGGCAGTGGCAAACCTTCTTGTGACCTGTGTGGGCTCTTTCACTGCTTGCTGCTCTTTTGCATCCAAATATTTCATCTTTGGACCGCTAGCATGCAAGATTGAGGGTTTTATGGCAACACTTGGAGGTATGGTGAGCCTGTGGTCTCTTGCTGTGGTAGCTTTTGAAAGATGGCTGGTCATCTGTAAGCCCCTGGGTAACTTTGCTTTCAAGCCAAACCATGCGTTGGCATGCTGTTTATTCACCTGGGTTTTTGCACTGTTTGCCTCTGTACCTCCACTGGTTGGGTGGAGCAGGTACATCCCTGAAGGCCTGCAGTGCTCCTGTGGACCAGACTGGTACACCTCGAACAACAAATACAACAATGAGTCCTACGTGATATTTCTTTTCTGCTTCTGCTTTGCTGTTCCTTTTACCACAATTGTATTCTGCTACTCCCAGCTGCTCATCACCTTGAAATTGGCAGCCAAGGCCCAAGCAGAGTCTGCCTCCACACAAAAGGCAGAGAGGGAGGTGACCAGGATGGTGGTGGTCATGGTGTTGGGTTTCCTGGTGTGCTGGCTGCCCTACGCCTCCTTCGCTCTTTGGGTTGTCAACAACCGTGGACAACCATTTGACCTGAGATTGGCCACTATACCGTCCTGTCTGTCCAAAGCCTCTGCAGTCTACAATCCAGTTATCTATGTCATCTTCAATAAACAGTTTCGTTCATGCATGTTAGAGATGCTGGGGATGGGAAGTATTGAGGAGGAAAGCGCAACGCAATCAGTGACAGAAGTCTCCAAAGTTGGACCTGCTTAG</t>
  </si>
  <si>
    <t>AJD38850.1</t>
  </si>
  <si>
    <t>ATGAAGCACGGCCGCATGCACGAGCTCCCAGAGGATTTCTATATCCCCATTTCTTTGGATACGGATAACATCACGTCTCTCAGCCCTTTCCTAGTACCCCAGGACCATCTAGCAAATGCAGCCACATTCTACGGAATGGCTGTATATATGTTTTTTATATTTACCGTGGGATCATTCATCAATGCGCTTACCGTTGCGTGCACCATCCAGTACAAGAAACTTCGGTCCCACTTAAACTACATCCTGGTGAACTTGGCTGTGGCGAACCTTCTTGTGTCTTTGGTAGGCTCGTTCATGGCCTGCTGCTCATTTTCGTCCAGATACTTCATCTTTGGTGCCCTAGCATGCAAGATTGAAGGATTCGTGGCAACACTCGGTGGTATGGTGAGCCTGTGGTCTCTGGCTGTGGTAGCATTTGAAAGATGGCTGGTCATCTGCAAGCCCTTGGGTAACTTTATTTTCAAGCCAGACCATGCTATGGGGTGCTGTGTATTCACCTGGGTGTTTGCATTGATTGCCTCGACTCCCCCTCTTTTCGGATGGAGCAGATACATTCCCGAAGGCCTGCAGTGCTCCTGTGGGCCAGACTGGTACACCTCAAACAACAAATACAACAATGAATCCTATGTCATCTTTCTCTTTTGCTTCTGCTTCGCTGTTCCTCTTACAACCATTATCTNNNNNNNNNNNNNNNNNNNNNNNNNNNNNNNNNNNGCAGCCAAGGCTCAAGCTGAGTCTGCCTCCACCCAGAAGGCAGAGAGGGAGGTGACCAGGATGGTGGTGGTCATGGTGATGGGCTTCCTGGTGTGCTGGCTGCCCTACGCCTCTTTCGCTCTCTGGGTTGTCAACAACCGCGGGCAGCCTTTCGACCTGAGATTTGCGTCAATCCCGTCTATTTTTTCCAAGTCCTCTGCAGTCTACAACCCGGTTATCTATGTTCTGCTCAATAAACAGTTCCGGTCATGCATGATGAAGATGCTGGGGATGAGTGGAGGAGAGGATGAAGAGTCATCAACACAGTCGGTGACCGAAGTCTCCAAAGTTGGACCCGCTTAG</t>
  </si>
  <si>
    <t>Paralichthys</t>
  </si>
  <si>
    <t>olivaceus</t>
  </si>
  <si>
    <t>HM107814.1</t>
  </si>
  <si>
    <t>ATGAAGCACGGCCGGGTCATGGAGCTTCCAGAGGATTTCTGGATCCCCATCCCTTTGGATACGAACAACATCACGACTCTCAGCCCCTTCCTCGTCCCCCAGGACCATCTAGCAAGCTCAGGCACCTTCTACGCCATGGCCATATTCATGTTTTTTATATTTGTTGTGGGCACTAGCATCAACGCGCTCACAATCGTGTGCACCATGAAATACAAGAAGCTCCGGTCCCACCTCAACTACATCCTGCTGAACTTGGCCGTGGGAAACCTTCTCGTGTCCTGTGTCGGCTCCTTTGTTGGCTGCTGCGCATTTTCAGCCAGATATTTTATCTTTGGAGCGCTAGCGTGCAAGATTGAAGGTTTCATGGTGACACTTGGTGGTATGGTCAGCCTGTGGTCTCTGGCTGTGATAGCTTTTGAAAGATGGCTGGTCATCTGCAAGCCACTTGGTAACTTTGTTTTCAAGCCTGACCATGCTATAGCTTGCTGCGTATTCACCTGGGTGTTTGCACTTATTGCCTCAGCTCCTCCACTGTTCGGATGGAGCAGGTACATCCCAGAGGGTCTGCAGTGCTCCTGTGGACCAGACTGGTACACCACAAACAACAAATACAACAATGAATCATACGTGATGTTCCTCTTCTGCTTCTGCTTTGCCGTTCCCCTCACCACCATCATCTTCTGCTACACACAGCTGCTCATCACACTGAAAATGGCCGCGAAGGCTCAAGCTGAGTCTGCCTCCACCCAGAAGGCAGAGAGGGAGGTGACCAGGATGGTGGTGGTCATGGTGATGGGCTTCTTGGTGTGCTGGCTGCCCTACGCCAGTTTTGCGCTGTGGGTCGTGAACAATCGTGGGCAAACGTTCGACCTGAGATTGGCTACTATGCCAGCTGTCTTCTCCAAATCCTCTGCAGTCTACAACCCAGTCATCTATGTTCTACTCAATAAACAGTTCCGTTCATGCATGATGAAGATGATGGGGATGGGTGGAGGTGATGATGATGAATCTTCAACATCACAGACCTCAGTCACCGAAGTCTCCAAAGTAGGGCCTGCTTAG</t>
  </si>
  <si>
    <t>Perulibatrachus</t>
  </si>
  <si>
    <t>rossignoli</t>
  </si>
  <si>
    <t>AJD38772.1</t>
  </si>
  <si>
    <t>ATGAGGTCAACTCGTGGTACTGAGCTGCCAGAAGACTTCTGGATACCCATCGCACTGGACACCAACAACATCACGGCACTCAGCCCTTTCCTGGTTCCTCAGGACCACCTGGGGAACACAAGCACCTTCTATGCCATGGCAGTGTTCATGTTCTTTGTGTTTATATTTGGCACCAGCATCAACGCTCTCACCATTGCATGTACTATCCAATATAAGAAGCTCCGCTCCCACCTCAACTACATTCTGGTCAACCTGGCTGTGGCCAACCTGATTGTGTCCTGCGTGGGCTCCTTCACCGCTTGCTGCTCCTTTGCAGCCAGGTATTTTGTTTTTGGACAACTGGCATGCAAGATCGAAGGATTCATGGCTACGCTTGGTGGTATGGTAAGCCTGTGGTCTCTTGCTGTCATAGCTTTCGAAAGATGGCTGGTCATCTGTAAGCCAATGGGCAACTTTACGTTCAAGCCCGACTACGCTGTAGCTTGCTGTGCTTTCACCTGGGTGTTTGCGCTGATTGCATCGCTTCCACCGTTGTTCGGATGGAGCAGGTATATCCCAGAAGGACTGCAGTGTTCCTGTGGACCAGACTGGTACACAACAAACAACAAATACAACAATGAATCCTACGTGATGTTCCTGTTCTGCTTCTGCTTCGCTGTTCCCTTCGGCACCATTGTCTTCTGCTATTCTCAGCTGCTGATCACGATGAAACTTGCTGCAAAGGCCCAGGCTGAGTCTGTGTCCACCCAGAAGGCAGAACGAGAGGTGACTCGGATGGTGGTCATCATGGTTATTGGTTTCCTGGTTTGCTGGCTGCCCTACGCCTCCTTTTCTCTTTGGATTGTCAACAACCGTGGGCAATCTTTTGACCTGAGAATGGCGAGCATACCCTCCTGCTTCTCAAAGAGCTCTGCAGTCTACAACCCTATCATCTACATCCTCTTAAACAAACAGTTCCGTTCATGCATGTTGATGATGCTGGGGATGGGTGGAGGTGAGGAAGAATCGTCAACAGCACAATCAGTGACTGAAGTCTCCAAAGTCGGGCCCGCTTAG</t>
  </si>
  <si>
    <t>CTTTACCGAAAGAACCAACGAGTAATTCCAGAAGATTTCTACATCCCCATTCCGCTCAATGTCAAGAACCTGACGGAGCTGCGCCCCATTCCTGGTACCACAGACCCACCTGGGTGGCCAGCGGCTTGTTCCACGCCATGTCGGCGTTCATGCTTATCCTCATCACCGCGGGTTTCCCGCTCAATTTCCTCACCATCTTCCTCGCCTTCCAGTACAAGAAGTTCCGCTCCCACCTCAACTACATTCTGGTCAACCTCGCCATCGCCAATCTCGTCGTCGTTTGCTTTGGGTCCACCTTTTCGTTCGATAGCTTCATCAATACATACTTTGTGTGTGGGCCCCCCCCCCCTGTTTTGCAAGATGGAGGGCATCAGCGCGACTTTGGGAG</t>
  </si>
  <si>
    <t>CAGTTCCGTTCATGTATGATGAAGACTAGATTTTGTATGATGAAGACTACATTTTGTGAGAAGATTCCTCTGGTAGATGACACAAGATCCACCACCATGCAGGTGTCATGTTTCAACAAGTCAGGTGGCTCCTACCTGA</t>
  </si>
  <si>
    <t>Pleuronectes</t>
  </si>
  <si>
    <t>platessa</t>
  </si>
  <si>
    <t>AJD38870.1</t>
  </si>
  <si>
    <t>KGAGCGGGAGGTGACCAGGATGGTGGTTCTCATGGTGATTGGCTTCCTGGTGTGCTGGATGCCCTACGCTTCCTTTGCTCTCTGGATTATAAACAACCGAGGGCAACCGTTCGACCTGAGACTGGCCACCATACCCTCCTGTCTCTCTAAAGCCTCCACAGTCTACAACCCTGTTATTTACATCCTCCTCAATAAACAGTTCCGCTCATGCATAAGGAAGATGGTGGGGATGAGTGAAGGTGATGACGAGGAGTCATCGACAAGTCAATCGGTTACTGAAGTCTCTAAAGTTGCACCTGCTTAG</t>
  </si>
  <si>
    <t>Pseudochromis</t>
  </si>
  <si>
    <t>fuscus</t>
  </si>
  <si>
    <t>AJD38887.1</t>
  </si>
  <si>
    <t>ATGAGGGCTAGTCGTGGTATGGAGCTGCCGGAGCACTTTTGGATACCCATCGCTTTGGACACTGACAACATCACAGCTCTCAGCCCTTTTCTGGTTCCCCAGGACCACTTGGGGAATGCGGGCACCTTCTACGCCATGGCAGCATTCATGTTCTTTGTATTTGTGGTTGGCACTGGCATTAATACGCTCACTATTGCATGCACCGCCCAATACAAGAAGCTACGATCCCACCTCAACTATATCCTGGTAAACTTGGCTGCTGCAAACCTTCTGGTATCCTGTGTGGGTTCGTTCACTGCCTGCTGCTCCTTTGCATCCAGATATTTCCTCTTTGGACCAACRGCATGCAAGATTGAAGGTTTCATGGCAACACTCGGGGGTATGGTAAGCCTGTGGTCTCTTGCTGTGATAGCTTTTGAAAGATGGCTGGTCATCTGCAAGCCACTTGGTAACTTTATCTTCAAGCCTGACCATGCTTTAGCGTGCTGTGGGTTCACCTGGGTGTTTGCGCTGATCGCCTCCGTGCCCCCACTGTTCGGATGGAGCAGATACATCCCTGAAGGCCTGCAGTGCTCCTGTGGACCAGACTGGTACACCACGAACAACAAATACAACAACGAATCCTATGTGATATTTCTCTTCTGCTTCTGCTTCGCTGTTCCCTTCGCCACCATCGTCTTCTGCTACGCTCAGCTGCTCATTACTCTGAAAATGGCAGCAAAGGCCCAGGCTGAGTCCGCCTCCACCCAGAAGGCCGAGCGGGAGGTGACCAGGATGGTGGTCCTCATGGTGGCAGGATTTCTCGTGTGCTGGTTGCCTTACGCCTCCTTCGCTCTCTGGGTGGTCAATAACCGGGGGCAACCATTTGACCTGCGGCTGGCCACCATCCCCTCCTGCTTCTCTAAAGGCTCCGCAGTCTACAACCCAATCATCTATGTTGTCTTTAACAAGCAGTTCCGTTCGTGCATGTTAGCGATGCTGGGCATGGGCGGAGGTGAGGAGGAGTCTTCAGCAACACAATCAGTGACTGAAGTCTCCAAAGTGGGGCCCGCTTAG</t>
  </si>
  <si>
    <t>AJD38889.1</t>
  </si>
  <si>
    <t>ATGAAGCACGGACGTAACACGGAGCTTCCGGAGCACTTTTGGATCCCCATCCCTCTGGATACAGACAACATCACAGCTCTCAGCCCCTTCCTGGTTCCTCAGGACCATCTAGCAAACTCAGCCACCTTTTATGCAATGGCAGCATTCATGTTCTTTGTATTTGTTGTTGGCACTTTCATCAATGCGCTTACCGTTGCATGCACCGTGCAATACAAGAAGCTTCGGTCCCACCTCAACTACATCCTGGTGAACTTGGCTGCCGCGAACCTTCTGGTGTCTGTAGTGGGTTCGTTCACTGCCTGCTGCTCTTTTGCATCCAGATATTTCATCTTTGGACCACTGGCATGCAAGATTGAAGGTTTTGTAGCAACACTTGGAGGTATGGTAAGCCTGTGGTCTCTTGCTGTGATTGCGTTTGAAAGATGGCTGGTCATCTGCAAGCCCCTCGGTAACTTTATCTTCAAGCCTGATCATGCTTTAGCGTGCTGTGCATTCACCTGGGTGTTTGCACTGATTGCCTCGGTTCCTCCACTGTTCGGATGGAGTAGATACATCCCAGAAGGCCTGCAGTGCTCCTGTGGACCAGACTGGTACACCACTAACAACAAATACAACAACGAATCCTATGTGATGTTTCTCTTCTGCTTCTGCTTCGCTGTTCCCCTGGCAACCATCATCTTCTGCTACGCTCAGCTGCTCATTACTCTGAAAATGGCAGCGAAGGCCCAGGCTGAATCCGCCTCCACCCAGAAGGCCGAGCGGGAGGTGACCAGGATGGTGGYMGTCATGGTGGCGGGCTTCCTAGTGTGCTGGTCCCCCTACACCTCCTTCGCTCTCTGGGTTGTGAACAACCGCGGGCAGCCTTTTGACCTGAGATATGCTTCCATCCCGTCCATCTTTTCCAAGTCCTCTGCAGTCTACAACCCAGTTATCTACGTCCTCCTCAACAAACAGTTCCGCTCATGCATGATGAAGATGCTGGGGATGAGTGGAGGTGAGGACGAAGAGTCGTCGACAACATCGTCAGTCACCGAAGTCTCCAAAGTTGGACCTGCTTAA</t>
  </si>
  <si>
    <t>AJD38888.1</t>
  </si>
  <si>
    <t>ATGAGGGGAAATCGTCCTGTGGAGTTTCCAGAGGATTTCTGGATCCCCATCCCTCTGGACACCAACAACATCACGTCCCTCAGCCCATACCTGGTTCCCCAGGACCATCTAGGGAGCCTGGGGATCTTTTATTCAATGTCGGCGTTTATGTTCTTCTTGTTTGTGACTGGTACTGCCATCAATATCCTGACTATTGCATGTACTGTTCAATACAAGAAGCTCCGGTCTCATCTGAACTACATCCTGGTGAACTTGGCTGTGGCGAACCTCCTCGTCTCCTCCGTGGGCTCCTTCACCTGCTTCTACTGCTTTGCCTTCAGATACATGATTCTGGGTCCACTGGGATGCAAGATTGAAGGATTTACAGCAACGATTGGAGGCATGGTGAGCCTGTGGTCTCTTGCTGTGATTGCATTTGAGAGATGGCTAGTTGTGTGCAAGCCACTTGGGAACTTCGTCTTCAGGCCGCACCACGCCATAGCCTGCTGTGCACTGACTTGGGTGTGTGCGTTGGCTGCTGCTATTCCCCCTCTGGTTGGATGGAGCAGGTACATCCCAGAGGGCATGCAGTGCTCCTGTGGACCMGACTGGTACACAACAGACAACAAGTTTAACAACGAGTCCTATGTGATGTTCCTCTTCTGCTTCTGCTTTTCCATCCCCTTCTTCACCATCGTTTTCTGCTACTCACAGCTGCTTTTCATGCTGAAGTCGGTGGCAAAGGCCCAAGCTGAGTCTGCCTCCACCCAGAAGGCCGAGCGGGAGGTGACCAGGATGGTGGTCCTCATGGTGGCAGGATTCCTGGTGTGCTGGATGCCTTACGCCTCCTTTGCTCTCTGGACAATAAACCACCGCGGGCAGCCGTTCGACCTGAGGCTGGCGACCATACCCTCCTGCCTATCCAAGGCCTCCACGGTCTACAATCCTGTCATCTATGTCCTCCTCAATAAGCAGTTTCGCTCATGTCTCAGGAACATGCTGGGGATGAGCGGAGGTGATGAAGAGGAGTCTTCAACAAGTCAATCGGTCACTGAAGTCTCTAAAGTTGCACCTGCTTAA</t>
  </si>
  <si>
    <t>marshallensis</t>
  </si>
  <si>
    <t>AJD38877.1</t>
  </si>
  <si>
    <t>ATGAGGGCGAGTCGTGGTATGGAGCTGCCAGAGGACTTCTGGATACCCATCGCTTTGGACACTGACAACATCACGTCACTTAGCCCTTTTCTGGTTCCCCAGGACCACTTGGGGAATGCGGGCACCTTCTACGCTATGGCAGCGTTCATGTTCTTTGTATTTGTGGTCGGCACCGGCATTAACACCCTCACCATCGCATGCACCGCCCAGTACAAGAAGCTACGGTCCCACCTCAACTACATCCTGGTGAACTTGGCTGCCGCGAACCTTCTCGTGTCCTGCGTGGGTTCGTTCACCGCCTGCTGCTCCTTTTCAACCAGATATTTCATCTTTGGACCGCTGGCGTGCAAGATCGAAGGTTTCATGGCAACACTCGGGGGTATGGTAAGCCTGTGGTCTCTCGCTGTGATAGCTTTTGAAAGATGGCTGGTCATCTGCAAGCCCCTCGGTAACTTTATCTTCAAGCCTGACCATGCTTTAGCGTGCTGCGCGTTCACCTGGGTGTTTGCAATGATCGCCTCCGTGCCCCCACTGTTCGGATGGAGCAGATAYATCCCAGAAGGCCTGCAGTGCTCCTGTGGACCAGACTGGTACACNNNNNNNNNNNNNNNNNNNNNNNNNNNNNNNNNNNNNNNNNNNNNNNNNNNNNNNNNNNNNNNNNNNNNNNNNNNNNNNNNNNNNNNNNNNNNNNNNNNNNNNNNNNNNNNNNNNNNNNNNNNNGCAGCAAAGGCCCAGGCTGAGTCTGCCTCCACCCAGAAGGCCGAGCGGGAGGTGACCAGGATGGTGGTCCTCATGGTGGCGGGCTTCCTCGTGTGCTGGCTGCCTTAYGCCTCCTTCGCTCTCTGGGTTGTCAACAACCGCGGGCAGCCTTTTGACCTGCGGCTGGCCACCATCCCCTCCTGCTTCTCGAAAGGCTCCGCGGTCTACAACCCAATCATCTACGTCGTCTTTAACAAGCAGTTCCGTTCGTGCATGTTAGCGATGCTGGGCATGGGTGGAGGTGAGGAGGAGTCYTCAACAACACAATCAGTGACTGAAGTCTCCAAAGTGGGGCCCGCTTAG</t>
  </si>
  <si>
    <t>AJD38879.1</t>
  </si>
  <si>
    <t>CTATGTGATGTTTCTCTTCTGCTTCTGCTTCGCTGTTCCCTTCGCCACCATCGTCTTCTGCTACGCTCAGCTGCTCATWACTCTGAAGATGGCAGCAAAGGCCCAGGCTGAGTCTGCCTCCACCCAGAAGGCCGAGCGGGAGGTGACCAGGATGGTGGTCSTCATGGTGGCGGGCTTCCTGGTGTGCTGGATGCCCTACACCTCCTTCGCTCTCTGGGTTGTGAACAACCGCGGGCAGCCTTTTGACCTGAGATACGCCTCCATCCCGTCCATCTTCTCCAAGTCCTCTGCGGTCTACAACCCAGTCATCTACGTTCTCCTCAACAAACAGTTCCGCTCGTGCATGATGAAGATGCTGGGGATGGGTGGAGGTGAGGACGAAGAGTCGTCGACAACATCGTCGGTCACCGAAGTCTCCAAAGTCGGGCCGGCTTAA</t>
  </si>
  <si>
    <t>AJD38878.1</t>
  </si>
  <si>
    <t>ATGAGGGGAAAACGTCCTGTGGAGTTTCCAGACGATTTCTGGATCCCCGTCCCTCTGGACACCGACAACATCACGTCCCTCAGCCCGTACCTGGTTCCCCAGGACCATCTAGGGAGCCCGGGGATCTTTTATTCAATGTCGGCGTTTATGTTCTTCTTGTTTGTGACTGGTACGGGCATCAACACCCTGACTATTGCATGTACTGTTCAATACAAGAAGCTCCGGTCTCATCTGAACTACATCCTGGTGAACTTGGCGGTGGCGAACCTCCTCGTCTCCTCTGTGGGCTCCTTCACCTGCTTCTACTGCTTTGCCTTCAGGTACATGATYCTGGGTCCACTGGGATGCAAGATTGAAGGATTTACAGCAACGATTGGAGGCATGGTGAGCCTGTGGTCTCTTGCTGTGATTGCGTTTGAGAGATGGCTGGTTGTGTGCAARCCACTTGGGAACTTYGTCTTCAGGCCCCACCACGCCATCGCCTGCTGTGCACTGACCTGGGTCTGTGCTATGGCTGCTGCAATTCCTCCTCTGGTTGGATGGAGCAGGTACATCCCAGAGGGCATGCAGTGCTCCTGTGGACCAGACTGGTACACCA</t>
  </si>
  <si>
    <t>sankeyi</t>
  </si>
  <si>
    <t>AJD38884.1</t>
  </si>
  <si>
    <t>ATGAGGNCTGGTCGTGGTATGGAGCTGCCAGAGCACTTTTGGATACCCATCGCTTTGGACACTGACAACATCACGGCACTTAGCCCTTTTCTGGTTCCCCAGGATCACTTGGGGAATGTGGGCACCTTCTACGCCATGGCAGCATTCATGTTCTTTATATTTGTGGTTGGCACTGGCATTAATACCCTCACCGTTGCATGCACCGCCCAATACAAGAAGCTACGGTCCCACCTCAACTACATCCTGGTGAACTTGGCTGTCGCGAACCTTCTTGTGTCTGTAGTGGGTTCTTTCACTGCCTGCTGCTCCTTTGCGGCCAGGTATTTCATCTTTGGAACGATGGCATGCAAGGTCGAAGGATTCACGGCAACGCTCGGGGGTATGGTAAGCCTGTGGTCTCTTGCTGTGATAGCTTTTGAAAGATGGCTGGTCATCTGCAAGCCTCTTGGTAACTTTATCTTCAAGCCTGACCATGCTTTAGCGTGCTGTGCTCTCACCTGGGTGTTTGCACTGATCGCCTCCCTGCCCCCGCTGTTCGGATGGAGCAGATACATCCCAGAAGGCCTGCAGTGCTCCTGTGGACCAGACTGGTNNNNNNNNNNNNNNNNNNNNNNNNNNNNNNNCTATGTGATGTTTCTCTTCTGCTTCTGCTTCGCTGTTCCCTTCGCCACCATCGTCTTCTGCTACGCTCAGCTGCTCATCACTCTGAAAATGGCAGCGAAGGCCCAAGCGGAGTCCGCCTCCACCCAGAAGGCCGAGCGGGAGGTGACCAGGATGGTGGTCCTCATGGTGGCAGGATTCCTGGTGTGCTGGATGCCTTACGCCTCCTTTGCTGTCTGGGTGGTCAATAACCGAGGGCAACCATTTGACCTGCGGCTGGCCACCATCCCCTCCTGCTTCTCTAAAGCCTCCACGGTCTACAACCCGATCATCTACGTCGTCTTTAACAAGCAGTTTCGTTCGTGCATGTTAGCGATGCTGGGCATGGGCGGAGGTGAGGAGGAATCTTCAACAACACAATCGGTGACTGAAGTCTCCAAAGTGGGGCCCGCTTAG</t>
  </si>
  <si>
    <t>AJD38885.1</t>
  </si>
  <si>
    <t>GCAGCAAAGGCCCAGGCTGAATCCGCCTCCACCCAGAAGGCCGAGCGGGAGGTGACCAGGATGGTGGTTGTCATGGTGGCGGGCTTCCTGGTGTGCTGGATCCCCTACGCCTCCTTCGCTCTCTGGGTTGTGAACAACCGCGGGCAGCCTTTTGACCTGAGATATGCTTCCATCCCGTCCATCTTTTCCAAGTCCTCTGCAGTCTACAACCCAGTTATCTATGTTCTCCTCAACAAACAGTTCCGCTCATGCATGATGAAGATGCTGGGGATGAGTGGAGGTGAGGACGAAGACTCGTCGACAACATCGTCGGTCACCGAAGTCTCCAAAGTCGGTCCTGCTTAA</t>
  </si>
  <si>
    <t>AJD38886.1</t>
  </si>
  <si>
    <t>ATGAGGGGAAATCGTCCTGTGGAGTTTCCAGATGATTTCTGGATCCCCATCCCTCTGGACACCAACAACATCACGGCCCTCAGCCCGTACCTGGTTCCCCAGGACCACCTAGGGAGCCTGGGGATCTTTTATTCAATGTCGGCGTTTATGTTCTTCTTGTTTGTGACTGGTACGGCCATCAATATCCTGACTATTGCATGTACTGTTCAATACAAGAAGCTCCGGTCCCATCTGAACTACATCCTGGTGAACTTGGCTGTGGCGAACCTCCTCGTCTCCTCCGTGGGCTCCTTCACCTGCTTCTACTGCTTTGCCTTCAGATACATGATTCTGGGTCCTCTGGGATGCAAGATTGAAGGATTTACAGCAACGATTGGAGGCATGGTGAGCCTGTGGTCTCTTGCTGTGATTGCATTTGAGAGATGGCTGGTTGTGTGCAAGCCGCTTGGGAACTTCGTCTTCAGGCCCCACCACGCCATAGCCTGCTGTGCACTGACTTGGGTCTGTGCGTTGGCTGCTGCAGTTCCCCCTCTGGTTGGATGGAGCAG</t>
  </si>
  <si>
    <t>AY631038.1</t>
  </si>
  <si>
    <t>ATGAAGCACAGCCGACCCATGGAGCTTCCGGAGGATTTCTGGATCCCCGTCCCTTTGGATACTAACAACATCACGACTCTCAGCCCCTTCCTCGTCCCCCAGGACCATCTAGCAAGCACAGCCACCTTCTACGCCATGGCCATATACATGTTTTTTGTATTTGTTTTGGGCACTAGCATCAATGCACTCACCATCCTGTGCACCGTGAAGTACAAGAAGCTCCGGTCCCACCTCAACTACATCCTGCTGAACTTGGCTGTGGGGAACCTTCTCGTGTCCTGTGTGGGCTCCTTTGTTGGCTGCTGCGCATTTTCAGTCAGATATTTTATCTTTGGAGCACTAGCATGCAAGATTGAAGGTTTCATGGTGACACTTGGTGGTATGGTCAGCCTGTGGTCTCTGGCTGTGATAGCTTTTGAAAGATGGCTTGTCATCTGCAAGCCGTTAGGCAACTTTATTTTCAAGCCTGACCATGCTATAGCTTGCTGCGCATTCACCTGGGTGTTTGCACTTATTGCCTCAGCTCCTCCTCTGTTTGGATGGAGCAGGTACATCCCGGAGGGTCTGCAGTGCTCCTGTGGACCGGACTGGTACACCACAAACAACAAATACAACAATGAATCCTATGTGATGTTCCTCTTCTGCTTCTGCTTTGCCGTTCCCCTCACCACCATCCTCTTCTGCTACTCACAGCTGCTTATCACACTGAAAATGGCCGCAAAAGCTCAAGCTGAGTCTGCCTCCACCCAGAAGGCAGAGAGGGAGGTGACCAGGATGGTGGTGGTCATGGTGATGGGCTTCTTGGTGTGCTGGTTGCCCTACGCCAGTTTTGCTCTGTGGGTCGTGAACAATCGTGGGCAAACGTTCGACCTGAGATTTGCTACTATGCCAGCTGTCTTCTCAAAGTCCTCTGCGGTCTACAACCCGGTCATCTATGTTTTGCTCAATAAACAGTTCCGTTCATGCATGATGAAGATGCTGGGAATGGGTGGAGGTGATGATGAAGAATCTTCAACATCATCGACCTCAGTGACCGAAGTCTCCAAAGTTGGGCCTGCTTAG</t>
  </si>
  <si>
    <t>DQ088636.1</t>
  </si>
  <si>
    <t>ATGAAGGGTAAACGTGATATGGAGCTRCCAGAAGACTTCTGGATACCCGTCAGCCTGGACACAAACAACATCACGTCACTTAGCCCTTTTCTGGTTCCACAGGACCACTTGGGGGATACTGCCACCTTTTACACCATGGCAGTTTTCATGTTATTCATATTTATTTTTGGCACTTTCATCAACGCCCTTACCATTGCATGCACCATCCAATACAAGAAACTTCGATCCCACCTCAACTACATCCTGTTGAACTTGGCAGCAGCAAACCTTCTTGTGTCCACTGTGGGCTCCTTCACTGCCTGCTGCACTTTTTCATTCAGATATTTCATCTTTGGTGCRCTAGCATGCAAGATCGAAGGTTTCATGGTAACACTCGGTGGTATGGTAAGCCTGTGGTCCCTTGCTGTGATAGCTTTCGAGCGATGGCTTGTGATTTGCAAGCCGCTCGGTAACTTTATTTTCAAGCCCGACCACGCTATAGCCTGCTGTGCATTCACTTGGTTTTTTGCAGTATTTGCCTCAGCTCCTCCACTGTTCGGCTGGAGCAGGTATATTCCAGAAGGCCTACAGTGCTCCTGTGGGCCAGACTGGTACACCACAAACAACAAATACAACAATGAGTCCTATGTGATGTTCCTGTTCTGCTTCTGCTTTGCTGTTCCTTTGACCACGATTATCTTTTGCTACTCCCAGCTGCTCATCACACTGAAAATGGCAGCCAAGGCCCAAGCTGAGTCTGCCTCCACCCAGAAGGCAGAGAGGGAAGTGACCAGGATGGTGGTGATCATGGTGCTCGGCTTCTTGGTGTGCTGGATGCCATATGCCTCCTTTGCTCTTTGGGTTGTGAACAACCGTGGGCAGTCATTCGATCTGAGATTTGCGACTATACCGTCCTGTTTCTCAAAGGCTTCAGCAGTCTACAACCCTGTTATCTATGTGGTCTTTAATAAACAGTTCCGTACATGTATGTTAGCGATGATGGGGATGGGAGGAGGTGAGGAGGAGAGCTCAACAACACAATCGGTGACTGAAGTTTCCAAAGTCGGGCCTGCTTAG</t>
  </si>
  <si>
    <t>DQ088639.1</t>
  </si>
  <si>
    <t>ATGAGAGGAAATCGTCCCACTGAGTTCCCAGATGACTTCTGGATCCCCGTCCCTCTGGACACCAACAATATCACAGCCTTCAGCCCATACCTGGTTCCCCAGGACCATTTAGGAAGCCCGATGATCTTTTATTCCATGTCAGCATTTATGTTCTTCTTGTGGGTGGCCGGCACAATCATCAATGTCCTCACTATCGCATGTACTGTCCAATACAAGAAGCTCCGGTCTCATCTAAACTACATCCTGGTGAACCTGGCTGTTGCGAACCTCCTCGTCTCCTCTGTGGGCTCTTTCACCTGCTTCATCTGTTTTGCTTTTAAATACATGTTCCCTGGTCCAATTGCATGCAAGATTGAAGGATTTACAGCAACTCTTGGTGGTATGGTTAGCTTGTGGTCTCTTGCTGTGGTAGCATTTGAAAGATGGTTGGTTGTGTGCAAGCCACTTGGGAACTTTGCCTTCAAGTCCAGCCACGCTATAGCATGCTGTGGATTGACTTGGGTCTGCGGTCTGAGCGCTGCACTTCCACCTCTGTTTGGATGGAGCAGGTATATCCCAGAGGGCATGCAGTGTTCCTGTRGCCCAGACTGGTACACAACAGGCAACAAGTTTAACAATGAAACCTACGTGATGTTCCTCTTCTGCTTCTGCTTTGCTGTCCCTTTCTCCACCATCGTCTTCTGCTACTCACAGCTGCTGTTCATGCTGAAAGCGGCAGTAAAGGCCCAAGCAGAGTCTGCCTCTACCCAGAAGGCAGAGAAGGAAGTGACCAGGATGGTGGTGATTATGGTGCTGGGCTTTCTGGTGTGCTGGATGCCATATGCCTCCTTTGCCATCTGGGTTGTGAATAACCGTGGGCAGCCATTCGACCTGAGACTGGCCACCATTCCTTCCTGTTTCTCAAAGGCCTCCACAGTCTACAACCCAGTCATTTACATCCTCCTCAATAAGCAGTTCCGCTCGTGTATAAGGCAGATGCTGGGAATGAGCGGAGGTGACGATGAAGAGTCATCAAGTCAATCCACCACTGAAGTCTCTAAAGTTGCACCTGCATAG</t>
  </si>
  <si>
    <t>AY673719.1</t>
  </si>
  <si>
    <t>ATGAAGGGTAAACGTGATATGGAGCTGCCAGAAGACTTCTGGATACCCGTCAGCCTGGACACAAACAACATCACGTCACTTAGCCCTTTTCTGGTTCCACAGGACCACTTGGGGGATACTGCCACCTTTTACGCCATGGCAGTTTTCATGTTATTCGTATTTATTTTTGGCACTTTCATCAACGCCCTTACCATTGCATGCACCATCCAATACAAGAAACTTCGATCTCACCTCAACTACATCCTGTTGAACTTGGCAGCAGCAAACCTTCTTGTGTCCACTGTGGGCTCCTTCACTGCCTGCTGCACTTTTTCATTCAGATATTTCATCTTTGGTGCGCTAGCATGCAAGATTGAAGGTTTCATGGTAACACTCGGTGGTATGGTAAGCCTGTGGTCCCTTGCTGTGATAGCTTTCGAGCGATGGCTTGTGATTTGCAAGCCGCTCGGTAACTTTATTTTCAAGCCCGACCACGCTATAGCCTGCTGTGCATTCACTTGGTTTTTTGCAGTATTTGCCTCAGCTCCTCCACTGTTCGGCTGGAGCAGGTATATTCCAGAAGGCCTACAGTGCTCCTGTGGGCCAGACTGGTACACCACAAACAACAAATACAACAATGAGTCCTATGTGATGTTCCTGTTCTGCTTCTGCTTTGCTGTTCCTTTGACCACGATTATCTTTTGCTACTCCCAGCTGCTCATCACACTGAAAATGGCAGCCAAGGCCCAAGCTGAGTCTGCCTCCACCCAGAAGGCAGAGAGGGAAGTGACCAGGATGGTGGTGATCATGGTGCTCGGCTTCTTGGTGTGCTGGATGCCATATGCCTCCTTTGCTCTTTGGGTTGTGAACAACCGTGGGCAGTCATTCGATCTGAGATTTGCGACTATACCGTCCTGTTTCTCAAAGGCTTCAGCAGTCTACAACCCTGTTATCTATGTGGTCTTTAATAAACAGTTCCGTACATGTATGTTAGCGATGATGGGGATGGGAGGAGGTGAGGAGGAGAGCTCAACAACACAATCGGTGACTGAAGTTTCCAAAGTCGGGCCTGCTTAG</t>
  </si>
  <si>
    <t>AY673709.1</t>
  </si>
  <si>
    <t>ATGAGAGGAAATCGTCCCACTGAGTTCCCAGATGACTTCTGGATCCCCGTCCCTCTGGACACCAACAATATCACAGCCTTCAGCCCATACCTGGTTCCCCAAGACCATTTAGGAAGCCCGATGATCTTTTATTCCATGTCAGCATTTATGTTCTTCTTGTGGGTGGCCGGCACAATCATCAATGTCCTCACTATCGCATGTACTGTCCAATACAAGAAGCTCCGGTCTCATCTAAACTACATCCTGGTGAACATGGCTGTTGCGAACCTCCTCGTCTCCTCTGTGGGCTCTTTCACCTGCTTCATCTGTTTTGCTTTTAAATACATGTTCCCTGGTCCAATTGCATGCAAGATTGAAGGATTTACAGCAACTCTTGGTGGTATGGTTAGCCTGTGGTCTCTTGCTGTGGTAGCATTTGAAAGATGGTTGGTTGTGTGCAAGCCACTTGGGAACTTTGCCTTCAAGTCCAGCCACGCTATAGCATGCTGTGGATTGACTTGGGTCTGCGGTCTGAGCGCTGCACTTCCACCTCTGTTTGGATGGAGCAGGTATATCCCAGAGGGCATGCAGTGTTCCTGTGGCCCAGACTGGTACACAACAGGCAACAAGTTTAACAATGAAACCTACGTGATGTTCCTCTTCTGCTTCTGCTTTGCTGTCCCTTTCTCCACCATCGTCTTCTGCTACTCACAGCTGCTGTTCATGCTGAAAGCGGCAGTAAAGGCCCAAGCAGAGTCTGCCTCTACCCAGAAGGCAGAGAAGGAAGTGACCAGGATGGTGGTGATTATGGTGCTGGGCTTTCTGGTGTGCTGGATGCCATATACCTCCTTTGCCATCTGGGTTGTGAATAACCGTGGGCAGCCATTCGACCTGAGACTGGCCACCATTCCTTCCTGTTTTTCAAAGGCCTCCACAGTTTACAACCCAGTCATTTACATCCTCCTCAATAAGCAGTTCCGCTCGTGTATAAGGCAGATGCTGGGAATGAGCGGAGGTGACGATGAAGAGTCATCAAGTCAATCCACCACTGAAGTCTCTAAAGTTGCACCTGCATAG</t>
  </si>
  <si>
    <t>Rhyacichthys</t>
  </si>
  <si>
    <t>aspro</t>
  </si>
  <si>
    <t>AJD38829.1</t>
  </si>
  <si>
    <t>ATGAAGCACGGCCGTGTCACAGAGCTCCCAGAGGACTTCTATATCCCCATTCCCTTGGACACAAACAACATCACTTCTCTCAGCCCCTTCCTGGTTCCTCAGGATCACCTATCAAATTCAGGCACCTTCTATGCCATGTCCATATACATGTTTTTTATATTTACCGTGGGCACTTTTATCAACGTGCTCACCATTGCATGCACCATCCAGTACAAGAAGCTGCGATCCCACCTCAACTACATCCTGGTCAACCTGGCTGTATCCAACCTTCTTGTGTCCATGGTGGGCTCCTTCACTACTTGTTGCACTTTTGCATTCAAATATTTTGTCTTTGGACCACTAATATGCAAAATCGAGGGCTTCCTGGTCACACTTGGAGGTATGGTGAGCCTCTGGTCTCTGGCCGTGGTTGCCTTTGAACGATGGCTGGTCATCTGCAAACCGCTGGGAAACTTTATCTTCAAACCGGACCACGCTGCAGCCTGTTGTGTTTTTACTTGGATCTTTGCATTAATAGCTTCTGCACCACCTCTATTTGGATGGAGCAGATACATCCCAGAGGGGCTGCAGTGCTCCTGTGGGCCTGACTGGTACACCTCCAACAACAAGTACAACAACGAATCCTACGTAATGTTCCTCTTCTGCTTCTGTTTCGCCGTCCCCCTATCCACCATCATTTTCTGCTATGGTCAGCTTCTCATTACAATGAAAATGGCGGCTAAAGCGCAGGCTGAGTCTGCCTCCACCCAGAAGGCTGAGCGGGAAGTGACCAGGATGGTGGTGGTCATGGTGGTGGGGTTCCTGGTCTGCTGGTTGCCTTACACCACCTTCGCTCTTTGGGTGGTCAACAACCGCGGCGAGACCTTTGACCTGAGATTTGCCTCCATACCCTCTGTGTTCTCGAAGTCTTCTGCCGTCTACAACCCAGTCATCTACATCCTGCTCAACAAACAGTTCCGCTCATGCATGAAGAAAATGCTGGGGATGGGTGGAGGTGATGATGAAGACTCCGCAACATCTTCAGTGACCGAAGTCTCCAAAGTGGGCCCCGCCTAG</t>
  </si>
  <si>
    <t>AJD38830.1</t>
  </si>
  <si>
    <t>ATGAGGACCAGTCATTCCACGGAGTTCCACGATGACTTCTGGATCCCCATCCCTCTGGAGACCAACAACATCACAGCATTCAGCCCTTTCCTGGTTCCTCAGGACCACCTGGGGAGTACAGGCCTGTTCTATTCCATGTCAGCATTCATGTTCTTTTTGATGGTGGCAGGGACGGGCATCAACACACTGACCATTGTGTGCACAGCTCAGTACAAGAAGCTGCGCTCACATCTCAACTACATCCTGGTCAATCTGGCTGTGGCCAACCTGCTGGTCTCCACCGTGGGCTCCTTCACCTGTTTCTTCTGCTTCGCCGCCCGCTACATGATCCTGGGCCCCCTCGGCTGTAAGATCGAAGGCTTCACTGCAACAGTCGGTGGTATGGTGAGCCTCTGGTCTCTGGCTGTGGTTGCATTTGAACGATGGTTGGTGGTCTGCAAACCTCTGGGCACCTTCATGTTCAAGTCGAGCCATGCCATTGCCTGCTGCGCCATCACCTGGGTGTTCGCTATGGCGGCTGCAGTTCCTCCTTTGGTCGGATGGAGCAGGTACATTCCAGAGGGGCTGCAGTGCTCCTGTGGGCCCGACTGGTACACCACCGGAAACAAGTACAACAACGAATCCTACGTGATGTTCCTCTTCTGCTTCTGCTTCGCCATCCCGTTCCTCACCATCTTGTTCTGCTACTCCCAGCTGCTTTTCACCCTGAAATCGGCAGCTAAAGCACAGGCCGAGTCCGCCTCCACACAGAAGGCCGAGCGGGAGGTGACCCGGATGGTGGTCATCATGGTGCTGGGTTTCCTGGTCTGCTGGATGCCGTATGCCTCCTTTGCCCTGTGGGTGGTCAACAACCGTGGGGAGACCTTCGACCTGAGACTGGCCACTATACCCTCCTGTTTCTCCAAAGCATCCACCGTCTACAATCCTGTCATTTACATCCTTCTTAACAAACAATTCCGCTCTTGTATAAAGCAGATGCTGGGAATGAGTGACAGCGAAGATGAGTCTTCAACGACCTCAACCACAGAAGTCTCCAAAGTGTCACCAGCTTAA</t>
  </si>
  <si>
    <t>Rondeletia</t>
  </si>
  <si>
    <t>loricata</t>
  </si>
  <si>
    <t>AJD38838.1</t>
  </si>
  <si>
    <t>ATGAGGGCAAATTGTCCTGTGGAGTTCCCAGAAGACTTCTGGATTCCCATCCCTCTGAACACCAACAACATCACCTCACTCAACCTNTACTTGGTTCCCCAGGATCACCTCGGGAGCTCAGGGATCTTTTATTCCATGTCAGCATTCATGTTCTTCCTATTTGTGGTGGGCACGGGCATCAATGTCCTCACCATTGCATGTACCGTCCAATATAAGAAGCTCCGGTCCCACCTCAACTACATCCTGGTGAACTTGGCCGTGGCAAACCTTCTTGTCTCCTCTGTGGGTTCCATCACTTGCTTCTACTGCTTCGCCTTCAGATACATGATACTGGGTCCACTGGGGTGCAAGATTGAAGGATTTACAGCTACTATTTGTGTCATTAATTCTCCTCTGTCTCTTGCAGTGGTGGCTTTTGAAAGATGNCTGGTCATCTGCAAGCCACTTGGTAACTTTGCCTTCAAGCCCAACCATGCTCTAGCCTGCTGTGCATTCACTTGGGTCTGTGCTCTGGCTGCTGCAGTTCCTCCACTGGTTGGATGGAGTCGGTATATCCCAGAGGGCATGCTGTGCTCCTTTGGACCGGACTGGTACACCACAGGCAACAAGTTCAACAATGAGTCCTATGTCATGTTCCTCTTCTGCCTCTGCTTTTCTATCCCCTTTGTTACCATTGTCTTCTGCTACTCCCAGCTGCTTTTCACACTCAAATCGGCAGTGAAGGCCCAAGCTGATTCTGCCTCCACCCAGAAGGCAGAGAGGAAGGTGACCAGGATGGTGGTGGTCATGGTGCTGTGCTTCCTGGTGTGCTGGATGCCCTACGCCTCCTTTGCTCTTTCGATTGTGAACAACCGTGGGCAGCCCTTCGACATGAGATGGGCCACCATACCCTCCTGCCTCTCCAAGGCCTCCACGGTCTACAACCCAGTTATCTATGTCCTGCTCAATAAACAGTTCCACTCATGTATGAGGAAGATGCTGGGGATGAGTGGTGGTGATGAGGAGGAGTCATCAACAAGTCAGTCAGTGACTGAAGTCTCTAAAGTTGGACCT</t>
  </si>
  <si>
    <t>Salaria</t>
  </si>
  <si>
    <t>fluviatilis</t>
  </si>
  <si>
    <t>AJD38874.1</t>
  </si>
  <si>
    <t>ATGAGGACCACTCGCGCTATGGAGCTCCCGGAGGACTTCTGGATTCCCATCAATCTGGACACTGACAATATCACAGCCCTTAGCCCCTTCCTGGTCCCTCAGGACCACTTGGGGAGTTCAGGCACATTCTATGCCATGGCGGGATTCATGTTATTCATATTTGTGGTTGGCACGGGCATCAACACGCTCACCATCGCATGCACCATGAAATACAAGAAGCTTCGGTCCCACCTCAACTACATCCTGGTGAACTTGGCAGTGGCAAACCTTCTTGTGTCCTGTGTGGGCTCTTTCACCGCCTGCTGCTCGTTCGCTTCCAGGTACTTCATCTTTGGACCATTAGCATGCAAGATTGAGGGTTTCATGGCAACACTTGGAGGGATGGTCAGCCTGTGGTCTCTGGCTGTGGTAGCTTTTGAAAGATGGCTGGTCATCTGTAAGCCCCTTGGCAACTTCGCCTTCAAGCCGGACCACGCTTTAGCATGCTGTCTGTTCACCTGGGTGTTTGCAATGTTTGCCGCAGTACCGCCGTTGGTYGGGTGGAGCAGGTACATCCCCGAGGGCCTGCAGTGCTCCTGCGGGCCGGACTGGTACACCACAAACAACAAATATAACAACGAGTCCTAYGTGATGTTTCTCTTCTGCTTCTGCTTCGCTGTTCCCTTTGCCACAATCATATTCTGCTACTCCCAGCTGCTCATCACCTTGAAAATGGCAGCAAAGGCTCAAGCTGAGTCTGCCTCCACCCAGAAGGCCGAGCGGGAGGTGACCAGGATGGTGGTGGTCATGGTGCTGGGCTTCATAGTRTGCTGGATGCCCTACGCCTCCTTCGCTCTCTGGGTCGTCAACAACCGCGGGCAAACGTTTGACCTGAGGCTGGCCACCATACCCTCCTGTCTGTCCAAAGCCTCCGCCGTCTACAATCCAGTTATCTATGTCGTCTTCAATAAGCAGTTTCGTTCATGCATGTTAGCGATGCTGGGGATGGGCGGCCTTGAGGAGGAAAGTTCAACACAATCAGTGACAGAAGTGTCCAAAGTTGGACCAGCTTAG</t>
  </si>
  <si>
    <t>AJD38875.1</t>
  </si>
  <si>
    <t>CATCAATGCGCTTACCGTCGCGTGCACCGTCCAGTACAAGAAGCTCCGATCCCACTTAAACTACATCCTGGTGAACTTGGCTGTGGCGAACCTTCTGGTGTCAGTGGTGGGCTCTTTCACTGCCTGCTGCTCATTTGCATCCAGATATTTCATCTTCGGCCCACTAGCATGCAAGATTGAAGGTTTCGTGGCAACCCTCGGCGGAATGGTCAGCCTGTGGTCTCTGGCTGTGGTAGCGTTTGAAAGATGGCTGGTCATCTGCAAGCCACTGGGTAACTTCATTTTCAAGCCCGACCATGCTATGGGGTGCTGTGTATTCACCTGGGTGTTTGCATTGATCGCCTCGGCTCCTCCGCTTTTTGGCTGGAGCAGATACATCCCCGAAGGGCTGCAGTGCTCCTGTGGACCAGACTGGTACACCACAAACAACAAATACAACAATGAATCCTACGTCATGTTCCTGTTTTGCTTCTGCTTCGCCGTTCCCCTCGCCACCATTATCTTCTGCTACACCCAGCTGCTCATTACACTGAAAATGGCAGCAAAGGCCCAGGCTGAGTCTGCCTCCACCCAGAAGGCCGAGCGGGAGGTGACCAGGATGGTGGTGGTCATGGTGATGGGCTTCCTGGTGTGCTGGGTGCCCTACGCCTCATTCGCTCTCTGGGTCGTCAACAACCGCGGGCAGCCCTTCGAYCTGAGATTTGCTTCGATCCCGTCTATATTTTCCAAGTCCTCTGCAGTCTACAACCCGGTGATCTATGTTCTGCTCAACAAACAGTTCCGGTCATGCATGATGAAGATGCTGGGGATGAGTGGAGGAGATGATGAAGAGTCATCAACACAGTCTGTTACCGAAGTCTCCAAAGTTGGACCAGCTTAG</t>
  </si>
  <si>
    <t>Signigobius</t>
  </si>
  <si>
    <t>biocellatus</t>
  </si>
  <si>
    <t>AJD38895.1</t>
  </si>
  <si>
    <t>ATGAAGCACAGTCGGGTCACAGAGCTCCCAGAGGACTTCTTTATCCCCATCCCATTGGATACAAACAACATCACCTCTCTTAGTCCTTTCCTGGTTCCCCAGGACCACTTATCAAATGCAGGCACCTTTTATGTGATGTCTGTTTACATGTTTTTCATATTTGTCGTGGGGACTTTTATCAATGCTCTTACTATTGCGTGCACCATTCAATACAAAAAGCTGCGATCCCACCTCAACTACATTTTGGTCAACTTGGCCATTTCCAACCTTCTTGTGTCATGCGTGGGCTCCTGCACCACTATGGTCACTTTTGGCTGTAGATATTTTGTCTTTGGACCACTAATATGCAAGATTGAGGGCTTTCTGGTTACTCTTGGAGGTATGGTGAGCCTGTGGTCTCTGACTGTGATTGCCTTTGAAAGATGGCTTGTCATTTGTAAACCACTGGGGACTTTTATCTTCAAACCAGACCATGCCATTGTCTGCTGCGTTTTCACTTGGATCTTTGCATTGGTTGCGTCAACCCCGCCACTGTTCGGGTGGAGCAGGTACATTCCTGAGGGACTGCAGTGCTCCTGTGGTCCAGACTGGTACACCAGCAACAACAAGTACAACAACGAATCCTATGTGATGTTTCTCTTCGGCTTCTGTTTTGCCTGTCCCCTCGCCACCATTGTTTTCTGCTATGCTCAGCTTCTAATAACAATGAAAATGGCGGCTAAAGCGCAAGCCGAGTCTGCTTCTACTCAGAAGGCCGAGCGAGAAGTGACCAGGATGGTGGTGGTCATGGTGGTCGGTTTCCTGGTGTGCTGGCTGCCTTATGCCTCATTTGCCCTTTGGATGGTCAACAATCGTGGAGAGACTTTTGATCTGAGAATGGCCACTATCCCCTCAGTATTTTCAAAATCCTCTGCAGTCTATAACCCAGTCATCTACATCGTCCTCAACAAGCAGTTCCGCTCTTGCATGAAGAAAATGCTGGGAATGGGAGGAGATGATGAAGAATCCTCCGCCACATCTTCTGTGACAGAAGTATCCAAAGTTGGCCCGGCCTAG</t>
  </si>
  <si>
    <t>AJD38880.1</t>
  </si>
  <si>
    <t>GTATGGTGAGCCTCTGGTCTCTGGCTGTCATAGCATTTGAGAGATGGCTGGTGATCTGCAAGCCACTGGGAAACTTCATGTTCAAGTCAAGCCATGCTATCGCCTGCTGTGTCATCACCTGGATTTTTGCCCTGATCGCATCAGTTCCACCTCTGGTGGGATGGAGCAGGTACATCCCTGAAGGACTGCAGTGCTCCTGTGGTCCAGACTGGTACACCACCAACAACAAGTACAACAACGAATCCTATGTGATGTTTCTCTTCTGCTTCTGCTTTGCAGTCCCATTGTTGACCATTATCTTTTGCTATGCTCAGCTACTGTTCACATTAAAAGCAGCGGCTAGAGCGCAAGCRGACTCCGCCTCTACTCAGAAGGCTGAGCGGGAGGTGACCAGGATGGTGGTGATCATGGTGTTAGGCTTCCTGGTATGCTGGCTGCCCTATGCATCCTTTGCGTTGTGGGTGGTCAACAATCGCGGAGAGACCTTCGATTTGAGACTGGCCACAATTCCCTCTTGTTTTTCCAAAGCTTCCACTGTCTACAACCCAGTCATCTACATCCTGCTCAACAAACAGTTCCGCTCATGTATAAAACAAATGCTTGGAATGAGTGACAGCGATGAAGAGACTTCAGTATCATCATCTGTAACAGAAGTTTCTAAAGTGGGACCTGCGTAA</t>
  </si>
  <si>
    <t>GQ168759.1</t>
  </si>
  <si>
    <t>AGCAAGTACCAGAGTTTCACGAAGACTTCTACATACCCATTCCTTTAGATGTCCACAACCTCTCAGGTTACAGCCCTTTTTTGGTCCCCCAGGACCACCTGGGAAACCAAGGTGTATTCATGGCCATGGCTGTCTTCATGTTCTTTATTTTCATCGGAGGGACTTTGATCAACATCCTTACCATTGTTTGCACAATTCAGTTCAAGAAACTCAGATCTCACCTTAACTATATTCTTGTAAACCTTGCCATTTCCAACCTGTTTGTGGCCGTTTTTGGTTCCCCGTTATTGTTCTACTCCTTCTTTAATAGGTACTTTATCTTCGGGCCCACAGCATGTAAAGTTGAGGGCTTCCTTGCAACACTTGGAGGAATGGTGAGTTTGTGGTCTCTTGCTGTAGTGGCATTTGAAAGGTGGCTGGTCATTTGCAAACCCCTTGGGAACTTTACCTTCAAAACCCCTCATGCCATAGCTGGCTGCATACTTCCTTGGATTAGTGCATTGGCAGCTTCACTCCCTCCACTGTTTGGCTGGAGCCGGTACATACCTGAAGGTTTGCAGTGCTCCTGTGGACCTGACTGGTATACCACTAACAACAAATACAACAACGAATCCTACGTCATGTTTTTGTTCTGCTTCTGCTTTGCGGTTCCTTTTGGCACCATCATCTTCTGTTATGGTCAACTACTTATTACACTCAAATTAGCAGCCAAAGCTCAAGCAGATTCAGCTTCCACCCAGAAGGCAGAGAGGGAGGTGACAAAGATGGTGGTGGTGATGGTGTTCGGCTTCTTGTTATGCTGGGCACCATATGCTATCTTTTCTGTCTGGATAGTTTCCCACCGTGGTGAAACTTTTGATCTGAGAATGGCAACCATACCATCCTGCCTTTCTAAAGCCTCTGTAGTGTATAATCCTGTCATCTACATCTTAATGAACAAACAGTTCCGTTCCTGTATGATGAAGATGGTCTGTGGCAAAAATATTGAGGAAGATGAGGCCTCTACTTCATCTCAGGTCACCCAGGTCTCCTCCGTTGCACCAGAG</t>
  </si>
  <si>
    <t>GQ168748.1</t>
  </si>
  <si>
    <t>AGCAAGTACCAGAGTTTCACGAAGACTTCTACATCCCCATCCCTTTAGATTTCAACAACCTCTCGGCTTACAGTCCTTTTTTGGTCCCCCAGGACCACCTGGGACACCAAGGCGTATTCATGGCCATGTCTCTCTTTATGTTCTTTATTTTCGTCGGAGGGGCTTCAATCAACATCCTTACCATTGTTTGCACAATTCAATTCAAGAAACTCAGATCTCACCTTAACTATATTCTTGTGAACCTTTCCATTGCCAACCTGTTCGTGGCCATTTTTGGTTCCCCGTTATCATTCTACTCCTTCTTTCATAGGTACTTTATCTTTGGGGTGACAGCATGTAAAATTGAGGGCTTCCTTTCATCGCTTGGAGGAATGGTGAGTTTGTGGTCTCTTGCTGTAGTGGCATTTGAAAGGTGGCTGGTCATTTGCAAACCCCTTGGGAACTTTACCTTCAAAACCCCTCATGCCATAGCTGGCTGCATACTTCCTTGGATTAGTGCATTGGCAGCTTCACTCCCTCCACTGTTTGGCTGGAGCCGGTACATACCTGAAGGTTTGCAGTGCTCCTGTGGACCTGACTGGTATACCACTAACAACAAATACAACAATGAATCCTACGTCATGTTTTTGTTCTGCTTCTGCTTTGCGGTTCCTTTCAGCACCATTGTGTTCTGTTATGGCCAACTACTCATCACACTCAAATTGGCAGCCAAGGCTCAAGCAGATTCAGCTTCGACCCAGAAGGCAGAGAGGGAGGTGACAAAGATGGTGGTGGTGATGGTGTTCGGCTTCTTGTTATGCTGGGCACCATATGCTAGCTTTTCTCTCTGGATAGTTTTCCACCGTGGTGAAGCATTTGATCTGAGAATGGCAACCATACCATCCTGCCTTTCTAAAGCCTCTACAGTGTACAATCCTGTCATCTACGTCTTAATGAACAAACAGTTCCGTTCCTGTATGATGAAGATGGTCTGTGGCAAAAATATTGATGAAGATGAGGCCTCTACTTCATCTCAGGTCACCCAGGTCTCCTCCGTTGCACCAGAG</t>
  </si>
  <si>
    <t>GQ168749.1</t>
  </si>
  <si>
    <t>AGCAAGTACCAGAGTTTCACGAAGACTTCTACATACCCATTCCTTTAGATGTCCACAACCTCTCAGGTTACAGCCCTTTTTTGGTCCCCCAGGACCACCTGGGAAACCAAGGTGTATTCATGGCCATGGCTGTCTTCATGTTCTTTATTTTCATCGGAGGGACTTCAATCAACATCCTTACCATTGTTTGCACAATTCAGTTCAAGAAACTCAGATCTCACCTTAACTATATTCTTGTAAACCTTGCCATTGCCAACCTGTTTGTGGCCATTTTTGGTTCCCCGTTATCGTTCTACTCCTTCTTTCATAGGTACTTTATCTTCGGGCCCACAGCATGTAAAATTGAGGGCTTCCTTGCAACACTTGGAGGAATGGTGAGTTTGTGGTCTCTTGCTGTAGTGGCATTTGAAAGGTGGCTGGTCATTTGCAAACCCCTTGGGAACTTTACCTTCAAAACCCCTCATGCCATAGCTGGCTGCATAATTCCTTGGATTAGTGCATCGGCAGCTTCACTCCCTCCACTGTTTGGCTGGAGCCGGTACATACCTGAAGGTTTGCAGTGCTCCTGTGGACCTGACTGGTATACCACTAACAACAAATACAACAACGAATCCTACGTCATGTTTTTGTTCTGCTTCTGCTTTGCGGTTCCTTTTGGCACCATCATGTTCTGTTATGGTCAACTACTCATTACACTCAAATTAGCAGCCAAAGCTCAAGCAGATTCAGCTTCCACCCAGAAGGCAGAGAGGGAGGTGACAAAGATGGTGGTGGTGATGGTGTTCGGCTTCTTGTTATGCTGGGCACCATATGCTAGCTTTTCTCTCTGGATAGTTTCCCACCGTGGTGAAACTTTTGATCTGAGAATGGCAACCATACCATCCTGCCTTTCTAAAGCCTCTACAGTGTATAATCCTGTCATCTACGTCTTAATGAACAAACAGTTCCGTTCCTGTATGATGAAGATGGTCTGTGGCAAAAATATTGAGGAAGATGAGGCCTCTACTTCATCTCAGGTCACCCAGGTCTCCTCTGTTGCACCAGAG</t>
  </si>
  <si>
    <t>Spondyliosoma</t>
  </si>
  <si>
    <t>cantharus</t>
  </si>
  <si>
    <t>AJD38708.1</t>
  </si>
  <si>
    <t>TGCAAGCCACTTGGTAACTTTGTGTTCAAGCCCGACCACGCTATAGCTTGCTGTGTGTTCACCTGGATTTTTGCACTGATTGCATCTGCCCCTCCACTGTTCGGATGGAGCAGGTACATCCCTGAAGGCCTGCAGTGCTCCTGTGGTCCAGACTGGTACACCACAAACAACAAATACAACAATGAATCCTATGTGATGTTCCTGTTCGGCTTCTGCTTCGCTGTTCCCTTCGCCACCATCGTCTTCTGCTACACTCAGCTGCTCATCACACTGAAAATGGCAGCGAAGGCCCAAGCTGAGTCTGCCTCCACCCAGAAGGCAGAGCGGGAGGTGACCAGGATGGTGGTCGTCATGGTGCTGGGCTTCCTGGTGTGCTGGATGCCTTACACCTCCTTTGCTCTGTGGGTCGTGAATAACCGCGGGCAGACTTTTGACCTGAGATTTGCATCTATACCATCCATCTTTTCCAAGTCCTCTGCAGTCTACAACCCAGTTATCTACGTTCTCCTCAATAAACAGTTCCGCTCATGCATGATGAAGATGCTGGGGATGGGTTCAGGTGAGGATGAAGATTCATCAACATCGCAGTCAGTGACCGAAGTCTCCAAAGTTGGGCCTGCTTAG</t>
  </si>
  <si>
    <t>AJD38710.1</t>
  </si>
  <si>
    <t>ATGAAGCACAGCCGAGTTATGGAGCTCCCGGAGGATTTCTATATCCCCATTGCTCTGGATACGGACAACATCACGTCTCTCAGCCCCTTCCTGGTCCCCCAGGACCATCTAGCAAGCGCAGGCACCTACTACGCAATGGCAGCATTCACGTTTTTTGTTTTTGTTGCGGGAACTGCCATCAATCTGCTTACAGTCGCTTGCACCATACAGTACAAGAAGCTGCGGTCCCACCTCAACTACATCCTGGTGAACTTGGCCGTGGCGAACCTTCTTGTATCCTGTGTGGGCTCCTTCACTGCCTGCTGCTCCTTTGCATCCAGATATTTCATCTTTGGACCACTGGCATGCAAGATTGAAGGTTTTGTAGCAACACTTGGAG</t>
  </si>
  <si>
    <t>AJD38707.1</t>
  </si>
  <si>
    <t>ATGAAGGCAAGTCGAGGCATGGAGCTCCCAGAAGACTTCTGGATACCCGTCCCTCTGGACACCAATAACATCACGGCGCTCAGTCCCTTCCTGGTGCCTCAGGACCACTTAGGGGGCTCGGGCACCTTCTATGCAATGGCAGCATTCATGTTCTTCGTATTCACTGTCGGCACTGGCATCAACGTTCTCACCATTGCATGCACCATACAGTACAAGAAGCTGCGGTCCCACCTCAACTACATCCTGGTGAACTTGGCCGTGGCGAACCTTCTTGTATCCTGTGTGGGCTCCTTCACTGCCTGCTGCTCCTTTGCAAACAGATATTTCATCTTTGGACCACATATGTGCAAGATTGAGGGTTTTACGGCAACACTTGGTGGAATGGTCAGTCTGTGGTCTCTAGCTGTGGTAGCTTTTGAAAGATGGTTGGTCATCTGCAAGCCACTTGGTAACTTTGTTTTCAAGCCCGACCACGCTATAGTTTGCTGTGTGTTCACCTGGGTTTTTGCACTGATTGCCTCAGTTCCTCCACTGTTCGGATGGAGCAGGTACATCCCCGAAGGCCTGCAGTGCTCCTGTGGTCCAGACTGGTACACCACAAACAACAAATACAACAATGAATCCTATGTGATGTTCCTGTTCGGCTTCTGCTTCACTGTTCCCTTCGCCACCATCGTCTTCTGCTACGCTCAGCTGCTCATCACACTGAAAATGGCAGCGAAGGCGCAAGCTGAGTCTGCCTCCACCCAGAAGGCAGAGCGGGAGGTGACCAGGATGGTGGTCGTCATGGTGCTGGGTTTCCTGGTGTGCTGGATGCCTTACGCCTCCTTTGCTCTGTGGGTTGTGAATAACCGCGGGCAAACATTCGACCTGAGGCTGGCGACCATACCTTCCTGCTTTTCGAAGGCCTCTGCAGTCTACAACCCACTTATCTACGTTGTCTTAAATAAACAGTTCCGTTCATGCATGATGATGATGCTCGGGATGGGTTCTGGTGAGGAGGAGTCCTCAACATCACAGTCGGTGACTGAAGTCTCCAAAGTTGGACCTGCTTAG</t>
  </si>
  <si>
    <t>AJD38706.1</t>
  </si>
  <si>
    <t>ATGAGGGGGAATCGTCCGGTAGAGTTCCCAGATGATTTCTGGATCCCAATCCCTCTGGAAACCAACAACATCACATCCCTCAGTCCGTTCCTGGTTCCCCAGGATCACTTAGGGAGCCCTGGCATCTTTTATTCCATGTCAGCATTCATGTTTTTCCTATTTGTGGCCGGTACAGGCATTAACACCATCACTATTGCGTGTACTGTTCAATACAAGAAGCTCCGGTCTCACTTGAACTACATCCTGGTGAACTTGGCCGTGGCGAACCTACTCGTCTCCACCGTGGGCTCCTTCACCTGCTTCTACTGCTTTGCCTTCAGATACATGATTCTTGGTCCACTGGGGTGCAAGATTGAAGGATTTACAGCAACTGTTGGTGGTATGGTCAGCCTGTGGTCTCTTGCTGTGGTAGCATTTGAGAGATGGCTCGTGGTCTGCAAGCCACTCGGGAACTTTGCCTTCAAGCCGAACCATGCTATCGCTTGCTGTGCAATGACGTGGGTCTTTGCTTTGTGTGCTGCCGTTCCTCCTCTGGTTGGATGGAGCAGGTATATCCCAGAGGGCATGCAGTGCTCCTGTGGACCGGACTGGTACACAACTGACAACAAGTTTAACAATGAGTCCTATGTGATGTTCCTCTTCTGCTTCTGCTTCGCTGTCCCTTTCTCCACCATCGTTTTCTGCTACTCACAGCTGCTCCTCATACTGAAATCAGCAGCGAAGGCCCAAGCTGAGTCTGAATCCACCCAGAAGGCAGAGCGGGAGGTGTCCAGGATGGTGGTCGTCATGGTGCTGGGCTTCCTGGTGTGCTGGATGCCTTACGCCTCCTTTGCTCTGTGGGTGGTCAACAATCGGGGGCAACCCTTCGACCTGAGACTGGCCACCATACCCTCCTGTCTGTCTAAAGCCTCCACGGTCTACAACCCAATGATCTACATCCTCCTCAACAAACAGTTCCGCATATGTATAAGGAAGATGCTGGGGATGAGCGGAGGAGATGATGATGAGTCATCGACAAGTACATCAACCACTGAGGTCTCTAAAGTCGGACCTTCTTAG</t>
  </si>
  <si>
    <t>Symphodus</t>
  </si>
  <si>
    <t>melops</t>
  </si>
  <si>
    <t>AJD38799.1</t>
  </si>
  <si>
    <t>ATGAGGGGAAATCGCCAAATGGAGCTCCCAGAGGATTTCTTTATTCCCATCCCTCTGGATACCAACAATATCACTGCACTGAGCCCTTTCCTTGTTCCACAGGATCACTTGGGGCACCTAAGTGTCTATTATGCAATGTCAGTTTATATGTTCTTCCTATTTGTGTGTGGGACAAGTATTAATGTCCTCACTATCGCATGTACTGTTCAATATAAGAAACTCCGGTCTCATCTGAACTACATCCTGGTGAACTTGGCAGTGGCAAACCTCCTTGTTTCCTGTGTGGGATCGTCCACCTGCTTCTACTGCTTCTCCAACAGATACATGGCTGTTGGACCGACCGGCTGCAAGATTGAAGGATTTGCAGCAACTTTGGGTGGTATGGTGGGTCTGTGGTCTCTGGCTGTGGTAGCGTTTGAGAGATGGCTTGTTGTCTGTAAGCCACTTGGGAACTTTGCCTTCAAGCCGCACCATGCTATAGCTTGCTGTGTAGCAACTTGGGTCTTTGCATTGATTGCTTCAGCTCCTCCTCTGTTTGGTTGGAGTAGGTATATCCCGGAGGGCATGCAGTGCTCCTGTGGACCAGACTGGTACACATCCAACAACAAGTACAACAATGAGTCCTATGTGTATTTCCTGTTCGGTTTCTGCTTTGCAGTTCCCTTCACTACTATTGTTTTCTGCTACTCACAGCTACTCTTAATGCTGAAATCGGCAGCAAAAGCCCAAGCTGAGTCTGCCTCCACCCAGAAGGCAGAAAAAGAGGTGACCAGGATGGTGGTTGTCATGGTGCTGGGCTTCCTATTTTGCTGGGCACCCTATGCCATTTTTGCACTATGGGTTGTAAACAACCGTGGCCAGTCTTTTGACCTGAGATTGGCCACCTTACCCTCCTGTATGTCTAAAGCCTCGACAGTCTACAACCCAATGATCTACATTCTCCTTAACAAACAGTTCCGCACATGTTTAAAGAAGATGCTGGGGATGAGTGCAAGCGAGGATGAGGAGTCATCAAGTTCATCAGTTACTGAAGTTTCTAAAGTTGGACCTGCTTAG</t>
  </si>
  <si>
    <t>Synodus</t>
  </si>
  <si>
    <t>synodus</t>
  </si>
  <si>
    <t>AJD38758.1</t>
  </si>
  <si>
    <t>ATGAGGTCAAGCCGAGTCATGGAGCAGCCAGACGAGTTCTGGATCCCCATCCCCCTGGACACCAACAACATCACCTCACTCAGCCCCTTCCTGGTTCCCCAGGACCACCTGGGGGGGCTGGGCCTCTTCTACTCCATGTCCGCCTTCATGTTCTTCCTGTTCGTGGTGGGAACGGCCATCAACGTCCTCACCATCGCCTGTACAGCCCAGAACAAGAAGCTGCAGTCACACCTGAACTACATCCTGGTGAACATGGCAGTGGCCAACCTGCTGGTGTCCTCTGTGGGCTCCTTCACCTGCTTCTACTGCTTTGCCTTCAGGTACATGGTGCTGGGACCCCTGGGCTGCAAGGTGGAGGGGTTCACTGCCACGCTGGGAG</t>
  </si>
  <si>
    <t>AJD38767.1</t>
  </si>
  <si>
    <t>GTACATCCCTGAGGGTTTCCAGTGCTCCTGTGGTCCCGACTGGTACACCACCAACAACAAGTTCAACAACGAGTCCTATGTCCTCTTCCTGTTTGGCTTCTGCTTCTCCGTGCCCCTCACCATCATCATCTTCTGCTACGGCCAGCTGCTGTTCGTCATGAAGATGGCAGCCAAGGCGCAGGCGGAGTCAGCCTCCACTCAGAAGGCGGAGCGGGAAGTGACCCGCATGGTGGTGATGATGGTTTTTGGCTTCCTGATCTGCTATGTACCCTACACCTCTTTCGCCCTCTGGATCGTGAACAACCGGGGCGTGGCCTTCGACCTGCGATACGCCACCATCCCGTCTGTGTTCTCCAAGTCCTCCACCATCTACAACCCGGTCATCTACGTGCTCCTGAACAAACAGTTCCGTGTGTGCATGAAGAAGATGCTGGGAATGAGCACAGCAGATGATGAAGACTCTACAACAACATCGTCGACCACCGAGGTCTCGAAAGTGGGACCAGCTTAA</t>
  </si>
  <si>
    <t>AJD38790.1</t>
  </si>
  <si>
    <t>ATGAGGTCGAGCCGAGAGATGGAGTTACCCGAGGACTTCTGGATCCCCATTGCCCTGGACACCAACAACATCACCGCGCTCAGCCCCTTCCTGGTTCCCCAGGACCACCTGGGGAACTCGGCCATCTTCTACGGCATATCTGCGTACATGTTCATCCTGTTTGTGGTGGGAACCTCCCTCAACGTCCTCACCATCGCCTGCACACTCCAGTACAAGAAGCTGCAGTCACACCTGAACTACATCCTGGTGAACATGGCAGTGGCTAACCTGCTGGTGGCCACCGTGGGCTCCTCCTACTGCACTATCACCTTCGCCAACAGATACAACGTCTTTGGCTCGACAATGTGCAAGGTGGAGGGATTTGCAGCTACACTCGGGGGTATGGTCACCCTGTGGTCGCTGGCCGTCATCGCGTTCGAACGCTGGCTAGTGATCTGTAAGCCGCTGGGGAACTTTGTCTTCAAAGGCCACCACGCTGTGGCCGGCTGTGTGGTCACCTGGATCTGTGCTATGGTGGCGGCCGTGCCGCCCCTGGTAGGCTGGAGCAG</t>
  </si>
  <si>
    <t>AJD38791.1</t>
  </si>
  <si>
    <t>TTCCGCTCCTGCATGATGAAGATGGTGGGCATGAGCGGAGGCGAAGACGAGGAATCCTCCACTACGTCTTCAACAACCGAGGTCTCGAAAGTTGCTCCAGCCTAA</t>
  </si>
  <si>
    <t>AJD38846.1</t>
  </si>
  <si>
    <t>GCATGGTCAGCTTGTGGTCACTGGCCGTCATTGCATTTGAGCGCTGGCTGGTGATCTGTAAGCCGATGGGGAACTTTGCGTTCCGGAGTCACCACGCTGTGGCAGGGTGTGCGCTCACCTGGGTCTGTGCCCTGTCTGCCGCTGTGCCCCCATTGGTCGGATGGAGCAGGTACATCCCAGAAGGCCTGCAGTGCTCCTGTGGTCCTGACTGGTACACGACGGACAACAAGTTCAACAGCGAGACCTACGTGATGTTCCTGTTCTTCTTCTGCTTCTCTGTTCCCTTCACCATGATCGTGTTCTGCTACAGCCAGCTACTCATCACCCTCAAACTTGCAGCCAAAGCACAGGCTGAGTCAGCCTCCACCCAGAAGGCGGAGCGGGAAGTGACACGCATGGTGGTGGTGATGGTTCTGGGCTTCCTGGTCTGCTACCTGCCCTACGCCTCCTTCGCTGCCTGGATCGTCAACAACCGGGGCGTAACCTTTGACCTGCGATACGCCACCATCCCTTCCTGCTTCTCCAAGGCCTCCACCGTCTACAACCCCATCATTTACATCCTGCTCAACAAGCAG</t>
  </si>
  <si>
    <t>Thunnus</t>
  </si>
  <si>
    <t>albacares</t>
  </si>
  <si>
    <t>AJD38815.1</t>
  </si>
  <si>
    <t>TTCCGTTCATGCATGATGAGAATGCTGGGGATGGGTGGAGGAGAGGAAGAAACGTCAACAACACAATCAGTGACTGAAGTCTCCAAAGTTGGGCCTGCCTAG</t>
  </si>
  <si>
    <t>AJD38837.1</t>
  </si>
  <si>
    <t>ATGAGGGTAAATCATGGTACGGAACTGCCAGAAGACTTCTGGATACCTGTCGCTCTGGACACCAACAACATCACATCACTCAGCCCCTTCCTGGTTCCTCAGGACCACTTAGGGGGCACGGGCACCTTCTATAGCATGGCAGGATTCATGTTCTTCATATTTGTGGTTGGCACTGCCATCAACATCCTCACCATTGCATGCACCATCCAATACAAGAAGCTTCGGTCTCACCTCAACTACATCCTTGTGAACTTGGCCATGGCAAACCTTCTTGTGTCCGGTGTGGGTTCCTTTACTGCTTGCTGCTCCTTTGCAGTAAGATATTTCATCTTTGGACCACTGGGATGCAAGATTGAAGGTTTTTTGGCTACACTTGGTGGTATGGTGAGCCTGTGGTCTCTTGCTGTGGTTGCTTTTGAAAGATGGCTGGTCATCTGCAAGCCACTGGGAAACTTTGTTTTCAAGCCTGACCACGCTTTAGCTTGCTGTGCGTTCACTTGGGTGTTTGCACTGATTGCCTCAGTTCCCCCACTGTTTGGATGGAGCAGGTATATCCCAGAAGGCCTGCAGTGCTCCTGCGGTCCAGACTGGTACACCACAAACAACAAATACAACAACGAATCCTACGTGATGTTCCTTTTTGGATTTTGCTTTGCTGTTCCCTTTGCCACCATTGTCTTCTGCTATTCCCAGCTGCTCATTACACTGAAAATT</t>
  </si>
  <si>
    <t>AJD38813.1</t>
  </si>
  <si>
    <t>ATGAGAGGGAATCGTCCTGTGGAGTTGCCAGAGGACTTCTGGATCCCTATCCCTTTGGACACCAACAATATCACATCCCTCAGCCCGTTCCTGGTTCCCCAGGATCACCTAGGTAGCATGGGGATCTTTTATGCCATGTCAGCCTTTATGTTCTTTCTTTTTGTAGCTGGCACAGGCATCAATGTCATCACTATTGCGTGTACTGTTCAATATAAGAAGCTCCGATCTCACCTGAACTACATCTTGGTGAACTTGGCTGTGGCAAACCTCCTCGTCTCCTCCGTGGGCTCCTTCACCTGCTTCTACTGCTTTGCCTTCAGATACATGATTCTTGGACCACTGGGATGCAAGATTGAAGGATTTACAGCAACTCTTGGTGGTATGGTGAGCCTGTGGTCTCTTGCTGTGGTTGCTTTTGAAAGGTGGCTGGTTGTCTGCAAGCCACTCGGGAACTTTGCCTTCAAGTCTCACCATGCTATTGCTTGCTGCGCAATGACTTGGGTCTTTGCTTTGTTTGCTGCAGTTCCTCCTCTGGTTGGATGGAGTAGGTATATCCCAGAGGGCATGCAGTGCTCCTGTGGACCAGACTGGTACACAACAGACAACAAGTTTAACAATGAGTCCTATGTAATGTTCCTCTTCTGCTTCTGCTTTGCTGTCCCTTTCGCTACCATCGTCTTCTGCTACTCACAGCTGCTTATCATGCTGAAATCGGCAGCGAAGGCCCAGGCTGAGTCAGCCTCCACCCAGAAAGCAGAGAGGGAGGTGACCAGGATGGTGGTCGTCATGGTGCTGGGCTTCCTGGTGTGCTGGATGCCTTACGCCTCCTTTGCTCTTTGGGTTGTCAACAACCGAGGGCAACCGTTTGACCTGAGACTGGCGACCATACCCTCCTGCCTCTCTAAAGCCTCCACAGTCTACAACCCTGTCATCTACATCCTCCTCAATAAACAGTTCCGCTCATGTATACGGAAGATGCTGGGGATGAGTGGAGGAGATGATGAGGAGTCATCAACAAGTCAATCAGTGACTGAAGTCTCCAAAGTTGGACCTGCTTAG</t>
  </si>
  <si>
    <t>DQ088638.1</t>
  </si>
  <si>
    <t>ATGAAGGGTAAACGTGATATGGAGCTGCCAGAAGACTTCTGGATACCCGTCAGCCTGGACACAAACAACATCACGTCACTTAGCCCTTTTCTGGTTCCACAGGACCACTTGGGGGATACTGCCACCTTTTACGCCATGGCAGTTTTCATGTTATTCATATTTATTTTTGGCACTTTCATCAACGCCCTTACCATTGCATGCACCATCCAATACAAGAAACTTCGATCCCACCTCAACTACATCCTGTTGAACTTGGCAGCAGCAAACCTTCTTGTGTCCACTGTGGGCTCCTTCACTGCCTGCTGCACTTTTTCATTCAGATATTTCATCTTTGGTGCGCTAGCATGCAAGATCGAAGGTTTCATGGTAACACTCGGTGGTATGGTAAGCCTGTGGTCCCTTGCTGTGATAGCTTTCGAGCGATGGCTTGTGATTTGCAAGCCGCTCGGTAACTTTATTTTCAAGCCCGACCACGCTATAGCCTGCTGTGCATTCACTTGGTTTTTTGCAGTATTTGCCTCAGCTCCTCCACTGTTCGGCTGGAGCAGGTATATTCCAGAAGGCCTACAGTGCTCCTGTGGGCCAGACTGGTACACCACAAACAACAAATACAACAATGAGTCCTATGTGATGTTCCTGTTCTGCTTCTGCTTTGCTGTTCCTTTGACCACGATTATCTTTTGCTACTCCCAGCTGCTCATCACACTGAAAATGGCAGCCAAGGCCCAAGCTGAGTCTGCCTCCACCCAGAAGGCAGAGAGGGAAGTGACCAGGATGGTGGTGATCATGGTGCTCGGCTTCTTGGTGTGCTGGATGCCATATGCCTCCTTTGCTCTTTGGGTTGTGAACAACCGTGGGCAGTCATTCGATCTGAGATTTGCGACTATACCGTCCTGTTTCTCAAAGGCTTCAGCAGTCTACAACCCTGTTATCTATGTGGTCTTTAATAAACAGTTCCGTACATGTATGTTAGCGATGATGGGGATGGGAGGAGGTGAGGAGGAGAGCTCAACAACACAATCGGTGACTGAAGTTTCCAAAGTCGGGCCTGCTTAG</t>
  </si>
  <si>
    <t>DQ088641.1</t>
  </si>
  <si>
    <t>ATGAGAGGAAATCGTCCCACTGAGTTCCCAGATGACTTCTGGATCCCCGTCCCTCTGGACACCAACAATATCACAGCCTTCAGCCCATACCTGGTTCCCCAGGACCATTTAGGAAGCCCGATGATCTTTTATTCCATGTCAGCATTTATGTTCTTCTTGTGGGTGGCCGGCACAATCATCAATGTCCTCACTATCGCATGTACTGTCCAATACAAGAAGCTCCGGTCTCATCTAAACTACATCCTGGTGAACATGGCTGTTGCGAACCTCCTCGTCTCCTCTGTGGGCTCTTTCACCTGCTTCATCTGTTTTGCTTTTAAATACATGTTCCCTGGTCCAATTGCATGCAAGATTGAAGGATTTACAGCAACTCTTGGTGGTATGGTTAGCCTGTGGTCTCTTGCTGTGGTAGCATTTGAAAGATGGTTGGTTGTGTGCAAGCCACTTGGGAACTTTGCCTTCAAGTCCAGCCACGCTATAGCATGCTGTGGATTGACTTGGGTCTGCGGTCTGAGCGCTGCACTTCCACCTCTGTTTGGATGGAGCAGGTATATCCCAGAGGGCATGCAGTGTTCCTGTGGCCCAGACTGGTACACAACAGGCAACAAGTTTAACAATGAAACCTACGTGATGTTCCTCTTCTGCTTCTGCTTTGCTGTCCCTTTCTCCACCATCGTCTTCTGCTACTCACAGCTGCTGTTCATGCTGAAAGCGGCAGTAAAGGCCCAAGCAGAGTCTGCCTCTACCCAGAAGGCAGAGAAGGAAGTGACCAGGATGGTGGTGATTATGGTGCTGGGCTTTCTGGTGTGCTGGATGCCATATACCTCCTTTGCCATCTGGGTTGTGAATAACCGTGGGCAGCCATTCGACCTGAGACTGGCCACCATTCCTTCCTGTTTCTCAAAGGCCTCCACAGTCTACAACCCAGTCATTTACATCCTCCTCAATAAGCAGTTCCGCTCGTGTATAAGGCAGATGCTGGGAATGAGCGGAGGTGACGATGAAGAGTCATCAAGTCAATCCACCACTGAAGTCTCTAAAGTTGCACCTGCATAG</t>
  </si>
  <si>
    <t>AY771356.1</t>
  </si>
  <si>
    <t>ATCAATGCGCTGACAGTCGCATGCACCATCCAGAACAAGAAGCTCAGGTCCCACCTGAACTACATCCTGGTGAACTTGGCGGTTTCAAACCTTCTTGTGTCCTGCGTGGGCTCCCTCACCGCATTCCTCTCCTTTGCAAACAAATATTTTATCCTCGGACCACTAGCATGCAACATTGAAGGTTTTATTGCGACGCTTGGTGGTATGGTGAGCCTGTGGTCTCTGGCTGTGGTAGCGCTTGAAAGATGGCTGGTCATCTGCAAGCCACTTGGTCACTTTATTTTCAAGCCTGACCATGCTATAGCTTGCTGTGCATTAACCTGGGTGTTTGCACTGATTGCTTCCGTCCCTCCCCTGCCCATTTTCGGATGGAGCAGGTACATCCCAGAGGGCCTACAGTGCTCTTGTGGTCCAGACTGGTACACCACAAACAACAAATACAACAATGAATCCTACGTCATGTTTCTCTTTGGATTCTGCTTTGCTGTGCCCTTTGCAACAATTGTCTTCTGCTACTCTCAGCTCCTCATTACACTGAAAGCAGTGAAGGCCCAGGCAGAGTCTGCCTCCACCCAAAAGGCCGAACGGGAGGTGACCAGGATGGTGGTCATCATGGTGTTTGGCTTCTTGGTATGCTGGTTGCCTTACGCCTCCTTTGCCCTCTGGGATGTGAACAACCGTGGGCAAACCTTTGACCTGAGATTAGCTTCTGTACCTTCTGTCTTTTCTAAATCCTCTGCAATCTACAACCCGGTCATTTATGTTCTCCTCAACAAGCAGTTCCGGACATGCATGATGAAGATACTTGGGATGGGTGGAGGTGATGATGATGAGTCGTCATCAACTACGTCAGTCACAGAAGTCTCCAAAGTAGCACCTGCATAA</t>
  </si>
  <si>
    <t>Trichogaster</t>
  </si>
  <si>
    <t>trichopterus</t>
  </si>
  <si>
    <t>AJD38894.1</t>
  </si>
  <si>
    <t>CCTGCTGCTCTTTTGCGTGGGTTCGTTCACTGCCTGCTGCTCTTTTGCGTCCAGATATTTCATCTTTGGACCTCTAGCATGCAAAATCGAAGGCTTTCTGGCAACCCTCGGTGGTATGGTGAGCCTCTGGTCACTAGCCGTCATAGCTTTTGAAAGATGGCTGGTCATTTGCAAGCCACTCGGCAACTTCATTTTCAAGCCCGACCACGCGTTAGCTTGCTGCGTGTTCACCTGGGTGTTTGCCCTGATTGCCTCAGTTCCTCCACTGGTAGGGTGGAGCAGATACATCCCAGAAGGCCTTCAGTGCTCGTGCGGACCAGACTGGTACACAGTAAATAACAAATATAACAATGAATCCTACGTGATGTTCCTATTCTGCTTCTGCTTTGCTGTTCCTCTTACCACCATCATCTTCTGCTATAGTCAGCTACTTATTACACTGAAAATGGCAGCGAAGGCTCAGGCTGAGTCTGCCTCCACCCAGAAAGCAGAGCGGGAGGTGACCAGGATGGTGGTGGTGATGGTGCTGGGCTTCCTGGTGTGCTGGGTGCCCTACGCCTCCTTTGCCCTTTGGGTTGTGAACAACCGGGGCCAACCGTTTGACCTGAGGCTGGCCACCATACCTTCCTGCTTTTCGAAGGCCTCTGCTGTCTACAACCCTGTTATCTACATCCTGCTCAATAAACAGTTTCGCTCATGCATTCTGTCAATGCTGGGTATGGGTGGAGGCGATGAGGAAAGCTCGACATCACAATCAGTGACTGAAGTTACCAAAGTTGCGCCTGCTTAG</t>
  </si>
  <si>
    <t>AJD38893.1</t>
  </si>
  <si>
    <t>ATGAGGGGAAATCGGCCCATCGAGTTCCCAGATGATTTCTGGATTCCCATCCCTCTGGAAACCAACAACATCACATCTCTCAGCCCGTACCTGGTTCCCCAGGATCATCTAGGGAGCTTAGGGATCTTCTACTCTATGTCAGCGTTTATGTTCTTCTTGTTTGTGGCTGGAACGATCATCAACACGCTTACTATCGCATGTACTGTTCAATATAAGAAGCTCCGGTCCCATCTGAACTACATTCTGGTGAACTTGGCTGTGGCGAACCTCCTCGTCTCCTCCGTGGGCTCCTTCACCTGCTTCTACTGCTTTGCCTTCAGATACATGATTCTTGGGTCAATTGGCTGCAAGATTGAAGGATTTACAGCAACTGTTGGTGGCATGGTGAGCCTCTGGTCTCTTGCTGTGGTAGCTTTTGAACGATGGCTGGTTGTCTGCAAGCCACTTGGGAACTTCAACTTCAAGCCCAACCATGCCATAGCCTGCTGTGCACTGACCTGGGTCTGTGCTTTGTGTGCCGCAGTTCCTCCTCTGGTTGGATGGAGTAGGTACATCCCAGAGGGCATGCAGTGCTCCTGTGGACCCGACTGGTACACAACTGGAAACAAGTTTAACAACGAGTCCTATGTGATGTTCCTCTTCTGCTTCTGCTTTGCTATCCCTTTTTTCACCATCGTTTTCTGCTACTCACAGCTGCTTTTAATGCTGAAATCGGCAGCAAAGGCCCAAGCTGAGTCTGCCTCCACTCAGAAAGCAGAGAAGGAGGTGACCAGGATGGTGGTGGTCATGGTTCTAGGTTTCCTGGTGTGCTGGATGCCGTACGCATCCTTTGCTCTCTGGGTTGTGAACAACCGCGGAGAGCCGTTTGACCTGAGGCTGGCCACCATACCCTCCTGTCTCTCCAAAGCCTCCACTGTCTACAACCCTGTTATCTACATACTCCTCAATAAACAGTTCCGCTCATGTCTAAGAAAGATGCTGGGAATGAGCGGTGAGGATGAAGATGAGTCAACATCAAACCAGTCAGTCACCGAAGTCTCCAAAGTCAGACCTGCATAA</t>
  </si>
  <si>
    <t>EU825682.1</t>
  </si>
  <si>
    <t>CTGGGGCTTTTTTATTCAATGTCAGCGTTAATGTTCTTCTTGTTTGCGGCCGGCACGGCCATCAATGTCCTCACAATCGCATGTACTATTCAATACAAGAAGCTCCGCTCCCATCTGAACTACATCCTGGTCAACATGGCTGTGGCGAACCTCATCGTCTCGTCCGTGGGCTCTTTTACCTGCTTCTACTGTTTTGCCTTCCGATACATGGCTCTTGGTCCTCTCGGCTGCAAGATCGAAGGATTTACGGCATCTCTTGGTGGCATGGTCAGCCTTTGGTCTCTTGCAGTGATTGCATTTGAAAGATGGCTGGTTATCTGCAAGCCACTCGGGAACTTTGCCTTCAAGTCAGAGCATGCTTTATTCTTCTGTGCACTTACCTGGTTCTTTGCTTTGTGCGCTGCAGTTCCTCCACTAGTGGGATGGAGTAGGTATATCCCTGAGGGAATGCAGTGTTCATGTGGACCAGACTGGTACACAACGGGCAACAAGTATAACACCGAATCCTTTGTGCTGTTCCTCTTCTGCTTCTGCTTTTCCGTCCCTTTCACTTGCATCGTCTTCTGCTACTCGCAGCTGCTCTTCACACTGAAATCAGCAGCAAAGGCCCAGGCAGAGTCTGCCTCCACCCAGAAGGCAGAGAAAGAGGTGACCAGGATGGTGGTTGTCATGGTGCTGGGTTTCCTGGTGTGCTACATGCCATACGCCTCCTTTGCCGCTTTGGGTCGTGAACCATCGTGGACAGACGTTTGA</t>
  </si>
  <si>
    <t>ATGAAGATGAGGACAAGTCGTCAAGAGGAGACTCCAGATGACTTCTGGATCCCAATCCCACTGGAAACCGACAACATCACAGCCCTCAGCCCATACCTAGTCCCCCAGGACCATTTAGGGAGCCTGGGGCTTTTTTATTCAATGTCAGCGTTAATGTTCTTCTTGTTTGCGGCCGGCACGGCCATCAATGTCCTCACAATCGCATGTACTATTCAATACAAGAAGCTCCGCTCCCATCTGAACTACATCCTGGTCAACATGGCTGTGGCGAACCTCATCGTCTCGTCCGTGGGCTCTTTTACCTGCTTCTACTGTTTTGCCTTCCGATACATGGCTCTTGGTCCTCTCGGCTGCAAGATCGAAGGATTTACGGCATCTCTTGGTGGCATGGTCAGCCTTTGGTCTCTTGCGGTGATTGCATTTGAAAGATGGCTGGTTATCTGCAAGCCACTCGGGAACTTTGCCTTCAAGTCAGAGCATGCTTTATTCTTCTGTGCACTTACCTGGTTCTTTGCTTTGTGCGCTGCAGTTCCTCCACTAGTGGGATGGAGTAGGTATATCCCTGAGGGAATGCAGTGTTCATGTGGACCAGACTGGTACACAACGGGCAACAAGTACAACACCGAATCCTTTGTGCTGTTCCTCTTCTGCTTCTGCTTTTCCGTCCCTTTCACTTGCATCGTCTTCTGCTACTCGCAGCTGCTCTTCACACTGAAATCAGCGGCAAAGGCCCAGGCAGAGTCTGCCTCCACCCAGAAGGCAGAGAAAGAGGTGACCAGGATGGTGGTCGTCATGGTGCTGGGTTTCCTGGTGTGCTACATGCCATACGCCTCCTTTGCGCTTTGGGTCGTGAACCATCGTGGACAGACGTTTGACCTGAGACTTGCTACCATACCGTCCTGTGTCTCAAAAGCCTCCACGGTCTACAATCCTGTCATCTACGTTCTCCTCAATAAGCAGTTCCGCTCTTGCATGAGGAAGATGCTGGGGATGAGTGGAGGCGACGAGGAGGAGTCATCTGCAAGTCAGTCGGTCACCGAAGTCTCAAAAGTTGGACCCTCTTAA</t>
  </si>
  <si>
    <t>ATGAGGTTCAACCGAGTTGTAGAGTTCCCAGAAGACTTCTGGATCCCAGTCCCGTTGGACACAGACAACATCTCATCCCTCAGCCCTTTCTCGGTTCCTCAGGACCACTTGGGGAATTCGGGAATGTTCTACGCCATGGCCGGATTCACGTTCTTTCTTTTTGTCGTCGGCACTTCCATCAACACCCTCACCATCGCGTGCACCATGCGGTACAAGAAGCTTCACTCCCATCTCAACTACATCCTGGTGAACTTGGCCGTGGCGAACCTTCTTGTGTCTGTGGTCGGCTCCTTCACCGCCTGCTGCTCCTTCACATTCAGATATTTCATCTTTGGGCCGCTAGCGTGCAAGATCGAAGGGTTTGTCGCAACGCTAGGGGGTATGGTAAGCCTTTGGTCTTTGGCAGTGGTAGCTTTTGAAAGATGGCTGGTCATCTGCAAACCTCTTGGCAATGTTGCTTTCAAGCCTGAACATGCGATGGCTTGCTGCGTGTTCACCTGGATCTTCGCGTTGACAGCCTCAGTCCCGCCCTTGCTGGGATGGAGCAGGTACATCCCAGAAGGCCTCCAGTGCTCCTGCGGTCCAGACTGGTACACAACCAACAACAAATACAACAACGAGTCCTATGTCATGTTCCTTTTCTGCTTCTGCTTTGCCGTTCCATTCACCACCATTATTTTTTGTTATTCTCAGCTACTCATAACACTTAAAATGGTAGCAAAGGCCCAAGCTGAGTCGGCCTCCACCCAGAAGGCTGAAAAGGAGGTGACCAGGATGGTGGTCGTCATGGTGCTGGGCTTTTTGGTATGCTGGATGCCCTACGCCTCCTTCGCTCTTTGGGTCGTCAACAACCGTGGGCAAACGTTCGACCTGAGATTAGCAACCCTACCATCCTGCCTGTCGAAGGCCTCCACCGTCTACAATCCCGTCATCTACGTATTCCTAAATAAGCAGTTTCGAACATGCATGTTATCCATGCTGGGGATGGGGGATGGAGAGGAGGAAGTCTCTACAACTCAGTCAGTGACTGAAGTCTCCAAAGTTGGCCCGGCTTAG</t>
  </si>
  <si>
    <t>EU825683.1</t>
  </si>
  <si>
    <t>CTGGGGCTTTTTTATTCAATGTCAGCGTTAATGCTCTTCTTGTTTGCGGCCGGCACGGCCATCAATGTCCTCCCAATCGCCTGTACTATTTAA</t>
  </si>
  <si>
    <t>Zeus</t>
  </si>
  <si>
    <t>faber</t>
  </si>
  <si>
    <t>AJD38859.1</t>
  </si>
  <si>
    <t>ATGAGGATGAATCGTCCTGTGGAGTTCCCCGAGGATTTCTGGATTCCTATCCCTCTGGACACCAACAACATCACGACACTGAGCCCTTTCCTGGTCCCCCAGGACCACCTTGGGAGCAAGGGCCTCTTTTATGGCTTGTCAGCGTTCATGTTCTTTCTGTTTGTGGTGGGCGCCATCATCAATTTCCTCACGGTGGCATGTACCATCCAGTACAAGAAGCTGCGGTCCCACCTCAACTACATCCTGGTGAACTTAGCCATCGCCAACCTTCTAGTCGCCTGCGTGGGCTCATTCCCGTGCTTCTGCTGCTTTTCCTTCCGATACATGTTCTTCGGTCCACTGGGCTGCAAAATTGAAGGATTTGCAGCTACTCTCGGCGGTATGGTGAGCCTCTGGTCTCTGGCGGTCATAGCCTTTGAGAGATGGTTGGTCATCTGTAAACCTCTCGGAAACTTCTCCTTCAAGAATCACCACGCCATCGGTGGCTGCGCGCTGACTTGGTTCTTTGCTTTGGCTGCTTCACTTCCCCCACTGTTTGGATGGAGTAGGTATATCCCGGAGGGAATGCAATGCTCTTGTGGACCAGACTGGTACACCACGAACAACAAATACAACAATGAATCCTACGTCATGTTCCTTTTCTGCTTTTGCTTCGCCATCCCCTTTGGCACCATCGTCTTCTGCTACACCCAGCTGCTCTTCACTATGAAAATGGCAGCGAAGGCCCAGGCTGAATCGGTCTCCACCCAGAAGGCAGAGCGGGAGGTGACCAGGATGGTGGTGGTGATGGTGCTTGGCTTCCTGGTCTGCTGGCTTCCCTACACTTCATTCGCCCTTTGGGTCGTGAACAACCGCGGGCAGACCTTTGACCTAAGATTGGCCACCATACCAGCCTGCTTCTCCAAGGCCTCTACAGTCTACAACCCTGTCATCTACATCCTCCTCAATAAACAGTTCCGCTCATGTATGTTGAAGATGACAGGGATGGGTTCTGGCGAAGATGAAGAATCCTCAACAAGTCAATCTTCAGTGACCGAAGTCTCCAAAGTTGGACCTGCTTAG</t>
  </si>
  <si>
    <t>Rh1</t>
  </si>
  <si>
    <t>DQ354577.1</t>
  </si>
  <si>
    <t>TCAACTTTCTCACCCTGTATGTCACCATTGAACACAAGAAGCTGCGCACCCCTCTAAACTACATCCTGCTGAACCTTGCGGTGGCTGACCTTTTCATGGTGTTTGGAGGATTCACCACAACGATGTACACCTCTATGCACGGCTACTTCGTCCTTGGACGCCTTGGCTGCAATATTGAAGGATTCTTTGCTACTCTTGGTGGTGAAATTGCCCTCTGGTCACTGGTTGTTCTGGCTATTGAAAGGTGGGTGGTTGTCTGCAAGCCCATCAGCAACTTCCGTTTCGGGGAGAATCATGCCATCATGGGCTTGGGCTTCACCTGGTTAATGGCCCTGGCTTGTGCCGCCCCCCCTCTCGTCGGCTGGTCTCGTTACATCCCTGAGGGAATGCAGTGCTCATGTGGAATTGACTACTACACACGTGCTGAAGGTTTCAACAATGAGTCCTTTGTCATCTACATGTTCGTCTGCCACTTCATGATTCCACTGCTGGTCGTGTTCTTCTGCTATGGCCGTCTGCTCTGTGCTGTCAAGGAGGCTGCTGCTGCCCAGCAGGAGTCTGAGACCACCCAGAGGGCTGAGAGGGAAGTCACCCGCATGGTCATCATGATGGTCATTGCATTCCTGGTATGTTGGCTTCCCTATGCCGGTGTAGCTTGGTGGATCTTCACACATCAAGGCTCAGAGTTCGGCCCAATCTTCATGACCCTCCCGGNCTTCTTTGCCAAGAGCTCATCCATCTACAATCCAATGATCTACATCTGCTTGAACAAGCAGTTCCGCCACTGCATGCTCACCAC</t>
  </si>
  <si>
    <t>NFLTLYVTIEHKKLRTPLNYILLNLAVADLFMVFGGFTTTMYTSMHGYFVLGRLGCNIEGFFATLGGEIALWSLVVLAIERWVVVCKPISNFRFGENHAIMGLGFTWLMALACAAPPLVGWSRYIPEGMQCSCGIDYYTRAEGFNNESFVIYMFVCHFMIPLLVVFFCYGRLLCAVKEAAAAQQESETTQRAEREVTRMVIMMVIAFLVCWLPYAGVAWWIFTHQGSEFGPIFMTLPXFFAKSSSIYNPMIYICLNKQFRHCMLTT</t>
  </si>
  <si>
    <t>Acipenser</t>
  </si>
  <si>
    <t>AF137206.1</t>
  </si>
  <si>
    <t>CTTGCTGAACCATGGAAGTATTCGGCACTGGCAGCCTACATGTTTTTTCTTATCCTCACTGGCTTCCCCATCAACTTCCTGACCCTGTATGTCACCATCCAGCACAAGAAGCTGAGGACCCCTCTAAATTACATTCTATTAAACCTGGCTGTGGCTGATCTGTTCATGGTTTTTGGAGGCTTCACCACAACAATGTACACATCGATGAATGGCTACTTTGTCTTCGGGACCACTGGGTGCAACATTGAAGGATTCTTTGCTACCCTCGGAGGTGAAATCGCTCTGTGGTGCCTGGTGGTGCTGGCTATTGAGAGGTACATAGTTGTCTGCAAGCCCATGAGCAACTTCCGATTTGGTGAAAACCATGCCATCATGGGCGTTGTATTCACCTGGATAATGGCCCTGTCTTGTGCTGCTCCACCTCTTTTCGGATGGTCCAGGTACATCCCAGAAGGCATGCAGTGCTCATGCGGAATTGACTATTACACTCTGAAGCCTGAGGTGAACAACGAGTCCTTTGTGATCTACATGTTCGTTGTCCACTTCACCATTCCACTGATCACCATCAGCTTCTGTTATGGCCGCCTGGTCTGCACTGTCAAGGAGGCTGCCGCCCAGCAGCAGGAGTCCGAGACCACCCAGAGAGCTGAGAGGGAAGTCACCCGAATGGTCGTCCTCATGGTCATCTCCTACCTGGTATGCTGGATTCCTTATGCTAGTGTAGCCTGGTACATCTTCACCCACAAGGGAAGTCATTTCGGCCCTGTCTTCATGACAACCCCAGCTTTCTTTGCCAAGAGCTCTGCCCTTTATAATCCTCTCATCTACATTCTCATGAATAAGCAGTTCCGTCACTGCATGATC</t>
  </si>
  <si>
    <t>LAEPWKYSALAAYMFFLILTGFPINFLTLYVTIQHKKLRTPLNYILLNLAVADLFMVFGGFTTTMYTSMNGYFVFGTTGCNIEGFFATLGGEIALWCLVVLAIERYIVVCKPMSNFRFGENHAIMGVVFTWIMALSCAAPPLFGWSRYIPEGMQCSCGIDYYTLKPEVNNESFVIYMFVVHFTIPLITISFCYGRLVCTVKEAAAQQQESETTQRAEREVTRMVVLMVISYLVCWIPYASVAWYIFTHKGSHFGPVFMTTPAFFAKSSALYNPLIYILMNKQFRHCMI</t>
  </si>
  <si>
    <t>Amia</t>
  </si>
  <si>
    <t>calva</t>
  </si>
  <si>
    <t>AF137208.1</t>
  </si>
  <si>
    <t>GCTGACCCATGGAAGTACTCTGCTTTGGCCGCCTACATGTTCTTCTTGATTATCACCGGCTTCCCAATCAACTTCCTCACTCTTTACGTCACCATCGAGCACAAGAAGCTGAGGACCCCACTAAACTACATCCTCTTAAATCTGGCCGTTGCTGACCTCTTCATGGTGATTGGTGGCTTCACCACCACGATGTACACATCAATGCACGGCTACTTTATCTTCGGGCACACTGGCTGCAACTTGGAAGGATACTTTGCTACCCTTGGTGGTGAAATTGGTCTGTGGTCCCTGGTGGTCTTGGCTGTTGAGAGGTACATAGTGGTCTGCAAACCGATGAGCAACTTCAGGTTCGGTGAAAACCATGCCATCATGGGTGTTGTGTTCACATGGATCATGGCCAACTCCTGCGCTGCTCCTCCGCTCTTGGGATGGTCCAGGTACATCCCAGAGGGCATGCAGTGCTCATGCGGAATTGACTATTACACCCTGAAACCCGAAGTGAATAATGAGTCCTTCGTCATCTACATGTTCATCGTCCACTTCAGTATTCCTTTCATTGTCATCTTCTTCTGCTATGGCCGTCTGGTGTGCACCGTCAAGGAAGCGGCTGCCCAACAGCAGGAGTCCGAGACCACCCAGAGGGCTGAGAGGGAAGTCACCCGAATGGTTGTCCTTATGGTCATTTCTTACTTGATCTGCTGGATTCCCTATGCAAGCGTTGCCTGGTACATCTTCACACACAAAGGAAGCTCATTTGGCCCCGTCTTCATGACAATCCCAGCTTTCTTTGCCAAGAGCTCAGCCCTCTACAACCCCCTCATCTATGTCTGCTTGAATAAGCAGTTCCGTCAGTGCATG</t>
  </si>
  <si>
    <t>ADPWKYSALAAYMFFLIITGFPINFLTLYVTIEHKKLRTPLNYILLNLAVADLFMVIGGFTTTMYTSMHGYFIFGHTGCNLEGYFATLGGEIGLWSLVVLAVERYIVVCKPMSNFRFGENHAIMGVVFTWIMANSCAAPPLLGWSRYIPEGMQCSCGIDYYTLKPEVNNESFVIYMFIVHFSIPFIVIFFCYGRLVCTVKEAAAQQQESETTQRAEREVTRMVVLMVISYLICWIPYASVAWYIFTHKGSSFGPVFMTIPAFFAKSSALYNPLIYVCLNKQFRQCM</t>
  </si>
  <si>
    <t>FJ711156.1</t>
  </si>
  <si>
    <t>CTATTTTTATGTCCCTATGCTTAATACCACTGGTGTCGTTCGGAGTCCTTATGAATACCCTCAGTACTATCTTGTCAACCCAGCAGCCTATGCTGCTCTGGGCGCCTACATGTTTTTCCTCATTCTCGTCGGCTTCCCCATCAACTTCCTCACCCTTTATGTCACCATCGAACACAAGAAGCTGCGAACCCCTCTAAACTACATCCTGCTCAACCTTGCGGTGGCTGACCTGTTCATGGTGTTTGGGGGATTCACCACAACGATGTACACCTCCATGCATGGCTACTTTGTCCTCGGACGCCTTGGCTGCAATATAGAAGGATTCTTTGCTACCCTTGGCGGTGAGATCGGTCTCTGGTCACTAGTTGTTCTGGCTATTGAAAGGTGGCTGGTCGTCTGCAAGCCCATCAGCAATTTCCGCTTCGGTGAGAATCACGCTATTATGGGTCTTGCCTTCACCTGGATCATGGCTGCTGCCTGTGCTGTCCCCCCTCTTGTCGGCTGGTCTCGTTACATCCCAGAGGGCATGCAGTGCTCATGCGGAGTCGACTACTACACCCGTGCAGAGGGTTTCAACAATGAGTCCTTTGTTATCTACATGTTCATCTGCCACTTCTACATTCCTCTCTTCGTTGTGTTCTTTTGCTACGGCCGTCTGCTCTGTGCTGTCAAGGAGGCTGCTGCAGCCCAGCAGGAGTCCGAGACCACCCAGAGAGCTGAGAGGGAAGTCACCCGCATGGTCATTATCATGGTCATTGGCTTCCTGGTTTGCTGGTGCCCCTATGCCGGTGTGGCCTGGTACATCTTCACTCATCAGGGTTCTGAGTTTGGACCTCTCTTCATGACCCTCCCAGCTTTCTTTGCCAAGTCATCCTCCATCTACAACCCATTGATCTACATCTGCTTGAACAAGCAGTTCCGCCACTGCATGATCACCACCTTGTGCTGCGGGAAGAATCCCTTCGAAGAGGAGGAAGGAGCATCCACCACTGCCTCCAAAACTGAGGCCTCTTCTGTGTCCTCCAGCTCCGTGTCT</t>
  </si>
  <si>
    <t>YFYVPMLNTTGVVRSPYEYPQYYLVNPAAYAALGAYMFFLILVGFPINFLTLYVTIEHKKLRTPLNYILLNLAVADLFMVFGGFTTTMYTSMHGYFVLGRLGCNIEGFFATLGGEIGLWSLVVLAIERWLVVCKPISNFRFGENHAIMGLAFTWIMAAACAVPPLVGWSRYIPEGMQCSCGVDYYTRAEGFNNESFVIYMFICHFYIPLFVVFFCYGRLLCAVKEAAAAQQESETTQRAEREVTRMVIIMVIGFLVCWCPYAGVAWYIFTHQGSEFGPLFMTLPAFFAKSSSIYNPLIYICLNKQFRHCMITTLCCGKNPFEEEEGASTTASKTEASSVSSSSVS</t>
  </si>
  <si>
    <t>U97268.1</t>
  </si>
  <si>
    <t>TACCTTGTGAGCCCGGCGGCCTACGCCGCCCTGGGCGCCTACATGTTCCTGCTCATCCTCATAGGCTTCCCGGTCAACTTCCTCACCCTGTACGTCACCCTCGAACACAAGAAGCTGCGGACCCCTCTAAACTACATCCTGCTGAACCTCGCGGTGGCTGACCTCTTCATGGTGCTGGGAGGCTTCACCACAACGATGTACACCTCCATGCACGGCTACTTCGTGCTCGGGCGCCTCGGATGCAACTTGGAAGGATTCTTCGCCACCCTGGGGGGTGAGATCGCCCTCTGGTCGCTGGTCGTTCTGGCTATCGAGAGGTGGATAGTCGTCTGCAAGCCCATCAGCAAATTCCGCTTCACCGAGGACAACGCCATCATGGGTTTGGCCTTCAGCTGGGTCATGGCCTTGGCTTGTGCCGTGCCGCCTCTTGTCGGCTGGCTTCGTTACATCCCTGAGGGCATGCAGTGCACATGCGGAGTCGACTACTACACGCGCGCCGAGGGCTTCGACAACGAGTCCTTCGTCATCTACATGTTCATCGTGCACTTCCTCATCCCGCTGAGCGTCATTTTCTTCTGCTACGGACGCCTGCTCTGCGCAGTCAAGGAGGCCGCCGCCGCCCAGCAGGAGTCTGAGACCACCCAGAGGGCCGAGAAGGAGGTCAGCCGCATGGTCGTGATCATGGTCATCGGCTTCCTGGTGTGCTGGCTGCCCTACGCCAGCGTGGCCTGGTGGATCTTCTGCAACCAGGGATCCGACTTCGGACCGATCTTTATGACCCTCCCGTCCTTCTTTGCCAAGAGGCCCGCCATCTACAACCCGATGATCTACATCTGCATGAACAAGCAGTTCCGCCACTGCATGATC</t>
  </si>
  <si>
    <t>YLVSPAAYAALGAYMFLLILIGFPVNFLTLYVTLEHKKLRTPLNYILLNLAVADLFMVLGGFTTTMYTSMHGYFVLGRLGCNLEGFFATLGGEIALWSLVVLAIERWIVVCKPISKFRFTEDNAIMGLAFSWVMALACAVPPLVGWLRYIPEGMQCTCGVDYYTRAEGFDNESFVIYMFIVHFLIPLSVIFFCYGRLLCAVKEAAAAQQESETTQRAEKEVSRMVVIMVIGFLVCWLPYASVAWWIFCNQGSDFGPIFMTLPSFFAKRPAIYNPMIYICMNKQFRHCMI</t>
  </si>
  <si>
    <t>EU919559.1</t>
  </si>
  <si>
    <t>ATGAACGGTACAGAGGGACCGGCATTCTACGTGCCTATGTCCAATGAGACAGGCGTTGTTAGGAGTCCGTACGATTATCCCCAGTACTACCTGGTGGCACCATGGGCGTATGGCTGCCTGGCCGCTTACATGTTCTTCCTCATTCTCACCGGCTTCCCCGTCAATTTCCTCACTCTGTATGTCACCCTCGAGCACAAGAAGCTGCGCACACCCCTCAACTACAGTCTGCTGAACCTCGCTGTTGCCGACCTCTTCATGGTGTTCGGTGGCTTCACCACAACGATGTACACCTCGTTGCATGGCTACTTCGTGTTCGGACGCCTCGGCTGCAACCTCGAAGGCTTCTTCGCGACCCTGGGTGGTGAAATGGCGCTCTGGTCCATCGTCACACTGGCCATTGAGAGGTGGCTCGTCGTCTGCAAGCCCATCAGCAACTTCCGCTTCGGAGAGAACCACGCCATCATCGGCGTCGTCTTCACGTGGGTCATGGCCTGCTCTTGCGCCGTGCCTCCCCTTGTCGGCTGGTCCCGTTACATCCCCGAGGGCATGCAGTGCTCGTGCGGAGTCGACTATTACACCCGTGCTGAGGGCTACAACAACGAGTCCTTCGTCATCTACATGTTTCTTGTCCACGCCCTCATTCCCTTCGTTGTTATCTTCTTCTGCTACGGTCGTCTCGTCTGCGCCGTCAAAGATGCCGCTGCCCAGCAGCAGGAGTCCGAGACCACGCAGAGGGCTGAGCGTGAGGTCACCCGCATGGTCATCCTCATGGGCTTCGCCTACTTGGTTTGTTGGCTCCCCTATGCCAGTACGGCCTGGTATATCTTCACCCACAAGGGAACCAGTTTTGGGCCTGTCTTCATGACAATACCAGCCTTCTTTGCCAAGACCTCTGCTGTCTACAACCCAGTCATCTACATCTGCATGAACAAGCAGTTCCGTCACTGCATGATCACCACCCTGTGCTGCGGCAAGAACCCCTTCGAGGAGGAAGAG</t>
  </si>
  <si>
    <t>MNGTEGPAFYVPMSNETGVVRSPYDYPQYYLVAPWAYGCLAAYMFFLILTGFPVNFLTLYVTLEHKKLRTPLNYSLLNLAVADLFMVFGGFTTTMYTSLHGYFVFGRLGCNLEGFFATLGGEMALWSIVTLAIERWLVVCKPISNFRFGENHAIIGVVFTWVMACSCAVPPLVGWSRYIPEGMQCSCGVDYYTRAEGYNNESFVIYMFLVHALIPFVVIFFCYGRLVCAVKDAAAQQQESETTQRAEREVTRMVILMGFAYLVCWLPYASTAWYIFTHKGTSFGPVFMTIPAFFAKTSAVYNPVIYICMNKQFRHCMITTLCCGKNPFEEEE</t>
  </si>
  <si>
    <t>L11863.1</t>
  </si>
  <si>
    <t>ATGAACGGTACAGAGGGAGATATGTTCTACGTGCCTATGTCCAATGCCACTGGCATTGTTAGGAGCCCGTACGACTATCCCCAGTACTACCTGGTGGCGCCATGGGCATACGCCTGCCTGGCCGCGTACATGTTCTTCCTGATTATCACTGGCTTCCCCGTCAACTTCCTCACTCTGTACGTCACCATCGAGCACAAGAAGTTGCGTACACCTCTCAACTACATTCTGCTGAACCTTGCCATTTCCGACCTCTTCATGGTGTTCGGTGGCTTCACCACAACGATGTACACCTCATTGCATGGGTACTTCGTTTTTGGACGCGTCGGCTGCAACCCCGAAGGATTCTTCGCGACCCTGGGTGGTGAAATGGGCCTTTGGTCCCTGGTGGTGCTTGCCTTTGAGAGGTGGATGGTCGTCTGTAAGCCTGTGAGCAACTTCCGCTTCGGAGAGAACCACGCCATCATGGGTGTTGTCTTCACCTGGTTCATGGCTTGCACCTGTGCCGTGCCTCCCCTGGTCGGCTGGTCCCGTTACATCCCCGAGGGCATGCAGTGCTCATGCGGAGTCGACTATTACACTCGTCCCCAGGCATACAACAATGAGTCCTTCGTCATCTACATGTTTATCGTCCACTTCATTATTCCGCTCATCGTCATATTCTTCTGCTATGGTCGTCTCGTCTGCACCGTCAAAGAAGCCGCTGCCCAGCACGAGGAGTCCGAGACCACCCAGAGGGCTGAGCGCGAGGTCACCCGCATGGTCGTCATCATGGTCATTGGCTTCTTGATTTGCTGGATCCCCTATGCCAGTGTGGCCTGGTATATTTTCACCCACCAGGGAAGCGAATTTGGGCCTGTCTTCATGACACTGCCAGCCTTCTTTGCCAAGACTGCTGCTGTCTACAACCCCTGCATCTACATCTGCATGAACAAGCAGTTCCGTCACTGCATGATCACCACCCTGTGCTGTGGCAAGAACCCCTTCGAGGAGGAAGAGGGCGCCTCCACTACTGCATCCAAGACCGAGGCTTCGTCTGTGTCTTCCAGCTCCGTCTCCCCTGCATAA</t>
  </si>
  <si>
    <t>MNGTEGDMFYVPMSNATGIVRSPYDYPQYYLVAPWAYACLAAYMFFLIITGFPVNFLTLYVTIEHKKLRTPLNYILLNLAISDLFMVFGGFTTTMYTSLHGYFVFGRVGCNPEGFFATLGGEMGLWSLVVLAFERWMVVCKPVSNFRFGENHAIMGVVFTWFMACTCAVPPLVGWSRYIPEGMQCSCGVDYYTRPQAYNNESFVIYMFIVHFIIPLIVIFFCYGRLVCTVKEAAAQHEESETTQRAEREVTRMVVIMVIGFLICWIPYASVAWYIFTHQGSEFGPVFMTLPAFFAKTAAVYNPCIYICMNKQFRHCMITTLCCGKNPFEEEEGASTTASKTEASSVSSSSVSPA</t>
  </si>
  <si>
    <t>Congridae</t>
  </si>
  <si>
    <t>S82619.1</t>
  </si>
  <si>
    <t>ATGAATGGCACAGAGGGCCCTAATTTCTACGTCCCTATGTCCAACGCCACTGGCGTGGTGAGGAGCCCCTTCGAATACCCACAGTACTACCTAGCCGAACCATGGGCTTTCTCTATCCTGGCTGCCTACATGTTCTTCCTGATTATCACTGGCTTCCCCATCAACTTCCTCACCCTCTATGTCACCATCGAGCACAAGAAGCTGAGGACCCCCTTAAACTACATCCTGCTGAACCTGGCTGTGGCCGACCTCTTCATGGTCTTTGGCGGCTTCACCACCACGATGTACACGTCCATGCACGGCTACTTCGTCTTCGGCGAAACGGGCTGCAACCTTGAAGGATACTTCGCCACCCTCGGCGGTGAGATCTCGCTCTGGTCTCTAGTCGTCCTGGCTATCGAGAGGTGGGTGGTCGTCTGCAAGCCGATAAGCAACTTCCGATTCGGCGAGAACCACGCCATCATGGGCTTGACGCTCACCTGGGTTATGGCCAATGCTTGTGCCATGCCTCCCCTGTTCGGGTGGTCCAGATACATCCCGGAGGGCCTGCAGTGTTCATGCGGAATTGACTATTACACCCTCAAGCCTGAAGTCAATAACGAGTCTTTCGTCATCTACATGTTCTTGGTTCATTTCACCATTCCCCTCACCATCATCTCCTTCTGCTACGGCCGACTGGTCTGCGCCGTCAAAGAGGCCGCTGCCCAGCAACAGGAGTCCGAGACCACCCAGAGGGCCGAGCGGGAGGTCACACGCATGGTCGTCATCATGGTCATCTCCTTCCTGGTCTGTTGGATCCCCTACGCAAGCGTGGCCTGGTACATCTTCACTCACCAGGGGAGCACTTTTGGCCCTATCTTCATGACGGTCCCCTCCTTCTTTGCCAAGAGCTCGTCAATCTACAACCCCATGATCTACATCTGCATGAACAAACAGTTCCGCAACTGCATGATCACCACCCTGTTCTGCGGCAAGAATCCCTTCGAGGGCGAGGAGGAAGGGTCCACCACCAAGACCGAGGCCTCCGCGGTGTCCTCCGTGTCCCCCGCGTAA</t>
  </si>
  <si>
    <t>MNGTEGPNFYVPMSNATGVVRSPFEYPQYYLAEPWAFSILAAYMFFLIITGFPINFLTLYVTIEHKKLRTPLNYILLNLAVADLFMVFGGFTTTMYTSMHGYFVFGETGCNLEGYFATLGGEISLWSLVVLAIERWVVVCKPISNFRFGENHAIMGLTLTWVMANACAMPPLFGWSRYIPEGLQCSCGIDYYTLKPEVNNESFVIYMFLVHFTIPLTIISFCYGRLVCAVKEAAAQQQESETTQRAEREVTRMVVIMVISFLVCWIPYASVAWYIFTHQGSTFGPIFMTVPSFFAKSSSIYNPMIYICMNKQFRNCMITTLFCGKNPFEGEEEGSTTKTEASAVSSVSPA</t>
  </si>
  <si>
    <t>U97266.1</t>
  </si>
  <si>
    <t>TACCTTGTGAACCCGGCGGCCTACGCCGCCCTGGGCGCCTACATGTTCCTGCTCATCCTCATAGGCTTCCCGGTCAACTTCCTCACCCTGTACGTCACCATCGAACACAAGAAGCTGCGGACCCCTCTAAACTACATCCTGCTGAACCTCGCGGTGGCTAACCTCTTCATGGTGCTGGGAGGCTTCACCACAACGATGTACACCTCCATGCACGGCTACTTCGTGCTCGGGCGCCTCGGATGCAACTTGGAAGGATTCTTCGCCACCATGGGCGGTGAGATCGCCCTCTGGTCGCTGGTCGTTCTGGCTATCGAGAGGTGGATAGTCGTCTGCAAGCCCATCAGCAACTTCCGCTTCACCGAGGACCACGCCATCATGGGCTTGGCCTTCACCTGGGTCATGGCCTTGAGTTGTGCCGTGCCGCCTCTCGTCGGCTGGTCTCGTTACATCCCCGAGGGCATGCAGTGCTCATGCGGAGTCGACTACTACACGCGCGCCGAGGGCTTCAACAACGAGTCCTTCGTCATCTACATGTTCATCGTGCACTTCCTCACCCCGCTGATCATCATTTCCTTCTGCTACGGACGCCTGCTCTGCGCAGTCAAGGAGGCCGCCGCCGCCCAGCAGGAGTCTGAGACCACCCAGAGGGCCGAAAGGGAGGTCAGCCGCATGGTCGTGATGATGGTCATCAGCTTCCTGATGTGCTGGCTGCCCTACGCCAGCGTGGCCTGGTATATCTTCTGCAACCAGGGATCCGAGTTCGGACCGATCTTTATGACCCTCCCGGCCTTCTTTGCCAAGAGCTCCGCCATCTACAACCCGTTGATCTACATCTGCATGAACAAGCAGTTCCGCCACTGCATGATC</t>
  </si>
  <si>
    <t>YLVNPAAYAALGAYMFLLILIGFPVNFLTLYVTIEHKKLRTPLNYILLNLAVANLFMVLGGFTTTMYTSMHGYFVLGRLGCNLEGFFATMGGEIALWSLVVLAIERWIVVCKPISNFRFTEDHAIMGLAFTWVMALSCAVPPLVGWSRYIPEGMQCSCGVDYYTRAEGFNNESFVIYMFIVHFLTPLIIISFCYGRLLCAVKEAAAAQQESETTQRAEREVSRMVVMMVISFLMCWLPYASVAWYIFCNQGSEFGPIFMTLPAFFAKSSAIYNPLIYICMNKQFRHCMI</t>
  </si>
  <si>
    <t>DQ498794.1</t>
  </si>
  <si>
    <t>GCCTACATGTTCTTACTCATCCTTCTTGGCTTCCCCATCAACTTCCTCACTCTGTTCGTCACCATCCAACACAAGAAGCTGCGTACCCCTCTAAACTACATCCTGCTGAACCTTGCAGTGGCTGACCTCTTCATGGTGTTTGGACGATTCACCACCACCATGTACAGCTCTATGCACGGCTACTTCGTCCTACGACGCCTCGGCTGCAATTTGGAAGGATTCTTTGCTACCCTTGGTGGTGAGATCGCCCTCTGGTCACTGGTTGTACTGGCTATTGAAAGGTGGATCGTTGTCTGCAAGCCCATCAGCAGCTTCCGCTTCGGGGAGGATCACTCAATCATGGGTTTGGGCTTCGCTTGGGTGATGGCTTCAGCTTGTGCTGTGCCCCCTCTTGTCGGCTGGTCTCGTTACATCCCTGAGGGCATGCAGTGCTCATGTGGAATCGACTACTACACACGTGCAGAAGGATTCAACAATGAGTCCTTTGTCATCTACATGTTCGTCTGCCACTTCTCGGTCCCATTGACTATCATTTCTTTCTGCTACGGCCGTCTACTCTGTGCTGTCAAAGAGGCTGCTGCTGCCCAGCAGGAGTCTGAGACCACCCAGAGGGCTGAGAGGGAAGTCAGCCGGATGGTAGTAATGATGGTCATTGCCTTCCTGGTGTCTTGGCTTCCCTATGCCAGTACGGCCTGGTGGATCTTCTGCAATCAAGGAGCTGATTTCGGACCACTCTTCAGNACCATCCCAGCGTTCTT</t>
  </si>
  <si>
    <t>AYMFLLILLGFPINFLTLFVTIQHKKLRTPLNYILLNLAVADLFMVFGRFTTTMYSSMHGYFVLRRLGCNLEGFFATLGGEIALWSLVVLAIERWIVVCKPISSFRFGEDHSIMGLGFAWVMASACAVPPLVGWSRYIPEGMQCSCGIDYYTRAEGFNNESFVIYMFVCHFSVPLTIISFCYGRLLCAVKEAAAAQQESETTQRAEREVSRMVVMMVIAFLVSWLPYASTAWWIFCNQGADFGPLFXTIPAF</t>
  </si>
  <si>
    <t>AY366493.1</t>
  </si>
  <si>
    <t>ATGAACGGCACAGAGGGGCAGAACTTCTACATCCCGTTCTCAAACAAGACAGACGTGGCTCGCAGTCCTTTCGAGTACCCGCAGTACTACCTGGCCGAGCCATGGAAGTTCTCGGCTCTGGCTGCCTACATGTTCTTCCTCATCCTCGTGGGCTTCCCCGTCAACTTCCTCACGCTGTTCGTCACGGTGCAGCACAAGAAGCTGAGGACGCCGCTCAACTACATCCTGCTCAACCTGGCGGTGTCGAACCTCTTCATGATCCTCTTCGGCTTCACCACCACCATGTACACCTCCATGAACGGCTACTTCGTCTTCGGACCCACCATGTGCTCCATCGAGGGCTTCTTCGCCACCCTGGGCGGCGAGGTGTCTCTCTGGTCCCTCGTGGTGCTGGCCATTGAGCGCTACATCGTCATCTGCAAACCCATGGGCAACTTTCGCTTCGGCAACACGCACGCCATCATGGGTGTAGCGTTGACCTGGGTCATGGCCCTGTCCTGCGCCGCTCCGCCACTCCTCGGCTGGTCCAGGTACTTGCCGGAGGGAATGCAGTGCTCCTGCGGGCCCGACTACTACACCATGAACCCCACCTACAACAACGAGTCGTTCGTCATCTACATGTTCATCGTTCACTTCACGATTCCTTTCGTGATCATATTTTTCTCCTACGGGCGCCTGCTGTGCACGGTCAAGGAGGCGGCTGCGGCCCAGCAAGAGTCGGCATCGACGCAGAAGGCCGAGAAGGAGGTGACGCGCATGGTGGTGCTGATGGTGGTGGGCTTCCTCGTGTGCTGGGTGCCCTACGCCTCCGTGGCGTTCTACATCTTCACGAACCAGGGCTCCGACTTCGGCGCCACCTTCATGACCCTGCCGGCCTTCTTTGCCAAGAGCTCGGCCCTCTACAACCCGGTCATCTACATCCTCATGAACAAGCAGTTCCGCAACTGCATGATCACCACGCTGTGCTGCGGCAAGAACCCTCTGGGCGACGACGACTCTGGAGCGTCTACGAGCAAGACGGAGGTCTCCTCGGTGTCCACCAGCCAGGTGGCCCCGGCCTGA</t>
  </si>
  <si>
    <t>MNGTEGQNFYIPFSNKTDVARSPFEYPQYYLAEPWKFSALAAYMFFLILVGFPVNFLTLFVTVQHKKLRTPLNYILLNLAVSNLFMILFGFTTTMYTSMNGYFVFGPTMCSIEGFFATLGGEVSLWSLVVLAIERYIVICKPMGNFRFGNTHAIMGVALTWVMALSCAAPPLLGWSRYLPEGMQCSCGPDYYTMNPTYNNESFVIYMFIVHFTIPFVIIFFSYGRLLCTVKEAAAAQQESASTQKAEKEVTRMVVLMVVGFLVCWVPYASVAFYIFTNQGSDFGATFMTLPAFFAKSSALYNPVIYILMNKQFRNCMITTLCCGKNPLGDDDSGASTSKTEVSSVSTSQVAPA</t>
  </si>
  <si>
    <t>AF156265.1</t>
  </si>
  <si>
    <t>ATGAACGGCACAGAGGGACCATATTTTTATGTCCCTATGGTAAATACTACCGGCATTGTCCGGAGTCCTTATGATTACCCTCAGTATTACCTTGTCAACCCAGCAGCTTATGCTGCCCTGGGTGCCTATATGTTCCTGCTCATCCTCGTCGGCTTTCCCGTCAACTTCCTCACTCTCTACGTTACCCTCGAACACAAGAAGCTGCGAACCCCTCTAAACTACATCCTACTGAACCTTGCGGTGGCTAACCTCTTCATGGTGTTTGGAGGATTCACCACAACGATGTACACCTCTATGCATGGCTACTTCGTTCTAGGTCGTCTTGGCTGCAACCTGGAAGGATTCTTTGCAACCCTCGGAGGTGAAATTGGCCTGTGGTCACTTGTTGTTCTGGCTGTTGAAAGGTGGATGGTTGTCTGCAAGCCAATCAGCAACTTTCGCTTTGGAGAAAATCATGCCATCATGGGTTTGGGCTGGACCTGGATTGGAGCCTCTGCTTGTGCTGTACCCCCTCTTGTTGGCTGGTCTCGTTACATCCCTGAGGGCATGCAGTGCTCATGTGGAGTTGACTACTACACACGTGCAGAAGGTTTCAACAATGAATCCTTTGTTATCTACATGTTCGTCTGCCACTTCCTCATTCCACTGACTATTGTGTTTTTTTGCTATGGCCGTCTGCTCTGTGCTGTCAAGGAGGCTGCTGCTGCCCAGCAGGAGTCAGAGACCACCCAAAGGGCTGAGAGGGAAGTCACCCGCATGGTTGTGATCATGGTTATCGGTTTCCTGATATGTTGGTTACCCTATGCAAGTGTGGCCTGGTATATCTTCCTAAATCAGGGCTCTGAGTTCGGACCTCTTTTAATGACCATCCCCGCCTTCTTTGCCAAGAGTTCCGCCGTCTACAACCCATTGATCTACATCTTCATGAACAAGCAGTTCCGTAACTGCATGATCACCACCTTGTGCTGTGGGAAGAATCCCTTCGAGGAGGAGGAGGGAGCGTCCAGTACCAAGACCGAGGCCTCTTCTGCCTCCTCCAGCTCTGTCTCACCAGCATAA</t>
  </si>
  <si>
    <t>MNGTEGPYFYVPMVNTTGIVRSPYDYPQYYLVNPAAYAALGAYMFLLILVGFPVNFLTLYVTLEHKKLRTPLNYILLNLAVANLFMVFGGFTTTMYTSMHGYFVLGRLGCNLEGFFATLGGEIGLWSLVVLAVERWMVVCKPISNFRFGENHAIMGLGWTWIGASACAVPPLVGWSRYIPEGMQCSCGVDYYTRAEGFNNESFVIYMFVCHFLIPLTIVFFCYGRLLCAVKEAAAAQQESETTQRAEREVTRMVVIMVIGFLICWLPYASVAWYIFLNQGSEFGPLLMTIPAFFAKSSAVYNPLIYIFMNKQFRNCMITTLCCGKNPFEEEEGASSTKTEASSASSSSVSPA</t>
  </si>
  <si>
    <t>Ictalurus</t>
  </si>
  <si>
    <t>punctatus</t>
  </si>
  <si>
    <t>AF028016.1</t>
  </si>
  <si>
    <t>CATATGAATACCCTCAGTACTACCTTGTCAACCCAGCAGCTTATGCTGCCCTGGGTGCCTACATGTTCCTGCTCATCCTCGTTGGCTTCCCCATCAACTTCCTCACTCTGTATGTCACCATTGAACACAAGAAGCTGCGCACCCCTCTAAACTACATCCTGCTGAACCTTGCGGTGGCTAACCTCTTCATGGTGTTTGGAGGATTCACCACGACGATGTTCACCTCTATACGCGGCTATTTTGTCCTTGGACACCTTGGCTGCAATCTGGAAGGATTCTTTGCTACTCTCAGTGGTGAAATTGCCCTCTGGTCACTGGTTGTTCTGGCTATTGAAAGGTGGGTGGTTGTCTGCAAGCCCATCAGCAACTTCCGTTTCGGGGAGAATCACGCCATCATGGGCTTGGCCTTCACCTGGACCATGGCCATGGCTTGTGCCGCCCCCCCTCTCGTCGGCTGGTCTCGTTACATCCCTGAGGGAATGCAGTGCTCATGTGGAATTGACTACTACACACGTGCTGAAGGCTTCAACAATGAGTCCTTTGTTGTCTACATGTTCACCTGCCACTTCATGACTCCACTGACGATCGTGTTCTTCTGCTATGGCCGTCTGCTCTGCGCAGTCAAGGAGGCTGCTGCTGCCCAGCAGGAGTCTGAGACCACCCAGAGGGCTGAGAGGGAAGTCACCCGCATGGTCGTAATCATGGTCATCGCATTCTTGATCTGTTGGTGCCCCTATGCCGGTGTAGCCTGGTTTATCTTCACACATCAAGGCTCAGAGTTCGGCCCAGTCTTCATGACCATCCCGGCCTTCTTTGCCAAGAGCTCATCCATCTACAATCCAATGATCTACATCTGCTTGAACAAGCAGTTCCGCCACTGCATGATCACCACGTTGTGCTGCGGAAAGAAAGCC</t>
  </si>
  <si>
    <t>YEYPQYYLVNPAAYAALGAYMFLLILVGFPINFLTLYVTIEHKKLRTPLNYILLNLAVANLFMVFGGFTTTMFTSIRGYFVLGHLGCNLEGFFATLSGEIALWSLVVLAIERWVVVCKPISNFRFGENHAIMGLAFTWTMAMACAAPPLVGWSRYIPEGMQCSCGIDYYTRAEGFNNESFVVYMFTCHFMTPLTIVFFCYGRLLCAVKEAAAAQQESETTQRAEREVTRMVVIMVIAFLICWCPYAGVAWFIFTHQGSEFGPVFMTIPAFFAKSSSIYNPMIYICLNKQFRHCMITTLCCGKKA</t>
  </si>
  <si>
    <t>GQ221670.1</t>
  </si>
  <si>
    <t>CACTACAACGATGTACACCTCCATGCATGGCTACTTTGTCCTCGGACGCCTTGGCTGCAATGTGGAAGGATTCTTTGCTACCCTTGGTGGTGAGATCGGTCTCTGGTCACTGGTTGTTCTGGCTATTGAAAGGTGGCTGGTTGTCTGCAAGCCCATCAGCAACTTCCGCTTCAGTGAGAATCACGCTATTATGGGCCTGGTCTTCACCTGGGTCATGGCCTCTGCCTGTGCCGTCCCCCCTCTCGTCGGCTGGTCTCGTTACATCCCAGAGGGCATGCAGTGCTCATGCGGAGTCGACTACTATACCCGTGCAGAGGGTTTCAACAATGAGTCTTTTGTTATCTACATGTTCATCTGCCACTTCTGCATTCCTCTCGTCGTTGTGTTCTTCTGCTACGGCCGTCTGCTCTGTGCCGTCAAGGAGGCTGCTGCAGCCCAGCAGGAGTCCGAGACCACCCAGAGAGCTGAGAGGGAAGTCACCCGCATGGTCATTATCATGGTCATCGGCTTCCTGGTTTGCTGGTGCCCCTACGCCGGTGTGGCCTGGTACATCTTCACACATCAGGGTTCTGAGTTTGGACCTCTCTTTATGACCCTCCCAGCTTTCTTTGCCAAGTCATCCTCCATCTACAACCCATTGATCTACATCTGCTTGAACAAGCAGTTCCGCCACTGCATGATCACCACCTTGTGCTGCGGGAAGAATCCCTTTGAAGAGGAGGAGGGAGCATCCACCACTGCCTCCAAAACCGAGGCCTCTTCTGTGTCCTCCAGCTCCGTGTCT</t>
  </si>
  <si>
    <t>TTTMYTSMHGYFVLGRLGCNVEGFFATLGGEIGLWSLVVLAIERWLVVCKPISNFRFSENHAIMGLVFTWVMASACAVPPLVGWSRYIPEGMQCSCGVDYYTRAEGFNNESFVIYMFICHFCIPLVVVFFCYGRLLCAVKEAAAAQQESETTQRAEREVTRMVIIMVIGFLVCWCPYAGVAWYIFTHQGSEFGPLFMTLPAFFAKSSSIYNPLIYICLNKQFRHCMITTLCCGKNPFEEEEGASTTASKTEASSVSSSSVS</t>
  </si>
  <si>
    <t>L42953.1</t>
  </si>
  <si>
    <t>TACCTTGTGAGTCCGGCGGGCTACGCCGCCCTGGGCGCCTACATGTTCCTACTCATCCTCGTAGGCTTCCCGGTCAACTTCCTCACCCTGTACGTCACCCTCGAACACAAGAAGCTGCGGACCCCTCTAAACTACATCCTGCTGAACCTCGCGGTGGCTGACCTCTTCATGGTGCTGGGAGGCTTCACCACGACGATGTACACCTCCATGCACGGCTACTTCGTGCTCGGGCGCCTCGGATGCAACTTGGAAGGATTCTTCGTCACCCTGGGCGGTGAGATCGCCCTCTGGTCGCTGGTCGTTCTTGCTATCGAGAGGTGGATTGGCGTCTTTAAGTCCATCAGGAACTTCCGCTTCACCGAGGACCACGCCATCATGGGCTTGGGCTTCAGCTGGGTCATGGCCGCGACTTGTGCCGTGCCGCCTCTCGTCGGCTGGCTTCGTTACATCCCCGAGGGCATGCAGTGCTCATGCGGAGTCGACTACTACACGCGCGCCGAGGGCTTCAATAACGAGTCCTTCGTCATCTACATGTTCATCGTGCACTTCCTCATCCCGCTGATCGTCATTTTCTTCTGCTACGGACGCCTGCTCTGCGCAGTCAAGGAGGCCGCCGCCGCCCAGCAGGAGTCTGAGACCACCCAGAGGGCCGAGAAGGAGGTCAGCCGCATGGTCGTGATCATGGTCATCGGCTACCTGGTGTGCTGGCTGCCCTACGCCAGCGTGGCCTGGTGGATCTTCTGCAACCAGGGATCCGAGTTCGGACCGATCTTTATGACCCTCCCGGCCTTCTTTGCCAAGAGTCCCGCCATCTACAACCCGTTGATCTACATCTGCATGAACAAGCAGTTCCCCCACTGCATGATC</t>
  </si>
  <si>
    <t>YLVSPAGYAALGAYMFLLILVGFPVNFLTLYVTLEHKKLRTPLNYILLNLAVADLFMVLGGFTTTMYTSMHGYFVLGRLGCNLEGFFVTLGGEIALWSLVVLAIERWIGVFKSIRNFRFTEDHAIMGLGFSWVMAATCAVPPLVGWLRYIPEGMQCSCGVDYYTRAEGFNNESFVIYMFIVHFLIPLIVIFFCYGRLLCAVKEAAAAQQESETTQRAEKEVSRMVVIMVIGYLVCWLPYASVAWWIFCNQGSEFGPIFMTLPAFFAKSPAIYNPLIYICMNKQFPHCMI</t>
  </si>
  <si>
    <t>EU407252.1</t>
  </si>
  <si>
    <t>ATGAACGGCACCGAGGGATCCTTTTTCTATGTCCCTATGTCAAACGCCACTGGGGTGGTCAGAAGTCCCTATGAGTACCCCCAGTACTACCTTGCCAACCCGGCAGCGTACTCCGTCCTGGCTGCCTACATGTTCTTCCTCATCATCTTCGGCTTCCCCATCAACTTCCTCACGCTGTACGTGACCATCGAGCACAAGAAACTGAGGACCGCCCTGAACTACATCCTGTTGAACCTGGCCGTCGCCGATCTCTTCATGGTGATCGGCGGCTTCACGACCACCATGGTGACCTCCATGCACGGCTTCTTCATCTTCGGCAGGGCCGGCTGCAACCTGGAAGGCTTCTTCGCTACCCACGGTGGTGAGATCTCCCTCTGGTCCCTGGTGGTCCTGGCTATCGAGAGGTGGCTGGTCGTCTGCAAGCCCATTTCCAACTTCCGCTTCGGGGAGAACCACGCCGTCATGGGGGTGGCCTTCACCTGGATCATGGCGTCCTCTTGCTCCGTCCCCCCTCTGGTGGGCTGGTCCCGCTACATCCCCGAGGGCCTGCAGTGTTCGTGCGGAGTAGACTACTACACCCGTGCCGAGGGCTTCAACAACGAGTCCTTCGTCATCTATATGTTCATAGTGCACTTCATCGTCCCCCTGACCGTGATCTCCTTCTGCTACGGCCGTCTGCTCTGCGCTGTCAAGGAGGCTGCCGCCGCCCAGCAGGAGTCTGAGACCACCCAGAGGGCCGAGAGGGAAGTCACCCGCATGGTGGTCCTCATGATGATCTCCTACCTGATCTGCTGGATCCCCTACGCCGGAACCGCCTGGTACATCTTCACCCACCAGGGGACAGAGTTCGGGCCCCTCTTCATGACGCTCCCGGCCTTCTTCGCCAAGAGCTCCTCAGTCTACAACCCCCTGATCTACGTGTGCATGAACAAGCAGTTCCGCCACTGCATGATCACCACCCTGTGCTGCGGGAAGAACCCCTTCGAGGAGGAGGCCGACGCCGCCTCCAAGACCGAGGCTTCCGCCTCCTCCAGCTCTGTGGCCCCCGCATAA</t>
  </si>
  <si>
    <t>MNGTEGSFFYVPMSNATGVVRSPYEYPQYYLANPAAYSVLAAYMFFLIIFGFPINFLTLYVTIEHKKLRTALNYILLNLAVADLFMVIGGFTTTMVTSMHGFFIFGRAGCNLEGFFATHGGEISLWSLVVLAIERWLVVCKPISNFRFGENHAVMGVAFTWIMASSCSVPPLVGWSRYIPEGLQCSCGVDYYTRAEGFNNESFVIYMFIVHFIVPLTVISFCYGRLLCAVKEAAAAQQESETTQRAEREVTRMVVLMMISYLICWIPYAGTAWYIFTHQGTEFGPLFMTLPAFFAKSSSVYNPLIYVCMNKQFRHCMITTLCCGKNPFEEEADAASKTEASASSSSVAPA</t>
  </si>
  <si>
    <t>EU407253.1</t>
  </si>
  <si>
    <t>ATGAACGGCACCGAGGGACCCGACTTCTACATCCCCATGTCAAACGCCACGGGGGTGGTCCGGAGCCCCTATGAGTATCCCCAGTACTACCTTGCTAACCCGGCCGCGTTCTCCGTCCTGGCCGCCTACATGATGTTCCTTATCTTAGTCGGCTTCCCCATGAACTTCCTCACGCTGTACGTGACCATCGAGCACAAGAAACTGAGGACCGCCCTGAACTACATCCTGCTCAACCTGGCCGTGGCTAACCTCTTCATGATCATCGGCGGCTTCACTACCACCGTGGTGACCTCCATTAACGGCTTCTTCATCTTCGGGAGGGCCGGCTGCATGCTTGAAGGATTCTTCGCTACCCACGGTGGTGAGATCTCCCTCTGGTCTCTGGTCGTCCTGGCTATCGAGAGGTGGCTGGTCGTCTGCAAGCCCATCGCCAACTTCCGTTTCGGAGAGAACCACGCCGTCATGGGCGTGGCCTTCACCTGGGTCATGGCGTCGGCGTGCTCCGTCCCCCCTCTGGTCGGCTGGTCCCGCTACATCCCCGAGGGCCTGCAGTGTGCATGCGGAATTGACTACTACACACGCGCCGAGGGCTTCAACAACGAGTCTTTTGTCATCTACATGTTCACCTGTCACTTCATAGGCCCCCTCTGCGTCATCTGCTTCTGCTACGGCCGTCTGCTCTGCGCAGTCAAGGAGGCTGCCGCCGCCCAGCAGGAGTCTGAGACCACCCAGAGGGCCGAGAGGGAAGTCACCCGCATGGTCATCCTCATGTTGGTCTCCTTCTTGATGTGCTGGGTCCCCTACGCCAGCACCGCCTGGTTCATCTTCACCCACCAGGGCAGCACGTTCGGGCCCATCTTCATGGCCATCCCCTCCTTCTTCGCCAAGAGCTCCGCCATCTACAACCCCCTGATCTACGTGTGCATGAACAAGCAGTTCCGCCACTGCATGATCACCACCCTGTGCTGCGGCAAGAACCCCTTCGAGGAGGAGGCCGAGGCTGCCTCCAAGACCCGAGCTTCCGCCTCCTCCAGCTCTGTGGCCCCCGCATAA</t>
  </si>
  <si>
    <t>MNGTEGPDFYIPMSNATGVVRSPYEYPQYYLANPAAFSVLAAYMMFLILVGFPMNFLTLYVTIEHKKLRTALNYILLNLAVANLFMIIGGFTTTVVTSINGFFIFGRAGCMLEGFFATHGGEISLWSLVVLAIERWLVVCKPIANFRFGENHAVMGVAFTWVMASACSVPPLVGWSRYIPEGLQCACGIDYYTRAEGFNNESFVIYMFTCHFIGPLCVICFCYGRLLCAVKEAAAAQQESETTQRAEREVTRMVILMLVSFLMCWVPYASTAWFIFTHQGSTFGPIFMAIPSFFAKSSAIYNPLIYVCMNKQFRHCMITTLCCGKNPFEEEAEAASKTRASASSSSVAPA</t>
  </si>
  <si>
    <t>AY296738.1</t>
  </si>
  <si>
    <t>ATGAACGGCACAGAGGGACCCTATTTTTATGTCCCTATGGTTAATACCACTGGTATTGTCCGGAGTCCTTATGAATACCCTCAGTACTACCTTGTCAGCCCTGCAGCTTACGCTGCTCTGGGCTGCTACATGTTTTTCCTCATTATCGTCGGCTTCCCCATCAACTTCCTCACCCTCTACGTCACCATCGAACACAAGAAACTGCGAACCCCTCTAAACTACATCCTACTCAACCTTGCGGTGGCTGACCTCTTCATGGTGTTCGGAGGATTCACCACAACAATTTACACCTCCATGCATGGCTACTTTGTTCTCGGACGCCTTGGCTGCAATTTGGAAGGATTCTTTGCTACCCTTGGTGGTGAGATTGGTCTCTGGTCACTGGTTGTTCTGGCTATTGAAAGGTGGCTGGTTGTCTGCAAGCCCATCAGCAACTTCCGCTTCACTGAGAATCACGCTATCATGGGTCTGGCCTTCACATGGATCATGGCCTGTGCCTGTGCCGTCCCCCCACTCGTGGGCTGGTCTCGTTACATCCCAGAGGGCATGCAGTGCTCATGCGGAGTCGACTACTATACCCGAGCAGAGGGCTTCAACAATGAGTCCTTTGTGATCTACATGTTCATCTGCCACTTCATCATTCCTCTCGTCATTGTGTTCTTCTGCTACGGCCGTTTGCTCTGCGCCGTCAAGGAGGCTGCTGCTGCTCAGCAGGAGTCCGAGACCACCCAGAGAGCTGAGAGGGAAGTCACCCGTATGGTCATTATCATGGTCATTGGCTTCCTGGTGTGCTGGTGCCCCTACGCCGGCGTGGCCTGGTACATCTTCACAAATCAAGGTACTGAGTTTGGACCTCTCTTCATGACCATCCCAGCGTTCTTTGCCAAGACCGCCTCCATCTACAACCCAATGATCTACATCTGCTTGAACAAGCAGTTCCGCCACTGCATGATCACCACCTTGTGCTGCGGGAAGAATCCCTTTGAAGAGGAGGAGGGAGCCTCCTCCACTGCCTCCAAAACCGAGGCCTCCTCTGTGTCCTCCAGCTCTGTGTCTCCTGCATAA</t>
  </si>
  <si>
    <t>MNGTEGPYFYVPMVNTTGIVRSPYEYPQYYLVSPAAYAALGCYMFFLIIVGFPINFLTLYVTIEHKKLRTPLNYILLNLAVADLFMVFGGFTTTIYTSMHGYFVLGRLGCNLEGFFATLGGEIGLWSLVVLAIERWLVVCKPISNFRFTENHAIMGLAFTWIMACACAVPPLVGWSRYIPEGMQCSCGVDYYTRAEGFNNESFVIYMFICHFIIPLVIVFFCYGRLLCAVKEAAAAQQESETTQRAEREVTRMVIIMVIGFLVCWCPYAGVAWYIFTNQGTEFGPLFMTIPAFFAKTASIYNPMIYICLNKQFRHCMITTLCCGKNPFEEEEGASSTASKTEASSVSSSSVSPA</t>
  </si>
  <si>
    <t>GQ422472.1</t>
  </si>
  <si>
    <t>ATGAATGGCACAGAGGGACCCTTTTTCTATGTCCCTATGGTAAACACCACTGGTATTGTCCGGAGTCCTTATGAATACCCTCAGCACTACCTTGTCAGCCCAGCAGCTTA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GTTGAAAGGTGGTTAGTCGTCTGCAAGCCTATTAGCAACTTCCGCTTTGGGGAGAACCACGCTATTATGGGCTTGGCCTTCACCTGGCTAGCGGCCCTTGCTTGCGCTGCACCCCCTCTTGTCGGCTGGTCTCGTTACATCCCTGAGGGCATGCAGTGCTCATGTGGAGTCGACTACTACACACGTGCAGAAGGCTTCAACAACGAGTCGTTTGTTATCTACATGTTTATCTGCCACTTCACGATTCCACTGACTGTTGTGTTTTTCTGCTACGGCCGCCTGCTCTGTGCTGTCAAGGAGGCTGCTGCTGCCCAGCAGGAGTCTGAAACCACCCAGAGGGCTGAAAGGGAAGTCACCCGCATGGTTATTATGATGGTTATTTCCTTCCTGGTATGTTGGCTGCCCTATGCCGGAGTGGCCTGGTATATCTTCACACATCAGGGATCTGAATTTGGACCAGTCTTCATGACCCTCCCAGCCTTCTTTGCCAAGAGCTCTTCCATCTACAACCCTATCATTTACATCTGCATGAACAAGCAGTTCCGCCACTGCATGATCACCACCTTGTGCTGCGGGAAAAATCCCTTTGAAGAAGAGGAGGGAGCATCTTCTACTGCCTCCAAGACCGAGGCTTCCTCTGTGTCCTCCAGCTCTGTGTCTCCTGCATAA</t>
  </si>
  <si>
    <t>MNGTEGPFFYVPMVNTTGIVRSPYEYPQHYLVSPAAYAALGAYMFFLILVGFPINFLTLYVTIEHKKLRTPLNYILLNLAVADLFMVFGGFTTTVYTSMHGYFVLGRLGCNLEGFFATLGGEIGLWSLVVLAVERWLVVCKPISNFRFGENHAIMGLAFTWLAALACAAPPLVGWSRYIPEGMQCSCGVDYYTRAEGFNNESFVIYMFICHFTIPLTVVFFCYGRLLCAVKEAAAAQQESETTQRAEREVTRMVIMMVISFLVCWLPYAGVAWYIFTHQGSEFGPVFMTLPAFFAKSSSIYNPIIYICMNKQFRHCMITTLCCGKNPFEEEEGASSTASKTEASSVSSSSVSPA</t>
  </si>
  <si>
    <t>FJ940704.1</t>
  </si>
  <si>
    <t>ATGAACGGCACAGAGGGACCCTATTTTTATGTCCCTATGGTGAACACCACCGGCGTTGTCCGGAGTCCTTATGAATATCCTCAGTACTACCTTGTCAACCCAGCAGCCTATGCTGTTATGGGCGCCTACATGTTCTTCCTCATTCTGGTCGGCTTCCCCATCAACTTCCTCACTCTCTACGTCACCATCGAACACAAGAAGCTGCGAACCCCTCTAAACTACATCCTGCTGAACCTTGCGGTGGCTGATCTCTTCATGGTGTTCGGAGGATTCACCACAACGATGTACACCTCCTTTCATGGCTACTTTGTGCTTGGCCGCCTTGGCTGCAATCTGGAAGGATTCTTTGCTACCCTTGGTGGTGAAATTGCCCTCTGGGCACTAGTTGTTCTGGCTATTGAGAGGTGGGTGGTCGTCTGCAAGCCCATTAGCAACTTCCGCTTTGGTGAGAATCATGCTATCATGGGTGTTGCCTTCACCTGGATCATGGCCTTATCCTGTTGCGTTCCCCCTCTTGTCGGCTGGTCTCGTTACATCCCTGAGGGCATGCAGTGCTCATGTGGAGTCGACTACTACACCCGTGCAGAGGGTTTCAACAATGAGTCCTTTGTCATCTACATGTTCATCGTCCACTTCACCATTCCCCTGGTCATTGTGTTCTTCTGCTATGGCCGTCTGGTCTGTGCTGTCAAGGAGGCTGCTGCTGCCCAGCAGGAATCTGAAACCACCCAGAGAGCTGAGAGGGAAGTCACCCGCATGGTCATTATCATGGTCATTTCCTTCCTGATTTCATGGTTGCCCTATGCAGGTGTGGCCTGGTATATTTTCACACATCAGGGCTCTGAATTCGGACCACTCTTCATGACCATCCCAGCCTTCTTTGCCAAGAGCTCCTCCATCTACAACCCAATGATCTACATCTGCATGAACAAGCAGTTCCGCCACTGCATGATCACCACCTTGTGCTGCGGGAAGAATCCATTTGAAGAGGAGGAGGGAGCATCCTCCACTGCCTCCAAAACCGAGGCCTCCTCTGTCTCATCCAGCTCCGTGTCTCCTGCATAA</t>
  </si>
  <si>
    <t>MNGTEGPYFYVPMVNTTGVVRSPYEYPQYYLVNPAAYAVMGAYMFFLILVGFPINFLTLYVTIEHKKLRTPLNYILLNLAVADLFMVFGGFTTTMYTSFHGYFVLGRLGCNLEGFFATLGGEIALWALVVLAIERWVVVCKPISNFRFGENHAIMGVAFTWIMALSCCVPPLVGWSRYIPEGMQCSCGVDYYTRAEGFNNESFVIYMFIVHFTIPLVIVFFCYGRLVCAVKEAAAAQQESETTQRAEREVTRMVIIMVISFLISWLPYAGVAWYIFTHQGSEFGPLFMTIPAFFAKSSSIYNPMIYICMNKQFRHCMITTLCCGKNPFEEEEGASSTASKTEASSVSSSSVSPA</t>
  </si>
  <si>
    <t>Mullus</t>
  </si>
  <si>
    <t>surmuletus</t>
  </si>
  <si>
    <t>Y18666.1</t>
  </si>
  <si>
    <t>ATGAACGGCACAGAGGGACCGTACTTCTACATCCCTATGGTGAACACCACCGGCATCGTACGGAGTCCTTATGACTACCCTCAGTACTACCTTGTCAACCCTGCAGCCTACGCTGCCCTGGGCGCCTACATGTTCTTCCTCATCCTGGTCGGCTTCCCCATCAACTTCCTCACTCTCTACGTCACCATCGAACACAAGAAGCTGCGGACCCCTCTAAACTACATCCTGCTCAACCTGGCTGTGGCCAACCTCTTCATGGTCTTCGGAGGATTCACCACAACGATGTACACCTCCATGCACGGCTACTTCGTCCTCGGGCGCCTCGGCTGCAACCTGGAGGGATTCTTTGCTACTCTGGGAGGTGAAATCGCGCTCTGGTCACTGGTGGTTCTGGCTGTCGAGAGGTGGATGGTCGTCTGCAAACCCATCAGCAACTTCCGTTTCGGGGAGAACCACGCTATCATGGGCTTGGCCATGACCTGGCTCATGGCCTCAGCTTGCGCCGTCCCCCCCCTGGTTGGCTGGTCCCGTTACATCCCCGAGGGCATGCAGTGCTCATGCGGAGTCGACTACTACACGAGAGCCGAAGGCTTCAACAACGAGTCCTTTGTCGTCTACATGTTCTGCTGCCACTTCATGATCCCCCTGATCATCGTGTTCTTCTGCTACGGCCGTCTGCTCTGCGCCGTCAAGGAGGCCGCTGCCGCCCAGCAGGAGTCCGAGACCACCCAGAGGGCTGAGAGGGAAGTCACCCGCATGGTCGTTATCATGGTCATCGCCTTCCTGGTATGTTGGTTGCCCTACGCCAGCGTGGCCTGGTGGATCTTCACCCACCAGGGCTCCGAGTTCGGACCCGTCTTCATGACCATCCCAGCTTTCTTTGCCAAGAGCTCCTCCATCTACAACCCCATGATCTACATCTGCATGAACAAGCAGTTCCGTAACTGCATGATCACCACCCTGTGCTGCGGAAAGAACCCCTTCGAAGAGGAGGAGGGCGCATCCTCCACCGCCTCCAAGACCGAGGCCTCCTCCGTCTCCTCCAGCTCCGTCTCTCCTGCGTAA</t>
  </si>
  <si>
    <t>MNGTEGPYFYIPMVNTTGIVRSPYDYPQYYLVNPAAYAALGAYMFFLILVGFPINFLTLYVTIEHKKLRTPLNYILLNLAVANLFMVFGGFTTTMYTSMHGYFVLGRLGCNLEGFFATLGGEIALWSLVVLAVERWMVVCKPISNFRFGENHAIMGLAMTWLMASACAVPPLVGWSRYIPEGMQCSCGVDYYTRAEGFNNESFVVYMFCCHFMIPLIIVFFCYGRLLCAVKEAAAAQQESETTQRAEREVTRMVVIMVIAFLVCWLPYASVAWWIFTHQGSEFGPVFMTIPAFFAKSSSIYNPMIYICMNKQFRNCMITTLCCGKNPFEEEEGASSTASKTEASSVSSSSVSPA</t>
  </si>
  <si>
    <t>Sarcopterygii</t>
  </si>
  <si>
    <t>EF526295.1</t>
  </si>
  <si>
    <t>ATGAACGGAACAGAGGGTCCCAATTTCTACGTCCCCATGACCAACAAGACTGGGGTTGTGAGAAGCCCCTTCGAATACCCTCAGTACTACCTGGCTGACCCATGGAAGTATTCTGCATTGGCAGCTTACATGTTCTTCTTGATTCTCACTGGTTTCCCCATCAACTTCCTAACCCTCTATGTCACTGTCCAGCACAAGAAACTCAGAACCCCCCTGAACTATATCCTACTGAACTTAGCTGTTGCTGACCTTTTCATGGTCTTCGGGGGTTTCACCACTACAATGTACACCGCAATGAATGGCTACTTTGTCTTTGGCGTCGTTGGCTGCAACCTTGAAGGCTTCTTTGCAACTTTTGGTGGTATAATTGCCCTCTGGTGCTTGGTTGTCTTGGCCATTGAAAGATACATAGTGGTCTGCAAGCCCATAAGTAACTTCAGATTCGGGGAGAACCATGCCATCATGGGGGTCGTCTTCACCTGGATCATGGCCCTGGCCTGTGCTGGCCCTCCTCTCTTTGGATGGTCCAGGTACATCCCAGAAGGCATGCAGTGCTCATGTGGAATTGATTACTATACCCTGAAGCCAGAGGTCAATAATGAGTCCTTTGTCATCTACATGTTCATTGTTCACTTCACCATCCCATTAATCATCATTTTCTTTTGCTATGGACGTCTGATGTGCACAGTGAAGGAGGCCGCAGCTCAGCAGCAGGAGTCTGCTACCACCCAGAAAGCTGAGAAGGAAGTCACCCGCATGGTTTATATCATGGTCATCTCCTACCTGGTTTGCTGGCTCCCCTACGCTAGTGTTTCATTCTATATCTTCACCCACCAGGGGTCTGACTTTGGTCCCGTCTTTATGACTGTCCCTGCTTTCTTTGCCAAGACAGCTTCTGTCTACAACCCAGTCATCTACATCCTCATGAACAAACAGTTCCGTAACTGCATGATCACCACCCTCTGCTGCGGCAAGAACCCATTCGGTGATGAAGAGACCACCTCGGCCGGCACCAGCAAGACAGAGGCTTCCTCCGTCTCCTCCAGCCAGGTTTCTCCTGCATAA</t>
  </si>
  <si>
    <t>MNGTEGPNFYVPMTNKTGVVRSPFEYPQYYLADPWKYSALAAYMFFLILTGFPINFLTLYVTVQHKKLRTPLNYILLNLAVADLFMVFGGFTTTMYTAMNGYFVFGVVGCNLEGFFATFGGIIALWCLVVLAIERYIVVCKPISNFRFGENHAIMGVVFTWIMALACAGPPLFGWSRYIPEGMQCSCGIDYYTLKPEVNNESFVIYMFIVHFTIPLIIIFFCYGRLMCTVKEAAAQQQESATTQKAEKEVTRMVYIMVISYLVCWLPYASVSFYIFTHQGSDFGPVFMTVPAFFAKTASVYNPVIYILMNKQFRNCMITTLCCGKNPFGDEETTSAGTSKTEASSVSSSQVSPA</t>
  </si>
  <si>
    <t>DQ498787.1</t>
  </si>
  <si>
    <t>GCCTACATGTTCTTCCTCATCCTTGTTGGCTTCCCCATCAACTTCCTCACTCTGTTTGTCACCATCCAACACAAGAAGCTGCGTACCCCTCTAAACTACATCCTGCTGAACCTTGCTGTGGCTGACCTCTTCATGGTGTTTGGAGGATTCACCACCACCATGTACAGCTCTATGCACGGCTACTTCGTCCTAGGACGCCTCGGCTGCAATATTGAAGGATTCTTTGCTACCCTTGGTGGCGAGATTGCCCTCTGGTCACTGGTTGTCCTGGCTATTGAAAGGTGGATCGTTGTCTGCAAGCCCATCAGTAGCTTCCGCTTCGGGGAGGATCACGCTATCATGGGTTTGGGCTTCGCTTGGGTGATGGCTTCAGCTTGTGCTGTGCCCCCTCTTGTCGGCTGGTCTCGTTACATCCCTGAGGGCATGCAGTGCTCATGTGGAATCGACTACTACACACGTGCAGAAGGATTCAACAATGAGTCCTTTGTTATCTACATGTTTGTCTGCCACTTCATGGTCCCAATGGTTATCATTTCTTTCTGCTACGGCCGTCTACTCTGTGCTGTCAAAGAGGCTGCTGCTGCCCAGCAGGAGTCTGAGACCACCCAGAGGGCTGAGAGGGAAGTCAGCCGGATGGTAGTAATCATGGTCGTTGCCTTCCTGGTGTCTTGGGTTCCCTATGCCAGTACGGCCTGGTGGATCTTCTGCAATCAAGGAGCTGAATTCGGACCACTCTTCATGACCGTCCCGGCCTTCTT</t>
  </si>
  <si>
    <t>AYMFFLILVGFPINFLTLFVTIQHKKLRTPLNYILLNLAVADLFMVFGGFTTTMYSSMHGYFVLGRLGCNIEGFFATLGGEIALWSLVVLAIERWIVVCKPISSFRFGEDHAIMGLGFAWVMASACAVPPLVGWSRYIPEGMQCSCGIDYYTRAEGFNNESFVIYMFVCHFMVPMVIISFCYGRLLCAVKEAAAAQQESETTQRAEREVSRMVVIMVVAFLVSWVPYASTAWWIFCNQGAEFGPLFMTVPAF</t>
  </si>
  <si>
    <t>AY214151.1</t>
  </si>
  <si>
    <t>ATGAACGGCACAGAGGGACCAGATTTCTACGTCCCTATGTCCAATGCTACTGGCATTGTTAGGAACCCCTATGAATACCCCCAGTACTACCTTGTCAGCCCAGCGGCGTACTCACTCATGGCTGCCTACATGTTCTTCCTCATCCTCACCGGCTTCCCCATCAACTTCCTCACACTCTACGTCACCATCGAGCACAAAAAGCTGAGGACCGCCCTGAACTACATCCTGCTGAACCTGGCTGTGGCCGATCTCTTCATGGTGATCGGAGGCTTCACCACTACGATGTACACCTCCATGCATGGCTATTTCGTCTTTGGAAGAACGGGCTGCAACATCGAGGGATTCTTTGCTACCCATGGTGGTGAGATTGCCCTGTGGTCCCTGGTTGTCCTGGCTATTGAGAGGTGGTTGGTCGTCTGCAAACCTATTAGCAACTTCCGCTTCACTGAGACCCATGCCATCATAGGCGTGGCCTTTACCTGGGTCATGGCTGCTGCTTGCTCCGTGCCCCCACTGCTTGGCTGGTCCCGCTATATCCCCGAAGGCATGCAGTGCTCATGTGGAATTGACTACTACACACGCGCCCCTGACATCAACAATGAGTCCTTTGTCATCTACATGTTCGTTGTCCACTTTATGATTCCCCTGTTCATCATCTCCTTCTGCTACGGCAACCTGCTCTGCGCTGTCAAGGCAGCTGCCGCCGCCCAGCAGGAGTCTGAGACCACCCAGAGGGCTGAGAGGGAAGTGACCCGCATGGTCATCATGATGGTTGTCTCCTTCCTAGTGTGCTGGGTGCCCTACGCCAGCGTGGCCTGGTATATCTTCTGCAACCAGGGATCAGAGTTCGGCCCCGTCTTCATGACAATTCCAGCATTCTTTGCCAAGAGTTCGTCCCTGTACAACCCTCTCATCTACGTGTTGATGAACAAGCAGTTCCGTAACTGCATGATCACCACCCTGTGCTGTGGGAAGAACCCCTTCGAGGAGGAGGAGGGAGCCTCCACCACTGCCTCCAAGACCGAGGCCTCCTCCGTGTCCTCCAGCTCTGTGGCTCCTGCATAA</t>
  </si>
  <si>
    <t>MNGTEGPDFYVPMSNATGIVRNPYEYPQYYLVSPAAYSLMAAYMFFLILTGFPINFLTLYVTIEHKKLRTALNYILLNLAVADLFMVIGGFTTTMYTSMHGYFVFGRTGCNIEGFFATHGGEIALWSLVVLAIERWLVVCKPISNFRFTETHAIIGVAFTWVMAAACSVPPLLGWSRYIPEGMQCSCGIDYYTRAPDINNESFVIYMFVVHFMIPLFIISFCYGNLLCAVKAAAAAQQESETTQRAEREVTRMVIMMVVSFLVCWVPYASVAWYIFCNQGSEFGPVFMTIPAFFAKSSSLYNPLIYVLMNKQFRNCMITTLCCGKNPFEEEEGASTTASKTEASSVSSSSVAPA</t>
  </si>
  <si>
    <t>AY214141.1</t>
  </si>
  <si>
    <t>ATGAACGGCACAGAGGGACCAGATTTCTACGTCCCTATGTCCAATGCTACTGGCATTGTTAGGAACCCCTATGAATACCCCCAGTACTACCTTGTCAGCCCAGCGGCGTACTCACTCATGGCTGCCTACATGTTCTTCCTCATCCTCACCGGCTTCCCCATCAACTTCCTCACACTCTACGTCACCATCGAGCACAAAAAGCTGAGGACCGCCCTGAACTACATCCTGCTGAACCTGGCTGTGGCCGATCTCTTCATGGTAATCGGAGGCTTTACCACTACGATGTACACCTCCATGCATGGCTATTTCGTCTTTGGAAGAACGGGCTGCAACATCGAGGGATTCTTTGCTACCCATGGTGGTGAGATTGCCCTGTGGTCCCTGGTTGTCCTGGCTATTGAGAGGTGGTTGGTCGTCTGCAAACCTATTAGCAACTTCCGCTTCACTGAGACCCATGCCATCATAGGCGTGGCCTTTACCTGGGTCATGGCTGCTGCTTGCTCCGTGCCCCCTCTGCTTGGCTGGTCCCGCTATATCCCCGAAGGCATGCAGTGCTCATGTGGAATTGACTACTACACACGCGCCCCTGACATCAACAATGAGTCCTTTGTCATCTACATGTTCGTTGTCCACTTTATGATTCCCCTGTTCATCATCTCCTTCTGCTACGGCAACCTGCTCTGCGCTGTCAAGGCAGCTGCCGCCGCCCAGCAGGAGTCTGAGACCACCCAGAGGGCTGAGAGGGAAGTGACCCGCATGGTCATCATGATGGTCGTCTCCTTCCTAGTGTGCTGGGTGCCCTACGCCAGCGTGGCCTGGTATATCTTCTGCAACCAGGGATCAGAGTTCGGCCCCGTCTTCATGACAATTCCGGCATTCTTTGCCAAGAGTTCGTCCCTGTACAACCCTCTCATCTACGTGTTGATGAACAAGCAGTTCCGTAACTGCATGATCACCACCCTGTGCTGTGGGAAGAACCCCTTCGAGGAGGAGGAGGGAGCCTCCACCACTGCCTCCAAGACCGAGGCCTCCTCCGTGTCCTCCAGCTCCGTGGCTCCTGCATAA</t>
  </si>
  <si>
    <t>AY214146.1</t>
  </si>
  <si>
    <t>ATGAACGGCACAGAGGGACCAGATTTCTACGTCCCTATGTCCAATGCTACTGGCATTGTTAGGAACCCCTATGAATACCCCCAGTACTACCTTGTCAGCCCAGCGGCGTACCCACTCATGGCTGCCTACATGTTCTTTCTCATCCTCACCGGCTTCCCCATCAACTTCCTCACACTCTACGTCACCATCGAGCACAAAAAGCTGAGGACCGCCCTGAACTACATCCTGCTGAACCTGGCTGTGGCCGATCTCTTCATGGTAATCGGAGGCTTCACCACTACGATGTACACCTCCATGCATGGCTATTTCGTCTTTGGAAGAACGGGCTGCAACATCGAGGGATTCTTTGCTACCCATGGTGGTGAGATTGCCCTGTGGTCCCTGGTTGTCCTGGCTATTGAGAGGTGGTTGGTCGTCTGCAAACCTATTAGCAACTTCCGCTTCAGTGAGACCCATGCCATCATGGGCGTGGCCTTTACCTGGGTCATGGCTGCTGCTTGCTCCGTGCCCCCTCTGCTTGGCTGGTCCCGCTATATCCCTGAAGGCATGCAGTGCTCATGTGGAATTGACTACTACACACGCGCCCCTGACATCAACAATGAGTCCTTTGTCATCTACATGTTCGTTGTCCACTTTATGATTCCCCTGTTCATCATCTCCTTCTGCTACGGCAACCTGCTCTGCGCTGTCAAGGCAGCTGCCGCCGCCCAGCAGGAGTCTGAGACCACCCAGAGGGCTGAGAGGGAAGTGACCCGCATGGTCATCATGATGGTCGTCTCCTTCCTAGTGTGCTGGGTGCCCTACGCCAGCGTGGCCTGGTATATCTTCTGCAACCAGGGATCAGAGTTCGGCCCCGTCTTCATGACAATTCCGGCATTCTTTGCCAAGAGTTCGTCCCTGTACAACCCTCTCATCTACGTGTTGATGAACAAGCAGTTCCGCAACTGCATGATCACCACCCTGTGCTGTGGGAAGAACCCCTTCGAGGAGGAGGAGGGAGCCTCCACCACTGCCTCCAAGACCGAGGCCTCCTCCGTGTCCTCCAGCTCCGTGGCTCCTGCATAA</t>
  </si>
  <si>
    <t>MNGTEGPDFYVPMSNATGIVRNPYEYPQYYLVSPAAYPLMAAYMFFLILTGFPINFLTLYVTIEHKKLRTALNYILLNLAVADLFMVIGGFTTTMYTSMHGYFVFGRTGCNIEGFFATHGGEIALWSLVVLAIERWLVVCKPISNFRFSETHAIMGVAFTWVMAAACSVPPLLGWSRYIPEGMQCSCGIDYYTRAPDINNESFVIYMFVVHFMIPLFIISFCYGNLLCAVKAAAAAQQESETTQRAEREVTRMVIMMVVSFLVCWVPYASVAWYIFCNQGSEFGPVFMTIPAFFAKSSSLYNPLIYVLMNKQFRNCMITTLCCGKNPFEEEEGASTTASKTEASSVSSSSVAPA</t>
  </si>
  <si>
    <t>AY214156.1</t>
  </si>
  <si>
    <t>ATGAACGGCACAGAGGGACCAGATTTCTACGTCCCTATGTCCAATGCTACTGGCATTGTTAGGAACCCCTATGAATACCCCCAGTACTACCTTGTCAGCCCAGCGGCGTACTCACTCATGGCTGCCTACATGTTCTTCCTCATCCTCACCGGCTTCCCCATCAACTTCCTCACACTCTATGTCACCATCGAGCACAAAAAGCTGAGGACCGCCCTGAACTACATCCTGCTGAACCTGGCTGTGGCCGATCTCTTCATGGTAATCGGAGGCTTCACCACTACGATGTACACCTCCATGCATGGCTATTTCGTCTTTGGAAGAACGGGCTGCAACATCGAGGGATTCTGTGCTACCCATGGTGGTGAGATTGCCCTATGGTCCCTGGTTGTCCTGGCTATTGAGAGGTGGTTGGTCGTCTGCAAACCTATTAGCAACTTCCGCTTCAGTGAGACCCATGCCATCATAGGCGTGGCCTTTACCTGGGTCATGGCTGCTGCTTGCTCCGTCCCCCCTCTGCTTGGGTGGTCCCGCTATATCCCCGAAGGCATGCAGTGCTCATGTGGAATTGACTACTACACGCGCGCCCCTGACATCAACAATGAGTCCTTTGTCATCCACATGTTCGTTGTCCACTTTATGATTCCCCTGTTCATCATCTCCTTCTGCTACGGCAACCTGCTCTGCGCTGTCAAGGCAGCTGCCGCCGCCCAGCAGGAGTCTGAGACCACCCAGAGGGCTGAGAGGGAAGTGACCCGCATGGTCATCATGATGGTCGTCTCCTTCCTAGTGTGCTGGGTGCCCTACGCCAGCGTGGCCTGGTATATCTTCTGCAACCAGGGAACAGAGTTCGGCCCCGTCTTCATGACAATTCCGGCATTCTTTGCCAAGAGTTCGTCCCTGTACAACCCTCTCATCTACGTGTTGATGAACAAGCAGTTCCGCAACTGCATGATCACCACCCTGTGCTGTGGGAAGAACCCCTTCGAGGAGGAGGAGGGAGCCTCCACCACTGCCTCCAAGACCGAGGCCTCCTCCGTGTCCTCCAGCTCCGTGGCTCCTGCATAA</t>
  </si>
  <si>
    <t>MNGTEGPDFYVPMSNATGIVRNPYEYPQYYLVSPAAYSLMAAYMFFLILTGFPINFLTLYVTIEHKKLRTALNYILLNLAVADLFMVIGGFTTTMYTSMHGYFVFGRTGCNIEGFCATHGGEIALWSLVVLAIERWLVVCKPISNFRFSETHAIIGVAFTWVMAAACSVPPLLGWSRYIPEGMQCSCGIDYYTRAPDINNESFVIHMFVVHFMIPLFIISFCYGNLLCAVKAAAAAQQESETTQRAEREVTRMVIMMVVSFLVCWVPYASVAWYIFCNQGTEFGPVFMTIPAFFAKSSSLYNPLIYVLMNKQFRNCMITTLCCGKNPFEEEEGASTTASKTEASSVSSSSVAPA</t>
  </si>
  <si>
    <t>AY214136.1</t>
  </si>
  <si>
    <t>ATGAACGGCACAGAGGGACCAGATTTCTACGTCCCTATGTCCAATGCTACTGGCATTGTTAGGAACCCCTATGAATACCCCCAGTACTACCTTGTCAGCCCAGCGGCGTACTCACTCATGGCTGCCTACATGTTCTTCCTCATCCTCACCGGCTTCCCCATCAACTTCCTCACACTCTACGTCACCATCGAGCACAAAAAGCTGAGGACCGCCCTGAACTACATCCTGCTGAACCTGGCTGTGGCCGATCTCTTCATGGTAATCGGAGGCTTCACCACTACGATGTACACCTCCATGCATGGCTATTTCGTCTTTGGAAGAACGGGCTGCAACATCGAGGGATTCTTTGCTACCCATGGTGGTGAGATTGCCCTGTGGTCCCTGGTTGTCCTGGCTATTGAGAGGTGGTTGGTCGTCTGCAAACCTATTAGCAACTTCCGCTTCAGTGAGACCCATGCCATCATGGGCGTGGCCTTTACCTGGGTCATGGCTGCTGCTTGCTCCGTGCCCCCTCTGCTTGGCTGGTCCCGCTATATCCCCGAAGGCATGCAGTGCTCATGTGGAATTGACTACTACACACGCGCCCCTGACATCAACAATGAGTCCTTTGTCATCTACATGTTCGTTGTCCACTTTATGATTCCCCTGTTCATCATCTCCTTCTGCTACGGCAACCTGCTCTGCGCTGTCAAGGCAGCTGCCGCCGCCCAGCAGGAGTCTGAGACCACCCAGAGGGCTGAGAGGGAAGTGACCCGCATGGTCATCATGATGGTCGTCTCCTTCCTAGTGTGCTGGGTGCCCTACGCCAGCGTGGCCTGGTATATCTTCTGCAACCAGGGATCAGAGTTCGGCCCCGTCTTCATGACAATTCCGGCATTCTTTGCCAAGAGTTCGTCCCTGTACAACCCTCTCATCTACGTGTTGATGAACAAGCAGTTCCGCAACTGCATGATCACCACCCTGTGCTGTGGGAAGAACCCCTTCGAGGAGGAGGAGGGAGCCTCCACCACTGCCTCCAAGACCGAGGCCTCCTCCGTGTCCTCCAGCTCCGTGGCTCCTGCATAA</t>
  </si>
  <si>
    <t>MNGTEGPDFYVPMSNATGIVRNPYEYPQYYLVSPAAYSLMAAYMFFLILTGFPINFLTLYVTIEHKKLRTALNYILLNLAVADLFMVIGGFTTTMYTSMHGYFVFGRTGCNIEGFFATHGGEIALWSLVVLAIERWLVVCKPISNFRFSETHAIMGVAFTWVMAAACSVPPLLGWSRYIPEGMQCSCGIDYYTRAPDINNESFVIYMFVVHFMIPLFIISFCYGNLLCAVKAAAAAQQESETTQRAEREVTRMVIMMVVSFLVCWVPYASVAWYIFCNQGSEFGPVFMTIPAFFAKSSSLYNPLIYVLMNKQFRNCMITTLCCGKNPFEEEEGASTTASKTEASSVSSSSVAPA</t>
  </si>
  <si>
    <t>EU919560.1</t>
  </si>
  <si>
    <t>ATGAACGGTACAGAGGGACCGGCATTCTACGTGCCTATGTCCAATGAGACAGGCGTTGTTAGGAGTCCGTACGAATATCCCCAGTACTACCTGGTGGCACCATGGGCGTACGCCTGCCTGGCCGCTTACATGTTCTTCCTCATTCTCACCGGCTTCCCCATCAATTTCCTCACTCTGTATGTCACCCTCGAGCACAAGAAGCTGCGCACACCCCTCAACTACAGTCTGCTGAACCTCGCCGTCGCCGACCTCTTCATGGTGTTCGGCGGCTTCACCACAACGATGTACACCTCGTTGAACGGCTACTTCGTGTTCGGACGCCTCGGCTGCAACCTCGAAGGCTTCTTCGCGACCCTGGGCGGTGAAATGGCGCTCTGGTCCATTGTCACGCTGGCCATCGAGAGGTGGCTCGTCGTCTGCAAGCCCATCAGCAACTTCCGCTTCGGAGAGAACCACGCCATCATGGGCGTCGTCTTCACGTGGGTCATGGCCTGCTCCTGCGCCGTGCCTCCCCTTGTCGGCTGGTCCCGCTACATCCCAGAGGGCATGCAGTGCTCGTGCGGAATCGACTACTACACCCGTGCCGAGGGCTACAACAACGAGTCCTTCGTCATCTACATGTTTCTTGTCCACGCCCTCATTCCCTTCATTATCATCTTCTTCTGCTACGGCCGCCTCGTGTGCGCCGTCAAAGACGCCGCTGCCCAGCAGCAGGAGTCCGAGACCACGCAGAGGGCTGAGCGCGAGGTCACCCGCATGGTCATCCTCATGGGCTTCGCCTACTTGGTTTGTTGGACACCCTATGCCAGCACGGCCTGGTATATCTTCACCCACAAGGGAACCAGTTTTGGGCCTGTCTTCATGACAATACCAGCCTTCTTTGCCAAGACCTCTGCTGTCTACAACCCAGTCATCTACATTTGCATGAACAAGCAGTTCCGCCACTGCATGATCACCACCCTGTGCTGCGGCAAGAACCCCTTCGAGGAGGAAGAG</t>
  </si>
  <si>
    <t>MNGTEGPAFYVPMSNETGVVRSPYEYPQYYLVAPWAYACLAAYMFFLILTGFPINFLTLYVTLEHKKLRTPLNYSLLNLAVADLFMVFGGFTTTMYTSLNGYFVFGRLGCNLEGFFATLGGEMALWSIVTLAIERWLVVCKPISNFRFGENHAIMGVVFTWVMACSCAVPPLVGWSRYIPEGMQCSCGIDYYTRAEGYNNESFVIYMFLVHALIPFIIIFFCYGRLVCAVKDAAAQQQESETTQRAEREVTRMVILMGFAYLVCWTPYASTAWYIFTHKGTSFGPVFMTIPAFFAKTSAVYNPVIYICMNKQFRHCMITTLCCGKNPFEEEE</t>
  </si>
  <si>
    <t>EU637990.1</t>
  </si>
  <si>
    <t>TTGTCAACCCAGCAGCTTACGCCGTCCTGGGTGCCTACATGTTCTTCCTCATCCTTGTTGGCTTCCCCATCAACTTCCTCACTCTGTTCGTCACCATCCAACACAAGAAGCTGCGTACCCCTCTAAACTACATCCTGCTGAACCTTGCTGTGGCTAACCTCTTCATGGTGTTTGGAGGATTCACCACCACCATGTACAGCTCTATACACGGCTACTTCGTCCTAGGACGCCTCGGCTGCAATTTGGAAGGATTATTTGCTACCCTTGGCGGTGAGATTGCCCTCTGGTCACTGGTTGTCCTGGCTATTGAAAGGTGGATCGTTGTCTGCAAGCCCATCAGTAGCTTCCGCTTCGGGGAGGATCACGCAATCATGGGTTTGGCCTTCACATGGGTGATGGCTTGTGCTTGTGCTGTGCCCCCTCTTGTCGGCTGGTCTCGTTACATCCCTGAGGGCATGCAGTGCTCATGTGGAATCGACTACTACACACGTGCAGAAGGATTCAACAATGAGTCCTTTGTTATCTACATGTTTGTCTGCCACTTCACGATCCCATTGATTATCATTTCCTTCTGCTACGGCCGTCTACTCTGCGCTGTCAAAGAGGCTGCTGCTGCCCAGCAGGAGTCTGAGACCACCCAGAGGGCTGAGAAGGAAGTCAGCCGGATGGTAGTAATCATGGTCATTGCCTTCCTGGTGTCTTGGGTTCCCTATGCCAGTACGGCCTGGTGGATCTTCTGCAATCAAGGAGCTGAGTTCGGACCACTCTTCATGACCGTCCCGGCCTTCTTTGCCAAGAGTTCTGCCGTCTACAACCCAATGATCTACATCTGCATGAACAAGCAGTTCCGCCACTG</t>
  </si>
  <si>
    <t>VNPAAYAVLGAYMFFLILVGFPINFLTLFVTIQHKKLRTPLNYILLNLAVANLFMVFGGFTTTMYSSIHGYFVLGRLGCNLEGLFATLGGEIALWSLVVLAIERWIVVCKPISSFRFGEDHAIMGLAFTWVMACACAVPPLVGWSRYIPEGMQCSCGIDYYTRAEGFNNESFVIYMFVCHFTIPLIIISFCYGRLLCAVKEAAAAQQESETTQRAEKEVSRMVVIMVIAFLVSWVPYASTAWWIFCNQGAEFGPLFMTVPAFFAKSSAVYNPMIYICMNKQFRH</t>
  </si>
  <si>
    <t>DQ498791.1</t>
  </si>
  <si>
    <t>GCCTACATGTTCTTCCTCATCCTTGTTGGCTTCCCCATCAACTTCCTCACTCTGTTCGTCACCATCCAACACAAGAAGCTGCGTACCCCTCTAAACTACATCCTGCTGAACCTTGCCGTGGCTGACCTCTTCATGGTGTTCGGAGGATTCACCACCACCATGTACAGCTCTATGCACGGCTACTTCGTCCTAGGACGCCTCGGCTGCAATCTTGAAGGATTCTTTGCTACCCTTGGTGGTGAGATTGCCCTCTGGTCACTGGTTGTCCTGGCTGTTGAAAGGTGGATCGTTGTCTGCAAGCCCATCAGTAGCTTCCGCTTCGGGGAGGATCACGCAATCATGGGTTTGGGCTTCGCTTGGGTGATGGCTTTAGCTTGTGCTGTGCCCCCTCTTGTCGGCTGGTCTCGTTACATCCCTGAGGGCATGCAGTGCTCATGTGGAATCGACTACTACACACGTGCAGAAGGATTCAACAATGAGTCCTTTGTTATCTACATGTTTACCTGCCACTTCACGGTCCCACTGGTTATCATTTCTTTCTGCTACGGCCGTCTACTCTGCGCTGTCAAAGAGGCTGCTGCTGCCCAGCAGGAGTCTGAGACCACCCAGAGGGCTGAGAGGGAAGTCAGCCGGATGGTAGTAATGATGGTCGTTGCCTTCCTGGTGTCTTGGCTTCCCTATGCCAGTACGGCCTGGTGGATCTTCTGCAATCAAGGAGCTGAATTCGGACCACTCTTCATGACCGTCCCGGCCTTCTTT</t>
  </si>
  <si>
    <t>AYMFFLILVGFPINFLTLFVTIQHKKLRTPLNYILLNLAVADLFMVFGGFTTTMYSSMHGYFVLGRLGCNLEGFFATLGGEIALWSLVVLAVERWIVVCKPISSFRFGEDHAIMGLGFAWVMALACAVPPLVGWSRYIPEGMQCSCGIDYYTRAEGFNNESFVIYMFTCHFTVPLVIISFCYGRLLCAVKEAAAAQQESETTQRAEREVSRMVVMMVVAFLVSWLPYASTAWWIFCNQGAEFGPLFMTVPAFF</t>
  </si>
  <si>
    <t>AB245433.1</t>
  </si>
  <si>
    <t>ATGAACGGTACAGAGGGTCCATTCTTCTACGTGCCCATGTCCAATGCCACCGGCATTGTGAGGAGCCCATATCCATATGAGTACCCTCAGTACTACCTGGCGCCACCATGGGCGTACGCTTGCCTGGCTGCCTACATGTTCTTCCTCATCCTGGCCGGCTTCCCCATCAACTTCCTTACACTCTATGTCACCATCGAGCACAAGAAGCTGCGTACGCCCCTAAACTACATCCTGCTGAACTTGGCTGTGGCTGACTTGTTCATGGTCTTCGGCGGCTTCACTACCACAATGTACACATCGCTGCATGGCTACTTCGTCTTCGGGCGCCTCGGCTGCAACCTGGAAGGCTTCTTCGCGACCTTCGGTGGTATCAACTCACTCTGGTGCCTGGTCGTGCTGTCCATTGAGAGGTGGGTGGTCGTCTGCAAGCCCATGAGCAACTTCCGCTTCGGAGAGAACCACGCCATCATGGGTGTTGCGTTCACCTGGTTCATGGCCTTGGCTTGCGTCGTGCCACCCCTCGTTGGCTGGTCCCGTTACATCCCTGAGGGCATGCAGTGCTCATGTGGAATTGACTACTACACCCGCGCTGAGGGCTTCAACAATGAGTCCTTCGTCATCTACATGTTCGTGGTGCATTTCCTGACCCCGCTCTTCGTCATCACTTTCTGCTACGGCCGTCTGGTCTGCACCGTCAAGGAGGCTGCCGCCCAGCAGCAGGAGTCCGAGACCACCCAGAGGGCCGAGCGCGAGGTCACCCGCATGGTCATTCTCATGTTCATTGCCTACTTGATCTGCTGGCTGCCCTATGCCAGTACCGCCTGGTGGCTTTTCACCAACAAGGGCGCTGAGTTTGGACCCATCTTAATGACCCTTCCGGCCTTCTTTGCCAAGAGCTCTTCCATCTACAACCCAGTCATCTACATCTGCTTGAACAAGCAGTTCCGCCACTGCATGATCACCACTCTGTGCTGCGGCAAGAACCCCTTCGAGGAGGAGGAGGGCGCCTCCACCACTGCCTCCAAGACCGAGGCCTCGTCCGTCTCCTCCGTGTCCCCGGCGTAA</t>
  </si>
  <si>
    <t>MNGTEGPFFYVPMSNATGIVRSPYPYEYPQYYLAPPWAYACLAAYMFFLILAGFPINFLTLYVTIEHKKLRTPLNYILLNLAVADLFMVFGGFTTTMYTSLHGYFVFGRLGCNLEGFFATFGGINSLWCLVVLSIERWVVVCKPMSNFRFGENHAIMGVAFTWFMALACVVPPLVGWSRYIPEGMQCSCGIDYYTRAEGFNNESFVIYMFVVHFLTPLFVITFCYGRLVCTVKEAAAQQQESETTQRAEREVTRMVILMFIAYLICWLPYASTAWWLFTNKGAEFGPILMTLPAFFAKSSSIYNPVIYICLNKQFRHCMITTLCCGKNPFEEEEGASTTASKTEASSVSSVSPA</t>
  </si>
  <si>
    <t>AH005459.2</t>
  </si>
  <si>
    <t>ATGAACGGCACAGAGGGAGAAAACTTCTACATTCCCTTCTCGAACAAGACGGGCCTTGCCCGCAGTCCGTTCGAATACCCCCAGTACTACCTCGCCGAGCCATGGAAATACTCGGTCCTGGCCGCCTACATGTTTTTCCTCATCCTCGTGGGCTTCCCGGTCAACTTCCTCACGCTGTTCGTCACGGTGCAACACAAGAAGCTGAGGACGCCGCTCAACTACATCCTGCTCAACCTGGCAGTGGCCAACCTCTTTATGGTCCTCTTCGGCTTCACCCTCACCATGTACTCCTCCATGAACGGCTACTTCGTCTTCGGCCCCACCATGTGCAACTTCGAGGGCTTCTTCGCTACTCTGGGCGGCGAGATGTCTCTCTGGTCGCTCGTGGTCCTCGCCATTGAGCGCTACATCGTCATCTGCAAACCCATGGGCAACTTTCGCTTCGGCAGCACCCACGCCTACATGGGGGTGGCCTTCACCTGGTTCATGGCCTTGTCCTGCGCGGCTCCACCCCTCGTCGGCTGGTCCAGGTACTTACCGGAAGGAATGCAGTGCTCCTGTGGGCCTGACTACTACACGCTGAACCCCAACTTCAACAACGAGTCGTTCGTGATCTACATGTTCCTCGTTCACTTCATCATTCCCTTCATAGTCATCTTCTTCTGCTACGGGCGTCTGCTGTGCACAGTGAAGGAGGCGGCCGCCGCCCAGCAAGAGTCTGCGTCCACGCAGAAGGCCGAGAAGGAGGTGACACGCATGGTGGTGCTCATGGTGATCGGCTTCCTCGTGTGCTGGGTGCCGTACGCCTCGGTGGCCTTCTACATCTTCACCCACCAGGGCTCCGACTTCGGTGCCACGTTCATGACCGTGCCGGCCTTCTTCGCCAAGACCTCGGCCCTCTACAACCCGATCATCTACATCCTCATGAACAAGCAGTTCCGCAACTGCATGATCACCACGCTGTGCTGCGGCAAGAATCCCCTGGGCGATGAAGACTCGGGAGCCTCGACCAGCAAGACGGAGGTGTCATCTGTGTCTACCAGCCAGGTGTCCCCCGCCTGA</t>
  </si>
  <si>
    <t>MNGTEGENFYIPFSNKTGLARSPFEYPQYYLAEPWKYSVLAAYMFFLILVGFPVNFLTLFVTVQHKKLRTPLNYILLNLAVANLFMVLFGFTLTMYSSMNGYFVFGPTMCNFEGFFATLGGEMSLWSLVVLAIERYIVICKPMGNFRFGSTHAYMGVAFTWFMALSCAAPPLVGWSRYLPEGMQCSCGPDYYTLNPNFNNESFVIYMFLVHFIIPFIVIFFCYGRLLCTVKEAAAAQQESASTQKAEKEVTRMVVLMVIGFLVCWVPYASVAFYIFTHQGSDFGATFMTVPAFFAKTSALYNPIIYILMNKQFRNCMITTLCCGKNPLGDEDSGASTSKTEVSSVSTSQVSPA</t>
  </si>
  <si>
    <t>AB089247.1</t>
  </si>
  <si>
    <t>ATGAACGGCACTGAGGGGCCCAACTTTTACGTGCCCATGTCGAACAAAACGGGCGTGGTACGGAGCCCATTTGAGTTCCCCCAGTACTATCTGGCTGAGCCCTGGAAGTACTCTCTTGTGGCTTCCTACATGGTCTTCCTCATCCTCACCGCCTTCCCCATCAACTTCTTAACACTGTACGTCACCATCGAGCACAAGAAGCTGAGGACCGCCCTAAACTACATCCTGCTGAACCTGGCTGTGGCTGACCTCTTCATGGTGGTGGGCGGCTTCACCGTGACCCTCTACACTGCTCTCAATGGCTACTTTGTCCTGGGAGTAGTCGGCTGCAACATTGAAGGATTCTTTGCCACTATGGGAGGAGAGATCGCTCTCTGGTCTCTGGTGGTCCTGGCCATCGAACGCTACATTGTGGTCTGTAAACCAATGAGCAACTTCCGTTTTGGAGAGAAGCATGCTGTTGTGGGAGTGGCCTTCACTTGGATCATGTCACTCACCTGTGCTGTTCCTCCTCTTGTGGGCTGGTCCAGGTACATTCCTGAGGGAATGCAGTGCTCCTGTGGGATTGACTACTACACCCCGAAGCCGGAGCTACACAACACCTCCTTCGTCATCTACATGTTCATCCTGCACTTCTCGATTCCTCTCATCATCATCTTCTTCTGCTACGGTCGCCTGCTCTGCACTGTTCGGGCGGCTGCAGCCCAGCAGCAGGAGTCGGAGACGACTCAGAGGGCAGAAAAGGAAGTCACTCGCATGGTGATCGTCATGGTGATCTCCTTCCTGGTTTGCTGGGTGCCCTATGCCAGCGTGGCCTGGTACATCTTTGCAAATCAGGGGACTGAGTTTGGCCCTGTCTTCATGACAGCTCCTGCCTTCTTTGCCAAGAGTGCTGCCCTCTACAACCCAGTCATCTACATCCTACTCAACAGACAGTTCAGAAACTGCATGCTGACCACGGTGTGCTGTGGAAAGAACCCGTTCGGAGAGGAAGAAGTCACCACCGCATCATCTAAAACCCAGTCCTCCTCTGTCTCCACTGCCTCCTCCAGCCAGGTGGCTCCTGCTTGA</t>
  </si>
  <si>
    <t>MNGTEGPNFYVPMSNKTGVVRSPFEFPQYYLAEPWKYSLVASYMVFLILTAFPINFLTLYVTIEHKKLRTALNYILLNLAVADLFMVVGGFTVTLYTALNGYFVLGVVGCNIEGFFATMGGEIALWSLVVLAIERYIVVCKPMSNFRFGEKHAVVGVAFTWIMSLTCAVPPLVGWSRYIPEGMQCSCGIDYYTPKPELHNTSFVIYMFILHFSIPLIIIFFCYGRLLCTVRAAAAQQQESETTQRAEKEVTRMVIVMVISFLVCWVPYASVAWYIFANQGTEFGPVFMTAPAFFAKSAALYNPVIYILLNRQFRNCMLTTVCCGKNPFGEEEVTTASSKTQSSSVSTASSSQVAPA</t>
  </si>
  <si>
    <t>AB074484.1</t>
  </si>
  <si>
    <t>ATGAACGGCACAGAGGGACCCTTTTTCTATGTCCCTATGTCAAATGCCTCCGGCATTGTCAGGAGTCCTTATGAATACCCTCAGTACTACCTTATCAACCCAGCAGCATACTTCATGCTGGCCTGCTACATGTTCTTTCTCATCATCACCGGCTTCCCCATCAACTTCCTAACACTGTACGTCACCATCGAGCACAAGAAGCTGAGGACCGCCCTAAACTACATCCTGCTGAACCTGGCTGTGGCTGACCTCTTCATGGTGATCGGTGGCTTCACCACCACATTGTACACATCCATGCATGGCTACTTCGTCTTCGGTAGGACTGGCTGCAACATCGAAGGATTTTGTGCCACCCTCGGTGGTGAGATTGCCATGTGGTCCCTGGTTGTCCTGGCTATTGAGAGGTGGGTGGTTGTCTGCAAGCCCATGACCAACTTCCGCTTTGGTGAGAACCATGCCATCATGGGTGTTGCGTTCACCTGGGTGATGGCCGCTGCCTGTGCTGTGCCCCCACTCTTCGGCTGGTCCCGCTACATCCCAGAGGGCATGCAGTGCTCATGCGGAATTGACTATTACACCCGTGCCCCCGGCTTTAACAACGAGTCCTTTGTGGTCTACATGTTCATTGTCCACTTCACACTTCCTCTGACCGTCGTCACCTTCTGCTATGGCCGTCTGCTGTGCACCGTCAAGGAGGCAGCTGCTGCCCAGCAGGAGTCCGAGACCACCCAGAGGGCCGAGAGGGAAGTTACCCGCATGGTCGTCCTGATGGAGATCTCCTACCTGGTGTGCTGGTTGCCCTATGCCAGCGTGGCCTGGTACATCTTCTGCAATCAGGGAAGTGAGTTTGGCCCTGTCTTCATGACAGCCCCGGCCTTCTTTGCCAAGAGCTCCGCTCTCTACAACCCCCTCATCTACGTGTGCATGAACAAGCAGTTCCGCCACTGCATGATCACCACCCTGTGCTGCGGAAAGAACCCCTTCGAGGAAGAGGAGGGAGCGTCCACGACAGCCTCCAAGACCGAGGCCTCCTCCGTGTCCTCCAGCTCCGTGGCCCCTGCATAA</t>
  </si>
  <si>
    <t>MNGTEGPFFYVPMSNASGIVRSPYEYPQYYLINPAAYFMLACYMFFLIITGFPINFLTLYVTIEHKKLRTALNYILLNLAVADLFMVIGGFTTTLYTSMHGYFVFGRTGCNIEGFCATLGGEIAMWSLVVLAIERWVVVCKPMTNFRFGENHAIMGVAFTWVMAAACAVPPLFGWSRYIPEGMQCSCGIDYYTRAPGFNNESFVVYMFIVHFTLPLTVVTFCYGRLLCTVKEAAAAQQESETTQRAEREVTRMVVLMEISYLVCWLPYASVAWYIFCNQGSEFGPVFMTAPAFFAKSSALYNPLIYVCMNKQFRHCMITTLCCGKNPFEEEEGASTTASKTEASSVSSSSVAPA</t>
  </si>
  <si>
    <t>Polyodon</t>
  </si>
  <si>
    <t>spathula</t>
  </si>
  <si>
    <t>AF369050.1</t>
  </si>
  <si>
    <t>TTTATGGTGTTCGGGGGATTCACCACCACAATGTACACATCGATGAACGGCTACTTTGTCTTCGGGACCACTGGGTGCTACATTGAAGGATTCTTTGCTACTCTCGGAGGTGAAATCGCTCTGTTGTGCCTGGTGGTGCTGGCTATCCAGAGATATATAGTTATCTGCAAGCCCATGAGCAACTTCCGATTTGGTGACAATCATGCCATCATGGGAGTTGTATTCACCTGGATAATGGCCCTGTCTTGTGCTGCTCCACCTCTTTTCGGATGGTCCAGGTACATCCCAGAAGGCATGCAGTGCTCCTGCGGAATTGACTATTACACTCTGAAGCCTGAGGTGAACAACGAGTCTTTTGTGATCTACATGTTCATTGTCCACTTCATCATTCCACTGATCATCATCGGCTTCTGCTACGGCCGCCTGGTCTGCACCGTCAAGGAGGCTGCCGCCCAGCAGCAGGAGTCCGAGACCACCCAGAGAGCTGAGAGGGAAGTCACCCGAATGGTCGTCCTCATGGTCATCTCCTACATGGTATGCTGGACTCCTTATGCTAGCGTAGCCTGGTACATTTTCACCCACCAGGGAAGTCATTTTGGCCCTGTCTTCATGACAGCCCCGGCTTTCTTTGCCAAGAGCTCTGCCCTTTATAATCCTCTCATCTACGTTCTCATGAATAAGCAGTTCCGTCACTGCATGATCACAACCCTTTGCTGTGGCAAGAAC</t>
  </si>
  <si>
    <t>FMVFGGFTTTMYTSMNGYFVFGTTGCYIEGFFATLGGEIALLCLVVLAIQRYIVICKPMSNFRFGDNHAIMGVVFTWIMALSCAAPPLFGWSRYIPEGMQCSCGIDYYTLKPEVNNESFVIYMFIVHFIIPLIIIGFCYGRLVCTVKEAAAQQQESETTQRAEREVTRMVVLMVISYMVCWTPYASVAWYIFTHQGSHFGPVFMTAPAFFAKSSALYNPLIYVLMNKQFRHCMITTLCCGKN</t>
  </si>
  <si>
    <t>Pomatoschistus</t>
  </si>
  <si>
    <t>minutus</t>
  </si>
  <si>
    <t>FN430594.1</t>
  </si>
  <si>
    <t>ATGAACGGCACGGAGGGACCCTTCTTCTACATCCCTATGGTGAACACCACCGGCATCGTCCGGAGTCCATATGAATACCCTCAGTACTACCTAGTCAACCCTGCGGCCTACGCTGCCCTGGGCGCCTACATGTTCTTCCTTATCCTGACGGGCTTCCCTATCAACTTCCTCACACTCTATGTCACCCTCGAACACAAGAAGCTGCGGACCGCTCTAAACTTAATTCTGCTCAACCTGGCGGTAGCTGACCTCTTCATGGTGTTTGGAGGATTTACCACAACGATGTATACCTCAATGCACGGCTACTTTGTTCTCGGACGCCTCGGCTGCAACGTGGAAGGGTTTTTTGCCACTCTGGGCGGTGAGATCGCCCTGTGGTCTCTGGTGGTCCTGGCTGTTGAGAGGTGGGTGGTTGTCTGCAAACCCATCAGCAACTTCCGCTTCACTGAGACCCACGCCATCATGGGGGTGGCTTTCTCCTGGATCATGGCCGCTACCTGTGCTGTGCCGCCTCTGGTCGGCTGGTCCCGGTACATTCCCGAGGGCATGCAGTGCTCATGTGGAGTCGACTACTACACCCGCGCTGAGGGCTTCAACAACGAGTCTTTTGTCATCTACATGTTCATTGTTCACTTCCTAGCTCCCCTCATCGTGATTTTCTTCTGCTATGGCCGCCTGCTTTGCGCCGTCAAAGAAGCCGCTGCTGCCCAGCAGGAGTCCGAGACCACCCAGAGAGCTGAGCGTGAGGTCACCCGCATGGTCATCATCATGGTCATTGGCTTTCTGACATCTTGGTTGCCCTACGCCAGTGTGGCCTGGTACATCTTCACTCACCAGGGAACAGAGTTTGGGCCCCTCTTCATGACCATCCCCGCCTTCTTTGCCAAGAGCTCCGCTCTCTACAACCCCATGATCTACATCTGCATGAACAAGCAATTCCGCCACTGCATGATCACCACGTTGTGCTGCGGAAAGAACCCTTTCGAAGAGGAGGAGGGCGCCTCCACCACCAAGACCGAGGCCTCCTCAGTGTCCTCCAGCTCCGTGTCTCCAGCATAA</t>
  </si>
  <si>
    <t>MNGTEGPFFYIPMVNTTGIVRSPYEYPQYYLVNPAAYAALGAYMFFLILTGFPINFLTLYVTLEHKKLRTALNLILLNLAVADLFMVFGGFTTTMYTSMHGYFVLGRLGCNVEGFFATLGGEIALWSLVVLAVERWVVVCKPISNFRFTETHAIMGVAFSWIMAATCAVPPLVGWSRYIPEGMQCSCGVDYYTRAEGFNNESFVIYMFIVHFLAPLIVIFFCYGRLLCAVKEAAAAQQESETTQRAEREVTRMVIIMVIGFLTSWLPYASVAWYIFTHQGTEFGPLFMTIPAFFAKSSALYNPMIYICMNKQFRHCMITTLCCGKNPFEEEEGASTTKTEASSVSSSSVSPA</t>
  </si>
  <si>
    <t>AY631036.1</t>
  </si>
  <si>
    <t>ATGAACGGCACAGAGGGACCATATTTTTATGTCCCTATGCAAAATACTACCGGCATTGTCCGGAGTCCTTATGAGTACCCTCAGTATTACCTTGTCAACCCAGCAGCTTATGCTGCTCTGGGTGCCTATATGTTCCTGCTCATCCTCGTTGGTTTTCCCGTCAACTTCCTCACTCTCTACGTTACCCTCGAACACAAGAAGCTGCGAACCCCTCTAAACTACATCCTGCTGAACCTTGCGGTGGCTGACCTCTTCATGGTGTTTGGAGGATTCACTACAACGATGTACACCTCTATGCATGGCTACTTCGTTCTAGGTCGTCTTGGCTGCAACCTAGAAGGATTCTTTGCAACCCTTGGAGGTGAAATTTCCCTGTGGTCACTGGTTGTTCTGGCTATTGAAAGGTGGATGGTTGTCTGCAAGCCAATCAGCAACTTTCGCTTTGGAGAAAACCATGCCATCATGGGTTTGGGCTTCACCTGGTTTGCAGCCTCTGCTTGCGCTGTACCCCCTCTTGTTGGCTGGTCTCGTTACATCCCTGAGGGCATGCAGTGCTCATGTGGAGTGGACTACTACACACGTGCAGAAGGTTTCAACAATGAATCCTTTGTTATCTACATGTTCATCTGCCATTTCCTCGTTCCCATGACTATTGTGTTTTTTTGCTATGGCCGTCTGCTCTGTGCTGTCAAAGAGGCTGCTGCTGCCCAGCAGGAATCAGAGTCCACCCAAAGGGCTGAGAGGGAAGTCTCCCGCATGGTTGTGATCATGGTTGTTGGTTACCTGATATGCTGGTGTCCCTATGCAGGTGTGGCCTGGTATATCTTCCTAAATCAGGGCTCTGAGTTTGGACCTCTTTTTATGACCATCCCCGCCTTCTTTGCCAAGAGTTCTGCCATCTACAACCCATTGATCTACATCTGCATGAACAAACAGTTCCGTCACTGCATGATCACCACCTTGTGCTGTGGGAAGAATCCCTTTGAGGAGGAGGAGGGAGCGTCCAGTACCAAGACCGAGGCCTCTTCTGCGTCCTCCAGCTCTGTCTCACCAGCATAA</t>
  </si>
  <si>
    <t>MNGTEGPYFYVPMQNTTGIVRSPYEYPQYYLVNPAAYAALGAYMFLLILVGFPVNFLTLYVTLEHKKLRTPLNYILLNLAVADLFMVFGGFTTTMYTSMHGYFVLGRLGCNLEGFFATLGGEISLWSLVVLAIERWMVVCKPISNFRFGENHAIMGLGFTWFAASACAVPPLVGWSRYIPEGMQCSCGVDYYTRAEGFNNESFVIYMFICHFLVPMTIVFFCYGRLLCAVKEAAAAQQESESTQRAEREVSRMVVIMVVGYLICWCPYAGVAWYIFLNQGSEFGPLFMTIPAFFAKSSAIYNPLIYICMNKQFRHCMITTLCCGKNPFEEEEGASSTKTEASSASSSSVSPA</t>
  </si>
  <si>
    <t>GQ422475.1</t>
  </si>
  <si>
    <t>AY673739.1</t>
  </si>
  <si>
    <t>ATGAATGGCACAGAGGGACCCTTTTTCTATGTCCCTATGGTAAACACCACTGGTATTGTCCGGAGTCCTTATGAATACCCTCAGCACTACCTTGTCAGCCCAGCAGCTTATGCTGCTCTGGGTTGCTACATGTTCTTTCTCATCCTTGTTGGATTTCCCATCAACTTCCTTACTCTCTATGTCACCATTGAACACAAGAAGCTGCGAACCCCACTAAACTACATCCTTCTGAACCTTGCGGTGGCTGACCTCTTCATGGTGTTTGGAGGATTCACCACAACGGTTTACACCTCTATGCATGGCTACTTCATCCTAGGTCGCCTTGGCTGCAATCTGGAAGGATTCTTTGCTACCCTTGGTGGTGAGATTGGTCTCTGGTCACTGGTTGTCCTTGCTGTTGAAAGGTGGTTAGTCGTCTGCAAGCCTATTAGCAACTTCCGCTTTGGGGAGAACCACGCTATTATGGGCTTGGGCGTCACCTGGATAGGGGCCCTTTCTTGCGCTGCACCCCCTCTTCTTGGCTGGTCTCGTTACATCCCTGAGGGCATGCAGTGCTCATGTGGAGTCGACTACTACACACGTGCAGAAGGCTTCAACAACGAGTCGTTTGTTATCTACATGTTTATCTGCCACTTCTTAATTCCACTGACTATTGTGTTTTTCTGCTACGGCCGCCTGCTCTGTGCTGTCAAGGAGGCTGCTGCTGCCCAGCAGGAGTCTGAAACCACCCAGAGGGCTGAAAGGGAAGTCACCCGCATGGTTATTATGATGGTTATTTCCTTCCTGATATGTTGGCTGCCCTATGCCGGAGTGGCCTGGTATATCTTCACACATCAGGGATCTGAATTTGGACCAGTCTTCATGACCCTCCCAGCCTTCTTTGCCAAGGGCGCTTCCATCTACAACCCTATTATTTACATCTGCATGAACAAGCAGTTCCGCCACTGCATGATCACCACCTTGTGCTGCGGGAAAAATCCCTTTGAAGAAGAGGAGGGAGCATCTTCTACTGCCTCCAAGACCGAGGCTTCCTCTGTGTCCTCCAGCTCTGTGTCTCCTGCATAA</t>
  </si>
  <si>
    <t>MNGTEGPFFYVPMVNTTGIVRSPYEYPQHYLVSPAAYAALGCYMFFLILVGFPINFLTLYVTIEHKKLRTPLNYILLNLAVADLFMVFGGFTTTVYTSMHGYFILGRLGCNLEGFFATLGGEIGLWSLVVLAVERWLVVCKPISNFRFGENHAIMGLGVTWIGALSCAAPPLLGWSRYIPEGMQCSCGVDYYTRAEGFNNESFVIYMFICHFLIPLTIVFFCYGRLLCAVKEAAAAQQESETTQRAEREVTRMVIMMVISFLICWLPYAGVAWYIFTHQGSEFGPVFMTLPAFFAKGASIYNPIIYICMNKQFRHCMITTLCCGKNPFEEEEGASSTASKTEASSVSSSSVSPA</t>
  </si>
  <si>
    <t>Scopelarchus</t>
  </si>
  <si>
    <t>analis</t>
  </si>
  <si>
    <t>EF517404.1</t>
  </si>
  <si>
    <t>ATGAACGGCACAGAGGGACCAGATTTTTATGTCCCTATGGTAAATACCACTGGTGTTGTCCGGAGCCCCTTTGAATACCCTCAGTACTACCTTGTCAGCCCGGCGGCCTATTCCGCCCTGGGTGCCTACATGTTTCTTCTCATTCTGGTCGGCTTCCCCGTCAACTTCCTCACTCTGTATGTTACCATCGAGCACAAGAAGTTGAGGACCCCGCTAAACTACATCCTGCTCAACCTGGCTGTTGCTAACCTCTGGATGGTGGTGGGAGGATTCACCACCACAATGTACAGCTCCATGCATGGCTACTTTGTCTTAGGGCGCACCGGCTGCAACATTGAAGGATTCTTTGCTACCTTTGGCGGTGAAATAGCCCTCTGGTCCCTGGTTGTCCTGGCTATTGAGAGATGGGTGGTCGTCTGCAAGCCTGTGAGCAACTTCCGATTCGGGGAGAACCATGCTATCATGGGTGTGTCTTTCTCTTGGATCATGGCCGCCGCTTGCGCCGTACCCCCTCTTTTGGGCTGGTCTCGTTACATCCCAGAGGGCATGCAGTGTGCATGTGGAATTGACTACTACACACGTGCCCCTGGTATCAACAATGAATCCTTTGTCATCTACATGTTCGTCTGCCACTTCATCTTTCCACTGATCGTCATCAGCTTCTGCTATGGCCGTCTGCTCTGCGCAGTCAAGGAGGCTGCTGCCGCCCAGCAGGAGTCTGAGACCACCCAAAGGGCCGAGAGGGAGGTCAGCCGCATGGTTATTATGATGGTCATCGCCTTCCTGGTATGTTGGCTGCCCTACGCCAGCGTGGCCTGGTACATCTTCACACACCAGGGCAGTGAGTTTGGACCCGTCTTCATGACCATCCCCTCGTTCTTTTCCAAGAGCTCGTCCATCTACAACCCCTTAATCTACATCTGCATGAACAAGCAGTTCCGACATTGCATGATTACCACCCTGTGCTGTGGGAAGAATCCCTTCGAAGAGGAGGAAGGAGCGTCGTCCACCGCCTCCAAGACCGAAGCCTCCTCCACCTCCAGCTCCAGTGTGGCTCCTGCATAA</t>
  </si>
  <si>
    <t>MNGTEGPDFYVPMVNTTGVVRSPFEYPQYYLVSPAAYSALGAYMFLLILVGFPVNFLTLYVTIEHKKLRTPLNYILLNLAVANLWMVVGGFTTTMYSSMHGYFVLGRTGCNIEGFFATFGGEIALWSLVVLAIERWVVVCKPVSNFRFGENHAIMGVSFSWIMAAACAVPPLLGWSRYIPEGMQCACGIDYYTRAPGINNESFVIYMFVCHFIFPLIVISFCYGRLLCAVKEAAAAQQESETTQRAEREVSRMVIMMVIAFLVCWLPYASVAWYIFTHQGSEFGPVFMTIPSFFSKSSSIYNPLIYICMNKQFRHCMITTLCCGKNPFEEEEGASSTASKTEASSTSSSSVAPA</t>
  </si>
  <si>
    <t>EF517405.1</t>
  </si>
  <si>
    <t>ATGAACGGCACAGAAGGACCGGACTTCTACGTCCCCTTTTCCAACCTTACAGGCGTGGTGCGGAGCCCCTTTGAATATCCACAGTATTACCTGGCTCCACCAGAGGCCTACTCGGCCCTGGCTGCCTACATGTTCCTCCTCATTGCGGTCGGCTTCCCCGTCAACTTCCTCACTCTCTACGTCACCATCGAGCACAAGAAGCTCCGGACTCCCCTCAACTACATCCTCCTGAACCTGGCCGTCGCCAACCTCTTCGTAGTCATCGGGGGATTCACCACGACTGCGTACACGGCGGTGCACGGATACTTTGTCCTGGGACCGTCTGGTTGTAACGTCGAGGGGTTCTTCGCCACCCACGGAGGAGAGATCTCCCTGTGGTCCTTAGTGGTGCTCGCCATCGAGAGGTGGGTGGTGGTGTGTAAGCCCGTGGGCCACTTCCACCTCGGGGAGAAACACGCCATTGCGGGCGTGGCCTTCACCTGGATGATGGCGTCGGCCTGCTCCGTGCCGCCCCTCTTGGGCTGGTCACGTTACATCCCCGAGGGCATGCAGTGTTCCTGCGGCGTCGACTACTACACCCTGAAGCCGGACATCCACAACGAGTCCTTTGTGGTCTACATGTTCCTCGTCCACTTCGCCGTCCCGTTGTCCACAATCTCCTTCTGTTACGGCCGCTTGCTCTGCGCGGTCAAGGGGGCCGCGGCCGCCCAACAGGAGTCGGAGACCACCCAGAGGGCCGAACGCGAGGTCACCCGCATGGTGGTCATCATGGTCATAGCCTTCTTGGTGTGCTGGGTGCCCTACGCCAGCGTGGCCTGGTACACCTTCACGCACCGGGGCAGCACCTTCGGACCTATCGTCATGACGGTGCCGTCCTTCTTCGCCAAGAGCTCAGCCCTGTACAACCCCCTCATCTACATCTGCATGAACAGACAGTTCCGCCGCTGCATGCTCACCACCGTGTTCTGCGGGAAGAACCCGCTGGAGGAGGACGAAGGTTTGTCCGCCTCCTCCGTGTCCTCCAGCTCTGTCTCTCCTGCATGA</t>
  </si>
  <si>
    <t>MNGTEGPDFYVPFSNLTGVVRSPFEYPQYYLAPPEAYSALAAYMFLLIAVGFPVNFLTLYVTIEHKKLRTPLNYILLNLAVANLFVVIGGFTTTAYTAVHGYFVLGPSGCNVEGFFATHGGEISLWSLVVLAIERWVVVCKPVGHFHLGEKHAIAGVAFTWMMASACSVPPLLGWSRYIPEGMQCSCGVDYYTLKPDIHNESFVVYMFLVHFAVPLSTISFCYGRLLCAVKGAAAAQQESETTQRAEREVTRMVVIMVIAFLVCWVPYASVAWYTFTHRGSTFGPIVMTVPSFFAKSSALYNPLIYICMNRQFRRCMLTTVFCGKNPLEEDEGLSASSVSSSSVSPA</t>
  </si>
  <si>
    <t>EU606007.1</t>
  </si>
  <si>
    <t>ATGAACGGTACAGAGGGACCGGCATTCTACGTGCCTATGTCCAATGCCACCGGCATTGTTAGGAGCCCGTACGAGTATCCCCAGTACTACTTGGTGGCGCCATGGGCATACGCCTGCCTGGCCGCGTACATGTTCTTCCTCATCCTCACCGGCTTCCCTGTCAATTTCCTCACTCTGTATGTCACCATCGAGCACAAGAAGCTGCGTACACCTCTCAACTACATTCTGCTGAACCTCGCCATTTCCGACCTCTTCATGGTGTTCGGTGGCTTCACCACGACGATGTACACCTCGATGCATGGCTACTTCGTTCTTGGACGCATTGGCTGCAACCTCGAAGGCTTCTTCGCAACCCTGGGGGGTGAAATGGGCCTTTGGTCCCTGGTGGTGCTGGCCTTTGAGAGGTGGATGGTCGTCTGTAAGCCCGTGAGCAACTTCCGCTTCGGAGAGAACCACGCCATCATGGGTGTTGCCTTCACCTGGGTCATGGCCTGCTCCTGTGCCGTGCCTCCCCTGGTCGGCTGGTCCCGTTATATCCCCGAGGGCATGCAGTGCTCGTGCGGAGTCGACTATTACACTCGCGTACCTGGCGTTAACAATGAGTCCTTCGTCATCTACATGTTCATCGTCCACTTCATGATTCCAATGGTTGTCATATTCTTCTGCTATGGCCGTCTCGTCTGCACCGTCAAAGAAGCCGCTGCCCAGCAGCAGGAGTCCGAGACCACACAGAGGGCCGAACGCGAGGTCACCCGCATGGTCATCATCATGGTCATCGGCTTCTTGATTTGCTGGGTCCCCTATGCCAGCGTGGCTTGGTATATATTCACCCACCAGGGAAGCGAATTTGGGCCTGTCTTCATGACACTGCCAGCCTTCTTTGCCAAGACCGCTGCTGTCTACAACCCGTGCATCTACATCTGCATGAATAAGCAGTTCCGTCACTGCATGATCACCACCCTGTGCTGCGGCAAGAACCCCTTCGAGGAGGAAGAGGGCGCCTCCACTACTGCGTCCAAGACCGAGGCTTCGTCCGTGTCTTCCAGCTCCGTGTCCCCAGCGTAA</t>
  </si>
  <si>
    <t>MNGTEGPAFYVPMSNATGIVRSPYEYPQYYLVAPWAYACLAAYMFFLILTGFPVNFLTLYVTIEHKKLRTPLNYILLNLAISDLFMVFGGFTTTMYTSMHGYFVLGRIGCNLEGFFATLGGEMGLWSLVVLAFERWMVVCKPVSNFRFGENHAIMGVAFTWVMACSCAVPPLVGWSRYIPEGMQCSCGVDYYTRVPGVNNESFVIYMFIVHFMIPMVVIFFCYGRLVCTVKEAAAQQQESETTQRAEREVTRMVIIMVIGFLICWVPYASVAWYIFTHQGSEFGPVFMTLPAFFAKTAAVYNPCIYICMNKQFRHCMITTLCCGKNPFEEEEGASTTASKTEASSVSSSSVSPA</t>
  </si>
  <si>
    <t>EU605989.1</t>
  </si>
  <si>
    <t>ATGAACGGTACAGAGGGACCGGCATTCTACGTGCCTATGTCCAACGCCACCGGCATTGTTAGGAGCCCGTACGAGTATCCCCAGTACTACCTGGTGGCGCCATGGGCATACGCCTGCCTGGCCGCATACATGTTCTTCCTCATCCTCACCGGCTTCCCCGTCAATTTCCTCACTCTGTATGTTACCATCGAGCACAAGAAGCTGCGTACACCTCTCAACTACATTCTGCTGAACCTCGCCATTTCCGACCTCTTCATGGTTTTCGGTGGCTTCACCACGACGATGTACACCTCGATGCATGGCTACTTCGTTTTAGGACGCATCGGCTGCAACCTCGAAGGCTTCTTCGCAACCCTGGGTGGTGAAATGGGCCTTTGGTCCCTGGTGGTGCTGGCCTTCGAGAGGTGGATGGTCGTCTGTAAGCCCGTGAGCAACTTCCGCTTCGGAGAGAACCACGCCATCATGGGTGTTGCCTTCACCTGGGTCATGGCCTGCTCCTGCGCCGTGCCTCCCCTGGTCGGCTGGTCCCGTTACATCCCTGAGGGTATGCAGTGCTCGTGCGGAGTCGACTATTACACTCGCGTACCTGGCGTTAACAATGAGTCCTTCGTCATCTACATGTTCATTGTCCACTTCATGATTCCAATGGTTGTCATATTCTTCTGCTACGGCCGTCTCGTCTGCACCGTCAAAGAAGCCGCTGCCCAGCAGCAGGAGTCTGAGACCACCCAGAGGGCAGAGCGCGAGGTCACCCGCATGGTCATCATCATGGTCATCGGCTTCTTGATTTGCTGGGTCCCCTATGCCAGCGTGGCCTGGTATATCTTCACCCACCAGGGAAGCGAATTTGGGCCTGTTTTCATGACACTGCCAGCCTTCTTTGCCGAGACCGCTGCTGTCTACAACCCGTGCATCTACATCTGCATGAACAAGCAGTTCCGTCACTGCATGATCACCACCCTGTGCTGCGGCAAGAACCCCTTCGAGGAGGAAGAGGGCGCCTCCACTACTGCATCCAAGACCGAGGCTTCGTCCGTGTCTTCCAGCTCCGTGTCCCCTGCGTAA</t>
  </si>
  <si>
    <t>MNGTEGPAFYVPMSNATGIVRSPYEYPQYYLVAPWAYACLAAYMFFLILTGFPVNFLTLYVTIEHKKLRTPLNYILLNLAISDLFMVFGGFTTTMYTSMHGYFVLGRIGCNLEGFFATLGGEMGLWSLVVLAFERWMVVCKPVSNFRFGENHAIMGVAFTWVMACSCAVPPLVGWSRYIPEGMQCSCGVDYYTRVPGVNNESFVIYMFIVHFMIPMVVIFFCYGRLVCTVKEAAAQQQESETTQRAEREVTRMVIIMVIGFLICWVPYASVAWYIFTHQGSEFGPVFMTLPAFFAETAAVYNPCIYICMNKQFRHCMITTLCCGKNPFEEEEGASTTASKTEASSVSSSSVSPA</t>
  </si>
  <si>
    <t>EU407251.1</t>
  </si>
  <si>
    <t>ATGAACGGCACAGAGGGAGATGGATTCTACGTCCCCATGTCCAACGCCACGGGCATCGTCCGCAGCCCATTTGAATATCCCCAGTACTACCTGGTCAATCCGGCGGCGTACGCGATGCTGGGCGCCTACATGTTCTTCCTCATCCTGGTCGGGTTCCCCGTCAACTTCCTCACGCTGTACGTCACCATCGAGCACAAGAAGCTGCGAACCCCCTTAAACTACATCCTGCTCAACCTGGCGGTGGGAGACCTCCTGATGGTGTTAGGAGGGTTCACCACCACCATCTACACCTCCATGCACGGCTACTTCGTCCTAGGGAAACTTGGCTGCGCCATCGAAGGTTTCATGGCCACCCATGGTGGTCAGGTCGCCCTTTGGTCCCTGGTGGTTTTGGCCGTGGAGAGGTGGCTGGTCGTCTGCAAGCCCATCTCCAGCTTCCGCTTCCAGGAGTCCCACTCCCTCATGGGCCTGGCCGTGACCTGGGTGATGGCGACGGCTTGTTCTGTGCCCCCCCTGGTCGGCTGGTCTCGCTACATCCCCGAGGGCATGCAGTGCTCATGCGGAATCGACTACTACACACGCGCGCCGGGCGTCAACAATGAGTCCTACGTGGTGTACATGTTCTCCTGCCACTTCATCGGACCCATGGCCATCATCTTCTTCTGCTACGGCCAGCTGCTCTGCGCAGTCAAAGCGGCCGCCGCCGCCCAGCAAGAGTCCGAGACCACCCAGAGGGCCGAGAGGGAAGTCACCCGCATGGTCATCATGATGGTCATCTCCTTCCTGGTATGTTGGGTGCCCTACGCCAGCGTGGCCTGGTGGATCTTCTGCAACCAGGGCGCCGAATTCGGCCCCGTCTTCATGACCCTGCCGGCCTTCTTTGCCAAGAGCTCGGCCATCTACAACCCCCTGATCTACATCTGCATGAACAAGCAGTTCCGCGAGTGCATGATCACCACCCTGTTCTGCGGAAAGAACCCCTTCGGAGAAGAGGCAGCGAGCGAGGCTTCCTCCACATCCTCCGTGGCTCCGGCATAA</t>
  </si>
  <si>
    <t>MNGTEGDGFYVPMSNATGIVRSPFEYPQYYLVNPAAYAMLGAYMFFLILVGFPVNFLTLYVTIEHKKLRTPLNYILLNLAVGDLLMVLGGFTTTIYTSMHGYFVLGKLGCAIEGFMATHGGQVALWSLVVLAVERWLVVCKPISSFRFQESHSLMGLAVTWVMATACSVPPLVGWSRYIPEGMQCSCGIDYYTRAPGVNNESYVVYMFSCHFIGPMAIIFFCYGQLLCAVKAAAAAQQESETTQRAEREVTRMVIMMVISFLVCWVPYASVAWWIFCNQGAEFGPVFMTLPAFFAKSSAIYNPLIYICMNKQFRECMITTLFCGKNPFGEEAASEASSTSSVAPA</t>
  </si>
  <si>
    <t>GQ422473.1</t>
  </si>
  <si>
    <t>ATGAATGGCACAGAGGGACCCTTTTTCTATGTCCCTATGGTAAACACCACTGGTATTGTCCGGAGTCCTTATGAATACCCTCAGCACTACCTTGTCAGCCCAGCAGCTTA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ATTGAAAGGTGGTTAGTCGTCTGCAAGCCTATTAGCAACTTCCGCTTTGGGGAGAACCAYGCTATTATGGGCTTGGCCTTCACCTGGGTAGCGGCCCTTTCTTGCGCTGCACCCCCTCTTGTCGGCTGGTCTCGTTACATCCCTGAGGGCATGCAGTGCTCATGTGGAGTCGACTACTACACACGTGCAGAAGGCTTCAACAACGAGTCGTTTGTTATCTACATGTTTATCTGCCACTTCACAATTCCACTGACTGTTGTGTTTTTCTGCTACGGCCGCCTGCTCTGTGCTGTCAAGGAGGCTGCTGCTGCCCAGCAGGAGTCTGAAACCACCCAGAGGGCTGAAAGGGAAGTCACCCGCATGGTTATTATGATGGTTATTTCCTTCCTGGTATGTTGGCTGCCCTATGCCGGAGTGGCCTGGTATATCTTCACACATCAGGGATCTGAATTTGGACCAGTCTTCATGACCCTCCCAGCCTTCTTTGCCAAGGGCGCTTCCATCTACAACCCTATCATTTACATCTGCATGAACAAGCAGTTCCGCCACTGCATGATCACCACCTTGTGCTGCGGGAAAAATCCCTTTGAAGAAGAGGAGGGAGCATCTTCTACTGCCTCCAAGACCGAGGCTTCCTCTGTGTCCTCCAGCTCTGTGTCTCCTGCATAA</t>
  </si>
  <si>
    <t>MNGTEGPFFYVPMVNTTGIVRSPYEYPQHYLVSPAAYAALGAYMFFLILVGFPINFLTLYVTIEHKKLRTPLNYILLNLAVADLFMVFGGFTTTVYTSMHGYFVLGRLGCNLEGFFATLGGEIGLWSLVVLAIERWLVVCKPISNFRFGENHAIMGLAFTWVAALSCAAPPLVGWSRYIPEGMQCSCGVDYYTRAEGFNNESFVIYMFICHFTIPLTVVFFCYGRLLCAVKEAAAAQQESETTQRAEREVTRMVIMMVISFLVCWLPYAGVAWYIFTHQGSEFGPVFMTLPAFFAKGASIYNPIIYICMNKQFRHCMITTLCCGKNPFEEEEGASSTASKTEASSVSSSSVSPA</t>
  </si>
  <si>
    <t>Rh2</t>
  </si>
  <si>
    <t>EU090913.1</t>
  </si>
  <si>
    <t>ATGGCTTGGGAAGGAGGAATCGAGCCCAATGGCACTGAGGGCAAGAACTTCTACATCCCCATGTCCAACAGGAGTGGGATCGTTCGAAGTCCTTTTGAATACCCGCAGTACTACATGGTGGATCCCATGATTTACAAGCTTCTGGCTTTCTACATGTTCTTCCTGATCTGCACTGGAACTCCCATCAACGGTCTGACATTGTTGGTAACGGCTCAGAACAAGAAGCTCCGGCAACCTCTCAACTACATCCTGGTCAACCTGGCTGTGGCTGGACTGATCATGTGCGCCTTCGGATTCACCATCACCATCACATCTGCTTTAAACGGCTACTTCATCCTCGGACCCACTTTCTGCGCTATTGAGGGGTTCATGGCCACACTCGGAGGTGAAGTTGCTCTCTGGTCACTGGTCGTCCTGGCTATAGAGCGATACATTGTCGTCTGCAAACCCATGGGAAGCTTCAAGTTCACTGGAAGTCACGCTGCAGCTGGAGTCATCTTCACCTGGATCATGGCTATGGCTTGTGCTGCTCCCCCTCTTTTCGGCTGGTCCAGGTACCTTCCTGAGGGTATGCAGTGCTCCTGTGGACCCGACTACTACACCCTGGCTCCAGGCTACAACAATGAATCATACGTCATTTACATGTTCGTCGTCCACTTCTTCATCCCTGTCTTCCTCATTTTCTTCACCTATGGAAGCCTTGTGATGACAGTCAAAGCTGCCGCAGCTCAGCAGCAGGAGTCAGAGTCCACCCAGAAGGCTGAGAGGGAAGTGACACGCATGTGCGTCCTGATGGTCTTGGGCTTCCTGGTAGCTTGGGTCCCATATGCCTCATTTGCCGGCTGGATCTTCCTGAACAAGGGAGCTGCCTTCACCGCCCTGACAGCAGCTCTCCCTGCCTTCTTTGCAAAGAGCTCAGCTCTGTACAACCCTGTCATCTATGTGCTGTTCAACAAACAGTTCCGTAACTGCATGCTGAGCACTATTGGAATGGGCGGCATGGTGGAGGATGAGACCTCAGTCTCTACCAGCAAGACAGAAGTGTCTACTGCCTCCTAA</t>
  </si>
  <si>
    <t>EU090914.1</t>
  </si>
  <si>
    <t>ATGGTTTGGGACGGCGGAATCGAGCCCAATGGCACTGAGGGCAAGAACTTCTACATCCCCATGTCCAACAGGAGTGGGATCGTTCGAAGTCCTTTTGAATACCCGCAGTACTACATGGTGGATCCCATGATTTACAAGCTTCTGGCTTTCTACATGTTCTTCCTGATCTGCACTGGAACTCCCATCAACGGTCTGACATTGTTGGTAACGGCTCAGAACAAGAAGCTCCGGCAACCTCTCAACTACATCCTGGTCAACCTGGCTGTGGCTGGACTGATCATGTGCGCCTTCGGATTCACCATCACCATCACATCTGCTATAAACGGCTACTTCATCCTCGGAGCCACTTTCTGCGCTATTGAGGGGTTCATGGCCACACTCGGAGGTGAAGTTGCTCTCTGGTCACTGGTCGTCCTGGCTATAGAGCGATACATTGTCGTCTGCAAACCCATGGGAAGCTTCAAGTTCAGTGGAACTCACGCTGCAGCTGGAGTCATCTTCACCTGGATCATGGCTCTGGCTTGCGCTGCTCCCCCTCTTTTCGGCTGGTCCAGGTACCTTCCTGAGGGTATGCAGTGCTCCTGTGGACCCGACTACTACACCCTGGCTCCAGGCTACAACAATGAATCATACGTCATTTACATGTTCGTCGTCCACTTCTTCATCCCTGTCTTCCTCATTTTCTTCACCTATGGAAGCCTTGTGATGACAGTCAAAGCTGCCGCAGCTCAGCAGCAGGAGTCAGAGTCCACCCAGAAGGCTGAGAGGGAAGTGACACGCATGTGCGTCCTGATGGTCTTGGGCTTCCTGGTAGCTTGGACTCCATACGCAACATTTGCCGGCTGGATCTTCCTGAACAAGGGAGCTGCCTTCACCGCCCTGACAGCAGCTCTCCCTGCCTTCTTTGCAAAGAGCTCAGCTCTGTACAACCCTGTCATCTATGTGCTGTTCAACAAACAGTTCCGTAACTGCATGCTGAGCACAAAAGGAATGGGCGGCATGGTGGAGGATGAGACCTCAGTCTCTTCCAGCAAGACGGAAGTGTCCTCTGTGTCTTAA</t>
  </si>
  <si>
    <t>FJ711150.1</t>
  </si>
  <si>
    <t>AGTCCCTTTGAGTATCCACAGTACTATTTGGCAGATCCATGGCAATTCAAATTACTAGCTGCGTACATGTTCTTCCTGCTCATCACTGGCCTCCCAATCAACGCTCTGACGCTGGTGGTCACAGCTCAGAACAAGAAGCTCAGGCAGCCTCTCAACTATATCCTGGTGAACTTGGCGGTGGCAGGATTGATCATGATCCTTTTTGGATTCACAACAACCATTTACTCTTCCATGATGGGCTATTTTGCTATGGGACCCATTGGCTGTGATATGGAAGGTTTCTTTGCTACAGTTGGAGGTCAAGTATCACTATGGTCTCTTGTGGTCTTAGCTATTGAGCGATACATAGTGGTCTGTAAACCAATGGGTAGTTTTAAATTTACTGCCACCCATTCTGCAATTGGCTGTGGATTTACCTGGGTCATGGCTCTCTCCTGTGCGGCTCCTCCTTTGGTGGGCTGGTCAAGGTATATTCCTGAGGGTCTTCAGGTATCCTGTGGACCTGACTATTACACCTTGGCTCCAGGTTTCAACAATGAATCATATGTGATGTACTTGTTCACCTGCCATTTCTGTTTCCCTGTCTTCACAATCTTCTTCACATATGGAAGCCTTGTGATGACAGTCAAAGCTGCTGCAGCCCAGCAGCAGGATTCAGCTTCCACCCAGAAAGCTGAGAGGGAAGTGACACGTATGTGTGTCCTGATGGTGTTCGGCTTCCTTCTTGCTTGGGTCCCATATGCCTCCTTCGCTGCTTGGATTTTCTTTAACAGGGGAGCTGCCTTCTCAGCTACAGCCATGGCCATCCCTGCCTTTTTCTCCAAGAGCTCAGCATTATTTAACCCTATTATCTACATTTTGATGAACAAGCAGTTCCGTAACTGCATGCT</t>
  </si>
  <si>
    <t>FJ711149.1</t>
  </si>
  <si>
    <t>AACTCCCATTAATGGCCTGACGCTGTTTGTAACGGCTCAAAACAAGAAGCTACGGCAACCCCTCAACTACATCCTAGTGAACTTGGCTGTGGCCGGACTCATCATGTGCTGCTTCGGCTTCACCATCACCATCACATCCGCTGTTAATGGTTACTTCATTCTTGGACCCACCTTCTGTGCTATTGAGGGATTCATGGCAACACTCGGGGGTGAAGTTGCACTCTGGTCCCTGGTTGTTCTGGCTATTGAGAGATATATTGTGGTGTGCAAACCCATGGGTAGCTTCAAATTCACTGGAACTCATGCCGCAGCTGGAGTCATTTCCACCTGGATCATGGCTCTTGCTTGTGCTGCACCCCCACTTTTTGGATGGTCCAGGTACCTTCCAGAAGGCATGCAATGCTCCTGCGGACCCGACTACTACACTCTGGCTCCAGGATTCAACAATGAATCTTATGTCATCTACATGTTTGTTGTTCACTTCTTCATTCCTGTTTTCCTGATTTTTTTCACCTATGGAAGCCTTGTCATGACAGTCAAAGCCGCTGCCGCTCAGCAGCAGGACTCGGCTTCTACACAGAAAGCTGAGAAGGAAGTAACACGTATGTGTGTCTTGATGGTGTTGGGTTTCTTGGTAGCGTGGACGCCATATGCAACCTTCGCTGGCTGGATCTTTCTGAACAAAGGAGCAGCTTTCACAGCTCTGACAGCAGCCCTGCCTGCTTTCTTTGCAAAGAGCTCTGCCTTGTACAATCCAGTCATCTATGTGCTGATGAACAAACAGTTCCGTAACTGTATGCTCAGCACTATTGGAATGGGCG</t>
  </si>
  <si>
    <t>EU410460.1</t>
  </si>
  <si>
    <t>ATGAATGGCACTGAGGGAAACAACTTCTACATCCCCATGTCCAACAGGACAGGGCTAGTGAGGAGTCCTTTCGAGTATCCGCAGTATTATCTAGCTGAGCCGTGGCAGTTCAAAATCCTTGCTGTGTACATGTTCTTCCTCATCTGCTTGGGTCTACCCATCAATGGCCTTACATTGGTGGTTACAGCTCAACACAAAAAGCTCAGGCAACCTCTCAACTTCATTTTGGTCAACCTGGCAGTGGCTGGTACCATCATGGTTTGTTTTGGATTCACTTTCACATTCTACACAGCAATTAATGGCTACTTTGTTCTGGGTCCTACTAACTGTGCGATTGAGGGCTTCATGGCCACACTTGGAGGAGAAGTTGCTCTTTGGTCACTTGTGGTGCTGGCCATCGAGAGATACATTGTGGTTTGCAAGCCAATGGGTAGTTTCAAATTTTCTTCCAGTCACGCTTTTGCAGGAATTGCATTTACATGGATAATGGCCATGGCGTGCGCGGCTCCCCCTCTGGTTGGCTGGTCCAGATATATTCCTGAGGGAATGCAGTGTTCATGTGGACCAGACTACTACACCCTAAATCCTGAATACAACAATGAATCATATGTCATCTACATGTTCACCTGCCATTTTATACTTCCGGTCACTGTAATTTTCTTCACCTATGGGCGGCTTGTTTGCACCGTCAAGGCGGCTGCAGCTCAACAGCAGGACTCGGCATCTACCCAGAAGGCTGAGCGGGAAGTGACAAAAATGGTCATCCTGATGGTTTTGGGTTTCTTGTTGGCATGGACCCCTTATGCCACTGTTGCTGCCTGGATCTTCTTTAATAAGGGAGCTGCTTTTAGTGCCCAGTTCATGGCTATTCCTGCATTTTTCTCAAAGAGCTCAGCCTTATATAACCCTATCATCTATGTGCTGCTAAACAAACAGTTCCGGAACTGCATGCTGACCACTCTTTTCTGTGGAAAGAATCCACTTGGCGATGACGAGTCCTCAACTGTGTCCACCAGCAAGACTGAGGTGTCCTCTGTATCTCCAGCATAG</t>
  </si>
  <si>
    <t>EU410461.1</t>
  </si>
  <si>
    <t>ATGAATGGCACTGAGGGAAACAACTTCTACATCCCCATGTCCAACAGGACAGGGCTAGTGAGGAGTCCTTTCGAGTATCCGCAGTATTATCTAGCTGAGCCGTGGCAGTTCAAAATCCTTGCTGTGTACATGTTCTTCCTCATCTGCTTGGGTCTACCCATCAATGGCCTTACATTGGTGGTTACAGCTCAACACAAAAAGCTCAGGCAACCTCTCAACTTCATTTTGGTCAACCTGGCTGTGGCTGGTACCATCATGGTTTGTTTTGGATTCACAGTCACTTTCTACACAGCAATTAATGGCTACTTTGCTCTGGGTCCAATTGGCTGTGCGGTTGAGGGCTTCATGGCCACACTTGGAGGTGAAGTTGCTCTTTGGTCACTTGTGGTGCTGGCCATCGAGAGATACATTGTGGTTTGCAAGCCAATGGGTAGTTTCAAATTCTCATCCACCCACGCGATGGCAGGAATTGCATTTACATGGATAATGGCCATGGCGTGCGCGGCTCCCCCTCTGGTTGGCTGGTCCAGATATATTCCTGAGGGAATGCAGTGTTCATGTGGACCAGACTACTACACCCTAAATCCTGAATACAACAATGAATCATATGTCATCTACATGTTCACCTGCCATTTTATACTTCCGGTCACTGTAATTTTCTTCACCTATGGGCGGCTTGTTTGCACCGTCAAGGCGGCTGCAGCTCAACAGCAGGACTCGGCATCTACCCAGAAGGCTGAGCGGGAAGTGACAAAAATGGTCATTCTGATGGTTTTGGGTTTCTTGTTGGCATGGACCCCTTATGCCACTGTTGCTGCCTGGATCTTCTTTAATAAGGGAGCTGCTTTCACTGCCCAGTCCATGGCTGTTCCTGCCTTTTTCTCAAAGACCTCAGCCTTATATAACCCTATCATCTATGTGCTGCTAAACAAACAGTTCCGGAACTGCATGCTGACCACTCTTTTCTGTGGAAAGAATCCACTTGGTGATGACGAGTCCTCAACTGTGTCCACCAGCAAGACGGAGGTGTCCTCTGTATCTCCAGCATAG</t>
  </si>
  <si>
    <t>L11865.1</t>
  </si>
  <si>
    <t>ATGAACGGCACTGAGGGAAAAAACTTCTACGTCCCCATGTCCAACAGGACCGGGCTAGTGAGGAGTCCTTTTGAGTATCCGCAGTATTATCTAGCTGAACCATGGCAGTTTAAAATTCTTGCCCTCTACCTTTTCTTCCTCATGTCCATGGGTCTACCCATCAATGGCCTTACATTGGTGGTTACAGCTCAACACAAAAAGCTCAGGCAACCTCTCAACTTCATTTTGGTCAACCTGGCTGTGGCTGGTACAATCATGGTATGTTTCGGATTCACAGTCACTTTCTACACAGCAATTAATGGCTACTTTGTTCTGGGACCAACTGGCTGTGCGGTTGAAGGCTTCATGGCCACGCTTGGAGGTGAAGTTGCCCTTTGGTCACTTGTGGTGCTGGCCATCGAAAGATACATTGTGGTTTGCAAACCAATGGGTAGTTTCAAATTCTCTTCCAGCCATGCTTTTGCAGGAATTGCATTTACATGGGTAATGGCATTGGCGTGTGCAGCTCCCCCTTTGTTTGGATGGTCCAGATATATCCCTGAGGGAATGCAGTGCTCATGTGGACCAGACTACTACACCTTGAATCCTGACTACAACAATGAATCATATGTCATCTACATGTTCGTTTGCCATTTTATATTGCCAGTCGCTGTAATCTTCTTCACCTATGGACGGCTTGTGTGCACTGTCAAAGCGGCGGCAGCTCAACAGCAGGACTCAGCATCCACTCAGAAAGCTGAAAGGGAAGTGACAAAAATGGTCATCCTGATGGTTTTCGGCTTCCTGATAGCTTGGACCCCTTATGCCACTGTTGCTGCCTGGATATTCTTTAATAAGGGAGCAGATTTCAGTGCAAAGTTCATGGCTATACCTGCCTTCTTCTCAAAGAGCTCAGCCTTATATAACCCTGTTATCTATGTGCTGCTAAACAAACAGTTCCGTAACTGCATGCTGACCACTATTTTCTGTGGAAAGAACCCTCTTGGCGATGATGAGTCCTCAACTGTGTCCACCAGCAAGACGGAGGTGTCCTCTGTATCTCCAGCATAG</t>
  </si>
  <si>
    <t>L11866.1</t>
  </si>
  <si>
    <t>ATGAATGGCACTGAGGGAAACAACTTCTACGTCCCCTTGTCCAACAGGACAGGTCTAGTGAGGAGTCCTTTCGAGTATCCTCAGTATTATCTCGCTGAACCATGGCAGTTTAAATTGCTTGCTGTCTACATGTTCTTTCTCATCTGTTTGGGTCTACCCATCAATGGCCTTACATTGATTTGTACAGCTCAACACAAAAAGCTCAGACAACCTCTCAACTTTATTTTGGTCAACCTGGCTGTGGCTGGTGCCATCATGGTTTGTTTTGGATTCACGGTCACTTTCTACACAGCAATTAATGGCTACTTTGCTCTGGGACCGACTGGCTGTGCGGTTGAGGGCTTCATGGCCACACTTGGAGGTGAAGTTGCACTTTGGTCACTTGTGGTGCTGGCTATCGAGAGATACATTGTGGTCTGCAAGCCAATGGGCAGTTTCAAATTCTCTTCCACCCATGCTTCGGCAGGAATTGCATTTACATGGGTAATGGCCATGGCATGTGCGGCTCCACCTTTGGTTGGCTGGTCCAGATATATTCCTGAGGGAATTCAGTGCTCGTGTGGACCAGACTACTACACCCTGAATCCTGAATACAACAATGAATCATATGTCCTCTACATGTTCATCTGCCATTTTATATTGCCAGTCACTATAATCTTCTTCACCTATGGACGGCTTGTTTGCACAGTCAAGGCGGCTGCAGCTCAACAGCAGGACTCAGCATCTACCCAAAAGGCTGAGAGGGAAGTGACAAAAATGGTCATCCTGATGGTTTTGGGTTTCTTGGTGGCTTGGACCCCTTATGCCACTGTTGCTGCCTGGATCTTCTTTAATAAGGGAGCAGCTTTCAGTGCCCAGTTCATGGCTATTCCTGCCTTTTTCTCAAAGACGTCAGCCTTATATAACCCTGTCATCTATGTGCTGCTAAACAAACAGTTCCGGAGCTGCATGCTGACCACTCTTTTCTGTGGAAAGAACCCTCTTGGCGATGAGGAGTCATCAACTGTATCCACCAGCAAGACGGAGGTGTCCTCTGTATCTCCAGCATAG</t>
  </si>
  <si>
    <t>AY771352.1</t>
  </si>
  <si>
    <t>ATGGAGACCAATGGCACAGAAGGCAATAACTTCTACATCCCGATGTCCAACAGGACTGGGATTGTTAGAAGTCCTTATGAATACCAACAGTATTATTTGGCAGATCCCATCATGTTCAAGCTTCTAGCTTTCTACATGCTCTTCCTGATCTTCACTGGAACTCCCATCAACGCTCTGACATTGCTAGTAACAATCCAGAACAAGAAGCTCCAGACGCCTCTCAACCTCATCCTGGTAAACCTGGCTGTGGCTGGGCTGATCATGTGCGCCTTTGGATTCACCATCACCTTCGTATCTTCTATCAACGGCTACTTCATTCTTGGCCCCACTTTCTGTGCTATTGAGGGATTCATGGCTACACTTGGAGGTCAGGTGTCCCTCTGGTCTCTGGTAGTGCTGGCTGTTGAGAGATACATTGTTGTCTGCAAACCCATGGGAAGCTTCAAGTTCAGTAATACTCACGCTGGAATTGGTGTTGGGATCACCTGGGTCATGGCTTCCACATGTGCTGGACCCCCACTGCTTGGCTGGTCCAGATACATTCCTGAGGGCATGCAGTGCTCCTGCGGACCTGACTTCTACACTCTGGCTCCAGGCTTCAACAATGAATCATACGTCATGTACATGTTTACTGTCCACTTCTTCACTCCCGTTTTCCTCATTTTCTTCTCTTACGGAAGCCTTGTCCTGACAGTCAAAGCAGCTGCAGCCCAGCAGCAGGAGTCAGAGTCCACCCAGAAGGCTGAGAGGGAAGTGACACGCATGTGCATCCTGATGGTCTTTGGATTCCTGCTAGCTTGGGTGCCATATGCCTCTTTCGCTGGTTGGATCTTCTTGAACAAGGGAGCTGCCTTCACCGCCCTGACAGCAGCTATTCCCGCCTTCTTTGCAAAGAGCTCAGCCCTGTACAACCCTGTTATCTACGTGCTGTTGAACAAACAGTTCCGTAACTGCATGCTGAGCACCATTGGAATGGGCCGCATGGTGGAGGATGAGACCTCAGTCTCTGCCAGCAAGACAGAAGTGTCCTCTGTGTCTTAA</t>
  </si>
  <si>
    <t>AY366494.1</t>
  </si>
  <si>
    <t>ATGAACGGAACCGAGGGAGCGAACTTCTACATCCCCTTCCATAACCGGACAGGCGTGGTTCGAAGTCCCTACGAATATCCGCAGTACTACCTGGCCGACCCATGGATGTACTCGGCCATCTCGGCCTATGTGTTCACGCTCATCCTGATTGGCTTCCCCGTCAATTTCATGACCCTGTTTGTGACCTTCAAGCTCAAGAAGCTCCGCCAGCCGCTCAACTTTATCCTCGTCAACCTGTGCGTCGCCGATCTCTTAATGATCATGTTCGGGTTCACCACCACCTTCTACACGGCCATGAACGGCTACTTCGTGTTCGGCCCGACGGGATGCAACATCGAAGGCTTCTTCGCCACCCTGGGCGGCGAGGTGTCGCTGTGGTCACTCGTGATGCTGGCCATCGAGCGGTACATCGTCGTTTGCAAGCCCATGGGCAACTTCAGATTCGCGACCACTCACGCGGCCCTCGGAGTGGTCTTCACCTGGGTGATGGCGAGCGCGTGTGCCGTGCCGCCGCTCGTCGGCTGGTCGAGGTACATTCCGGAGGGCATGCAGTGCTCTTGCGGGCCCGACTACTACACGCTCAACCCCAAGTATTACAACGAGTCGTACGTCATCTACTTGTTCCTGGTCCACTTCCTGCTGCCCGTCACCATCATATTCTTCACCTACGGCCGCTTGATCTGCACCGTGAAGGAGGCAGCGGCGCAGCAGCAGGAGTCCGCCAGCACGCAGAAAGCCGAGCGTGAGGTGACCCGGATGGTGATCATCATGGTCGTTGGCTTCCTCGTCTGCTGGGTGCCCTACGCGTCCTTTGCGTTCTACCTCTTCATGAACAAGGGCATCCTGTTCTCGGCCACGGCCATGACGGTGCCGGCGTTTTTCTCCAAGAGCTCGGTTCTCTACAACCCCATCATCTACGTGCTCTTGAACAAACAGTTCCGTACATGCATGGTCACCACGCTATTCTGCGGGAAGAACCCGTTCGGTGAAGACGACAGCTCGATGGTCTCTACGAGCAAAACAGAGGTGTCCTCAGTGTCATCTAGTCAAGTGTCCCCGTCATAA</t>
  </si>
  <si>
    <t>AY771355.1</t>
  </si>
  <si>
    <t>ATGGAGACCAATGGCACAGAAGGCAATAACTTCTACGTCCCGATGTCCAACAGGACTGGGATTGTTAGAAGTCCTTATGAATACAACCAGTATTATATGGCAGATCCCATCATGTTCAAGATTCAAGCTTTCTACATGCTCTTCCTGATCTTCACTGGAACTCCCATCAACGCTCTGACATTGCTAGTAACAATCCAGAACAAGAAGCTCCAGACGCCTCTCAACTTAATCCTGGTAAACCTGTCTGTGGCTGGGCTGATCATGTGCGCCTTTGGATTCACCATCACCTTCATATCTTCTATCAACGGCTACTTCATTCTTGGCCCCACTTTCTGTGCTATGGAGGGATTCTTGGCCACACTTGGAGGTCAGGTGTCTCTCTGGTCTCTGGTAGTCCTGGCTGTTGAGCGATACATTGTTGTCTGCAAACCCATGGGAAGCTTCAAGTTCAGTAATACTCACGCTGGAATTGGTGTTGGGATCACCTGGGTCATGGCTTTCGCATGTGCTGGACCCCCACTGTTTGGCTGGTCCAGATACCTTCCTGAGGGCTTGCAGTGCTCCTGCGGACCTGACTACTACACTCTGGCTCCAGGCTTCAACAATGAATCATACGTCATGTACTTATTTTGTGTCCACTTCTTCACTCCCATTTTCCTCATTTTCTTCTCTTACGGAAGCCTTGTCCTGACAGTCAAAGCCGCTGCAGCCCAGCAGCAGGAGTCAGAGTCCACCCAGAAGGCTGAGAGGGAAGTGACACGCATGTGCCTCCTGATGGTCTTTGGATTCCTGGTAGCTTGGGTGCCATATGCCTCTTTTGCTGGTTGGATCTTCTTGAACAAGGGAGCTGCCTTCACCGCCCTGACAGCAGCTATTCCCGCCTTCTTTGCAAAGAGCTCAGCCCTGTACAACCCTGTTATCTACGTGCTGTTGAACAAACAGTTCCGTAACTGCATGCTGAGCAGCATTGGAATGGGCGGCATGGTGGAGGATGAGAGCTCAGTCTCTGCCAGCAAGACAGAAGTGTCCTCTGTGTCTTAA</t>
  </si>
  <si>
    <t>AF156263.1</t>
  </si>
  <si>
    <t>ATGGTTTGGGACGGCGGTATCGAGCCCAATGGCACAGAGGGCAAGAACTTCTACATCCCCATGTCCAACAGGACTGGGATCGTTAGGAGTCCTTTTGAATACCCTCAGTTTTACATGGTAGATTCCATGATGTTCAAATTTCTAGCTTTCTACATGTTTTTCCTGGTCTGCACCGGAACCCCCATCAACGGACTGACGTTGTTCGTCACGGCTCAGAACAAGAAACTCAGGCAACCTCTCAACTACATCCTGGTCAACCTGGCCGTGGCCGGACTCATCATGTGCTGCTTCGGATTCACCATCACCATCACCTCTGCTTTTAACGGCTATTTCATTCTGGGAGCCACTTTCTGCACTATTGAGGGATTCATGGCCACACTCGGAGGTGAAGTCGCTCTCTGGTCTCTGGTCGTCCTGGCTGTTGAGAGATACATCGTCGTCTGCAAACCCATGGGAAGCTTCAAGTTCAGCGGAACTCACGCAGGAATTGGAGTCCTCTTCACCTGGGTCATGGCTTTTGCATGCGCTGGCCCCCCACTGTTTGGCTGGTCCAGGTACATCCCTGAGGGCATGCAGTGCTCATGCGGACCAGACTACTACACTCTGGCCCCCGGCTTCAACAATGAATCATATGTCATCTACATGTTTGTTGTCCACTTCTTCCTTCCAGTCTTTGTGATTTTCTTCACTTATGGAAGCCTGGTGCTGACAGTCAAAGCTGCTGCAGCCCAGCAGCAGGAGTCAGAGTCCACCCAGAAGGCTGAGAAGGAGGTGACACGCATGTGCATCCTGATGGTCTTCGGCTTCCTCTTTGCCTGGACCCCATATGCCACTTTCGCTGGCTGGATCTTCATGAACAAGGGAGCTGCCTTCACCGCCCTGACTGCATCCATCCCTGCCTTCTTTGCTAAGAGCTCAGCTCTCTATAACCCTGTGATCTACGTGCTCTTGAACAAACAGTTCCGTAACTGCATGCTGAGCACTATTGGAATGGGAGGCATGGTGGAGGATGAATCCTCAGTGTCTGCCAGCAAAACAGAAGTGTCCTCTGTCTCTTAA</t>
  </si>
  <si>
    <t>GQ221668.1</t>
  </si>
  <si>
    <t>AACAAAACTGGTATCGTCAGAAGTCCCTATGAATACCCGCAGTATTACATGGTGGACCCAATGATCTACAAGCTCCTGGCTTTCTACATGTTCTTCCTGATCTGCACTGGAACTCCCATCAATGGCCTGACGTTGTTTGTAACAGCTCAAAACAAGAAGCTACGGCAACCTCTCAACTACATCCTAGTGAACTTGGCTGTGGCTGGACTCATCATGTGCTGCTTTGGCTTCACCATCACCATCACATCCGCTGTCAACGGTTACTTCATTCTTGGACCCACATTCTGTGCTATTGAGGGATTCATGGCCACACTCGGGGGTGAAGTTGCGCTCTGGTCCCTGGTTGTTCTGGCTATTGAGAGATATATTGTGGTGTGCAAACCCATGGGCAGCTTCAAATTCACTGGAACTCATGCTGCTGCTGGAGTCATTTCCACCTGGATCATGGCTCTTGCTTGTGCTGCACCCCCACTTTTTGGATGGTCCAGGTACATTCCTGAAGGCATGCAGTGCTCCTGCGGACCTGACTACTACACTCTGGCTCCAGGATTCAACAATGAATCTTATGTCATCTACATGTTTATTGTTCACTTCTTCATTCCTGTTTTCCTGATTTTCTTCACCTATGGAAGCCTCGTCATGACAGTCAAAGCTGCCGCAGCTCAGCAGCAGGACTCGGCTTCTACTCAGAAAGCTGAGAAGGAAGTAACACGTATGTGTGTCTTGATGGTGCTGGGCTTCTTGGTAGCTTGGACGCCATATGCAACCTTCGCTGGCTGGATTTTTCTGAACAAAGGCGCAGCTTTCACAGCTCTGACAGCAGCCCTGCCTGCTTTCTTTGCAAAGAGCTCTGCCCTGTACAATCCTGTCATCTATGTGCTGATGAACAAA</t>
  </si>
  <si>
    <t>GQ221669.1</t>
  </si>
  <si>
    <t>AGTCCCTTTGAGTATCCACAGTACTATTTGGCAGATCCATGGCAATTCAAATTACTAGCTGCGTACATGTTCTTCCTGCTCGTCACTGGTCTCCCAATCAATGCTCTGACGCTGGTGGTCACAGCCCAGAACAAGAAGCTGCGGCAGCCTCTCAACTATATCCTGGTGAACTTGGCGGTGGCAGGATTGATCATGATAATTTTTGGATTCACAGCAACCATTTACTCTTCCATGATGGGCTATTTTTCTATGGGACCCATTGGCTGTGATATGGAAGGTTTCTTTGCTACAATTGGAGGTCAAGTATCACTATGGTCTCTTGTGGTCTTAGCTATTGAGAGATACATAGTGGTCTGTAAACCAATGGGTAGTTTTAAATTTACTGCCACCCATTCTGCAATTGGCTGTGGATTTACCTGGGTCATGGCTCTCTCCTGTGCGACTCCTCCTTTGGTAGGCTGGTCAAGGTATATTCCTGAGGGTCTTCAGGTATCCTGTGGACCTGACTATTACACCTTGGCCCCTGGCTTCAACAATGAATCATATGTGATGTACTTGTTCTCCTGCCACTTCTGTTTCCCTGTCTTCACAATCTTCTTCACTTATGGAAGCCTTGTGATGACAGTCAAAGCTGCTGCAGCCCAGCAGCAGGACTCAGCTTCCACCCAGAAAGCTGAGAAGGAAGTGACACGTATGTGCGTCTTGATGGTATTTGGCTTCCTTCTTGCTTGGGTTCCATACGCCTCCTTCGCTGCATGGATTTTCTTTAACAGGGGAGCTGCCTTCTCAGCTACAGCCATGGCCATCCCTGCCTTTTTCTCCAAGAGCTCAGCATTATTTAACCCTATTATCTACATTCTGATGAACAAGCAGTTCCGTAACTGCATGCT</t>
  </si>
  <si>
    <t>GQ414752.1</t>
  </si>
  <si>
    <t>ATGAACGGCACAGAGGGTTCCAACTTCTACATCCCCATGTCCAACCGGACTGGGCTTGTAAGGAGTCCCTATGAATACCCACAGTACTACCTTGGGGCCAAGTGGCAGTACTACCTGACGGCGTTGTACATGTTCTTCCTCATCTCTTTCGGTTTCCCCATCAACGCTCTGACACTGGTGGTCACAGCTCAGCACAAGAAGCTCCGTCAGCCCCTCAACTTCATCCTGGTGAACCTGGCCGTGGCCGGGCTCGTCATGGTCTGCTTTGGCTTCACCGTCACCATCATCACCGCTCTCAACGGCTACTTCATCTTCGGGCCCTTGGGCTGCGCCATTGAGGGCTTCATGGCTACACTCGGAGGTGAGGTTGCTCTGTGGTCTCTGGTGGTCCTGGCCGTTGAGAGGTACATCGTGGTCTGCAAGCCCATGGGAAGCTTCAAGTTTGGGACCAGCCATGCTGCCGCAGGGGTGATCTTCACCTGGATCATGGCCCTGGCCTGTGCTGCTCCTCCTCTCTTTGGCTGGTCCAGATATCTCCCTGAGGGACTCCAGTGCTCATGTGGCCCCGACTATTACACTGACAGCCCAGGATTCAACAACGATTCCTACATCATCTACATGTTCACCTGCCACTTCCTCTTGCCTATGTTCCTCATCTTCTTCACATACGGAAGCCTTGTGCTGACAGTCAAAGCGGCCGCAGCCTCCCAGCAAGAGTCCGCCTCCACCCAGAAGGCTGAGAGGGAAGTGACACGTATGTGCGTCCTGATGGTATTTGGCTTCCTGCTGGCCTGGACCCCCTATGCTTCCCTCACTGCTTACATCTTCTTTAACAAAGGAGTTGCCTTCACCCCCCAGTCCATGGCTATCCCAGCGTTCTTCGCCAAGTCCTCCGCCTTGTTCAACCCCATCATCTATGTGCTGCTAAACAAACAGTTCCGTAACTGCATGCTCACCACCTTGTTCTGTGGCAAGAACCCATTGGGAGATGATGAGTCCTCCACCTCCTCCACCTCTGCAAGCAAGACAGAAGTGTCCTCTGTGGCCCCTGCATAA</t>
  </si>
  <si>
    <t>GQ421593.1</t>
  </si>
  <si>
    <t>ATGAACGGCACAGAGGGTTCCAACTTCTACATCCCCATGTCCAACCGGACTGGGCTTGTAAGGAGTCCCTATGAATACCCACAGTACTACCTTGGGGCCCCTTGGCAGTTCAAGCTGCTGGCGTTGTACATGTTCTTCCTCATCTCTTTCGGTTTCCCCATCAACGCTCTGACACTGGTGGTCACAGCTCAGCACAAGAAGCTCCGTCAGCCCCTCAACTTCATCCTGGTGAACCTGGCCGTGGCCGGGCTCGTCATGGTCTGCTTTGGCTTCACCGGCACCATCATCACCGCTCTCAACGGCTACTTCATCTTCGGGCCCTTGGGCTGCGCCATTGAGGGCTTCATGGCTACACTCGGAGGTCAGGTTGCTCTGTGGTCCCTGGTGGTCCTGGCCGTTGAGAGGTACATCGTGGTCTGCAAGCCCATGGGAAGCTTCAAGTTTGGGACCAGCCATGCTGCCGCAGGGGTGATCTTCACCTGGATCATGGCCATGGCCTGTGCTGCTCCTCCTCTCTTTGGCTGGTCCAGATATCTCCCTGAGGGACTCCAGTGCTCATGTGGCCCCGACTATTACACTAACAGCCCAGGATTCAACAACGATTCCTACATCATCTACATGTTCACCTGCCACTTCTGCTTCCCTGTGTCCGTCATTTTCTTCACATACGGAAGCCTTGTGCTGACAGTCAAAGCGGCCGCAGCCTCCCAGCAAGAGTCCGCCTCCACCCAGAAGGCTGAGAGGGAAGTGACACGTATGTGCGTCCTGATGGTATTTGGCTTCCTGCTGGCCTGGACCCCCTATGCTTCCCTCACTGCTTACATCTTCATGAACAAAGGAGTTGCCTTCACCCCCCAGTCCATGGCTGTCCCAGCGTTCTTCGCCAAGTCCTCCGCCTTGTTCAACCCCATCATCTATGTGCTGCTAAACAAACAGTTCCGTAACTGCATGCTCACCACCTTGTTCTGTGGCAAGAACCCATTGGGAGATGATGAGTCCTCCACCTCCTCCACCTCTGCAAGCAAGACAGAAGTGTCCTCTGTGGCCCCTGCATAA</t>
  </si>
  <si>
    <t>GQ421594.1</t>
  </si>
  <si>
    <t>ATGAACGGCACAGAGGGTTCCAACTTCTACATCCCCATGTCCAACCGGACTGGGCTTGTAAGGAGTCCCTATGAATACCCACAGTACTTTTTTGGGGCCCCTTGGCAGTTCAAGCTGTTGGCGTTGTACATGTTCTTCCTCATCTCTTTCGGTTTTCCCATCAACGCTCTGACGCTGGTGGTCACAGCTCAGCACAAGAAGCTCCGTCAGCCCCTCAACTTCATCCTGGTGAACCTGGCCGTGGCCGGGCTTGTCATGGTCTGCTTTGGCTTCACCGGCACCATCATCACCGCTCTCAACGGCTACTTCATCTTCGGGCCCTTGGGCTGCGCCATTGAGGGCTTCGTGGCTACACTCGGAGGTCAGGTTGCTCTGTGGTCTCTGGTGGTCCTGGCCGTTGAGAGGTACATCGTGGTCTGCAAGCCCATGGGAAGCTTCAAGTTTGGGACCAGCCATGCTGCCGCAGGGGTGATCTTCACCTGGATCATGGCCATGGCCTGTGCTGCACCTCCTCTCTTTGGCTGGTCCAGATATCTCCCTGAGGGACTCCAGTGCTCATGCGGCCCCGACTATTACACTAACAGCCCAGGATTCAACAACGATTCCTACATCATCTACATGTTCACCTGCCACTTCTGCTTCCCTGTGTTCGTCATCTTCTTCACATACGGAAGTCTTGTGCTGACAGTCAAAGCGGCTGCAGCCTCCCAGAAAGAGTCCGCCTCCACCCAGAAGGCTGAGAGGGAAGTGACACGTATGTGCGTCCTGATGGTATTTGGCTTCCTGCTGGCCTGGACCCCCTATGCTTCCCTCACTGCTTACATCTTCATGAACAAAGGAGTTGCCTTCACCCCCCAGTCCATGGCTGTCCCAGCGTTCTTCGCCAAGTCCTCCGCCTTGTTCAACCCCATCATCTATGTGCTGCTAAACAAACAGTTTCGTAACTGCATGCTCACCACCTTGTTCTGTGGTAAGAACCCATTGGGAGATGATGAGTCCTCCACTTCCTCCACCTCTGCAAGCAAGACAGAAGTGTCCTCTGTGGCCCCTGCATAA</t>
  </si>
  <si>
    <t>GQ421595.1</t>
  </si>
  <si>
    <t>ATGAACGGCACAGAGGGTTCCAACTTCTACATCCCCATGTCCAACCGGACTGGGCTTGTAAGGAGTCCCTATGAATACCCACAGTACTACCTTGGGGCCCCTTGGCAGTTCAAGCTGTTGGCGTTGTACATGTTCTTCCTCATCTCTTTCGGTTTTCCCATCGACGCTCTGACACTGGTGGTCACAGCTCAGCACAAGAAGCTCCGTCAGCCCCTCAACTTCATCCTGGTGAACCTGGCCGTGGCCGGGCTTGTCATGGTCTGCTTTGGCTTCACCGGCACCATCATCACCGCTCTCAACGGCTACTTCATCTTCGGGCCCTTGGGCTGCGCCATTGAGGGCTTCATGGCTACACTCGGAGGTCAGGTTGCTCTGTGGTCTCTGGTGGTCCCGGCCGTTGAGAGGTACATCGTGGTCTGCAAGCCCATGGGAAGCTTCAAGTTTGGGACCAGCCATGCTGCCGCAGGGGTGATCTTCACCTGGATCATGGCCATGGCCTGTGCTGCTCCTCCTCTCTTTGGCTGGTCCTGATATCTCCTTGAGGGACTCCAGTGCTCATGCGGCCCCGACTATTACACTAACAGCCCAGGATTCAACAACGATTCCTACATCATCTACATGTTCACCTGCCACTTCTGCTTCCCTGTGTTCGTCATCTTCTTCACATACGGAAGTCTTGTGCTGACAGTCAAAGCGGCTGCAGCCTCCCAGCAAGAGTCCGCCTCCACCCAGAAGGCTGAGAGGGAAGTGACACGTATGTGCGTCCTGATGGTATTTGGCTTCCTGCTGGCCTGGACCCCCTATGCTTCCCTCACTGCTTACATCTTCATGAACAAAGGAGTTGCCTTCACCCCCCAGTCCATGGCTGTCCCAGCGTTCTTCGCCAAGTCCTCCGCCTTGTTCAACCCCATCATCTATGTGCTGCTAAACAAACAGTTTCGTAACTGCATGCTCACCACCTTGTTCTGTGGTAAGAACCCATTGGGAGATGATGAGTCCTCCACTTCCTCCACCTCTGCAAGCAAGACAGAAGTGTCCTCTGTGGCCCCTGCA</t>
  </si>
  <si>
    <t>AY296739.1</t>
  </si>
  <si>
    <t>ATGGGATACGGGCCCAACGGCACCGAGGGCAACAACTTCTACATCCCGATGTCCAACAAAACCGGCATTGTCAGAAGTCCCTTCGAATACCCGCAGTACTACATGGTGGACCCAATGATCTACAAGGTCCTAGCCTTCTACATGTTCTTCCTGATCTGTACTGGAACACCCATCAACGGCCTGACGTTGTTTGTAACAGCTCAGAACAAGAAGCTACGGCAGCCTCTAAACTACATCCTGGTGAACCTGGCCGTGGCAGGACTCATCATGTGCTGCTTTGGCTTCACCATCACCATCACATCTGCTGTAAATGGTTACTTCATTCTTGGACCCACCTTCTGCGGTATTGAGGGATTCATGGCAACACTCGGAGGTGAGGTTGCTCTCTGGTCCCTGGTTGTTCTGGCTATTGAGAGATATATTGTTGTGTGCAAGCCCATGGGAAGCTTCAAATTTACTGGAACTCACGCCGCAGCTGGAGTCCTTTCTACCTGGATCATGGCTCTAGCTTGTGCGGCACCCCCACTTTTTGGATGGTCCAGGTACATTCCAGAAGGCATGCAGTGCTCCTGCGGACCTGACTACTACACGCTGGCCCCAGGATTCAACAACGAGTCCTATGTCATCTACATGTTTGTCGTTCACTTCTTCATTCCTGTTTTCCTGATTTTCTTCACCTACGGAAGCCTTGTCATGACAGTCAAAGCTGCCGCAGCCCAGCAGCAGGATTCTGCTTCCACTCAGAAAGCTGAGAAGGAAGTAACACGCATGTGTGTCTTGATGGTGATGGGCTTCTTGATAGCTTGGACGCCATATGCAACCTTCGCTGGCTGGATCTTTCTGAACAAGGGAGCGGCTTTCACTGCCCTGACTGCTGCCCTTCCTGCTTTCTTTGCAAAGAGCTCAGCCCTGTACAACCCTGTTATATACGTGCTCATGAACAAACAGTTCCGTAACTGCATGCTCAGCACCATTGGGATGGGCGGCATGGTGGAGGATGAGACCTCCGTTTCAACAAGCAAGACAGAAGTCTCAACTGCTGCTTAA</t>
  </si>
  <si>
    <t>DQ088646.1</t>
  </si>
  <si>
    <t>ATGGCTTGGGATGGAGGACTTGAGCCTAATGGCACAGAGGGCAAAAACTTCTACATCCCCTTGAACAACAAGACAGGACTCGTGAGGAGTCCTTTTGAATATCCGCAGTATTATTTGGCAGATCCATGGTTCTTCAGATTGCTTGCTTTCTATATTTTTTCCCTTGTCATTACTGGATTCCCCATCAACTTTCTGACACTGCTGGTCACCGCTCAAAACAAAAAGCTCCGACAACCTCTCAACTTTATCCTGGTTAATTTGGCAGTGGCTGGACTGATCATGGTCATATTTGGATTCACAGTCACCATTTTTTCTTGTGTCAATGGCTATTTCGCCTTGGGTCCTTTGAGCTGTGCTATTGAAGGATTCATGGCTACAATTGGAGGTCAGGTATCTCTGTGGTCTCTTGTGGTTCTTGCTGTTGAGAGATACATTGTGGTCTGTAAACCCATGGGAAGTTTCAAGTTTACAGCTACCCATGCAGGAGTGGGTTGTGCTTTTACCTGGATCATGGCTTTGGCCTGTGCTGCCCCCCCATTGTTTGGCTGGTCAAGGTACATTCCTGAGGGAATTCAGGTTTCCTGTGGACCTGACTACTACACTCTGGCCCCAGGATACAACAACGAATCTTATGTCATATACATGTTCACCTGCCACTTCTGTGTCCCTGTCTTCACCATCTTCTTTACCTATGGAAATTTAGTCTTTACAGTGAAGGCCGCTGCATCCCAACAGCAGGACTCAGCTTCTACCCAAAAAGCTGAAAAGGAAGTGACACGCATGTGCATCCTGATGGTTTTCGGCTTCCTCTTGGCCTGGACCCCATATGCTTCCTTTGCTGCATGGATCTTCTTCAACAGGGGAGCTGCATTCACAGCCACAGCCATGGCTATCCCTGCTTTCTTCTCAAAGAGCTCAGCATTGTTCAACCCCGTCATCTACATCCTCATGAACAAACAGTTTCGTAACTGCATGCTTTCAACAGTTGGAATGGGTGGTATGGTTGAAGATGAGACCTCAGTATCAACCAGCAAGACAGAAGTCTCCTCCGTTTCTTAA</t>
  </si>
  <si>
    <t>DQ088631.1</t>
  </si>
  <si>
    <t>ATGGCTTGGGATGGAGGAATTGAGCCCAATGGCACTGAAGGCAAGAACTTCTACATTCCCATGTCCAACAGGACTGGGATTGTTAGAAGTCCTTTTGAGTACACTCAGTATTATATGGTAGACCCGATAATTTACAAAGTTCTAGCTTTCTACATGTTCTTCCTGATCTGCACTGGGACTCCCATCAACGGCCTGACATTGTTTGTAACTGCTCAGAACAAGAAGCTCCGGCAACCTCTCAACTATATCCTGGTCAACCTGGCTGTGGCTGGACTCATCATGTGCTGCTTTGGATTCACCATCACCATCACATCAGCTCTTAATGGCTACTTCATTCTTGGACCCACCTTCTGTGCTATTGAGGGATTCATGGCCACACTTGGAGGTGAAGTTGCTCTCTGGTCACTTGTTGTCCTGGCTGTTGAGAGATACATTGTGGTCTGCAAACCCATGGGAAGCTTCAAGTTCTCTGGAGCTCATGCTGGTGCTGGAGTTTTCTTCACATGGGTCATGGCAATGGCTTGTGCTGCACCTCCACTCTTTGGCTGGTCCAGGTACATTCCTGAGGGAATGCAGTGTTCCTGTGGTCCTGACTACTACACACTGGCTCCAGGTTTCAACAATGAGTCATATGTCATCTACATGTTTGTTGTTCACTTCTTCATTCCTGTCTTCGTCATTTTCTTCACTTATGGAAGCCTTGTGATGACAGTCAAAGCTGCAGCAGCACAGCAGCAGGACTCAGCTTCTACCCAGAAAGCTGAGAAGGAAGTGACCCGTATGTGTGTCTTGATGGTCATGGGCTTCCTAATAGCTTGGACACCGTATGCTAGCTTCGCCGGTTGGATTTTCATGAACAAGGGAGCTTCTTTCACTGCCCTCACTGCAGCCCTCCCTGCTTTCTTTGCAAAGAGCTCCGCTTTGTACAACCCTGTTATCTACGTGCTAATGAACAAACAGTTCCGTAACTGCATGCTATCCACCATTGGAATGGGCGGCATGGTGGAGGATGAGACCTCAGTTTCAACAAGCAAGACAGAGGTGTCCTCTGTGTCTTAA</t>
  </si>
  <si>
    <t>DQ088634.1</t>
  </si>
  <si>
    <t>ATGGCTTGGGAAGGAGGAATTGAGCCCAATGGCACTGAAGGCAAGAACTTCTACATTCCCATGTCCAACAGGACTGGGATTGTTAGAAGTCCTTTTGAGTACACTCAGTATTACCTGGCAGACCCGATCTTTTTCAAGCTCCTGGCTTTCTACATGTTCTTCCTGATCTGCACTGGGACTCCCATCAACGGCCTGACATTGTTTGTAACTGCTCAGAACAAGAAGCTCCGGCAACCTCTCAACTATATCCTGGTCAACCTGGCTGTGGCTGGACTCATCATGTGCTGCTTTGGATTCACCATCACCATCACATCAGCTTTTAGTGGCTACTTCATTCTTGGATCCACCTTCTGTGCAATTGAGGGATTCATGGCCACACTAGGAGGTGAAGTTGCTCTCTGGTCACTTGTTGTCCTGGCTATTGAGAGATACATTGTGGTCTGCAAACCCATGGGAAGCTTCAAGTTCTCTGGAGCTCATGCTGGTGCTGGAGTACTCTTCACATGGATCATGGCAATGGCTTGTGCTGCACCTCCACTCTTTGGATGGTCCAGGTACATTCCTGAGGGAATGCAGTGTTCCTGTGGTCCTGACTACTACACACTGGCTCCAGGTTTCAATAATGAGTCATATGTCATGTACATGTTTGTTGTTCACTTCTTCGTTCCTGTCTTCGTCATTTTCTTCACTTATGGAAGCCTTGTGATGACAGTCAAAGCTGCAGCAGCACAGCAGCAGGACTCAGCTTCTACCCAGAAAGCTGAGAAGGAAGTGACCCGTATGTGTGTCTTGATGGTCATGGGCTTCCTAATAGCTTGGACACCGTATGCTAGCTTTGCTGGTTGGATTTTCATGAACAAGGGAGCTTCTTTCAGTGCCCTCACTGCAGCCATCCCTGCTTTCTTTGCAAAAAGCTCAGCCTTGTACAACCCTGTTATCTACGTGCTAATGAACAAACAGTTCCGTAACTGCATGCTATCCACCATTGGAATGGGCGGCATGGTGGAGGATGAGACCTCAGTTTCAACAAGCAAGACAGAGGTGTCCTCTGTGTCTTAA</t>
  </si>
  <si>
    <t>FJ940703.1</t>
  </si>
  <si>
    <t>ATGGGTTGGGATGGAGGAATGGACTCCAATGGCACGGAGGGCCAGAACTTCTACATCCCCATGTCCAACAGGACTGGGCTTGTGAGAAGTCCATTTGAATACCCTCAGTTCTACATGGTAGACCCAATCATGTACAAGATTCTAGCTTTCTACATGTTCTTCCTGATCTGCACTGGAACTCCCATCAACGCCCTGACGCTGTTTGTAACATTTACAAACAAAAAGCTTCAGCAGCCTCTCAACTTCATCCTGGTGAACCTGGCTGTGGCTGGACTCATCATGTGCTGCTTTGGATTCACCATTACCATCACATCTTCTTATTTTGGCTACTTCGTCCTTGGACCCACCTTCTGTGCTATTGAGGGATTCATGGCTACACTCGGAGGTCAGGTTGCTCTCTGGTCCCTGGTTGTCCTGGCTGTTGAGAGATACATTGTTGTTTGCAAACCCATGGGAAGCTTCAAATTCACTGGAACTCATGCTGGAATAGGAGTCCTTTTCACCTGGGTTATGGCTCTTGCTTGTGCTGTTCCTCCACTTTTTGGCTGGTCCAGGTACATTCCTGAAGGCATGCAGTGCTCCTGCGGACCTGACTACTATACTCTGGCTCCAGGATTCAACAATGAATCATATGTCATGTACATGTTCAGCTGTCACTTCTGTGTACCTGTCTTCCTCATCTTCTTTACTTATGGAAGCCTCGTCATGACAGTCAAAGCTGCAGCAGCCCAGCAGCAGGATTCAGCGTCTACCCAGAAAGCCGAGAAGGAAGTGACACGTATGTGTGTCTTGATGGTCTTTGGCTTCTTGGTGGCTTGGGTACCATATGCTTCCTTTGCTGCTTGGATCTTTTTGAACAAAGGAGCTGCCTTCACTGCCCTGACTGCTTCCATCCCCGCTTTCTTTGCCAAGAGCTCAGCACTGTACAACGCTGTCATCTATGTGCTGTTGAACAAACAGTTCCGTAACTGCATGCTGAGCACTATTGGCATGAGTGGCATGGTGGAGGATGAGACCTCAGTTTCAACAAGCAAGACAGAGGTCTCCACTGCTGCTTAA</t>
  </si>
  <si>
    <t>Y18680.1</t>
  </si>
  <si>
    <t>ATGAACGGTACTGAGGGCAAGAACTTCTACATCCCCATGTCCAACAGGACTGGGATCGTCAGGAGCCCCTTCGAGTACCCGCAGTACTACATGGTGGACCCCATGATCTACAAGCTCCTGGCATTCTACATGTTCTTCCTCATCTGCACCGGGACTCCCATCAACGGCCTCACGCTGCTGGTCACCTTCCAGAACAAGAAGCTCCAGCAGCCCCTCAACTACATCCTGGTCAACCTGGCCGTGGTCGGGCTCATCATGTGCGCCTTTGGATTCACCATCACCATCACGTCGGCCCTCAACGGCTACTTCATCCTGGGACCCACTTTCTGCGCTATCGAGGGATTCATGGCCACTCTCGGAGGTGAGGTCGCCCTCTGGTCTCTGGTGGTATTGGCTGTTGAGAGGTATATCGTTGTCTGCAAGCCCATGGGAAGCTTCAAGTTCAGTGGAACTCATGCAGGAGCTGGGGTGGCTTTCACCTGGATCATGGCCTTTGCTTGTGCTGGTCCCCCTCTGTTCGGCTGGTCCAGATACCTCCCCGAGGGCATGCAGTGCTCCTGCGGGCCCGACTACTACACTCTGGCTCCCGGCTTCAACAATGAGTCCTATGTCATCTACATGTTCGTGGTGCACTTCTTCGTCCCGGTCTTTGTCATCTTCTTCACCTATGGCAGCTTGGTGCTGACAGTCAAAGCTGCCGCAGCCCAGCAGCAGGAGTCAGAATCCACCCAGAAGGCCGAGCGGGAGGTGACACGCATGTGCATCCTGATGGTGATTGGCTTCCTGGTGGCCTGGGTGCCATATGCCACCTTCGCCGGCTGGATTTTCCTGAACAAAGGAGCCGCTTTCACTGCTCTGACCGCCGCTCTGCCTGCCTTCTTCGCAAAGAGCTCAGCCCTGTACAACCCCGTCATCTATGTGATGATGAACAAACAGTTCCGCAATTGCATCCTGAGCGCTATCGGCATGGGCGGCATGGTGGAGGACGAGACCTCAGTGTCCACCAGCAAGACAGAAGTCTCCACTGCCTCTTAG</t>
  </si>
  <si>
    <t>EF526296.1</t>
  </si>
  <si>
    <t>ATGAACGGCACAGAAGGGATCAATTTCTATGTTCCCCATTCTAACAAGACCGGGGTGGTGCGTAGCCCCTTTGAGTACCCACAGTATTACCTAGCGGATCCCTGGAAGTACTCCATTGTCTGCGCATACATGTTCTTCCTCATCATCACAGGACTGCCTATTAACCTCCTTACACTGGTCGTAACTTTTAAACACAAGAAGTTGCGGCAGCCTCTTAACTACATTTTGGTGAATCTTGCAGTTGCCGACCTTTTTATGGTCTGCTTCGGTTTCACTGTCACATTTTCCACAGCCATCAACGGCTACTTCATATTTGGACCCAGAGGCTGTGCCATTGAGGGCTTCATGGCTACTTTGGGAGGAGAGGTAGCTCTCTGGTCTCTGGTGGTGCTCGCCATTGAGCGGTACATTGTTGTCTGCAAGCCCATGGGGAACTTCCGCTTCTCTAACAACCACTCCATAATTGGCATCGTCTTCACCTGGCTCGCAGCCCTTTCCTGTGCGGCCCCTCCTCTCTTCGGTTGGTCCAGGTATCTCCCTGAGGGCATGCAGTGTTCCTGTGGGCCAGACTATTACACAATGAATCCAGATTATCACAACGAATCATTCGTGATCTACATGTTTGTCGTTCACTTCTTCATTCCTGTCATTGTCATATTTGTCTCGTATGGGCGGCTCATATGTAAAGTCAAGGAGGCTGCAGCACAACAGCAGGAGTCCGCGTCCACTCAGAAGGCAGAGAGAGAAGTCACACGCATGGTCATCTTGATGGTGATTGGCTTCATGACGGCGTGGACACCCTACGCCACTGTGGCATTCTGGATCTTTATGAATAAGGGAGCAGAATTTGGTGCCACATTCATGGCAGCCCCTGCCTTCTTCTCCAAGAGTTCAGCTTTGTATAACCCCATCATCTATGTGCTAATGAACAAACAGTTCCGTAACTGTATGGTCACCACGTTGTGTTGCGGCAAGAATCCATTTGGAGATGATGATGTGTCTTCCAGTGTTTCTGCAGGCAAGACAGAAGTCTCTTCAGTCTCCTCAAGCCAAGTATCCCCTGCATAG</t>
  </si>
  <si>
    <t>AY771354.1</t>
  </si>
  <si>
    <t>ATGGAGACCAATGGCGCAGAAGGCAATAACTTCTACATCCCNATGTCCAACAGGACTGGGATTGTTAGAAGTCCTTATGAATACAACCAGTATTATTTGGCAGATCCCATCATGTTCAAGGTTCTAGCTTTCTACATGGTCTTCCTGATCTTCACTGGAACTCCCATCAACGCTCTGACATTGCTAGTAACAATCCAGAACAAGAAGCTCCAGACGCCTCTCAACTTCATCCTGGTAAACCTGGCCGTGGCTGGGCTGATCATGTGCGCCTTTGGATTCACCATCACCTTCATATCTTCTATGAACGGCTACTTCATTCTTGGCCCCACTTTCTGTGCTATTGAAGGATTCATGGCTACACTTGGAGGTGAAGTTGCTCTCTGGTCTCTGGTAGTGCTGGCTGTTGAGAGATACATTGTTGTCTGCAAATCTATGGGAAGCTTCAAGTTTAGTAATACTCACGCTGGAATTGGTGTTGGGATCACCTGGGTCATGGCTTTCGCATGTGCTGGACCCCCACTGTTTGGCTGGTCTAGATACCTTCCTGAAGGCATGCAGTGCTCCTGTGGACCTGACTACTACACTCTAGCTCCAGGCTTCAACAATGAATCATTTGTCATGTACATGTCTACTATCCACTTCTTCACTCCCGTTTTCCTCATTTTCTTCTCTTACGGAAGCCTTGTCCTGACAGTCAAAGCCGCTGCAGCCCAGCAGCAGGAGTCAGAGTCCACCCAGAAGGCTGAGAGGGAAGTGACACGCATGTGCCTCCTGATGGTCTTTGGATTCCTGGTAGCTTGGGTCCCATATGCCTCTTTCGCTGGTTGGATCTTCTTGAACAAGGGAGCTGCCTTCAGCGCCCTGACAGCAGCTATTCCCGCCTTCTTTGCAAAGAGCTCAGCCCTGTACAACCCTGTTATCTACGTGCTGTTGAACAAACAGTTCCGTAACTGCATGCTGAGCACCATTGGAATGGGCGGCATGGTGGAGGATGAGACCTCAGTCTCTGCCAGCAAGACAGAAGTGTCCTCTGTGTCTTAA</t>
  </si>
  <si>
    <t>AY214152.1</t>
  </si>
  <si>
    <t>ATGCAGAACGGCACAGAAGGAAGCAACTTCTACATTCCCATGTCCAACCGGACTGGGCTTGTAAGGAGTCCTTTTCTATACCAACAGTACTACTTGGCGCCTCCATGGCAATTCTATGGTCTTGTTTTCTACATGTTTTTCCTGATCTGTTTTGGATTCCCCATCAATGGTCTGACCTTGTACGTCACAGCCACAAACAAGAAGCTCCGGCAACCCCTCAACTTCATCCTGGTCAACTTGGCTGCAGCTGGAATGATCATGGTCCTCTTTGGATTCACCATCACCATCACATCTGCTGTCAATGGTTACTTCATCTGGGGACCAATGGGCTGTGCTATTGAGGGCTTCATGGCTACACTTGGAGGTGAGGTTGCCCTGTGGTCTCTGGTAGTGCTGGCTGTCGAGAGATACATTGTGGTCTGCAAGCCCATGGGCAGCTTCACGTTCACTGCCTCCCACGCTGGTGCTGGTGTTGCATTCACCTGGATAGCTGCTATGGCTTGTGCTGCTCCCCCACTGATTGGCTGGTCCAGGTACATCCCAGAGGGCATGCAATGCTCATGTGGACCTGACTACTACACCTTGGCCGAAGGCTTCAACAATGAATCATATGTGATATACATGTTCAGCTGCCACTTCATCATCCCAGTCTGTTTGATCGCCTTCACTTATGGAAGTCTTGTCCTCACAGTCAAGGCGGCTGCAGCTTCCCAGCAGGACTCAGCATCTACCCAGAAAGCTGAGAAGGAAGTGACACGTATGTGCATCCTGATGGTTTGTGGTTTCATGATCGCCTGGACCCCCTATGCCACCCTCGCTGCCTACATCTTCTTCAACAAAGGAATTGCCTTCAGTGCCCAGTCCATGGCTATACCTGCCTTCTTCTCCAAGAGCTCAGCTTTGTTCAACCCCATTATCTATGTTCTGATGAACAAACAGTTCCGTGGCTGCACGCTGGCCACTGTAGGGATGAAAGCAGAAGAAGATGAAACTTCTGTGTCAACAAGCAAGACAGAAGTGTCTTCTGTGGGACCTGCATAG</t>
  </si>
  <si>
    <t>AY214142.1</t>
  </si>
  <si>
    <t>ATGCAGAACGGCACAGAAGGAAGCAACTTCTACATTCCCATGTCCAATCGGACTGGGCTTGTAAGGGGTCCTTTTCTATACCAACAGTACTACTTGGCGCCTCCATGGCAATTCTATGGTCTTGCTGTCTATATGTTCTTCCTGATCTGCTTAGGATTCCCCATCAACGGGCTGACCTTGTATGTCACAGCCACAAACAAGAAGCTTCGGCAACCCCTTAACTTCATCCTGGTCAACTTGGCTGCAGCTGGAATGATCATGGTCCTCTTTGGATTCACCATCACCATCACATCTGCTGTCAATGGTTACTTCATCTGGGGACCATTGGGCAGTGCCATTGAGGGCTTCATGGCTACACTTGGAGGTGAGGTTGCCCTGTGGTCTCTGGTAGTGCTGGCTGTCGAGAGATACATTGTGGTCTGCAAGCCCATGGGCAGCTTCACGCTCACTGCCTCCCACGCTGGTGCTGGTGTTGCATTCACCTGGATAGCTGCTATGGCTTGTGCTGCTCCCCCACTGGTTGGCTGGTCCAGGTACATCCCAGAGGGCATGCAATGCTCATGTGGACCTGACTACTACACCTTGGCCGAAGGCTTCAACAATGAATCATATGTGATCTACATGTTCAGCTGCCACTTCATCATCCCAGTCTGTTTGATCGCCTTCACTTATGGAAGTCTTGTCCTCACAGTCAAGGCGGCTGCAGCTTCCCAGCAGGACTCAGCATCTACCCAGAAAGCTGAGAAGGAAGTGACACGTATGTGCATCCTGATGGTTTGTGGTTTCATGATCGCCTGGACCCCCTATGCCACCCTCGCTGCCTACATCTTCTTCAACAAAGGAATTGCCTTCAGTGCCCAGTCCATGGCTATACCTGCCTTCTTCTCCAAGAGCTCAGCTTTGTTCAACCCCATTATCTATGTTCTGATGAACAAACAGTTCCGTGGCTGCATGCTGGCCACTGTAGGGATGAAAGCAGAAGAAGATGAAACTTCTGTGTCAACAAGCAAGACAGAAGTGTCTTCTGTGGGACCTGCATAG</t>
  </si>
  <si>
    <t>DQ309027.1</t>
  </si>
  <si>
    <t>ATGCAGAACGGCACTGAAGGAAACAACTTCTACATCCCCATGTCCAACAGGACTGGACTTGTAAGAAGTCCCTTTGAATACCCTCAGTACTACTTGGCGGATCCATGGCAATTCTATCTGCTTGCTGTCTACATGTTTTTCCTGATCTGTTTTGGATTCCCCATCAACGGTCTGACCTTGTACGTCACAGCGACAAACAAGAAGCTCCAGCAACCCCTCAACTTCATTCTGGCCAACTTGGCTGCAGCTGGAATGATCATGGTAATGTTTGGATTCACCATCACCATTACATCTGCTGTCAATGGCTACTTCGTCTTTGGACCTATGGGCTGTGCCATCGAGGGTTTCATGGCTACACTTGGAGGTCAGGTTGCTCTGTGGTCTCTGGTGGTGCTGGCCATTGAGAGATACATTGTGGTCTGCAAGCCCATGGGCAGCTTCACATTCACTACCACCCACGCTGGTGCCGGATGTGCATTCACCTGGGTCATGGCAATGGCCTGTGCTGCCCCCCCATTGGTTGGCTGGTCTAGATATATCCCAGAGGGTATGCAGTGCTCATGTGGACCTGATTACTACACCTTGGCCGAAGGCTTCAACAATGAATCATATGTGATCTACATGTTCACCTGCCACTTCTGTGTTCCTGTCGTCACCATCTTCTTCACGTACGGAAGCCTTGTCCTCACAGTCAAGGCGGCTGCAGCTTCCCAGCAGGACTCAGCATCTACCCAGAAAGCTGAGAAGGAAGTGACACGTATGTGCTTCCTGATGGTTTGTGGTTTCCTGATTGCCTGGACCCCCTATGCCAGCTTTGCTGCCTGGATTTTCTTCAACAAAGGAGCTGCCTTTACAGCCACAGCCATGGCTATTCCAGCCTTCTTCTCAAAGAGCTCAGCCATCTTCAACCCAGTCATCTATGTGTTGATGAACAAACAGTTCCGTAGCTGCATGTTGGCTGCTGTAGGAATTAGTTCAGGAGCTGAAGATGAGACCTCTGTTTCAGCAAGCAAGACAGAAGTGTCCTCTGTGGGCCCTGCATAA</t>
  </si>
  <si>
    <t>AY214147.1</t>
  </si>
  <si>
    <t>ATGCAGAACGGCACAGAAGGAAGCAACTTCTACATTCCCATGTCCAACCGGACTGGGCTTGTAAGGAGTCCTTTTCTATACCAACAATACTACTTGGCGCCTCCATGGCAATACTATTGTCTTGCTGTCTATACGTTCTTCCTGATCTGCTTTGGATTCCCCATCAACGGTCTGACCCTGTATGTCACAGCCACGAACAAGAAGCTCCGGCAACCCCTTAACTTCATCCTGGTCAACTTGGCTGCAGCTGGAATGATCATGGTCCTCTTTGGATTCACCATCACCATCACATCTGCTGTCAATGGTTACTTCATCTGGGGACCATTGGGCTGTGCCATTGAGGGCTTCATGGCTACACTTGGAGGTGAGGTTGCCCTGTGGTCTCTGGTAGTGCTGGCTGTCGAGAGATACATTGTGGTCTGCAAGCCCATGGGCAGCTTCACGTTCACTTCCACCCATGCTGGTGCTGGTGTTGCATTCACCTGGATAGCTGCTATGGCTTGTGCTGCTCCCCCACTGCTTGGCTGGTCCAGGTACATCCCAGAGGGCATGCAATGCTCATGTGGACCTGACTACTACACCTTGGCCGAAGGCTTCAACAATGAATCATATGTGATCTACATGTTCAGCTGCCACTTCATCATCCCAGTCTGTTTGATCGCCTACACTTATGGAAGTCTTGTCCTCACAGTCAAGGCGGCTGCAGCTTCCCAGCAGGACTCAGCATCTACCCAGAAAGCTGAGAAGGAAGTGACACGTATGTGCATCCTGATGGTTTGTGGTTTCATGGTCGCCTGGACCCCCTATGCCACCCTCGCTGCCTATATCTTCTTCAACAAAGGAATTGCCTTCAGTGCCCAGTCCATGGCTATACCTGCCTTCTTCTCCAAGAGCTCAGCCTTGTTCAACCCCATTATCTATGTGTTGATGAACAAACAGTTCCGTGGCTGCATGCTGGCCGCTGTAGGGATGAAAGCAGAAGAAGGTGAAACTTCTGTGTCAACAAGCAAGACAGAAGTGTCTTCTGCGGGCCCTGCATAG</t>
  </si>
  <si>
    <t>AY214157.1</t>
  </si>
  <si>
    <t>ATGCAGAACGGCACAGAAGGAAGCAACTTCTACATTCCCATGTCCAACAGGACTGGGCTTGTAAGGAGTCCTTTTCTATACCAACAGTACTACTTGGCGCCTCCATGGCAATACTATGGTCTTGCTGTCTATATGTTCTTCCTGATCTGCTTTGGATTCCCCATCAACGGGCTGACCTTGTATGTCACAGCCACAAACAAGAAGCTTCGGCAACCCCTTAACTTCATCCTGGTCAACTTGGCTGCAGCTGGAATGATAATGGTCCTCTTTGGATTCACCATCACCATTACATCTGCTGTCAATGGTTACTTCATCTGGGGACCATTGGGCTGTGCCATTGAGGGATTCATGGCTACACTTGGAGGTGAGGTTGCCCTGTGGTCTCTGGTAGTGCTGGCTGTCGAGAGATACATTGTGGTCTGCAAGCCTATGGGCAGCTTCACGTTCACTGCCTCCCACGCTGGTGCTGGTGTTGCATTCACCTGGATAGCTGCTATGGCTTGTGCTGCTCCCCCACTGGTTGGCTGGTCCAGGTACATCCCAGAGGGCATGCAATGCTCATGTGGACCTGACTACTACACCTTGGCCGAAGGCTTCAACAATGAATCATATGTGATCTACATGTTTACCTGCCACTTCATCATCCCAGTCTGTTTGATCGCCTTCACTTATGGAAGTCTTGTCCTCACAGTCAAGGCGGCTGCAGCTTCCCAGCAGGACTCAGCATCTACCCAGAAAGCTGAGAAGGAAGTGACACGTATGTGCATCCTGATGGTTTGTGGTTTCATGATCGCCTGGACCCCCTATGCCACCCTCGCTGCCTACATCTTCTTCAACAAAGGAATTGCCTTCAGTGCCCAGTCCATGGCTATACCTGCCTTCTTCTCCAAGAGCTCAGCCTTGTTCAACCCCATTATCTATGTTCTGATGAACAAACAGTTCCGTGGCTGCATGCTGGCCGCTGTAGGGATGAAAGCAGAAGAAGATGAAACGTCTGTGTCAGCAAGCAAGACAGAAGTGTCTTCTGTGGGCCCTGCATAG</t>
  </si>
  <si>
    <t>AY214137.1</t>
  </si>
  <si>
    <t>ATGCAGAACGGCACAGAAGGAAGCAACTTCTACATTCCCATGTCCAACCGGACTGGGCTTGTAAGGAGTCCTTTTCTATACCAACAGTACTACTTGGCGCCTCCATGGCAATTCTATGGTCTTGCTGTCTACATGTTTTTCCTGATCTGTTTGGGATTCCCCATCAATGGTCTGACCTTGTACGTCACAGCCACAAACAAGAAGCTCCGGCAACCCCTCAACTTCATCCTGGTCAACTTGGCTGCAGCTGGAATGATCATGGTCCTCTTTGGATTCACCATCACCATCACATCTGCTGTCAATGGTTACTTCATCTGGGGACCAATGGGCTGTGCTATTGAGGGCTTCATGGCTACACTTGGAGGTGAGGTTGCCCTGTGGTCTCTGGTAGTGCTGGCTGTCGAGAGATACATTGTGGTCTGCAAGCCCATGGGCAGCTTCACGTTCACTGCCTCCCACGCTGGTGCTGGTGTTGCATTCACCTGGATAGCTGCTATGGCTTGTGCTGCTCCCCCACTGATTGGCTGGTCCAGGTACATCCCAGAGGGCATGCAATGCTCATGTGGACCTGACTACTACACCTTGGCCGAAGGCTTCAACAATGAATCATATGTGATCTACATGTTCAGCTGCCACTTCATCATCCCAGTCTGTTTGATCGCCTTCACTTATGGAAGTCTTGTCCTCACAGTCAAGGCGGCTGCAGCTTCCCAGCAGGACTCAGCATCTACCCAGAAAGCTGAGAAGGAAGTGACACGTATGTGCATCCTGATGGTTTGTGGTTTCATGATCGCCTGGACCCCCTATGCCACCCTCGCTGCCTACATCTTCTTCAACAAAGGAATTGCCTTCAGTGCCCAGTCCATGGCTATACCTGCCTTCTTCTCCAAGAGCTCAGCTTTGTTCAACCCCATTATCTATGTTCTGATGAACAAACAGTTCCGTGGCTGCATGCTGGCCACTGTAGGGATGAAAGCAGAAGAAGATGAAACTTCTGTGTCAACAAGCAAGACAGAAGTGTCTTCTGTGGGACCTGCATAG</t>
  </si>
  <si>
    <t>EU410463.1</t>
  </si>
  <si>
    <t>ATGAACGGCACTGAGGGAAACAACTTCTATATCCCCATGTCCAACAGGACAGGACTAGTGAGGAGTCCTTACGAGTATCCGCAGTACTATCTAGCTGAGCCGTGGCAGTTTAAACTCCTTGCTGTGTACATGTTCCTCCTCATCTGCTTGGGTCTACCCATCAATGGCCTTACATTGGTGGTTACAGCTCAACACAAAAAGCTCAGGCAACCTCTCAACTTCATTTTGGTCAACCTGGCTGTGGCTGGTACCATCATGGTTTGTTTTGGATTCACGGTCACTTTCTACACAGCAATTTATGGCTACTTTGTACTGGGTCCAATTGGCTGTGCTGTTGAGGGCTTCATGGCCACACTTGGAGGACAAGTTTCTCTTTGGTCACTTGTGGTGCTGGCCATCGAGAGGTACATTGTCGTTTGCAAGCCAATGGGTAGTTTCAAATTTTCAAATAGCCATGCGTTGGCAGGAATTGGATTTACATGGATAATGGCCATGTCATGTGCGGCTCCTCCTCTGGTTGGCTGGTCCAGATATATTCCTGAGGGTATGCAGTGTTCATGTGGACCAGACTACTACACCCTAAATCCTGATTACAACAATGAATCATATGTCATCTACATGTTCACCTGCCATTTTATGTGTCCAGTCACCATAATCTTCTTCACCTATGGGCGGCTTGTTTGCACCGTCAAGGCGGCTGCAGCACAACAACAGGACTCGGCATCTACCCAGAAGGCTGAGCGGGAAGTGACAAAAATGGTCATCCTGATGGTTTTGGGTTTCTTAGTGGCATGGACCCCTTATGCCACTGTTGCTGCCTGGATCTTCTTGAATAGGGGAGCTGCTTTCACTGCCCAGTCCATGGCTGTTCCTGCCTTTTCCTCAAAGACCTCCGCCATATTTAACCCTATAATTTATGTGCTGCTAAATAAACAGTTCCGAAACTGCATGCTGACCACTCTTTTCTGTGGAAAGAATCCTCTTGGCGGTGAGGAGTCCTCAACTGTGTCCACCAGCAAGACGGAGGTGTCCTCTGTATCTCCAGCATAG</t>
  </si>
  <si>
    <t>EU410464.1</t>
  </si>
  <si>
    <t>ATGAATGGCACTGAGGGAAACAACTTCTACATCCCCATGTCCAACAGGACAGGGCTAGTGAGGAGTCCTTTCGAGTATCCGCAGTACTATCTAGCTGAGCCGTGGCAGTTTAAACTCCTTGCTGTGTACATGTTCCTCCTCATCTGCTTGGGTCTACCCATCAATGGCCTTACATTGGTGGTTACAGCTCAACACAAAAAGCTCAGGCAACCTCTCAACTTCATTTTGGTCAACCTGGCTGTGGCTGGTACCATCATGGTTTGTTTTGGATTCACTGTCACTTTCTACACAGCAATTCACGGCTACTTTGCTCTGGGTCCAATTGGCTGTGCTGTTGAGGGCTTCATGGCCACACTTGGAGGAGAAGTTGCTCTTTGGTCACTTGTGGTGCTGGCCATCGAGAGATACATTGTGGTTTGCAAGCCAATGGGTAGTTTCAAATTTTCTTCCAGTCACGCTTTTGCAGGAATTGCATTTACATGGATAATGGCAATGGCTTGTGCGGCTCCCCCTCTGGTTGGCTGGTCCAGATATATTCCTGAGGGAATGCAGTGTTCATGTGGACCAGACTACTACACCCTAAATCCTGATTACAACAATGAATCATATGTCATCTACATGTTCAGCTGCCATTTTATTCTTCCGGTCACTGTAATCTTCTTCACCTATGGGCGGCTTGTTTGCACCGTCAAGGCGGCAGCAGCTCAACAGCAGGACTCGGCATCTACCCAGAAGGCTGAGCGGGAAGTGACAAAAATGGTCATCCTGATGGTTTTGGGTTTCTTAGTGGCATGGACCCCTTATGCCACTGTTGCTGCCTGGATCTTCTTTAATAAGGGAGCTTCTTTCACTGCCCAGTCCATGGCTGTTCCTGCCTTTTTCTCAAAGACCTCAGCCTTATATAATCCTGTCATCTATGTGCTGCTAAACAAACAGTTCCGAAACTGCATGCTGACCACTCTTTTCTGTGGAAAGAATCCTCTTGGTGATGATGAGTCCTCAACTGTGTCCACCAGCAAGACGGAGGTGTCCTCTGTATCTCCAGCATAG</t>
  </si>
  <si>
    <t>EU410465.1</t>
  </si>
  <si>
    <t>GGCAGAACCATGGCAATTCAAGGCACTTGGTTTTTATATGTTTTTGCTGATTTGCTTTGGGCTACCGATCAATGTGCTTACGCTAGTGGTCACAGCTCAGCACAAAAAGTTAAGGCAACCTCTAAATTTCATTTTGGTAAACCTGGCTGTCGCTGGAACAATTATGGCCCTTTTTGGATTCACAGTTTCATTCTACTGCTCCCTTGTTGGTTATATGGCTCTGGGTCCCACAGGTTGTGCTATTGAAGGCTTCTTTGCTACAATTGGTGGCCAGGTTTCGCTTTGGTCTTTGGTGGTGCTTGCAGTTGAAAGGTACATTGTGGTGTGCAAGCCAATGGGGAGCTTCAAATTCTCCGCAAACCATGCGATAGCTGGCATCTTATTCACGTGGGTGATGGCCAGTAGCTGTGCAGTGCCCCCTCTTTTGGGCTGGTCCAGATACATCCCAGAAGGAATGCAAACTTCCTGCGGACCGGATTATTATACCCTGAACCAAGAATTCAACAATGAATCATATGTATTGTACATGTTCAGCTGTCATTTTTGCATTCCAGTTACAACCATCTTTTTCACTTATGGAAGCCTTGTTTGCACAGTCAAAGCGGCAGCAGCTCAACAGCAGGACTCTGCATCCACCCAGAAGGCTGAGAAGGAAGTGACACGTATGGTCGTTCTGATGGTTTTGGGCTTCTTGTTGGCTTGGGTTCCCTATGCTAGCTTTGCTGCCTGGATCTTTTTCAACAGGGGGGCTGCCTTCTCGGCACAAGCTATGGCTGTTCCTGCCTTTTTTTCTAAGACCTCGGCCTTGTTTAACCCTGTCATATATGTGCTTCTCAACAAACAGTTCCGTAGCTGCATGCTGAACACCATTTTCTGTGGCAAGAGCCCTCTTGGTGATGAAGAGTCCTCAGTGTCAACAAGCAAAACAGAGGTGAAGGGCGAATTCAGGCCT</t>
  </si>
  <si>
    <t>AY771353.1</t>
  </si>
  <si>
    <t>ATGGAGACCAATGGCACAGAAGGCAATAACTTCTATATCCCGATGTCCAACAGGACTGGGATTGTTAGAAGTCCTTATGAATACCAACAGTATTATTTGGCAGATCCCATCATGTTCAAGCTTCTAGCTTTCTACATGGTCTTCCTGATCTTCACTGGAACTCCCATCAACGCTCTGACATTGCTAGTAACAATCCAGAACAAGAAGCTCCAGACGCCTCTCAACTTGATCCTGGTAAACCTGGCTGTGGCTGGGCTGGTCATGTGCGCCTTTGGATTCACCATCACCTTCATATCTTCTATCAGCGGCTACTTCATTCTTGGCCCCACTTTCTGTGCTATGGAGGGATTCATGGCTACACTTGGAGGTCAGGTGTCTCTCTGGTCTCTGGTAGTCCTGGCTGTTGAGAGATACATTGTTGTCTGCAAACCCATGGGAAGCTTTAAATTCAGTAATACTCACGCTGGAATTGGTGTTGGGATCACCTGGCTCATGGCTATCGCATGTGCCGCACCCCCACTGTTTGGCTGGTCCAGATACCTTCCTGAGGGCCTGCAGTGCTCCTGCGGACCTGACTACTACACTCTGGCTCCAGGCTTCAACAATGAATCATACGTCATGTACTTATTTGTTGTCCACTTCTTCACTCCTGGTTTCCTCATTTTCTTCTCTTACGGAAGCCTTGTCCTGACAGTCAAAGCCGCTGCAGCCCAGCAGCAGGAGTCAGAGTCCACCCAGAAGGCTGAGAGGGAAGTGACACGCATGTGCATCCTGATGGTCTTTGGATTCCTGTTAGCTTGGGTGCCATATGCCTCTTTCGCTGCTTGGATCTTCATGAACAAGGGAGCTGCCTTCACCGCCCTGACAGCAGCTATTCCCGCCTTCTTTGCAAAGAGCTCAGCCCTGTACAACCCTGTTATCTACGTGCTGTTGAACAAACAGTTCCGTAACTGCATGCTGAGTACCGTTGGAATGGGCGGCATGGTGGAGGATGAGACCTCAGTCTCTGCCAGCAAGACAGAAGTGTCCTCTGTGTCTTAA</t>
  </si>
  <si>
    <t>AB098704.1</t>
  </si>
  <si>
    <t>ATGAACGGCACTGAGGGCAACAACTTCTACATCCCCATGTCCAACAGGACAGGGCTGGTCAGGAGTCCTTTTGAATATACACAGTACTACTTGGCGGAACCATGGCAATTCAAGCTTCTTGCTTTCTACATGTTTATGTTAATCTGTTTAGGCCTTCCCATCAATGGCCTCACATTGGTGGTTACAGCTCAGCACAAGAAACTCCGGCAACCTCTCAACTTTATTCTGGTGAACTTGGCCGTGGCTGGAATGATCATGGTCTGCTTTGGATTCACCATTACTATCACATCTGCTCTTAATGGCTACTTTGTCTTTGGGCCAATGGGCTGTGCCATTGAAGGCTTCATGGCGACTCTTGGAGGACAAGTGGCTTTGTGGTCATTGGTAGTGCTGGCCATCGAGAGATATATTGTGGTGTGCAAACCCATGGGCAGCTTCAAGTTCGGAGGCAGCCATGCATTTGCAGGAGTTGCATTTACCTGGGTTATGGCTGCTTCTTGTGCAGTTCCACCACTTCTTGGCTGGTCCAGGTACATTCCTGAGGGCATGCAGTGCTCCTGTGGTCCTGACTACTACACCCTGAGCCCAGCCTACAACAACGAGTCCTATGTCATGTACATGTTCAGCTGCCACTTCTGTGTTCCAGTTACCACAATCTTCTTCACGTATGGAAACCTTGTGTGCACAGTCAAAGCGGCTGCAGCGTCTCAGCAGGATTCAGCGTCCACACAGAAAGCCGAAAGGGAAGTGACACGCATGTGCATTTTGATGGTCATGGGCTTCTTGATTGCCTGGACCCCCTATGCTAGCGTTGCTGCTTGGATCTTCTTTAATAAAGGAGCTGCCTTTTCTGCCCAGTTCATGGCTGTACCTGCCTTCTTCTCCAAAAGCTCAGCCTTGTTCAACCCCATCATCTACGTGCTGCTGAACAAACAGTTCCGTAACTGCATGCTGACCACTGTCTTCTGTGGCAAGAACCCTCTTGGTGATGAGGAGTCCTCTCAGGTGTCAACAAGCAAGACTGAGGTGTCCTCTGTGGCTCCGGCATAA</t>
  </si>
  <si>
    <t>AB098703.1</t>
  </si>
  <si>
    <t>ATGAACGGCACGGAGGGCAACAACTTCTACATCCCCATGTCTAACAGGACTGGGCTTGTCAGGAGTCCTTTTGAATACACACAGTACTACTTGGCAGACCCATGGCAATTCAAATTGCTTGCTGTCTACATGTTTTTCTTGATCTGTTTTGGCTTACCTATCAACGGTCTGACACTGTTGGTGACAGCCCAGCACAAGAAGCTCCGGCAACCTCTCAACTTCATCCTGGTCAACTTAGCAGTCGCTGGAATGATCATGGTTCTGTTTGGGTTCACCATCACCATCACATCTGCTATTAATGGCTACTTTGTCTTCGGGCCACTGGGCTGTGCCGTTGAGGGCTTCATGGCTACCCTTGGAGGTGAAGTTGCTCTGTGGTCACTGGTAGTCCTGGCCGTTGAGAGATACGTCGTGGTGTGCAAACCAATGGGGAGCTTCAAGTTTGGATCGACCCATGCCTTCACAGGAGTTGCTTTCACCTGGGTCATGGCCATGGCCTGTGCTGCTCCCCCACTTATTGGATGGTCAAGGTACATTCCTGAGGGCATGCAGTGTTCCTGTGGCCCAGATTATTACACACTAGCTCCAGGATTCAATAATGAGTCCTACGTCTTGTACATGTTCTCCTGCCACTTCATTATTCCTGTTGTCATCATTTTCTTCACTTATGGAAACCTTGTTTGCACCGTCAAGGCGGCTGCAGCTTCACAGCAGGACTCAGCCTCTACCCAAAAAGCTGAGAAGGAAGTGACACGTATGTGCATCTTGATGGTGGTGGGCTTCCTGGTGGCTTGGACCCCCTATGCCAGCGTTGCTGCTTGGATCTTCTTCAACAAGGGAGCGTCCTTCACCGCCCAGTCCATGGCTGTACCTGCCTTCTTCTCCAAAAGCTCAGCCTTGTTCAATCCCATCATCTACGTGCTGCTGAACAAACAGTTCCGTAACTGTATGCTGACAACTATTGGCTTGGGCAGTATGACTGATGAGGAAACATCAGTGTCACAGAGCAAAACAGAAGTGTCTTCTGTGGCACCAGCCTAA</t>
  </si>
  <si>
    <t>Y18679.1</t>
  </si>
  <si>
    <t>AATGGCACAGAAGGAAAGAACTTCTACATTCCCATGTCCAACAGGACAGGGATTGTTAGAAGTCCTTATGAATATCCTCAATACTACATGGTCGATCCCTGGATCTACAAGCTCCTGGCATTCTACATGTTTTTCCTCATCTGCACTGGCACTCCTATCAACGCTCTGACTCTGCTGGTCACCTTCCAGAACAAGAAGCTGCGACAGCCCCTGAACTTCATCCTGGTCAATCTGGCTGTAGCTGGTCTTATCATGTGCGCTTTTGGCTTCACCATCACCATCACCTCTGCTTTGAACGGCTATTTCATCCTGGGAGCCACTTTCTGTGCGATTGAGGGATTCATGGCCACACTAGGAGGAGAAGTAGCCCTCTGGTCTCTGGTCGTGCTGGCTGTTGAGAGGTACATTGTTGTGTGCAAACCCATGGGAAGCTTCAAATTCTCTGGAGCTCACGCTGGGGCTGGAGTCGCCTTAACCTGGATCATGGCTATGGCTTGCGCAGCTCCTCCACTCTTTGGATGGTCCAGATACCTGCCAGAGGGAATGCAGTGCTCATGCGGACCTGACTACTACACTTTGGCTCCTGGTTTCAACAATGAGTCTTATGTCATGTACATGTTTGTGGTGCACTTTTTCATCCCTGTCTTCCTGATCTTCTTTACCTATGGCAGCCTTGTGCTCACTGTCAAAGCTGCAGCAGCACAGCAGCAGGACTCTGCTTCCACCCAGAAAGCAGAGAAAGAGGTGACCCGCATGTGCTTCCTGATGGTGATGGGCTTCCTGGTAGCCTGGGTTCCATATGCCAGTTTCGCCGGCTGGATCTTCCTGAATAAGGGAGCTGCTTTCACTGCGATGACTGCTGCTATCCCTGCTTTCTTTGCCAAGAGCTCAGCCCTGTACAACCCTGTTATTTATGTTCTCATGAACAAACAGTTCCGTAACTGCATGCTCAGTGCAGTTGGCATGGGAGGCATGGTTGATGATGAGACCTCAGTGTCTGCCAGCAAAACAGAAGTGTCTTCTGTATCTTAA</t>
  </si>
  <si>
    <t>AY631037.1</t>
  </si>
  <si>
    <t>ATGGCTTGGGACGGCGGAATCGAGCCCAATGGCACAGAGGGCAAGAACTTCTACATCCCCATGTCCAACAGGACTGGGATCGTTAGAAGTCCTTTTGAATACCCTCAGTTTTACATGGTGGATTCCATGATGTACAAAGTTCTAGCTTTCTACATGTTCTTCCTGATCTGCACTGGAACCCCCATCAACGGTCTGACGTTGTTCGTCACAGCTCAGAACAAGAAACTCAGGCAACCCCTGAACTACATCCTGGTCAACCTGGCCGTGGCTGGGCTCATCATGTGCGCTTTCGGATTCACCATCACCATCACCTCTGCTTTTAACGGCTACTTCATTCTGGGAGCCACTTTCTGCCAAATTGAGGGATTCATGGCCACACTCGGAGGTGAAGTCGCTCTCTGGTCTCTGGTCGTCCTGGCCGTTGAGAGATACATCGTCGTCTGCAAACCCATGGGAAGCTTCAAGTTCAGCGGAACTCACGCAGCAATTGGAGTCGTCTTCACCTGGGTCATGGCTTTCGCATGCGCTGGCCCCCCACTGTTTGGCTGGTCCAGGTACCTGCCCGAGGGCATGCAGTGCTCATGCGGACCAGACTACTACACTCTGGCCCCCGGCTTCAACAATGAATCATACGTCATCTACATGTTTGTCGTCCACTTCTTCCTTCCAGTCTTTGTGATTTTCTTCACTTATGGAAGCCTGGTGCTGACAGTCAAAGCTGCTGCAGCCCAGCAGCAGGAGTCAGAGTCCACCCAGAAGGCTGAGAGGGAGGTGACACGCATGTGCGTCCTGATGGTCTTTGGCTTCCTGGTAGCTTGGGTGCCATATGCATCTTTCGCTGGCTGGATCTTCCTGAACAAGGGAGCTGCCTTCACCGCCATGACTGCATCCATCCCTGCCTTCTTTGCCAAGAGCTCAGCTCTCTACAACCCTGTGATCTACGTGCTGTTCAACAAACAGTTCCGTAACTGCATGCTGAGCGCTATTGGAATGGGAGGCATGGTGGAGGATGAAACCTCAGTGTCTGCCAGCAAAACAGAAGTGTCCTCAGTCTCTTAA</t>
  </si>
  <si>
    <t>DQ088645.1</t>
  </si>
  <si>
    <t>ATGGCTTGGGATGGAGGACTTGAGCCTAATGGCACAGAGGGCAAAAACTTCTACATCCCCTTGAACAACAAGACAGGACTCGTGAGGAGTCCTTTTGAATATCAGCAGTATTATTTGGCAGATCCATGGTTCTTCAGATTGCTTGCTTTCTATATGTTTTGCCTTGTCATTACTGGATTCCCCATCAACTTTCTGACACTGCTGGTCACCGCTCAAAACAAAAAGCTCCGACAACCTCTCAACTTTATCCTGGTTAATTTGGCAGTGGCTGGACTGATCATGGTCATATTTGGATTCACAGTCACCATTTTTTCTTGTGTCAATGGCTATTTCGCCTTGGGTCCTTTGAGCTGTGCTATTGAAGGATTCATGGCTACAATTGGAGGTCAGGTATCTCTGTGGTCTCTTGTGGTTCTTGCTGTTGAGAGATACATTGTGGTCTGTAAACCCATGGGAAGTTTCAAGTTTACAGCTACCCATGCAGGAGTGGGTTGTGCTTTTACCTGGATCATGGCTTTGGCCTGTGCTGCCCCCCCATTGTTTGGCTGGTCAAGGTACATTCCTGAGGGAATTCAGGTTTCCTGTGGACCTGACTACTACACTCTGGCCCCAGGATACAACAACGAATCTTATGTCATATACATGTTCACCTGCCACTTCTGTGTCCCTGTCTTCACCATCTTCTTTACCTATGGAAATTTAGTCTTTACAGTGAAGGCCGCTGCATCCCAACAGCAGGACTCAGCTTCTACCCAAAAAGCTGAAAAGGAAGTGACACGCATGTGCATCCTGATGGTTTTCGGCTTCCTCTTGGCCTGGACCCCATATGCTTCCTTTGCTGCATGGATCTTCTTCAACAGGGGAGCTGCATTCACAGCCACAGCCATGGCTATCCCTGCTTTCTTCTCAAAGAGCTCAGCATTGTTCAACCCCRTCATCTACATCCTCATGAACAAACAGTTTCGTAACTGCATGCTTTCAACAGTTGGAATGGGTGGTATGGTTGAAGATGAGACCTCAGTATCAACCAGCAAGACAGAAGTCTCCTCCGTTTCTTAA</t>
  </si>
  <si>
    <t>DQ088630.1</t>
  </si>
  <si>
    <t>ATGGCTTGGGATGGAGGAATTGAGCCCAATGGCACTGAAGGCAAGAACTTCTACATTCCCATGTCCAACAGGACTGGGATTGTTAGAAGTCCTTTTGAGTACACTCAGTATTATATGGTAGACCCGATAATTTACAAAGTTCTAGCTTTCTACATGTTCTTCCTGATCTGCACTGGGACTCCCATCAACGGCCTGACATTGTTTGTAACTGCTCAGAACAAGAAGCTCCGGCAACCTCTCAACTATATCCTGGTCAACCTGGCTGTGGCTGGACTCATCATGTGCTGCTTTGGATTCACCATCACCATCACATCAGCTCTTAATGGCTACTTCATTCTTGGACCCACCTTCTGTGCTATTGAGGGATTCATGGCCACACTTGGAGGTGAAGTTGCTCTCTGGTCACTTGTTGTCCTGGCTGTTGAGAGATACATTGTGGTCTGCAAACCCATGGGAAGCTTCAAGTTCTCTGGAGCTCATGCTGGTGCTGGAGTTTTCTTCACATGGGTCATGGCAATGGCTTGTGCTGCACCTCCACTCTTTGGCTGGTCCAGGTACATTCCTGAGGGAATGCAGTGTTCCTGTGGTCCTGACTACTACACACTGGCTCCAGGTTTCAACAATGAGTCATATGTCATCTACATGTTTGTTGTTCACTTCTTCATTCCTGTCTTCGTCATTTTCTTCACTTATGGAAGCCTTGTGATGACAGTCAAAGCTGCAGCAGCACAGCAGCAGGACTCAGCTTCTACCCAGAAAGCTGAGAAGGAAGTGACCCGTATGTGTGTCTTGATGGTCATGGGCTTCCTGATAGCTTGGACACCGTATGCTAGCTTYGCYGGTTGGATTTTCATGAACAAGGGAGCTTCTTTCACTGCCCTCACTGCAGCCCTCCCTGCTTTCTTTGCAAAGAGCTCCGCTTTGTACAACCCTGTTATCTACGTGCTAATGAACAAACAGTTCCGTAACTGCATGCTATCCACCATTGGAATGGGCGGCATGGTGGAGGATGAGACCTCAGTTTCAACAAGCAAGACAGAGGTGTCCTCTGTGTCTTAA</t>
  </si>
  <si>
    <t>DQ088633.1</t>
  </si>
  <si>
    <t>ATGGCTTGGGAAGGAGGAATTGAGCCCAATGGCACTGAAGGCAAGAACTTCTACATTCCCATGTCCAACAGGACTGGGATTGTTAGAAGTCCTTTTGAGTACACTCAGTATTACCTGGCAGACCCGATCTTTTTCAAGCTCCTGGCTTTCTACATGTTCTTCCTGATCTGCACTGGGACTCCCATCAACGGCCTGACATTGTTTGTAACTGCTCAGAACAAGAAGCTCCGGCAACCTCTCAACTATATCCTGGTCAACCTGGCTGTGGCTGGACTCATCATGTGCTGCTTTGGATTCACCATCACCATCACATCAGCTTTTAGTGGCTACTTCATTCTTGGATCCACCTTCTGTGCAATTGAGGGATTCATGGCCACACTAGGAGGTGAAGTTGCTCTCTGGTCACTTGTTGTCCTGGCTATTGAGAGATACATTGTGGTCTGCAAACCCATGGGAAGCTTCAAGTTCTCTGGAGCTCATGCTGGTGCTGGAGTACTCTTCACATGGATCATGGCAATGGCTTGTGCTGCACCTCCACTCTTTGGATGGTCCAGGTACATTCCTGAGGGAATGCAGTGTTCCTGTGGTCCTGACTACTACACACTGGCTCCAGGTTTCAATAATGAGTCATATGTCATGTACATGTTTGTTGTTCACTTCTTCGTTCCTGTCTTCRTCATTTTCTTCACTTATGGAAGCCTTGTGATGACAGTCAAAGCTGCAGCAGCACAGCAGCAGGACTCAGCTTCTACCCAGAAAGCTGAGAAGGAAGTGACCCGTATGTGTGTCTTGATGGTCATGGGCTTCCTAATAGCTTGGACACCGTATGCTAGCTTTGCTGGTTGGATTTTCATGAACAAGGGAGCTTCTTTCAGTGCCCTCACTGCAGCCATCCCTGCTTTCTTTGCAAAAAGCTCAGCCTTGTACAACCCTGTTATCTACGTGCTAATGAACAAACAGTTCCGTAACTGCATGCTATCCACCATTGGAATGGGCGGCATGGTGGAGGATGAGACCTCAGTTTCAACAAGCAAGACAGAGGTGTCCTCTGTGTCTTAA</t>
  </si>
  <si>
    <t>AY673699.1</t>
  </si>
  <si>
    <t>ATGGCTTGGGAAGGAGGAATTGAGCCCAATGGCACTGAAGGCAAGAACTTCTACATTCCCATGTCCAACAGGACTGGGATTGTTAGAAGTCCTTTTGAGTACACTCAGTATTACCTGGCAGACCCGATCTTTTTCAAGCTCCTGGCTTTCTACATGTTCTTCCTGATCTGCACTGGGACTCCCATCAACRGCCTGACATTGTTCGTAACTGCTCAGAACAAGAAGCTCCGGCAACCTCTCAACTATATCCTGGTCAACCTGGCTGTGGCTGGACTCATCATGTGCTGCTTTGGATTCACCATCACCATCACATCAGCTTTTAATGGCTACTTCATTCTTGGACCCACCTTCTGTGCAATTGAGGGATTCATGGCCACACTAGGAGGTGAAGTTGCTCTCTGGTCACTTGTTGTCCTGGCTATTGAGAGATACATTGTGGTCTGCAAACCCATGGGAAGCTTCAAGTTCTCTGGAGCTCATGCTGGTGCTGGAGTACTCTTCACATGGATCATGGCAATGGCTTGTGCTGCACCTCCACTCTTTGGATGGTCCAGGTACCTTCCTGAGGGAATGCAGTGTTCCTGTGGTCCTGACTACTACACACTGGCTCCAGGTTTCAATAATGAGTCATATGTCATCTACATGTTTGTTGTTCACTTCTTYGTTCCTGTCTTCATCATTTTCTTCACTTATGGAAGCCTTGTGATGACAGTCAAAGCTGCAGCAGCACAGCAGCAGGACTCAGCTTCTACCCAGAAAGCTGAGAAGGAAGTGACCCGTATGTGTATCTTGATGGTCATGGGCTTCCTAATAGCTTGGACACCGTATGCTAGCTTTGCTGGTTGGATTTTCATGAACAAGGGAGCTTCTTTCAGTGCCCTCACTGCAGCCATCCCTGCTTTCTTTGCAAAAAGCTCAGCCTTGTACAACCCTGTTATCTACGTGCTAATGAACAAACAGTTCCGTAACTGCATGCTATCCACCATTGGAATGGGCGGCATGGTGGAGGATGAGACCTCAGTTTCAACAAGCAAGACAGAGGTGTCCTCTGTGTCTTAA</t>
  </si>
  <si>
    <t>EF517406.1</t>
  </si>
  <si>
    <t>ATGGAGAACGGCACAGAGGGCAAGAACTTCTATATCCCCATGAACAACAGGAGTGGGCTCGTGAGGAGTCCCTATGAATACCCACAGTACTACCTGGCGGATCCCATACTGTACAAGTTCCAGGCTGCCTACATGCTTTTCCTGATGTTCACTGGCGGCCCCATCAATATTCTGACCTTGGTGGTCACAGCTCAGAACAAGAAGCTCCGGCAACCTCTTAACTTCATTCTGGTCAACTTGGCTCTCGCTGGAGCAATTATGGTGTTTGGTGGATTTGTAATCACCTTTTATACTTCAATGAATGGCTACTTTCTTTTGGGACCGACGAGCTGTGCTGTTGAGGGCTTCATGGCCACACTTGGAGGTCAGATATCCCTGTGGTCTCTCGTGGTTCTGGCCGTTGAGAGATACATTGTGGTCTGCAAACCCATGGGTAGCTTCAAATTCTCGGCCACTCACGCCGGTATAGGATGCGGAATCACATGGTTCATGGCCATGGCATGTGCCGCACCACCTCTCGTTGGCTGGTCAAGGTACCTTCCCGAGGGCCTGCAGTGCTCCTGTGGACCTGACTACTACACCATGGCCCCTGGCTACAACAATGAATCATATGTCATCTACATGTTCACCTGCCACTTCTGTTTTCCCGTCTTCACCATCTTCTTCACGTATGGAAGCCTTGTCCTGACAGTCAAAGCGGCCGCAGCTCAGCAGCAGGAGTCAGAATCCACACAGAAGGCTGAGAGGGAAGTCACGCGTATGTGCGTCTTGATGGTCTTGGGCTTCCTGACTGCCTGGGTACCATACGCCAGTCTTGCTGCTTGGATCTTCTTCAACAAGGGAGCTGCCTTTTCTGCCGTTGGCATGGCTGTTCCTGCTTTCTTTGCAAAATCCGCATCCTTGACCAACCCAGTCATCTACGTGTTGTTGAACAAACAGTTCCGTAACTGCATGCTAACTACTATTGGAATGGGTGGCATGGTTGATGATGAGAGCTCAGCGAGTGGCTCCTCTAGCAGCAGCAAGACAGAAGTCTCCTCAGTTTCCCAAGGATAA</t>
  </si>
  <si>
    <t>AF385827.1</t>
  </si>
  <si>
    <t>AAGAAGTTCAGTCCACCTCTTAATTACATCCTGGTCAACCTGGCCGTGGCCGGACTCATCATGTGCGCCTTCGGATTCACCATCACCATCACCTCAGCTCTTAACGGCTACTTCATCCTCGGAGCCACTTTCTGCGCTATTGAAGGATTCATGGCCACACTTGGAGGCGAAGTTGCTCTCTGGTCCCTGGTCGTCCTGGCTGTTGAGAGATACATTGTCGTCTGCAAACCCATGGGCAGCTTCAAGTTCTCTGGAACTCACGCAGCAGTTGGAGTCGCTTTCACCTGGATCATGGCTTTTGCATGTGCTGGTCCCCCACTCTTTGGCTGGTCCAGGTACCTTCCCGAAGGCATGCAGTGCTCCTGCGGACCGGACTACTACACCCTGGCCCCAGGCTTCAACAACGAATCATACGTCATCTACATGTTTGTTGTCCACTTCTTCCTTCCCGTCTTCATCATCTTCTTCACTTATGGAAGCCTCGTGCTGACAGTCAAGGCCGCTGCAGCCCAGCAGCAGGAGTCCGAGTCAACCCAGAAGGCTGAAAGGGAAGTGACGCGCATGTGCGTCCTGATGGTCTTTGGCTTCCTAGTAGCTTGGACACCATATGCCACTTTCGCTGGCTGGATCTTCTTGAACAAGGGAGCTGCCTTCACCGCCCTGACTGCAGCCATACCTGCCTTCTTTGCAAAGAGCTCCGCCTTGTACAACCCTGTCATCTACGTCTTCATGAACAATCGAATTTCCGCGGCCG</t>
  </si>
  <si>
    <t>AF385828.1</t>
  </si>
  <si>
    <t>AAGAAGTTCCGTCCACCTCTTAATTACATCCTGGTGAACCTGGCCGTGGCCGGACTCATCATGTGCTGCTTCGCCTTCACCTTAACATTTGTCTCATCAATCAGCGGCTACTTCATCCTCGGGCCCACCGCCTGCGCTATTGAAGGATTCTTTTCCACAGTGGGAGGTCAGGTTTCCCTCTGGTCTCTGGTGATCCTGGCTGTCGAGAGATACATCGTCGTCTGCAAACCCATGGGGAGCTTCAAGTTCTCTGGAACTCACGCAGCAGCTGGAGTCGCGTTCACCTGGATCATGGCTCTCGCGTGTGCCACTCCTCCACTTGTTGGCTGGTCCAGGTACATCCCCGAGGGCTTGCAATGCTCCTGCGGACCCGACTACTACACCCTGGCCCCAGGCTTCAACAACGAATCATACGTCATCTACTTGTTCAGCGTGCACTTCTGTTTACCCTTCTTCACGATTTTCTTCACCTATGGAAGTCTAGTGCTGACCGTCAAGGCCGCTGCAGCCCAGCAGCAGGAGTCCGAGTCGACCCAGAAGGCTGAGAGGGAAGTGACACGCATGTGCATCCTGATGGTCTTTGGCTTCCTGATAGCCTGGTTACCATACGCCACCTTCGCTGCCTGGATCTTCATGAACAAGGGCGCAGCCTACACCGGCCTGACTGCATCCATACCCGCGTTCTTTGCAAAGAGCTCTGCCTTGTACAACCCTATTATCTACGTCTTCATGCACAATCGAATTCCC</t>
  </si>
  <si>
    <t>GQ414754.1</t>
  </si>
  <si>
    <t>ATGGAGAACGGCACGGAAGGCAATAACTTTTATATTCCTATGAACAACAGGAGTGGGCTTGTGCGGAGTCCTTTCTATTATCCTCAGTATTACTTGGCGCCACCAATGGCGTTCTATGCACTCGCATTCTACATGTTTTTCCTGATCTGCACTGGCTTCCCCATCAACGCTTTAACAATCGTGGTCACTATGCAGAACAAGAAGCTCCGTCAACCTCTCAACTTCATTCTCGTAAACTTGGCTGTAGCTGGACTAATCATGGTCATGTTTGGATTCACCATCACCATCACCAGTGCTCTGAATGGCTACTTTGTTTTTGGAGCAATGGGTTGCGCCATTGAGGGCTTCATGGCTACACTCGGAGGTCAAGTTTCTCTGTGGTCATTGGTGGTGCTGGCTGTTGAGAGATACATTGTTGTGTGCAAACCCATGGGAAGCTTCAAGTTCACGGCCGCTCATGCTGGAGCTGGAGTTGCTTTCAGCTGGATCATGGCTGCCGCCTGTGCTGTCCCTCCACTTGTTGGCTGGTCCAGATACATTCCTGAGGGGATGCAGTGCTCCTGTGGACCAGACTACTACACCAACGCCCCAGGATTCAACAATGAATCATACGTCATGTACATGTTCAGCTGCCACTTCTGTGTTCCAGTTGTCACAATCTTCTTCACCTACGGAAGCCTTGTGCTGACAGTCAAAGCAGCAGCAGCTCAGCAGCAGGACTCAGCATCCACCCAGAAAGCTGAAAGGGAAGTCACACGCATGTGTGTGCTCATGGTTGTGGGATTCTTGGTTGCTTGGTGTCCCTATGCCAGCTACGCAGCCTATCTCTTCATGAACAAAGGAGTTGCTTTCACTGCTATGTCCATGGCTGTCCCTGCCTTCTTTGCTAAAAGCTCTTCCTTGTTCAACCCAATCATCTACATTCTATTGAACAAACAGTTCCGTAGCTGCATGCTTCAGACCATTGGAATGGGTGGCATGGTTGATGATGAGACCTCAGTGTCTGCCAGCAAGACAGAAGTGTCTTCTGTGTCCACTGCTGGTTAA</t>
  </si>
  <si>
    <t>GQ414753.1</t>
  </si>
  <si>
    <t>ATGGAGAACGGCACGGAAGGCAATAACTTTTATATTCCCATGAACAACAGGAGTGGGCTTGTGCGGAGTCCTTTCTATTATCCTCAGTATTACTTGGCGCCACCAATGGCGTACTATGCACTCGCATTCTACATGTTTTTCCTGATCTGCACTGGCTTCCCCATCAACGCTTTAACAATCGTGGTCACTATGCAGAACAAGAAGCTCCGTCAACCTCTCAACTTCATTCTCGTAAACTTGGCTGTAGCTGGACTAATCATGGTCTTGTTTGGATTCACCATCACCATCACCAGTGCTCTGAATGGCTACTTTGTTTTTGGACCAATGGGTTGCGCCATTGAGGGCTTCATGGCTACACTCGGAGGTCAAGTTTCTCTGTGGTCATTGGTGGTGCTGGCTGTTGAGAGATACATTGTTGTGTGCAAACCCATGGGAAGCTTCAAGTTCACGGCCGCTCATGCTGGAGCTGGAGTTGCTTTCAGCTGGATCATGGCTGCCGCCTGTGCTGTCCCTCCACTTGTTGGCTGGTCCAGATACATTCCTGAGGGGATGCAGTGCTCCTGTGGACCAGACTACTACACCAACGCCCCAGGATTCAACAATGAATCATACGTCATGTACATGTTCAGCTGCCACTTCTGTGTTCCAGTTGTCACAATCTTCTTCACCTACGGAAGCCTTGTGCTGACAGTCAAAGCAGCAGCAGCTCAGCAGCAGGACTCAGCATCCACCCAGAAAGCTGAAAGGGAAGTCACACGCATGTGTGTGCTCATGGTTGTGGGATTCTTGGTTGCTTGGTGTCCCTATGCCAGCTACGCAGCCTATCTCTTCATGAACAAAGGAGTTGCTTTCACTGCTATGTCCATGGCTGTCCCTGCCTTCTTTGCTAAAAGCTCTTCCTTGTTCAACCCAATCATCTACATTCTATTGAACAAACAGTTCCGTAGCTGCATGCTTCAGACCATTGGAATGGGTGGCATGGTTGATGATGAGACCTCAGTGTCTGCCAGCAAGACAGAAGTGTCCACCACATCTTAA</t>
  </si>
  <si>
    <t>GQ414756.1</t>
  </si>
  <si>
    <t>ATGGAGAATGGCACAGAGGGCAATAACTTCTACATTCCCATGAACAACAGGTCTGGTCTTGTGCGGAGTCCTTTCCTCTATCCTCAGTATTACTTGGCGCCAGCGGCAGCTTACTACGCACTCGCAGCATGGATGTTTTTCCTCATCTGCACTGGCTTCCCCATCAACGGTTTAACATTGTTGGTCACTTTTACCAACAAGAAGCTCCGTCAACCTCTCAACTTCATTCTCGTAAACCTGGCTGGGGCTGGAATGATCATGGTCTGTTTTGGATTCACCGTCACCTTTTGCACGTGTATGTTTGGTTACTTTATTTTTGGACCAATCGGTTGCACCATTGAGGGCTTCATGGCTACAATGGGAGGTCAAGTTTCTCTGTGGTCATTGGTGGTGCTGGCTGTTGAAAGATACATTGTTGTGTGCAAACCCATGGGAAGCTTCGAGTTCACAGCTTCTCACGCCGGAGCTGGAGTTGCTTTCAGCTGGATCATGGCTGCCTCCTGTGCTGTCCCTCCACTTGTTGGCTGGTCCAGATACATTCCTGAGGGGATGCAGGCCTCCTGTGGACCAGACTACTACACCAACGCCCCAGGATTCAACAATGACTCATACGTCATGTACATGTTCAGCTGCCACTTCTGTGTTCCAGTTGTCACAATCTTATTCACCTACGGAAGCCTTGTGCTGACAGTCAAAGCGGCAGCAGCTCAGCAGCAGGACTCAGCATCCACCCAGAAAGCTGAGAGGGAAGTCACACGCATGTGTGTGCTCATGGTTTTGGGATTCTTGTTTGCCTGGTCACCCTATGCCAGCTACGCAGCCTATCTCTTCTTCAACAAGGGGATTGCTTTCAGTGCTATTTCCATGGCTGTCCCTGCCTTCTTTGCAAAAAGCTCTGCCTTGGTCAATCCAGTCATCTATGTGCTGTTTAACAAACAGTTCCGTAGCTGCATATTACAGCAGATTGGAATGGGTGGCATGGTTGAAGATGAGACCTCAATGTCTACCAGCAAGACAGAAGTGTCCACCACATCTTAA</t>
  </si>
  <si>
    <t>GQ414755.1</t>
  </si>
  <si>
    <t>GTCAAATTTCTCTGTGGTCATTGGTGGTGTTGGCTGTTGAAAGATATATTGTTGCGGGCAAACCCATGGGCAGCTTCAAATTCACGGACAGTCACGCTGGAGCCGGAGTTGGTTTCAGCTGGATCATGGCTGCCTCCTGTGCTGTCCCTCCACTTGGCATCCAGGCCTCCTGTGGACCAGATTACTACACCAATGCTCCAGGATTCAACAATGATGCATACGTCATGTACATGTTCAGCTGCCACTTCTGTGTTCCAGTTGTCACAATCTTCTTCACCTACGGAAGCCTTGTACTGACAGTCAAAGCTGCAGCAGCTCAGCAGCAGGACTCAGCATCCACCCAGAAAGCTGAGAAGGAAGTCACACGCATGTGTGTGCTCATGGTTTTGGGATTCTTGTTTGCCTGGTCACCCTATGCCAGCTACGCAGCCTATCTCTTCTTCAACAAGGGGATTGCTTTCAGTGCTATTTCCATGGCTATCCCTGCCTTCTTTGCAAACAGCTCTGCCTTGGTCAATCCAATCATCTATGTGCTGTTTAATAAACAGTTCCGTAGCTGCATGCTACAGACCATTGGATTGGGCGGCATGGTTGAAGATGAGACCTCAATGTCTACCAGCAAGACAGAAGTGTCCACCACATCT</t>
  </si>
  <si>
    <t>DQ088647.1</t>
  </si>
  <si>
    <t>ATGGCTTGGGATGGAGGACTTGAGCCTAATGGCACAGAGGGCAAAAACTTCTACATCCCCTTGAACAACAAGACAGGACTCGTGAGGAGTCCTTTTGAATATCAGCAGTATTATTTGGCAGATCCATGGTTCTTCAGATTGCTTGCTTTCTATATGTTTTGCCTTGTCATTACTGGATTCCCCATCAACTTTCTGACACTGCTGGTCACCGCTCAAAACAAAAAGCTCCGACAACCTCTCAACTTTATCCTGGTTAATTTGGCAGTGGCTGGACTGATCATGGTCATATTTGGATTCACAGTCACCATTTTTTCTTGTGTCAATGGCTATTTCGCCTTGGGTCCTTTGAGCTGTGCTATTGAAGGATTCATGGCTACAGTTGGAGGTCAGGTATCTCTGTGGTCTCTTGTGGTTCTTGCTGTTGAGAGATACATTGTGGTCTGTAAACCCATGGGAAGTTTCAAGTTTACAGCTACCCATGCAGGAGTGGGTTGTGCTTTTACCTGGATCATGGCTTTGGCCTGTGCTGCCCCCCCATTGTTTGGCTGGTCAAGGTACATTCCTGAGGGAATTCAGGTTTCCTGTGGACCTGACTACTACACTCTGGCCCCAGGATACAACAACGAATCTTATGTCATATACATGTTCACCTGCCACTTCTGTGTCCCTGTCTTCACCATCTTCTTTACCTATGGAAATTTAGTCTTTACAGTGAAGGCCGCTGCAGCCCAACAGCAGGACTCAGCTTCTACCCAAAAAGCTGAAAAGGAAGTGACACGCATGTGCATCCTGATGGTTTTCGGCTTCCTCTTGGCCTGGACCCCATATGCTTCCTTTGCTGCATGGATCTTCTTCAACAGGGGAGCTGCATTCACAGCCACAGCCATGGCTATCCCTGCTTTCTTCTCAAAGAGCTCAGCATTGTTCAACCCCGTCATCTACATCCTCATGAACAAACAGTTTCGTAACTGCATGCTTTCAACAGTTGGAATGGGTGGTATGGTTGAAGATGAGACCTCAGTATCAACCAGCAAGACAGAAGTCTCCTCCGTTTCTTAA</t>
  </si>
  <si>
    <t>DQ088632.1</t>
  </si>
  <si>
    <t>ATGGCTTGGGATGGAGGAATTGAGCCCAATGGCACTGAAGGCAAGAACTTCTACATTCCCATGTCCAACAGGACTGGGATTGTTAGAAGTCCTTTTGAGTACACTCAGTATTATATGGTAGACCCGATAATTTACAAAGTTCTAGCTTTCTACATGTTCTTCCTGATCTGCACTGGGACTCCCATCAACGGCCTGACATTGTTTGTAACTGCTCAGAACAAGAAGCTCCGGCAACCTCTCAACTATATCCTGGTCAACCTGGCTGTGGCTGGACTCATCATGTGCTGCTTTGGATTCACCATCACCATCACATCAGCTCTTAATGGCTACTTCATTCTTGGACCCACCTTCTGTGCTATTGAGGGATTCATGGCCACACTTGGAGGTGAAGTTGCTCTCTGGTCACTTGTTGTCCTGGCTGTTGAGAGATACATTGTGGTCTGCAAACCCATGGGAAGCTTCAAGTTCTCTGGAGCTCATGCTGGTGCTGGAGTTTTCTTCACATGGGTCATGGCAATGGCTTGTGCTGCACCTCCACTCTTTGGCTGGTCCAGGTACATTCCTGAGGGAATGCAGTGTTCCTGTGGTCCTGACTACTACACACTGGCTCCAGGTTTCAACAATGAGTCATATGTCATCTACATGTTTGTTGTTCACTTCTTCGTTCCTGTCTTCGTCATTTTCTTCACTTATGGAAGCCTTGTGATGACAGTCAAAGCTGCAGCAGCACAGCAGCAGGACTCAGCTTCTACCCAGAAAGCTGAGAAGGAAGTGACCCGTATGTGTGTCTTGATGGTCATGGGCTTCCTGGTAGCTTGGACACCGTATGCTAGCTTCGCCGGTTGGATTTTCATGAACAAGGGAGCTTCTTTCACTGCCCTCACTGCAGCCCTCCCTGCTTTCTTTGCAAAGAGCTCCGCTTTGTACAACCCTGTTATCTACGTGCTAATGAACAAACAGTTCCGTAACTGCATGCTATCCACCATTGGAATGGGCGGCATGGTGGAGGATGAGACCTCAGTTTCAACAAGCAAGACAGAGGTGTCCTCTGTGTCTTAA</t>
  </si>
  <si>
    <t>DQ088635.1</t>
  </si>
  <si>
    <t>ATGGCTTGGGAAGGAGGAATTGAGCCCAATGGCACTGAAGGCAAGAACTTCTACATTCCCATGTCCAACAGGACTGGGATTGTTAGAAGTCCTTTTGAGTACACTCAGTATTACCTGGCAGACCCGATCTTTTTCAAGCTCCTGGCTTTCTACATGTTCTTCCTGATCTGCACTGGGACTCCCATCAACAGCCTGACATTGTTTGTAACTGCTCAGAACAAGAAGCTCCGGCAACCTCTCAACTATATCCTGGTCAACCTGGCTGTGGCTGGACTCATCATGTGCTGCTTTGGATTCACCATCACCATCACATCAGCTTTTAATGGCTACTTCATTCTTGGACCCACCTTCTGTGCAATTGAGGGATTCATGGCCACACTAGGAGGTGAAGTTGCTCTCTGGTCACTTGTTGTCCTGGCTGTTGAGAGATACATTGTGGTCTGCAAACCCATGGGAAGCTTCAAGTTCTCTGGAGCTCATGCTGGTGCTGGAGTACTCTTCACATGGATCATGGCAATGGCTTGTGCTGCACCTCCACTCTTTGGATGGTCCAGGTACATTCCTGAGGGAATGCAGTGTTCCTGTGGTCCTGACTACTACACACTGGCTCCAGGTTTCAACAATGAGTCATATGTCATCTACATGTTTGTTGTTCACTTCTTCGTTCCTGTCTTCATCATTTTCTTCACTTATGGAAGCCTTGTGATGACAGTCAAAGCTGCAGCAGCACAGCAGCAGGACTCAGCTTCTACCCAGAAAGCTGAGAAGGAAGTGACCCGTATGTGTGTCTTGATGGTCATGGGCTTCCTAATAGCTTGGACACCGTATGCTAGCTTTGCTGGTTGGATTTTCATGAACAAGGGAGCTTCTTTCAGTGCCCTCACTGCAGCCATCCCTGCTTTCTTTGCAAAAAGCTCAGCCTTGTACAACCCTGTTATCTACGTGCTAATGAACAAACAGTTCCGTAACTGCATGCTATCCACCATTGGAATGGGCGGCATGGTGGAGGATGAGACCTCAGTTTCAACAAGCAAGACAGAGGTGTCCTCTGTGTCTTAA</t>
  </si>
  <si>
    <t>Neoniphon</t>
  </si>
  <si>
    <t>sammara</t>
  </si>
  <si>
    <t>U57536.1</t>
  </si>
  <si>
    <t>CCCACGCGTCCGCTGTACAGCCAGAAGAAATACCACCGAAGAGCTGATCGCAACCACAAACCGCAACCATGAACGGCACAGAGGGACCTTATTTCTATGTCCCGATGGTGAACACCACTGGCGTGGTCCGGAGTCCTTATGAATATCCTCAGTACTACCTTGTCAACCCAGCGGCTTTTGCTGTCCTGGGTGCCTACATGTTCTTCCTCATCATTTTTGGCTTCCCTATCAACTTCCTGACCCTGTATGTCACCCTTGAACACAAGAAGCTGCGGACCCCTCTAAACTACATCCTGCTGAACCTGGCGGTGGCTGACCTCTTCATGGTGATCGGAGGATTCACGACCACGATGTACAGCTCTATGCATGGCTACTTTGTCCTAGGGCGTCTTGGCTGCAACCTGGAAGGATTCTCTGCTACCCTCGGTGGTATGATCAGTCTCTGGTCCCTGGCTGTTCTGGCTATTGAAAGGTGGGTGGTCGTCTGCAAGCCCACCAGCAACTTCCGCTTTGGAGAGAACCATGCTATCATGGGTGTGTCCCTGACCTGGACCATGGCTCTGGCTTGCACTGTGCCCCCTCTTGTCGGCTGGTCTCGTTACATCCCTGAAGGCATGCAGTGCTCATGTGGAATCGACTACTACACACGTGCAGAGGGTTTCAACAATGAGTCTTTCGTCCTCTACATGTTCTTCTGCCACTTCATGGTTCCACTGATTATTATCTTCTTCTGCTACGGCCGTCTGCTCTGTGCCGTCAAGGAGGCTGCTGCTGCCCAGCAGGAGTCTGAGACCACCCAGAGAGCTGAGAGGGAAGTCACCCGTATGGTCATTCTCATGGTCATCGGCTACCTGGTATGTTGGTTGCCCTATGCTAGTGTGGCCTGGTTCATCTTCACACACCAGGGCAGTGAATTCGGACCACTGTTCATGACCATTCCGGCCTTCTTTGCCAAGAGCTCCTCCATCTACAACCCAGTGATCTACATCTGCATGAACAAGCAGTTCCGTAACTGCATGATCACCACCCTGTTCTGCGGAAAGAATCCCTTCGAGGGAGAGGAGGAAGGAGCATCCTCTACCAAGACCGAGGCCTCCTCTGCATCCTCTGTGTCTCCGGCATAAATGGGCCCTGAGCAAGAGGCTCCATGATCCACTATCCAAGAAGAAGACTTCTACTCCCCCCGGGAAACGACTGAAGGCTAATGTCTACAGAAATAACTTTCTTTTTGTATTTTTACAAACCAGTTGATTCAACCTAAAGACAGTTGCAGGAAAGGTCAGCCCATTACAAAGTTGTTTCTGTATGTACAGAATATCCAACGTAACAATCTCTGATATTTTTTTTCCTGAGTTGAATGGAAAAAAATGTTAATCTTTTACAGTTGGATCTTATATGTTACTGGCTTATTTTTGAATGTAGAGGCATGTAATCGAGGCAATGTAAAATAAATCGCACTTTGCAAATCAATCCATGTTTATGTTTTACTTACAGTTGGGGTGGAACAGTGCAAATGATTGTAGTATATTTAATCAAATCAATAAATGTGAATGACCTGCTCAGAATGC</t>
  </si>
  <si>
    <t>MNGTEGPYFYVPMVNTTGVVRSPYEYPQYYLVNPAAFAVLGAYMFFLIIFGFPINFLTLYVTLEHKKLRTPLNYILLNLAVADLFMVIGGFTTTMYSSMHGYFVLGRLGCNLEGFSATLGGMISLWSLAVLAIERWVVVCKPTSNFRFGENHAIMGVSLTWTMALACTVPPLVGWSRYIPEGMQCSCGIDYYTRAEGFNNESFVLYMFFCHFMVPLIIIFFCYGRLLCAVKEAAAAQQESETTQRAEREVTRMVILMVIGYLVCWLPYASVAWFIFTHQGSEFGPLFMTIPAFFAKSSSIYNPVIYICMNKQFRNCMITTLFCGKNPFEGEEEGASSTKTEASSASSVSPA</t>
  </si>
  <si>
    <t>argenteus</t>
  </si>
  <si>
    <t>U57540.1</t>
  </si>
  <si>
    <t>CACAGAGGGACCTTATTTCTATGTCCCGATGGTGAACACCACTGGCATAGTCCGGAGTCCTTATGAATATCCTCAGTACTACCTTGTCAACCCAGCGGCTTATGCTGTCCTGGGTGCCTACATGTTCTTCCTCATCATTTTAGGCTTCCCTATCAACTTCCTGACCCTGTATGTCACCCTTGAACACAAGAAGCTGCGGACCCCTCTAAACTACATCCTGCTGAACCTGGCGGTGGCTGACCTCTTCATGGTGATCGGAGGATTCACGACCACGATGTACAGCTCTATGCATGGCTACTTTGTCCTAGGGCGTCTTGGCTGCAACCTGGAAGGATTCTCTGCTACCCTCGGTGGTATGATCAGTCTCTGGTCCCTGGCTGTTCTGGCTATTGAAAGGTGGGTGGTCGTCTGCAAGCCCATCAGCAACTTCCGCTTTGGAGAGAACCATGCTATCATGGGTGTGTCCCTGACCTGGACCATGGCTCTGGCTTGCACTGTGCCCCCTCTTGTCGGCTGGTCTCGTTACATCCCTGAAGGCATGCAGTGCTCATGTGGAATCGACTACTACACACGTGCAGAGGGTTTCAACAATGAATCTTTCGTCCTCTACATGTTCTTCTGCCACTTCATGGTTCCACTGATTATTATCTTCTTCTGCTACGGCCGTCTGCTCTGTGCCGTCAAGGAGGCTGCTGCTGCCCAGCAGGAGTCTGAGACCACCCAGAGAGCTGAGAGGGAAGTCACCCGTATGGTCATTCTCATGGTCATCGGCTACCTGGTATGTTGGCTGCCCTATGCTAGTGTGGCTTGGTTCATCTTCACACACCAGGGCAGTGAATTCGGACCACTGTTCATGACCATTCCGGCCTTCTTTGCCAAGAGCTCCTCCATCTACAACCCAGTGATCTACATCTGCATGAACAAGCAGTTCCGTAACTGCATGATCACCACCCTGTTCTGCGGAAAGAATCCCTTCGAGGGAGAGGAGGAAGGAGCATCCTCTACCAAGACCGAGGCCTCCTCTGCATCCTCTGTGTCTCCGGCATAAATGGGCCCTGAGCAAGAGGCTCCATGATCCACTATCCAAGAAGAAGACTTCTACTCCCCCCGGGAAACGACTGAAGGCTAATGTCTACAGAAATAACTTTCTTTTTGTATTTTTACAAACCAGTTGATTCAACCTAAAGACAGTTGCAGGAAAGGTCAGCCCATTACAAAGTTGTTTCTGTATGTACAGAATATCCAACGTAACAATCTCTGATATTTTTTTTCCTGAGTTGAATGGAAAAAAATGTTAATCTTTTACAGTTGGATCTTATATGTTACTGGCTTATTTTTGAATGTAGAGGCATGTAATCGAGGCAATGTAAAATAAATCGCACTTTGCAAATCAATCCATGTTTATGTTTTACTTACAGTTGGGGTGGAACAGTGCAAATGATTGTAGTATATTTAATCAAATCAATAAAT</t>
  </si>
  <si>
    <t>TEGPYFYVPMVNTTGIVRSPYEYPQYYLVNPAAYAVLGAYMFFLIILGFPINFLTLYVTLEHKKLRTPLNYILLNLAVADLFMVIGGFTTTMYSSMHGYFVLGRLGCNLEGFSATLGGMISLWSLAVLAIERWVVVCKPISNFRFGENHAIMGVSLTWTMALACTVPPLVGWSRYIPEGMQCSCGIDYYTRAEGFNNESFVLYMFFCHFMVPLIIIFFCYGRLLCAVKEAAAAQQESETTQRAEREVTRMVILMVIGYLVCWLPYASVAWFIFTHQGSEFGPLFMTIPAFFAKSSSIYNPVIYICMNKQFRNCMITTLFCGKNPFEGEEEGASSTKTEASSASSVSPA</t>
  </si>
  <si>
    <t>aurolineatus</t>
  </si>
  <si>
    <t>U57541.1</t>
  </si>
  <si>
    <t>CACAGAGGGACCCGATTTCTACATCCCGATGGTGAACACCAGCGGTCTGGTCCGGAGTCCTTATGAATATCCTCAGTACTACCTTGTCAACCCAGCAGCTTTCGCTTTCCTGGGTGCCTACATGTTCTTCCTCATCATTATCGGCTTCCCTGTCAACTTCCTGACCCTGTATGTCACCCTCGAACACAAGAAGCTGCGGACCCCTCTAAACTACATCCTGCTGAACCTGGCGGTGTCTGACTTGTTCATGGTGATTGGTGGATTCACAACCACGATGTACAGCTCTATGCACGGCTACTTTGTCCTAGGGCGTCTTGGCTGCAACATTGAAGGATTCTTTGCTACCCTCGGTGGTATGATCAGCCTCTGGTCCCTGGCTGTTCTGGCTATTGAGAGGTGGGTGGTCGTCTGCAAGCCCATCAGCAACTTCCGCTTCGGAGAGAACCACGCTATCATGGGTGTGTCCATGACCTGGCTCTTGGCCCTGTCTTGCACTGTGCCCCCTCTTGTCGGCTGGTCTCGTTATATCCCTGAAGGCATGCAGTGTGCATGTGGAATCGACTACTACACACGTGCAGAAGGCTACAACAATGAGTCTTTCGTCATCTACATGTTCACCTGTCACTTCTCGGTTCCACTGTTTATTATCTTCTTCTGCTATGGCCGTCTGCTCTGTGCTGTCAAGGAGGCTGCTGCTGCCCAGCAGGAGTCTGAGACCACCCAGAGAGCTGAGAGGGAAGTCACCCGCATGGTCGTTATCATGGTCATCGGCTTCTTGGTATGTTGGTTGCCCTATGCTAGTGTGGCCTGGTTCATCTTCACACACCAGGGCAGTGAATTCGGACCACTCTTCATGGCCATCCCATCCTTCTTTGCCAAGAGCTCCTCCATCTACAATCCAGTGATCTACATCTGCATGAACAAGCAGTTCCGTCAGTGCATGATCACCACCCTGTTCTGCGGAAAGAATCCCTTCGAGGGAGAGGAGGAAGGATCCTCTACCAAGACCGAGGCCTCTTCTGCATCCTCTGTGTCTCCAGCATAAATGGGCCCTCAGCAAGAGGCTCCATGATTCACTATCCAAGAAGAAGACTTCTACTCCTCCCGGGAAACGACTGAAGGCTAATGTCTACAGAAATAACTTATTTTTTGTATTTTTTCAAACCAGTTGGTTCAACCTAAAGACAGTTGCAGGAAAGGTCAGCCCATTACAAAGTTGTTTCTGTATATACAGAATATCCAACGTAACAATCTCTGATATTTTTTTTCCTGAGTTGAATGGAAAAAAATGTTCATCTTTTACAGTTGGATCTTATATGTTACTGGCTTATTTTTGAATGTAGAGGCATGTAATCAAGGCAATGTAAAATAAATCGCACTTTGCAAATCAATCCATGTTTATGTTTTACTTACAGTTGGGGTGGAACAGTACAAATGATTGTAGTATATTTAATCAAATCAATAAAT</t>
  </si>
  <si>
    <t>TEGPDFYIPMVNTSGLVRSPYEYPQYYLVNPAAFAFLGAYMFFLIIIGFPVNFLTLYVTLEHKKLRTPLNYILLNLAVSDLFMVIGGFTTTMYSSMHGYFVLGRLGCNIEGFFATLGGMISLWSLAVLAIERWVVVCKPISNFRFGENHAIMGVSMTWLLALSCTVPPLVGWSRYIPEGMQCACGIDYYTRAEGYNNESFVIYMFTCHFSVPLFIIFFCYGRLLCAVKEAAAAQQESETTQRAEREVTRMVVIMVIGFLVCWLPYASVAWFIFTHQGSEFGPLFMAIPSFFAKSSSIYNPVIYICMNKQFRQCMITTLFCGKNPFEGEEEGSSTKTEASSASSVSPA</t>
  </si>
  <si>
    <t>Sargocentron</t>
  </si>
  <si>
    <t>punctatissimum</t>
  </si>
  <si>
    <t>U57543.1</t>
  </si>
  <si>
    <t>CACAGAGGGACCTTTTTTCTATATCCCCATGGTGAACACCAGTGGAGTGGTCCGGAGTCCTTATGAATATCCTCAGTACTACCTTGTCAACCCAGCGGCTTACGCTATCCTGGGTGCCTACATGTTCTTCCTCATCATTATCGGCTTCCCTGTCAACTTCATGACCCTGTATGTCACCCTCGAACACAAGAAGCTGCGGACCCCTCTAAACTACATCCTGCTGAACCTGGCGGTGGCTGATCTCTTCATGGTGATCGGAGGATTCACGACCACGATGTACAGCTCTATGCATGGCTACTTTGTCCTAGGGCGTCTTGGCTGCAACATGGAAGGATTCTCTGCTACCCTCGGTGGTATGATCAGTCTCTGGTCCCTGGCTGTGCTGGCTATTGAAAGGTGGGTGGTCGTCTGCAAGCCCATCAGCAACTTCCGCTTTGGAGAGAACCATGCTATCATGGGTGTGTCCCTGACCTGGTTCATGGCCCTGGCCTGCACCGTGCCCCCTCTTGTCGGCTGGTCTCGTTACATCCCTGAAGGCATGCAGTGCTCATGTGGAATCGACTACTACACACGTGCAGAGGGTTTCAACAATGAGTCTTTCGTCCTCTACATGTTCTTCTGCCACTTCCTAGTTCCACTGGTTATTATCTTCTTCTGCTATGGCCGTCTGCTCTGTGCCGTCAAGGAGGCTGCTGCTGCCCAGCAGGAGTCTGAGACCACCCAGAGAGCTGAGAGGGAAGTCACCCGCATGGTCATTATCATGGTCATCGGCTTCCTGGTATGTTGGTTGCCCTATGCTAGTGTGGCCTGGTTCATCTTCACACACCAGGGTAGTGAATTCGGACCACTCTTCATGACCATTCCGGCCTTCTTTGCCAAGAGCTCCTCCATCTACAACCCAATGATCTACATCTGCATGAACAAGCAGTTCCGTAACTGCATGATCACCACCCTGTTCTGCGGAAAGAATCCCTTCGAGGGAGAGGAGGAAGGAGCATCCTCTACCAAGACCGAGGCCTCCTCTGCATCCTCTGTGTCTCCGGCATAAATGGGCCCTCAGCAAGAGGCTCCATGATCCACTATCCAAGAAGAAGACTTCTACTCCCCCCGGGAAACGACTGAAGGCTAATGTCTACAGAAATAACTTCCTTTTTGTATTTTTACAAACCAGTTGGATCAACCTAAAGACAGTTGCAGGAAAGGTCAGCCCATTACAAAGTTGTTTCTGTATGTACAGAATATCCAACGTAACAATCTCTGATATTTTTTTTCCTGAGTTGAATGGAAAAAAATTTTCATCTTTTACAGTTGGATCTTATATGTTACTGGCTTATTTTTGAATGTAGAGGCATGTAATCAAGGCAATGTAAAATAAATCGCACTTTGCAAATCAATCCATGTTTATGTTTTACTTACAGTTGGGGTGGAACAGTACAAATGATTGTAGTATATTTAATAAAATCAATAAAT</t>
  </si>
  <si>
    <t>TEGPFFYIPMVNTSGVVRSPYEYPQYYLVNPAAYAILGAYMFFLIIIGFPVNFMTLYVTLEHKKLRTPLNYILLNLAVADLFMVIGGFTTTMYSSMHGYFVLGRLGCNMEGFSATLGGMISLWSLAVLAIERWVVVCKPISNFRFGENHAIMGVSLTWFMALACTVPPLVGWSRYIPEGMQCSCGIDYYTRAEGFNNESFVLYMFFCHFLVPLVIIFFCYGRLLCAVKEAAAAQQESETTQRAEREVTRMVIIMVIGFLVCWLPYASVAWFIFTHQGSEFGPLFMTIPAFFAKSSSIYNPMIYICMNKQFRNCMITTLFCGKNPFEGEEEGASSTKTEASSASSVSPA</t>
  </si>
  <si>
    <t>microstoma</t>
  </si>
  <si>
    <t>U57542.1</t>
  </si>
  <si>
    <t>CACAGAGGGACCTTATTTCTATATCCCGATGGTGAACACCACAGGCATCGTCCGGAGTCCTTATGAATATCCTCAGTACTACCTTGTCAACCCAGCGGCTTACGCTATGCTGGGTGCCTACATGTTCTTCCTCATCATTGTCGGCTTCCCTGTCAACTTCATGACCCTGTATGTCACCCTCGAACACAAGAAGCTGCGGACCCCTCTAAACTACATCCTGCTGAACCTGGCGGTGGCTGACCTCTTCATGGTGATCGGAGGATTCACGACCACGATCTACACCTCTATGCATGGCTACTTTGTCCTAGGGCGTCTTGGCTGCAACATTGAAGGATTCTTTGCTACCCTCGGTGGTATGATCAGTCTCTGGTCCCTGGCTGTTCTGGCTATTGAAAGGTGGGTTGTCGTCTGCAAGCCCATCAGCAACTTCCGCTTTGGAGAGAACCACGCTATCATGGGTGTGTCCCTGACCTGGGCCATGGCTCTGGCTTGCACTGTGCCCCCTCTTGTTGGCTGGTCTCGTTACATCCCTGAAGGCATGCAGTGCTCATGTGGAATCGACTACTACACACGTGCAGAGGGTTTCAACAATGAGTCTTTCGTCCTCTACATGTTCTTCTGCCACTTCACGATTCCACTGACTATTATCTTCTTCTGCTACGGCCGTCTGCTCTGTGCTGTCAAGGAGGCTGCTGCTGCCCAGCAGGAGTCTGAGACCACCCAGAGAGCTGAGAGGGAAGTCACCCGCATGGTCATTATCATGGTCATCGGCTTCCTGATATGTTGGTTGCCCTATGCTAGTGTGGCCTGGTTCATCTTCACACACCAGGGCAGTGAATTCGGACCACTCTTCATGACCATTCCGGCCTTCTTTGCCAAGAGCTCCTCCATCTACAACCCAATGATCTACATCTGCATGAACAAGCAGTTCCGTCATTGCATGATCACCACCCTGTTCTGCGGAAAGAATCCCTTCGAGGGAGAGGAGGAAGGAGCATCCTCTACCAAGACCGAGGCCTCCTCTGCATCCTCTGTGTCTCCGGCATAAATGGGCCCTCAGCAAGAGGCTCCATGATCCACTATCCAAGAAGAAGACTTCTACTCCCCCCGGGAAACGACTGAAGGCTAATGTCTACAGAAATAACTTCCTTTTTGTATTTTTACAAACCAGTTGGTTCAACCTAAAGACAGTTGCAGGAAAGGTCAGCCCATTACAAAGTTGTTTCTGTATGTACAGAATATCCAACGTAACAATCTCTGATATTTTTTTTCCTGAGTTGAATGGAAAAAAATGTTAATCTTTTACAGTTGGATCTTATATGTTACTGGCTTATTTTTGAATGTAGAGGCATGTAATCAAGGCAATGTAAAATAAATCGCACTTTGCAAATCAATCCATGTTTATGTTTTACTTACAGTTGGGGTGGAACAGTACAAATGATTGTAGTGTATTTAATCAAATCAATAAAT</t>
  </si>
  <si>
    <t>TEGPYFYIPMVNTTGIVRSPYEYPQYYLVNPAAYAMLGAYMFFLIIVGFPVNFMTLYVTLEHKKLRTPLNYILLNLAVADLFMVIGGFTTTIYTSMHGYFVLGRLGCNIEGFFATLGGMISLWSLAVLAIERWVVVCKPISNFRFGENHAIMGVSLTWAMALACTVPPLVGWSRYIPEGMQCSCGIDYYTRAEGFNNESFVLYMFFCHFTIPLTIIFFCYGRLLCAVKEAAAAQQESETTQRAEREVTRMVIIMVIGFLICWLPYASVAWFIFTHQGSEFGPLFMTIPAFFAKSSSIYNPMIYICMNKQFRHCMITTLFCGKNPFEGEEEGASSTKTEASSASSVSPA</t>
  </si>
  <si>
    <t>diadema</t>
  </si>
  <si>
    <t>U57537.1</t>
  </si>
  <si>
    <t>CTTCTGTACAGCCAGAAGAAATACCACCGAAGAGCTGATCGCAACCACAAACCGCAACCATGAACGGCACAGAGGGCCCTTTTTTCTATATCCCGATGGTGAACACCACAGGCATCGTCCGGAGTCCTTATGAATATCCTCAGTACTACCTTGTCAACCCAGCGGCTTACGCTATCCTGGGTGCCTACATGTTCTTCCTCATCATCGTCGGCTTCCCTGTCAACTTCATGACCCTGTATGTCACCCTCGAACACAAGAAGCTGCGGACCCCTCTAAACTACATCCTGCTGAACCTGGCGGTGGCTGATCTCTTCATGGTGATCGGAGGATTCACGACCACGATGTACACCTCTATGCATGGCTACTTTGTCCTAGGGCGTCTTGGCTGCAACCTTGAAGGATTCTTTGCTACCCTCGGTGGTATGATCAGTCTCTGGTCCCTGGCTGTTCTGGCTATTGAAAGGTGGGTGGTCGTCTGCAAGCCCATCAGCAACTTCCGCTTTGGAGAGAACCACGCTATCATGGGTGTGTCCCTGACCTGGGGTATGGCTCTGGCTTGCACTGTGCCCCCTCTTGTCGGCTGGTCTCGTTACATCCCCGAAGGCATGCAGTGCTCATGTGGAATCGACTACTACACACGTGCAGAGGGTTTCAACAATGAGTCTTTCGTCCTCTACATGTTCTTCTGCCACTTCACGATTCCACTGACTATTATCTTCTTCTGCTACGGCCGTCTGCTCTGTGCTGTCAAGGAGGCTGCTGCTGCCCAGCAGGAGTCTGAGACCACCCAGAGAGCTGAGAGGGAAGTCACCCGCATGGTCATTATCATGGTCATCGGCTTCCTGGTATGTTGGTTGCCCTATGCTAGTGTGGCCTGGTTCATCTTCACACACCAGGGCAGTGAATTCGGACCACTCTTCATGACCATTCCAGCCTTCTTTGCCAAGAGCTCCTCCATCTACAACCCAATGATCTACATCTGCATGAACAAGCAGTTCCGTCATTGCATGATCACCACCCTGTTCTGCGGAAAGAATCCCTTCGAGGGAGAGGAGGAAGGAGCATCCTCTACCAAGACCGAGGCCTCCTCTGCATCCTCTGTGTCTCCGGCATAAATGGGCCCTCAGCAAGAGGCTCCATGATCCACTATCCAAGAAGAAGACTTCTCCTCCCTCCGGGAAACGACTGAAGGCTAATGTCTACAGAAATAACTTCCTTTTTGTATTTTTACAAACCAGTTGGTTCAACCTAAAGACAGTTGCAGGAAAGGTCAGCCCATTACAAAGTTGTTTCTGTATGTACAGAATATCCAACGTAACAATCTCTGATATTTTTTTTCCTGAGTTGAATGGAAAAAAATGTTAATCTTTTACAGTTGGATCTTATATGTTACTGGCTTATTTTTGAATGTAGAGGCATGTAATCAAGGCAATGTAAAATAAATCGCACTTTGCAAATCAATCCATGTTTATGTTTTACTTACAGTTGGGGTGGAACAGTACAAATGATTGTAGTGTATTTAATCAAATCAATAAATGTGAATGACCTGCTCAGAATGC</t>
  </si>
  <si>
    <t>MNGTEGPFFYIPMVNTTGIVRSPYEYPQYYLVNPAAYAILGAYMFFLIIVGFPVNFMTLYVTLEHKKLRTPLNYILLNLAVADLFMVIGGFTTTMYTSMHGYFVLGRLGCNLEGFFATLGGMISLWSLAVLAIERWVVVCKPISNFRFGENHAIMGVSLTWGMALACTVPPLVGWSRYIPEGMQCSCGIDYYTRAEGFNNESFVLYMFFCHFTIPLTIIFFCYGRLLCAVKEAAAAQQESETTQRAEREVTRMVIIMVIGFLVCWLPYASVAWFIFTHQGSEFGPLFMTIPAFFAKSSSIYNPMIYICMNKQFRHCMITTLFCGKNPFEGEEEGASSTKTEASSASSVSPA</t>
  </si>
  <si>
    <t>xantherythrum</t>
  </si>
  <si>
    <t>U57546.1</t>
  </si>
  <si>
    <t>CACAGAGGGCCCTTATTTCTATGTCCCGATGGTGAACACCACAGGCATCGTCCGGAGTCCTTATGAATATCCTCAGTACTACCTTGTCAACCCAGCGGCTTTCGCCATCCTGGGTGCCTACATGTTCTTCCTCATCATTGTCGGCTTCCCTGTCAACTTCATGACCCTGTATGTCACCCTCGAACACAAGAAGCTGCGGACCCCTCTAAACTACATCCTGCTGAACCTGGCGGTGGCTGACCTCTTCATGGTGATCGGAGGATTCACGACCACGATGTACACCTCTATGCATGGCTACTTTGTCCTAGGGCGTCTTGGCTGCAACCTTGAAGGATTCTTTGCTACCCTCGGTGGTATGATCAGTCTCTGGTCCCTGGCTGTTCTGGCTATTGAAAGGTGGGTGGTCGTCTGCAAGCCCATCAGCAACTTCCGCTTTGGAGAGAACCATGCTATCATGGGTGTGTCCCTGACCTGGGGTATGGCTCTGGCTTGCACTGTGCCCCCTCTTGTCGGCTGGTCTCGTTACATCCCCGAAGGCATGCAGTGCTCATGTGGAATCGACTACTACACACGTGCAGAGGGTTTCAACAACGAGACTTTCGTCCTCTACATGTTCTGCTGCCACTTCACGGTTCCACTGACAATTATCTTCTTCTGCTACGGCCGTCTGCTCTGTGCTGTCAAGGAGGCTGCTGCTGCCCAGCAGGAGTCTGAGACCACCCAGAGAGCTGAGAGGGAAGTCACCCGCATGGTCGTTATCATGGTCATCGGCTTCCTGGTATGTTGGTTGCCCTATGCAAGTGTGGCCTGGTTCGTCTTCACACACCAGGGCAGTGAATTCGGACCACTCTTCATGACCATTCCGGCCTTCTTTGCCAAGAGCTCCGCCATCTACAACCCAATGATCTACATCTGCATGAACAAGCAGTTCCGTCATTGCATGATCACCACCCTGTTCTGCGGAAAGAATCCCTTCGAGGGAGAGGAGGAAGGAGCATCCTCTACCAAGACCGAGGCCTCCTCTGCATCCTCTGTGTCTCCGGCATAAATGGGCCCTCAACAAGAGGCTCCATGATCCACTATCCAAGAAGAAGACTTCTACTCCCCCCGGGAAACGACTGAAGGCTAATGTCTACAGAAATAACTTCCTTTTTGTATTTTTACAAACCAGTTGGTTCAACCTAAAGACAGTTGCAGGAAAGGTCAGCCCATTACAAAGTTGTTTCTGTATGTACAGAATATCCAACGTAACAATCTCTGATATTTTTTTTCCTGAGTTGAATGGAAAAAAATGCTAATCTTTTACAGTTGGATCTTATATGTTACTGGCTTATTTTTGAATGTAGAGGCATGTAATCAAGGCAATGTAAAATAAATCGCACTTTGCAAATCAATCCATGTTTATGTTTTACTTACAGTTGGGGTGGAACAGTACAAATGATTGTAGTATATTTAATCAAATCAATAAAT</t>
  </si>
  <si>
    <t>TEGPYFYVPMVNTTGIVRSPYEYPQYYLVNPAAFAILGAYMFFLIIVGFPVNFMTLYVTLEHKKLRTPLNYILLNLAVADLFMVIGGFTTTMYTSMHGYFVLGRLGCNLEGFFATLGGMISLWSLAVLAIERWVVVCKPISNFRFGENHAIMGVSLTWGMALACTVPPLVGWSRYIPEGMQCSCGIDYYTRAEGFNNETFVLYMFCCHFTVPLTIIFFCYGRLLCAVKEAAAAQQESETTQRAEREVTRMVVIMVIGFLVCWLPYASVAWFVFTHQGSEFGPLFMTIPAFFAKSSAIYNPMIYICMNKQFRHCMITTLFCGKNPFEGEEEGASSTKTEASSASSVSPA</t>
  </si>
  <si>
    <t>spiniferum</t>
  </si>
  <si>
    <t>U57544.1</t>
  </si>
  <si>
    <t>CACAGAGGGACCTGATTTCTACATCCCGATGGTGAACACCACCGGTGTGGTCCGGAGTCCTTATGAATATCCTCAGTACTACCTTGTCAACCCAGCGGCTTACGCTGTCCTGGGCGCCTACATGTTCTTCCTCATCATTGTGGGCTTCCCTATCAACTTCCTGACCCTGTATGTCACCCTCGAACACAAGAAGCTGCGGACCCCTCTAAACTACATCCTGCTGAACCTGGCGGTGGCTGACTTGTTCATGGTGATCGGCGGATTCACTACCACGATGTACAGCTCTATGCACGGCTACTTTGTCCTAGGGCGTCTTGGCTGCAACATTGAAGGATTCTTTGCTACCCTCGGTGGTATGATCAGCCTCTGGTCCCTGGCTGTTCTGGCTATTGAAAGGTGGGTGGTCGTCTGCAAGCCCATCAGCAACTTCCGCTTTGGAGAGAACCACGCTATTATGGGTGTGTCCCTGACCTGGGTCATGGCTCTGGCTTGCACCGTGCCCCCTCTTGTTGGCTGGTCTCGTTACATCCCTGAAGGCATGCAGTGTGCATGTGGAATCGACTACTACACACGTGCAGAGGGCTACAATAATGAGTCTTTCGTCATCTACATGTTCACATTTCACTTCTTGTTTCCAATGTTTATTATCTTCTTCTGCTACGGCCGTCTGCTCTGTGCTGTCAAGGAGGCTGCTGCTGCCCAGCAGGAGTCTGAGACCACCCAGAGAGCTGAGAGGGAAGTCACCCGCATGGTCATTCTCATGGTCATCGGCTACTTGGTATGTTGGCTGCCCTATGCTAGTGTGGCCTGGTTCATCTTCACACACAAGGGAAGTGAATTCGGACCACTCTTCATGGCCGTTCCATCCTTCTTTGCCAAGAGTTCCTCCATCTACAACCCAATTATCTACATCTGCATGAACAAGCAGTTCCGTCAGTGCATGATCACCACCCTGTTCTGTGGAAAGAATCCCTTCGAGGGACAGGAGGAAGACTCCTCTACCAAGACCGAGGCCTCCTCTGCATCCTCTGTGTCTCCGGCATAAATGGGCCCTCAGCAAGAGGCTCCGTGATTCACTATCCAAGAAGAAGACTTCTACTCCCCCCGGGAAACGACTGAAGGCTAATGTCTACAGAAATAACTTCTTTTTTGTATTTTTTCAAACCAGTTGGTTCAACCTAAAGACAGTTGCAGGAAAGGTCAGCCCATTACAAAGTTGTTTCTGTATATACAGAATATCCAACGTAACAATCTCTGATATTTTTTTTCCTGAGTTGAATGGAAAAAAATGTTAATCTTTTACAGTTGGATCTTATATGTTACTGGCTTATTTTTGAATGTAGAGGCATGTAATCAAGGCAATGTAAAATAAATCGCACTTTGCAAATCAATCCATGTTTATGTTTTACTTACAGTTGGGGTGGAACAGTACAAATGATTGTAGTATATTAAATGAAATCAATAAAT</t>
  </si>
  <si>
    <t>TEGPDFYIPMVNTTGVVRSPYEYPQYYLVNPAAYAVLGAYMFFLIIVGFPINFLTLYVTLEHKKLRTPLNYILLNLAVADLFMVIGGFTTTMYSSMHGYFVLGRLGCNIEGFFATLGGMISLWSLAVLAIERWVVVCKPISNFRFGENHAIMGVSLTWVMALACTVPPLVGWSRYIPEGMQCACGIDYYTRAEGYNNESFVIYMFTFHFLFPMFIIFFCYGRLLCAVKEAAAAQQESETTQRAEREVTRMVILMVIGYLVCWLPYASVAWFIFTHKGSEFGPLFMAVPSFFAKSSSIYNPIIYICMNKQFRQCMITTLFCGKNPFEGQEEDSSTKTEASSASSVSPA</t>
  </si>
  <si>
    <t>tiere</t>
  </si>
  <si>
    <t>U57545.1</t>
  </si>
  <si>
    <t>CACAGAGGGACCTGATTTCTACATCCCGATGGTGAACACCACCGGTGTGGTCCGGAGTCCTTATGAATATCCTCAGTACTACCTTGTCAACCCAGCGGCTTTCGCTGTCCTGGGTGCCTACATGTTCTTCCTCATCATTATTGGCTTCCCTATCAACTTCCTGACCCTGTATGTCACCCTCGAACACAAGAAGCTGCGGACCCCTCTAAACTACATCCTGCTGAACCTGGCGGTGGCTGACTTGTTCATGGTGATCGGCGGATTCACTACCACGATGTACAGCTCTATGCACGGCTACTTTGTCCTCGGGCGTCTTGGCTGCAACATTGAAGGATTCTTTGCTACCCTCGGTGGTATGATCAGCCTCTGGTCCCTGGCTGTTCTGGCTATTGAAAGGTGGGTGGTCGTCTGCAAGCCCATCAGCAACTTCCGCTTTGGAGAGAACCACGCTATTATGGGTGTGTCCCTGACCTGGGTTATGGCTCTGGCTTGCACTGTGCCCCCTCTTGTTGGCTGGTCTCGTTACATCCCTGAAGGCATGCAGTGTGCATGTGGAATCGACTACTACACACGTGCAGAGGGCTACAATAATGAGTCTTTCGTCATCTACATGTTCACATTTCACTTCTTGTTTCCAATGTTTATTATCTTCTTCTGCTACGGCCGTCTGCTCTGTGCTGTCAAGGAGGCTGCTGCTGCCCAGCAGGAGTCTGAGACCACCCAGAGAGCTGAGAGGGAAGTCACCCGCATGGTCATTCTCATGGTCATCGGCTACTTGGTATGTTGGTTGCCCTATGCTAGTGTGGCCTGGTTCATCTTCACACACAAGGGCAGTGAATTCGGACCACTCTTCATGGCCGTTCCATCCTTCTTTGCCAAGAGTTCCTCCATCTACAACCCAATTATCTACATCTGCATGAACAAGCAGTTCCGTCAATGCATGATCACCACCCTGTTTTGCGGAAAGAATCCCTTCGAGGGACAGGAGGAAGACTCCTCTACCAAGACCGAGGCCTCCTCTGCATCCTCTGTGTCTCCGGCATAAATGGGCCCTCAGCAAGAGGCTCCGTGATCCACTATCCAAGAAGAAGACTTCTACTCCCCCCGGGAAACGACTGAAGGCTAATGTCTACAGAAATAACTTCTTTTTTGTATTTTTTCAAACCAGTTGGTTCAACCTAAAGACAGTTGCAGGAAAGGTCAGCCCATTACAAAGTTGTTTCTGTATATACAGAATATCCAACGTAACAATCTCTGATATTTTTTTTCCTGAGTTAAATGGAAAAAAATGTTAATCTTTTACAGTTGGATTTTATATGTTACTGGCTTATTTTTGAATGTAGAGGCATGTAATCAAGGCAATGTAAAATAAATCGCACTTTGCAAATCAATCCATGTTTATGTTTTACTTACAGTTGGGGTGGAACAGTACAAATGATTGTAGTATATTTAATGAAATCAATAAAT</t>
  </si>
  <si>
    <t>TEGPDFYIPMVNTTGVVRSPYEYPQYYLVNPAAFAVLGAYMFFLIIIGFPINFLTLYVTLEHKKLRTPLNYILLNLAVADLFMVIGGFTTTMYSSMHGYFVLGRLGCNIEGFFATLGGMISLWSLAVLAIERWVVVCKPISNFRFGENHAIMGVSLTWVMALACTVPPLVGWSRYIPEGMQCACGIDYYTRAEGYNNESFVIYMFTFHFLFPMFIIFFCYGRLLCAVKEAAAAQQESETTQRAEREVTRMVILMVIGYLVCWLPYASVAWFIFTHKGSEFGPLFMAVPSFFAKSSSIYNPIIYICMNKQFRQCMITTLFCGKNPFEGQEEDSSTKTEASSASSVSPA</t>
  </si>
  <si>
    <t>violacea</t>
  </si>
  <si>
    <t>U57539.1</t>
  </si>
  <si>
    <t>CACAGAGGGACCTTATTTCTACATCCCTATGTCTAACGCCACTGGGATTGTCCGGAGTCCCTATGAATATCCTCAGTACTACCTTGTCTACCCAGCGGCTTATGCTGTCCTGGGTGCCTACATGTTCTTCCTCATCATTTTTGGCTTCCCCGTCAACTTCCTGACCCTGTATGTCACCATCGAACACAAGAAGCTGAGGACCCCTCTAAACTACATCCTGCTGAACCTGGCGGTGGCCGACTTGTTCATGGTGATCGGAGGATTCACGACCACGATTTACACCTCTATGCATGGCTACTTTGTCCTAGGTCGTCTTGGCTGCAACCTCGAAGGATTCTCTGCTACCTTGGGTGGTATGATCGGTCTCTGGTCTCTTGTTGTTCTGGCTATTGAAAGGTGGGTGGTCGTCTGCAAGCCCATGAGCAACTTCCGCTTCGGAGAGAACCACGCCATCATGGGTGTAACCCTTACCTGGGTCATGGGTTTGGCTTGCACCGTTCCCCCTCTGGTTGGCTGGTCCCGTTACATTCCTGAAGGCATGCAGTGCTCATGTGGAATCGACTACTACACACGTGCAGAGGGTTTCAACAATGATTCCTATGTCCTATATATGTTCGTGTGCCACTTTTTAATTCCACTGGTTGTGATCTTCTTCTGCTATGGCCGTCTGCTCTGCGCCGTCAAAGAGGCTGCTGCCGCCCAGCAGGAGTCTGAGACCACCCAGAGGGCTGAGAGGGAAGTGACCCGCATGGTTATTCTCATGGTCATCGGCTTCCTGGTATGTTGGTTGCCCTATGCTAGCGTGGCCTGGTACATCTTCACACACCAGGGCAGTGAGTTCGGACCACTCTTCATGACCATTCCGGCCTTCTTTGCCAAGAGCTCTTCCATCTACAACCCAGTGATCTACATCTGCATGAACAAGCAGTTCCGTCAGTGCATGCTCACCACCCTGTTCTGCGGGAAGAATCCCTTCGAGGAGGAGGAGGGAGCATCTTCTACCAAGACCGAGGCCTCCTCTGCATCTTCCAGCTCTGTGTCTCCGGCATAAATGGGCCCTCAGCAAGAGGCTGCGTGATCCACTATCCAAGAAGAAGACTTCTACTCCCCCCGGGAAACGACTGAAGGCTAATGTCTACAGAAATAACTTCATTTTTGTATTTTTACAAACCAGTTGGTTCAACCTAAAGACAGTTGCAGGAAAGGTCAGCCCATTACAAAGTTGTTTCTGTATGTACAGAATATCCAACGTAACAATAATAATTTTTTTTCTGAATTGAAAGGAAAAAAATGTTAATCTTTTACAGTTGGATCTTATATGTTACTGGCTTATTTTTGAATGTAGAAGCATGTAATCAAGGCAATGTAAAATAAATCGCACTTTGCAAATCAATCCATGCTTATGTTTTACTTACAGTTGGGGTGGAAAAGTACAAGTGACTGTAGTATATGTAATCAAATCAATAAAT</t>
  </si>
  <si>
    <t>TEGPYFYIPMSNATGIVRSPYEYPQYYLVYPAAYAVLGAYMFFLIIFGFPVNFLTLYVTIEHKKLRTPLNYILLNLAVADLFMVIGGFTTTIYTSMHGYFVLGRLGCNLEGFSATLGGMIGLWSLVVLAIERWVVVCKPMSNFRFGENHAIMGVTLTWVMGLACTVPPLVGWSRYIPEGMQCSCGIDYYTRAEGFNNDSYVLYMFVCHFLIPLVVIFFCYGRLLCAVKEAAAAQQESETTQRAEREVTRMVILMVIGFLVCWLPYASVAWYIFTHQGSEFGPLFMTIPAFFAKSSSIYNPVIYICMNKQFRQCMLTTLFCGKNPFEEEEGASSTKTEASSASSSSVSPA</t>
  </si>
  <si>
    <t>berndti</t>
  </si>
  <si>
    <t>U57538.1</t>
  </si>
  <si>
    <t>CACAGAGGGACCTTATTTCTACATCCCTATGTCTAACGCGACTGGGGTTGTCAGGAGTCCCTATGAATATCCTCAGTACTACCTTGTCTACCCAGCGGCTTTTGCTGTCCTGGGTGCCTACATGTTCTTCCTCATCATTTTTGGCTTCCCCGTCAACTTCCTGACCCTGTATGTCACCATCGAACACAAGAAGCTGAGGACCCCTCTAAACTACATCCTGCTGAACCTGGCGGTGGCCGACTTGTTCATGGTGATTGGAGGATTCACGACCACGATTTACACCTCTATGCATGGCTACTTTGTCCTAGGTCGTCTTGGCTGCAACCTCGAAGGATTCTCTGCTACCTTGGGTGGTATGATCAGTCTCTGGTCTCTTGTTGTTCTGGCTGTTGAAAGGTGGGTGGTCGTCTGCAAGCCCATGAGCAACTTCCGCTTCGGAGAGAACCACGCCATCATGGGTGTAACCCTGACCTGGGCCATGGGTTTGGCTTGCACCGTTCCCCCTCTGGTTGGCTGGTCCCGTTACATTCCTGAAGGCATGCAGTGCTCATGTGGAATCGACTACTACACACGTGCAGAGGGCTTCAACAATGAATCCTTTGTCCTATATATGTTCGTGTGCCACTTTTCATTTCCACTGGTTGTGATCTTCTTCTGCTATGGCCGTCTGCTCTGCGCCGTCAAAGAGGCTGCTGCCGCCCAGCAGGAGTCTGAGACCACCCAGAGGGCTGAGAGGGAAGTGACCCGCATGGTTATTCTCATGGTCATCGGCTTCCTGGTATGTTGGTTGCCCTATGCTAGCGTGGCCTGGTACATCTTCACACACCAGGGCAGTGAGTTCGGACCACTCTTCATGACCATTCCGGCCTTCTTTGCCAAGAGCTCTGCCATCTACAACCCAGTGATCTACATCTGCTTGAACAAGCAGTTCCGTCAGTGCATGCTCACCACCCTGTTCTGCGGGAAGAATCCCTTCGAGGAGGAGGAGGGAGCATCTTCTACCAAGACCGAGGCCTCCTCTGCATCTTCCAGCTCTGTGTCTCCGGCATAAATGGGCCCTCAGCAAGAGGCTGCGTGATCCACTATCCAAGAAGAAGACTTCTACTCCCCCCGGGAAACGACTGAAGGCTAATGTCTACAGAAATAACTTCATTTTTGTATTTTTACAAACCAGTTGGTTCAACCTAAAGACAGTTGCAGGAAAGGTCAGCCCATTACAAAGTTGTTTCTGTATGTACAGAATATCCAACGTAACAATAATAATTTTTTTTCTGAATTGAAAGGAAAAAAATGTTAATCTTTTACAGTTGGATCTTATATGTTACTGGCTTATTTTTGAATGTAGAAGCATGTAATCAAGGCAATGTAAAATAAATCGCACTTTGCAAATCAATCCATGCTTATGTTTTACTTACAGTTGGGGTGGAAAAGTACAAGTGACTGTAGTATATGTAATCAAATCAATAAAT</t>
  </si>
  <si>
    <t>TEGPYFYIPMSNATGVVRSPYEYPQYYLVYPAAFAVLGAYMFFLIIFGFPVNFLTLYVTIEHKKLRTPLNYILLNLAVADLFMVIGGFTTTIYTSMHGYFVLGRLGCNLEGFSATLGGMISLWSLVVLAVERWVVVCKPMSNFRFGENHAIMGVTLTWAMGLACTVPPLVGWSRYIPEGMQCSCGIDYYTRAEGFNNESFVLYMFVCHFSFPLVVIFFCYGRLLCAVKEAAAAQQESETTQRAEREVTRMVILMVIGFLVCWLPYASVAWYIFTHQGSEFGPLFMTIPAFFAKSSAIYNPVIYICLNKQFRQCMLTTLFCGKNPFEEEEGASSTKTEASSASSSSVSPA</t>
  </si>
  <si>
    <t>Altolamprologus</t>
  </si>
  <si>
    <t>calvus</t>
  </si>
  <si>
    <t>AB458132.1</t>
  </si>
  <si>
    <t>GGATGTTTGGATGATGTATTTTATATGGGACAGAACAACACCGTGTTTGTGGTGTAAGATGGATTTGTTTTAAGACACATGCATCATTCAGTAGAAATACTATCAGTTTTCATTTAATCTGGCTTGCCTTGTACGATGATGAATTTCAGCTCATGTTTGTGAACCTCAAACCTGCAAAAATATTTTTGCTTAAACAGATATTGTACTTGAGTCACTAAATACAGTTTCCACTGTGTCTTTTTGTCATCATCGAATGAAGAATCCACTTTTGTATCCACATAATAATTTCAGTTATCATCCACCAGAGAGCATAGTTTGCTAAGGAAGCAAAAATTCTGCTGACCATCCTTCAAGATTTGAAGATTCAGTTGCCATTTTTTTAAACATTTTCCCTCAAACCATACCAGAATAAATATACTAGACTTGTTTTGAATCTTTGCTTAATTCTAATCTTAATTAGTCTTAATTAATCTTTGCCAGTCCAGTTCTGAGGTCTTTACACTGGCTGCCTGTCCGTCAGAGGATAGACTTTAAAGTTCTGATGCTGGTCTATAAAGCTCTGAATGGTTTAGGAACAAAATACATCAGTGACCTCCTGACCCAGTATGAACCTTCCAGATCCCTCAGGTCATCTGGATCCGGTCTTTTATCAGTTCCCAGAGTCAGAACCAGACACGGAGAAGCTGCATTCAGCTTTTATGCTCCTTATATCTGGAACAAACTCCCAGAAAGCCTCAGATCAGCTGAAACACTCAGTTTATTTAAATCCAGGTTGAAGACTCACCTGTTCTCAGCTGCATTTGAAAAGCACCAAATCCACACTTAAGCTTAAATTTCAAAACTTACATTTTAACTACTGATTTTATCTACTGTTCTGATTTTATCTGTTTTGATTTTATATACTGTTTTGTTTGTTTGTTTGTTTGNNNNTGTGTGTGTGTGTGTTTTGGAAAGATTACACATTTAACTGACTATTATCCACAGTCCTGCAACCCTGAACAGGATAGTAGAGTCTAGAAATAAGTATTTTATTCCAAAGACCAGCTCAGTATGAGAAGATCTGCAATCTTAATAGGCAAGCTCACAAATTTATATTATATAACACGTATTTTCTGTTCTTGAATTTTTTTTGTTGAACAAAATAATTTCGTGTTTCTGTGGTAAACGTAATGAAATCATGTACGATCTGCATGAAATTCAACGCAGCTTAGATTCATTGGTGATTCTAAATTACCTAGAAGTGTGAATGTGAGTGCAAATGGTCGACTGTCTCTCTGTGTTAGCCCTGCCATAGACTGGCAACCTGTCCAGGGTGTATGCTGCTTCTCTCACTATGACAGCTGGGATAGGCTCCAATTGGAATACAGTACCAGAATTGCATAAAGCTAAAATAAAGCAATTTAATCACATGGAAATCCTTTTCTTTCTTTTTTTTTAATTTCCATTCAAGTAGTTAATTTTTTGAGTGTAGTTCTATCTCCCAGGTCCTGCGTCAAGTCTTTGCTGGAGTTCTTCCTTTTTTTAAGGGCATGCTGCTGTAGCTAGTTTTTAAGCCTGTAACATGTTTTTTCCTCCTCTTGCCCAGTTTCCTGTTGTGTTTTTTCAGGATGCGCTGCATACCATGTCAAGACATCAAGTTTTGGATTAAGAGTAACTAATAGTTCTTTGGGAATCACATCACAGTGCAAAAATACTATTTTATGCCTCTCTTGTTAGAGATTGAGACATTGGAAATGGGACATATTCTTGTTTGAGCCTACTTATTTATTGTTTGAATGAATCCTCGGTGTTTTAGAAATAAGCAAACAAAATTTAAAAAGAAAAGATTCCTCTGAAAATGGTCGAATACAAGATTAAACAGAAAATGAGTATGAAAGCAGCCAATGTCCAAAGAAAAACTTTGAAAGAGCTGCAGAAAGCCTTGAGAACTATTGCCCTGAAGAACTGCTCAACACTTTTGCCCAGTGATTAATTATCTATGGATTATCTATGGGTTCATACATGTTAACTCTAGTTGTAACCAAGTGGATTTTTTTTTACACAAAGCACTCTTTGTCTTTGCCTCATGTGCATTAATAATTATATCTTCTGACCAAGACAGCAGATGAAGAAAAAGGCTTTTTAATTTCCTCATAACGTATTCTTATCTCATATATTACTGTTTTCTAAGTTGTGCTTTTCTGTACTATACTGAATGTAGAGCAGAGGCAGTAATGTTGCTGAGTGGTGGACCATCTTAGCTGTTGGTAAAGAGCTCAGCACTTTCCTAATGGGTGTTGTATTAAAGAGATTTGGGGCTTATGGATGTGTTCCTCTCACAAGCCTGTAATGGATTTAATGTTGCGAGGGTCACTCTCACTCAGTAGGATACTGTGGGACTCAGATGTGATACTTTATTTTTCTTTCCTGGTCTTTTTTTTTGTTTGTTTTGATTTTGGGTAGCACATGAGAGTAATGAAACTGTATGAACTTTGAAGTTACTATTACTACTTTAGTGTAAGTTTTGGCATCATAGTAATGCTTTATTATTTTCTCTCTCCAGTGTTTAGCAGTTGTTGCAGGAAACTATGTTGGAAAAAGAAAAAACTATGGAATAAAACGAAATCAACATCTAGTATTTAATCAAGAGTCTAAAATTAAGCATTCTGCAATGCCTATATTTGTCAATATTATTCAGGAATTTACTAGATGATGGAATTGAATTTGTAAATGGATGTGATTAATATAGAGAGATGCTATCCATTAGCAGCCCTATGCAAATGAATATTGAATGAAAGTTTAATATTTTGGCTAAACGTAAGCACCTTAAATTAACACAGTTAAAATAGATTTCTGCTAAAACTCACAGGAAAAGATGTCCATATTAGTGAAAATCCCCTAAAAAGTCCAATTTAGAGCTTTATAACTTTGAGCCATGTGGAGGAGACTTGCAGAGATATTAAGAGACATCTGAACTGATCAGTTTCCCTCAGTTGTAGGTTTAAAGCTGACTGTGCACTAAAAGCTTATTTTCTCGCTAGACACAATGTTGTTAACATGCTTCAAAACATATAGTCACTGGATAGCGCCGTGTTAGACGTGAGCAGGTGTAACCTTAATATCTTGATGAGTGGTCATTAATGTTTGCAGTGGTGGCTGGATTAGTTATTAACTGTGGCCTAAATCAGTTTGTGCTGACAGATTGGGAAAGTGATAATCCAAGGTGTGCCTTTAAAAGCCAGACTGTAGCCACCTGGTTCCATTTGTAGCATTTGTACCATCACTCTCCCAAACAGCCAGAAGAAACACCTCTGAAGGGCTGATCGCAACCACAAGCCGCAACCATGAATGGCACAGAGGGACCCTTTTTCTATGTCCCTATGGTAAACACCACCGGTATTGTCCGGAGTCCTTATGAATACCCTCAGCACTACCTTGTCAGCCCAGCAGCTTATGCTGCTCTGGGTGCCTACATGTTCTTTCTCATCCTTGTTGGATTTCCCATCAACTTCCTTACTCTCTATGTCACCATTGAACACAAGAAGCTGCGAACCCCACTAAACTACATCCTTCTGAACCTTGCGGTGGCTGACCTCTTCATGGTGTTTGGAGGATTCACCACAACGATTTACACCTCTATGCATGGCTACTTCGTCCTAGGTCGCCTTGGCTGCAATCTGGAAGGATTCTTTGCTACCCTCGGTGGTGAGATTGGTCTCTGGTCACTGGTTGTCCTTGCTATTGAAAGGTGGTTAGTCGTCTGCAAGCCCATTAGCAACTTCCGCTTTGGGGAGAACCACGCTATTATGGGCTTGGCCTTCACCTGGGTAGCGGCCGCTGCTTGCGCTGTACCCCCTCTTGTCGGCTGGTCTCGTTACATCCCTGAGGGCATGCAGTGCTCATGTGGAGTCGACTACTACACACGTGCAGAAGGCTTCAACAACGAGTCGTTTGTTATCTACATGTTCATCTGCCACTTCATGATTCCACTGACTATTGTGTTTTTCTGCTACGGCCGCCTGCTCTGTGCTGTCAAGGAGGCTGCTGCTGCCCAGCAGGAGTCTGAAACCACCCAGAGGGCTGAAAGGGAAGTCACCCGCATGGTTATTATGATGGTTATTTCCTTCCTGGTATGTTGGCTGCCCTATGCCGGAGTGGCCTGGTATATCTTCACACATCAGGGATCTGAATTTGGACCAGTCTTCATGACCCTCCCAGCCTTCTTTGCCAAGGGCGCTGCCATCTACAACCCTATTATTTACATCTGCATGAACAAGCAGTTCCGCCACTGCATGATCACCACCTTGTGCTGCGGGAAAAATCCCTTTGAAGAAGAGGAGGGAGCATCTACTACTGCCTCCAAGACCGAGGCTTCCTCTGTGTCCTCCAGCTCTGTGTCTCCTGCATAAAAGGGGCGTCAAGCAACGGCTCCGTGATCCGCCATCCAAGACGAAGACTTCTGCTCCCCCAGGGAAACTACTGAAGGCTAATGTCTACAGAAATAATTTCCTTTTTGTATTTTTACAAACGAATTGATTCAACCTAAAGACAGTTGCAGTAAAGGTCAGCCCATTACAGAGTTGTTCCTGTATGTACAGAATATCCAACTTAACAATCGGTGATATTTTTTTTTCCTGAGAGGAAAAGGAAAAATGCTAATCTTTCACAGTTGGATCCTATATGATACTGGCTTATTTTTGAATGTAGAGGCATGTAATCAAGGCAACGTAAAATAAAACGCACTTTGCAAATGACGCATCCTGTTTATGTTTTACTTACAGTTTGGGTGGCAAAGTTCATATGATTGTAGTATATTTAATCAAATAAATAAATGTGAATGACCTATTCAGAATGCATTTATGTCTTGAGTCGGTTTATACTTTAGAGCTGTTATTGCAGTTACTACTGCTCATC</t>
  </si>
  <si>
    <t>MNGTEGPFFYVPMVNTTGIVRSPYEYPQHYLVSPAAYAALGAYMFFLILVGFPINFLTLYVTIEHKKLRTPLNYILLNLAVADLFMVFGGFTTTIYTSMHGYFVLGRLGCNLEGFFATLGGEIGLWSLVVLAIERWLVVCKPISNFRFGENHAIMGLAFTWVAAAACAVPPLVGWSRYIPEGMQCSCGVDYYTRAEGFNNESFVIYMFICHFMIPLTIVFFCYGRLLCAVKEAAAAQQESETTQRAEREVTRMVIMMVISFLVCWLPYAGVAWYIFTHQGSEFGPVFMTLPAFFAKGAAIYNPIIYICMNKQFRHCMITTLCCGKNPFEEEEGASTTASKTEASSVSSSSVSPA</t>
  </si>
  <si>
    <t>Aulonocara</t>
  </si>
  <si>
    <t>AB185214.1</t>
  </si>
  <si>
    <t>ATGGTAAACACCACTGGTATTGTCCGGAATCCTTATGAATACCCTCAGCACTACCTTGTCAGCCCAGCAGCTTT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ATTGAAAGGTGGTTAGTCGTCTGCAAGCCTATTAGCAACTTCCGCTTTGGGGAGAACCACGCTATTATGGGCTTGGCCTTCACCTGGGTAGCGGCCCTTTCTTGCGCTGCACCCCCTCTTGTCGGCTGGTCTCGTTACATCCCTGAGGGCATGCAGTGCTCATGTGGAGTCGACTACTACACACGTGCAGAAGGCTTCAACAACGAGTCGTTTGTTATCTACATGTTTATCTGCCACTTCACAATTCCACTGACTGTTGTGTTTTTCTGCTACGGCCGCCTGCTCTGTGCTGTCAAGGAGGCTGCTGCTGCCCAGCAGGAGTCTGAAACCACCCAGAGGGCTGAAAGGGAAGTCACCCGCATGGTTATTATGATGGTTATTTCCTTCCTGGTATGTTGGCTGCCCTATGCCGGAGTGGCCTGGTATATCTTCACACATCAGGGATCTGAATTTGGACCAGTCTTCATGACCCTCCCAGCCTTCTTTGCCAAGGCCGCTGCCATCTACAACCCTATCATTTACATCTGCATGAACAAGCAGTTCCGCCACTGCATGATCACCACC</t>
  </si>
  <si>
    <t>MVNTTGIVRNPYEYPQHYLVSPAAFAALGAYMFFLILVGFPINFLTLYVTIEHKKLRTPLNYILLNLAVADLFMVFGGFTTTVYTSMHGYFVLGRLGCNLEGFFATLGGEIGLWSLVVLAIERWLVVCKPISNFRFGENHAIMGLAFTWVAALSCAAPPLVGWSRYIPEGMQCSCGVDYYTRAEGFNNESFVIYMFICHFTIPLTVVFFCYGRLLCAVKEAAAAQQESETTQRAEREVTRMVIMMVISFLVCWLPYAGVAWYIFTHQGSEFGPVFMTLPAFFAKAAAIYNPIIYICMNKQFRHCMITT</t>
  </si>
  <si>
    <t>AB084924.1</t>
  </si>
  <si>
    <t>ATGGTAAACACCACCGGTATTGTCCGGAGTCCTTATGAATACCCTCAGCACTACCTTGTCAGCCCAGCAGCTTATGCTGCTCTGGGTGCCTACATGTTCTTTCTCATCCTTGTTGGATTTCCCATCAACTTCCTTACTCTCTATGTCACCATTGAACACAAGAAGCTGCGAACCCCACTAAACTACATCCTTCTGAACCTTGCGGTGGCTGACCTCTTCATGGTGTTTGGAGGATTCACCACAACGATTTACACCTCTATGCATGGCTACTTCGTCCTAGGTCGCCTTGGCTGCAATCTGGAAGGATTCTTTGCTACCCTCGGTGGTGAGATTGGTCTCTGGTCACTGGTTGTCCTTGCTATTGAAAGGTGGTTAGTCGTCTGCAAGCCCATTAGCAACTTCCGCTTTGGGGAGAACCACGCTATTATGGGCTTGGCCTTCACCTGGGTAGCGGCCGCTGCTTGCGCTGTACCCCCTCTTGTCGGCTGGTCTCGTTACATCCCTGAGGGCATGCAGTGCTCATGTGGAGTCGACTACTACACACGTGCAGAAGGCTTCAACAACGAGTCGTTTGTTATCTACATGTTCATCTGCCACTTCATGATTCCACTGACTATTGTGTTTTTCTGCTACGGCCGCCTGCTCTGTGCTGTCAAGGAGGCTGCTGCTGCCCAGCAGGAGTCTGAAACCACCCAGAGGGCTGAAAGGGAAGTCACCCGCATGGTTATTATGATGGTTATTTCCTTCCTGGTATGTTGGCTGCCCTATGCCGGAGTGGCCTGGTATATCTTCACACATCAGGGATCTGAATTTGGACCAGTCTTCATGACCCTCCCAGCCTTCTTTGCCAAGGGCGCTGCCATCTACAACCCTATTATTTACATCTGCATGAACAAGCAGTTCCGCCACTGCATGATCACCACC</t>
  </si>
  <si>
    <t>MVNTTGIVRSPYEYPQHYLVSPAAYAALGAYMFFLILVGFPINFLTLYVTIEHKKLRTPLNYILLNLAVADLFMVFGGFTTTIYTSMHGYFVLGRLGCNLEGFFATLGGEIGLWSLVVLAIERWLVVCKPISNFRFGENHAIMGLAFTWVAAAACAVPPLVGWSRYIPEGMQCSCGVDYYTRAEGFNNESFVIYMFICHFMIPLTIVFFCYGRLLCAVKEAAAAQQESETTQRAEREVTRMVIMMVISFLVCWLPYAGVAWYIFTHQGSEFGPVFMTLPAFFAKGAAIYNPIIYICMNKQFRHCMITT</t>
  </si>
  <si>
    <t>Baileychromis</t>
  </si>
  <si>
    <t>centropomoides</t>
  </si>
  <si>
    <t>AB185217.1</t>
  </si>
  <si>
    <t>ATGGTAAACACCACTGGTATTGTCCGGAGTCCTTATGAATACCCTCAGCACTACCTTGTCAACCCAGCAGCTTATGCTGCTCTGGCTGCCTACATGTTCTTTCTCATCCTTGTTGGATTTCCCATCAACTTCCTTACTCTTTATGTCACCATTGAACACAAGAAGCTGCGAACCCCACTAAACTACATCCTTCTGAACCTTGCGGTGGCTAACCTCTTCATGGTGTTTGGAGGATTCACCACAACGATTTACACCTCTATGCATGGCTACTTCATCCTAGGTCGCCTTGGCTGCAATCTGGAAGGATTCTTTGCTACCCTTGGTGGTGAGATTGGTCTCTGGTCACTGGTTGTCCTTGCTATTGAAAGGTGGTTAGTCGTCTGCAAGCCCATTAGCAACTTCCGCTTTGGGGAGAACCACGCTATTATGGGCTTGGCCTTCACCTGGGTAGCGGCCCTTTCTTGCGCTGCACCCCCTCTTGTCGGCTGGTCTCGTTACATCCCTGAGGGCATGCAGTGCTCATGTGGAGTCGACTACTACACACGTGCAGAAGGCTTCAACAACGAGTCGTTTGTTGTCTACATGTTCATCTGCCACTTCTCGATTCCACTGACTGTTGTGTTTTTCTGCTACGGCCGTCTGCTCTGTGCTGTCAAGGAGGCTGCTGCTGCCCAGCAGGAGTCTGAGACCACCCAGAGGGCTGAAAGGGAAGTCACCCGCATGGTTATTATGATGGTTGTTTCCTTCCTGGTATGTTGGCTGCCCTATGCCGGAGTAGCCTGGTATATCTTCACACATCAGGGATCTGAATTTGGACCAGTCTTCATGACCCTCCCAGCCTTCTTTGCCAAGGCCGCTGCCATCTACAACCCTATTATTTACATCTGCATGAACAAGCAGTTCCGCCACTGCATGATCACCACC</t>
  </si>
  <si>
    <t>MVNTTGIVRSPYEYPQHYLVNPAAYAALAAYMFFLILVGFPINFLTLYVTIEHKKLRTPLNYILLNLAVANLFMVFGGFTTTIYTSMHGYFILGRLGCNLEGFFATLGGEIGLWSLVVLAIERWLVVCKPISNFRFGENHAIMGLAFTWVAALSCAAPPLVGWSRYIPEGMQCSCGVDYYTRAEGFNNESFVVYMFICHFSIPLTVVFFCYGRLLCAVKEAAAAQQESETTQRAEREVTRMVIMMVVSFLVCWLPYAGVAWYIFTHQGSEFGPVFMTLPAFFAKAAAIYNPIIYICMNKQFRHCMITT</t>
  </si>
  <si>
    <t>Bathybates</t>
  </si>
  <si>
    <t>AB185218.1</t>
  </si>
  <si>
    <t>ATGGTAAACACCACCGGTATTGTCCGGAGTCCTTATGAATACCCTCAGCACTACCTTGTCAGCCCAGCAGCTTATGCTGCTCTGGGTGCCTACATGTTCTTTCTCATCCTTGTTGGATTTCCCATCAACTTCCTTACTCTCTATGTCACCATTGAACACAAGAAGCTGCGAACCCCACTAAACTACATCCTTCTGAACCTTGCGGTGGCTGACCTCTTCATGGTGTTTGGAGGATTCACCACAACGATTTACACCTCTATGCATGGCTACTTCGTCCTAGGTCGCCTTGGCTGCAATCTGGAAGGATTCTTTGCTACCCTCGGTGGTGAGATTGGTCTCTGGTCACTGGTTGTCCTTGCTATTGAAAGGTGGTTAGTCGTCTGCAAGCCCATTAGCAACTTCCGCTTTGGGGAGAACCACGCTATTATGGGCTTGGCCTTCACCTGGTTAGCGGCCCTTTCTTGCGCTGCACCCCCTCTTGTCGGCTGGTCTCGTTACATCCCTGAGGGCATGCAGTGCTCATGTGGAGTCGACTACTACACACGTGCAGAAGGCTTCAACAACGAGTCGTTTGTTATCTACATGTTCATCTGCCACTTCTCAATTCCACTGGTTGTTGTGTTTTTCTGCTACGGCCGCCTGCTCTGTGCTGTCAAGGAGGCTGCTGCTGCCCAGCAGGAGTCTGAGACCACCCAGAGGGCTGAAAGGGAAGTCACCCGCATGGTTATTATGATGGTTATTTCCTTCCTGGTATGTTGGCTGCCCTATGCCTCAGTGGCCTGGTATATCTTCACACATCAGGGATCTGAATTTGGACCAGTCTTCATGACCCTCCCAGCCTTCTTTGCCAAGGCCGCTGCCATCTACAACCCTGTGATTTACATCTGCATGAACAAGCAGTTCCGCCACTGCATGATCACCACC</t>
  </si>
  <si>
    <t>MVNTTGIVRSPYEYPQHYLVSPAAYAALGAYMFFLILVGFPINFLTLYVTIEHKKLRTPLNYILLNLAVADLFMVFGGFTTTIYTSMHGYFVLGRLGCNLEGFFATLGGEIGLWSLVVLAIERWLVVCKPISNFRFGENHAIMGLAFTWLAALSCAAPPLVGWSRYIPEGMQCSCGVDYYTRAEGFNNESFVIYMFICHFSIPLVVVFFCYGRLLCAVKEAAAAQQESETTQRAEREVTRMVIMMVISFLVCWLPYASVAWYIFTHQGSEFGPVFMTLPAFFAKAAAIYNPVIYICMNKQFRHCMITT</t>
  </si>
  <si>
    <t>Benthochromis</t>
  </si>
  <si>
    <t>tricoti</t>
  </si>
  <si>
    <t>AB084927.1</t>
  </si>
  <si>
    <t>ATGGCAAACACCACCGGTATTGTCCGGAATCCTTATGAATACTCTCAGCACTACCTTGTCAACCCAGCAGCTTTTGCTGCTCTGGGTGCCTACATGTTCTTTCTCATCCTTGTTGGATTTCCCATCAACTTCCTTACTCTCTATGTCACCATTGAACACAAGAAGCTGCGAACCCCACTAAACTACATCCTTCTGAACCTTGCGGTGGCTGACCTCTTCATGGTGTTTGGAGGATTCACCACAACGATTTACACCTCTATGCATGGCTACTTCATCCTAGGTCGCCTTGGCTGCAATCTGGAAGGATTCTTTGCTACCCTCGGTGGTGAAATTGGTCTCTGGTCACTGGTTGTCCTTGCTATTGAAAGGTGGTTAGTCGTCTGCAAGCCCATTAGCAACTTCCGCTTTGGGGAGAACCACGCTATTATGGGCTTGGCCTTCACCTGGGTAGCGGCCCTTTCTTGCGCTGCACCCCCTCTTGTCGGCTGGTCTCGTTACATCCCTGAGGGCATGCAGTGCTCATGTGGAGTCGACTACTACACACGTGCAGAAGGCTTCAACAACGAGTCGTTTGTTATCTACATGTTCATCTGCCACTTCATGATTCCACTGACTGTTGTGTTTTTCTGCTACGGCCGCCTGCTCTGTGCTGTCAAGGAGGCTGCTGCTGCCCAGCAGGAGTCTGAGACCACCCAGAGGGCTGAAAGGGAAGTCACCCGCATGGTTATTATGATGGTTATTTCCTTCCTGGTATGTTGGCTGCCCTATGCCGGAGTGGCCTGGTATATCTTCACACATCAGGGATCTGAATTTGGACCAGTCTTCATGACCCTCCCATCCTTCTTTGCCAAGGCCGCTGCCATCTACAACCCTATTATTTACATCTGCATGAACAAGCAGTTCCGCCACTGCATGATCACCACC</t>
  </si>
  <si>
    <t>MANTTGIVRNPYEYSQHYLVNPAAFAALGAYMFFLILVGFPINFLTLYVTIEHKKLRTPLNYILLNLAVADLFMVFGGFTTTIYTSMHGYFILGRLGCNLEGFFATLGGEIGLWSLVVLAIERWLVVCKPISNFRFGENHAIMGLAFTWVAALSCAAPPLVGWSRYIPEGMQCSCGVDYYTRAEGFNNESFVIYMFICHFMIPLTVVFFCYGRLLCAVKEAAAAQQESETTQRAEREVTRMVIMMVISFLVCWLPYAGVAWYIFTHQGSEFGPVFMTLPSFFAKAAAIYNPIIYICMNKQFRHCMITT</t>
  </si>
  <si>
    <t>Cyphotilapia</t>
  </si>
  <si>
    <t>frontosa</t>
  </si>
  <si>
    <t>AB084929.1</t>
  </si>
  <si>
    <t>ATGACAAACACCACCGGTATTGTCCGGAGTCCTTATGAATACCCTCAGCACTACCTTGTCAACCCAGCAGCTTATGCTGCTCTGGGTGCCTACATGTTCTTTCTCATCCTTGTTGGATTTCCCATCAACTTCCTTACTCTCTATGTCACCATTGAACACAAGAAGCTGCGAACCCCACTAAACTACATCCTTCTGAACCTTGCGGTGGCTGACCTCTTCATGGTGTTTGGAGGATTCACCACAACGATTTACACCTCTATGCATGGCTACTTCGTCCTAGGTCGCCTTGGCTGCAATCTGGAAGGATTCTTTGCTACCCTCGGTGGTGAGATTGGTCTCTGGTCACTGGTTGTCCTTGCTATTGAAAGGTGGTTAGTCGTCTGCAAGCCCATTAGCAACTTCCGCTTTGGGGAGAACCACGCTATTATGGGCTTGGCCTTCACCTGGGTAGCGGCCCTTTCTTGCGCTGCACCCCCTCTTGTCGGCTGGTCTCGTTACATCCCTGAGGGCATGCAGGTCTCATGTGGAGTCGACTACTACACACGTGCAGAAGGCTTCAACAACGAGTCGTTTGTTATCTACATGTTCATCTGCCACTTCATGATTCCACTGACTGTTGTGTTTTTCTGCTACGGCCGCCTGCTCTGTGCTGTCAAGGAGGCTGCTGCTGCCCAGCAGGAGTCTGAGACCACCCAGAGGGCTGAAAGGGAAGTCACCCGCATGGTTATTATGATGGTTATTTCCTTCCTGGTATGTTGGCTGCCCTATGCCGGAGTGGCCTGGTTTATCTTCACACATCAGGGATCTGAATTTGGACCAGTCTTCATGACCCTCCCATCCTTCTTTGCCAAGGCCGCTGCCATCTACAACCCTATTATTTACATCTGCATGAACAAGCAGTTCCGCCACTGCATGATCACCACC</t>
  </si>
  <si>
    <t>MTNTTGIVRSPYEYPQHYLVNPAAYAALGAYMFFLILVGFPINFLTLYVTIEHKKLRTPLNYILLNLAVADLFMVFGGFTTTIYTSMHGYFVLGRLGCNLEGFFATLGGEIGLWSLVVLAIERWLVVCKPISNFRFGENHAIMGLAFTWVAALSCAAPPLVGWSRYIPEGMQVSCGVDYYTRAEGFNNESFVIYMFICHFMIPLTVVFFCYGRLLCAVKEAAAAQQESETTQRAEREVTRMVIMMVISFLVCWLPYAGVAWFIFTHQGSEFGPVFMTLPSFFAKAAAIYNPIIYICMNKQFRHCMITT</t>
  </si>
  <si>
    <t>Cyprichromis</t>
  </si>
  <si>
    <t>leptosoma</t>
  </si>
  <si>
    <t>AB084930.1</t>
  </si>
  <si>
    <t>ATGGCAAACACCACCGGTATTGTCCGGAGTCCTTATGAATACCCTCAGCACTACCTTGTCAACCCAGCAGCTTATGCTGCTCTGGGTGCCTACATGTTCTTTCTCATGCTTGTTGGATTTCCCATCAACTTCCTTACTCTCTATGTCACCATTGAACACAAGAAGCTGCGAACCCCACTAAACTACATCCTTCTGAACCTTGCGGTGGCTGACCTCTTCATGGTGTTTGGAGGATTCACCACAACGATTTACACCTCTATGCATGGCTACTTCGTCCTAGGTCGCCTTGGCTGCAATCTCGAAGGATTCTTTGCTACCCTCGGTGGTGAGATTGGTCTCTGGTCACTGGTTGTCCTTGCTGTTGAAAGGTGGTTAGTCGTCTGCAAGCCCATTAGCAACTTCCGCTTTGGGGAGAACCACGCTATTATGGGCTTGGCCTTCACCTGGGTAGGGGCCCTTTCTTGCGCTGCACCCCCTCTTGTCGGCTGGTCTCGTTACATCCCTGAGGGCATGCAGGTCTCATGTGGAGTCGACTACTACACACGTGCAGAAGGCTTCAACAACGAGTCGTTTGTTATCTACATGTTCATCTGCCACTTCATGATTCCACTTACTGTTGTGTTTTTCTGCTATGGCCGCCTGCTCTGTGCTGTCAAGGAGGCTGCTGCTGCCCAGCAGGAGTCTGAGACCACCCAGAGGGCTGAAAGGGAAGTCACCCGCATGGTTATTATGATGGTTATCTCCTTCCTGGTATGTTGGCTGCCCTATGCCGGAGTGGCCTGGTTTATCTTCACACATCAGGGATCTGAATTTGGACCAGTCTTCATGACCCTCCCAGCCTTCTTTGCCAAGGCCGCTGCCGTCTACAACCCTATTATTTACATCTGCATGAACAAGCAGTTCCGCCACTGCATGATCACCACC</t>
  </si>
  <si>
    <t>MANTTGIVRSPYEYPQHYLVNPAAYAALGAYMFFLMLVGFPINFLTLYVTIEHKKLRTPLNYILLNLAVADLFMVFGGFTTTIYTSMHGYFVLGRLGCNLEGFFATLGGEIGLWSLVVLAVERWLVVCKPISNFRFGENHAIMGLAFTWVGALSCAAPPLVGWSRYIPEGMQVSCGVDYYTRAEGFNNESFVIYMFICHFMIPLTVVFFCYGRLLCAVKEAAAAQQESETTQRAEREVTRMVIMMVISFLVCWLPYAGVAWFIFTHQGSEFGPVFMTLPAFFAKAAAVYNPIIYICMNKQFRHCMITT</t>
  </si>
  <si>
    <t>Dimidiochromis</t>
  </si>
  <si>
    <t>compressiceps</t>
  </si>
  <si>
    <t>AB084931.1</t>
  </si>
  <si>
    <t>ATGGTAAACACCACTGGTATTGTCCGGAGTCCTTATGAATACCCTCAGCACTACCTTGTCAGCCCAGCAGCTTA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ATTGAAAGGTGGTTAGTCGTCTGCAAGCCTATTAGCAACTTCCGCTTTGGGGAGAACCACGCTATTATGGGCTTGGCCTTCACCTGGGTAGCGGCCCTTGCTTGCGCTGCACCCCCTCTTGTCGGCTGGTCTCGTTACATCCCTGAGGGCATGCAGTGCTCATGTGGAGTCGACTACTACACACGTGCAGAAGGCTTCAACAACGAGTCGTTTGTTATCTACATGTTTATCTGCCACTTCATAATTCCACTGACTGTTGTGTTTTTCTGCTACGGCCGCCTGCTCTGTGCTGTCAAGGAGGCTGCTGCTGCCCAGCAGGAGTCTGAAACCACCCAGAGGGCTGAAAGGGAAGTCACCCGCATGGTTATTATGATGGTTATTTCCTTCCTGGTATGTTGGCTGCCCTATGCCGGAGTGGCCTGGTATATCTTCACACATCAGGGATCTGAATTTGGACCAGTCTTCATGACCCTCCCAGCCTTCTTTGCCAAGAGCTCTTCCATCTACAACCCTATCATTTACATCTGCATGAACAAGCAGTTCCGCCACTGCATGATCACCACC</t>
  </si>
  <si>
    <t>MVNTTGIVRSPYEYPQHYLVSPAAYAALGAYMFFLILVGFPINFLTLYVTIEHKKLRTPLNYILLNLAVADLFMVFGGFTTTVYTSMHGYFVLGRLGCNLEGFFATLGGEIGLWSLVVLAIERWLVVCKPISNFRFGENHAIMGLAFTWVAALACAAPPLVGWSRYIPEGMQCSCGVDYYTRAEGFNNESFVIYMFICHFIIPLTVVFFCYGRLLCAVKEAAAAQQESETTQRAEREVTRMVIMMVISFLVCWLPYAGVAWYIFTHQGSEFGPVFMTLPAFFAKSSSIYNPIIYICMNKQFRHCMITT</t>
  </si>
  <si>
    <t>Diplotaxodon</t>
  </si>
  <si>
    <t>macrops</t>
  </si>
  <si>
    <t>AB185220.1</t>
  </si>
  <si>
    <t>ATGGTAAACACCACTGGTATTGTCCGGAGTCCTTATGAATACCCTCAGTACTACCTTGTCAGCCCAGCAGCTTATGCTGTTCTGGGTGCCTACATGTTCTTTCTCATCCTTGTTGGATTTCCCATCAACTTCCTTACTCTCTATGTCACCATTGAACACAAGAAGCTGCGAACCCCACTAAACTACATCCTTCTGAACCTTGCGGTGGCTAACCTCTTCATGGTGTTTGGAGGATTCACCACAACGATTTACACCTCTATGCATGGCTACTTCGTCCTAGGTCGCCTTGGCTGCAATCTGGAAGGATTCTTTGCTACCCTCGGTGGTGAGATTGGTCTCTGGTCACTGGTTGTCCTTGCTGTTGAAAGGTGGTTAGTCGTCTGCAAGCCTATTAGCAACTTCCGCTTTGGGGAGAACCACGCTATTATGGGCTTGGCCTTCACCTGGGTAGCGGCCCTTGCTTGCGCTGCACCCCCTCTTGTCGGCTGGTCTCGTTACATCCCTGAGGGCATGCAGTGCTCATGTGGAATCGACTACTACACACGTGCAGAAGGCTTCAACAACGAGTCGTTTGTTATCTACATGTTTATCTGCCACTTCACGATTCCACTGACTGTTGTGTTTTTCTGCTACGGCCGCCTGCTCTGTGCTGTCAAGGAGGCTGCTGCTGCCCAGCAGGAGTCTGAAACCACCCAGAGGGCTGAAAGGGAAGTCACCCGCATGGTTATTATGATGGTTATTTCCTTCCTGGTATGTTGGCTGCCCTATGCCGGAGTGGCCTGGTATATCTTCACACATCAGGGATCTGAATTTGGACCAGTCTTCATGACCCTCCCAGCCTTCTTTGCCAAGAGCTCTKCCATCTACAACCCTATCATTTACATCTGCATGAACAAGCAGTTCCGCCACTGCATGATCACCACC</t>
  </si>
  <si>
    <t>MVNTTGIVRSPYEYPQYYLVSPAAYAVLGAYMFFLILVGFPINFLTLYVTIEHKKLRTPLNYILLNLAVANLFMVFGGFTTTIYTSMHGYFVLGRLGCNLEGFFATLGGEIGLWSLVVLAVERWLVVCKPISNFRFGENHAIMGLAFTWVAALACAAPPLVGWSRYIPEGMQCSCGIDYYTRAEGFNNESFVIYMFICHFTIPLTVVFFCYGRLLCAVKEAAAAQQESETTQRAEREVTRMVIMMVISFLVCWLPYAGVAWYIFTHQGSEFGPVFMTLPAFFAKSSXIYNPIIYICMNKQFRHCMITT</t>
  </si>
  <si>
    <t>Gnathochromis</t>
  </si>
  <si>
    <t>permaxillaris</t>
  </si>
  <si>
    <t>AB084932.1</t>
  </si>
  <si>
    <t>ATGGTAAACACCACTGGTATTGTCCGGAATCCTTATGAATACCCTCAGCACTACCTTGCCAGCCCAGCAGCTTTTGCTGCTCTGGGTGCCTACATGTTCTTTCTCATGCTTGTTGGATTTCCCATCAACTTCCTTACTCTTTATGTCACCATTGAACACAAGAAGCTGCGAACCCCACTAAACTACATCCTTCTGAACCTTGCAGTGGCTGACCTCTTCATGGTGTTTGGAGGATTCACCACAACGATTTACACCTCTATGCATGGCTACTTCATCCTAGGTCGCCTTGGCTGCAATCTGGAAGGATTCTTTGCTACCCTCGGTGGTGAGATTGGTCTCTGGTCACTGGTTGTCCTTGCTATTGAAAGGTGGTTAGTCGTCTGCAAGCCCATTAGCAACTTCCGCTTTGGGGAGAACCACGCTATTATGGGCTTGGCCTTCACCTGGGTAGCGGCCCTTTCTTGCGCTGGACCCCCTCTTGTCGGCTGGTCTCGTTACATCCCTGAGGGCATGCAGTGCTCATGTGGAGTCGACTACTACACACGTGCAGAAGGCTTCAACAACGAGTCGTTTGTTATCTACATGTTCATCTGCCACTTCTCGATTCCACTGACTGTTGTGTTTTTCTGCTACGGCCGTCTGCTCTGTGCTGTCAAGGAGGCTGCTGCTGCCCAGCAGGAGTCTGAGACCACCCAGAGGGCTGAAAGGGAAGTCACCCGCATGGTTATTATGATGGTTGTTTCCTTCCTGGTATGTTGGCTGCCCTATGCCGGAGTAGCCTGGTATATCTTCACACATCAGGGATCTGAATTTGGACCAGTCTTCATGACCATCCCAGCCTTCTTTGCCAAGGCCGCTGCCATCTACAACCCTATTATTTACATCTGCATGAACAAGCAGTTCCGCCACTGCATGATCACCACC</t>
  </si>
  <si>
    <t>MVNTTGIVRNPYEYPQHYLASPAAFAALGAYMFFLMLVGFPINFLTLYVTIEHKKLRTPLNYILLNLAVADLFMVFGGFTTTIYTSMHGYFILGRLGCNLEGFFATLGGEIGLWSLVVLAIERWLVVCKPISNFRFGENHAIMGLAFTWVAALSCAGPPLVGWSRYIPEGMQCSCGVDYYTRAEGFNNESFVIYMFICHFSIPLTVVFFCYGRLLCAVKEAAAAQQESETTQRAEREVTRMVIMMVVSFLVCWLPYAGVAWYIFTHQGSEFGPVFMTIPAFFAKAAAIYNPIIYICMNKQFRHCMITT</t>
  </si>
  <si>
    <t>Greenwoodochromis</t>
  </si>
  <si>
    <t>bellcrossi</t>
  </si>
  <si>
    <t>AB185221.1</t>
  </si>
  <si>
    <t>ATGACAAACACCACCGGTGTTATCCGGAGTCCTTATGAATACCCTCAGCACTACCTTGTCAGCCCAGCAGCTTATGCTGCTCTGGGTGCCTACATGTTCTTTCTCATCATTGTTGGATTTCCCATCAACTTCCTTACTCTCTATGTCACCATTGAACACAAGAAGCTGCGAACCCCACTAAACTACATCCTTCTGAACCTTGCGGTGGCTGACCTCTTCATGGTGTTTGGAGGATTCACCACAACGATTTACACCTCTATGCATGGCTACTTCGTCCTAGGTCGCCTTGGCTGCAATCTGGAAGGATTCTTTGCTACCCTCGGTGGTGAGATTGGTCTCTGGTCACTGGTCGTCCTTGCTATTGAAAGGTGGTTAGTCGTCTGCAAGCCCATTAGCAACTTCCGCTTTGGGGAGAACCACGCTATTATGGGCTTGGCCTTCACCTGGGTAGCGGCCCTTTCTTGCGCTGCACCCCCTCTTGTCGGCTGGTCTCGTTACATCCCTGAGGGCATGCAGGTCTCATGTGGAGTCGACTACTACACACGTGCAGAAGGCTTCAACAACGAGTCGTTTGTTATCTACATGTTCATCTGCCACTTCATGATTCCACTGACTGTTGTGTTTTTCTGCTACGGCCGCCTGCTCTGTGCTGTCAAGGAGGCTGCTGCTGCCCAGCAGGAGTCTGAGACCACCCAGAGGGCTGAAAGGGAAGTCACCCGCATGGTTATTATGATGGTTATTTCCTTCCTGGTATGTTGGCTGCCCTATGCCGGAGTGGCCTGGTATATCTTCACACATCAGGGATCTGAATTTGGACCAGTCTTCATGACCCTCCCATCCTTCTTTGCCAAGGCCGCTGCCATCTACAACCCTATTATTTACATCTGCATGAACAAGCAGTTCCGCCACTGCATGATCACCACC</t>
  </si>
  <si>
    <t>MTNTTGVIRSPYEYPQHYLVSPAAYAALGAYMFFLIIVGFPINFLTLYVTIEHKKLRTPLNYILLNLAVADLFMVFGGFTTTIYTSMHGYFVLGRLGCNLEGFFATLGGEIGLWSLVVLAIERWLVVCKPISNFRFGENHAIMGLAFTWVAALSCAAPPLVGWSRYIPEGMQVSCGVDYYTRAEGFNNESFVIYMFICHFMIPLTVVFFCYGRLLCAVKEAAAAQQESETTQRAEREVTRMVIMMVISFLVCWLPYAGVAWYIFTHQGSEFGPVFMTLPSFFAKAAAIYNPIIYICMNKQFRHCMITT</t>
  </si>
  <si>
    <t>AB084933.1</t>
  </si>
  <si>
    <t>ATGGTAAACACCACTGGTATTGTCCGGAGTCCTTATGAATACCCTCAGCACTACCTTGTCAGCCCAGCAGCTTATGCTGCTCTGGGTTGCTACATGTTCTTTCTCATCCTTGTTGGATTTCCCATCAACTTCCTTACTCTCTATGTCACCATTGAACACAAGAAGCTGCGAACCCCACTAAACTACATCCTTCTGAACCTTGCGGTGGCTGACCTCTTCATGGTGTTTGGAGGATTCACCACAACGGTTTACACCTCTATGCATGGCTACTTCGTCCTAGGTCGCCTTGGCTGCAATCTGGAAGGATTCTTTGCTACCCTTGGTGGTGAGATTGGTCTCTGGTCACTGGTTGTCCTTGCTGTTGAAAGGTGGTTAGTCGTCTGCAAGCCTATTAGCAACTTCCGCTTTGGGGAGAACCACGCTATTATGGGCTTGGGCGTCACCTGGATAGGGGCCCTTTCTTGCGCTGCACCCCCTCTTCTTGGCTGGTCTCGTTACATCCCTGAGGGCATGCAGTGCTCATGTGGAGTCGACTACTACACACGTGCAGAAGGCTTCAACAACGAGTCGTTTGTTATCTACATGTTTATCTGCCACTTCTTAATTCCACTGACTATTGTGTTTTTCTGCTACGGCCGCCTGCTCTGTGCTGTCAAGGAGGCTGCTGCTGCCCAGCAGGAGTCTGAAACCACCCAGAGGGCTGAAAGGGAAGTCACCCGCATGGTTATTATGATGGTTATTTCCTTCCTGATATGTTGGCTGCCCTATGCCGGAGTGGCCTGGTATATCTTCACACATCAGGGATCTGAATTTGGACCAGTCTTCATGACCCTCCCAGCCTTCTTTGCCAAGGGCGCTTCCATCTACAACCCTATTATTTACATCTGCATGAACAAGCAGTTCCGCCACTGCATGATCACCACC</t>
  </si>
  <si>
    <t>MVNTTGIVRSPYEYPQHYLVSPAAYAALGCYMFFLILVGFPINFLTLYVTIEHKKLRTPLNYILLNLAVADLFMVFGGFTTTVYTSMHGYFVLGRLGCNLEGFFATLGGEIGLWSLVVLAVERWLVVCKPISNFRFGENHAIMGLGVTWIGALSCAAPPLLGWSRYIPEGMQCSCGVDYYTRAEGFNNESFVIYMFICHFLIPLTIVFFCYGRLLCAVKEAAAAQQESETTQRAEREVTRMVIMMVISFLICWLPYAGVAWYIFTHQGSEFGPVFMTLPAFFAKGASIYNPIIYICMNKQFRHCMITT</t>
  </si>
  <si>
    <t>Haplotaxodon</t>
  </si>
  <si>
    <t>microlepis</t>
  </si>
  <si>
    <t>AB458142.1</t>
  </si>
  <si>
    <t>TCCATGACTAACTCACACTATGGATGTTTGGATGATGTGTTTTATATGGGACAGAACAACACCGTGTTTGTGGTGTAAGATGGATTTGTTTTAAGACACATGCAACATTCAGTAGAAATACTATCAGTTTTCATTTAATCTTGCTTGCCTTGTACAATGATGAATTTCAGCTCATGTTTGTGAACCTCAAACCTGCAAAAATATTTTTGCTTAAACAGATATTATACTTGAGTCACTGAATACAATTTCCACTGTGTCTTTTTGTCATCATCGAATGAAGAATCCACTTTTGTATCCACATAATAATTTCAGTTATCATCCACCAGAGAGCATAGTTTGCTAAGGAAGCAAAAATTCTGCTGACCATCCTTCAAGATTTGAAGATTCAGTTGCCATTTTTTTTTNAACATTTTCCCTCAAACCATACCAGAATAAATATACTAGTTTTGAATCTTTGCTTAATTGGATAGATGTCCTTGTTATTTGTGTGTGTGTGTTTTGGAAAGATTACACATTTAACTGACTATTATCCACAGTCCTGCAACCCTGAACAGGATAGTAGAGTCTAGAAATAAGTATTTTATTCCAAAGACCAGCTCAGTATGAGAAGATCTGCAATCTTAATAGGCAAGCTCACAAATTTATATTATATAACACATATTTTCTGTTCTTGAATTTTTTTTGTTGAACAAAATAATTTCATGTTTCTGTGGTAAACGTAATGAAATCATGTACGATCTGCATGAAATTCAACGCAACTTAGATTTATTGGTGATTCTAAATTACCTAGAAGTGTGAATGTGAGTGCAAATGGTCGACTGTCTCTCTGTGTTAGCCCTGCCATAGACTGGCGACCTGTCCAGGGTGTATGCTGCTTCTCTCACTATGACAGCTGGGATAGGCTCCAATTGGAATACAGTACCAGAATTGCATAAAGCTAAAATAAAGCAATTTAATCGCATGGAAATCCTTTTCTTCTTTTTTTTAAATTTCCATTCAAGTAGTTAATTTTTTGAGTGTTGTTGTATCTCCCAGGTCCTGCGTCAAGTCTTTGCTGGAGTTCTTCCTTTTTTTAAGGGCATGCTGCTGTAGCTAGTTTTTTAAGCCTGTAACATGTTTTTTCCTCCTCTTGCCCAGTTTCCTGTTTTTTTTTTGTTTTTTTTTNAGGATGCGCTGCATACCATGTCAAGACATCAAGTTTTGGATTAAGAGTAACTAATAGTTCTTTGGGAATCACTTCACAGAGCAAAAACACTATTTTGTGCCTCTCTTGTTACCTTTTATGTAGACTGAGACATTGGAAATGGGACATATTCTTGTTTGAGCCTACTTATTTACTGTTTGAATGAATCCTCAGTGTTTTAGAAATAAGGAAACAAAATTAAAAAAAGAAAAGATTCCTCTGAAAATGGTCAAATACAAGAATAAACAGAAAATGAGTGTGAAAGCAGCCAATGTCCAAAGAAAAACTTTGAAAGAGCTGCAGAAAGCCTTGAGAACTATTGCCCTGAAGAACTGCTCAACACTTTTGCCCAGTGATTAATTATCTATGGATTATCTATGGGTCNNNNTTCTGACCAGACAGCAGATGAAGAAAAAGGCTTTTTAATTTTCTCATAACGTATCCTTATCTCATATATTACTGTTTTCTAAGTTGTGCTTTTCTGTACTATACTGAATGTAGAGCAGAGGCAGTAATGTTGCTGAGTGGTGGACCATCTTAGCTGTTGGTAAAGAGCTCAGCACTTTCCTAATGGGTGTTGTATTAAAGAGATTTGGGGCTTATGGGTGTGTTCCTCTCACAAGCCTGTAATGGATTTAATGTTGCGAGGGTCACTCTCACTCAGTAGGATACTGTGGGACTCAGATGTGATACTTTATTTTTCTTTCCTGGTCNTTTTTTTTTNNNNTTTTTTTTTTGTTTGCTTTGATTTTGGGTAGCACATGAGAGTAATGAAACTGTATGAACTTTGAAGTTACTATTACTACTTTAGTGTAAGTTTTGGCATCATAGTAATGCTCTATTATTTTCTCTCTCCAGTGTTTAGCAGTTGTTGCAGGAAACTATGTTGGAAAAAGAAAAAACTATGGAATAAAACGAAATCAACATCCAGTATTTAATCAAGAGTCTAAAATTAAGCATTCTGCAAAGCCTATATTTGTCAATATTATTCAGGATTTACTAGATGATGGAATTGAATTTGTAAATGGATGTGATTAATATAGAGAGATGCTATCCATTAGCAGCCCTATGCAAATTAATATTGAATGAAAGTTTAATATTTTGGCTAAACGTAAGCACCTTAAATTAACACAGTTAAAATARATTTCTGCTAAAACTCACAGGAAAAGATGTCCATATTAGTGAAAATCCCCTAAAACGTCAAATTTAGAGCTTTATAGCTTTGAGCCATGTGGAGGAGACTTGCAGAGATATTAAGAGACATCTGAACTGATCAGTTTCCCTCAGTTGTAGGTTTAAAGCTGACTGTGCACTAAAACCTTATTTTCTCGCTAGACACGATGTTGTTAACATGCTTCAAAACATATAGTCACTGGATAGCGCCGTGTTAGACGTGAGCAGGTGTAACCTTAATATCTTGATGAGTGGTCATTAATGTTTGCAGTGGTGGCTGGATTAGTTATTAACTGTGGCCTAAATCAGTTTGTGCTGACAGATTGGGAAAGTGATAATCCAAGGTGTGCCTTTAAAAGCCAGACTGTAGCCACCTGGTTCCATTTGTAGCATTTGTACCATCACTCTCCCAAACACCCAGAAGAAACACCTCTGAAGGGCTGATCGCAACCACAAGCCGCAACCATGAATGGCACAGAGGGACCCTTTTTCTATGTCCCTATGGCAAACACCACCGGTATTGTCCGGAGTCCTTATGAATACCCTCAGCACTACCTTGTCAGCCCAGCAGCTTATGCTGCTCTGGGTGCCTACATGTTCTTTCTCATCCTTGTTGGATTTCCCATCAACTTCCTTACTCTCTATGTCACCATTGAACACAAGAAGCTGCGAACCCCACTAAACTACATCCTTCTGAACCTTGCGGTGGCTGACCTCTTCATGGTGTTTGGAGGATTCACCACAACGATTTACACCTCTATGCATGGCTACTTCGTCCTAGGTCGCCTTGGCTGCAATCTGGAAGGATTCTTTGCTACCCTCGGTGGTGAGATTGGTCTCTGGTCACTGGTTGTCCTTGCTATTGAAAGGTGGTTAGTCGTCTGCAAGCCCATTAGCAACTTCCGCTTTGGGGAGAACCACGCTATTATGGGCTTGGCCTTCACCTGGGTAGCGGCCCTTTCTTGCGCTGCACCCCCTCTTGTCGGCTGGTCTCGTTACATCCCTGAGGGCATGCAGTGCTCATGTGGAGTCGACTACTACACACGTGCAGAAGGCTTCAACAACGAGTCGTTTGTTATCTACATGTTCATCTGCCACTTCATGATTCCACTGACTGTTGTGCTTTTCTGCTACGGCCGCCTGCTCTGTGCTGTCAAGGAGGCTGCTGCTGCCCAGCAGGAGTCTGAGACCACCCAGAGGGCTGAAAGGGAAGTCACCCGCATGGTTATTATGATGGTTATTTCCTTCCTGGTATGTTGGCTGCCCTATGCCGGAGTGGCCTGGTATATCTTCACACATCAGGGATCTGAATTTGGACCAGTCTTCATGACCCTCCCAGCCTTCTTTGCCAAGGCCTCTTCCATCTACAACCCTATTATTTACATCTGCATGAACAAGCAGTTCCGCCACTGCATGATCACCACCTTGTGCTGCGGGAAAAATCCCTTTGAAGAAGAGGAGGGAGCATCTACTACTGCCTCCAAGACTGAGGCTTCCTCTGTGTCCTCCAGCTCTGTGTCTCCTGCATAAAAGGGGCGTCAAGCAACGGCTCCGTGATCCGCCATCCAAGACGAAGACTTCTGCTCCCCCAGGGAAACTACTGAAGGCTAATGTCTACAGAAATAATTTCCTTTTTGTATTTTTACAAACGAATTGATTCAACCTAAAGACAGTTGCAGTAAAGGTCAGCCCATTACAAGTTGTTCCTGTATGTACAGAATATCCAACTTAACAATCGGTGAGATTTTTTTTTCCTGAGAGGAAAAGGAAAAATGCTAATCTTTCACAGTTGGATCCTATATGATACTGGCTTATTTTTGAATGTAGAGGCATGTAATCAAGGCAACGTAAAATAAAACGCACTTTGCAAATGACACATCCTGTTTATGTTTTACTTACAGTTTGGGTGGCAAAGTTCATATGATTGTAGTATATTTAATCAAATAAATAAATGTGAATGACCTATTCAGAATGCATTTATGTCTTGAGTCGGTTTAGACTTTAGAGCTGTTATTGCAGTTACTACTGCTCATCTAC</t>
  </si>
  <si>
    <t>MNGTEGPFFYVPMANTTGIVRSPYEYPQHYLVSPAAYAALGAYMFFLILVGFPINFLTLYVTIEHKKLRTPLNYILLNLAVADLFMVFGGFTTTIYTSMHGYFVLGRLGCNLEGFFATLGGEIGLWSLVVLAIERWLVVCKPISNFRFGENHAIMGLAFTWVAALSCAAPPLVGWSRYIPEGMQCSCGVDYYTRAEGFNNESFVIYMFICHFMIPLTVVLFCYGRLLCAVKEAAAAQQESETTQRAEREVTRMVIMMVISFLVCWLPYAGVAWYIFTHQGSEFGPVFMTLPAFFAKASSIYNPIIYICMNKQFRHCMITTLCCGKNPFEEEEGASTTASKTEASSVSSSSVSPA</t>
  </si>
  <si>
    <t>Hemibates</t>
  </si>
  <si>
    <t>stenosoma</t>
  </si>
  <si>
    <t>AB185222.1</t>
  </si>
  <si>
    <t>ATGGTAAACACCACCGGTATTGTCCGGAGTCCTTATGAATACCCTCAGCACTACCTTGTCAACCCAGCAGCTTTTGCTGCTCTGGGTGCCTACATGTTCTTTCTCATGCTTGTTGGATTTCCCATCAACTTCCTTACTCTCTATGTCACCATTGAACACAAGAAGCTGCGAACCCCACTAAACTACATCCTTCTGAACCTTGCGGTGGCTGACCTCTTCATGGTGCTTGGAGGATTCACCACAACGATGTACACCTCTATGCATGGCTACTTCATCCTAGGTCGCCTTGGCTGCAATCTGGAAGGATTCTTTGCTACCCTCGGTGGTGAGATTGGTCTCTGGTCACTGGTTGTCCTTGCTATTGAAAGGTGGTTAGTCGTCTGCAAGCCCATTAGCAACTTCCGCTTTGGGGAGAACCACGCTATTATGGGCTTGGCCTTCACCTGGGTAGCGGCCCTTTCTTGCGCTGCACCCCCTCTTGTCGGCTGGTCTCGTTACATCCCTGAGGGCATGCAGTGCTCATGTGGAGTCGACTACTACACACGTGCAGAAGGCTTCAACAACGAGTCGTTTGTTATCTACATGTTCATCTGCCACTTCTCAGTTCCACTGTTTGTTGTGTTTTTCTGCTACGGCCGCCTGCTCTGTGCTGTCAAGGAGGCTGCTGCTGCCCAGCAGGAGTCTGAGACCACCCAGAGGGCTGAAAGGGAAGTCACCCGCATGGTTATTATGATGGTTATTTCCTTCCTGGTATGTTGGCTGCCCTATGCCTCAGTGGCCTGGTATATCTTCACACATCAGGGATCTGAATTTGGACCAGTCTTCATGACCATCCCAGCCTTCTTTGCCAAGGCCGCTGCCGTCTACAACCCTGTGATTTACATCTGCATGAACAAGCAGTTCCGCCACTGCATGATCACCACC</t>
  </si>
  <si>
    <t>MVNTTGIVRSPYEYPQHYLVNPAAFAALGAYMFFLMLVGFPINFLTLYVTIEHKKLRTPLNYILLNLAVADLFMVLGGFTTTMYTSMHGYFILGRLGCNLEGFFATLGGEIGLWSLVVLAIERWLVVCKPISNFRFGENHAIMGLAFTWVAALSCAAPPLVGWSRYIPEGMQCSCGVDYYTRAEGFNNESFVIYMFICHFSVPLFVVFFCYGRLLCAVKEAAAAQQESETTQRAEREVTRMVIMMVISFLVCWLPYASVAWYIFTHQGSEFGPVFMTIPAFFAKAAAVYNPVIYICMNKQFRHCMITT</t>
  </si>
  <si>
    <t>Labidochromis</t>
  </si>
  <si>
    <t>caeruleus</t>
  </si>
  <si>
    <t>AB084934.1</t>
  </si>
  <si>
    <t>ATGGTAAACACCACTGGTATTGTCCGGAGTCCTTATGAATACCCTCAGCACTACCTTGTCAGCCCAGCAGCTTA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ATTGAAAGGTGGTTAGTCGTCTGCAAGCCTATTAGCAACTTCCGCTTTGGGGAGAACCACGCTATTATGGGCTTGGCCTTCACCTGGGTAGCGGCCCTTTCTTGCGCTGCACCCCCTCTTGTCGGCTGGTCTCGTTACATCCCTGAGGGCATGCAGTGCTCATGTGGAGTCGACTACTACACACGTGCAGAAGGCTTCAACAACGAGTCGTTTGTTATCTACATGTTTATCTGCCACTTCACGATTCCACTGACTGTTGTGTTTTTCTGCTACGGCCGCCTGCTCTGTGCTGTCAAGGAGGCTGCTGCTGCCCAGCAGGAGTCTGAAACCACCCAGAGGGCTGAAAGGGAAGTCACCCGCATGGTTATTATGATGGTTATTTCCTTCCTGGTATGTTGGCTGCCCTATGCCGGAGTGGCCTGGTATATCTTCACACATCAGGGATCTGAATTTGGACCAGTCTTCATGACCCTCCCAGCCTTCTTTGCCAAGGGCGCTTCCATCTACAACCCTATCATTTACATCTGCATGAACAAGCAGTTCCGCCACTGCATGATCACCACC</t>
  </si>
  <si>
    <t>MVNTTGIVRSPYEYPQHYLVSPAAYAALGAYMFFLILVGFPINFLTLYVTIEHKKLRTPLNYILLNLAVADLFMVFGGFTTTVYTSMHGYFVLGRLGCNLEGFFATLGGEIGLWSLVVLAIERWLVVCKPISNFRFGENHAIMGLAFTWVAALSCAAPPLVGWSRYIPEGMQCSCGVDYYTRAEGFNNESFVIYMFICHFTIPLTVVFFCYGRLLCAVKEAAAAQQESETTQRAEREVTRMVIMMVISFLVCWLPYAGVAWYIFTHQGSEFGPVFMTLPAFFAKGASIYNPIIYICMNKQFRHCMITT</t>
  </si>
  <si>
    <t>Limnochromis</t>
  </si>
  <si>
    <t>staneri</t>
  </si>
  <si>
    <t>AB185225.1</t>
  </si>
  <si>
    <t>ATGGTAAACACCACTGGTATTGTCCGGAGTCCTTATGAATACCCTCAGCACTACCTTGTCAGCCCAGCAGCTTTTGCTGCTCTGGGTGCCTACATGTTCTTTCTCATCCTTGTTGGATTTCCCATCAACTTCCTTACTCTTTATGTCACCATTGAACACAAGAAGCTGCGAACCCCACTAAACTACATCCTTCTGAACCTTGCGGTGGCTGACCTCTTCATGGTGTTTGGAGGATTCACCACAACGATTTACACCTCTATGCATGGCTACTTCATCCTAGGTCGCCTTGGCTGCAATCTGGAAGGATTCTTTGCTACCCTCGGTGGTGAGATTGGTCTCTGGTCACTGGTTGTCCTTGCTATTGAAAGGTGGTTAGTCGTCTGCAAGCCCATTAGCAACTTCCGCTTTGGGGAGAACCACGCTATTATGGGCTTGGCCTTCACCTGGGTAGCGGCCCTTTCTTGCGCTGCACCCCCTCTTGTCGGCTGGTCTCGTTACATCCCTGAGGGCATGCAGTGCTCATGTGGAGTCGACTACTACACACGTGCAGAAGGCTTCAACAACGAGTCGTTTGTTATCTACATGTTCATCTGCCACTTCTCGATTCCACTGACTGTTGTGTTTTTCTGCTACGGCCGTCTGCTCTGTGCTGTCAAGGAGGCTGCTGCTGCCCAGCAGGAGTCTGAGACCACCCAGAGGGCTGAAAGGGAAGTCACCCGCATGGTTATTATGATGGTTGTTTCCTTCCTGGTATGTTGGCTGCCCTATGCCGGAGTAGCCTGGTATATCTTCACACATCAGGGATCTGAATTTGGACCAGTCTTCATGACCCTCCCAGCCTTCTTTGCCAAGGCCGCTGCCATCTACAACCCTATTATTTACATCTGCATGAACAAGCAGTTCCGCCACTGCATGATCACCACC</t>
  </si>
  <si>
    <t>MVNTTGIVRSPYEYPQHYLVSPAAFAALGAYMFFLILVGFPINFLTLYVTIEHKKLRTPLNYILLNLAVADLFMVFGGFTTTIYTSMHGYFILGRLGCNLEGFFATLGGEIGLWSLVVLAIERWLVVCKPISNFRFGENHAIMGLAFTWVAALSCAAPPLVGWSRYIPEGMQCSCGVDYYTRAEGFNNESFVIYMFICHFSIPLTVVFFCYGRLLCAVKEAAAAQQESETTQRAEREVTRMVIMMVVSFLVCWLPYAGVAWYIFTHQGSEFGPVFMTLPAFFAKAAAIYNPIIYICMNKQFRHCMITT</t>
  </si>
  <si>
    <t>Oreochromis</t>
  </si>
  <si>
    <t>niloticus</t>
  </si>
  <si>
    <t>AB084938.1</t>
  </si>
  <si>
    <t>ATGGTAAACACCACCGGTATTGTCCGGAGTCCTTATGAATACCCTCAGCACTACCTTGTCAGCCCAGCAGCTTATGCTGCTCTGGGTGCCTACATGTTCTTTCTCATCCTTGCTGGATTCCCCATCAACTTCCTTACTCTCTATGTCACCATTGAACACAAGAAGCTGCGAACCCCACTAAACTACATCCTTCTGAACCTTGCGGTGGCTGACCTCTTCATGGTATTTGGAGGATTCACCACAACGATGTACACCTCTATGCATGGCTACTTCGTCCTAGGACGCCTTGGCTGCAATCTGGAAGGATTCTTTGCTACCCTCGGTGGTGAGATTGGTCTCTGGTCACTGGTTGTCCTTGCTGTTGAAAGGTGGTTAGTCGTCTGCAAGCCCATTAGCAACTTCCGCTTTGGGGAGAACCACGCTATTATGGGCTTGGCCTTCACCTGGCTAGCGGCCCTTTCTTGCGCTGGACCCCCTCTTGTCGGCTGGTCTCGTTACATCCCTGAGGGCATGCAGTGCTCATGTGGAGTCGACTACTACACACGTGCAGAAGGCTTCAACAACGAGTCGTTTGTTATCTACATGTTCATCTGCCACTTCCTGATTCCACTGACTGTTGTGTTTTTCTGCTACGGCCGCCTGCTCTGTGCTGTCAAGGAGGCTGCTGCTGCCCAGCAGGAGTCTGAGACCACCCAGAGGGCTGAGAGGGAAGTCACCCGCATGGTTGTTATCATGGTTATTTCCTTCCTGATATGTTGGCTGCCCTATGCCGGAGTGGCCTGGTATATCTTCACGCATCAGGGATCTGAATTTGGACCAGTCTTCATGACCCTCCCAGCCTTCTTTGCCAAGAGCTCTTCCATCTACAACCCTTTGATTTACATCTGCATGAACAAGCAGTTCCGCCACTGCATGATCACCACC</t>
  </si>
  <si>
    <t>MVNTTGIVRSPYEYPQHYLVSPAAYAALGAYMFFLILAGFPINFLTLYVTIEHKKLRTPLNYILLNLAVADLFMVFGGFTTTMYTSMHGYFVLGRLGCNLEGFFATLGGEIGLWSLVVLAVERWLVVCKPISNFRFGENHAIMGLAFTWLAALSCAGPPLVGWSRYIPEGMQCSCGVDYYTRAEGFNNESFVIYMFICHFLIPLTVVFFCYGRLLCAVKEAAAAQQESETTQRAEREVTRMVVIMVISFLICWLPYAGVAWYIFTHQGSEFGPVFMTLPAFFAKSSSIYNPLIYICMNKQFRHCMITT</t>
  </si>
  <si>
    <t>Pallidochromis</t>
  </si>
  <si>
    <t>tokolosh</t>
  </si>
  <si>
    <t>AB185229.1</t>
  </si>
  <si>
    <t>ATGGTAAACACCACTGGTATTGTCCGGAGTCCTTATGAATACCCTCAGCACTACCTTGTCAGCCCAGCAGCTTATGCTGCTCTGGGTGCCTACATGTTCTTTCTCATCCTTGTTGGATTTCCCATCAACTTCCTTACTCTCTATGTCACCATTGAACACAAGAAGCTGCGAACCCCACTAAACTACATCCTTCTGAACCTTGCGGTGGCTAACCTCTTCATGGTGTTTGGAGGATTCACCACAACGATTTACACCTCTATGCATGGCTACTTCGTCCTAGGTCGCCTTGGCTGCAATCTGGAAGGATTCTTTGCTACCCTCGGTGGTGAGATTGGTCTCTGGTCACTGGTTGTCCTTGCTGTTGAAAGGTGGTTAGTCGTCTGCAAGCCTATTAGCAACTTCCGCTTTGGGGAGAACCACGCTATTATGGGCTTGGCCTTCACCTGGGTAGCGGCCCTTGCTTGCGCTGCACCCCCTCTTGTCGGCTGGTCTCGTTACATCCCTGAGGGCATGCAGTGCTCATGTGGAATCGACTACTACACACGTGCAGAAGGCTTCAACAACGAGTCGTTTGTTATCTACATGTTTATCTGCCACTTCACGATTCCACTGACTGTTGTGTTTTTCTGCTACGGCCGCCTGCTCTGTGCTGTCAAGGAGGCTGCTGCTGCCCAGCAGGAGTCTGAAACCACCCAGAGGGCTGAAAGGGAAGTCACCCGCATGGTTATTATGATGGTTATTTCCTTCCTGGTATGTTGGCTGCCCTATGCCGGAGTGGCCTGGTATATCTTCACACATCAGGGATCTGAATTTGGACCAGTCTTCATGACCCTCCCAGCCTTCTTTGCCAAGAGCTCTTCCATCTACAACCCTATCATTTACATCTGCATGAACAAGCAGTTCCGCCACTGCATGATCACCACC</t>
  </si>
  <si>
    <t>MVNTTGIVRSPYEYPQHYLVSPAAYAALGAYMFFLILVGFPINFLTLYVTIEHKKLRTPLNYILLNLAVANLFMVFGGFTTTIYTSMHGYFVLGRLGCNLEGFFATLGGEIGLWSLVVLAVERWLVVCKPISNFRFGENHAIMGLAFTWVAALACAAPPLVGWSRYIPEGMQCSCGIDYYTRAEGFNNESFVIYMFICHFTIPLTVVFFCYGRLLCAVKEAAAAQQESETTQRAEREVTRMVIMMVISFLVCWLPYAGVAWYIFTHQGSEFGPVFMTLPAFFAKSSSIYNPIIYICMNKQFRHCMITT</t>
  </si>
  <si>
    <t>Perissodus</t>
  </si>
  <si>
    <t>elaviae</t>
  </si>
  <si>
    <t>AB185230.1</t>
  </si>
  <si>
    <t>ATGGTAAACACCACCGGTATTGTCCGGAGTCCTTATGAATACCCTCAGCACTACCTTGTCAGCCCAGCAGCTTATGCTGCTCTGGGTGCCTACATGTTCTTTCTCATCCTTGTTGGATTTCCCATCAACTTCCTTACTCTCTATGTCACCATTGAACACAAGAAGCTGCGAACCCCACTAAACTACATCCTTCTGAACCTTGCGGTGGCTGACCTCTTCATGGTGTTTGGAGGATTCACCACAACGATTTACACCTCTATGCATGGCTACTTCGTCCTAGGTCGCCTTGGCTGCAATCTGGAAGGATTCTTTGCTACCCTCGGTGGTGAGATTGGTCTCTGGTCACTGGTTGTCCTTGCTATTGAAAGGTGGTTAGTCGTCTGCAAGCCCATTAGCAACTTCCGCTTTGGGGAGAACCACGCTATTATGGGCTTGGCCTTCACCTGGGTAGCGGCCCTTTCTTGCGCTGCACCCCCTCTTGTCGGCTGGTCTCGTTACATCCCTGAGGGCATGCAGTGCTCATGTGGAGTCGACTACTACACACGTGCAGAAGGCTTCAACAACGAGTCGTTTGTTATCTACATGTTCATCTGCCACTTCATGATTCCACTGACTGTTGTGTTTTTCTGCTACGGCCGCCTGCTCTGTGCTGTCAAGGAGGCTGCTGCTGCCCAGCAGGAGTCTGAGACCACCCAGAGGGCTGAAAGGGAAGTCACCCGCATGGTTATTATGATGGTTATTTCCTTCCTGGTATGTTGGCTGCCCTATGCCGGAGTGGCCTGGTATATCTTCACACATCAGGGATCTGAATTTGGACCAGTCTTCATGACCCTCCCATCCTTCTTTGCCAAGGCCGCTGCCATCTACAACCCTATTATTTACATCTGCATGAACAAGCAGTTCCGCCACTGCATGATCACCACC</t>
  </si>
  <si>
    <t>MVNTTGIVRSPYEYPQHYLVSPAAYAALGAYMFFLILVGFPINFLTLYVTIEHKKLRTPLNYILLNLAVADLFMVFGGFTTTIYTSMHGYFVLGRLGCNLEGFFATLGGEIGLWSLVVLAIERWLVVCKPISNFRFGENHAIMGLAFTWVAALSCAAPPLVGWSRYIPEGMQCSCGVDYYTRAEGFNNESFVIYMFICHFMIPLTVVFFCYGRLLCAVKEAAAAQQESETTQRAEREVTRMVIMMVISFLVCWLPYAGVAWYIFTHQGSEFGPVFMTLPSFFAKAAAIYNPIIYICMNKQFRHCMITT</t>
  </si>
  <si>
    <t>AGCCGCAACCATGAATGGCACAGAGGGACCCTTTTTCTATGTCCCTATGGTAAACACCACTGGTATTGTCCGGAGTCCTTATGAATACCCTCAGCACTACCTTGTCAGCCCAGCAGCTTA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GTTGAAAGGTGGTTAGTCGTCTGCAAGCCTATTAGCAACTTCCGCTTTGGGGAGAACCACGCTATTATGGGCTTGGCCTTCACCTGGCTAGCGGCCCTTGCTTGCGCTGCACCCCCTCTTGTCGGCTGGTCTCGTTACATCCCTGAGGGCATGCAGTGCTCATGTGGAGTCGACTACTACACACGTGCAGAAGGCTTCAACAACGAGTCGTTTGTTATCTACATGTTTATCTGCCACTTCACGATTCCACTGACTGTTGTGTTTTTCTGCTACGGCCGCCTGCTCTGTGCTGTCAAGGAGGCTGCTGCTGCCCAGCAGGAGTCTGAAACCACCCAGAGGGCTGAAAGGGAAGTCACCCGCATGGTTATTATGATGGTTATTTCCTTCCTGGTATGTTGGCTGCCCTATGCCGGAGTGGCCTGGTATATCTTCACACATCAGGGATCTGAATTTGGACCAGTCTTCATGACCCTCCCAGCCTTCTTTGCCAAGAGCTCTTCCATCTACAACCCTATCATTTACATCTGCATGAACAAGCAGTTCCGCCACTGCATGATCACCACCTTGTGCTGCGGGAAAAATCCCTTTGAAGAAGAGGAGGGAGCATCTTCTACTGCCTCCAAGACCGAGGCTTCCTCTGTGTCCTCCAGCTCTGTGTCTCCTGCATAAAAGGGGCGTCAAGCAACGGCTCCGTGATCCGCCATCCAAGACG</t>
  </si>
  <si>
    <t>Spathodus</t>
  </si>
  <si>
    <t>erythrodon</t>
  </si>
  <si>
    <t>AB084941.1</t>
  </si>
  <si>
    <t>ATGGTAAACACTACCGGTATTGTCCGGAGTCCTTATGAATACCCTCAGCACTACCTTGTCAGCCCAGCAGCTTATGCTGCTCTGGGTGCCTACATGTTCTTTCTCATCCTTGTTGGATTTCCCATCAACTTCCTTACTCTCTATGTCACCATTGAACACAAGAAGCTGCGAACCCCACTAAACTACATCCTTCTGAACCTTGCGGTGGCTGACCTCTTCATGGTGCTTGGAGGATTCACCACAACGATTTACACCTCTATGCATGGCTACTTCGTCCTAGGTCGCCTTGGCTGCAATCTGGAAGGATTCTTTGCTACCCTCGGTGGTGAGATTGGTCTCTGGTCACTGGTTGTCCTTGCTATTGAAAGGTGGTTAGTCGTCTGCAAGCCTATTAGCAACTTCCGCTTTGGGGAGAACCATGCTATTATGGGCTTGGCCTTCACCTGGGTAGCGGCCTCTGCTTGCGCTGTACCCCCTCTTGTCGGCTGGTCTCGTTACATCCCTGAGGGCATGCAGTGCTCATGTGGAGTCGACTACTACACACGTGCAGAAGGCTTCAACAACGAGTCGTTTGTTATCTACATGTTCATCTGCCACTTCATGATTCCACTTACTGTTGTGTTTTTCTGCTACGGCCGCCTGCTCTGTGCTGTCAAGGAGGCTGCTGCTGCCCAGCAGGAGTCTGAAACTACCCAGAGGGCTGAAAGGGAAGTCACCCGCATGGTTATTATGATGGTTATTTCCTTCCTGGTATGTTGGCTGCCCTATGCCGGAGTGGCCTGGTATATCTTCACACATCAGGGATCTGAATTTGGACCAGTCTTCATGACCCTCCCAGCCTTCTTTGCCAAGAGCTCTTCCATCTACAACCCTATTATTTACATCTGCATGAACAAGCAGTTCCGCCACTGCATGATCACCACC</t>
  </si>
  <si>
    <t>MVNTTGIVRSPYEYPQHYLVSPAAYAALGAYMFFLILVGFPINFLTLYVTIEHKKLRTPLNYILLNLAVADLFMVLGGFTTTIYTSMHGYFVLGRLGCNLEGFFATLGGEIGLWSLVVLAIERWLVVCKPISNFRFGENHAIMGLAFTWVAASACAVPPLVGWSRYIPEGMQCSCGVDYYTRAEGFNNESFVIYMFICHFMIPLTVVFFCYGRLLCAVKEAAAAQQESETTQRAEREVTRMVIMMVISFLVCWLPYAGVAWYIFTHQGSEFGPVFMTLPAFFAKSSSIYNPIIYICMNKQFRHCMITT</t>
  </si>
  <si>
    <t>Trematocara</t>
  </si>
  <si>
    <t>unimaculatum</t>
  </si>
  <si>
    <t>AB185238.1</t>
  </si>
  <si>
    <t>ATGGCAAACACCACCGGTATTGTTCGGAGTCCTTATGAATACCCTCAGCACTACCTTGTCAGCCCAGCAGCTTATGCTGCTCTGGGTGCCTACATGTTCTTTCTCATCCTTGTTGGATTTCCCATCAACTTCCTTACTCTCTATGTCACCATTGAACACAAGAAGCTGCGAACCCCACTAAACTACGTCCTTCTGAACCTTGCGGTGGCTGACCTCTTCATGGTGTTTGGAGGATTCACCACAACGACTTACACCTCTATGCATGGCTACTTCGTCCTAGGTCGCCTTGGCTGCAATCTGGAAGGATTCTTTGCTACCCTCGGTGGTGAGATTGGTCTCTGGTCACTGGTTGTCCTTGCTATTGAAAGGTGGTTAGTCGTCTGCAAGCCCATTAGCAACTTCCGCTTTGGGGAGAACCACGCTATTATGGGCTTGGCCTTCACCTGGGTAGCAGCCCTTTCTTGCGCTGTACCCCCTCTTGTCGGCTGGTCTCGTTACATCCCTGAGGGCATGCAGTGCGCATGTGGAGTCGACTACTACACACGTGCAGAAGGCTTCAACAACGAGTCATTTGTTATCTACATGTTCATCTGCCACTTCGCAATTCCACTGGTTGTTGTGTTTTTCTGCTACGGCCGCCTGCTCTGTGCTGTCAAGGAGGCTGCTGCTGCCCAGCAGGAGTCTGAGACCACCCAGAGAGCTGAAAGGGAAGTCACCCGCATGGTTATTATGATGGTTATTTCCTTCCTGATATGTTGGCTGCCCTATGCCGGGGTGGCCTGGTATATCTTCACACATCAGGGATCTGAATTTGGACCAGTTTTCATGACCCTCCCATCCTTCTTTGCCAAGTCCGCTTCCATCTACAACCCTGTGATTTACATCTTCATGAACAAGCAGTTCCGCCACTGCATGATCACCACC</t>
  </si>
  <si>
    <t>MANTTGIVRSPYEYPQHYLVSPAAYAALGAYMFFLILVGFPINFLTLYVTIEHKKLRTPLNYVLLNLAVADLFMVFGGFTTTTYTSMHGYFVLGRLGCNLEGFFATLGGEIGLWSLVVLAIERWLVVCKPISNFRFGENHAIMGLAFTWVAALSCAVPPLVGWSRYIPEGMQCACGVDYYTRAEGFNNESFVIYMFICHFAIPLVVVFFCYGRLLCAVKEAAAAQQESETTQRAEREVTRMVIMMVISFLICWLPYAGVAWYIFTHQGSEFGPVFMTLPSFFAKSASIYNPVIYIFMNKQFRHCMITT</t>
  </si>
  <si>
    <t>macrostoma</t>
  </si>
  <si>
    <t>AB084945.1</t>
  </si>
  <si>
    <t>ATGGCAAACACCACCGGTATTGTTCGGAGTCCTTATGAATACCCTCAGCACTACCTTGTCAGCCCAGCAGCTTATGCTGCTCTGGCTGCCTACATGTTCTTTCTCATCCTTGTTGGATTTCCCATCAACTTCCTTACTCTCTATGTCACCATTGAACACAAGAAGCTGCGAACCCCACTAAACTACATCCTTCTGAACCTTGCGGTGGCTGACCTCTTCATGGTGTTTGGAGGATTCACCACAACGATTTACACCTCTATGCATGGCTACTTCGTCCTGGGTCGCCTTGGCTGCAATCTGGAAGGATTCTTTGCTACCCTCGGTGGTGAGATTGGTCTCTGGTCACTGGTTGTCCTTGCTATTGAAAGGTGGTTAGTCGTCTGCAAGCCCATTAGCAACTTCCGCTTTGGGGAGAACCACGCTATTATGGGCTTGGCCTTCACCTGGGTAGCAGCCTGTTCTTGCGCTGTACCCCCTCTTGTCGGCTGGTCTCGTTACATCCCTGAGGGCATGCAGTGCGCATGTGGAGTCGACTACTACACACGTGCAGAAGGCTTCAACAACGAGTCATTTGTTATCTACATGTTCGTCTGCCACTTCTCAATTCCACTGTTTATTGTGTTTTTCTGCTACGGCCGCCTGCTCTGTGCTGTCAAGGAGGCTGCTGCTGCCCAGCAGGAGTCTGAGACCACCCAGAGAGCTGAAAGGGAAGTCACCCGCATGGTTATTATGATGGTTATTTCCTTCCTGATATGTTGGCTGCCCTATGCCTCGGTGGCCTGGTATATCTTCACACATCAGGGATCTGAATTTGGACCAGTCTTCATGACCCTCCCATCCTTCTTTGCCAAGTCCTCTGCCATCTACAACCCTGTGATTTACATCTGCATGAACAAGCAGTTCCGCCACTGCATGATCACCACC</t>
  </si>
  <si>
    <t>MANTTGIVRSPYEYPQHYLVSPAAYAALAAYMFFLILVGFPINFLTLYVTIEHKKLRTPLNYILLNLAVADLFMVFGGFTTTIYTSMHGYFVLGRLGCNLEGFFATLGGEIGLWSLVVLAIERWLVVCKPISNFRFGENHAIMGLAFTWVAACSCAVPPLVGWSRYIPEGMQCACGVDYYTRAEGFNNESFVIYMFVCHFSIPLFIVFFCYGRLLCAVKEAAAAQQESETTQRAEREVTRMVIMMVISFLICWLPYASVAWYIFTHQGSEFGPVFMTLPSFFAKSSAIYNPVIYICMNKQFRHCMITT</t>
  </si>
  <si>
    <t>Tropheus</t>
  </si>
  <si>
    <t>duboisi</t>
  </si>
  <si>
    <t>AB084946.1</t>
  </si>
  <si>
    <t>ATGGTAAACACCACTGGTATTGTCCGGAGTCCTTATGAATACCCTCAGCACTACCTTGTCAGCCCAGCAGCTTA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GTTGAAAGGTGGTTAGTCGTCTGCAAGCCTATTAGCAACTTCCGCTTTGGGGAGAACCACGCTATTATGGGCTTGGCCTTCACCTGGGTAGCGGCCCTTTCTTGTGCTGCACCCCCTCTTGTCGGCTGGTCTCGTTACATCCCTGAGGGCATGCAGTGCTCATGTGGAGTCGACTACTACACACGTGCAGAAGGCTTCAACAACGAGTCGTTTGTTATCTACATGTTTATCTGCCACTTCACGATTCCACTGACTGTTGTGTTTTTCTGCTACGGCCGCCTGCTCTGTGCTGTCAAGGAGGCTGCTGCTGCCCAGCAGGAGTCTGAAACCACCCAGAGGGCTGAAAGGGAAGTCACCCGCATGGTTATTATGATGGTTATTTCCTTCCTGGTATGTTGGCTGCCCTATGCCGGAGTGGCCTGGTATATCTTCACACATCAGGGATCTGAATTTGGACCAGTCTTCATGACCCTCCCAGCCTTCTTTGCCAAGGGCGCTTCCATCTACAACCCTATCATTTACATCTGCATGAACAAGCAGTTCCGCCACTGCATGATCACCACC</t>
  </si>
  <si>
    <t>MVNTTGIVRSPYEYPQHYLVSPAAYAALGAYMFFLILVGFPINFLTLYVTIEHKKLRTPLNYILLNLAVADLFMVFGGFTTTVYTSMHGYFVLGRLGCNLEGFFATLGGEIGLWSLVVLAVERWLVVCKPISNFRFGENHAIMGLAFTWVAALSCAAPPLVGWSRYIPEGMQCSCGVDYYTRAEGFNNESFVIYMFICHFTIPLTVVFFCYGRLLCAVKEAAAAQQESETTQRAEREVTRMVIMMVISFLVCWLPYAGVAWYIFTHQGSEFGPVFMTLPAFFAKGASIYNPIIYICMNKQFRHCMITT</t>
  </si>
  <si>
    <t>Xenotilapia</t>
  </si>
  <si>
    <t>nigrolabiata</t>
  </si>
  <si>
    <t>AB458130.1</t>
  </si>
  <si>
    <t>TCCATGACTAACTCACACTATGGATGTTTGGATGATGTGTTTTATATGGGACAGAACAACACCGTGTTTGTGGTGTAAGATGGATTTGTTTTAAGACACATGCATCATTCAGTAGAAATACTATCAGTTTTCATTTAATCTTGCTTGCCTTGTAGGATGATGAATTTCAGCTCATGTTTGTGAACCTCAAACCTGCAAAAATATTTTTGCTTAAACAGATATTATACTTGAGTCACTGAATACAGTTTCCACTGTGTCTTTTTGTCATCATCGAATGAAGAATCCACTTTTGTATCCACATAATAATTTCAGCTATCATCCACCAGAGAGCATAGTTTGCTAAGGAAGCAAAAGTTCTGCTGACCTTTCTTCAAGATTTGAAGATTCAGTTGCCTTTTTTTTTTTNACATTTTCCCTCAAACCATACAAGAATAAATATACTAGACTTGTTTTGAATCTTTGCTTAATTAGATAGATGTCCTTGTTATTTGTGTGTGTGTGTTTTGGAAAGATTACACATTTAACTGACTATTATCCACAGTCCTGCAACCCTGAACAGGATAGTAGAAATAAGTATTTTATTCCAAAGACCAGCTCAGTATGAGAAGATCTGCAATCTTAAATAGGCAAGCTCACAAATTTATATTATATAACACACATTTTCTGTTCTTGAAATTTTTTTGTTGAACAAAATAATTTTGTGTTTCTGTGGTAAACGTAATGAAATCATGTACGATCTGCATGAAATTCAACGCAGCTTAGATTCATTGGTGATTCTAAATTACCTAGAAGTGTGAATGTGAGTGCAAATGGTCGACTGTCTCTCTGTGTTAGCCCTGCCATAGACTGGCGACCTGTCCAGGGTGTATGCTGCTTCTCTCACTATGACAGCTGGGATAGGCTCCAATTGGAATACAGTAACAGAATTGCATAAAGCTAAAATAAAGCAATTTAATCACATGGAAATCCTTTTCTTCTTTTTTTAAAATTTCCATTCAAGTAGTTAATTTTTTGAGTGTTGTTGTATATCCCAGGTCCTGCGTCAAGTCTTTACTGGAGTTCTTCCTTTTTTAAGGGCATGCTGCTGTAGCTAGTTTTTAAGCCTGTAACATCTTTTTTCCTCCTCTTGCCCAGTTTCCTGTTTGTTTGTTTTTTTTTAGGATGCGCTGCATACCATGTTAAGACATCAAGTTTTGGATTAAGAGTAACTAATAGTTCTTTGGGAATCACTTCACAGTGCAAAAATACTATTTTATGCCTCTCTTGTTACCTTTTATGTAGATTGAGACATTGGAAATGGGACATATTCTTGTTTGAGCCTACTTATTTATTGTTTGAATGAATCCTCAGTGTTTTAGAAATAAGGAAACAAAATTAAAAAAGAAAAGATTCCTCTGAAAATGGTCAAATACAAGAATAAACAGAAAATGAGTGTGAAAGCAGCCAATGTCCAAAGAAAAACTTTGAAAGACTGCAGAAAGCCTTGAGAACTATTGCCCTGAAGAACTGCTCAACACTTTTGCCCAGTGATTAATTATCTATGGATTATCTATGGGTTCATACATGTTAACTCTAGTTGTAACCAAGTGGATTTTTTTTACACAAAGCACTCTTTGTCTTTGCCTCATGTGCATTAATAATTATATCTTCTGACCAAGACAGCAGATGAAGAAAAAGGCTTTTTAATTTTCTCATAACGTATCCTTATCTCATATATTACTGTTTTCTAAGTTGTGCTTTTCTGTACTATACTGAATGTAGAGCAGAGGCAGTAATGTTGCTGAGTGGTGGACCATCTTAGCTGTTGTTAAAGAGCTCAGCACTTTCCTAATGGGTGTTGTATTAAAGAGATTTGGGGCTTATGGATGTGTTCCTCTCACAAGCCTGTAATGGATTTAATGTTGAGGGTCACTCTCACTCAGTAGGATACTGTGGGACTCAGATGTGATACTTTATTTTTCTTTCCTGGTCTTTTTTTTGTTTGCTTTGATTTTGGGTAGCACATGAGAGTAATGAAACTGTATGAACTTTGAAGTTACTATTACTACTTTAGTGTAAGTTTTGGCATCATAGTAATGCTCTATTATTTTCTCTCTCCAGTGTTTAGCAGTTGTTGCAGGAAACTATGTTGGAAAAAGAAAAAACTATGGAATAAAACGAAATCAACATCCAGTATTTAATCAAGAGTCTTAAATTAAGCATTCTGCAATGCCTATATTTGTCAATATTATTCAGGAATTTACTAGATGATGGAATTGAATTTGTAAATGGATGTGATTAATATAGAGAGATGCTATCCATTAGCAGCCCTATGCAAATTAATATTGAATGAAAGTTTAATATTTTGGCTAAATGTAAGCACCTTAAATTAACACAGTTAAAATAGATTTCTGCTAAAACTCACAGGAAAAGATGTCCATATTAGTGAAAATCCCCTAAAACGTCCAATTTAGAGCTTTATAGCTTTGAGCCATGTGGAGGAGACTTGCAGAGATATTAAGAGACATCTGAACTGATCAGTTTCCCTCAGTTGTAGGTTTAAAGCTGACTGTGCACTAAAAGCTTATTTTCTCGCTAGACACGATGTTGTTAACATGCTTCAAAACATATACTCACTGGATAGCGCCGTGTTAGACGTGAGCAGGTGTAACCTTAATATCTTGATGAGTGGTCATTAATGTTTGCAGTGGTGGCTGGATTAGTTATTAACTGTGGCCTAAATCAGTTTGTGCTGACAGATTGGGAAAGTGATAATCCAAGGTGTGCCTTTAAAAGCCAGACTGTAGCCACCTGGTTCCATTTGTAGCATTTGTACCATCACTCTCCCAAACAGCCAGAAGAAACACCTCTGAAGGGCTGATCGCAACCACAAGCCGCAACCATGAATGGCACAGAGGGACCCTTTTTCTATGTCCCTATGGTAAACACCACTGGTATTGTCCGGAGTCCTTATGAATACCCTCAGCACTACCTTGCCAGCCCAGCAGCTTTTGCTGCTCTGGGTTCCTACATGTTCTTTCTCATCCTTGTTGGATTTCCCATCAACTTCCTTACTCTCTATGTCACCATTGAACACAAGAAGCTGCGAACCCCACTAAACTACATCCTTCTGAACCTTGCGGTGGCTGACCTCTTCATGGTGTTTGGAGGATTCACCACAACGACTTACACCTCTATGCATGGCTACTTCGTCCTAGGTCGCCTTGGCTGCAATCTGGAAGGATTCTTTGCTACCCTCGGTGGTGAGATTGGTCTCTGGTCACTGGTTGTCCTTGCTATTGAAAGGTGGTTAGTCGTCTGCAAGCCCATTAGCAACTTCCGCTTTGGGGAGAACCACGCTATTATGGGCTTGGCCTTCACCTGGGTAGCGGCCCTTTCTTGCGCTGCACCCCCTCTTGTCGGCTGGTCTCGTTACATCCCTGAGGGCTTGCAGTGCTCATGTGGAGTCGACTACTACACACGTGCAGAAGGCTTCAACAACGAGTCGTTTGTTATCTACATGTTCATCTGCCACTTCGCGATTCCACTGACTACTGTGTTTTTCTGCTACGGCCGCCTGCTCTGTGCTGTCAAGGAGGCTGCTGCTGCCCAGCAGGAGTCTGAAACCACCCAGAGGGCTGAAAGGGAAGTCACCCGCATGGTTATTATGATGGTTTTTTCCTTCCTGATATGTTGGCTGCCCTATGCCGGAGTGGCCTGGTATATCTTCACACATCAGGGATCTGAATTTGGACCAATCTTCATGACCCTCCCATCCTTCTTTGCCAAGGCTGCTGCCATCTACAACCCTATCATTTACATCTGCATGAACAAGCAGTTCCGCCACTGCATGATCACCACCTTGTGCTGCGGGAAAAATCCCTTTGAAGAAGAGGAGGGAGCATCTACTACTGCCTCTAAGACCGAGGCTTCCTCTGTGTCCTCCAGCTCTGTGTCTCCTGCATAAAAGGGGCGTCAAGCAACGGCTCCGTGATCCGCCATCCAAGACGAAGACTTCTGCTCCCCCAGGGAAACTACTGAAGGCTAATGTCTACAGAAATAATTTCCTTTTTGTATTTTTACAAACGAATTGATTCAACCTAAAGACAGTTGCAGTAAAGGTCAGCCCATTACAGAGTTGTTCCTGTATGTACAGAATATCCAACTTAACAATCGGTGAGATTTTTTTTTNCCTGAGAGGAAAAGGAAAAATGCTAATCTTTCACAGTTGGATCCTATATGATACTGGCTTATTTTTGAATGTAGAGGCATGTAATCAAGGCAACATAAAATAAAACGCACTTTGCAAATGACGCATCCTGTTT</t>
  </si>
  <si>
    <t>MNGTEGPFFYVPMVNTTGIVRSPYEYPQHYLASPAAFAALGSYMFFLILVGFPINFLTLYVTIEHKKLRTPLNYILLNLAVADLFMVFGGFTTTTYTSMHGYFVLGRLGCNLEGFFATLGGEIGLWSLVVLAIERWLVVCKPISNFRFGENHAIMGLAFTWVAALSCAAPPLVGWSRYIPEGLQCSCGVDYYTRAEGFNNESFVIYMFICHFAIPLTTVFFCYGRLLCAVKEAAAAQQESETTQRAEREVTRMVIMMVFSFLICWLPYAGVAWYIFTHQGSEFGPIFMTLPSFFAKAAAIYNPIIYICMNKQFRHCMITTLCCGKNPFEEEEGASTTASKTEASSVSSSSVSPA</t>
  </si>
  <si>
    <t>caudafasciata</t>
  </si>
  <si>
    <t>AB458131.1</t>
  </si>
  <si>
    <t>TATGGATGTTTGGATGATGTGTTTTATATGGGACAGAACAACACCRTGTTTGTGGTGTAAGATGGATTTGTTTTAAGACACATGCATCATTCAGTAGAAATACTATCAGTTTTCATTTAATCTTGCTTGCCTTGTAGGATGATGAATTTCAGCTCATGTTTGTGAACCTCAAACCTGCAAAAATATTCTTGCTTAAACAGATATTATACTTGAGTCACTGAATACAGTTTCCACTGTGTCTTTTTGTCATCATCGAATGAAGAATCCACTTTTGTATCCACATAATAATTTCAGCTATCATCCACCAGAGAGCATAGTTTGCTAAGGAAGCAAAAGTTCTGCTGACCTTTCTTCAAGATTTGAAGATTCTGTTGCCTTTTTTTTTTTTNNNNGTTCTAGGGTTAATTAGATAGATGTCCTTGTTATTTGTGTGTGTGTGTTTTGGAAAGATTACACATTTAACTGACTATTATCCACAGTCCTGCAACCCTGAACAGGATAGTAGAAATAAGTATTTTATTCCAAAGACCAGCTCAGTATGAGAAGATCTGCAATCTTAATAGGCAAGCTCACAAATTTATATTATATAACACACATTTTCTGTTCTTGAAATTTTTTTGTTGAACAAAATAATTTTGTGTTTCTGTGGTAAACGTAATGAAATCATGTACGATCTGCATGAAATTCAACGCAGCTTAGATTCATTGGTGATTCTAAATTACCTAGAAGTGTGAATGTGAGTGCAAATGGTCGACTGTCTCTCTGTGTTAGCCCTGCCATAGACTGGCGACCTGTCCAGGGTGTATGCTGCTTCTCTCACTATGACAGCTGGGATAGGCTCCAATTGGAATACAGTAACAGAATTGCATAAAGCTAAAATAAAGCAATTTAATCACATGGAAATCCTTTTCTTCTTTTTTTAAAATTTCCATTCAAGTAGTTAATTTTTTGAGTGTTGTTGTATATCCCAGGTCCTGCGTCAAGTCTTTACTGGAGTTCTTCCTTTTTTAAGGGCATGCTGCTGTAGCTAGTTTTTTAAGCGTGTAACATCTTTTTTCCTCCTCTTGCCCAGTTTCCTGTTTGTTTGGTTTTTTTTAGGATGCGCTGCATACCATGTTAAGATATCAAGTTTTGGATTAAGAGTAACTAATAGTTCTTTGGGAATCACTTCACAGTGCAAAAATACTATTTTATGCCTCTCTTGTTACCTTTTATGTAGATTGAGACATTGGAAATGGGACATATTCTTGTTTGAGCCTACTTATTTATTGTTTGAATGAATCCTCAGTGTTTTAGAAATAAGGAAACAAAATTAAAAAAGAAAAGATTCCTCTGAAAATGGTCAAATACAAGAATAAACAGAAAATGAGTGTGAAAGCAGCCAATGTCCAAAGAAAAACTTTGAAAGACTGCAGAAAGCCTTGAGAACTATTGCCCTGAAGAACTGCTCAACACTTTTGCCCAGTGATTAATTATCTATGGATTATCTATGGGTTCATACATGTTAACTCTAGTTGTAACCAAGTGGATTTTTTTTACACAAAGCACTCTTTGTCTTTGCCTCATGTGCATTAATAATTATATCTTCTGACCAAGACAGCAGATGAAGAAAAAGGCTTTTTAATTTTCTCATAACGTATCCTTATCTCATATATTACTGTTTTCTAAGTTGTGCTTTTCTGTACTATACTGAATGTAGAGCAGAGGCAGTAATGTTGCTGAGTGGTGGACCATCTTAGCTGTTGTTAAAGAGCTCAGCACTTTCCTAATGGGTGTTGTATTAAAGAGATTTGGGGCTTATGGATGTGTTCCTCTCACAAGCCTGTAATGGATTTAATGTTGAGGGTCACTCTCACTCAGTAGGATACTGTGGGACTCAGATGTGATACTTTATTTTTCTTTCCTGGTCTTTTTTTTGTTTGCTTTGATTTTGGGTAGCACATGAGAGTAATGAAACTGTGTGAACTTTGAAGTTACTATTACTACTTTAGTGTAAGTTTTGGCATCATAGTAATGCTCTATTATTTTCTCTCTCCAGTGTTTAGCAGTTGTTGCAGGAAACTATGTTGGAAAAAGAAAAAACTGTGGAATAAAACGAAATCAACATCCAGTATTTAATCAAGAGTCTTAAATTAAGCATTCTGCAATGCCTATATTTGTCAATATTATTCAGGAATTTACTAGATGATGGAATTGAATTTGTAAATGGATGTGATTAATATAGAGAGATGCTATCCATTAGCAGCCCTATGCAAATTAATATTGAATGAAAGTTTAATATTTTGGCTAAATGTAAGCACCTTAAATTAACACAGTTAAAATAGATTTCTGCTAAAACTCACAGGAAAAGATGTCCATATTAGTGAAAATCCCCTAAAACGTCCAATTTAGAGCTTTATAGCTTTGAGCCATGTGGAGGAGACTTGCAGAGATATTAAGAGACATCTGAACTGATCAGTTTCCCTCAGTTGTAGGTTTAAAGCTGACTGTGCACTAAAAGCTTATTTTCTCGCTAGACACGATGTTGTTAACATGCTTCAAAACATATACTCACTGGATAGCGCCGTGTTAGACGTGAGCAGGTGTAACCTTAATATCTTGATGAGTGGTCATTAATGTTTGCAGTGGTGGCTGGATTAGTTATTAACTGTGGCCTAAATCAGTTTGTGCTGACAGATTGGGAAAGTGATAATCCAAGGTGTGCCTTTAAAAGCCAGACTGTAGCCACCTGGTTCCATTTGTAGCATTTGTACCATCACTCTCCCAAACAGCCAGAAGAAACACCTCTGAAGGGCTGATCGCAACCACAAGCCGCAACCATGAATGGCACAGAGGGACCCTTTTTCTATGTCCCTATGGTAAACACCACCGGTATTGTCCGGAGTCCTTATGAATACCCTCAGCACTACCTTGCCAGCCCAGCAGCTTTTGCTGCTCTGGGTTCCTACATGTTCTTTCTCATCCTTGTTGGATTTCCCATCAACTTCCTTACTCTCTATGTCACCATTGAACACAAGAAGCTGCGAACCCCACTAAACTACATCCTTCTGAACCTTGCGGTGGCTGACCTCTTCATGGTGTTTGGAGGATTCACCACAACGATTTACACCTCTATGCATGGCTACTTCGTCCTAGGTCGCCTTGGCTGCAATCTGGAAGGATTCTTTGCTACCCTCGGTGGTGAGATTGGTCTCTGGTCACTGGTTGTCCTTGCTATTGAAAGGTGGTTAGTCGTCTGCAAGCCCATTAGCAACTTCCGCTTTGGGGAGAACCACGCTATTATGGGCTTGGCCTTCACCTGGGTAGCGGCCCTTTCTTGCGCTGCACCCCCTCTTGTCGGCTGGTCTCGTTACATCCCTGAGGGCTTGCAGTGCTCATGTGGAGTCGACTACTACACACGTGCAGAAGGCTTCAACAACGAGTCGTTTGTTATCTACATGTTCATCTGCCACTTCGCGATTCCACTGACTACTGTGTTTTTCTGCTACGGCCGCCTGCTCTGTGCTGTCAAGGAGGCTGCTGCTGCCCAGCAGGAGTCTGAAACCACCCAGAGGGCTGAAAGGGAAGTCACCCGCATGGTTATTATGATGGTTATTTCCTTCCTGATATGTTGGCTGCCCTATGCCGGAGTGGCCTGGTATATCTTCACACATCAGGGATCTGAATTTGGACCAATCTTCATGACCCTCCCATCCTTCTTTGCCAAGGCTGCTTCCATCTACAACCCTATCATTTACATCTGCATGAACAAGCAGTTCCGCCACTGCATGATCACCACCTTGTGCTGCGGGAAAAATCCCTTTGAAGAAGAGGAGGGAGCATCTACTACTGCCTCTAAGACCGAGGCTTCCTCTGTGTCCTCCAGCTCTGTGTCTCCTGCATAAAAGGGGCGTCAAGCAACGGCTCCGTGATCCGCCATCCAAGACGAAGACTTCTGCTCCCCCAGGGAAACTACTGAAGGCTAATGTCTACAGAAATAATTTCCTTTTTGTATTTTTACAAACGAATTGATTCAACCTAAAGACAGTTGCAGTAAAGGTCAGCCCATTACAGAGTTGTTCCTGTATGTACAGAATATCCAACTTAACAATCGGTGAGATTTTTTTTTCCTGAGAGGAAAAGGAAAAATGCTAATCTTTCACAGTTGGATCCTATATGATACTGGCTTATTTTTGAATGTAGAGGCATGTAATCAAGGCAACGTAAAATAAAACGCACTTTGCAAATGACGCATCCTGTTTATGTTTTACTTACAGTTTGGGTGGCAAAGTTCATATGATTGTAGTATATTTAATCAAAGAAATAAATGTGAATGACCTATTCAGAATGCATTTATGTCTTGAGTCAGTTTAGACTATAGAGCTGTTATTGCAGTTACTACTGCTCATCMNGTEGPFFYVPMVNTTGIVRSPYEYPQHYLASPAAFAALGSYMFFLILVGFPINFLTLYVTIEHKKLRTPLNYILLNLAVADLFMVFGGFTTTIYTSMHGYFVLGRLGCNLEGFFATLGGEIGLWSLVVLAIERWLVVCKPISNFRFGENHAIMGLAFTWVAALSCAAPPLVGWSRYIPEGLQCSCGVDYYTRAEGFNNESFVIYMFICHFAIPLTTVFFCYGRLLCAVKEAAAAQQESETTQRAEREVTRMVIMMVISFLICWLPYAGVAWYIFTHQGSEFGPIFMTLPSFFAKAASIYNPIIYICMNKQFRHCMITTLCCGKNPFEEEEGASTTASKTEASSVSSSSVSPA</t>
  </si>
  <si>
    <t>MNGTEGPFFYVPMVNTTGIVRSPYEYPQHYLASPAAFAALGSYMFFLILVGFPINFLTLYVTIEHKKLRTPLNYILLNLAVADLFMVFGGFTTTIYTSMHGYFVLGRLGCNLEGFFATLGGEIGLWSLVVLAIERWLVVCKPISNFRFGENHAIMGLAFTWVAALSCAAPPLVGWSRYIPEGLQCSCGVDYYTRAEGFNNESFVIYMFICHFAIPLTTVFFCYGRLLCAVKEAAAAQQESETTQRAEREVTRMVIMMVISFLICWLPYAGVAWYIFTHQGSEFGPIFMTLPSFFAKAASIYNPIIYICMNKQFRHCMITTLCCGKNPFEEEEGASTTASKTEASSVSSSSVSPA</t>
  </si>
  <si>
    <t>ochrogenys</t>
  </si>
  <si>
    <t>AB084947.1</t>
  </si>
  <si>
    <t>ATGGTAAACACCACCGGTATTGTCCGGAGTCCTTATGAATACCCTCAGCACTACCTTGTCAGCCCAGCAGCTTATGCTGCTCTGGGTGCCTACATGTTCTTTCTCATCCTTGTTGGATTTCCCATCAACTTCCTTACTCTCTATGTCACCATTGAACACAAGAAGCTGCGAACCCCACTAAACTACATCCTTCTGAACCTTGCGGTGGCTGACCTCTTCATGGTGTTTGGAGGATTCACCACAACGATTTACACCTCTATGCATGGCTACTTCGTCCTAGGTCGCCTTGGCTGCAATCTGGAAGGATTCTTTGCTACCCTCGGTGGTGAGATTGGTCTCTGGTCACTGGTTGTCCTTGCTATTGAAAGGTGGTTAGTCGTCTGCAAGCCCATTAGCAACTTCCGCTTTGGGGAGAACCACGCTATTATGGGCTTGGCCTTCACCTGGTTAGCGGCCGCTGCTTGCGCTGTACCCCCTCTTGTCGGCTGGTCTCGTTACATCCCTGAGGGCATGCAGTGCTCATGTGGAGTCGACTACTACACACGTGCAGAAGGCTTCAACAATGAGTCGTTTGTTATCTACATGTTCATCTGCCACTTCGCGATTCCACTGCTTACTGTGTTTTTCTGCTACGGCCGCCTGCTCTGTGCTGTCAAGGAGGCTGCTGCTGCCCAGCAGGAGTCTGAAACCACCCAGAGGGCTGAAAGGGAAGTCACCCGCATGGTTATTATGATGGTTATTTCCTTCCTGGTATGTTGGCTGCCCTATGCCGGAGTGGCCTGGTATATCTTCACACATCAGGGATCTGAATTTGGACCAGTCTTCATGACCCTCCCAGCCTTCTTTGCCAAGAGCTCTTCCATCTACAACCCTATTATTTACATCTGCATGAACAAGCAGTTCCGCCACTGCATGATCACCACC</t>
  </si>
  <si>
    <t>MVNTTGIVRSPYEYPQHYLVSPAAYAALGAYMFFLILVGFPINFLTLYVTIEHKKLRTPLNYILLNLAVADLFMVFGGFTTTIYTSMHGYFVLGRLGCNLEGFFATLGGEIGLWSLVVLAIERWLVVCKPISNFRFGENHAIMGLAFTWLAAAACAVPPLVGWSRYIPEGMQCSCGVDYYTRAEGFNNESFVIYMFICHFAIPLLTVFFCYGRLLCAVKEAAAAQQESETTQRAEREVTRMVIMMVISFLVCWLPYAGVAWYIFTHQGSEFGPVFMTLPAFFAKSSSIYNPIIYICMNKQFRHCMITT</t>
  </si>
  <si>
    <t>Mammalia</t>
  </si>
  <si>
    <t>Tachyglossus</t>
  </si>
  <si>
    <t>aculeatus</t>
  </si>
  <si>
    <t>JX103830</t>
  </si>
  <si>
    <t>ATGAATGGGACGGAGGGCCAGGACTTTTACATCCCCATGTCCAATAAGACGGGGATTGTCAGGAGTCCCTTTGAGTATCCCCAGTATTACCTGGCAGAGCCATGGCAGTACTCGGTCCTCGCTGCGTATATGTTCATGCTCATCATGCTGGGGTTCCCCATCAACTTCCTCACGCTGTACGTCACCATCCAGCACAAGAAACTCCGCACCCCTCTCAACTACATCCTCCTGAACCTGGCATTTGCCAACCACTTCATGGTGTTGGGTGGTTTCACCACAACCCTGTATACTTCCCTGCATGGCTACTTTGTTTTTGGACCTACGGGCTGCAACATCGAAGGCTTCTTTGCCACACTGGGAGGTAAGTTTCCTCCAGGAGTCCCCCTAGGAGACGCTCTCCTGGGCTATGACTTTTTTCCTCCTGAAGGGAGAGGAAAGATGTCAGCACCTCCTCCCCACCTGGGTAGGCCGCCTTGCCGGCGGAAGTCATTTTCGAGCTAATACCGAGAAGAGGCTGCTTTGGCTAATACTGGGGACCGAGGTCACAGCAGATCGGGTCAGTCACTCCAGAGTCTCTGTCCCACTCAGCCCTGGCCCTTTCTCTTGGAATTCTGAGTCTTTTGGAAGGAGAGTGCGGGCCCCGAGATGAGGACTGTTAATCGTTAACAGAGAATGGCAGAGACCAGCCTGAGGCCTCCGAGCAGGAGGTCTTGTGGGATCTGAGGGCAGGGAGGACAGAAATATGGCACTGGGGCGGAGAGGGAGGCAGGTCACCTTCTGTTTGGCACCCAAGTCTCTGGTAAGGAGTATGGGGTTCAGGGAAGCCATCAGGGAGCACACAGAGGCTTGGAGTCTGACCCCATTCTGCCACAAGCTTCCCTTAAATGAGTTCCTCGACCTCTCTGCCCTTCAGTTTGTCCACTGAGACTGGGGTGGGGAGAGAGACCCAGGGGAGCAGACACCTCAAAACATGAAGTTCCATTATCAATCCTAAAACCGCCCTGAGAGTCTAAATCAGGGGAGATTGGGAGAGGTTGCCCTTTTGTTCTGGACCTGTAGCTTCCCCAAGGATATCGCTATCTGGGGCAGGAACCTATGGCTCTTGCCTCAGCTCAACCTCCTGCTCCTGCAGCCAGAGTGGGAGCCTGGCATGGGACAGGGACGGTGTCTGATCTGATGAGCTGGTATCTACCCCCGCACCTTAGCCCAGTGCTTTGGCACACATGAGCACTAAATAGATACCCTAACTAGCTTTGTGTCTTGCAGGTGAGATTGCGCTCTGGTCTCTGGTGGTGTTGGCTATCGAGCGGTATATCGTGGTCTGCAAGCCTATGAGCAACTTCCGGTTTGGGGAGAACCATGCCATCATGGGTGTGACTTTCACTTGGATCATGGCCCTGGCCTGTGCCTTCCCCCCACTCGTTGGCTGGTCCAGGTACAGGAGCTGCCTGAAACCTGCTCAGTAGCCCAAGGGAAAGCCCTGAAATGCCAGGAGGAGGAACTCAGAGGGGTTGGGATGGGAGGGCATCCTCAACTGTGCCAGTGACGAAGCTAGGTCTGCCAGGGTACCTGCTCCCCTTCTTCAACTTGGCTTTTCCCTAATCCTTAGCTAACCTGGGGTTTCAAGTCAAGCATCTTGAACAGAGCTACCCAAATCCTCTGATGCAGCGCTCCCATTGATATTGACCATGAGTTCTCCGAGCCCATGGAGATGGGGAGAGATCACGTCTCTGGAATTGGTGTTTGACAGTGGGGAAATGGCAGCTGTGGAGGTGGTGTGAGTTGGGAGTGTCATTTGTTTTAAAGAGAACAACCATAATAAAAATGACATTTGTTAAGCGCTCTTTCTGTGCCAAGCACTGTACTAAGCGCTGGGGTAGGTACAGGATAATCAGGTTAGGCACAGTCCCTGTCCCACCTGGGATGAAGAGTCTAAGTGGAGGGGACTATTCATCCATAAAGGTGTTTAGTCCTGCTGAGGTGCAAAGAAGTTCAGTGACTTGCTTAAAGTCACACAGCAGGCAGGTGGCAGCTCTGGGATTAGAACCCAGGTCCTCTGACTTCTAGTCTGGTGCTCTCTCCACTAAGCCACACTGCTTCTCCCAGCTCTAAAGGGTGATTAGAGAATCCTTGGGCCAGAGGAATCTCCCTCAGCAGATTGTCTCCACTTCAGCCTCCAGCAAAGCTATCCCAGCCTCAGCAGGCACCAACATGCCTGACCAACTGTCAAGAAGATTCTACACCCTCTCCCGGGGATCTGTCATAGCTAAGGAATACCAGATCTCTTCTGCAGTCGAAGCCCATGCCTTGATCAAAAGCTGTTCCCCTTCCTCCTTACAGAAAGTCTAAACCCATCATATAATCTTTAGGTTGAATGCCTCCAATATGCCCTCTTTGCCAATCTCCTCACACATCTACCTAGGGGGGCTGCTAAATGGTAATGCGGTCAATCTGTCTGCAGATATATCCCCGAGGGTATGCAGTGTTCGTGTGGGATTGACTACTACACTCTCAAACCTGAGGTCAACAATGAGTCCTTTGTCATCTACATGTTTGTGGTTCACTTCACCATCCCAATGACAATCATTTTCTTCTGCTACGGCCGCCTGGTCTTCACTGTCAAAGAGGTGAGCAAACCGTCTCACGTGCATCTACCTGGGGAGATTGGTTCTGGTGTTCTCTGCTGGCCTAGCCCCTTTCCTCAACTGCTCCCCTCACGATTTCCTGCCTGACCATCCCTCTCTGCCCCCCATTTTAGGCTGCAGCCCAGCAGCAGGAGTCCGCCACCACGCAGAAAGCTGAGAAGGAAGTCACCCGCATGGTGATCATCATGGTCATTGCTTTCCTGATCTGCTGGGTGCCCTACGCCAGTGTGGCATTCTACATCTTCACACACCAGGGATCAAACTTCGGCCCCATCTTCATGACTGCCCCGGCTTTCTTTGCCAAGAGTTCTGCGATCTACAACCCAGTCATCTACATTATGATGAACAAGCAGGTAACCGAGAGCGTGTCTGGTTTGTCCTTACATATAAGTTAAGGTGCGGCAAGAGCCCCCAGCAGGCCGGGGGGCGGGGGGGAGGCAGGCAGATTCAATCAGTCAATGGCATTTATCTAGTTCTTGCTTATGGTGGGCAGAGTACTGGCCTGAGCGTGTGGGAAAATCCAATACAATGGGGCAGGTAGATGTGATCCCTGCCCCCAAGGAGCTTACAGTCTAGAGGGTCTAAGTGGGTAGGGCAGGACAAGAGTCTCGGAAGGGCCCAGCCAATCGGCATGAGGTAACAGGGCCCCAAAAGTTGGGAGACAGGGGTTCTGGTCTCCGTCCCTCTTCCAGCTTTGGTCCCCTCTGACCTCCGGTAAACTTCTCTATCCATACCTCAGGGTGACAGTACTTGCCTTCTCCCTTCACCTCTCAAGGATGAAGTAGGGCAGAGTGAAAGGGAACCCAGATGAAGCCAAATTCTCCGGAGGGAGGTGCTCGCTCTGCCAAGGTTGAAGTCTGTTCCGTTGACATCCTCATGGGCTTCTGTGGGCCTGCAAAAATTGGGTGGAAGACCCCCCAAGTACCCTGCTGCACTGGTGCCAGAACTCAAGCTGTCTGCTACCTCCCCCTCCTCATTGTGCCATTGTTAGCATCCTGCTGGGGATGGGGTGGGCCTGGCGTGCCTGAGCTTGGCTATCAGCCTGATCTAGAAAGGGGCTGACTGTTGATTGTGGTCTCCTTGTCCTGGTTTCCAACCTAATGCTTCCTCCCCCAGTTCCGGAACTGCATGCTCACCACCATCTGCTGCGGCAAGAACCCGCTGGGCGATGATGAGGCTTCGGCCACAGCTTCCAAGACCGAGCAGTCTTCCGTGTCCACCAGCCAGGTTTCTCCAGCATAG</t>
  </si>
  <si>
    <t>MNGTEGQDFYIPMSNKTGIVRSPFEYPQYYLAEPWQYSVLAAYMFMLIMLGFPINFLTLYVTIQHKKLRTPLNYILLNLAFANHFMVLGGFTTTLYTSLHGYFVFGPTGCNIEGFFATLGGEIALWSLVVLAIERYIVVCKPMSNFRFGENHAIMGVTFTWIMALACAFPPLVGWSRYIPEGMQCSCGIDYYTLKPEVNNESFVIYMFVVHFTIPMTIIFFCYGRLVFTVKEAAAQQQESATTQKAEKEVTRMVIIMVIAFLICWVPYASVAFYIFTHQGSNFGPIFMTAPAFFAKSSAIYNPVIYIMMNKQFRNCMLTTICCGKNPLGDDEASATASKTEQSSVSTSQVSPA</t>
  </si>
  <si>
    <t>Bos</t>
  </si>
  <si>
    <t>taurus</t>
  </si>
  <si>
    <t>NM_001014890.2</t>
  </si>
  <si>
    <t>ATGAACGGGACCGAGGGCCCAAACTTCTACGTGCCTTTCTCCAACAAGACGGGCGTGGTGCGCAGCCCCTTCGAGGCCCCGCAGTACTACCTGGCGGAGCCATGGCAGTTCTCCATGCTGGCCGCCTACATGTTCCTGCTGATCATGCTTGGCTTCCCCATCAACTTCCTCACGCTGTACGTCACAGTCCAGCACAAGAAGCTGCGCACACCCCTCAACTACATCCTGCTCAACCTGGCCGTGGCCGACCTCTTCATGGTCTTCGGGGGCTTCACCACCACCCTCTACACCTCTCTGCACGGATACTTCGTCTTTGGGCCCACGGGCTGCAACCTGGAGGGCTTCTTTGCCACCCTGGGCGGTGAAATTGCACTGTGGTCCTTGGTGGTCCTGGCCATCGAGCGGTACGTGGTGGTGTGCAAGCCCATGAGCAACTTCCGCTTCGGGGAGAACCACGCCATCATGGGCGTCGCCTTCACCTGGGTCATGGCTCTGGCCTGTGCCGCGCCCCCCCTCGTCGGCTGGTCCAGGTACATCCCGGAGGGCATGCAGTGCTCGTGCGGGATTGACTACTACACGCCCCACGAGGAGACCAACAATGAGTCGTTCGTCATCTACATGTTCGTGGTCCACTTCATCATCCCCCTGATTGTCATATTCTTCTGCTACGGGCAGCTGGTGTTCACCGTCAAGGAGGCGGCTGCCCAGCAGCAGGAGTCGGCCACCACTCAGAAGGCCGAGAAGGAGGTCACCCGCATGGTGATCATCATGGTCATCGCTTTCCTAATCTGCTGGCTGCCCTACGCTGGGGTGGCGTTCTACATCTTCACCCATCAGGGCTCTGACTTTGGCCCCATCTTCATGACCATCCCGGCTTTCTTTGCCAAGACTTCTGCCGTCTACAACCCCGTCATCTACATCATGATGAACAAGCAGTTCCGGAACTGCATGGTCACCACTCTCTGCTGTGGCAAGAACCCGCTGGGTGACGACGAGGCCTCCACCACCGTCTCCAAGACAGAGACCAGCCAGGTGGCGCCTGCCTAAGCCCCTCCAGGGACTCCGTGGCCAGCTGCAGGAGTCCCTCAGCCCCCACCCCACCCCAGCCTCAGCAGCTCCATCAGGAGCCGCGCCTGTCGGAACCAGCTCTCACAGGCTCCCTGAGTGTAAACACAAAGACCAACCAACCAAATGCAAAAGAATCAACGAGAGAAACAGGAGGCGCCTCACGTGGCAGGGGCGGCCCGATCTGGAGTCCTGATTTCCCGGGGGCCCGCTGTAGATCCACTCCCCCCAGCTCATCTCTCAGCTACACAAGAGCTCTTGCTCTGGAAAAGTGTCCCAGCTTAGGGATAAGTGAGTAGCACATGACGGGGCATGCCGTAGGTGCTTATTAATAAATGCTAGGTGGAGGAAAGAAGGAATGAATGGAGAGATGAACGGGTCGGGAGGGCATAGGCATCCTCTTACAACATGTTAGCAGCAGCAGCAGCAGCTCGCCCTTGGCTCATGACCTTGAGCAGCTGTTTTGTCCTTGGGCCTCACTTTCTTCCCCCATACAATGGGAATTCCAAATCTCTCCTCACACGGGCTGCTGGGAAGATCAAATGAGATTGTGTGTGTGTGCGTGCGTGCGTGCTCGCTTGTGTGAGCTCTTTGTAAATAGTAAGGAGCTGGACAGACTGTAGTTAACATTATGAATAATATCAAGTAATATAAGTAATTCATCTCCTATGATCATCTCCTCTTGATAGCGACCACTTTGAGACTGGGCAAGGCTCTAAGCATCCAGCCTCGTCAGGCTTATAAACATTAGACAGATGGCAAGGTCAGACCAGCGCCGGGTGGTGGGCCACAGGGAAGGACGGTCAAGGAAATGCAGAGTGCAGGCATCAGGCCTGAGAAGAAAACAAAAACCAAAAAAACAACATCAGAGGACCAGAGTCTGGGGCCAGTGCAGAGCCCCCATGACGCGGGCCACTCCCTCCCAGTGCAACCCCCAGAGAGACAGGTCTTGCTCTCGGCATCTGAAAAACCACTAGCTCTCCTGCCCAGCACCCAGGCTGCAGTATCTCTGGGCCCGTATGGAGCTTCTAGAAGTTATGTTTACCTGCCCACATTTAACGAAGAGCTGGGTCCCCAACATCACCTTTGTCTCAAAAAGAGCTTAAAAAACAAAAGCGTGGGAAATCCGGCTGGACCCACCTTCCCCCTGGGAAGTTCACAGATCACAGATTTTAGCTCCCTTGCTGGGCAAGCCTTCAGCGGCTCCAGTCCATTCTCCACTCCGGAGAGTCCTTGCTGCTGAGAGGCTGGCTGGGACTCTAGGACATCAGAATCGAGCCGCCTCATAACTGCCCCTCCTCCACTACATAACCAAAGCGGGAAGCTCTACCTCTCCCCAGCTCTGCCTGGAGACGAAGGCAAATTGGGGTATTAAAAGCT</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</si>
  <si>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APA</t>
  </si>
  <si>
    <t>JX103830_N83D</t>
  </si>
  <si>
    <t>MNGTEGQDFYIPMSNKTGIVRSPFEYPQYYLAEPWQYSVLAAYMFMLIMLGFPINFLTLYVTIQHKKLRTPLNYILLNLAFADHFMVLGGFTTTLYTSLHGYFVFGPTGCNIEGFFATLGGEIALWSLVVLAIERYIVVCKPMSNFRFGENHAIMGVTFTWIMALACAFPPLVGWSRYIPEGMQCSCGIDYYTLKPEVNNESFVIYMFVVHFTIPMTIIFFCYGRLVFTVKEAAAQQQESATTQKAEKEVTRMVIIMVIAFLICWVPYASVAFYIFTHQGSNFGPIFMTAPAFFAKSSAIYNPVIYIMMNKQFRNCMLTTICCGKNPLGDDEASATASKTEQSSVSTSQVSPA</t>
  </si>
  <si>
    <t>JX103830_T158A</t>
  </si>
  <si>
    <t>MNGTEGQDFYIPMSNKTGIVRSPFEYPQYYLAEPWQYSVLAAYMFMLIMLGFPINFLTLYVTIQHKKLRTPLNYILLNLAFANHFMVLGGFTTTLYTSLHGYFVFGPTGCNIEGFFATLGGEIALWSLVVLAIERYIVVCKPMSNFRFGENHAIMGVAFTWIMALACAFPPLVGWSRYIPEGMQCSCGIDYYTLKPEVNNESFVIYMFVVHFTIPMTIIFFCYGRLVFTVKEAAAQQQESATTQKAEKEVTRMVIIMVIAFLICWVPYASVAFYIFTHQGSNFGPIFMTAPAFFAKSSAIYNPVIYIMMNKQFRNCMLTTICCGKNPLGDDEASATASKTEQSSVSTSQVSPA</t>
  </si>
  <si>
    <t>JX103830_F169A</t>
  </si>
  <si>
    <t>MNGTEGQDFYIPMSNKTGIVRSPFEYPQYYLAEPWQYSVLAAYMFMLIMLGFPINFLTLYVTIQHKKLRTPLNYILLNLAFANHFMVLGGFTTTLYTSLHGYFVFGPTGCNIEGFFATLGGEIALWSLVVLAIERYIVVCKPMSNFRFGENHAIMGVTFTWIMALACAAPPLVGWSRYIPEGMQCSCGIDYYTLKPEVNNESFVIYMFVVHFTIPMTIIFFCYGRLVFTVKEAAAQQQESATTQKAEKEVTRMVIIMVIAFLICWVPYASVAFYIFTHQGSNFGPIFMTAPAFFAKSSAIYNPVIYIMMNKQFRNCMLTTICCGKNPLGDDEASATASKTEQSSVSTSQVSPA</t>
  </si>
  <si>
    <t>NM_001014890_D83G</t>
  </si>
  <si>
    <t>MNGTEGPNFYVPFSNKTGVVRSPFEAPQYYLAEPWQFSMLAAYMFLLIMLGFPINFLTLYVTVQHKKLRTPLNYILLNLAVAGLFMVFGGFTTTLYTSLHGYFVFGPTGCNLEGFFATLGGEIALWSLVVLAIERYVVVCKPMSNFRFGENHAIMGVAFTWVMALACAAPPLVGWSRYIPEGMQCSCGIDYYTPHEETNNESFVIYMFVVHFIIPLIVIFFCYGQLVFTVKEAAAQQQESATTQKAEKEVTRMVIIMVIAFLICWLPYAGVAFYIFTHQGSDFGPIFMTIPAFFAKTSAVYNPVIYIMMNKQFRNCMVTTLCCGKNPLGDDEASTTVSKTETSQVAPA</t>
  </si>
  <si>
    <t>NM_001014890_D83N</t>
  </si>
  <si>
    <t>MNGTEGPNFYVPFSNKTGVVRSPFEAPQYYLAEPWQFSMLAAYMFLLIMLGFPINFLTLYVTVQHKKLRTPLNYILLNLAVANLFMVFGGFTTTLYTSLHGYFVFGPTGCNLEGFFATLGGEIALWSLVVLAIERYVVVCKPMSNFRFGENHAIMGVAFTWVMALACAAPPLVGWSRYIPEGMQCSCGIDYYTPHEETNNESFVIYMFVVHFIIPLIVIFFCYGQLVFTVKEAAAQQQESATTQKAEKEVTRMVIIMVIAFLICWLPYAGVAFYIFTHQGSDFGPIFMTIPAFFAKTSAVYNPVIYIMMNKQFRNCMVTTLCCGKNPLGDDEASTTVSKTETSQVAPA</t>
  </si>
  <si>
    <t>NM_001014890_M86E</t>
  </si>
  <si>
    <t>MNGTEGPNFYVPFSNKTGVVRSPFEAPQYYLAEPWQFSMLAAYMFLLIMLGFPINFLTLYVTVQHKKLRTPLNYILLNLAVADLFEVFGGFTTTLYTSLHGYFVFGPTGCNLEGFFATLGGEIALWSLVVLAIERYVVVCKPMSNFRFGENHAIMGVAFTWVMALACAAPPLVGWSRYIPEGMQCSCGIDYYTPHEETNNESFVIYMFVVHFIIPLIVIFFCYGQLVFTVKEAAAQQQESATTQKAEKEVTRMVIIMVIAFLICWLPYAGVAFYIFTHQGSDFGPIFMTIPAFFAKTSAVYNPVIYIMMNKQFRNCMVTTLCCGKNPLGDDEASTTVSKTETSQVAPA</t>
  </si>
  <si>
    <t>NM_001014890_E122Q</t>
  </si>
  <si>
    <t>MNGTEGPNFYVPFSNKTGVVRSPFEAPQYYLAEPWQFSMLAAYMFLLIMLGFPINFLTLYVTVQHKKLRTPLNYILLNLAVADLFMVFGGFTTTLYTSLHGYFVFGPTGCNLEGFFATLGGQIALWSLVVLAIERYVVVCKPMSNFRFGENHAIMGVAFTWVMALACAAPPLVGWSRYIPEGMQCSCGIDYYTPHEETNNESFVIYMFVVHFIIPLIVIFFCYGQLVFTVKEAAAQQQESATTQKAEKEVTRMVIIMVIAFLICWLPYAGVAFYIFTHQGSDFGPIFMTIPAFFAKTSAVYNPVIYIMMNKQFRNCMVTTLCCGKNPLGDDEASTTVSKTETSQVAPA</t>
  </si>
  <si>
    <t>NM_001014890_E122I</t>
  </si>
  <si>
    <t>MNGTEGPNFYVPFSNKTGVVRSPFEAPQYYLAEPWQFSMLAAYMFLLIMLGFPINFLTLYVTVQHKKLRTPLNYILLNLAVADLFMVFGGFTTTLYTSLHGYFVFGPTGCNLEGFFATLGGIIALWSLVVLAIERYVVVCKPMSNFRFGENHAIMGVAFTWVMALACAAPPLVGWSRYIPEGMQCSCGIDYYTPHEETNNESFVIYMFVVHFIIPLIVIFFCYGQLVFTVKEAAAQQQESATTQKAEKEVTRMVIIMVIAFLICWLPYAGVAFYIFTHQGSDFGPIFMTIPAFFAKTSAVYNPVIYIMMNKQFRNCMVTTLCCGKNPLGDDEASTTVSKTETSQVAPA</t>
  </si>
  <si>
    <t>NM_001014890_E134L</t>
  </si>
  <si>
    <t>MNGTEGPNFYVPFSNKTGVVRSPFEAPQYYLAEPWQFSMLAAYMFLLIMLGFPINFLTLYVTVQHKKLRTPLNYILLNLAVADLFMVFGGFTTTLYTSLHGYFVFGPTGCNLEGFFATLGGEIALWSLVVLAILRYVVVCKPMSNFRFGENHAIMGVAFTWVMALACAAPPLVGWSRYIPEGMQCSCGIDYYTPHEETNNESFVIYMFVVHFIIPLIVIFFCYGQLVFTVKEAAAQQQESATTQKAEKEVTRMVIIMVIAFLICWLPYAGVAFYIFTHQGSDFGPIFMTIPAFFAKTSAVYNPVIYIMMNKQFRNCMVTTLCCGKNPLGDDEASTTVSKTETSQVAPA</t>
  </si>
  <si>
    <t>NM_001014890_E134Q</t>
  </si>
  <si>
    <t>MNGTEGPNFYVPFSNKTGVVRSPFEAPQYYLAEPWQFSMLAAYMFLLIMLGFPINFLTLYVTVQHKKLRTPLNYILLNLAVADLFMVFGGFTTTLYTSLHGYFVFGPTGCNLEGFFATLGGEIALWSLVVLAIQRYVVVCKPMSNFRFGENHAIMGVAFTWVMALACAAPPLVGWSRYIPEGMQCSCGIDYYTPHEETNNESFVIYMFVVHFIIPLIVIFFCYGQLVFTVKEAAAQQQESATTQKAEKEVTRMVIIMVIAFLICWLPYAGVAFYIFTHQGSDFGPIFMTIPAFFAKTSAVYNPVIYIMMNKQFRNCMVTTLCCGKNPLGDDEASTTVSKTETSQVAPA</t>
  </si>
  <si>
    <t>NM_001014890_R135L</t>
  </si>
  <si>
    <t>MNGTEGPNFYVPFSNKTGVVRSPFEAPQYYLAEPWQFSMLAAYMFLLIMLGFPINFLTLYVTVQHKKLRTPLNYILLNLAVADLFMVFGGFTTTLYTSLHGYFVFGPTGCNLEGFFATLGGEIALWSLVVLAIELYVVVCKPMSNFRFGENHAIMGVAFTWVMALACAAPPLVGWSRYIPEGMQCSCGIDYYTPHEETNNESFVIYMFVVHFIIPLIVIFFCYGQLVFTVKEAAAQQQESATTQKAEKEVTRMVIIMVIAFLICWLPYAGVAFYIFTHQGSDFGPIFMTIPAFFAKTSAVYNPVIYIMMNKQFRNCMVTTLCCGKNPLGDDEASTTVSKTETSQVAPA</t>
  </si>
  <si>
    <t>NM_001014890_H211C</t>
  </si>
  <si>
    <t>MNGTEGPNFYVPFSNKTGVVRSPFEAPQYYLAEPWQFSMLAAYMFLLIMLGFPINFLTLYVTVQHKKLRTPLNYILLNLAVADLFMVFGGFTTTLYTSLHGYFVFGPTGCNLEGFFATLGGEIALWSLVVLAIERYVVVCKPMSNFRFGENHAIMGVAFTWVMALACAAPPLVGWSRYIPEGMQCSCGIDYYTPHEETNNESFVIYMFVVCFIIPLIVIFFCYGQLVFTVKEAAAQQQESATTQKAEKEVTRMVIIMVIAFLICWLPYAGVAFYIFTHQGSDFGPIFMTIPAFFAKTSAVYNPVIYIMMNKQFRNCMVTTLCCGKNPLGDDEASTTVSKTETSQVAPA</t>
  </si>
  <si>
    <t>NM_001014890_H211F</t>
  </si>
  <si>
    <t>MNGTEGPNFYVPFSNKTGVVRSPFEAPQYYLAEPWQFSMLAAYMFLLIMLGFPINFLTLYVTVQHKKLRTPLNYILLNLAVADLFMVFGGFTTTLYTSLHGYFVFGPTGCNLEGFFATLGGEIALWSLVVLAIERYVVVCKPMSNFRFGENHAIMGVAFTWVMALACAAPPLVGWSRYIPEGMQCSCGIDYYTPHEETNNESFVIYMFVVFFIIPLIVIFFCYGQLVFTVKEAAAQQQESATTQKAEKEVTRMVIIMVIAFLICWLPYAGVAFYIFTHQGSDFGPIFMTIPAFFAKTSAVYNPVIYIMMNKQFRNCMVTTLCCGKNPLGDDEASTTVSKTETSQVAPA</t>
  </si>
  <si>
    <t>NM_001014890_E122I_D83G</t>
  </si>
  <si>
    <t>MNGTEGPNFYVPFSNKTGVVRSPFEAPQYYLAEPWQFSMLAAYMFLLIMLGFPINFLTLYVTVQHKKLRTPLNYILLNLAVAGLFMVFGGFTTTLYTSLHGYFVFGPTGCNLEGFFATLGGIIALWSLVVLAIERYVVVCKPMSNFRFGENHAIMGVAFTWVMALACAAPPLVGWSRYIPEGMQCSCGIDYYTPHEETNNESFVIYMFVVHFIIPLIVIFFCYGQLVFTVKEAAAQQQESATTQKAEKEVTRMVIIMVIAFLICWLPYAGVAFYIFTHQGSDFGPIFMTIPAFFAKTSAVYNPVIYIMMNKQFRNCMVTTLCCGKNPLGDDEASTTVSKTETSQVAPA</t>
  </si>
  <si>
    <t>NM_001014890_E122I_M86E</t>
  </si>
  <si>
    <t>MNGTEGPNFYVPFSNKTGVVRSPFEAPQYYLAEPWQFSMLAAYMFLLIMLGFPINFLTLYVTVQHKKLRTPLNYILLNLAVADLFEVFGGFTTTLYTSLHGYFVFGPTGCNLEGFFATLGGIIALWSLVVLAIERYVVVCKPMSNFRFGENHAIMGVAFTWVMALACAAPPLVGWSRYIPEGMQCSCGIDYYTPHEETNNESFVIYMFVVHFIIPLIVIFFCYGQLVFTVKEAAAQQQESATTQKAEKEVTRMVIIMVIAFLICWLPYAGVAFYIFTHQGSDFGPIFMTIPAFFAKTSAVYNPVIYIMMNKQFRNCMVTTLCCGKNPLGDDEASTTVSKTETSQVAPA</t>
  </si>
  <si>
    <t>NM_001014890_E134L_R135L</t>
  </si>
  <si>
    <t>MNGTEGPNFYVPFSNKTGVVRSPFEAPQYYLAEPWQFSMLAAYMFLLIMLGFPINFLTLYVTVQHKKLRTPLNYILLNLAVADLFMVFGGFTTTLYTSLHGYFVFGPTGCNLEGFFATLGGEIALWSLVVLAILLYVVVCKPMSNFRFGENHAIMGVAFTWVMALACAAPPLVGWSRYIPEGMQCSCGIDYYTPHEETNNESFVIYMFVVHFIIPLIVIFFCYGQLVFTVKEAAAQQQESATTQKAEKEVTRMVIIMVIAFLICWLPYAGVAFYIFTHQGSDFGPIFMTIPAFFAKTSAVYNPVIYIMMNKQFRNCMVTTLCCGKNPLGDDEASTTVSKTETSQVAPA</t>
  </si>
  <si>
    <t>NM_001014890_E134R_R135E</t>
  </si>
  <si>
    <t>MNGTEGPNFYVPFSNKTGVVRSPFEAPQYYLAEPWQFSMLAAYMFLLIMLGFPINFLTLYVTVQHKKLRTPLNYILLNLAVADLFMVFGGFTTTLYTSLHGYFVFGPTGCNLEGFFATLGGEIALWSLVVLAIREYVVVCKPMSNFRFGENHAIMGVAFTWVMALACAAPPLVGWSRYIPEGMQCSCGIDYYTPHEETNNESFVIYMFVVHFIIPLIVIFFCYGQLVFTVKEAAAQQQESATTQKAEKEVTRMVIIMVIAFLICWLPYAGVAFYIFTHQGSDFGPIFMTIPAFFAKTSAVYNPVIYIMMNKQFRNCMVTTLCCGKNPLGDDEASTTVSKTETSQVAPA</t>
  </si>
  <si>
    <t>NM_001014890_T97S</t>
  </si>
  <si>
    <t>MNGTEGPNFYVPFSNKTGVVRSPFEAPQYYLAEPWQFSMLAAYMFLLIMLGFPINFLTLYVTVQHKKLRTPLNYILLNLAVADLFMVFGGFTTTLYSSLHGYFVFGPTGCNLEGFFATLGGEIALWSLVVLAIERYVVVCKPMSNFRFGENHAIMGVAFTWVMALACAAPPLVGWSRYIPEGMQCSCGIDYYTPHEETNNESFVIYMFVVHFIIPLIVIFFCYGQLVFTVKEAAAQQQESATTQKAEKEVTRMVIIMVIAFLICWLPYAGVAFYIFTHQGSDFGPIFMTIPAFFAKTSAVYNPVIYIMMNKQFRNCMVTTLCCGKNPLGDDEASTTVSKTETSQVAPA</t>
  </si>
  <si>
    <t>NM_001014890_F116S</t>
  </si>
  <si>
    <t>MNGTEGPNFYVPFSNKTGVVRSPFEAPQYYLAEPWQFSMLAAYMFLLIMLGFPINFLTLYVTVQHKKLRTPLNYILLNLAVADLFMVFGGFTTTLYTSLHGYFVFGPTGCNLEGFSATLGGEIALWSLVVLAIERYVVVCKPMSNFRFGENHAIMGVAFTWVMALACAAPPLVGWSRYIPEGMQCSCGIDYYTPHEETNNESFVIYMFVVHFIIPLIVIFFCYGQLVFTVKEAAAQQQESATTQKAEKEVTRMVIIMVIAFLICWLPYAGVAFYIFTHQGSDFGPIFMTIPAFFAKTSAVYNPVIYIMMNKQFRNCMVTTLCCGKNPLGDDEASTTVSKTETSQVAPA</t>
  </si>
  <si>
    <t>NM_001014890_E122M</t>
  </si>
  <si>
    <t>MNGTEGPNFYVPFSNKTGVVRSPFEAPQYYLAEPWQFSMLAAYMFLLIMLGFPINFLTLYVTVQHKKLRTPLNYILLNLAVADLFMVFGGFTTTLYTSLHGYFVFGPTGCNLEGFFATLGGMIALWSLVVLAIERYVVVCKPMSNFRFGENHAIMGVAFTWVMALACAAPPLVGWSRYIPEGMQCSCGIDYYTPHEETNNESFVIYMFVVHFIIPLIVIFFCYGQLVFTVKEAAAQQQESATTQKAEKEVTRMVIIMVIAFLICWLPYAGVAFYIFTHQGSDFGPIFMTIPAFFAKTSAVYNPVIYIMMNKQFRNCMVTTLCCGKNPLGDDEASTTVSKTETSQVAPA</t>
  </si>
  <si>
    <t>NM_001014890_A164G</t>
  </si>
  <si>
    <t>MNGTEGPNFYVPFSNKTGVVRSPFEAPQYYLAEPWQFSMLAAYMFLLIMLGFPINFLTLYVTVQHKKLRTPLNYILLNLAVADLFMVFGGFTTTLYTSLHGYFVFGPTGCNLEGFFATLGGEIALWSLVVLAIERYVVVCKPMSNFRFGENHAIMGVAFTWVMGLACAAPPLVGWSRYIPEGMQCSCGIDYYTPHEETNNESFVIYMFVVHFIIPLIVIFFCYGQLVFTVKEAAAQQQESATTQKAEKEVTRMVIIMVIAFLICWLPYAGVAFYIFTHQGSDFGPIFMTIPAFFAKTSAVYNPVIYIMMNKQFRNCMVTTLCCGKNPLGDDEASTTVSKTETSQVAPA</t>
  </si>
  <si>
    <t>AB458118.1</t>
  </si>
  <si>
    <t>ACATTTTCCCTCAAACCATACCAGAATAAATATACTAGACTTGTTTTGAATCTTTGCTTAATTGGATAGATGTCCTTGTTATTTGTGTGTGTGTGTTTTGGAAAGATTACACATTTAACTGACTATTATCCACAGTCCTGCAACCCCGAACAGGATAGTAGAGTCTAAAAATAAGTATTTTATTCCNAAGACCAGCTCAGTATGAGAAGATCTGCAATCTTAATAGGCAAGCTCACAAATTTATATTATATAACACATATTTTCTGTTCTTGAAATTTTTTTGTTGAACAAAATAATTTCGTGTTTCTGTGGTAAATCGTANTGAAATCATGTACGATCTGCATGAAATTCAACGCAGCTTAGATTCATTGGTGATTCTAAATTACCTAGAAGTGTGAATGTGAGTGCAAATGGTCGACTGTCTCTCTGTGTTAGCCCTGCCATAGACTGGCGACCTGTCCAGGGTGTATGCTGCTTCTCTCACTATGACAGCTGGCATAGGCTCCAATTGGAATACAGTACCANNNNTTTTTTTTAAGCCTGTAACATGTTTTTTCCTCCTCTTGCCCAGTTTCCTGTTTTTAGGATGCACTGCATACCATGTCAAGACATCAAGTTTTGGATTAAGAGTAACTAATAGTTCTTTGGGAATCACTTCACAGTGCAAAAATACTATTTTATGCCTCTCTTGTTACCTTTTATGCAGATTGAGACATTGGAAATGGGACATATTCTTGTTTGAGCCTACTTATTTATTGTTTGAATGAATCCTCAGTGTTTTAGAAATAAGCAAACAAAATTAAAAAAGAAAAGATTCCTCTGAAAATGGTCAAATACAAGAATAAACAGAAAATGAGTGTGAAAGCAGCCAATGTCCAAAGAAAAACTTTGAAAGAGCTGCAGAAAGCCTTGAGAACTATTGCCCTGAAGAACTGCTCAACACTTTTGCCCAGTGATTAATTATCTATGGATTATCTATGGGTTCATACATGTTAACTCTAGTTGTAACCAAGTGGATTTTTTTTTACACAAAGCACTCTTTGTCTTTGCCTCATGTGCATTAATAATTATATCTTCTGACCAAGACAGCAGATGAAGAAAAAGGCTTTTTAATTTTCTCATAACGTATCCTTATCTCATATATTACTGTTTTCTAAGTTGTGCTTTTCTGTACTATACTGAATGTAGAGCAGAGGCAGTAATGTTGCTGAGTGGTGGACCATCTTAGCTGTTGGTAAAGAGCTCAGCACTTTCCTAATGGGTGTTGTATTAAAGAGATTTGGGGCTTATGGATGTGTTCCTCTCACAAGCCTGTAATGGATTTAATGTTGCGAGGGTCACTCTCACTCAGTAGGATACTGTGGGACTCATATGTGATACTTTATTTTTCTTTCCTGGTCTTATTTTTTTGTTTGCTTTGATTTTGGGTAGCACATGAGAGTAATGAAACTGTATGAACTTTGAAGTTACTATTACTACTTTAGTTTTGGCATCATAGTAATGCTCTATTATTTTCTCTCTCCAGTATTTAGCAGTTGTTGCAGGAAACTATGTTGGAAACAGAAAAAACTATGGAATAAAACGAAATCAACATCCAGTATTTAATCAAGAGTCTAAAATTAAGCATTCTGCAATGCCTATATTTGTCAATATTATTCAGGAATTTACTAGATGATGGAATTGAATTTGTAAATGGATGTGATTAATATAGAGAGATGCTATCCATTAGCAGCCCTATGCAAATTAATATTGAATGAAAGTTTAATATTTTGGCTAAACGTAAGCACCTTAAATTAACACAGTTAAAATAGATTTCTGCTAAAACTCACAGGAAAAGATGTCCATATTAGTGAAAATCCCCTAAAATGTCCAATTTAGAGCTTTATAGCTTTGAGCCATGTGGAGGAGACTTGCAGAGATATTAAGAGACATCTGAACTGATCAGTTTCCCTCAGTTGTAGGTTTAAAGCTGACTGTGCACTAAAAGCTTATTTTCTCGCTAGACACGATGTTGTTAACATGCTTCAAAACATATAGTCACTGGATAGTGCCGTGTTAGACGTGAGCAGGTGTAACCTTAATATCTTGATGAGTGGTCATTAATGTTTGCAGTGGTGGCTGGATTAGTTATTAACTGTGGCCTAAATCAGTTTGTGCTGACAGATTGGGAAAGTGATAATCCAAGGTGTGCCTTTAAAAGCCAGACTGTAGCCACCTGGTTCCATTTGTAGCATTTGTACCATCACTCTCCCAAACAGCCAGAAGAAACACCTCTGAAGGGCTGATCGCWACCACAAGCCGCAACCATGAATGGCACAGAGGGACCCTTTTTCTATGTCCCTATGGCAAACACCACCGGTATTGTCCGGAGTCCTTATGAATACCCTCAGCACTACCTTGTCAACCCAGCAGCTTATGCTGCTCTGGGTGCCTACATGTTCTTTCTCATGCTTGTTGGATTTCCCATCAACTTCCTTACTCTCTATGTCACCATTGAACACAAGAAGCTGCGAACCCCACTAAACTACATCCTTCTGAACCTTGCGGTGGCTGACCTCTTCATGGTGTTTGGAGGATTCACCACAACGATTTACACCTCTATGCATGGCTACTTCGTCCTAGGTCGCCTTGGCTGCAATCTCGAAGGATTCTTTGCTACCCTCGGTGGTGAGATTGGTCTCTGGTCACTGGTTGTCCTTGCTGTTGAAAGGTGGTTAGTCGTCTGCAAGCCCATTAGCAACTTCCGCTTTGGGGAGAACCACGCTATTATGGGCTTGGCCTTCACCTGGGTAGGGGCCCTTTCTTGCGCTGCACCCCCTCTTGTCGGCTGGTCTCGTTACATCCCTGAGGGCATGCAGGTCTCATGTGGAGTCGACTACTACACACGTGCAGAAGGCTTCAACAACGAGTCGTTTGTTATCTACATGTTCATCTGCCACTTCATGATTCCACTTACTGTTGTGTTTTTCTGCTATGGCCGCCTGCTCTGTGCTGTCAAGGAGGCTGCTGCTGCCCAGCAGGAGTCTGAGACCACCCAGAGGGCTGAAAGGGAAGTCACCCGCATGGTTATTATGATGGTTATCTCCTTCCTGGTATGTTGGCTGCCCTATGCCGGAGTGGCCTGGTTTATCTTCACACATCAGGGATCTGAATTTGGACCAGTCTTCATGACCCTCCCAGCCTTCTTTGCCAAGGCCGCTGCCGTCTACAACCCTATTATTTACATCTGCATGAACAAGCAGTTCCGCCACTGCATGATCACCACCTTGTGCTGCGGGAAAAATCCCTTTGAAGAAGAGGAGGGAGCATCTACTACTGCCTCCAAGACCGAGGCTTCCTCTGTGTCCTCCAGCTCTGTGTCTCCTGCATAAAAGGGGCGTCAAGCAACGGCTCCGTGATCCGCCATCCAAGACGAAGACTTCTGCTCCCCCAGGGAAACTACTGAAGGCTAATGTCTACAGAAATAATTTCCTTTTTGTATTTTTACAAACGAATTGATTCAACCTAAAGACAGTTGCAGTAAAGGTCAGCCCATTACAGAGTTGTTCCTGTATGTACAGAATATCCAACTTAACAATCGGTGAGATTTTTTTTTCCTGAGAGGAAAAGGAAAAATGCTAATCTTTCACAGTTGGATCCTATATGATACTGGCTTATTTTTGAATGTAGAGGCATGTAATCAAGGCAACGTAAAATAAAACGCACTTTGCAAATGACGCATCCTGTTTATGTTTTACTTACAGTTTGGGTGGCAAAGTTCATATGATTGTAGTATATTTAATCAAATAAATAAATGTGAATGACCTATTCAGAATGCATTTATGTCTTGAGTCGGTTTAGACTTTAGAGCTGTTATTGCAGTTACTACTGCTCATCTACG</t>
  </si>
  <si>
    <t>MNGTEGPFFYVPMANTTGIVRSPYEYPQHYLVNPAAYAALGAYMFFLMLVGFPINFLTLYVTIEHKKLRTPLNYILLNLAVADLFMVFGGFTTTIYTSMHGYFVLGRLGCNLEGFFATLGGEIGLWSLVVLAVERWLVVCKPISNFRFGENHAIMGLAFTWVGALSCAAPPLVGWSRYIPEGMQVSCGVDYYTRAEGFNNESFVIYMFICHFMIPLTVVFFCYGRLLCAVKEAAAAQQESETTQRAEREVTRMVIMMVISFLVCWLPYAGVAWFIFTHQGSEFGPVFMTLPAFFAKAAAVYNPIIYICMNKQFRHCMITTLCCGKNPFEEEEGASTTASKTEASSVSSSSVSPA</t>
  </si>
  <si>
    <t>Paracyprichromis</t>
  </si>
  <si>
    <t>brieni</t>
  </si>
  <si>
    <t>AB458120.1</t>
  </si>
  <si>
    <t>GACTACTCACACTATGGATGTTTGGATGATGTATTTTATATGGGACAGAACAACACCGTGTTTGTGGTGTAAGATGGATTTGTTTTAAGACACATGCATCATTCAGTAGAAATACTATCAGTTTTCATTTAATCTTGCTTGCCTTGTACGATGATGAATTTCAGCTCATGTTTGTGAACCTCAAACCTGCAAAAATATTTTTGCTTAAACATATATTATACTTGAGTCACTGAATACAGTTTCCACTGTGTCTTTTTGTCATCATCGAATGAAGAATCCACTTTTGTATCCACATAATAATTTCAGTTATCATCCACCAGAGAGCATAGTTTGCTAAGGAAGCAAAAATTCTGCTGACCATCCTTCAAGATTTGAAGATTCAGTTGCCTTTTTTTTTTTTTTTTTNCATTTTCCCTCAAACCATACCAGAATAAATATACTAGACTTGTTTTGAATCTTTGCTTAATTGGATAGATGTCCTTGTTATTTGTGTGTGTGTGTTTTGGAAAGATTACACATTTAACTGACTATTATCCACAGTCCTGCAACCCTGAACAGGATAGTAGAGTCTAGAAATAANGTATTTTTTTCCAAAGACCAGCTCAGTATGAGAAGATCTGCAATCTTAATAGGCAAGCTCACAAATTTATATTATATAACACATATTTTCTGTTCTTGAAATTTTTTTGTTGAACAAAATAATTTTGTGTTTCTGTGGTAAACGTAATGAAATCATGTACGATCTGCATGAAATTCAACGCAGCTTAGATTCATTGGTGATTCTAAATTACCTAGAAGTGTGAATGTGAGTGCAAATGGTCGACTGTCTCTCTGTGTTAGCCCTGCCATAGACTGGCGACCTGTCCAGGGTGTATGCTGCTTCTCTCACTATGACAGCTGGGATAGGCTCCAATTGGAATACAGTACCAGAATTGCATAATGCTAAAATAAAGCTATTTAATCACATGGAAATCCTTTTCTTCTTCTTTTTAATTTCCATTCAAGTAGTTAATTTTTTGAGTGTAGTTGTATCTCCCAGGTCCTGCGTCAAGTCTTTGCTGGAGTTCTTCCTTTTTTTAAGGGCATGCTGCTGTAGCTAGTTTTTTTTTTAAGCCTGTAACATGTTTTTTCCTCCTCTTGCCCAGTTTCCTGTTTTGTGTTGTTTTTAGGATGCACTGCATACCATGTCAAGACATCAAGTTTTGGATTAAGAGTAACTAATAGTTCTTTGGGAATCACTTCACAGTGCAAAAATACTATTTTATGCCTCTCTTGTTACCTTTTATGCAGATTGAGACATTGGAAATGGGACATATTCTTGTTTGAGCCTACTTATTTATTGTTTGAATGAATCCTCAGTGTTTTAGAAATAAGCAAACAAAATTAAAAAAGAAAAGATTCCTCTGAAAATGGTCAAATACAAGAATAAACAGAAAATGAGTGTGAAAGCAGCCAATGTCCAAAGAAAAACTTTGAAAGAGCTGCAGAAAGCCTTGAGAACTATTGCCCTGAAGAACTGCTCAACACTTTTGCCCAGTGATTAATTATCTATGGATTATCTATGGGTTCATACATGTTAACTCTAGTTGTAACCAAGTGGATTTTTTTTACACAAAGCACTCTTTGTCTTTGCCTCATGTGCATTAATAATTATATCTTCTGACCAAGACAGCAGATGAAGAAAAAGGCTTTTTAATTTTCTCATAACGTATCCTTATCTCATATATTACTGTTTTCTAAGTTGTGCTTTTCTGTACTATACTGAATGTAGAGCAGAGGCAGTAATGTTGCTGAGTGGTGGACCATCTTAGCTGTTGGTAAAGAGCTCAGCACTTTCCTAATGGGTGTTGTATTAAAGAGATTTGGGGCTTATGGATGTGTTCCTCTCACAAGCCTGTAATGGATTTAATGTTGCGAGGGTCACTCTCACTCAGTAGGATACTGTGGGACTCATATGTGATACTTTATTTTTCTTTCCTGGTCTTATTTTTTTGTTTGCTTTGATTTTGGGTAGCACATGAGAGTAATGAAACTGTATGAACTTTGAAGTTACTATTACTACTTTAGTTTTGGCATCATAGCAATGCTCTATTATTTTCTCTCTCCAGTATTTAGCAGTTGTTGCAGGAAACTATATTGGAAACAGAAAAAACTATGGAATAAAACGAAATCAACATCCAGTATTTAATCAAGAGTCTAAAATTAAGCATTCTGCAATGCCTATATTTGTCAATATTATTCAGGAATTTACTAGATGATGGAATTGAATTTGTAAATGGATGTGATTAATATAGAGAGATGCTATCCATTAGCAGCCCTATGCAAATTAATATTGAATGAAAGTTTAATATTTTGGCTAAATGTAAGCACCTTAAATTAACACAGTTAAAATAGATTTCTGCTAAAACTCACAGGAAAAGATGTCCATATTAGTGAAAATCCCCTAAAATGTCCAATTTAGAGCTTTATAGCTTCGAGCCATGTGGAGGAGACTTGCAGAGATATTAAGAGACATCTGAACTGATCAGTTTCCCTCAGTTGTAGGTTTAAAGCTGACTGTGCACTAAAAGCTTATTTTCTCGCTAGACACGATGTTGTTAACATGCTTCAAAACATATAGTCACTGGATAGCGCCGTGTTAGACGTGAGCAGGTGTAACCTTAATATCTTGATGAGCGGTCATTAATGTTTGCAGTGGTGGCTGGATTAGTTATTAACTGTGGCCTAAATCAGTTTGTGCTGACAGATTGGGAAAGTGATAATCCAAGGTGTGCCTTTAAAAGCCAGACTGTAGCCACCTGGTTCCATTTGTAGCATTTGTACCATCACTCTCCCAAACAGCCAGAAAAAACACCTCTGAAGGGCTGATCGCAACCACAAGCCGCAACCATGAATGGCACAGAGGGACCCTTTTTCTATGTCCCTATGACAAACACCACCGGTATTGTCCGGAGTCCTTATGATTACCCTCAGCACTACCTTGTCAACCCAGCAGCTTATGCTGCTCTGGCTGCCTACATGTTCTTTCTCATCCTTGTTGGATTTCCCATCAACTTCCTTACTCTCTATGTCACCATTGAACACAAGAAGCTGCGAACCCCACTAAACTACATCCTTCTGAACCTTGCGGTGGCTGACCTCTTCATGGTGTTTGGAGGATTCACCACAACGATTTACACCTCTATGCATGGCTACTTCGTCCTAGGTCGCCTTGGCTGCAATCTCGAAGGATTCTTTGCTACCCTCGGTGGTGAGATTGGTCTCTGGTCACTGGTTGTCCTTGCTGTTGAAAGGTGGTTAGTCGTCTGCAAGCCCATTAGCAACTTCCGCTTTGGGGAGAACCACGCTATTATGGGCTTGGCCTTCACCTGGGTAGGGGCCCTTTCTTGCGCTGCACCCCCTCTTCTCGGCTGGTCTCGTTACATCCCTGAGGGCATGCAGGTCTCATGTGGAGTCGACTACTACACACGTGCAGAAGGCTTCAACAACGAGTCGTTTGTTATCTACATGTTCATCTGCCACTTCACGATTCCACTTACTGTTGTGTTTTTCTGCTACGGCCGCCTGCTCTGTGCTGTCAAGGAGGCTGCTGCTGCCCAGCAGGAGTCTGAGACCACCCAGAGGGCTGAAAGGGAAGTCACCCGCATGGTTATTATGATGGTTATCTCCTTCCTGGTATGTTGGCTGCCCTATGCCGGAGTGGCCTGGTTTATCTTCACACATCAGGGATCTGAATTTGGACCAGTCTTCATGACCCTCCCAGCCTTCTTTGCCAAGGCCGCTGCCGTCTACAACCCTATTATTTACATCTGCATGAACAAGCAGTTCCGCCACTGCATGATCACCACCTTGTGCTGCGGGAAAAATCCCTTTGAAGAAGAGGAGGGAGCATCTACTACTGCCTCCAAGACCGAGGCTTCCTCTGTGTCCTCCAGCTCTGTGTCTCCTGCATAAAAGGGGCGTCAAGCAACGGCTCCGTGATCCGCCATCCAAGACGAAGACTTCTGCTCCCCCAGGGAAACTACTGAAGGCTAATGTCTACAGAAATAATTTCCTTTTTGTATTTTTACAAACGAATTGATTCAACCTAAAGACAGTTGCAGTAAAGGTCAGCCCATTACAGAGTTGTTCCTGTATGTACAGAATATCCAACTTAACAATCGGTGAGATTTTTTTTTTNCCTGAGAGGAAAAGGAAAAATGCTAATCTTTCACAGTTGGATCCTATATGATACTGGCTTATTTTTGAATGTAGAGGCATGTAATCAAGGCAACGTAAAATAAAACGCACTTTGCAAATGACGCATCCTGTTTATGTTTTACTTACAGTTTGGGTGGCAAAGTTCATATGATTGTAGTATATTTAATCAAATAAATAAATGTGAATGACCTATTCAGAATGCATTTATGTCTTGAGTCGGTTTAGACTTTAGAGCTGTTATTGCAG</t>
  </si>
  <si>
    <t>MNGTEGPFFYVPMTNTTGIVRSPYDYPQHYLVNPAAYAALAAYMFFLILVGFPINFLTLYVTIEHKKLRTPLNYILLNLAVADLFMVFGGFTTTIYTSMHGYFVLGRLGCNLEGFFATLGGEIGLWSLVVLAVERWLVVCKPISNFRFGENHAIMGLAFTWVGALSCAAPPLLGWSRYIPEGMQVSCGVDYYTRAEGFNNESFVIYMFICHFTIPLTVVFFCYGRLLCAVKEAAAAQQESETTQRAEREVTRMVIMMVISFLVCWLPYAGVAWFIFTHQGSEFGPVFMTLPAFFAKAAAVYNPIIYICMNKQFRHCMITTLCCGKNPFEEEEGASTTASKTEASSVSSSSVSPA</t>
  </si>
  <si>
    <t>papilio</t>
  </si>
  <si>
    <t>AB457996.1</t>
  </si>
  <si>
    <t>ATGGTAAACACCACCGGTATTGTCCGGAGTCCTTATGAATACCCTCAGCACTACCTTGTCAGCCCAGCAGCTTATGCTGCTCTGGGTGCCTACATGTTCTTTCTCATCCTTGTTGGATTTCCCATCAACTTCCTTACTCTCTATGTCACCATTGAACACAAGAAGCTGCGAACCCCACTAAACTACATCCTTCTGAACCTTGCGGTGGCTGACCTCTTCATGGTGTTTGGAGGATTCACCACAACGACTTACACCTCTATGCATGGCTACTTCGTCCTAGGTCGCCTTGGCTGCAATCTGGAAGGATTCTTTGCTACCCTCGGTGGTGAGATTGGTCTCTGGTCACTGGTTGTCCTTGCTATTGAAAGGTGGTTAGTCGTCTGCAAGCCCATTAGCAACTTCCGCTTTGGGGAGAACCACGCTATTATGGGCTTGGCCTTCACCTGGGTAGCGGCCCTTTCTTGCGCTGCACCCCCTCTTGTCGGCTGGTCTCGTTACATCCCTGAGGGCATGCAGTGCTCATGTGGAGTCGACTACTACACACGTGCAGAAGGCTTCAACAACGAGTCGTTTGTTATCTACATGTTCATCTGCCACTTCACGATTCCACTGACTACTGTGTTTTTCTGCTATGGCCGCCTGCTCTGTGCTGTCAAGGAGGCTGCTGCTGCCCAGCAGGAGTCTGAAACCACCCAGAGGGCTGAAAGGGAAGTCACCCGCATGGTTATTATGATGGTTTTTTCCTTCCTGATATGTTGGCTGCCCTATGCCGGAGTGGCCTGGTATATCTTCACACATCAGGGATCTGAATTTGGACCAGTCTTCATGACCCTCCCAGCCTTCTTTGCCAAGGCTGCTGCCATCTACAACCCTATTATTTACATCTGCATGAACAAGCAGTTCCGCCACTGCATGATCACCACC</t>
  </si>
  <si>
    <t>MVNTTGIVRSPYEYPQHYLVSPAAYAALGAYMFFLILVGFPINFLTLYVTIEHKKLRTPLNYILLNLAVADLFMVFGGFTTTTYTSMHGYFVLGRLGCNLEGFFATLGGEIGLWSLVVLAIERWLVVCKPISNFRFGENHAIMGLAFTWVAALSCAAPPLVGWSRYIPEGMQCSCGVDYYTRAEGFNNESFVIYMFICHFTIPLTTVFFCYGRLLCAVKEAAAAQQESETTQRAEREVTRMVIMMVFSFLICWLPYAGVAWYIFTHQGSEFGPVFMTLPAFFAKAAAIYNPIIYICMNKQFRHCMITT</t>
  </si>
  <si>
    <t>AB458121.1</t>
  </si>
  <si>
    <t>ACTCACACTATGGATGTTTGGATGATGTATTTTATATGGGACAGAACAACACCGTGTTTGTGGTGTAAGATGGATTTGTTTTAAGACACATGCATCATTCAGTAGAAATACTATCAGTTTTCATTTAATCTTGCTTGCCTTGTACGATGATGAATTTCAGCTCATGTTTGTGAACCTCAAACCTGCAAAAATATTTTTGCTTAAACATATATTATACTTGAGTCACTGAATACAGTTTCCACTGTGTCTTTTTGTCATCATCGAATGAAGAATCCACTTTTGTATCCACATAATAATTTCAGTTATCATCCACCAGAGAGCATAGTTTGCTAAGGAAGCAAAAATTCTGCTGACCATCCTTCAAGATTTGAAGATTCAGTTGCCTTTTTTTTTTTTTTTNCATTTTCCCTCAAACCATACCAGAATAAATATACTAGACTTGTTTTGAATCTTTGCTTAATTGGATAGATGTCCTTGTTATTTGTGTGTGTGTGTTTTGGAAAGATTACACATTTAACTGACTATTATCCACAGTCCTGCAACCCTGAACAGGATAGTAGAGTCTAGAAATAAGTATTTTATTCCAAAGACCAGCTCAGTATGAGAAGATCTGCAATCTTAATAGGCAAGCTCACAAATTTATATTATATAACACATATTTTCTGTTCTTGAAATTTTTTTGTTGAACAAAATAATTTTGTGTTTCTGTGGTAAACGTAATGAAATCATGTACGATCTGCATGAAATTCAACGCAGCTTAGATTCATTGGTGATTCTAAATTACCTAGAAGTGTGAATGTGAGTGCAAATGGTCGACTGTCTCTCTGTGTTAGCCCTGCCATAGACTGGCGACCTGTCCAGGGTGTATGCTGCTTCTCTCACTATGACAGCTGGGATAGGCTCCAATTGGAATACAGTACCAGAATTGCATAATGCTAAAATAAAGCTATTTAATCACATGGAAATCCTTTTCTTCTTCTTTTTAATTTCCATTCAAGTAGTTAATTTTTTGAGTGTAGTTGTATCTCCCAGGTCCTGCGTCAAGTCTTTGCTGGAGTTCTTCCTTTTTTTAAGGGCATGCTGCTGTAGCTAGTTTTTTTTTAAGNNNNCATGTTTTTTCCTCCTCTTGCCCAGTTTCCTGTTTTGTGTTGTTTTTAGGATGCACTGCATACCATGTCAAGACATCAAGTTTTGGATTAAGAGTAACTAATAGTTCTTTGGGAATCACTTCACAGTGCAAAAATACTATTTTATGCCTCTCTTGTTACCTTTTATGCAGATTGAGACATTGGAAATGGGACATATTCTTGTTTGAGCCTACTTATTTATTGTTTGAATGAATCCTCAGTGTTTTAGAAATAAGCAAACAAAATTAAAAAAGAAAAGATTCCTCTGAAAATGGTCAAATACAAGAATAAACAGAAAATGAGTGTGAAAGCAGCCAATGTCCAAAGAAAAACTTTGAAAGAGCTGCAGAAAGCCTTGAGAACTATTGCCCTGAAGAACTGCTCAACACTTTTGCCCAGTGATTAATTATCTATGGATTATCTATGGGTTCATACATGTTAACTCTAGTTGTAACCAAGTGGATTTTTTTTACACAAAGCACTCTTTGTCTTTGCCTCATGTGCATTAATAATTATATCTTCTGACCAAGACAGCAGATGAAGAAAAAGGCTTTTTAATTTTCTCATAACGTATCCTTATCTCATATATTACTGTTTTCTAAGTTGTGCTTTTCTGTACTATACTGAATGTAGAGCAGAGGCAGTAATGTTGCTGAGTGGTGGACCATCTTAGCTGTTGGTAAAGAGCTCAGCACTTTCCTAATGGGTGTTGTATTAAAGAGATTTGGGGCTTATGGATGTGTTCCTCTCACAAGCCTGTAATGGATTTAATGTTGCGAGGGTCACTCTCACTCAGTAGGATACTGTGGGACTCATATGTGATACTTTATTTTTCTTTCCTGGTCTTATTTTTTTGTTTGCTTTGATTTTGGGTAGCACATGAGAGTAATGAAACTGTATGAACTTTGAAGTTACTATTACTACTTTAGTTTTGGCATCATAGCAATGCTCTATTATTTTCTCTCTCCAGTATTTAGCAGTTGTTGCAGGAAACTATATTGGAAACAGAAAAAACTATGGAATAAAACGAAATCAACATCCAGTATTTAATCAAGAGTCTAAAATTAAGCATTCTGCAATGCCTATATTTGTCAATATTATTCAGGAATTTACTAGATGATGGAATTGAATTTGTAAATGGATGTGATTAATATAGAGAGATGCTATCCATTAGCAGCCCTATGCAAATTAATATTGAATGAAAGTTTAATATTTTGGCTAAATGTAAGCACCTTAAATTAACACAGTTAAAATAGATTTCTGCTAAAACTCACAGGAAAAGATGTCCATATTAGTGAAAATCCCCTAAAATGTCCAATTTAGAGCTTTATAGCTTCGAGCCATGTGGAGGAGACTTGCAGAGATATTAAGAGACATCTGAACTGATCAGTTTCCCTCAGTTGTAGGTTTAAAGCTGACTGTGCACTAAAAGCTTATTTTCTCGCTAGACACGATGTTGTTAACATGCTTCAAAACATATAGTCACTGGATAGCGCCGTGTTAGACGTGAGCAGGTGTAACCTTAATATCTTGATGAGTGGTCATTAATGTTTGCAGTGGTGGCTGGATTAGTTATTAACTGTGGCCTAAATCAGTTTGTGCTGACAGATTGGGAAAGTGATAATCCAAGGTGTGCCTTTAAAAGCCAGACTGTAGCCACCTGGTTCCATTTGTAGCATTTGTACCATCACTCTCCCAAACAGCCAGAAGAAACACCTCTGAAGGGCTGATCGCAACCACAAGCCGCAACCATGAATGGCACAGAGGGACCCTTTTTCTATGTCCCTATGGCAAACACCACCGGTATTGTCCGGAGTCCTTATGATTACCCTCAGCACTACCTTGTCAACCCAGCAGCTTATGCTGCTCTGGGTGCCTACATGTTCTTTCTCATCCTTGTTGGATTTCCCATCAACTTCCTTACTCTCTATGTCACCATTGAACACAAGAAGCTGCGAACCCCACTAAACTACATCCTTCTGAACCTTGCGGTGGCTGACCTCTTCATGGTGTTTGGAGGATTCACCACAACGATTTACACCTCTATGCATGGCTACTTCGTCCTAGGTCGCCTTGGCTGCAATCTCGAAGGATTCTTTGCTACCCTCGGTGGTGAGATTGGTCTCTGGTCACTGGTTGTCCTTGCTATTGAAAGGTGGTTAGTCGTCTGCAAGCCCATTAGCAACTTCCGCTTTGGGGAGAACCACGCTATTATGGGCTTGGCCTTCACCTGGGTAGGGGCCCTTTCTTGCGCTGTACCCCCTCTTGTCGGCTGGTCTCGTTACATCCCTGAGGGCATGCAGGTCTCATGTGGAGTCGACTACTAYACACGTGCAGAAGGCTTCAACAACGAGTCGTTTGTTATCTACATGTTCATCTGCCACTTCATGATTCCACTTGCTGTTGTGTTTTTCTGCTATGGCCGCCTGCTCTGTGCTGTCAAGGAGGCTGCTGCTGCCCAGCAGGAGTCTGAGACCACCCAGAGGGCTGAAAGGGAAGTCACCCGCATGGTTATTATGATGGTTATTTCCTTCCTGGTATGTTGGCTGCCCTATGCCGGAGTGGCCTGGTTTATCTTCACACATCAGGGATCTGAATTTGGACCAGTCTTCATGACCCTCCCATCCTTCTTTGCCAAGGCCGCTTCCATCTACAACCCTATTATTTACATCTGCATGAACAAGCAGTTCCGCCACTGCATGATTACCACCTTGTGCTGCGGGAAAAATCCCTTTGAAGAAGAGGAGGGAGCATCTACTACTGCCTCCAAGACCGAGGCTTCCTCTGTGTCCTCCAGCTCTGTGTCTCCTGCATAAAAGGGGCGTCAAGCAACGGCTCCGTGATCCGCCATCCAAGACGAAGACTTCTGCTCCCCCAGGGAAACTACTGAAGGCTAATGTCTACAGAAATAATTTCCTTTTTGTATTTTTACAAACGAATTGATTCAACCTAAAGACAGTTGCAGTAAAGGTCAGCCCATTACAGAGTTGTTCCTGTATGTACAGAATATCCAACTTAACAATCGGTGAGATTTTTTTTTCCTGAGAGGAAAAGGAAAAATGCTAATCTTTCACAGTTGGATCCTATATGATACTGGCTTATTTTTGAATGTAGAGGCATGTAATCAAGGCAACGTAAAATAAAACGCACTTTGCAAATGACGCATCCTGTTTATGTTTTACTTACAGTTTGGGTGGCAAAGTTCATATGATTGTAGTATATTTAATCAAATAAATAAATGTGAATGACCTATTCAGAATGCATTTATGTCTTGAGTCGGTTTAGACTTTAGAGCTGTTATTGCAGTTACTACTGCTCATCTACG</t>
  </si>
  <si>
    <t>MNGTEGPFFYVPMANTTGIVRSPYDYPQHYLVNPAAYAALGAYMFFLILVGFPINFLTLYVTIEHKKLRTPLNYILLNLAVADLFMVFGGFTTTIYTSMHGYFVLGRLGCNLEGFFATLGGEIGLWSLVVLAIERWLVVCKPISNFRFGENHAIMGLAFTWVGALSCAVPPLVGWSRYIPEGMQVSCGVDYYTRAEGFNNESFVIYMFICHFMIPLAVVFFCYGRLLCAVKEAAAAQQESETTQRAEREVTRMVIMMVISFLVCWLPYAGVAWFIFTHQGSEFGPVFMTLPSFFAKAASIYNPIIYICMNKQFRHCMITTLCCGKNPFEEEEGASTTASKTEASSVSSSSVSPA</t>
  </si>
  <si>
    <t>Neolamprologus</t>
  </si>
  <si>
    <t>ventralis</t>
  </si>
  <si>
    <t>AB458138.1</t>
  </si>
  <si>
    <t>TGGAGGTAATTTCCCATGAGTAACTCACACTATGGATGTTTGGATGATGTATTTTATATGGGACAGAACAACTCCGTGTTTGTGGTGTAAGATGGATTTGTTTTAAGACACATGCATCATTCAGTAGAAATACTATCAGTTTTCATTTAATCTTGCTTGCCTTGTACGATGATGAATTTCAGCTCATGTTTGTGAACCTCAAACCTGCAAAAATATTTTTGCTTAAACAGATATTGTACTTGAGTCACTGAATACAGTTTCCACTGTGTCTTTTTGTCATCATCGAATGAAGATTCCACTTCTGTATCCACATAATAATTTCAGTTATCATCCACCAGAGAGCATAGTTTGCTAAGGAAGCAAAAATTCTGCTGACCATCCTTCAAGATTTGAAGATTCAGTTGCCATTTTTTCAAACATTTTCCCTCAAACCATACCAGAATAAATATACTAGACTTGTTTTGAATCTTTGCTTAATTGGATAGATGTCCTTGTTATTTGTGTATGTGTGTGTGCGTGTGTTTTGGAAAGATTACACATTTAACTGACTATTATCCACAGTCCTGCAACCCTGAACAGGATAGTAGAGTCTAGAAATAAGTATTTTATTCCAAAGACCAGCTCAGTATGAGAAGATCTGCAATCTTAATAGGCAAACTCAGAAATTTATATTATATAACACGTATTTTCTGTTCTTGAATTTTTTTTGTTGAACAAAATAATTTCGTGTTTCTGTGGTAAACGTAATGAAATCATGTACGATCTGCATGAAATTCAACACAGCTTAGATTCATTGGTGATTCTAAATTACCTAGAAGTGTGAATGTGAGTGCAAATGGTCGACTGTCTCTCTGTGTTAGCCCTGCCATAGACTGGCAACCTGTCCAGGGTGTATGCTGCTTCTCTCACTATGACAGCTGGGATAGACTCCAATTGAAATACAGTACCAGAATTGCATAAAGCTAAAATAAAGCAATTTAATCACATGGAAATCCTTTTCTTTTTTTAAAAAAATTTCCATTCAAGTAGTTAATTTTTTGAGTGTAGTTGTATCTCCCAGGTCCTGCGTCAAGTCTTTGCTGGAGTTCTTCCTTTTTTTAAGGGCATGCTGCTGTAGCTAGTTTTTTAAGCCTGTAACATGTTTTTTTCCTCCTCTTGCCCAGTTTCCTGTTTTGTTTTGTTTTTTAGGATGCGCTGCATACCATGTCAAGACATCAAGTTTTGGATTAAGAGTAACTAATAGTTCTTTGGGAATCACTTCACAGTGCAAAAATACTATTTTATGCCTCTCTTGTTACCTTTTATGTAGATTGAGACATTGGAAATGGGACATATTCTTGTTTGAGCCTACTTATTTATTGTTTGAATGAATCCTCAGTGTTTTAGAAATAAGCAAACAAAATTAAAAAAGAAAAGATTCCTCTGAAAATGGTCAAATACAAGATTAAACAGAAAATGAGTGTAAAAGCAGCCAATGTCCAAAGAAAAACTTTGAAAGAGCTACAGAAAGCCTTGAGAACTATTGCCCTGAAGAACTGCTCAACACTTTTGCCCAGTGATTAATTATCTATGGATTATCTATGGGTTCATACATGTTAACTCTAGTTGTAACCAAGTGGATTTTTTTTACACAAAGCACTTTTTGTCTTTGCCTCATGTGCATTAATAATTATATCTTCTGACCAAGACAGCAGAGAAGAAAAAGGCTTTTTAATTTTCTCATAACGTATCCTTATCTCATATATTACTGTTTTCTAAGTTGTGCTTTTCTATACTATACTGAATGTAGAGCAGAGGCAGTAATGTTGCTGAGTGGTGGACCATCTTAGCTGTTAGTAAAGAGCTCAGCACTTTCCTAATGGGTGTTGTATTAAAGAGATTTGGGGCTTATGGATGTGTTCCTCTCACAAGCCTGTAATGGATTTAATGTTGCGAGGGTCACTCTCACTCAGTAGGATACTGTGGGACTCAGATGTGATACTTTATTTTTCTTTCCTGGTCTTTTTTTTTGTTTGCTTTGATTTTGGGTAGCACATGAGAGTAATGAAACTGTATGAACTTTGAAGTTACTATTACTACTTTAGTGTAAGTTTTGGCATCATAGTAATGCTCTATTATTTTCTCTCTCCAGTGTTTAGCAGTTGTTGCAGGAAACTATGTTGGAAAAAGAAAAAACTATGGAATAAAACGAAATCAACATCCAGTATTTAATCAAGAGTCTAAAATTAAGCATTCTGCAATGCCTATATTTGTCAATATTATTCAGGAATTTACTAGATGATGGAATTGAATTTGTAAATGGATGTGATTAATATAGAGAGATGCTATCCATTAGCAGCCCTATGCAAATTAATATTGAATGAAAGTTTAATATTTTGGCTAAACGTAAGCACCTTAAATTAACACAGTTAAAATAGATTTCTGCTAAAACTCACAGGAAAAGATGTCCATATTAGTGAAAATCCCCTAAAAAGTCAAATTTAGAGCTTTATAACTTTGAGCCATGTGGAGGAGACTTGCAGAGATATTAAGAGACATCTGAACTGATCAGTTTCCCTCAGTTGTAGGTTTAAAGCTGACTGTGCACTAAAAGCTTATTTTCTCGCTAGACACGATGTTGTTAACATGCTTCAAAACATATAGTCACTGGATAGCGCCGTGTTAGACGTGAGCAGGTGTAACCTTAATATCTTGATGAGTGGTCATTAATGTTTGCAGTGGTGGCTGGATTAGTTATTAACTGTGGCCTAAATCAGTTTGTGCTGACAGATTGGGAAAGTGATAATCCAAGGTGTGCCTTTAAAAGCCAGACTGTAGCCACCTGGTTCCATTTGTAGCATTTGTACCATCACTCTCCCAAACAGCCAGAAGAAACACCTCTGAAGGGCTGATCGCAACCACAAGCCGCAACCATGAATGGCACAGAGGGACCCTTTTTCTATGTCCCTATGGTAAACACCACCGGTATTGTCCGGAGTCCTTATGAATACCCTCAGCACTACCTTGCCAGCCCAGCAGCTTTTGCTGCTCTGGGTGCCTACATGTTCTTTCTCATCCTTGTTGGATTTCCCATCAACTTCCTTACTCTCTATGTCACCATTGAACACAAGAAGCTGCGAACCCCACTAAACTACATCCTTCTGAACCTTGCGGTGGCTGACCTCTTCATGGTGTTTGGAGGATTCACCACAACGACTTACACCTCTATGCATGGCTACTTCGTCCTAGGTCGCCTTGGCTGCAATCTGGAAGGATTCTTTGCTACCCTCGGTGGTGAAATTGGTCTCTGGTCACTGGTTGTCCTTGCTATTGAAAGGTGGTTAGTCGTCTGCAAGCCCATTAGCAACTTCCGCTTTGGGGAGAACCACGCTATTATGGGCTTGGCCTTCACCTGGGTAGCGGCCTGTTCTTGCGCTGTACCCCCTCTTGTCGGCTGGTCTCGTTACATCCCTGAGGGCATGCAGTGCTCATGTGGAGTCGACTACTACACACGTGCAGAAGGCTTCAACAACGAGTCGTTTGTTATCTACATGTTCACCTGCCACTTCATGATTCCACTGACTATTGTGTTTTTCTGCTACGGCCGCCTGCTCTGTGCTGTCAAGGAGGCTGCTGCTGCCCAGCAGGAGTCTGAAACCACCCAGAGGGCTGAAAGGGAAGTCACCCGCATGGTTATTATGATGGTTATTTCCTTCCTGGTATGTTGGCTGCCCTATGCCGGAGTGGCCTGGTATATCTTCACACATCAGGGATCTGAATTTGGACCAGTCTTCATGACCCTCCCATCCTTCTTTGCCAAGGCCGCTGCCATCTACAACCCTATTATTTACATCTGCATGAACAAGCAGTTCCGCCACTGCATGATCACCACCTTGTGCTGCGGGAAAAATCCCTTTGAAGAAGAGGAGGGAGCATCTACTACTGCCTCCAAGACCGAGGCTTCCTCTGTGTCCTCCAGCTCTGTGTCTCCTGCATAAAAGGGGTGTCAAGCAACGGCTCCGTGATCCGCCATCCAAGACGAAGACTTCTGCTCCCCCAGGGAAACTACTGAAGGCTAATGTCTACAGAAATAATTTCCTTTTTGTATTTTTACAAACGAATTGATTCAACCTAAAGACAGTTGCAGTAAAGGTCAGCCCATTACAGAGTTGTTCCTGTATGTACAGAATATCCAACTTAACAATCGGTAAGATTTTTTTTCCTGAGAGGAAAAGGAAAAATGCTAATCTTTCACAGTTGGATCCTATATGATACTGGCTTATTTTTGAATGTAGAGGCATGTAATCAAGGCAACGTAAAATAAAACGCACTTTGCAAATGACGCATCCTGTTTATGTTTTACTTACAGTTTGGGTGGCAAAGTTCATATGATTGTAGTATATTTAATCAAATAAATAAATGTGAATGACCTATTCAGAATGCATTTATGTCTTGAGTCGGTTTATACTTTAGAGCTGTTATTGCAGTTACTACTGCTCATC</t>
  </si>
  <si>
    <t>MNGTEGPFFYVPMVNTTGIVRSPYEYPQHYLASPAAFAALGAYMFFLILVGFPINFLTLYVTIEHKKLRTPLNYILLNLAVADLFMVFGGFTTTTYTSMHGYFVLGRLGCNLEGFFATLGGEIGLWSLVVLAIERWLVVCKPISNFRFGENHAIMGLAFTWVAACSCAVPPLVGWSRYIPEGMQCSCGVDYYTRAEGFNNESFVIYMFTCHFMIPLTIVFFCYGRLLCAVKEAAAAQQESETTQRAEREVTRMVIMMVISFLVCWLPYAGVAWYIFTHQGSEFGPVFMTLPSFFAKAAAIYNPIIYICMNKQFRHCMITTLCCGKNPFEEEEGASTTASKTEASSVSSSSVSPA</t>
  </si>
  <si>
    <t>nigripinnis</t>
  </si>
  <si>
    <t>AB458122.1</t>
  </si>
  <si>
    <t>ACTCACACTATGGATGTTTGGATGATGTATTTTATATGGGACAGAACAACACCGTGTTTGTGGTGTAAGATGGATTTGTTTTAAGACACATGCATCATTCAGTAGAAATACTATCAGTTTTCATTTAATCTTGCTTGCCTTGTACGATGATGAATTTCAGCTCATGTTTGTGAACCTCAAACCTGCAAAAATATTTTTGCTTAAACAGATATTATACTTGAGTCACTGAATACAGTTTCCACTGTGTCTTTTTGTCATCATCGAATGAAGAATCCACTTTTGTATCCACATAATAATTTCAGTTATCATCCACCAGAGAGCNTAGTTTGCTAAGGAAGCAAAAATTCTGCTGACCATCCTTCAAGATTTGAAGATTCAGTTGCCTTTTTTTTTTTTTTNNNNTATTATCCACAGTCCTGCAACCCTGAACAGGATAGTAGAGTCTAGAAATAAGTATTTTATTCCAAAGACCAGCTCAGTATGAGAAGATCTGCAATCTTAAATAGGCAAGCTCACAAATTTATATTATATAACACATATTTTCTGTTCTTGAAATTTTTTTGTTGAACAAAATAATTTCGTGTTGCTGTGGTAAATCGTAATGAAATCATGTACGATCTGCATGAAATTCAACGCAGCTTAGATTCATTGGTGATTCTAAATTACCTAGAAGTGTGAATGTGAGTGCAAATGGTCGACTGTCTCTCTGTGTTAGCCCTGCCATAGACTGGCGACCTGTCCAGGGTGTATGCTGCTTCTCTCACTATGACAGCTGGGATAGGCTCCAATTGGAATACAGTACCAGAATTGCATAAGGCTAAAATAAAGCTATTTAATCACATGGAAATCCTTTTCTTCTTCTTTTTAATTTCCATTCAAGTAGTTAATTTTTTGAGTGTAGTTGTATCTCCCAGGTCCTGCGTCAAGTCTTTGCTGGAGTTCTTCCTTTTTTTAAGGGCATGCTGCTGTAGCTAGTTTTTTTTAAGCCTGTAACATGTTTTTTCCNCCTCTTGCCCAGTTTCCTGTTTTGTGTTGTTTTTAGGATGCACTGCATACCATGTCAAGACATCAAGTTTTGGATTAAGAGTAACTAATAGTTCTTTGGGAATCACTTCACAGTGCAAAAATACTATTTTATGCCTCTCTTGTTACCTTTTATGTAGATTGAGACATTGGAAATGGGACATATTCTTGTTTGAGCCTACTTATTTATTGTTTGAATGAATCCTCAGTGTTTTAGAAATAAGCAAACAAAATTAAAAAAGAAAAGATTCCTCTGAAAATGGTCAAATACAAGAATAAACAGAAAATGAGTGTGAAAGCAGCCAATGTCCAAAGAAAAACTYTGAAAGACCTGCAGAAAGCCTTGAGAACTATTGCCCTGAAGAACTGCTCAACACTTTTGCCCAGTGATTAATTATCTATGGATTATCTATGGGTTCATACATGTTAACTCTAGTTGTAACCAAGTGGATTTTTTTTACACAAAGCACTCTTTGTCTTTGCCTCATGTGCATTAATAATTATATCTTCTGACCAAGACAGCAGATGAAGAAAAAGGCTTTTTAATTTTCTCATAACGTATCCTTATCTCATRTATTACTGTTTTCTAAGTTGTGCTTTTCTGTACTATACTGAATGTAGAGCAGAGGCAGTAATGTTGCTGAGTGGTGGACCATCTTAGCTGTTGGTAAAGAGCTCAGCACTTTCCTAATGGGTGTTGTATTAAAGAGATTTGGGGCTTATGGATGTGTTCCTCTCACAAGCCTGTAATGGATTTAATGTTGCGAGGGTCACTCTCACTCAGTAGGATACTGTGGGACTCATATGTGATACTTTATTTTTCTTTCCTGGTCTTATTTTTTTGTTTGCTTTGATTTTGGGTAGCACATGAGAGTAATGAAACTGTATGAACTTTGAAGTTACTATTACTACTTTAGTTTTGGCATCATAGTAATGCTCTATTATTTTCTCTCTCCAGTATTTAGCAGTTGTTGCAGGAAACTATGTTGGAAACAGAAAAAACTATGGAATAAAACGAAATCAACATCCAGTATTTAATCAAGAGTCTAAAATTAAGCATTCTGCAATGCCTATATTTGTCAATATTATTCAGGAATTTACTAGATGATGGAATTGAATTTGTAAATGGATGTGATTAATATAGAGAGATGCTATCCATTAGCAGCCCTATGCAAATTAATATTGAATGAAAGTTTAATATTTTNGCTAAACGTAAGCACCTTAAATTAACACAGTTAAAATAGATTTCTGCTAAAACTCACAGGAAAAGATGTCCATATTAGTGAAAATCCCCTAAAATGTCCAATTTAGAGCTTTATAGCTTTGAGCCATGTGGAGGAGACTTGCAGAGATATTAAGAGACATCTGAACTGATCAGTTTCCCTCANTTGTAGGTTTAAAGCTGACTGTGCACTAAAAGCTTATTTTCTCGCTAGACACGATGTTGTTAACATGCTTCAAAACATATAGTCACTGGATAGCGCCGTGTTAGACGTGAGCAGGTGTAACCTTAATATCTTGATGAGTGGTCATTAATGTTTGCAGTGGTGGCTGGATTAGTTATTAACTGTGGCCTAAATCAGTTTCTGCTGACAGATTGGGAAAGTGATAATCCAAGGTGTGCCTTTAAAAGCCAGACTGTAGCCACCTGGTTCCATTTGTAGCATTTGTACCATCACTCTCCCAAACAGCCAGAAGAAACACCTCTGAAGGGCTGATCGTAACCACAAGCCGCAACCATGAATGGCACAGAGGGACCCTTTTTCTATGTCCCTATGGCAAACACCACCGGTTTTGTCCGGAATCCTTATGAATACCCTCAGCACTACCTTGTCAACCCAGCAGCTTATGCTGCTCTGGCTGCCTACATGTTCTTTCTCATCCTTGTTGGATTTCCCATCAACTTCCTTACTCTCTATGTCACCATTGAACACAAGAAGCTGCGAACCCCACTAAACTACATCCTTCTGAACCTTGCGGTGGCTGACCTCTTCATGGTGTTTGGAGGATTCACCACAACGATTTACACCTCTATGCATGGCTACTTCGTCCTAGGTCGCCTTGGCTGCAATCTCGAAGGATTCTTTGCTACCCTCGGCGGTGAGATTGGTCTCTGGTCACTGGTTGTCCTTGCTATTGAAAGGTGGTTAGTCGTCTGCAAGCCCATTAGCAACTTCCGCTTTGGGGAGAACCACGCTATTATGGGCTTGGCCTTCACCTGGGTAGGGGCCCTTTCTTGCGCTGCACCCCCTCTTGTCGGCTGGTCTCGTTACATCCCTGAGGGCATGCAGGTCTCATGTGGAGTCGACTACTACACACGTGCAGAAGGCTTCAACAACGAGTCGTTTGTTATCTACATGTTCATCTGCCACTTCATGATTCCACTTACTGTTGTGTTTTTCTGCTACGGCCGCCTGCTCTGTGCTGTCAAGGAGGCTGCTGCTGCCCAGCAGGAGTCTGAGACCACCCAGAGGGCTGAAAGGGAAGTCACCCGCATGGTTATTATGATGGTTATTTCCTTCCTGGTATGTTGGTTGCCCTATGCCGGAGTGGCCTGGTTTATCTTCACACATCAGGGATCTGAATTTGGACCAGTCTTCATGACCCTCCCATCCTTCTTTGCCAAGGGCGCTGCCATCTACAACCCTATTATTTACATCTGCATGAACAAGCAGTTCCGCCACTGCATGATCACCACCTTGTGCTGCGGGAAAAATCCCTTTGAAGAAGAGGAGGGAGCATCTACTACTGCCTCCAAGACCGAGGCTTCCTCTGTGTCCTCCAGCTCTGTGTCTCCTGCATAAAAGGGGCGTCAAGCAACGGCTCCGTGATCCACCATCCAAGACGAAGACTTCTGCTCCCCCAGGGAAACTACTGAAGGCTAATGTCTACAGAAATAATTTCCTTTTTGTATTTTTACAAACGAATTGATTCAACCTAAAGACAGTTGCAGTAAAGGTCAGCCCATTACAGAGTTGTTCCTGTATGTACAGAATATCCAACTTAACAATCGGTGAGATTTTTTTTTCCTGAGAGGAAAAGGAAAAATGCTAATCTTTCACAGTTGGATCCTATATGATACTGGCTTATTTTTGAATGTAGAGGCATGTAATCAAGGCAACGTAAAATAAAACGCACTTTGCAAATGACACATCCTGTTTATGTTTTACTTACAGTTTGGGTGGCAAAGTTCATATGATTGTAGTATATTTAATCAAATAAATAAATGTGAATGACCTATTCAGAATGCATTTATGTCTTGAGTCGGTTTAGACTTTAGAGCTGTTATTGCAGTTACTACTGCTCATCTACG</t>
  </si>
  <si>
    <t>MNGTEGPFFYVPMANTTGFVRNPYEYPQHYLVNPAAYAALAAYMFFLILVGFPINFLTLYVTIEHKKLRTPLNYILLNLAVADLFMVFGGFTTTIYTSMHGYFVLGRLGCNLEGFFATLGGEIGLWSLVVLAIERWLVVCKPISNFRFGENHAIMGLAFTWVGALSCAAPPLVGWSRYIPEGMQVSCGVDYYTRAEGFNNESFVIYMFICHFMIPLTVVFFCYGRLLCAVKEAAAAQQESETTQRAEREVTRMVIMMVISFLVCWLPYAGVAWFIFTHQGSEFGPVFMTLPSFFAKGAAIYNPIIYICMNKQFRHCMITTLCCGKNPFEEEEGASTTASKTEASSVSSSSVSPA</t>
  </si>
  <si>
    <t>pavo</t>
  </si>
  <si>
    <t>AB458119.1</t>
  </si>
  <si>
    <t>GGATGTTTGGATGATGTRTTTTATATGGGACAGAACAACACCGTGTTTGTGGTGTAAGATGGATTTGTTTTAAGACACATGCAWCATTCAGTAGAAATACTATCAGTTTTCATTTAATCTTGCTTGCCTTGTACRATGATGAATTTCAGCTCATGTTTGTGAACCTCAAACCTGCAAAAATATTTTTGCTTAAACAGATATTATACTTGAGTCACTGAATACARTTTCCACTGTGTCTTTTTGTCATCATCGAATGAAGAATCCACTTTTGTATCCACATAATAATTTCAGTTATCATCCACCAGAGAGCATAGTTTGCTAAGGAAGCAAAAATTCTGCTGACCATCCTTCAAGATTTGAAGATTCAGTTGCCATTTTTTTTTAACATTTTCCCTCAAACCATACCAGAATAAATATACTAGTTTTGAATCTTTGCTTAATTGGATAGATGTCCTTGTTATTTGTGTGTGTGTGTTTTGGAAAGATTACACATTTAACTGACTATTATCCACAGTCCTGCAACCCTGAACAGGATAGTAGAGTCTAGAAATAAGTATTTTATTCCAAAGACCAGCTCAGTATGAGAAGATCTGCAATCTTAATAGGCAAGCTCACAAATTTATATTATATAACACATATTTTCTGTTCTTGAATTTTTTTTGTTGAACAAAATAATTTCATGTTTCTGTGGTAAACGTAATGAAATCATGTACGATCTGCATGAAATTCAACGCAACTTAGATTTATTGGTGATTCTAAATTACCTAGAAGTGTGAATGTGAGTGCAAATGGTCGACTGTCTCTCTGTGTTAGCCCTGCCATAGACTGGCGACCTGTCCAGGGTGTATGCTGCTTCTCTCACTATGACAGCTGGGATAGGCTCCAATTGGAATACAGTACCAGAATTGCATAAAGCTAAAATAAAGCAATTTAATCGCATGGAAATCCTTTTCTTCTTTTTTTTAAATTTCCATTCAAGTAGTTAATTTTTTGAGTGTTGTTGTATCTCCCAGGTCCTGCGTCAAGTCTTTGCTGGAGTTCTTCCTTTTTTTAAGGGCATGCTGCTGTAGCTAGTTTTTTTTTAAGCCTGTAACATGTTTTTTCCTCCTCTTGCCCAGTTTCCTGTTTTTAGGATGCACTGCATACCATGTCAAGACATCAAGTTTTGGATTAAGAGTAACTAATAGTTCTTTGGGAATCACTTCACAGTGCAAAAATACTATTTTATGCCTCTCTTGTTACCTTTTATGTAGATTGAGACATTGGAAATGGGACATATTCTTGTTTGAGCCTACTTATTTATTGTTTGAATGAATCCTCAGTGTTTTAGAAATAAGAAAACAAAATTAAAAAAGAAAAGATTCCTCTGAAAATGGTCAAATACAAGAATAAACAGAAAATGAGTGTGAAAGCAGCCAATGTCCAAAGAAAAACTTTGAAAGAGCTGCAGAAAGCCTTGAGAACTATTGCCCTGAAGAACTGCTCAACACTTTTGCCCAGTGATTAATTATCTATGGATTATCTATGGGTTCATACATGTTAACTCTAGTTGTAACCAAGTGGATTTTTTTTACACAAAGCACTCTTTGTCTTTGCCTCATGTGCATTAATAATTATATCTTCTGACCAAGACAGCAGATGAAGAAAAAGGCTTTTTAATTTTCTCATAACGTATCCTTATCTCATATATTACTGTTTTCTAAGTTGTGCTTTTCTGTACTATACTGAATGTAGAGCAGAGGCAGTAATGTTGCTGAGTGGTGGACCATCTTAGCTGTTGGTAAAGAGCTCAGCACTTTCCTAATGGGTGTTGTATTAAAGAGATTTGGGGCTTATGGATGTGTTCCTCTCACAAGCCTGTAATGGATTTAATGTTGCGAGGGTCACTCTCACTCAGTAGGATACTGTGGGACTCATATGTGATACTTTATTTTTCTTTCCTGGTCTTATTTTTTTGTTTGCTTTGATTTTGGGTAGCACATGAGAGTAATGAAACTGTATGAACTTTGAAGTTACTATTACTACTTTAGTTTTGGCATCATAGTAATGCTCTATTATTTTCTCTCTCCAGTATTTAGCAGTTGTTGCAGGAAACTATGTTGGAAACAGAAAAAACTATGGAATAAAACGAAATCAACATCCAGTATTTAATCAAGAGTCTAAAATTAAGCATTCTGCAATGCCTATATTTGTCAATATTATTCAGGAATTTACTAGATGATGGAATTGAATTTGTAAATGGATGTGATTAATATAGAGAGATGCTATCCATTAGCAGCCCTATGCAAATTAATATTGAATGAAAGTTTAATATTTTGGCTAAACGTAAGCACCTTAAATTAACACAGTTAAAATAGATTTCTGCTAAAACTCACAGGAAAAGATGTCCATATTAGTGAAAATCCCCTAAAATGTCCAATTTAGAGCTTTATAGCTTTGAGCCATGTGGAGGAGACTTGCAGAGATATTAAGAGACATCTGAACTGATCAGTTTCCCTCAGTTGTAGGTTTAAAGCTGACTGTGCACTAAAAGCTTATTTTCTCGCTAGACACGATGTTGTTAACATGCTTCAAAACATATAGTCACTGGATAGCGCCGTGTTAGACGTGAGCAGGTGTAACCTTAATATCTTGATGAGTGGTCATTAATGTTTGCAGTGGTGGCTGGATTAGTTATTAACTGTGGCCTAAATCAGTTTGTGCTGACAGATTGGGAAAGTGATAATCCAAGGTGTGCCTTTAAAAGCCAGACTGTAGCCACCTGGTTCCATTTGTAGCATTTGTACCATCACTCTCCCAAACAGCCAGAAGAAACACCTCTGAAGGGCTGATCGCAACCACAAGCCGCAACCATGAATGGCACAGAGGGACCCTTTTTCTATGTCCCTATGGCAAACACCACCGGTATTGTCCGGAGTCCTTATGAATACCCTCAGCACTACCTTGTCAACCCAGCAGCTTATGCTGCTCTGGGTGCCTACATGTTCTTTCTCATCCTTGTTGGATTTCCCATCAACTTCCTTACTCTCTATGTCACCATTGAACACAAGAAGCTGCGAACCCCACTAAACTACATCCTTCTGAACCTTGCGGTGGCTGACCTCTTCATGGTGTTTGGAGGATTCACCACAACGATTTACACCTCTATGCATGGCTACTTCGTCCTAGGTCGCCTTGGCTGCAATCTCGAAGGATTCTTTGCTACCCTCGGTGGTGAGATTGGTCTCTGGTCACTGGTTGTCCTTGCTATTGAAAGGTGGTTAGTCGTCTGCAAGCCCATTAGCAACTTCCGCTTTGGGGAGAACCACGCTATTATGGGCTTGGCCTTCACCTGGGTAGGGGCCCTTTCTTGCGCTGCACCCCCTCTTGTCGGCTGGTCTCGTTACATCCCTGAGGGCATGCAGGTCTCATGTGGAGTCGACTACTACACACGTGCAGAAGGCTTCAACAACGAGTCGTTTGTTATCTACATGTTCATCTGCCACTTCATGATTCCACTTATTATTGTGTTTTTCTGCTACGGCCGCCTGCTCTGTGCTGTCAAGGAGGCTGCTGCTGCCCAGCAGGAGTCTGAGACCACCCAGAGGGCTGAAAGGGAAGTCACCCGCATGGTTATTATGATGGTTATCTCCTTCCTGGTATGTTGGCTGCCCTATGCCGGAGTGGCCTGGTTTATCTTCACACATCAGGGATCTGAATTTGGACCAGTCTTCATGACCCTCCCATCCTTCTTTGCCAAGGCCGCTTCCATCTACAACCCTATTATTTACATCTGCATGAACAAGCAGTTCCGCCACTGCATGATCACCACCTTGTGCTGCGGGAAAAATCCCTTTGAAGAAGAGGAGGGAGCATCTACTACTGCCTCCAAAACCGAGGCTTCCTCTGTGTCCTCCAGCTCTGTGTCTCCTGCATAAAAGGGGCATCAAGCAACGGCTCCGTGATCCGCCATCCAAGACGAAGACTTCTGCTCCCCCAGGGAAACTACTGAAGGCTAATGTCTACAGAAATAATTTCCTTTTTGTATTTTTACAAACGAATTGATTCAACCTAAAGACAGTTGCAGTAAAGGTCAGCCCATTACAGAGTTGTTCCTGTATGTACAGAATATCCAACTTAACAATCGGTGAGATTTTTTTTTCCTGAGAGGAAAAGGAAAAATGCTAATCTTTCACAGTTGGATCCTATATGATACTGGCTTATTTTTGAATGTAGAGGCATGTAATCAAGGCAACGTAAAATAAAACGCACTTTGCAAATGACGCATCCTGTTTGTGTTTTACTTACAGTTTGGGTGGCAAAGTTCATATGATTGTAGTATATTTAATCAAATAAATAAATGTGAATGACCTATTCAGAATGCATTTATGTCTTGAGTCGGTTTAGACTTTAGAGCTGTTATTGCAGTTACTACTGCTCATCTACG</t>
  </si>
  <si>
    <t>MNGTEGPFFYVPMANTTGIVRSPYEYPQHYLVNPAAYAALGAYMFFLILVGFPINFLTLYVTIEHKKLRTPLNYILLNLAVADLFMVFGGFTTTIYTSMHGYFVLGRLGCNLEGFFATLGGEIGLWSLVVLAIERWLVVCKPISNFRFGENHAIMGLAFTWVGALSCAAPPLVGWSRYIPEGMQVSCGVDYYTRAEGFNNESFVIYMFICHFMIPLIIVFFCYGRLLCAVKEAAAAQQESETTQRAEREVTRMVIMMVISFLVCWLPYAGVAWFIFTHQGSEFGPVFMTLPSFFAKAASIYNPIIYICMNKQFRHCMITTLCCGKNPFEEEEGASTTASKTEASSVSSSSVSPA</t>
  </si>
  <si>
    <t>AB084929_S292A</t>
  </si>
  <si>
    <t>MTNTTGIVRSPYEYPQHYLVNPAAYAALGAYMFFLILVGFPINFLTLYVTIEHKKLRTPLNYILLNLAVADLFMVFGGFTTTIYTSMHGYFVLGRLGCNLEGFFATLGGEIGLWSLVVLAIERWLVVCKPISNFRFGENHAIMGLAFTWVAALSCAAPPLVGWSRYIPEGMQVSCGVDYYTRAEGFNNESFVIYMFICHFMIPLTVVFFCYGRLLCAVKEAAAAQQESETTQRAEREVTRMVIMMVISFLVCWLPYAGVAWFIFTHQGSEFGPVFMTLPAFFAKAAAIYNPIIYICMNKQFRHCMITT</t>
  </si>
  <si>
    <t>AB084945_S292A</t>
  </si>
  <si>
    <t>MANTTGIVRSPYEYPQHYLVSPAAYAALAAYMFFLILVGFPINFLTLYVTIEHKKLRTPLNYILLNLAVADLFMVFGGFTTTIYTSMHGYFVLGRLGCNLEGFFATLGGEIGLWSLVVLAIERWLVVCKPISNFRFGENHAIMGLAFTWVAACSCAVPPLVGWSRYIPEGMQCACGVDYYTRAEGFNNESFVIYMFVCHFSIPLFIVFFCYGRLLCAVKEAAAAQQESETTQRAEREVTRMVIMMVISFLICWLPYASVAWYIFTHQGSEFGPVFMTLPAFFAKSSAIYNPVIYICMNKQFRHCMITT</t>
  </si>
  <si>
    <t>AB084938_A292S</t>
  </si>
  <si>
    <t>MVNTTGIVRSPYEYPQHYLVSPAAYAALGAYMFFLILAGFPINFLTLYVTIEHKKLRTPLNYILLNLAVADLFMVFGGFTTTMYTSMHGYFVLGRLGCNLEGFFATLGGEIGLWSLVVLAVERWLVVCKPISNFRFGENHAIMGLAFTWLAALSCAGPPLVGWSRYIPEGMQCSCGVDYYTRAEGFNNESFVIYMFICHFLIPLTVVFFCYGRLLCAVKEAAAAQQESETTQRAEREVTRMVVIMVISFLICWLPYAGVAWYIFTHQGSEFGPVFMTLPSFFAKSSSIYNPLIYICMNKQFRHCMITT</t>
  </si>
  <si>
    <t>AB185217_N83D</t>
  </si>
  <si>
    <t>MVNTTGIVRSPYEYPQHYLVNPAAYAALAAYMFFLILVGFPINFLTLYVTIEHKKLRTPLNYILLNLAVADLFMVFGGFTTTIYTSMHGYFILGRLGCNLEGFFATLGGEIGLWSLVVLAIERWLVVCKPISNFRFGENHAIMGLAFTWVAALSCAAPPLVGWSRYIPEGMQCSCGVDYYTRAEGFNNESFVVYMFICHFSIPLTVVFFCYGRLLCAVKEAAAAQQESETTQRAEREVTRMVIMMVVSFLVCWLPYAGVAWYIFTHQGSEFGPVFMTLPAFFAKAAAIYNPIIYICMNKQFRHCMITT</t>
  </si>
  <si>
    <t>AB185229_N83D</t>
  </si>
  <si>
    <t>MVNTTGIVRSPYEYPQHYLVSPAAYAALGAYMFFLILVGFPINFLTLYVTIEHKKLRTPLNYILLNLAVADLFMVFGGFTTTIYTSMHGYFVLGRLGCNLEGFFATLGGEIGLWSLVVLAVERWLVVCKPISNFRFGENHAIMGLAFTWVAALACAAPPLVGWSRYIPEGMQCSCGIDYYTRAEGFNNESFVIYMFICHFTIPLTVVFFCYGRLLCAVKEAAAAQQESETTQRAEREVTRMVIMMVISFLVCWLPYAGVAWYIFTHQGSEFGPVFMTLPAFFAKSSSIYNPIIYICMNKQFRHCMITT</t>
  </si>
  <si>
    <t>AB185220_N83D</t>
  </si>
  <si>
    <t>MVNTTGIVRSPYEYPQYYLVSPAAYAVLGAYMFFLILVGFPINFLTLYVTIEHKKLRTPLNYILLNLAVADLFMVFGGFTTTIYTSMHGYFVLGRLGCNLEGFFATLGGEIGLWSLVVLAVERWLVVCKPISNFRFGENHAIMGLAFTWVAALACAAPPLVGWSRYIPEGMQCSCGIDYYTRAEGFNNESFVIYMFICHFTIPLTVVFFCYGRLLCAVKEAAAAQQESETTQRAEREVTRMVIMMVISFLVCWLPYAGVAWYIFTHQGSEFGPVFMTLPAFFAKSSXIYNPIIYICMNKQFRHCMITT</t>
  </si>
  <si>
    <t>AB185225_D83N</t>
  </si>
  <si>
    <t>MVNTTGIVRSPYEYPQHYLVSPAAFAALGAYMFFLILVGFPINFLTLYVTIEHKKLRTPLNYILLNLAVANLFMVFGGFTTTIYTSMHGYFILGRLGCNLEGFFATLGGEIGLWSLVVLAIERWLVVCKPISNFRFGENHAIMGLAFTWVAALSCAAPPLVGWSRYIPEGMQCSCGVDYYTRAEGFNNESFVIYMFICHFSIPLTVVFFCYGRLLCAVKEAAAAQQESETTQRAEREVTRMVIMMVVSFLVCWLPYAGVAWYIFTHQGSEFGPVFMTLPAFFAKAAAIYNPIIYICMNKQFRHCMITT</t>
  </si>
  <si>
    <t>Ancestor</t>
  </si>
  <si>
    <t>Rod_ancestor</t>
  </si>
  <si>
    <t>pigmenta</t>
  </si>
  <si>
    <t>MNGTEGPNFYVPMSNKTGVVRSPFEYPQYYLAEPWKYSALAAYMFFLILVGFPINFLTLYVTIQHKKLRTPLNYILLNLAVADLFMVFGGFTTTMYTSMHGYFVFGPTGCNIEGFFATLGGEIALWSLVVLAIERYVVVCKPMSNFRFGENHAIMGVAFTWIMALACAAPPLFGWSRYIPEGMQCSCGVDYYTLKPEVNNESFVIYMFVVHFTIPLIVIFFCYGRLVCTVKEAAAQQQESATTQKAEKEVTRMVIIMVIAFLVCWVPYASVAFYIFTHQGSDFGPIFMTVPAFFAKSSAIYNPVIYILMNKQFRNCMITTLCCGKNPFGDEEGASTTASKTEASSVSSSSVSPA</t>
  </si>
  <si>
    <t>pigmentb</t>
  </si>
  <si>
    <t>MNGTEGPNFYVPMSNATGVVRSPFEYPQYYLAEPWAYSALAAYMFFLILVGFPINFLTLYVTIEHKKLRTPLNYILLNLAVADLFMVFGGFTTTMYTSMHGYFVFGPTGCNIEGFFATLGGEIALWSLVVLAIERWVVVCKPMSNFRFGENHAIMGVAFTWIMALACAAPPLFGWSRYIPEGMQCSCGVDYYTLKPEVNNESFVIYMFVVHFTIPLIVIFFCYGRLVCTVKEAAAQQQESETTQRAEREVTRMVIIMVIAFLVCWVPYASVAFYIFTHQGSEFGPIFMTVPAFFAKSSAIYNPVIYICMNKQFRHCMITTLCCGKNPFEEEEGASTTASKTEASSVSSSSVSPA</t>
  </si>
  <si>
    <t>pigmentc</t>
  </si>
  <si>
    <t>MNGTEGPNFYVPMSNATGVVRSPFEYPQYYLAEPWAYSALAAYMFFLIIVGFPINFLTLYVTIEHKKLRTPLNYILLNLAVADLFMVFGGFTTTMYTSMHGYFVFGPTGCNIEGFFATLGGEIALWSLVVLAIERWVVVCKPMSNFRFGENHAIMGVAFTWIMALACAAPPLFGWSRYIPEGMQCSCGIDYYTLKPEVNNESFVIYMFVVHFTIPLTVISFCYGRLVCTVKEAAAQQQESETTQRAEREVTRMVIIMVISFLVCWVPYASVAFYIFTHQGSTFGPIFMTVPAFFAKSSAIYNPMIYICMNKQFRHCMITTLCCGKNPFEEEEGASTTASKTEASSVSSSSVSPA</t>
  </si>
  <si>
    <t>pigmentd</t>
  </si>
  <si>
    <t>MNGTEGPNFYVPMSNATGVVRSPFEYPQYYLAEPWAYSALAAYMFFLIIAGFPINFLTLYVTIEHKKLRTPLNYILLNLAVADLFMVFGGFTTTMYTSMHGYFVFGPTGCNIEGFFATLGGEIALWCLVVLAIERWVVVCKPMSNFRFGENHAIMGVAFTWIMALACAAPPLFGWSRYIPEGMQCSCGIDYYTPNPEVNNESFVIYMFVCHFTIPLTVISFCYGRLVCTVKEAAAQQQESETTQRAEREVTRMVVIMVISFLVCWVPYASVAWYIFTHQGSTFGPIFMTIPAFFAKSSAIYNPMIYICMNKQFRHCMITTLCCGKNPFEEEEGASTTASKTEASSVSSSSVSPA</t>
  </si>
  <si>
    <t>pigmente</t>
  </si>
  <si>
    <t>MNGTEGPNFYVPMSNATGVVRSPFEYPQYYLAEPWAYSILAAYMFFLIIVGFPINFLTLYVTIEHKKLRTPLNYILLNLAVADLFMVFGGFTTTMYTSMHGYFVFGETGCNLEGYFATLGGEISLWSLVVLAIERWVVVCKPMSNFRFGENHAIMGLAFTWIMANACAMPPLFGWSRYIPEGMQCSCGIDYYTLKPEVNNESFVIYMFVVHFTIPLTIISFCYGRLVCTVKEAAAQQQESETTQRAEREVTRMVIIMVISFLVCWIPYASVAWYIFTHQGSTFGPIFMTVPSFFAKSSAIYNPMIYICMNKQFRHCMITTLFCGKNPFEEEEGASTTASKTEASSVSSVSPA</t>
  </si>
  <si>
    <t>pigmentf</t>
  </si>
  <si>
    <t>MNGTEGPYFYVPMSNATGIVRSPYEYPQYYLVNPAAYAALGAYMFFLILVGFPINFLTLYVTIEHKKLRTPLNYILLNLAVADLFMVFGGFTTTMYTSMHGYFVFGRLGCNLEGFFATHGGEIALWSLVVLAIERWLVVCKPISNFRFGENHAIMGLAFTWIMASACSVPPLVGWSRYIPEGMQCSCGVDYYTRAEGFNNESFVIYMFICHFIIPLTVIFFCYGRLLCAVKEAAAAQQESETTQRAEREVTRMVIIMVISFLVCWVPYASVAWYIFCNQGTEFGPIFMTIPAFFAKSSAIYNPMIYICMNKQFRHCMITTLCCGKNPFEEEEGASTTASKTEASSVSSSSVSPA</t>
  </si>
  <si>
    <t>pigmentg</t>
  </si>
  <si>
    <t>MNGTEGPYFYVPMVNTTGIVRSPYEYPQYYLVNPAAYAALGAYMFFLILVGFPINFLTLYVTIEHKKLRTPLNYILLNLAVADLFMVFGGFTTTMYTSMHGYFVLGRLGCNLEGFFATLGGEIALWSLVVLAIERWLVVCKPISNFRFGENHAIMGLAFTWIMASACSVPPLVGWSRYIPEGMQCSCGVDYYTRAEGFNNESFVIYMFICHFIIPLTVIFFCYGRLLCAVKEAAAAQQESETTQRAEREVTRMVIIMVISFLVCWVPYAGVAWYIFCNQGTEFGPIFMTIPAFFAKSSSIYNPMIYICMNKQFRHCMITTLCCGKNPFEEEEGASSTASKTEASSVSSSSVSPA</t>
  </si>
  <si>
    <t>pigmenth</t>
  </si>
  <si>
    <t>MNGTEGPYFYVPMSNATGVVRSPYEYPQYYLVNPAAYAALGAYMFFLILVGFPINFLTLYVTIEHKKLRTALNYILLNLAVADLFMVFGGFTTTMYTSMHGYFVFGRLGCNLEGFFATHGGEIALWSLVVLAIERWLVVCKPISNFRFGENHAIMGLAFTWIMASACSVPPLVGWSRYIPEGMQCSCGVDYYTRAEGFNNESFVIYMFICHFIIPLIVIFFCYGRLLCAVKEAAAAQQESETTQRAEREVTRMVILMVISFLVCWVPYASVAWYIFCNQGTEFGPIFMTIPAFFAKSSAIYNPVIYICMNKQFRHCMITTLCCGKNPFEEEEGASTTASKTEASSASSSSVSPA</t>
  </si>
  <si>
    <t>pigmenti</t>
  </si>
  <si>
    <t>MNGTEGPYFYVPMSNATGVVRSPYEYPQYYLANPAAYSVLAAYMFFLILVGFPINFLTLYVTIEHKKLRTALNYILLNLAVADLFMVIGGFTTTMVTSMHGFFIFGRAGCNLEGFFATHGGEISLWSLVVLAIERWLVVCKPISNFRFGENHAVMGVAFTWIMASACSVPPLVGWSRYIPEGLQCSCGVDYYTRAEGFNNESFVIYMFICHFIIPLTVISFCYGRLLCAVKEAAAAQQESETTQRAEREVTRMVILMMISFLICWVPYASTAWYIFTHQGTEFGPIFMTIPAFFAKSSAIYNPLIYVCMNKQFRHCMITTLCCGKNPFEEEADAASKTRASASSSSVAPA</t>
  </si>
  <si>
    <t>pigmentj</t>
  </si>
  <si>
    <t>MNGTEGPYFYVPMSNATGVVRSPYEYPQYYLVSPVAYFALGAYMFFLILTCFPVNFLTLYVTIEHKKLRTALNYILLNLAVANLFMVFGGFTTTMYTSMNGYFVFGRLGCNLEGFFATHGGEIALWSLVVLAIERYLVVCKPIANFRFGENHAIMGLAFSWIMASTCSVPPLVGWSRYIPEGMQCACGVDYYTRAEGFNNESFVIYMFILHFIIPLIVIFFCYGRLLCAVKEAAAAQQESETTQRAEREVTRMVILMVVSFLVTWVPYASVAWYIFCNQGTEFGPIFMTIPSFFAKSSALYNPVIYICMNKQFRHCMITTLCCGKNPFEEEEGASTTASKTEASSASSVSPA</t>
  </si>
  <si>
    <t>pigmentk</t>
  </si>
  <si>
    <t>MNGTEGPYFYVPMINTTGVVRSPYEYPQYYLVSPVAYFALGAYMFFLILTCFPVNFLTLYVTIEHKKLRTALNYVLLNLAVANLFMVIGGFTTTLYSSMNGYFVFGPLGCNLEGFFATHGGEIALWSLVVLAIERYLVVCKPIANFRFGENHAIMGLAFSWVMASTCSVPPLVGWSRYIPEGMQCACGVDYYTRAEGFNNESFVIYMFVLHFSIPLFIISFCYGRLLCAVKEAAAAQQESETTQRAEREVTRMVILMVCSFLVTWLPYAGVAWWIFCNQGAEFGPIFMTIPSFFAKSSAIYNPVIYICMNKQFRHCMITTLCCGKNPFEEEEGASTTASKTEASSASSVSPA</t>
  </si>
  <si>
    <t>pigmentm</t>
  </si>
  <si>
    <t>MNGTEGPNFYVPMSNKTGVVRSPFEYPQYYLAEPWKYSALAAYMFFLILVGFPINFLTLYVTIQHKKLRTPLNYILLNLAVADLFMVFGGFTTTMYTSMHGYFVFGPTGCNIEGFFATLGGEIALWSLVVLAIERYVVVCKPMSNFRFGENHAIMGVAFTWIMALACAAPPLFGWSRYIPEGMQCSCGVDYYTLKPEVNNESFVIYMFVVHFTIPLIVIFFCYGRLVCTVKEAAAQQQESATTQKAEKEVTRMVIIMVIAFLVCWVPYASVAFYIFTHQGSDFGPIFMTVPAFFAKSSAIYNPVIYILMNKQFRNCMITTLCCGKNPFGDEETSSTAASKTEASSVSSSSVSPA</t>
  </si>
  <si>
    <t>Conger</t>
  </si>
  <si>
    <t>myriaster</t>
  </si>
  <si>
    <t>AB043817.1</t>
  </si>
  <si>
    <t>CCGCTACTGACGAACCGCAACCATGAACGGCACTGAGGGACCTAACTTCTACATCCCCATGTCAAACGCCACTGGTGTAGTGAGGAGTCCATTTGAATACCCGCAGTACTACCTTGCAGAACCATGGGCTTTCTCAGCTCTGTCTGCCTACATGTTCTTCCTGATTATCGCCGGATTCCCCATCAACTTCCTCACCCTGTATGTCACCATCGAACATAAGAAACTGAGGACCCCACTGAACTACATTCTGCTGAACCTGGCCGTGGCCGACCTCTTCATGGTGTTTGGCGGATTCACCACCACGATGTACACCTCCATGCACGGCTACTTTGTCTTCGGCCCCACCGGCTGCAACATCGAAGGGTTCTTCGCCACCCTCGGCGGCGAGATTGCCCTCTGGTGCCTCGTTGTCCTGGCCATTGAAAGGTGGATGGTCGTCTGCAAGCCAGTGACCAATTTCCGCTTCGGTGAGAGCCATGCCATCATGGGTGTCATGGTGACCTGGACCATGGCATTGGCCTGTGCCCTCCCCCCTCTCTTCGGCTGGTCTCGGTACATTCCGGAAGGTCTGCAGTGCTCGTGCGGGATCGACTACTATACCCGGGCGCCTGGGATCAACAATGAGTCCTTTGTGATCTACATGTTTACCTGCCACTTCTCCATCCCACTCGCCGTCATCTCTTTCTGCTACGGCCGACTGGTGTGCACCGTCAAAGAGGCCGCTGCCCAGCAACAGGAGTCCGAGACCACCCAGAGGGCTGAGCGGGAGGTCACCCGCATGGTCGTCATCATGGTCATCTCCTTCCTGGTCTGCTGGGTGCCCTATGCCAGTGTGGCCTGGTACATCTTTACCCACCAGGGAAGCACTTTTGGGCCCATCTTCATGACCATTCCATCCTTCTTTGCCAAGAGTTCAGCCCTCTACAACCCCATGATCTACATCTGCATGAACAAGCAGTTCCGCCATTGCATGATCACCACCCTCTGCTGTGGGAAGAACCCCTTCGAGGAGGAGGATGGAGCGTCCGCCACTAGCTCTAAAACTGAGGCTTCATCCGTGTCCTCCAGCTCTGTCTCCCCGGCATAAACCTTGTTTGACCGAACACCACGCATCAACACAAAGACCAAGAATGCTGACTAAATGCTAACATTTCAGGGAAATCCAAAGACTTTTTACTATTTTTTTACACAACCATATAGGTTGCAAACAGAGGTTTAGCCCTGTTTACAGGTTGTCATCAATGTGATGTCAGTATGTACAATATAGTCAACTTGATAGCAAGTTGTTGGCTTATTTCAGATTGTATGGGCAATGTAATCAACCATATGTGAAATAAATTGCAA</t>
  </si>
  <si>
    <t>MNGTEGPNFYIPMSNATGVVRSPFEYPQYYLAEPWAFSALSAYMFFLIIAGFPINFLTLYVTIEHKKLRTPLNYILLNLAVADLFMVFGGFTTTMYTSMHGYFVFGPTGCNIEGFFATLGGEIALWCLVVLAIERWMVVCKPVTNFRFGESHAIMGVMVTWTMALACALPPLFGWSRYIPEGLQCSCGIDYYTRAPGINNESFVIYMFTCHFSIPLAVISFCYGRLVCTVKEAAAQQQESETTQRAEREVTRMVVIMVISFLVCWVPYASVAWYIFTHQGSTFGPIFMTIPSFFAKSSALYNPMIYICMNKQFRHCMITTLCCGKNPFEEEDGASATSSKTEASSVSSSSVSPA</t>
  </si>
  <si>
    <t>Tursiops</t>
  </si>
  <si>
    <t>truncatus</t>
  </si>
  <si>
    <t>AF055456.1</t>
  </si>
  <si>
    <t>ATGAACGGGACGGAGGGCCTGAACTTCTACGTGCCTTTCTCTAACAAGACAGGCGTGGTGCGCAGCCCCTTCGAGTACCCGCAGTACTACCTGGCTGAGCCGTGGCAGTTCTCCGTGCTGGCTGCCTACATGTTCCTGCTGATCGTGCTCGGCTTCCCCATCAACTTCCTCACGCTCTACGTCACGGTCCAGCACAAGAAGCTGCGCACGCCTCTCAACTACATCCTGCTCAACCTGGCCGTGGCCAACCTCTTCATGGTCTTCGGTGGCTTCACCACCACCCTCTACACCTCTCTGCATGCGTACTTCGTCTTCGGGCCCACGGGATGCAATCTGGAGGGCTTCTTTGCCACCCTGGGCGGTGAAATTGCCCTGTGGTCCTTGGTGGTCCTGGCCATCGAGAGGTACGTGGTTGTGTGTAAGCCCATGAGCAACTTCCGCTTCGGGGAGAACCATGCCATCATGGGCCTCGCCCTCACCTGGATCATGGCAATGGCCTGTGCCGCGGCCCCCCTCGTCGGCTGGTCCAGGTACATCCCAGAGGGAATGCAGTGCTCGTGCGGGATTGACTACTACACGTCTCGCCAGGAGGTCAACAATGAGTCCTTCGTCATCTACATGTTCGTGGTCCACTTCACCATCCCCCTGGTCATCATATTCTTCTGCTACGGGCAGCTGGTCTTCACAGTCAAGGAGGCAGCTGCCCAACAGCAGGAGTCGGCCACCACGCAGAAGGCCGAGAAGGAGGTCACTCGCATGGTCATCATCATGGTCGTTGCTTTCCTGATCTGCTGGGTGCCCTATGCCAGCGTGGCGTTCTACATTTTCACCCACCAGGGCTCCGACTTTGGCCCCATCTTCATGACCATCCCGTCATTCTTTGCCAAGAGTTCCTCCATCTACAACCCCGTCATCTACATCATGATGAACAAGCAGTTCCGGAACTGCATGCTCACCACCCTGTGCTGTGGCAGGAACCCACTGGGTGACGATGAGGCCTCCACCACTGCCTCCAAGACAGAGACCAGCCAGGTGGCGCCTGCCTAA</t>
  </si>
  <si>
    <t>MNGTEGLNFYVPFSNKTGVVRSPFEYPQYYLAEPWQFSVLAAYMFLLIVLGFPINFLTLYVTVQHKKLRTPLNYILLNLAVANLFMVFGGFTTTLYTSLHAYFVFGPTGCNLEGFFATLGGEIALWSLVVLAIERYVVVCKPMSNFRFGENHAIMGLALTWIMAMACAAAPLVGWSRYIPEGMQCSCGIDYYTSRQEVNNESFVIYMFVVHFTIPLVIIFFCYGQLVFTVKEAAAQQQESATTQKAEKEVTRMVIIMVVAFLICWVPYASVAFYIFTHQGSDFGPIFMTIPSFFAKSSSIYNPVIYIMMNKQFRNCMLTTLCCGRNPLGDDEASTTASKTETSQVAPA</t>
  </si>
  <si>
    <t>Latimeria</t>
  </si>
  <si>
    <t>chalumnae</t>
  </si>
  <si>
    <t>AH007712.2</t>
  </si>
  <si>
    <t>AACACCCTTACTCTTTGCAAAAGGTGCCATCCCATCTTTAATGTCCACAGAGAGTAGACAGGGCCTCGGTTATCGTCTCATCCAAAAGACAGCCCTCCAGGGCAGGGTTCAGGCACATTGGCAGGGCAGAGTGTGGGGAAAGCCTTGCATTGCCGCTGCCCTGTGCTGTACCTGCTCTGTGGATAAATAGAGGACTTCAGTCTTCGGTGCACATCAATCCAGCACCTTTCATCAGCACTAAATTCACATACACACACACACACACACACACACACACACACAGAAATAATATTCAGGTTCTGACCTTGTACATGCCAAAATGACTCCCATAGAAGGAGCTTTATAAATCTTGGACTCTCTGGGTTGTTTTTGTTTTTTGTTAAATCTGATCACAGGGGAGTCTTGGACTCAGCAGAGTGCCATTTTTCTGTGGAAAATTTTGTGTTTGCAGTTTTCTACTGGCCCCAGGTTATAGGGCTTTGGTTACTTTAAACAGGACAGGTGTGTAGCCTTAATAACTTCAGGAGAAGCCAATTACTCTTTGCAGTCTTGGCTAGATTATTGTGCTTAAAGGTGGCCTAAATCTTTTTGTGCTGATACTGGTGGTTTAAGCTAATCCAAGGTGGCATTTTATAAGGCCCCCTCTCTGCCACGGGGAGCATTGTAGCCAGTCTCCGCTCAGGGTAAAAAAAAAAAAGTAGGTTTTGTAGCTTTTGCAACTTGGGAGCGAGACCTGCAGGGAGAAAAACAAACAAACAAAAAAAACAAAACAACCAACCAGTCAACTAGCCGACAAACTCAACAACAGAATCGTATCATAGAAAGCCCCCTAACACCAAGGAGCCGCCACCATGAATGGAACAGAGGGTCCCAATTTCTACGTCCCTATGTCTAACAAAACTGGAGTAGTGAGGAACCCCTTTGAATATCCTCAATACTATCTAGCTGACCCATGGAAGTACTCTGCTCTGGCAGCTTATATGTTCTTCTTGATTCTGGTTGGCTTCCCCATCAACTTCCTCACTCTGTTTGTCACTATTCAGCACAAGAAGCTTAGGACGCCCCTCAACTACATCCTTCTGGACCTGGCTGTAGCTGATCTCTGCATGGTGTTTGGAGGGTTCTTCGTCACGATGTATAGCTCAATGAATGGCTACTTCGTCCTTGGCCCCACTGGTTGCAACATTGAGGGATTTTTCGCTACCCTTGGAGGTAAGGCTGCAAACCTAGGGTTTTGGTCATCCCTTACTGAAGTAGAAGACCTTCTCCTGGTAGTTCAGTAGTATCCAAAGCAAAGGCCTTTTTTTAAAATTAGTTTTTTTTAATGNNNNNNNNNNNNNNNNNNNNNNNNNNNNNNNNNNNNNNNNNNNNNNNNNNNNNNNNNNNNNNNNNNNNNNNNNNNNNNNNNNNNNNNNNNNNNNNNNNNNCCCCTGAGTCATCCAGTCCCCATCATGTGATATTCTCTATATAAGCTCAGCCTCACCCATTAAGAATACTCCACAGAGGTTAGATTTTGAAGACCCACCTTACCAAGTCAGATCTTTTACTTCCTTACCTTGTTTATTCATATTAACTCTTTGTTTTTTTTCCTCCTTCCCCCAACAGGTCAAGTTGCTCTGTGGGCTCTGGTAGTGCTGGCCATTGAGAGATATGTGGTGGTTTGTAAGCCAATGAGCAACTTCCGATTTGGTGAAAACCATGCCATCATGGGAGTCATCTTCACCTGGATCATGGCACTGTCCTGTGCTGTTCCTCCTCTTTTCGGATGGTCGAGGTAGCTCTTTTTTTTAAAATTTATTCATACTTTATGGTGGACCTCCTCCCCAGGGTATGACCACCCAACCCCACGAACTGCTGTTCCCCCTATCTAGGGAAAGCATCCTGGGTAGCACCACCTCCAATCAGCACCCCATCTATGGCCTCCTGTTTATCCCNNNNNNNNNNNNNNNNNNNNNNNNNNNNNNNNNNNNNNNNNNNNNNNNNNNNNNNNNNNNNNNNNNNNNNNNNNNNNNNNNNNNNNNNNNNNNNNNNNNNCTAAATCTTTAGACATACTTAAGTGAATTTGATGTTCGTCTTCTCTTTTAACTAACATGGGAAGATGAAGGGGATTTGCACCCTGTTCCCCCTGTGCAGGTCTTACCCTTATTGCAAGTCTTCCCTTCCCCTTTAGGTCTTTGCCTTTAATGCAGTCATTAAAGGAATGTCACCGTTTCTCTGTTTCTGAATTACAGATATATCCCAGAGGGTATGCAGTCCTCTTGTGGAGTTGACTACTACACACTGAAGCCTGAGGTTAACAATGAGTCTTTTGTCATCTACATGTTCGTGGTTCACTTCACCATCCCCTTGATTGTCATCTTTTTCTGCTATGGGCGCCTGGTCTGCACTGTCAAGGATGTAAGTACTTTGTTTTGCCCCCCAAGGACTGCCAGATGTCCCTTATTTTAAAGTAGTGGTGGCCAAAGTNNNNNNNNNNNNNNNNNNNNNNNNNNNNNNNNNNNNNNNNNNNNNNNNNNNNNNNNNNNNNNNNNNNNNNNNNNNNNNNNNNNNNNNNNNNNNNNNNNNNTTATCCAATAAAATAATAATTTTTTGTTTTGTTTTGTTTAGGCTGCAGCACAGCAGCAGGAGTCTGCCACCACACAGAAGGCCGAGAAAGAGGTCACCCGCATGGTCATTGTCATGGTTATTTCCTTCCTGGTATGCTGGGTCCCCTATGCTTCAGTCGCTGCGTACATCTTCTTCAACCAGGGATCCGAGTTCGGCCCGGTCTTCATGACAGCCCCATCTTTCTTTGCCAAGAGCGCTTCCTTCTACAACCCAGTCATCTACATTCTCCTGAACAAACAGGTAACACTGCCAAACCTTTCTCAGAACAGAAGATTATTTTGCTGGCCCTCCCCCTCCAGGGCAGGGTCACCCAATACTACACGCTGCTGTCTGGCTTCTTGGGCTCCCCTCAGCAGGCGGGCCAACCTGGGCAGCAGGGGGGACCTGAAAGAGCCCTGGACCTGGTGGCCTTTTTCCTCTGTTTTNNNNNNNNNNNNNNNNNNNNNNNNNNNNNNNNNNNNNNNNNNNNNNNNNNNNNNNNNNNNNNNNNNNNNNNNNNNNNNNNNNNNNNNNNNNNNNNNNNNNTTTTCCTTCTTACCCGTACAGGGTTGTACTATAAATGGCTAATGTTCCGTCTCTGTTTTTTTGTCCCTTGTCTTCCCCTTCCCTGCCCCTACAGTTCCGTAACTGCATGATCACCACCCTCTGCTGTGGCAAGAACCCATTTGGCGACGAGGATGCCACCTCAGCCGCCGGCTCCAGCAAGACCGAGGCTTCCTCTGTCTCCTCCAGCAGTGTCTCACCCGCATAAGCCTGCGGAGTTGCTCATCAAAGCAGGACGGGCGCTGTCACCGAAGACCATTTACTCCCAATTACCTGAATGTCCCGGCACACTGAACACACTCTTAAGAACCACGGACAACCACCACCAAAATGCAGGATGGACTTTTTTTTTTAATTTCAACATGGCGATCGTTTGAACAAGGCTGTTATTATTATTATTATGAATCCAACAATCCCAAATAAAGAGACTTATCAACCCCCCCCCCCAAAAAAAAATAAAATAAATAAAAGATAACCCTCTCTTTTAAACAAAACAAACAAAAAAAAGAAAAAAAATTTGTAACCAGGAACCAAGAATTAACACCTGTCAGGTATAACGTTATAATGTTATGGAGCTC</t>
  </si>
  <si>
    <t>MNGTEGPNFYVPMSNKTGVVRNPFEYPQYYLADPWKYSALAAYMFFLILVGFPINFLTLFVTIQHKKLRTPLNYILLDLAVADLCMVFGGFFVTMYSSMNGYFVLGPTGCNIEGFFATLGGQVALWALVVLAIERYVVVCKPMSNFRFGENHAIMGVIFTWIMALSCAVPPLFGWSRYIPEGMQSSCGVDYYTLKPEVNNESFVIYMFVVHFTIPLIVIFFCYGRLVCTVKDAAAQQQESATTQKAEKEVTRMVIVMVISFLVCWVPYASVAAYIFFNQGSEFGPVFMTAPSFFAKSASFYNPVIYILLNKQFRNCMITTLCCGKNPFGDEDATSAAGSSKTEASSVSSSSVSPA</t>
  </si>
  <si>
    <t>Loxodonta</t>
  </si>
  <si>
    <t>africana</t>
  </si>
  <si>
    <t>AY686752.1</t>
  </si>
  <si>
    <t>CCCAGAGTCATTTGCTGCGTCCTGGTGACTGATCCCAGGCTTGGGCAGCATCTTCAGGTTGTAGCGTGTGGGCAGCCTTGAGGCCGCAGCCATGAATGGGACAGAAGGCCCGAATTTCTACGTGCCCTTCTCCAACAAGACGGGTGTGGTACGCAGCCCCTTCGAGTACCCGCAGTACTACCTAGCAGAGCCATGGCAGTTCTCCATGCTGGCCGCCTACATGTTCCTGCTTATCGTGCTTGGCTTCCCCATCAACTTCCTCACGCTCTACGTGACCGTGCAGCATAAGAACGTGCGCACACCACTCAACTACATCCTGCTCAACCTGGCCGTAGCCAACCATTTCATGGTCTTTGGCGGCTTCACCACCACCCTCTATACCTCTCTGCATGGATACTTCGTCTTCGGGTCCACTGGATGCAACCTGGAGGGCTTCTTTGCCACCCTGGGCGGTGAAATCGCCCTGTGGTCGTTGGTGGTCCTGGCCATCGAGCGGTATGTGGTGGTGTGTAAGCCCATGAGCAACTTCCGCTTCGGGGAGAACCACGCCATCATGGGTGTCGCCTTCACCTGGGTCATGGCTCTGGCCTGTGCTGCGCCACCCCTCGTTGGCTGGTCCAGGTATATCCCTGAAGGCATGCAGTGCTCATGTGGGATCGACTACTACACGCTCAAGCCCGAGGTCAATAATGAGTCCTTCGTCATCTACATGTTTGTGGTCCACTTCACCATCCCTATGACCATCATCTTCTTCTGCTACGGGCAGCTGGTCTTCACGGTCAAGGAGGCGGCTGCCCAGCAACAGGAGTCAGCCACCACCCAGAAGGCGGAGAAGGAGGTCACCCGCATGGTCATCATCATGGTCATCGCGTTCCTGATCTGCTGGGTGCCCTATGCTAGCGTGGCCTTCTATATATTCACCCACCAGGGCTCTGACTTCGGGCCCATCCTCATGACCCTCCCAGCGTTCTTTGCCAAGAGCTCTGCCATCTACAACCCCGTCATCTACATTATGATGAATAAGCAGTTCCGGAACTGCATGCTCACCACCATCTGCTGCGGCAAGAACCCATTCGGTGAGGAAGAGGGCTCCACCACCGCCTCCAAGACGGAGACCAGCCAGGTGGCCCCGGCCTAAGCCCTACCGAAGCTCTGCGCCAGCTAGAGGAGAGGCATACCCCCCGCACCTGCCCCAAGCCATAGCCGCCCCACCAGCAGGGTGCCTGTTGGAACCAGGCCACACAGGTTCCCTGATTTAAAAGAAGAAAAATAAAAATCATGAACTAACGAGAGAAAAATGAAGCTGCCCCCTCGGTGGGGTCAGCCTGAGGAGGGACCGCACCGAGACCCCAATCTGGAGTTCCCAGGGGCTGATGGGACCTGTCTGCCTCCTCCCTCCTCATCTCTCAGGAACACAAGGACTCTTGCTCTCTGGAAAGTGTCCCTGCTTAGGGATAAGTGTCTAGCACAGAGAGGGGCACATAGTAGGTGCTTAATAAAAGCTTGATGGATGAAGGAAGGAATGGATGGAGGAAAGAATGGAGGAACGAATGGCTGGGAAAAATCTACCTGTCCTCTCAAAAGCATCTTAGCAACAGCAGCTCATACTTTTGGTTATGTGACCTTGGGCAGTTGCTTTCCCTCCGGAGCCTCTCTTTCTTGCCCCATAGAACAGAAATCCCAATCCTGGACCTGCCTCCTACCTAGGGCTGCTGTGAAGATCAGATGAGATTGTGTGTGTGTGTGTGTGGTCGTGCACATGTGCACGCATGTGTGTAAGCACTTTGTAAATGATAAAGAGCTGTACAGACTGTAGTTAACGTCATGAATAATACCTATTAATATGAAAAAAAAAAAAAAAAAA</t>
  </si>
  <si>
    <t>MNGTEGPNFYVPFSNKTGVVRSPFEYPQYYLAEPWQFSMLAAYMFLLIVLGFPINFLTLYVTVQHKNVRTPLNYILLNLAVANHFMVFGGFTTTLYTSLHGYFVFGSTGCNLEGFFATLGGEIALWSLVVLAIERYVVVCKPMSNFRFGENHAIMGVAFTWVMALACAAPPLVGWSRYIPEGMQCSCGIDYYTLKPEVNNESFVIYMFVVHFTIPMTIIFFCYGQLVFTVKEAAAQQQESATTQKAEKEVTRMVIIMVIAFLICWVPYASVAFYIFTHQGSDFGPILMTLPAFFAKSSAIYNPVIYIMMNKQFRNCMLTTICCGKNPFGEEEGSTTASKTETSQVAPA</t>
  </si>
  <si>
    <t>Sebastolobus</t>
  </si>
  <si>
    <t>DQ490124</t>
  </si>
  <si>
    <t>GATCGCAACCGCAAGCCGCAACCATGAACGGCACAGAGGGACCCTACTTCTATGTCCCTATGGTAAACACCACCGGCATTGTCCGGAGTCCATATGATTACCCTCAGTACTACCTTGTCAACCCAGCAGCTTACGCTGCCCTGGGGGCCTACATGTTCCTGCTCATCCTTCTTGGCTTCCCCATCAACTTCCTCACTCTGTACGTCACCCTCGAACACAAGAAGCTGCGGACCCCTCTAAACTACATCCTGCTGAATCTCGCGGTGGCTAACCTCTTCATGGTGTTGGGAGGATTCACCACAACGATGTACACCTCTATGCACGGCTACTTCGTCCTAGGACGCCTCGGCTGCAACCTGGAAGGATTCTTTGCTACCCTGGGCGGTGAGATAGCGCTCTGGTCACTGGTCGTCCTGGCTGTTGAAAGGTGGATGGTTGTCTGCAAGCCCATCAGCAACTTCCGCTTCGGGGAGGATCACGCTATCATGGGTTTGGGCTGCACCTGGTTGATGGCGTTAGCTTGTTCCGTGCCCCCTCTCGTCGGCTGGTCTCGTTACATCCCCGAGGGCATGCAGTGCTCATGTGGAGTCGACTACTACACACGTGCAGAGGGCTTCAACAATGAGTCCTTTGTCATCTACATGTTCGTCTGCCACTTCTCCATTCCACTGACTGTCATTTTCTTCTGCTACGGCCGTCTGCTCTGCGCCGTCAAGGAGGCTGCTGCTGCCCAGCAGGAGTCTGAGACCACTCAGAGGGCTGAGAGGGAAGTCTCCCGCATGGTCGTAATCATGGTCGTCGCCTTCCTGGTATGTTGGTTACCCTACGCCGGCACGGCATGGTATATCTTCTGTAATCAGGGATCTGAGTTCGGACCAGTCTTCATGACCATCCCGTCCTTCTTTGCCAAGAGCTCCTCCATCTACAACCCAATGATCTACATCTGCATGAACAAGCAGTTCCGCAACTGCATGATCACCACCATGTGCTGCGGGAAGAACCCCCTTGAGGAGGAGGAGGGAGCATCCTCTACTAAGACCGAGGCCTCCTCTGTCTCCACCAGCTCAGTGTCTCCTGCATAAAAGGGCCCTCAACACTGGCTCCGT</t>
  </si>
  <si>
    <t>MNGTEGPYFYVPMVNTTGIVRSPYDYPQYYLVNPAAYAALGAYMFLLILLGFPINFLTLYVTLEHKKLRTPLNYILLNLAVANLFMVLGGFTTTMYTSMHGYFVLGRLGCNLEGFFATLGGEIALWSLVVLAVERWMVVCKPISNFRFGEDHAIMGLGCTWLMALACSVPPLVGWSRYIPEGMQCSCGVDYYTRAEGFNNESFVIYMFVCHFSIPLTVIFFCYGRLLCAVKEAAAAQQESETTQRAEREVSRMVVIMVVAFLVCWLPYAGTAWYIFCNQGSEFGPVFMTIPSFFAKSSSIYNPMIYICMNKQFRNCMITTMCCGKNPLEEEEGASSTKTEASSVSTSSVSPA</t>
  </si>
  <si>
    <t>Aristostomias</t>
  </si>
  <si>
    <t>scintillans</t>
  </si>
  <si>
    <t>EU407248.1</t>
  </si>
  <si>
    <t>AGATTGATACGTCTAAGCAGGTGCAACCTTAATATCTTGATGAGTGGCCAGTTATGTTTGCAGTGGTGGCTGGATTAGATATTAACTATGCCCCAAATCACTTTGTGCTGACGTATTTGGAAAGTGGTAATCCAAGGTGTGTCTTTAAAAGCTGGAGCCTCACCACTTGGGTCCATCAGCAAGGCCCGTCTCCATCACTTCCCTGTACAGCCAGAAGACACAACACCACTGAAGGGCTGAACACAAGACCGCAATCATGAACGGCACGGAGGGACCGGACTTCTATGTTCCTATGTCAAATGCCACAGGCATTGTCAGGAGCCCCTATGAGTATCCTCGGTACTACCTTGTCTCCCCAGTGGCATACTTTATGCTGGGATCCTACATGTTCTTCCTCATCCTGACCTGCTTCCCAGTCAACTTCCTCACCCTCTACGTTACCATCGAGCACAAGAAGCTGAGGACCGCCCTTAACTACATCCTGCTGAACCTGGCTGTTGCTAACCTCTTCATGGTGTTCGGTGGATTCACGACCACGATATACACTTGCATGAATGGCTACTTCGTCTTAGGCAGGCTTGGCTGCAACCTCGAGGGGTTCTTCGCTACCACAGGAGGTGAGATTGCCCTCTGGTCCCTCGTCGTGCTGGCTGTCGAGAGGTATCTTGTCGTCTGCAAGCCCATCGAAAGCTTCCGCTTCGGGGAGAACCACGCCCTCATGGGACTGGCCTCCTCCTGGATTATGGCCGGCACCTGTTCCGTGCCCCCTCTGGTGGGATGGTCCCGTTACATCCCAGAGGGCTTTCAGGTCGCCTGCGGGATCGACTACTACACCCGCGCCGAAGGTTACAACAACGAGTCCTTTGTCATCTACATGTTCATCTTACACTTCATCATTCCTATGATCGTCATCTTCTTCTGCTATGGCCGTCTGTTGTGTGCCGTCAAGGAGGCGGCCGCTGCCCAGCAGGAGTCTGAGACCACGCAGAGGGCCGAGAGGGAGGTGACTCGTCTGGTCATCATGATGGTGGTCTCTTACCTGGTGACATGGGTGCCCTATGCCAGCGTAGCCTGGTATATCTTCTGCAACCAGGGTACCAACTTCGGACCAATCTTCATGGGTCTCCCGATCTTCTTCGCCAAGACCTCCGCCCTCTTCAACCCTGTCATCTACATTTGCATGAACAAGCAGTTCCGCCACTGCATTATCACCACCCTGTGCTGCGGAAAGAATCCATTCGAGGACGAAGAGGAGGGGTCCACCAAGACTGAGGCGTCCTCCGTGTCACCGGCGTAAAGGCGTCCATGCGACGGGCCCCGCTCTCCAGAACCCACGAAGAAGACTTTTGCTCCCCCGGGAAACGACTGAAGGCTATCGTCTATAGAAACAACTTCATTTTTGCTTTTTTTTTACAAACCAGTTGGTTCGACCTAAAGACAGTTTGCAGGACAGGGCAGCCCACGACAAAGTCGTTGCTGCGTGTACAGTGAGCCCAATGTATCGATGTGTAAGATGTTTTTTTTTCCTAAGACGACGAAAGAAAAAATGTCTTAAATCTTTTACAGTTG</t>
  </si>
  <si>
    <t>MNGTEGPDFYVPMSNATGIVRSPYEYPRYYLVSPVAYFMLGSYMFFLILTCFPVNFLTLYVTIEHKKLRTALNYILLNLAVANLFMVFGGFTTTIYTCMNGYFVLGRLGCNLEGFFATTGGEIALWSLVVLAVERYLVVCKPIESFRFGENHALMGLASSWIMAGTCSVPPLVGWSRYIPEGFQVACGIDYYTRAEGYNNESFVIYMFILHFIIPMIVIFFCYGRLLCAVKEAAAAQQESETTQRAEREVTRLVIMMVVSYLVTWVPYASVAWYIFCNQGTNFGPIFMGLPIFFAKTSALFNPVIYICMNKQFRHCIITTLCCGKNPFEDEEEGSTKTEASSVSPA</t>
  </si>
  <si>
    <t>Chauliodus</t>
  </si>
  <si>
    <t>macouni</t>
  </si>
  <si>
    <t>EU407250.1</t>
  </si>
  <si>
    <t>GATCCGATTGCCCCCTGACAGGTATAAGCAGGTGTAACCTCAATATCTTGATGAGTGGCCAGTTATGTTTGCAGGGGTGGCTGGATTAGATATTAACCATGGCCTAAATCGCTTTGTGCTGACAGATTTGGAAAGTGGTAATCCGAGGTGTGTCTTTAAAAGCTGGAGGCTGACCAACTGTGGGGCACTAGCAAGGCCCCGTCTCCATCTACATCTCTCTCCTGTAGCAGCCAGAAGACACAACACCACTGAAGGGCTGACCACACGACCGCAGTCATGAACGGCACGGAGGGACCGTACTTCTACATTCCTATGCTCAATACCACTGGCGTGGTCAGGAGCCCCTATGATTATCCTCAGTACTACCTGGTCAGTCCCGTGGCATTCTTTGCGCTGGGCGCCTACATGTTCTTCCTCATCCTCACCTGCTTCCCCGTCAACTTCCTCACCCTCTACGTTACCATCGAGCACAAGAAGCTGAGGACCGCCCTAAACTACGTCCTGCTCAACCTGGCCGTGGCAAACCTCTTCATGGTGATTGGGGGGTTCACCACCACCCTCTACTCCTCAATGAATGGCTACTTCGTCTTCGGACGGTTGGGCTGCAACTTGGAAGGCTTCTTCGCCACCCACGGCGGTGAGATTGCCCTCTGGTCCCTGGTGGTCTTGGCGGTCGAGAGGTATCTGGTCGTCTGCAAGCCCATTGCCAACTTCCGCTTCGGGGAGAACCACGCCATCATGGGGTTGGCCTTCAGCTGGGTGATGGCGTGCAGCTGCTCCGTGCCCCCTCTGGTGGGATGGTCCCGCTACATCCCCGAGGGCATGCAGGGTGGCTGCGGGGTCGACTACTACACCCGGGCCGAGGGCTCCAACAACGAGTCGTTTGTCATCTACATGTTCTGTGTGCACTTCGCCGTCCCCCTGTTCATCATCTCCTTCTGCTACGGCCGGCTGCTCTGCGCCGTCAAGGAGGCGGCCGCCGCCCAGCAGGAGTCTGAGACCACGCAGCGCGCTGAGCGGGAGGTCACCCGCATGGTCATCGTCATGGTCTGCTCCTTCCTGGTGACCTGGCTGCCCTACGCTGGCGTGGCCTGGTGGATCTTCTGCAACCAGGGCGCCGAATTCGGGCCTTTGTTCGTGGCCATCCCGTCCTTCTTTGCAAAGAGCTCAGCCCTCTACAACCTCATCATCTACATTTGCATGAACAAGCAATTCCGCCACTGCATGATCACCACGCTGTGCTGCGGCAAGAACCCGTTCGAGGAGGAAGAGGGCGCATCCACCACCGCCTCCAAGACCGAGGCGTCCTCCACGTCCTCGGTGTCCCCAGCGTAAACGCGCCCTTGCCACGGCCCCCGCCATCCAGGATCCACCGAGAAGACTTCTGCTCCCCCGGGCAACGACTGATAGGCTATCGTCTACGGAAACAGCATTAATTTTTGTATTTTTACAAACCAGTTGGTTCAACCTAAAGACAGTTTGCAGGACAGAGGCAGCCCACGACAAAGTTGTTTCTGCATGTACTGAGAATCCAACGTATTGATGTGTAAGATGTTTGTTTTTTCCCTAAGACGACGAAAGCAAAATATCTTCAATCTTTTACAGTTG</t>
  </si>
  <si>
    <t>MNGTEGPYFYIPMLNTTGVVRSPYDYPQYYLVSPVAFFALGAYMFFLILTCFPVNFLTLYVTIEHKKLRTALNYVLLNLAVANLFMVIGGFTTTLYSSMNGYFVFGRLGCNLEGFFATHGGEIALWSLVVLAVERYLVVCKPIANFRFGENHAIMGLAFSWVMACSCSVPPLVGWSRYIPEGMQGGCGVDYYTRAEGSNNESFVIYMFCVHFAVPLFIISFCYGRLLCAVKEAAAAQQESETTQRAEREVTRMVIVMVCSFLVTWLPYAGVAWWIFCNQGAEFGPLFVAIPSFFAKSSALYNLIIYICMNKQFRHCMITTLCCGKNPFEEEEGASTTASKTEASSTSSVSPA</t>
  </si>
  <si>
    <t>CTCCACCACGGTTCTGTTCAGACTAATAAGACACCACCACCAAGCCGAGGCGCCTGATTGATTGCACCAGCAGACCGCAACCATGAACGGCACAGAGGGAGATGGATTCTACGTCCCCATGTCCAACGCCACGGGCATCGTCCGCAGCCCATTTGAATATCCCCAGTACTACCTGGTCAATCCGGCGGCGTACGCGATGCTGGGCGCCTACATGTTCTTCCTCATCCTGGTCGGGTTCCCCGTCAACTTCCTCACGCTGTACGTCACCATCGAGCACAAGAAGCTGCGAACCCCCTTAAACTACATCCTGCTCAACCTGGCGGTGGGAGACCTCCTGATGGTGTTAGGAGGGTTCACCACCACCATCTACACCTCCATGCACGGCTACTTCGTCCTAGGGAAACTTGGCTGCGCCATCGAAGGTTTCATGGCCACCCATGGTGGTCAGGTCGCCCTTTGGTCCCTGGTGGTTTTGGCCGTGGAGAGGTGGCTGGTCGTCTGCAAGCCCATCTCCAGCTTCCGCTTCCAGGAGTCCCACTCCCTCATGGGCCTGGCCGTGACCTGGGTGATGGCGACGGCTTGTTCTGTGCCCCCCCTGGTCGGCTGGTCTCGCTACATCCCCGAGGGCATGCAGTGCTCATGCGGAATCGACTACTACACACGCGCGCCGGGCGTCAACAATGAGTCCTACGTGGTGTACATGTTCTCCTGCCACTTCATCGGACCCATGGCCATCATCTTCTTCTGCTACGGCCAGCTGCTCTGCGCAGTCAAAGCGGCCGCCGCCGCCCAGCAAGAGTCCGAGACCACCCAGAGGGCCGAGAGGGAAGTCACCCGCATGGTCATCATGATGGTCATCTCCTTCCTGGTATGTTGGGTGCCCTACGCCAGCGTGGCCTGGTGGATCTTCTGCAACCAGGGCGCCGAATTCGGCCCCGTCTTCATGACCCTGCCGGCCTTCTTTGCCAAGAGCTCGGCCATCTACAACCCCCTGATCTACATCTGCATGAACAAGCAGTTCCGCGAGTGCATGATCACCACCCTGTTCTGCGGAAAGAACCCCTTCGGAGAAGAGGCAGCGAGCGAGGCTTCCTCCACATCCTCCGTGGCTCCGGCATAAACAGGCCACGGCGTCGCCAGGCGCCGCCTGCACGGTCCAGGATCTCCATATATGGGCATAAAAGGGACATCAAGCCAGAGCGTGATGTCAGAG</t>
  </si>
  <si>
    <t>GTACAGCCAGAGGAATCAACACACTTCTGAAGGGCTGACTGCAACCAACAGCAATCATGAACGGCACCGAGGGATCCTTTTTCTATGTCCCTATGTCAAACGCCACTGGGGTGGTCAGAAGTCCCTATGAGTACCCCCAGTACTACCTTGCCAACCCGGCAGCGTACTCCGTCCTGGCTGCCTACATGTTCTTCCTCATCATCTTCGGCTTCCCCATCAACTTCCTCACGCTGTACGTGACCATCGAGCACAAGAAACTGAGGACCGCCCTGAACTACATCCTGTTGAACCTGGCCGTCGCCGATCTCTTCATGGTGATCGGCGGCTTCACGACCACCATGGTGACCTCCATGCACGGCTTCTTCATCTTCGGCAGGGCCGGCTGCAACCTGGAAGGCTTCTTCGCTACCCACGGTGGTGAGATCTCCCTCTGGTCCCTGGTGGTCCTGGCTATCGAGAGGTGGCTGGTCGTCTGCAAGCCCATTTCCAACTTCCGCTTCGGGGAGAACCACGCCGTCATGGGGGTGGCCTTCACCTGGATCATGGCGTCCTCTTGCTCCGTCCCCCCTCTGGTGGGCTGGTCCCGCTACATCCCCGAGGGCCTGCAGTGTTCGTGCGGAGTAGACTACTACACCCGTGCCGAGGGCTTCAACAACGAGTCCTTCGTCATCTATATGTTCATAGTGCACTTCATCGTCCCCCTGACCGTGATCTCCTTCTGCTACGGCCGTCTGCTCTGCGCTGTCAAGGAGGCTGCCGCCGCCCAGCAGGAGTCTGAGACCACCCAGAGGGCCGAGAGGGAAGTCACCCGCATGGTGGTCCTCATGATGATCTCCTACCTGATCTGCTGGATCCCCTACGCCGGAACCGCCTGGTACATCTTCACCCACCAGGGGACAGAGTTCGGGCCCCTCTTCATGACGCTCCCGGCCTTCTTCGCCAAGAGCTCCTCAGTCTACAACCCCCTGATCTACGTGTGCATGAACAAGCAGTTCCGCCACTGCATGATCACCACCCTGTGCTGCGGGAAGAACCCCTTCGAGGAGGAGGCCGACGCCGCCTCCAAGACCGAGGCTTCCGCCTCCTCCAGCTCTGTGGCCCCCGCATAAACAGGCCCGCGCAGCCACCACCGCCACTCAACCAACACGAAGAAGACTTCTGCTCTCCCTGGAAACGACTGAAGGCTAACGGACAGAAATATTCTTTCAGTATTTTTACAAACAAGTTGGTTCACAACCTATGTACATGAAGATTCTAACGTATCAGTGTGTGAGATATTTTTTTTTTCTTGAGGTAAAAGGAAAATGTCTTACTTGTTTACAGTTGGATTCCGTATGTAACTGGCTTATTTGTGAATGTAGAGGCATGTAAGCAGGGCAATGTAAAATAAAACGCACTTTGCAAAACAAAAAAAAAAAAAAAAAGCAAGAGCGCAAAC</t>
  </si>
  <si>
    <t>CAGACGAATCAACACTTCTGAAGGGCTGACTGCAACCAACCGCAATCATGAACGGCACCGAGGGACCCGACTTCTACATCCCCATGTCAAACGCCACGGGGGTGGTCCGGAGCCCCTATGAGTATCCCCAGTACTACCTTGCTAACCCGGCCGCGTTCTCCGTCCTGGCCGCCTACATGATGTTCCTTATCTTAGTCGGCTTCCCCATGAACTTCCTCACGCTGTACGTGACCATCGAGCACAAGAAACTGAGGACCGCCCTGAACTACATCCTGCTCAACCTGGCCGTGGCTAACCTCTTCATGATCATCGGCGGCTTCACTACCACCGTGGTGACCTCCATTAACGGCTTCTTCATCTTCGGGAGGGCCGGCTGCATGCTTGAAGGATTCTTCGCTACCCACGGTGGTGAGATCTCCCTCTGGTCTCTGGTCGTCCTGGCTATCGAGAGGTGGCTGGTCGTCTGCAAGCCCATCGCCAACTTCCGTTTCGGAGAGAACCACGCCGTCATGGGCGTGGCCTTCACCTGGGTCATGGCGTCGGCGTGCTCCGTCCCCCCTCTGGTCGGCTGGTCCCGCTACATCCCCGAGGGCCTGCAGTGTGCATGCGGAATTGACTACTACACACGCGCCGAGGGCTTCAACAACGAGTCTTTTGTCATCTACATGTTCACCTGTCACTTCATAGGCCCCCTCTGCGTCATCTGCTTCTGCTACGGCCGTCTGCTCTGCGCAGTCAAGGAGGCTGCCGCCGCCCAGCAGGAGTCTGAGACCACCCAGAGGGCCGAGAGGGAAGTCACCCGCATGGTCATCCTCATGTTGGTCTCCTTCTTGATGTGCTGGGTCCCCTACGCCAGCACCGCCTGGTTCATCTTCACCCACCAGGGCAGCACGTTCGGGCCCATCTTCATGGCCATCCCCTCCTTCTTCGCCAAGAGCTCCGCCATCTACAACCCCCTGATCTACGTGTGCATGAACAAGCAGTTCCGCCACTGCATGATCACCACCCTGTGCTGCGGCAAGAACCCCTTCGAGGAGGAGGCCGAGGCTGCCTCCAAGACCCGAGCTTCCGCCTCCTCCAGCTCTGTGGCCCCCGCATAACCGGGCCCCCCCAGCGGCCCGCGCCACGCAGCCACCACGGAGAAGACTTCTGCTCCCCCTGGAAACGACTGAAGGCTAACGTCTACAGAAATAATCTTTTTGTATTTTTACAAACCAGTTGGTTCAACCTAAAGACAGTTGCAGGAGAGGGCAGCCCACAACCAAGTTGTTTCTGTATGTACAGAA</t>
  </si>
  <si>
    <t>Lepidosauria</t>
  </si>
  <si>
    <t>Anolis</t>
  </si>
  <si>
    <t>carolinensis</t>
  </si>
  <si>
    <t>L31503</t>
  </si>
  <si>
    <t>ACACTTTGGACATGGTTGAGAGGCACATTATGAATGATGGATGGTGTGCAAACTCTAACAAATTTAAAGCATTTGTTCCTGTTTTGCCACCCTGCCTCCTAACCACAGGAACGTGAACTTTGTAATTCTGTGGAGGACAGGTCTGTAACAAAAGTAATTTTAACATCTCCATGGTCCCCAGAGCGCTTTCAGAAAATTCATCTCAGTGCAACCAGCTTATCTACACAGTATCGGGTTTCTCTAACATTAGACAAGTGAGGCAGCTCAGCCAACAGATTTGGGGGATCTTTAAAAAGTTGCAAATTGTAAAGTTGTTTATTTTCTTAGTATTGAATTTTCATGGAAAAAAAGAGATCCTGGACTTTTTGGCGTCCTGTGTCAAAGTAACTTGCCTGTGTTTGGGTATTATGTACCTTGATCAGGATGGCTAAGAGTAATAGTGGCTGGTGGAAACCATATTAGTGAATCAGTGAATCCAACTCTGGTTTTAATTTGAATGTTAAAGGGGCCATACAATGTGCCAAACCCATTTTTGGGAATAGTGTTCTGGCTCATTAAAAAATCAGCTGAATAGGTTATTTAAATTTTAGCCTGAATCCCAGAGAAAGCTGAGGCACCAGTAAGAAGTGCCATTTGGAGCTTGACCAGCTAAGGCAGTGAAATGTCTTGGGTCTCCCTTCATTGCCTTATGTGGGTCCCCAGATGTTTTGGCCTTCAATTCCCAGGAATCCTAACAGCTAGTAAACTGGTTAGGATTTCTGGGAGTTGTAGGCCAAAACACCTGGGGATCCACAGGTTGAGAATCACTGCCTTATGGGCATTTAATTGAGTGGGCATTTCAATATGGAAAAAAGTGTATGCAAGCCAGAGCTAGTAAAAGTTCTTAATTTCAGGTATGATTGGCCTAAGCACAGAAATAGGTGGACTTGGTAGCTGCTCTTTAACCTTGGAACTTCCTTCTAATATGGCAAAGAGCATGTCTTGAAAGGGACAGGCAGGAAAGTAGCTACTTCATCTACCCACTTTGTACCTCTGGACTATAGCCAAGCCATGGATTTCAATATGTTTGCAGTTTCTTTGTAATATAGCAATAGATATCACCTGTCAATCATGGGTACAGAATTAATAGTACCAACCTTAACTTGGATTATTATAATTAAAGATGTCTTAAGTCTAGATTATGCTGACACCAATAACACAGGCTTAGCTGGGACATTTTATAAAGACAGGAGCGCCTGCTTGGAATATCCCCACGAATATCTTCTGCAATTGAGGGGGTTACTATAGAGATCTAGAAAAATACTTGCTTGCTGGTAGGAAGTACTCAGACAGCTGTCACTATGAATGGAACGGAAGGCCAAAATTTCTATGTTCCCATGTCCAACAAGACTGGTGTGGTTCGGAATCCCTTTGAGTATCCTCAGTATTATTTGGCGGATCCTTGGCAGTTCTCTGCACTGGCGGCTTACATGTTTCTTCTGATTCTCCTGGGATTCCCTATCAACTTCCTCACTCTCTTTGTCACCATCCAGCACAAGAAACTCAGGACACCCTTGAATTACATTCTTCTAAATCTTGCCGTAGCCAATCTCTTCATGGTCTTAATGGGCTTCACCACCACCATGTACACATCTATGAATGGATATTTTATTTTTGGGACAGTAGGATGCAACATTGAAGGCTTCTTTGCCACTCTGGGAGGTAGGTGTCATTCTATTAAACATTAACTATTGGGGAAAAATACAAATGTAAGATCTGTGTCTAGGGTCCTCAAAGTGTTACTTGAAATTCCAAACATTTTGAATATCTGGGGATCCTAGTAATGTTTTGCTGTCCAGACCTCTTGAACTAATTTAGTAGCTTAAGCAGCACATTAATATAACTGAATGGGAACAAAGACTAAAATGTGATTGTTCCAATTAGGGTAAATAAACTAAATCAATACGGACTCAGTATGTCTACACCTAGGTAAGTTCATTATGTAATGAGTTTCCAGTAGCAGCAACTATCAATTGAATTTAGGGGTATGCTGTCAAATGGTTAAAATCAGGTTCATGCACAGTACAAAAATGTTCTTAATATATGGACTTTTTGCACCACAGTTCTTTATACAGAGCTGTGATTATTCTCTGGTTCAGATGGAAGACTTTTGCAGAGCCTCAGGAGATATGACCTGCAAGTTCTCACACCTTACTTGAAAAGGCAGGGATTTAATGAAGCTATTTTTTTTCTTCTACATGTCAGGCAGGAATGAAATTAAATTGTCATTAACAAAAAGCAGATGAAAACTTTTTCTGTGTTCAAGTCATTTTCAATCTCCATCTTTCAATCATTTTGATTATATGATGCTATCTTCTTAAAAAAAAACAACAACACCCTGGTTTATTCACTTGACATACAATCCTCAGGGCAGAGAAGACCTAAATCTGAAACCAAACAAACCCGCAAAAAGCAAACTAATGCCATCAAGTTGGCTCAGTTTCTTTCAATAGTCTCTTATCCATGACCAAGAAGGGCAAGAATCCAAGTATTATCCCTTTTACACTTGCTTCCATGCAACCCCCATTTGTTTTACTGTGGCTTGTAAAGAAACAAACTTCTCTGAACCATCTGTTCCCAAAGTTGTTTGGCTAAAGGCAGACTGCAGAGAACATAAATCTTTCATCAAGACTCAAGAGTGACGTGACTCAAATACTTACCTGTCAAGTGTCCCTCCTTGAGAGGGGCACCCTGTTTTTCAAGGACTGAAAAATGTGAGTAACAATCATAGGATAATAGAATATCTGTTATGAAAGGATCAAAACCAGTATAGTATGTGCTTAAAGCTAAAGCTCAGTGTAATGGCAATAGAGCAGTATGAGTAGTAAATGTGATGGGTTTTTACCTTTAGCTTTACTTAGTTTTGATCCACTTAGCAGGGTTCTTAATTATAGTAGTTACCGTAAATGGTAACAGCCCTGGGAGATGGTTTGGACATCTTTGCTGAAAACCAAAGCTCTGAAATAAAAGGAGTGAGGAATCAAGGGATAAAATCAAGAATTCAGATTTGCCTCAATCACATCACAAATAATACACAATTGAATAAGGAGTCTATGTAATGAGGAAAAGATGTGTATGAGTCAGGAATTCTCAACTTTTGTCCCTAATTCACCTTCCTGTATATTGTCCAAAATACCACATTTTGGTCTTCCTTACTCCTTAGTGTGTATTTTGACCAAGAGAAAAGAAAATGGGACTGGCAAACAACTATGTTGGTTTTCTCAATGAATACTGAAAACCAATATAGAAATGTTGCAAGAGATTAGATGAATTCATAACAGACAAGACAAGAGTCCAGCGCCAACATCCCTTTGTTCTTAAATGGGATCCCATTCAACCCCACCCACCTTGCTTTCTGTACAGCTGAAGCTGCTCTTGGTTCAATTTCCAAGAGCACATGTGGTTTGAACATCAACCATAAGGAAGTCAGGGAGGGGTCTGACCAGATGTAGGAACGCATAGACAATAGACTAGTAGACATTAGGAGCACATAGCAAAGCATAATATACTTGTGCCTTGAAAACAAGTTAGGAATGTCATTCTGCCTGGCAGGACCTCTTTGGAGGCAAGGGCAAGGGACTTTCAGTACCAATTATCTTTTAAACTGAGATGCCAGGGATTAACTCTGGGACCTTCTCCATGGAAAGCATGTGTTGAATTACAACTAAATGGATTCTCACTCCCCAAATATTCCTAATATTTGCTCTTGTCATTATTTAAAATAAAAACTGGCAGAAAGAAAGAAGAATCTTTAAAAGAAGTGGCTCTTCTGTTTCTCTCTCATTCTCTGTTCCCTTTTTCAAGAATCCCACAATTGGAAAATGCTAAAATATTTTTTTTTCTTTTGCTCTCTTCTAGGCGAGATGGGCCTATGGTCTCTGGTAGTGTTAGCTGTGGAAAGATATGTGGTGATCTGCAAACCTATGAGCAACTTCCGTTTTGGCGAGACTCACGCCCTTATTGGGGTGAGTTGCACTTGGATCATGGCCTTGGCCTGTGCTGGTCCTCCTCTCCTTGGATGGTCGAGGTAAGTATGCATGAAATCTCTGGCGTGGATAATTCAAGAGTTGTAAGGGATGAAAAGGGAAATGCTATCAAGAAGACTTCTTAGCCATCTCTGACACTCAGAGGCAATTATAATGCCAGTGCACCAGACTGACATAGCAACCCCTGGAGATACTTTTGGGCTGAGAGAATGATTTATAGGGTTGCTGGAGTAAAAAGTGGAAGGGTCTCTTGTTCCTTAATGGTTGTGTATAAAAGGAATGTCGCAGGTGTTTCTTATCATTCAACCAGGTAACAAGCAACACTTGATCAAACTCCTTCCTCTATACTCCTGTTAAAGGTACAGGTGCTCCCTCCACTTTTTATTCCTACCTTCTTGGACAAGGTATACCCTCTATTTTCCCTCAACAAAGGTTAATGTAATGCAGTGCCATGTATGCCCTGCTTAAGGATGAAGCTCTGTAGTTTTGAGCAAGACTGGGAGAAAACTTTGAAAAGAGTAATATAGGATTATTATTTTTTAGAATTCCAGGGTTACATCTTGGGGCATGATGTAGGGCACCTGGTTTTGTAACTGATGTTATCCTTATTTATTTTTAAATAAAACAATTATGTAACCCTTGTGAATCTTCAAGGATCTCAAGCTTCAAAAGAAACTAAATCGCAGTGAATCCTTCTCTTCATTCAGGGAAATAGAATGTGCATTAACAATACCAATGCCTAAATCCAACTATTAGTCCCAACTTGCTCAAATCTTTAGACCCACCGTATCAATGGGAATTTTGTAACACTAATGTAAGTTCAGTAAATTCAGCAGGTGTACTGGAGCCACAGTGGTGCCATGAGTTAAACCTTGTGCCAGCTAGACTTCTGACCTAAAGGTTGCAGGTTCGAATCCATGAGATGGGGTGAGCTCCCGTCTGTCAGCTCTAGCATGCAGGGACATGAGAGCAGCCTCCCAGCGGGATGGTAACACATCTGGGCACATCTGGCCATCCCCTGGGCAACATCTCTGTAGATGCCCAATTCTCTCACACCAGAAGCGTCTTGCACTTCTGACACGATAAAAAAGTGGGTCTACTATAGTTGGTTTCAATGCTGCCACCATAGTGTGACTGCGCAGGCTACAATTCACCCACTGACATTTTTGATTTAATTCTAGGTACATCCCAGAAGGCATGCAATGCTCATGTGGAGTTGATTATTATACACCAACCCCTGAAGTCCACAACGAGTCCTTTGTCATCTACATGTTTTTGGTCCATTTTGTCACACCATTGACCATTATATTCTTCTGCTACGGACGCCTCGTCTGTACAGTGAAAGCGGTAAGTAACCATACAGAAAAGAGGTTACCTGACGCAAACCAGAGTGAAAATAGGTAATCATTTTGCAATTTTTAGTCCTGTGAGAAGAGATTAAGCACCAGAGATGTTAGGTAAATGTTAGGTAAAATCCTTTATAGCTTGGATCCATCTGTGAAACAATTAGAAGCTAGCTCTTTATTTATCATAGAACAACCTCCTTGTCTCTCTGTGTTGTGTTCACAGATGAATGTGTGTTTCAGTGGACATCGTCCCCCCCAGTATTTGTTTCAGTGGACATCACCCCATCACTGAGGAGGTTACACTGGTGCCTTTCCTGTCATGGATTCATGAATACAACAGTAAAGTGTGTATAGTCTCTACGATGCTTTATAGTGCAGTGCCCCAGGGCTTTATAGTTCAGTGCTCCTGCACTATAAAGCCCTGGTAATCCAGAGAGTCCTTTCAGTGATGGGGGGAAAAAAAGGAAGAAAATGCTTTCATTTCGTGACTGTGCTGGTTTTCAATGGCATGTTTCTTTTGGTAATGCTTATGGCAAATGGGCCCCCAGAAAATGGTTGGAAAAGTTATATGTCCATTTCCCAAGCTGTACTGTTGCAGCATGCTTACAGCACACTGTTCTCATGCTTCTAGGCTGCAGCTCAGCAACAAGAGTCTGCAACCACGCAGAAAGCTGAGAGAGAAGTCACCCGCATGGTCGTCATCATGGTCATTTCCTTCCTGGTTTGCTGGGTTCCTTATGCCAGCGTGGCGTTCTACATCTTCACCCACCAAGGATCTGACTTTGGCCCTGTCTTTATGACCATCCCAGCTTTCTTTGCCAAGAGCTCAGCCATCTACAATCCTGTGATTTACATCTTAATGAACAAACAGGTAACTTGGCAATGTGGCTTGGGCTTTTTTAAAAACAATATAATAACACTCAAGAGTTTATGGCACTTTCCCTAAGTGCTTAAAGTGCTTCCTATATACATTTCCTTAATAATTCTTGTAACAAACCCTGTAGGTTAATCCTCTTTATTACAGATGCGTATGAGTGTGTCTGGGGAGGGGGGAATGGAGAGACAGAGACCCCCCTAAGCGAATTCATTGCTGAGCAGAGACTTGAACCAGGCTCTCTCCATTCGTACACTAAAATTATCTTTACAGCATTTCGCTCCTTCCCAATTGTGCTCGGAATATAATGCATTTCTTGATGGGTGGTGGTAGTAGTTAATCTGAAAAATCCCTAATCACCTGTTTCAAGTCAAATGCTGTGGCGAGGGACCAAGAGAAGATGTTCTTGCAGTCTCTCTGGGGGAGGATGCCTGCTCTCAGCTGGTTGCTAGAAAGCCTTCTCCCCACTTTCTTTTTATCAACACAGCAAGCTGCTAATGACTCTCGCCATTGGTGAACCATTCAGGGCAAGAGGACTAAGCCTAAGCACTTTTCACTGGGTGAATTATAGCATTATCAATTATTTCTCTGAGAACTGGGCTATGCAAGAAATAAGCAAACAATCTCAGAGGCTTTTCACTTGCTTTGAAACACAGAACGCCTTTCCTATTTCAATGGAGTGGGAGTTGCAAAAAATAATTCAAGTGTATTTATATGTGGAGGGAGGATTTGTGTAGCTCCTCTGCCATTTTTAGACTGCAATTCACATGAGCCCTGGTCTGGCTAGCCAGAGGTGAAAAATGATAGGAGGTACCGTGTTCCCCCGCTACTTCATGGTTCGCTTATCACGTACTCGCTGTTTCACAGGAAATCTATCTATCATCTATCTATCTATCTATCTATCTATCTATCTATCTATCTATCTACAGTAGAGTCTCACTTATCCAACATAAACGGGCCAGCAGAACGTTGGATAAGCGAATATGTTGGATAACAAGGAGAGATTAAGAAAAAGCCCATTAAACATCAAAATAGGTTATGATTTTACAAATTAAGCACCAAAACATCGTGTTATACAACAAATTTGACAGAAAAAGTAGTTCAATACGCAGTAATGCTATGTAGTAATTACTGTATTTACGAATTTAGCACCAAAATATCACTATATATTGAAAACATTGACTACAAAAATGCGTTGGATAATCCAGAACATTGGATAAGCGAGTGTTGGATAAGTGAGACTCTACTGTATCTATCTATCATGTATCTATTTATTTATTTACCCATCCCATTGCCACTTCTCCTCCTCCTCCTCCTTGCTTCATGACTGCCCGGTTAGTGAGCGAGAGAGCAAGTGAGGGAGGGATGGTGGGAAAGTGAGAAAGTGAGAGAGTGAAGGCGGGTGGCAGAAGAAGAGCCTGGAAGAGGTGGCCAGTCTCCTGTTTCTGCTGCCGCTCCAGCCATCCATGTCGGGAAACGTGGAGGACTCAGAAGAGGGGGCAGAGGAGTCCTCCATGAGTCCCTCCCCCCCTTCCATGTCCTCCACGTTTCCCGGTATGGCTGGCTGGAGCGGCGGCAGAAACAGGAGCCTGGTCGCCTTTTCCAGGCTCCTCTTCTGCTGCTGCTGCCGCCCACCCTCACTCTCACTCTGTCATTTTCTCAACCACCCTCCCTCCCTCGCTTACCGGGCGGAGCAGCGTTCCTTCTTCTCTGGCTGCAGGGGCAGAGGCAGCCAGAACAAGGGGCCCATGGCTCTGGTAGGAAAGGCTTCACTCTCCCCGGGGCTTGCAAGGGGGAGAAAGGCCACCTAACTATTAAAATAATGTTTAAATATTAAAATAAAAATAGTGTCCCTACTTCACGGATTTTCACTTATCGTGGATGGTCCTGGAACATAACCCCCGCGATAAGTGAGGGAACACTGTATAGTCTAGGAGCCCCTGATGGCACAGTGGGTTAAACCGCTGAGCTGCTGAACCCGCTGTTAGCTCCAGCTTCTGACAACCCAGCAGTTCAAAAACATGCAAATGAGTAGATAAATAGGTTCTGCTCCAGTGGGAAGGTAATGGTGCTCCATGCAGCCATGCCAGCCACATGACCTTGGAGGCGTCTATGGACAATGCCAGCTCTTTGGCTTAAAAATGGAGATGAGCATCAACCCCCAGAGTTGGACATGACAAGACTTCATGTTGGGAAAACCATTACCTTTTACCATATAGTCTAAACACCTGGGGATAGTCACATGATACCCCTCTTGACTATAGGATTAGAAGAACAGCAGAGAAATAATAAATTGAAAGAAGTCTCAACAGCCATCCAGCCCAACTCCCTGCCATTTAGGAACACACAATCAAACCACTCTCAACAGGTGGCCAGTCTCTTTTTTGTTATTTCATAGAATCATAGAATCATAGAATAGTAGAGTTGGAAGAGACCATGGGCCATCTAGTCCAACCCCCTGCTAAGAAGCAGGAAATCGCATTCAAAGCACCCCCGACAGATGGCCATCCAGCCTCTGCTTAAAAGCCTCCAAGGAAGGAACCTCCACCACAGCCCCGGGGAGAGAGTTCCACTGTCGAACAGCTCTCACAGTGAGGAAGTTCTTCCTGATGTTCAGGTGGAATCTCCTTTCCTGTAGTTTGAAGCCATTGTTCCGTGTCCTAGTCTGCAGGGCAGCAGAAAACAAGCTTGCTCCCTCTTCCCTATGACTTCCCTTCACATATTTGTACATGGCTATCATGTCTCCTCTCAGCCTTCTCTTCTGCAGGCTCTTCTGCATTTTATGTGCTCTTGGTTGATGATGACCCTAAGGTGAATTTATTATTGGATGTTGGGGTTTTTGGGGGCCTCTGAGGCTGGAAGAGTGTGACTTGACCAAGGTCACCCAGTGAGTTTCTATGGCTGAGTTGGGATTTGAACCCTGGTCTCCAGAGTCCTAATCCAACACTCAAATCATTACACCATGCCGACTCTCTCAGCTCAGACTTAGGAGAATAGTGGAGTCATTTTTCACATGTTAATGCTTGGATGCCCAGAATTTCTTAATGTGATTTCTACAGTAGGTTTCTAATGCTGAAGTGTTTACACATTGCTGCTGTTGGTTTTTCATTTACAGTTCCGTAACTGTATGATCATGACCCTCTGTTGTGGAAAGAATCCTTTGGGTGATGAGGAAACGTCTGCCGGCACAAAGACAGAGACGTCCACAGTCTCTACAAGTCAGGTTTCTCCTGCCTGAATCCACCAAGAAAATCTCTTAACTTTAAAATCTCTGCATGGCTGCACTGGCACCCACACAATCAGCGGCAGGCCATTTGCAACTCACCTGACAGAATGAACTTCTTCTGTGACTGTCAGAAAAACAAGGTTATAAGGTTGCCATTTTTATGACTGCATTTCATAGAATCATAGAATAGTAGAGTTGGAAGAGACCACATGGGCCATCTAGTCCAACCCCCTGCTAAGAAGCATTTGATATGGAACTCAAGCCAGGCCTATGGCTTTGACAAGTCACATACATTAAAAATGTTAAAAATGAACTTTCAGTCTAGAACCAATAATCAAATCAAATTACTTGTTTAGTGCTTGCATTTCCACTATTCTTTTAATTCTGTTCTGCAGCTGTCCCATCTGTGTTTATAGGCTTGCCTGAGGATGTGTGACTTTACTTAAGGATCC</t>
  </si>
  <si>
    <t>MNGTEGQNFYVPMSNKTGVVRNPFEYPQYYLADPWQFSALAAYMFLLILLGFPINFLTLFVTIQHKKLRTPLNYILLNLAVANLFMVLMGFTTTMYTSMNGYFIFGTVGCNIEGFFATLGGEMGLWSLVVLAVERYVVICKPMSNFRFGETHALIGVSCTWIMALACAGPPLLGWSRYIPEGMQCSCGVDYYTPTPEVHNESFVIYMFLVHFVTPLTIIFFCYGRLVCTVKAAAAQQQESATTQKAEREVTRMVVIMVISFLVCWVPYASVAFYIFTHQGSDFGPVFMTIPAFFAKSSAIYNPVIYILMNKQFRNCMIMTLCCGKNPLGDEETSAGTKTETSTVSTSQVSPA</t>
  </si>
  <si>
    <t>Anguilla</t>
  </si>
  <si>
    <t>japonica</t>
  </si>
  <si>
    <t>LC464070.1</t>
  </si>
  <si>
    <t>ATGAACGGCACAGAGGGCCCTAATTTCTACATCCCTATGTCCAATATCACTGGAGTGGTGAGGAGCCCCTTCGAATACCCACAGTACTACCTAGCCGAACCATGGGCCTACACGATCCTGGCTGCCTACATGTTCACGCTGATTCTCCTGGGCTTCCCCGTCAACTTTCTCACTCTCTACGTCACCATCGAGCACAAGAAGCTGAGGACCCCCTTAAATTACATCCTTCTCAACCTGGCTGTGGCCAATCTCTTCATGGTCTTCGGCGGCTTCACCACTACGATGTACACGTCGATGCATGGCTACTTTGTCTTCGGTGAAACAGGCTGCAACCTAGAAGGATACTTTGCTACCCTCGGCGGTGAAATTTCGCTCTGGTCTCTGGTTGTCCTGGCTATCGAGAGGTGGGTGGTTGTCTGCAAGCCAATGAGCAACTTCCGATTTGGTGAGAACCACGCCATCATGGGCTTGGCATTTACCTGGATCATGGCCAATACATGTGCTTTGCCTCCTCTGTTTGGATGGTCCAGGTACATCCCAGAAGGCATGCAGTGTTCATGCGGGGTTGACTATTACACCCTCAAGCCTGAAGTCAACAATGAGTCTTTCGTCATCTACATGTTCATAGTTCACTTCTCCATCCCCCTCACCATTATCTCCTTCTGCTACGGCCGACTGGTGTGCACCGTCAAGGAGGCTGCCGCCCAGCAGCAGGAGTCCGAGACTACCCAGAGGGCAGAGCGGGAGGTCACCCGCATGGTGGTCATCATGGTCATCGCATTCCTGGTCTGCTGGATCCCCTATGCCAGCGTGGCCTGGTACATCTTCACCCACCAGGGAAGCACATTTGGGCCTGTCTTCATGACAGTACCCTCCTTCTTTGCCAAGAGCTCGGCAATCTACAACCCCCTGATCTACATCTGCCTGAACAGTCAGTTCCGCAACTGCATGATCACCACCTTGTTCTGCGGGAAGAATCCCTTTCAGGAGGAAGAGGGAGCATCCACCACTGCCTCCAAGACCGAGGCCTCCTCAGTGTCCTCTGTGTCTCCCGCATAA</t>
  </si>
  <si>
    <t>MNGTEGPNFYIPMSNITGVVRSPFEYPQYYLAEPWAYTILAAYMFTLILLGFPVNFLTLYVTIEHKKLRTPLNYILLNLAVANLFMVFGGFTTTMYTSMHGYFVFGETGCNLEGYFATLGGEISLWSLVVLAIERWVVVCKPMSNFRFGENHAIMGLAFTWIMANTCALPPLFGWSRYIPEGMQCSCGVDYYTLKPEVNNESFVIYMFIVHFSIPLTIISFCYGRLVCTVKEAAAQQQESETTQRAEREVTRMVVIMVIAFLVCWIPYASVAWYIFTHQGSTFGPVFMTVPSFFAKSSAIYNPLIYICLNSQFRNCMITTLFCGKNPFQEEEGASTTASKTEASSVSSVSPA</t>
  </si>
  <si>
    <t>Astyanax</t>
  </si>
  <si>
    <t>mexicanus</t>
  </si>
  <si>
    <t>U12328.1</t>
  </si>
  <si>
    <t>ATGAACGGGACAGAGGGTCCATACTTCTACGTGCCCATGTCCAATGCCACCGGCGTTGTGAGGAGCCCATATGAATACCCTCAGTACTACCTGGCGCCTCCATGGGCGTACGCTTGCCTGGCTGCCTACATGTTCTTCCTCATCCTGGTCGGCTTCCCCGTCAACTTCCTCACACTGTACGTCACCATCGAGCACAAGAAGCTGCGTACGCCCCTAAACTACATCCTGCTGAACTTGGCTGTGGCTGACTTGTTCATGGTCTTCGGCGGCTTCACTACCACAATGTACACATCGCTGAACGGCTACTTCGTCTTCGGGCGCCTCGGCTGCAACCTGGAAGGCTTCTTCGCGACCTTCGGCGGTATCAACTCACTCTGGTGCCTGGTCGTGCTGTCCATTGAGAGATGGGTGGTCGTCTGCAAGCCCATGAGCAACTTCCGCTTCGGAGAGAACCACGCCATCATGGGCGTCGCGTTCACCTGGTTCATGGCCTTGGCTTGCACCGTGCCGCCCCTGGTCGGCTGGTCCCGTTACATCCCCGAGGGAATGCAGTGCTCATGCGGTATCGACTACTACACCCGCGCCGAGGGCTTCAACAATGAGTCCTTTGTCATCTACATGTTCGTGGTGCACTTCCTGACCCCACTCTTCGTCATCACCTTCTGCTACGGCCGTCTGGTCTGCACCGTCAAGGAGGCTGCCGCCCAGCAGCAGGAGTCCGAGACCACCCAGAGGGCAGAGCGCGAGGTCACCCGCATGGTCATCCTCATGTTCATTGCCTACTTGGTCTGCTGGCTGCCCTATGCCAGTGTTTCCTGGTGGATTTTCACCAACCAGGGCTCTGAGTTCGGCCCCATCTTCATGACCGTCCCGGCCTTCTTTGCCAAGAGCTCTTCCATCTACAACCCGGTCATCTACATCTGCTTGAACAAGCAGTTCCGCCACTGCATGATCACCACTCTGTGCTGCGGCAAGAACCCATTCGAGGAGGAAGAGGGCGCCTCCACCACCGCCTCCAAGACCGAGGCCTCGTCCGTCTCCTCCGTGTCCCCGGCATAA</t>
  </si>
  <si>
    <t>MNGTEGPYFYVPMSNATGVVRSPYEYPQYYLAPPWAYACLAAYMFFLILVGFPVNFLTLYVTIEHKKLRTPLNYILLNLAVADLFMVFGGFTTTMYTSLNGYFVFGRLGCNLEGFFATFGGINSLWCLVVLSIERWVVVCKPMSNFRFGENHAIMGVAFTWFMALACTVPPLVGWSRYIPEGMQCSCGIDYYTRAEGFNNESFVIYMFVVHFLTPLFVITFCYGRLVCTVKEAAAQQQESETTQRAEREVTRMVILMFIAYLVCWLPYASVSWWIFTNQGSEFGPIFMTVPAFFAKSSSIYNPVIYICLNKQFRHCMITTLCCGKNPFEEEEGASTTASKTEASSVSSVSPA</t>
  </si>
  <si>
    <t>pigmentc_A292S</t>
  </si>
  <si>
    <t>MNGTEGPNFYVPMSNATGVVRSPFEYPQYYLAEPWAYSALAAYMFFLIIVGFPINFLTLYVTIEHKKLRTPLNYILLNLAVADLFMVFGGFTTTMYTSMHGYFVFGPTGCNIEGFFATLGGEIALWSLVVLAIERWVVVCKPMSNFRFGENHAIMGVAFTWIMALACAAPPLFGWSRYIPEGMQCSCGIDYYTLKPEVNNESFVIYMFVVHFTIPLTVISFCYGRLVCTVKEAAAQQQESETTQRAEREVTRMVIIMVISFLVCWVPYASVAFYIFTHQGSTFGPIFMTVPSFFAKSSAIYNPMIYICMNKQFRHCMITTLCCGKNPFEEEE</t>
  </si>
  <si>
    <t>pigmentd_A292S</t>
  </si>
  <si>
    <t>MNGTEGPNFYVPMSNATGVVRSPFEYPQYYLAEPWAYSALAAYMFFLIIAGFPINFLTLYVTIEHKKLRTPLNYILLNLAVADLFMVFGGFTTTMYTSMHGYFVFGPTGCNIEGFFATLGGEIALWCLVVLAIERWVVVCKPMSNFRFGENHAIMGVAFTWIMALACAAPPLFGWSRYIPEGMQCSCGIDYYTPNPEVNNESFVIYMFVCHFTIPLTVISFCYGRLVCTVKEAAAQQQESETTQRAEREVTRMVVIMVISFLVCWVPYASVAWYIFTHQGSTFGPIFMTIPSFFAKSSAIYNPMIYICMNKQFRHCMITTLCCGKNPFEEEE</t>
  </si>
  <si>
    <t>pigmentg_A292S</t>
  </si>
  <si>
    <t>MNGTEGPYFYVPMVNTTGIVRSPYEYPQYYLVNPAAYAALGAYMFFLILVGFPINFLTLYVTIEHKKLRTPLNYILLNLAVADLFMVFGGFTTTMYTSMHGYFVLGRLGCNLEGFFATLGGEIALWSLVVLAIERWLVVCKPISNFRFGENHAIMGLAFTWIMASACSVPPLVGWSRYIPEGMQCSCGVDYYTRAEGFNNESFVIYMFICHFIIPLTVIFFCYGRLLCAVKEAAAAQQESETTQRAEREVTRMVIIMVISFLVCWVPYAGVAWYIFCNQGTEFGPIFMTIPSFFAKSSSIYNPMIYICMNKQFRHCMITTLCCGKNPFEEEE</t>
  </si>
  <si>
    <t>pigmenta_D83N</t>
  </si>
  <si>
    <t>MNGTEGPNFYVPMSNKTGVVRSPFEYPQYYLAEPWKYSALAAYMFFLILVGFPINFLTLYVTIQHKKLRTPLNYILLNLAVANLFMVFGGFTTTMYTSMHGYFVFGPTGCNIEGFFATLGGEIALWSLVVLAIERYVVVCKPMSNFRFGENHAIMGVAFTWIMALACAAPPLFGWSRYIPEGMQCSCGVDYYTLKPEVNNESFVIYMFVVHFTIPLIVIFFCYGRLVCTVKEAAAQQQESATTQKAEKEVTRMVIIMVIAFLVCWVPYASVAFYIFTHQGSDFGPIFMTVPAFFAKSSAIYNPVIYILMNKQFRNCMITTLCCGKNPFGDEE</t>
  </si>
  <si>
    <t>pigmente_D83N</t>
  </si>
  <si>
    <t>MNGTEGPNFYVPMSNATGVVRSPFEYPQYYLAEPWAYSILAAYMFFLIIVGFPINFLTLYVTIEHKKLRTPLNYILLNLAVANLFMVFGGFTTTMYTSMHGYFVFGETGCNLEGYFATLGGEISLWSLVVLAIERWVVVCKPMSNFRFGENHAIMGLAFTWIMANACAMPPLFGWSRYIPEGMQCSCGIDYYTLKPEVNNESFVIYMFVVHFTIPLTIISFCYGRLVCTVKEAAAQQQESETTQRAEREVTRMVIIMVISFLVCWIPYASVAWYIFTHQGSTFGPIFMTVPSFFAKSSAIYNPMIYICMNKQFRHCMITTLFCGKNPFEEEE</t>
  </si>
  <si>
    <t>pigmenta_D83N_A292S</t>
  </si>
  <si>
    <t>MNGTEGPNFYVPMSNKTGVVRSPFEYPQYYLAEPWKYSALAAYMFFLILVGFPINFLTLYVTIQHKKLRTPLNYILLNLAVANLFMVFGGFTTTMYTSMHGYFVFGPTGCNIEGFFATLGGEIALWSLVVLAIERYVVVCKPMSNFRFGENHAIMGVAFTWIMALACAAPPLFGWSRYIPEGMQCSCGVDYYTLKPEVNNESFVIYMFVVHFTIPLIVIFFCYGRLVCTVKEAAAQQQESATTQKAEKEVTRMVIIMVIAFLVCWVPYASVAFYIFTHQGSDFGPIFMTVPSFFAKSSAIYNPVIYILMNKQFRNCMITTLCCGKNPFGDEE</t>
  </si>
  <si>
    <t>pigmentg_D83N_A292S</t>
  </si>
  <si>
    <t>MNGTEGPYFYVPMVNTTGIVRSPYEYPQYYLVNPAAYAALGAYMFFLILVGFPINFLTLYVTIEHKKLRTPLNYILLNLAVANLFMVFGGFTTTMYTSMHGYFVLGRLGCNLEGFFATLGGEIALWSLVVLAIERWLVVCKPISNFRFGENHAIMGLAFTWIMASACSVPPLVGWSRYIPEGMQCSCGVDYYTRAEGFNNESFVIYMFICHFIIPLTVIFFCYGRLLCAVKEAAAAQQESETTQRAEREVTRMVIIMVISFLVCWVPYAGVAWYIFCNQGTEFGPIFMTIPSFFAKSSSIYNPMIYICMNKQFRHCMITTLCCGKNPFEEEE</t>
  </si>
  <si>
    <t>pigmenth_D83N_A292S</t>
  </si>
  <si>
    <t>MNGTEGPYFYVPMSNATGVVRSPYEYPQYYLVNPAAYAALGAYMFFLILVGFPINFLTLYVTIEHKKLRTALNYILLNLAVANLFMVFGGFTTTMYTSMHGYFVFGRLGCNLEGFFATHGGEIALWSLVVLAIERWLVVCKPISNFRFGENHAIMGLAFTWIMASACSVPPLVGWSRYIPEGMQCSCGVDYYTRAEGFNNESFVIYMFICHFIIPLIVIFFCYGRLLCAVKEAAAAQQESETTQRAEREVTRMVILMVISFLVCWVPYASVAWYIFCNQGTEFGPIFMTIPSFFAKSSAIYNPVIYICMNKQFRHCMITTLCCGKNPFEEEE</t>
  </si>
  <si>
    <t>pigmenti_D83N_A292S</t>
  </si>
  <si>
    <t>MNGTEGPYFYVPMSNATGVVRSPYEYPQYYLANPAAYSVLAAYMFFLILVGFPINFLTLYVTIEHKKLRTALNYILLNLAVANLFMVIGGFTTTMVTSMHGFFIFGRAGCNLEGFFATHGGEISLWSLVVLAIERWLVVCKPISNFRFGENHAVMGVAFTWIMASACSVPPLVGWSRYIPEGLQCSCGVDYYTRAEGFNNESFVIYMFICHFIIPLTVISFCYGRLLCAVKEAAAAQQESETTQRAEREVTRMVILMMISFLICWVPYASTAWYIFTHQGTEFGPIFMTIPSFFAKSSAIYNPLIYVCMNKQFRHCMITTLCCGKNPFEEEA</t>
  </si>
  <si>
    <t>pigmenta_D83N_I214T</t>
  </si>
  <si>
    <t>MNGTEGPNFYVPMSNKTGVVRSPFEYPQYYLAEPWKYSALAAYMFFLILVGFPINFLTLYVTIQHKKLRTPLNYILLNLAVANLFMVFGGFTTTMYTSMHGYFVFGPTGCNIEGFFATLGGEIALWSLVVLAIERYVVVCKPMSNFRFGENHAIMGVAFTWIMALACAAPPLFGWSRYIPEGMQCSCGVDYYTLKPEVNNESFVIYMFVVHFTTPLIVIFFCYGRLVCTVKEAAAQQQESATTQKAEKEVTRMVIIMVIAFLVCWVPYASVAFYIFTHQGSDFGPIFMTVPAFFAKSSAIYNPVIYILMNKQFRNCMITTLCCGKNPFGDEE</t>
  </si>
  <si>
    <t>pigmentf_D83N_M183F_M253L_F261Y_T289G_A292I_M317I</t>
  </si>
  <si>
    <t>MNGTEGPYFYVPMSNATGIVRSPYEYPQYYLVNPAAYAALGAYMFFLILVGFPINFLTLYVTIEHKKLRTPLNYILLNLAVANLFMVFGGFTTTMYTSMHGYFVFGRLGCNLEGFFATHGGEIALWSLVVLAIERWLVVCKPISNFRFGENHAIMGLAFTWIMASACSVPPLVGWSRYIPEGFQCSCGVDYYTRAEGFNNESFVIYMFICHFIIPLTVIFFCYGRLLCAVKEAAAAQQESETTQRAEREVTRLVIIMVISYLVCWVPYASVAWYIFCNQGTEFGPIFMGIPIFFAKSSAIYNPMIYICMNKQFRHCIITTLCCGKNPFEEEE</t>
  </si>
  <si>
    <t>pigmentb_E122I</t>
  </si>
  <si>
    <t>MNGTEGPNFYVPMSNATGVVRSPFEYPQYYLAEPWAYSALAAYMFFLILVGFPINFLTLYVTIEHKKLRTPLNYILLNLAVADLFMVFGGFTTTMYTSMHGYFVFGPTGCNIEGFFATLGGIIALWSLVVLAIERWVVVCKPMSNFRFGENHAIMGVAFTWIMALACAAPPLFGWSRYIPEGMQCSCGVDYYTLKPEVNNESFVIYMFVVHFTIPLIVIFFCYGRLVCTVKEAAAQQQESETTQRAEREVTRMVIIMVIAFLVCWVPYASVAFYIFTHQGSEFGPIFMTVPAFFAKSSAIYNPVIYICMNKQFRHCMITTLCCGKNPFEEEE</t>
  </si>
  <si>
    <t>pigmentb_E122I_F261Y</t>
  </si>
  <si>
    <t>MNGTEGPNFYVPMSNATGVVRSPFEYPQYYLAEPWAYSALAAYMFFLILVGFPINFLTLYVTIEHKKLRTPLNYILLNLAVADLFMVFGGFTTTMYTSMHGYFVFGPTGCNIEGFFATLGGIIALWSLVVLAIERWVVVCKPMSNFRFGENHAIMGVAFTWIMALACAAPPLFGWSRYIPEGMQCSCGVDYYTLKPEVNNESFVIYMFVVHFTIPLIVIFFCYGRLVCTVKEAAAQQQESETTQRAEREVTRMVIIMVIAYLVCWVPYASVAFYIFTHQGSEFGPIFMTVPAFFAKSSAIYNPVIYICMNKQFRHCMITTLCCGKNPFEEEE</t>
  </si>
  <si>
    <t>pigmentf_E122M_A292S</t>
  </si>
  <si>
    <t>MNGTEGPYFYVPMSNATGIVRSPYEYPQYYLVNPAAYAALGAYMFFLILVGFPINFLTLYVTIEHKKLRTPLNYILLNLAVADLFMVFGGFTTTMYTSMHGYFVFGRLGCNLEGFFATHGGMIALWSLVVLAIERWLVVCKPISNFRFGENHAIMGLAFTWIMASACSVPPLVGWSRYIPEGMQCSCGVDYYTRAEGFNNESFVIYMFICHFIIPLTVIFFCYGRLLCAVKEAAAAQQESETTQRAEREVTRMVIIMVISFLVCWVPYASVAWYIFCNQGTEFGPIFMTIPSFFAKSSAIYNPMIYICMNKQFRHCMITTLCCGKNPFEEEE</t>
  </si>
  <si>
    <t>pigmentf_E122M_F261Y</t>
  </si>
  <si>
    <t>MNGTEGPYFYVPMSNATGIVRSPYEYPQYYLVNPAAYAALGAYMFFLILVGFPINFLTLYVTIEHKKLRTPLNYILLNLAVADLFMVFGGFTTTMYTSMHGYFVFGRLGCNLEGFFATHGGMIALWSLVVLAIERWLVVCKPISNFRFGENHAIMGLAFTWIMASACSVPPLVGWSRYIPEGMQCSCGVDYYTRAEGFNNESFVIYMFICHFIIPLTVIFFCYGRLLCAVKEAAAAQQESETTQRAEREVTRMVIIMVISYLVCWVPYASVAWYIFCNQGTEFGPIFMTIPAFFAKSSAIYNPMIYICMNKQFRHCMITTLCCGKNPFEEEE</t>
  </si>
  <si>
    <t>pigmentf_E122M_F261Y_A292S</t>
  </si>
  <si>
    <t>MNGTEGPYFYVPMSNATGIVRSPYEYPQYYLVNPAAYAALGAYMFFLILVGFPINFLTLYVTIEHKKLRTPLNYILLNLAVADLFMVFGGFTTTMYTSMHGYFVFGRLGCNLEGFFATHGGMIALWSLVVLAIERWLVVCKPISNFRFGENHAIMGLAFTWIMASACSVPPLVGWSRYIPEGMQCSCGVDYYTRAEGFNNESFVIYMFICHFIIPLTVIFFCYGRLLCAVKEAAAAQQESETTQRAEREVTRMVIIMVISYLVCWVPYASVAWYIFCNQGTEFGPIFMTIPSFFAKSSAIYNPMIYICMNKQFRHCMITTLCCGKNPFEEEE</t>
  </si>
  <si>
    <t>pigmentf_E122Q</t>
  </si>
  <si>
    <t>MNGTEGPYFYVPMSNATGIVRSPYEYPQYYLVNPAAYAALGAYMFFLILVGFPINFLTLYVTIEHKKLRTPLNYILLNLAVADLFMVFGGFTTTMYTSMHGYFVFGRLGCNLEGFFATHGGQIALWSLVVLAIERWLVVCKPISNFRFGENHAIMGLAFTWIMASACSVPPLVGWSRYIPEGMQCSCGVDYYTRAEGFNNESFVIYMFICHFIIPLTVIFFCYGRLLCAVKEAAAAQQESETTQRAEREVTRMVIIMVISFLVCWVPYASVAWYIFCNQGTEFGPIFMTIPAFFAKSSAIYNPMIYICMNKQFRHCMITTLCCGKNPFEEEE</t>
  </si>
  <si>
    <t>pigmenta_E122Q_A292S</t>
  </si>
  <si>
    <t>MNGTEGPNFYVPMSNKTGVVRSPFEYPQYYLAEPWKYSALAAYMFFLILVGFPINFLTLYVTIQHKKLRTPLNYILLNLAVADLFMVFGGFTTTMYTSMHGYFVFGPTGCNIEGFFATLGGQIALWSLVVLAIERYVVVCKPMSNFRFGENHAIMGVAFTWIMALACAAPPLFGWSRYIPEGMQCSCGVDYYTLKPEVNNESFVIYMFVVHFTIPLIVIFFCYGRLVCTVKEAAAQQQESATTQKAEKEVTRMVIIMVIAFLVCWVPYASVAFYIFTHQGSDFGPIFMTVPSFFAKSSAIYNPVIYILMNKQFRNCMITTLCCGKNPFGDEE</t>
  </si>
  <si>
    <t>pigmentb_F261Y</t>
  </si>
  <si>
    <t>MNGTEGPNFYVPMSNATGVVRSPFEYPQYYLAEPWAYSALAAYMFFLILVGFPINFLTLYVTIEHKKLRTPLNYILLNLAVADLFMVFGGFTTTMYTSMHGYFVFGPTGCNIEGFFATLGGEIALWSLVVLAIERWVVVCKPMSNFRFGENHAIMGVAFTWIMALACAAPPLFGWSRYIPEGMQCSCGVDYYTLKPEVNNESFVIYMFVVHFTIPLIVIFFCYGRLVCTVKEAAAQQQESETTQRAEREVTRMVIIMVIAYLVCWVPYASVAFYIFTHQGSEFGPIFMTVPAFFAKSSAIYNPVIYICMNKQFRHCMITTLCCGKNPFEEEE</t>
  </si>
  <si>
    <t>pigmenti_F261Y</t>
  </si>
  <si>
    <t>MNGTEGPYFYVPMSNATGVVRSPYEYPQYYLANPAAYSVLAAYMFFLILVGFPINFLTLYVTIEHKKLRTALNYILLNLAVADLFMVIGGFTTTMVTSMHGFFIFGRAGCNLEGFFATHGGEISLWSLVVLAIERWLVVCKPISNFRFGENHAVMGVAFTWIMASACSVPPLVGWSRYIPEGLQCSCGVDYYTRAEGFNNESFVIYMFICHFIIPLTVISFCYGRLLCAVKEAAAAQQESETTQRAEREVTRMVILMMISYLICWVPYASTAWYIFTHQGTEFGPIFMTIPAFFAKSSAIYNPLIYVCMNKQFRHCMITTLCCGKNPFEEEA</t>
  </si>
  <si>
    <t>pigmentd_N195A_A292S</t>
  </si>
  <si>
    <t>MNGTEGPNFYVPMSNATGVVRSPFEYPQYYLAEPWAYSALAAYMFFLIIAGFPINFLTLYVTIEHKKLRTPLNYILLNLAVADLFMVFGGFTTTMYTSMHGYFVFGPTGCNIEGFFATLGGEIALWCLVVLAIERWVVVCKPMSNFRFGENHAIMGVAFTWIMALACAAPPLFGWSRYIPEGMQCSCGIDYYTPAPEVNNESFVIYMFVCHFTIPLTVISFCYGRLVCTVKEAAAQQQESETTQRAEREVTRMVVIMVISFLVCWVPYASVAWYIFTHQGSTFGPIFMTIPSFFAKSSAIYNPMIYICMNKQFRHCMITTLCCGKNPFEEEE</t>
  </si>
  <si>
    <t>pigmentd_P194R_A292S</t>
  </si>
  <si>
    <t>MNGTEGPNFYVPMSNATGVVRSPFEYPQYYLAEPWAYSALAAYMFFLIIAGFPINFLTLYVTIEHKKLRTPLNYILLNLAVADLFMVFGGFTTTMYTSMHGYFVFGPTGCNIEGFFATLGGEIALWCLVVLAIERWVVVCKPMSNFRFGENHAIMGVAFTWIMALACAAPPLFGWSRYIPEGMQCSCGIDYYTRNPEVNNESFVIYMFVCHFTIPLTVISFCYGRLVCTVKEAAAQQQESETTQRAEREVTRMVVIMVISFLVCWVPYASVAWYIFTHQGSTFGPIFMTIPSFFAKSSAIYNPMIYICMNKQFRHCMITTLCCGKNPFEEEE</t>
  </si>
  <si>
    <t>pigmentd_P194R_N195A</t>
  </si>
  <si>
    <t>MNGTEGPNFYVPMSNATGVVRSPFEYPQYYLAEPWAYSALAAYMFFLIIAGFPINFLTLYVTIEHKKLRTPLNYILLNLAVADLFMVFGGFTTTMYTSMHGYFVFGPTGCNIEGFFATLGGEIALWCLVVLAIERWVVVCKPMSNFRFGENHAIMGVAFTWIMALACAAPPLFGWSRYIPEGMQCSCGIDYYTRAPEVNNESFVIYMFVCHFTIPLTVISFCYGRLVCTVKEAAAQQQESETTQRAEREVTRMVVIMVISFLVCWVPYASVAWYIFTHQGSTFGPIFMTIPAFFAKSSAIYNPMIYICMNKQFRHCMITTLCCGKNPFEEEE</t>
  </si>
  <si>
    <t>pigmentd_P194R_N195A_A292S</t>
  </si>
  <si>
    <t>MNGTEGPNFYVPMSNATGVVRSPFEYPQYYLAEPWAYSALAAYMFFLIIAGFPINFLTLYVTIEHKKLRTPLNYILLNLAVADLFMVFGGFTTTMYTSMHGYFVFGPTGCNIEGFFATLGGEIALWCLVVLAIERWVVVCKPMSNFRFGENHAIMGVAFTWIMALACAAPPLFGWSRYIPEGMQCSCGIDYYTRAPEVNNESFVIYMFVCHFTIPLTVISFCYGRLVCTVKEAAAQQQESETTQRAEREVTRMVVIMVISFLVCWVPYASVAWYIFTHQGSTFGPIFMTIPSFFAKSSAIYNPMIYICMNKQFRHCMITTLCCGKNPFEEEE</t>
  </si>
  <si>
    <t>pigmenth_Y96V_Y102F</t>
  </si>
  <si>
    <t>MNGTEGPYFYVPMSNATGVVRSPYEYPQYYLVNPAAYAALGAYMFFLILVGFPINFLTLYVTIEHKKLRTALNYILLNLAVADLFMVFGGFTTTMVTSMHGFFVFGRLGCNLEGFFATHGGEIALWSLVVLAIERWLVVCKPISNFRFGENHAIMGLAFTWIMASACSVPPLVGWSRYIPEGMQCSCGVDYYTRAEGFNNESFVIYMFICHFIIPLIVIFFCYGRLLCAVKEAAAAQQESETTQRAEREVTRMVILMVISFLVCWVPYASVAWYIFCNQGTEFGPIFMTIPAFFAKSSAIYNPVIYICMNKQFRHCMITTLCCGKNPFEEEE</t>
  </si>
  <si>
    <t>DQ490124_N83D</t>
  </si>
  <si>
    <t>MNGTEGPYFYVPMVNTTGIVRSPYDYPQYYLVNPAAYAALGAYMFLLILLGFPINFLTLYVTLEHKKLRTPLNYILLNLAVADLFMVLGGFTTTMYTSMHGYFVLGRLGCNLEGFFATLGGEIALWSLVVLAVERWMVVCKPISNFRFGEDHAIMGLGCTWLMALACSVPPLVGWSRYIPEGMQCSCGVDYYTRAEGFNNESFVIYMFVCHFSIPLTVIFFCYGRLLCAVKEAAAAQQESETTQRAEREVSRMVVIMVVAFLVCWLPYAGTAWYIFCNQGSEFGPVFMTIPSFFAKSSSIYNPMIYICMNKQFRNCMITTMCCGKNPLEEEEGASSTKTEASSVSTSSVSPA</t>
  </si>
  <si>
    <t>EU407250.1_N83D</t>
  </si>
  <si>
    <t>MNGTEGPYFYIPMLNTTGVVRSPYDYPQYYLVSPVAFFALGAYMFFLILTCFPVNFLTLYVTIEHKKLRTALNYVLLNLAVADLFMVIGGFTTTLYSSMNGYFVFGRLGCNLEGFFATHGGEIALWSLVVLAVERYLVVCKPIANFRFGENHAIMGLAFSWVMACSCSVPPLVGWSRYIPEGMQGGCGVDYYTRAEGSNNESFVIYMFCVHFAVPLFIISFCYGRLLCAVKEAAAAQQESETTQRAEREVTRMVIVMVCSFLVTWLPYAGVAWWIFCNQGAEFGPLFVAIPSFFAKSSALYNLIIYICMNKQFRHCMITTLCCGKNPFEEEEGASTTASKTEASSTSSVSPA</t>
  </si>
  <si>
    <t>EU407253.1_N83D</t>
  </si>
  <si>
    <t>MNGTEGPDFYIPMSNATGVVRSPYEYPQYYLANPAAFSVLAAYMMFLILVGFPMNFLTLYVTIEHKKLRTALNYILLNLAVADLFMIIGGFTTTVVTSINGFFIFGRAGCMLEGFFATHGGEISLWSLVVLAIERWLVVCKPIANFRFGENHAVMGVAFTWVMASACSVPPLVGWSRYIPEGLQCACGIDYYTRAEGFNNESFVIYMFTCHFIGPLCVICFCYGRLLCAVKEAAAAQQESETTQRAEREVTRMVILMLVSFLMCWVPYASTAWFIFTHQGSTFGPIFMAIPSFFAKSSAIYNPLIYVCMNKQFRHCMITTLCCGKNPFEEEAEAASKTRASASSSSVAPA</t>
  </si>
  <si>
    <t>DQ490124_N83D_S292A</t>
  </si>
  <si>
    <t>MNGTEGPYFYVPMVNTTGIVRSPYDYPQYYLVNPAAYAALGAYMFLLILLGFPINFLTLYVTLEHKKLRTPLNYILLNLAVADLFMVLGGFTTTMYTSMHGYFVLGRLGCNLEGFFATLGGEIALWSLVVLAVERWMVVCKPISNFRFGEDHAIMGLGCTWLMALACSVPPLVGWSRYIPEGMQCSCGVDYYTRAEGFNNESFVIYMFVCHFSIPLTVIFFCYGRLLCAVKEAAAAQQESETTQRAEREVSRMVVIMVVAFLVCWLPYAGTAWYIFCNQGSEFGPVFMTIPAFFAKSSSIYNPMIYICMNKQFRNCMITTMCCGKNPLEEEEGASSTKTEASSVSTSSVSPA</t>
  </si>
  <si>
    <t>EU407250.1_N83D_S292A</t>
  </si>
  <si>
    <t>MNGTEGPYFYIPMLNTTGVVRSPYDYPQYYLVSPVAFFALGAYMFFLILTCFPVNFLTLYVTIEHKKLRTALNYVLLNLAVADLFMVIGGFTTTLYSSMNGYFVFGRLGCNLEGFFATHGGEIALWSLVVLAVERYLVVCKPIANFRFGENHAIMGLAFSWVMACSCSVPPLVGWSRYIPEGMQGGCGVDYYTRAEGSNNESFVIYMFCVHFAVPLFIISFCYGRLLCAVKEAAAAQQESETTQRAEREVTRMVIVMVCSFLVTWLPYAGVAWWIFCNQGAEFGPLFVAIPAFFAKSSALYNLIIYICMNKQFRHCMITTLCCGKNPFEEEEGASTTASKTEASSTSSVSPA</t>
  </si>
  <si>
    <t>EU407253.1_N83D_S292A</t>
  </si>
  <si>
    <t>MNGTEGPDFYIPMSNATGVVRSPYEYPQYYLANPAAFSVLAAYMMFLILVGFPMNFLTLYVTIEHKKLRTALNYILLNLAVADLFMIIGGFTTTVVTSINGFFIFGRAGCMLEGFFATHGGEISLWSLVVLAIERWLVVCKPIANFRFGENHAVMGVAFTWVMASACSVPPLVGWSRYIPEGLQCACGIDYYTRAEGFNNESFVIYMFTCHFIGPLCVICFCYGRLLCAVKEAAAAQQESETTQRAEREVTRMVILMLVSFLMCWVPYASTAWFIFTHQGSTFGPIFMAIPAFFAKSSAIYNPLIYVCMNKQFRHCMITTLCCGKNPFEEEAEAASKTRASASSSSVAPA</t>
  </si>
  <si>
    <t>EU407251_Q122E</t>
  </si>
  <si>
    <t>MNGTEGDGFYVPMSNATGIVRSPFEYPQYYLVNPAAYAMLGAYMFFLILVGFPVNFLTLYVTIEHKKLRTPLNYILLNLAVGDLLMVLGGFTTTIYTSMHGYFVLGKLGCAIEGFMATHGGEVALWSLVVLAVERWLVVCKPISSFRFQESHSLMGLAVTWVMATACSVPPLVGWSRYIPEGMQCSCGIDYYTRAPGVNNESYVVYMFSCHFIGPMAIIFFCYGQLLCAVKAAAAAQQESETTQRAEREVTRMVIMMVISFLVCWVPYASVAWWIFCNQGAEFGPVFMTLPAFFAKSSAIYNPLIYICMNKQFRECMITTLFCGKNPFGEEAASEASSTSSVAPA</t>
  </si>
  <si>
    <t>AB043817.1_S292A</t>
  </si>
  <si>
    <t>MNGTEGPNFYIPMSNATGVVRSPFEYPQYYLAEPWAFSALSAYMFFLIIAGFPINFLTLYVTIEHKKLRTPLNYILLNLAVADLFMVFGGFTTTMYTSMHGYFVFGPTGCNIEGFFATLGGEIALWCLVVLAIERWMVVCKPVTNFRFGESHAIMGVMVTWTMALACALPPLFGWSRYIPEGLQCSCGIDYYTRAPGINNESFVIYMFTCHFSIPLAVISFCYGRLVCTVKEAAAQQQESETTQRAEREVTRMVVIMVISFLVCWVPYASVAWYIFTHQGSTFGPIFMTIPAFFAKSSALYNPMIYICMNKQFRHCMITTLCCGKNPFEEEDGASATSSKTEASSVSSSSVSPA</t>
  </si>
  <si>
    <t>DQ490124_S292A</t>
  </si>
  <si>
    <t>MNGTEGPYFYVPMVNTTGIVRSPYDYPQYYLVNPAAYAALGAYMFLLILLGFPINFLTLYVTLEHKKLRTPLNYILLNLAVANLFMVLGGFTTTMYTSMHGYFVLGRLGCNLEGFFATLGGEIALWSLVVLAVERWMVVCKPISNFRFGEDHAIMGLGCTWLMALACSVPPLVGWSRYIPEGMQCSCGVDYYTRAEGFNNESFVIYMFVCHFSIPLTVIFFCYGRLLCAVKEAAAAQQESETTQRAEREVSRMVVIMVVAFLVCWLPYAGTAWYIFCNQGSEFGPVFMTIPAFFAKSSSIYNPMIYICMNKQFRNCMITTMCCGKNPLEEEEGASSTKTEASSVSTSSVSPA</t>
  </si>
  <si>
    <t>EU407250.1_S292A</t>
  </si>
  <si>
    <t>MNGTEGPYFYIPMLNTTGVVRSPYDYPQYYLVSPVAFFALGAYMFFLILTCFPVNFLTLYVTIEHKKLRTALNYVLLNLAVANLFMVIGGFTTTLYSSMNGYFVFGRLGCNLEGFFATHGGEIALWSLVVLAVERYLVVCKPIANFRFGENHAIMGLAFSWVMACSCSVPPLVGWSRYIPEGMQGGCGVDYYTRAEGSNNESFVIYMFCVHFAVPLFIISFCYGRLLCAVKEAAAAQQESETTQRAEREVTRMVIVMVCSFLVTWLPYAGVAWWIFCNQGAEFGPLFVAIPAFFAKSSALYNLIIYICMNKQFRHCMITTLCCGKNPFEEEEGASTTASKTEASSTSSVSPA</t>
  </si>
  <si>
    <t>EU407253.1_S292A</t>
  </si>
  <si>
    <t>MNGTEGPDFYIPMSNATGVVRSPYEYPQYYLANPAAFSVLAAYMMFLILVGFPMNFLTLYVTIEHKKLRTALNYILLNLAVANLFMIIGGFTTTVVTSINGFFIFGRAGCMLEGFFATHGGEISLWSLVVLAIERWLVVCKPIANFRFGENHAVMGVAFTWVMASACSVPPLVGWSRYIPEGLQCACGIDYYTRAEGFNNESFVIYMFTCHFIGPLCVICFCYGRLLCAVKEAAAAQQESETTQRAEREVTRMVILMLVSFLMCWVPYASTAWFIFTHQGSTFGPIFMAIPAFFAKSSAIYNPLIYVCMNKQFRHCMITTLCCGKNPFEEEAEAASKTRASASSSSVAPA</t>
  </si>
  <si>
    <t>EU407252.1_Y261F</t>
  </si>
  <si>
    <t>MNGTEGSFFYVPMSNATGVVRSPYEYPQYYLANPAAYSVLAAYMFFLIIFGFPINFLTLYVTIEHKKLRTALNYILLNLAVADLFMVIGGFTTTMVTSMHGFFIFGRAGCNLEGFFATHGGEISLWSLVVLAIERWLVVCKPISNFRFGENHAVMGVAFTWIMASSCSVPPLVGWSRYIPEGLQCSCGVDYYTRAEGFNNESFVIYMFIVHFIVPLTVISFCYGRLLCAVKEAAAAQQESETTQRAEREVTRMVVLMMISFLICWIPYAGTAWYIFTHQGTEFGPLFMTLPAFFAKSSSVYNPLIYVCMNKQFRHCMITTLCCGKNPFEEEADAASKTEASASSSSVAPA</t>
  </si>
  <si>
    <t>transmontanus</t>
  </si>
  <si>
    <t>KC250344.1</t>
  </si>
  <si>
    <t>ACCACAACAATGTACACATCCATGAATGGCTACTTTGTCTTCGGGACCACTGGGTGCAACATTGAAGGATTCTTTGCTACCCTCGGAGGTGAAATCGGTCTGTGGTGCCTGGTGGTGCTGGCTATTGAGAGGTACATAGTTGTCTGCAAGCCCATGAGCAACTTCCGATTTGGTGAAAACCATGCCATCATGGGAGTTGTATTCACCTGGATAATGGCCCTGTCTTGTGCTGCTCCACCTCTTTTCGGATGGTCCAGGTACATCCCAGAAGGC</t>
  </si>
  <si>
    <t>TTTMYTSMNGYFVFGTTGCNIEGFFATLGGEIGLWCLVVLAIERYIVVCKPMSNFRFGENHAIMGVVFTWIMALSCAAPPLFGWSRYIPEG</t>
  </si>
  <si>
    <t>rod opsin</t>
  </si>
  <si>
    <t>Gymnothorax</t>
  </si>
  <si>
    <t>favagineus</t>
  </si>
  <si>
    <t>HQ444181.1</t>
  </si>
  <si>
    <t>GCAGAACCGTGGGCATTCTCTTGTCTGGCGGCCTACATGTTCTTCCTCATCATTGCCGGGTTCCCCGTCAATTTCCTCACCTTGTACGTCACCATCGAACACAAGAAGCTGAGGACTCCGTTGAACTACATTCTGCTGAATCTGGCTGTGGCTGACCTCTTCATGGTGTTTGGTGGATTCACCACCACCATGTACACTTCTATGCACGGCTACTTCGTCTTCGGACCCACTGGCTGCAACATTGAGGGGTTCTTCGCCACGCTTGGTGGTGAAATCGCGCTCTGGGCCCTTGTTGTCCTGGCTATTGAAAGGTGGGTGGTCGTCTGCAAGCCAATGAGCAACTTCCGCTTCGGCGAGAACCACGCCATCATGGGAGTTGTTTTCACCTGGATCATGGCACTCGCATGTGCAGCCCCGCCGCTCGTGGGCTGGTCGCGGTACATTCCAGAAGGCCTGCAGTGCTCCTGTGGGATTGATTATTATACCCGCGCCCCAGATGTCAATAATGAGTCTTTCGTGATCTACATGTTCTCCTGCCACTTCTGTATTCCACTCACCATAATCTCCTTCTGCTATGGCCGTCTGGTGTGTACCGTCAAAGAGGCAGCAGCCCAGCAGCAGGAGTCTGAGACGACCCAGAGGGCCGAGCGCGAGGTCACGCGCATGGTGATCATCATGGTCATCTCTTTCCTGGTCTGCTGGGTACCCTACGCCAGTGTAGCCTGGTATATCTTCACCCACCAGGGCAGTAGTTTCGGGCCAGTCTTCATGACCATCCCGTCCTTCTTTGCCAAAAGCTCGGCCCTATACAACCCCCTCATCTACATCTGCATGAACAAGCAGTTCCGCCACTGCATGATCACCACCCTCTGCTGCGGAAAGAACCCCTTCGAGGAAGAGGAGGGKGCCTCCACBACSGCWTCCAAGACCG</t>
  </si>
  <si>
    <t>AEPWAFSCLAAYMFFLIIAGFPVNFLTLYVTIEHKKLRTPLNYILLNLAVADLFMVFGGFTTTMYTSMHGYFVFGPTGCNIEGFFATLGGEIALWALVVLAIERWVVVCKPMSNFRFGENHAIMGVVFTWIMALACAAPPLVGWSRYIPEGLQCSCGIDYYTRAPDVNNESFVIYMFSCHFCIPLTIISFCYGRLVCTVKEAAAQQQESETTQRAEREVTRMVIIMVISFLVCWVPYASVAWYIFTHQGSSFGPVFMTIPSFFAKSSALYNPLIYICMNKQFRHCMITTLCCGKNPFEEEEGASTTASKT</t>
  </si>
  <si>
    <t>reticularis</t>
  </si>
  <si>
    <t>HQ444182.1</t>
  </si>
  <si>
    <t>GCAGCACCATGGGCGTTCTCATGTCTGGCCGCGTACATGTTCTTCCTCATCCTTGCCGGGTTCCCCGTCAATTTCCTCACCTTGTACGTCACCATCGAACACAAGAAGCTGAGGACTCCGTTGAACTACATCCTGCTCAACCTGGCTGTGGCCGACCTCTTCATGGTGTTCGGTGGATTCACGACCACCATGTACACTTCTATGCACGGCTACTTCGTCTTCGGACCCACCGGCTGCGATATCGAGGGTTTCTTTGCCACGCTCGGCGGTGAAATAGCGCTCTGGGCCCTTGTCGTCCTGGCTATTGAAAGGTGGGTGGTCGTCTGCAAGCCAATGAGCAACTTCCGCTTCGGCGAGAACCATGCCATCATGGGAGTCGTTTTCACCTGGTTCATGGCGCTTGCATGTGCAGCCCCGCCTCTTGTGGGGTGGTCGCGGTACATTCCAGAAGGCCTGCAGTGCTCCTGTGGGATTGACTATTATACCCGCGCCCCAGGTGTCAATAATGAGTCCTTCGTGATCTACATGTTCACCTGCCACTTCTGCATTCCGCTCACGATCATCTCCTTCTGCTATGGCCGTCTGGTTTGCACCGTCAAAGAGGCAGCAGCCCAGCAGCAGGAGTCCGAGACAACCCAGAGGGCCGAGCGCGAGGTCACGCGCATGGTGATCATCATGGTCATCTCTTTCCTGGTCTGCTGGGTGCCCTACGCCAGCGTGGCCTGGTACATCTTCACCCACCAGGGCAGCACTTTCGGTCCAGTCTTCATGACCATCCCGTCCTTCTTTGCCAAAAGCTCGGCCCTGTACAACCCCCTCATCTACATCTGCATGAACAAGCAGTTCCGCCACTGCATGATCACCACCCTCTGCTGCGGAAAGAACCCCTTCGAGGAAGAGGAGGGGGCCTCCACWACGGCDTCCAAGACCG</t>
  </si>
  <si>
    <t>AAPWAFSCLAAYMFFLILAGFPVNFLTLYVTIEHKKLRTPLNYILLNLAVADLFMVFGGFTTTMYTSMHGYFVFGPTGCDIEGFFATLGGEIALWALVVLAIERWVVVCKPMSNFRFGENHAIMGVVFTWFMALACAAPPLVGWSRYIPEGLQCSCGIDYYTRAPGVNNESFVIYMFTCHFCIPLTIISFCYGRLVCTVKEAAAQQQESETTQRAEREVTRMVIIMVISFLVCWVPYASVAWYIFTHQGSTFGPVFMTIPSFFAKSSALYNPLIYICMNKQFRHCMITTLCCGKNPFEEEEGASTTASKT</t>
  </si>
  <si>
    <t>Rhinomuraena</t>
  </si>
  <si>
    <t>quaesita</t>
  </si>
  <si>
    <t>HQ444180.1</t>
  </si>
  <si>
    <t>GCAGCACCATGGGCGTTCTCTTGTCTGGCTGCCTACATGTTCTTCCTCATCATTGCCGGATTCCCCGTCAATTTCCTCACCTTGTATGTCACCATCGAACACAAGAAGCTGAGGACTCCGTTGAACTACATCCTGCTCAACCTGGCTGTGGCCGACCTCTTCATGGTGTTTGGTGGATTCACTACCACCATGTACACTTCTATGCACGGCTACTTCATCTTCGGACCCACCGGCTGCAACATCGAGGGTTTCTTTGCCACGCTCGGTGGTGAAATCGCGCTCTGGGCCCTTGTCGTCCTGGCTATTGAAAGGTGGGTGGTCGTCTGCAAGCCAATGAGCAACTTCCGCTTCGGCGAGAACCATGCCATCATGGGAGTCGTTTTCACCTGGATCATGGCGCTTGCATGTGCAGTCCCACCTCTTGTGGGCTGGTCACGGTACATTCCAGAAGGCCTGCAGTGCTCCTGTGGGATTGACTATTATACCCGCGCCCCAGATGTCAATAATGAGTCCTTCGTGATCTACATGTTCACCTGCCACTTCTGTATTCCGCTCACGATCATCTCCTTCTGCTATGGTCGTTTGGTGTGCACCGTCAAAGAGGCAGCYGCCCAGCAGCAGGAGTCTGAGACGACACAGAGGGCAGAGCGCGAGGTCACACGCATGGTGGTCATCATGGTCATCTCTTTCCTGGTCTGCTGGGTACCCTACGCCAGCGTGGCCTGGTACATCTTCACCCACCAGGGCAGCAGTTTTGGGCCAGTCTTCATGACCATCCCGGCCTTCTTTGCCAAAAGCTCGGCCCTGTACAACCCCCTCATCTACATCTGCATGAACAAGCAGTTCCGCCACTGCATGATCACCACCCTCTGCTGCGGAAAGAACCCCTTCGAGGAAGAGGAGGGRGCCTCCACSACRGCRTCCAAGACCG</t>
  </si>
  <si>
    <t>AAPWAFSCLAAYMFFLIIAGFPVNFLTLYVTIEHKKLRTPLNYILLNLAVADLFMVFGGFTTTMYTSMHGYFIFGPTGCNIEGFFATLGGEIALWALVVLAIERWVVVCKPMSNFRFGENHAIMGVVFTWIMALACAVPPLVGWSRYIPEGLQCSCGIDYYTRAPDVNNESFVIYMFTCHFCIPLTIISFCYGRLVCTVKEAAAQQQESETTQRAEREVTRMVVIMVISFLVCWVPYASVAWYIFTHQGSSFGPVFMTIPAFFAKSSALYNPLIYICMNKQFRHCMITTLCCGKNPFEEEEGASTTASKT</t>
  </si>
  <si>
    <t>Strophidon</t>
  </si>
  <si>
    <t>sathete</t>
  </si>
  <si>
    <t>HQ444183.1</t>
  </si>
  <si>
    <t>GCAGCACCATGGGCGTTCTCTTGTCTGGCGGCCTACATGTTCTTCCTCATCATTGCGGGGTTCCCCGTCAATTTCCTCACCTTGTACGTCACCATCGAACACAAGAAGCTGAGGACTCCGTTGAACTACATCCTGCTCAACCTGGCTGTGGCTGACCTCTTCATGGTGTTTGGTGGATTCACTACCACCATGTACACTTCTATGCACGGCTACTTCGTCTTCGGACCCACCGGCTGCAACATCGAGGGTTTCTTTGCCACGCTAGGTGGTGAAATTGCGCTCTGGGCCCTTGTCGTCCTGGCTATTGAAAGGTGGGTGGTCGTCTGCAAGCCAATGAGCAACTTCCGCTTCGGCGAGAACCATGCCATCATGGGAGTCGCTTTCACCTGGATCATGGCTCTTGCATGTGCAGCCCCGCCTCTCGTGGGCTGGTCACGGTACATTCCAGAAGGCCTGCAGTGCTCCTGTGGGATTGACTATTATACCCGCGCCCCAGATGTCAATAATGAGTCCTTCGTGATCTACATGTTCTCCTGCCATTTCTGTATTCCGCTCACGATCATCTCCTTCTGCTATGGCCGTCTGGTGTGCACCGTCAAAGAGGCAGCTGCCCAGCAGCAGGAGTCTGAGACGACCCAGAGGGCTGAGCGCGAGGTCACGCGCATGGTGGTAATCATGGTCATCTCTTTCCTGGTCTGCTGGGTACCCTACGCCAGCGTGGCCTGGTACATCTTCACCCACCAGGGCAGCACTTTTGGGCCAGTCTTCATGACCATCCCGTCCTTCTTTGCCAAAAGCTCTGCCCTGTACAACCCCCTCATCTACATCTGCATGAACAAGCAGTTCCGCCACTGCATGATCACCACCCTCTGCTGCGGAAAGAACCCCTTCGAGGAAGAGGAGGGRGCCTCCACCACMGCRTCCAAGACCG</t>
  </si>
  <si>
    <t>AAPWAFSCLAAYMFFLIIAGFPVNFLTLYVTIEHKKLRTPLNYILLNLAVADLFMVFGGFTTTMYTSMHGYFVFGPTGCNIEGFFATLGGEIALWALVVLAIERWVVVCKPMSNFRFGENHAIMGVAFTWIMALACAAPPLVGWSRYIPEGLQCSCGIDYYTRAPDVNNESFVIYMFSCHFCIPLTIISFCYGRLVCTVKEAAAQQQESETTQRAEREVTRMVVIMVISFLVCWVPYASVAWYIFTHQGSTFGPVFMTIPSFFAKSSALYNPLIYICMNKQFRHCMITTLCCGKNPFEEEEGASTTASKT</t>
  </si>
  <si>
    <t>Atherina</t>
  </si>
  <si>
    <t>boyeri</t>
  </si>
  <si>
    <t>JF309697.1</t>
  </si>
  <si>
    <t>TCTGGGCGCGTACATGTTCTTTCTCATCCTGGTCGGCTTCCCCATCAACTTCCTCACTCTCTACGTCACCATCGAACACAAGAAGCTGCGAACCCCTCTAAACTACATCCTGCTGAACCTTGCGGTGGCTGATCTCTTCATGGTGTTCGGAGGATTCACCACAACGATATACACTTCCATGCACGGCTACTTCGTCCTCGGCCGCCTTGGCTGCAATTTGGAAGGATTCTCTGCTACCCTTGGTGGTGAGATCGCCCTCTGGTCACTGGTTGTTCTGGCTATTGAGAGGTGGGTGGTCGTCTGCAAGCCCATCAGCAACTTCCGCTTCGGTGAGAATCATGCTATCATGGGTGTCGCCTTCACCTGGTTCATGGCCGCTGCCTGTGCTGTTCCCCCTCTTTTCGGCTGGTCTCGTTACATCCCTGAGGGCATGCAGTGCTCATGTGGAATCGACTACTACACCCGTGCAGAGGGCTTCAACAATGAGTCCTTTGTTATCTACATGTTCACCTGCCACTTCTGCATTCCCCTGATGGTTGTGTTCTTCTGCTATGGCCGTCTGGTCTGCGCTGTCAAGGAGGCTGCTGCTGCCCAGCAGGAATCTGAGACCACCCAGAGAGCTGAGAGGGAAGTCACCCGCATGGTCATCATCATGGTCGTTTCCTTCCTGGTATCATGGGTTCCCTATGCAAGTGTAGCCTGGTATATCTTCACACACCAGGGCTCTGAATTCGGACCACTCTTCATGACCATCCCAGCCTTCTTTGCCAAGAGTTCTTCCATCTACA</t>
  </si>
  <si>
    <t>LGAYMFFLILVGFPINFLTLYVTIEHKKLRTPLNYILLNLAVADLFMVFGGFTTTIYTSMHGYFVLGRLGCNLEGFSATLGGEIALWSLVVLAIERWVVVCKPISNFRFGENHAIMGVAFTWFMAAACAVPPLFGWSRYIPEGMQCSCGIDYYTRAEGFNNESFVIYMFTCHFCIPLMVVFFCYGRLVCAVKEAAAAQQESETTQRAEREVTRMVIIMVVSFLVSWVPYASVAWYIFTHQGSEFGPLFMTIPAFFAKSSSIY</t>
  </si>
  <si>
    <t>Belone</t>
  </si>
  <si>
    <t>belone</t>
  </si>
  <si>
    <t>AY141268.1</t>
  </si>
  <si>
    <t>GGTCGGNTTCCCCGTCAACTTCCTCACCCTCTACNTCACNCTCGAACACAAGAAGCTGCGAACCCCTCTAAACTACATCNTGCTGAACCTTGCGGTGGCCGACCTCTTCATGGTGTTCGGAGGATTCACCACAACGATGTACACCTCCATGCATGGCNACTTCGTTCTAGGACNCCTTGGCTGCAATCTGGAAGGATTCTTTGCTACCCTTGGTGGTGAAATTGCCCTCTGGTCACTGGTTGTATTGGCTATTGAGAGGTGGGTGGTCGTCTGCAAGCCCATCAGCAACTTCCGCTTCGGTGAGAATCATGCTATTATGGGCTTGGCCTTCACCTGGGTGATGGCCGCTGCCTGTGCTGTTCCACCTCTTTTTGGCTGGTCTCGTTACATCCCTGAGGGCATGCAGTGCTCATGTGGAATCGACTACTACACTCGTGCAGAGGGCTTCAACAACGAGTCCTTCGTTATCTACATGTTCAGCTGCCACTTCTGCATTCCACTGGTTGTTGTGTTCTTCTGCTATGGCCGTCTGCTCTGCGCCGTCAAGGAGGCTGCTGCCGCCCAGCAGGAGTCTGAGACCACCCAGAGAGCTGAGAGGGAAGTCACCCGCATGGTCATTATCATGGTCTTCGCCTTCCTGACATGTTGGTGTCCCTATGCCTCAGTGGCCTGGTTTATCTTCACACATCAGGGCTCTGAATTCGGACCACTTTTCATGACCGTCCCAGCCTTCTTTGCCAAGAGT</t>
  </si>
  <si>
    <t>VGFPVNFLTLYXTLEHKKLRTPLNYIXLNLAVADLFMVFGGFTTTMYTSMHGXFVLGXLGCNLEGFFATLGGEIALWSLVVLAIERWVVVCKPISNFRFGENHAIMGLAFTWVMAAACAVPPLFGWSRYIPEGMQCSCGIDYYTRAEGFNNESFVIYMFSCHFCIPLVVVFFCYGRLLCAVKEAAAAQQESETTQRAEREVTRMVIIMVFAFLTCWCPYASVAWFIFTHQGSEFGPLFMTVPAFFAKS</t>
  </si>
  <si>
    <t>Sardinops</t>
  </si>
  <si>
    <t>melanostictus</t>
  </si>
  <si>
    <t>LC007931.1</t>
  </si>
  <si>
    <t>ATGAACGGCACAGAGGGTCCGTTCTTCTACATCCCCATGTCCAACGCCACCGGCGTGGTCAGGAGCCCGTACGAGTATCCGCAATACTACCTGGTGCCACCATGGGGCTACGCCTGCCTGGCTGCCTACATGTTCTTCCTCATTCTCACCGGATTCCCCGTCAACTTCCTCACGCTGTACGTCACAATCGAACACAAGAAGCTACGCTCGCCTCTCAACTACATCCTGCTCAACCTGGCCGTGGCCGACCTCTTCATGGTCATCGGCGGCTTCACCACCACGATGTGGACCTCGCTCAACGGCTACTTCGTCTTCGGCCGCATGGGCTGCAACATCGAGGGCTTCTTCGCCACCCTGGGCGGTGAGATCGCGCTCTGGTCCCTGGTCGTGCTGTCCATGGAGAGGTGGATTGTCGTCTGCAAGCCCATGAGCAACTTCCGCTTCGGTGAGCAACACGCCGTCATGGGCGTCGCATTCTCTTGGTTCATGGCTTGTGCTTGTGCCGTGCCACCCCTGGTCGGCTGGTCCCGTTACATCCCCGAGGGCATGCAGTGCTCGTGCGGAATCGACTACTACACACGCGCCGAGGGCTTCAACAACGAGTCCTTTGTCATCTACATGTTCTGCGTCCACTTCACCTGCCCCCTGACCATCATCACCTTCTGCTACGGCCGCCTGGTCTGCGCCGTCAAGGAGGCTGCCGCCCAGCAGCAGGAGTCCGAGACCACCCAGAGGGCCGAGCGTGAGGTCACCCGCATGGTCATCATCATGTTCGTGGCCTTCTTGGTATGCTGGGTGCCCTACGCCAGCGTCGCTTGGTATATCTTCACGCACCAGGGCAGTGAGTTCGGGCCAGTCTTCATGACCATCCCGGCTTTCTTTGCCAAGAGCTCCTCCGTCTACAACCCCGTCATCTACATTTGCTTGAACAAGCAGTTCCGCCACTGCATGATCACCACCCTGTGCTGCGGCAAGAACCCCTTCGAGGAAGAGGAGGGCTCCACCACCGCCTCCAAGACCGAGGCCTCGTCCGTCTCCTCCGTGTCCCCGGCATAA</t>
  </si>
  <si>
    <t>MNGTEGPFFYIPMSNATGVVRSPYEYPQYYLVPPWGYACLAAYMFFLILTGFPVNFLTLYVTIEHKKLRSPLNYILLNLAVADLFMVIGGFTTTMWTSLNGYFVFGRMGCNIEGFFATLGGEIALWSLVVLSMERWIVVCKPMSNFRFGEQHAVMGVAFSWFMACACAVPPLVGWSRYIPEGMQCSCGIDYYTRAEGFNNESFVIYMFCVHFTCPLTIITFCYGRLVCAVKEAAAQQQESETTQRAEREVTRMVIIMFVAFLVCWVPYASVAWYIFTHQGSEFGPVFMTIPAFFAKSSSVYNPVIYICLNKQFRHCMITTLCCGKNPFEEEEGSTTASKTEASSVSSVSPA</t>
  </si>
  <si>
    <t>Engraulis</t>
  </si>
  <si>
    <t>mordax</t>
  </si>
  <si>
    <t>KT201125.1</t>
  </si>
  <si>
    <t>TGGCGCCATGGGGCTACGCCTGCCTGGCTGCCTACATGTTCTTCCTCATCATCGTCGGATTCCCTGTCAACTTCCTCACGCTGTACGTCACAATCGAACACAAGAAGCTACGCTCGCCCCTCAACTACATCCTGCTCAACTTGGCCGTGGCCGACCTCTTCATGGTGATCGGCGGGTTCACCACCACRATGTGGACCTCSCTCAACGGCTACTTCGTCTTCGGCAGAATGGGTTGCAACATCGAGGGTTTCTTCGCCACCCTGGGTGGTGAAATCGCGCTCTGGTCCCTGGTCGTGCTGTCGGTAGAGAGGTGGTTGGTCGTCTGCAAACCCATCAGCAGCTTCCGTTTCACCGAGACCCACGCCATTGGGGGTGTTGCCTTCTCCTGGGTCATGGCCGCTGCTTGTGCCGTGCCTCCCCTGGTCGGCTGGTCCCGTTACATCCCCGAGGGCATGCAGTGCTCGTGCGGAATCGACTACTACACGCGTGCCGAGGGCTTCAACAATGAGTCCTTTGTCATCTACATGTTCKKCGTGCACTTCACCCTGCCTCTCTTCATCATCACCTTCTGCTATGGTAACCTTGTGTGCGCAGTCAAGGCAGCTGCCGCAGCGCAGCAGGAGTCCGAGACCACCCAGAGGGCCGAGCGAGAGGTCACACGCATGGTCATCATCATGTTCGTCGCCTTCCTGGTATGCTGGGTGCCCTACGCCAGTGTAGCCTGGTTCATCTTCTGCAATCAGGGCAGCGAGTTCGGGCCCGTCTTCATGACCATGCCCGCCTTCTTTGCCAAGAGCTCATCCATC</t>
  </si>
  <si>
    <t>APWGYACLAAYMFFLIIVGFPVNFLTLYVTIEHKKLRSPLNYILLNLAVADLFMVIGGFTTTMWTSLNGYFVFGRMGCNIEGFFATLGGEIALWSLVVLSVERWLVVCKPISSFRFTETHAIGGVAFSWVMAAACAVPPLVGWSRYIPEGMQCSCGIDYYTRAEGFNNESFVIYMFXVHFTLPLFIITFCYGNLVCAVKAAAAAQQESETTQRAEREVTRMVIIMFVAFLVCWVPYASVAWFIFCNQGSEFGPVFMTMPAFFAKSSSI</t>
  </si>
  <si>
    <t>encrasicolus</t>
  </si>
  <si>
    <t>KT201123.1</t>
  </si>
  <si>
    <t>GTGGCACCATGGGGCTTCGCCTGCCTGGCTGCCTACATGTTCTTCCTCATCCTCGTCGGATTCCCTGTCAACTTCCTCACGCTGTACGTCACAATCGAACACAAGAAGCTACGCTCGCCCCTCAACTACATCCTGCTCAACTTGGCTGTGGCTAACCTCTTCATGGTGATCGGCGGGTTCACCACCACGATGTGGACCTCGCTCAACGGCTACTTCGTCTTCGGCAGAATGGGTTGCAACATCGAGGGCTTCTTCGCCACCCTGGGAGGTGAAATTGCGCTCTGGTCCCTGGTCGTACTGTCGATAGAGAGGTGGTTGGTCGTCTGCAAGCCCATCAGCAGCTTCCGCTTCACCGAGACCCACGCCATCGGGGGTGTTGCCTTCTCCTGGATCATGGCCGCTGCTTGTGCCGTGCCTCCCCTGGTCGGCTGGTCCCGTTACATCCCCGAGGGCATGCAGTGCTCGTGCGGAATCGACTACTACACGCGTGCCGAGGGCTTCAACAACGAGTCCTTTGTCATCTACATGTTCGTGGTGCACTTCATGTGCCCCTTCTTCATCATCACCTTCTGCTACGGTAACCTTGTGTGCGCGGTCAAGGCAGCTGCCGCGGCGCAACAGGAGTCCGAGACCACCCAGAGGGCCGAGCGAGAGGTCACACGCATGGTCGTCATCATGTTCATCGCCTTCCTGGTATGCTGGGTGCCCTACGCCAGTGTAGCCTGGTTCATCTTCTGCAATCAGGGCAGCGAGTTCGGGCCCGTCTTCATGACCATGCCCGCCTTCTTTGCCAAGAGCTCCGCCATCTACAACCCCCTCATCTACATC</t>
  </si>
  <si>
    <t>VAPWGFACLAAYMFFLILVGFPVNFLTLYVTIEHKKLRSPLNYILLNLAVANLFMVIGGFTTTMWTSLNGYFVFGRMGCNIEGFFATLGGEIALWSLVVLSIERWLVVCKPISSFRFTETHAIGGVAFSWIMAAACAVPPLVGWSRYIPEGMQCSCGIDYYTRAEGFNNESFVIYMFVVHFMCPFFIITFCYGNLVCAVKAAAAAQQESETTQRAEREVTRMVVIMFIAFLVCWVPYASVAWFIFCNQGSEFGPVFMTMPAFFAKSSAIYNPLIYI</t>
  </si>
  <si>
    <t>EJ-RH1</t>
  </si>
  <si>
    <t>AB731902.1</t>
  </si>
  <si>
    <t>ATGAACGGTACAGAGGGGCCGTTCTTCTACATTCCCATGTCCAACGCCACCGGCGTGGTCAGGAGCCCGTACGAATACCCCCAGTACTACCTGGTGGCACCATGGGGCTTCGCCTGCCTGGCTGCCTACATGTTCTTCCTCATCCTCGTCGGATTCCCTGTCAACTTCCTCACGCTGTACGTCACAATCGAACACAAGAAGCTACGCTCGCCCCTCAACTACATCCTGCTCAACTTGGCTGTGGCTAACCTCTTCATGGTGATCGGCGGGTTCACCACCACGATGTGGACCTCGCTCAACGGCTACTTCGTCTTCGGCAGAATGGGTTGCAACATTGAGGGCTTCTTCGCCACCCTGGGAGGTGAAATTGCGCTCTGGTCCCTGGTCGTATTGTCGATAGAGAGGTGGTTGGTCGTCTGCAAGCCCATCAGCAGCTTCCGCTTCACCGAGACCCACGCCATTGGGGGTGTTGCCTTCTCCTGGATCATGGCCGCTGCTTGTGCCGTGCCTCCCCTGGTCGGCTGGTCCCGTTACATCCCCGAGGGCATGCAGTGCTCGTGCGGAATCGACTACTACACGCGTGCCGAGGGCTTCAACAACGAGTCCTTTGTCATCTACATGTTCGTGGTGCACTTCATGTGCCCCTTCTTCATCATCACCTTCTGCTATGGTAACCTTGTGTGCGCGGTCAAGGCAGCTGCCGCGGCGCAACAGGAGTCCGAGACCACCCAGAGGGCCGAGCGAGAGGTCACACGCATGGTCGTCATCATGTTCATCGCCTTCCTGGTATGCTGGGTGCCCTACGCCAGTGTAGCCTGGTTCATCTTCTGCAATCAGGGCAGCGAGTTCGGGCCCGTCTTCATGACCATGCCCGCCTTCTTTGCCAAGAGCTCCGCCATCTACAACCCCCTCATCTACGTGTGCATGAACAAGCAGTTCCGTCACTGCATGATCACCACCCTGTGCTGCGGCAAGAACCCCTTCGAAGAGGAGGAGGGTGCCTCCACCACTGCCTCCAAGACCGAGGCCTCGTCCGTCTCCTCTGTGTCCCCAGCGTAA</t>
  </si>
  <si>
    <t>MNGTEGPFFYIPMSNATGVVRSPYEYPQYYLVAPWGFACLAAYMFFLILVGFPVNFLTLYVTIEHKKLRSPLNYILLNLAVANLFMVIGGFTTTMWTSLNGYFVFGRMGCNIEGFFATLGGEIALWSLVVLSIERWLVVCKPISSFRFTETHAIGGVAFSWIMAAACAVPPLVGWSRYIPEGMQCSCGIDYYTRAEGFNNESFVIYMFVVHFMCPFFIITFCYGNLVCAVKAAAAAQQESETTQRAEREVTRMVVIMFIAFLVCWVPYASVAWFIFCNQGSEFGPVFMTMPAFFAKSSAIYNPLIYVCMNKQFRHCMITTLCCGKNPFEEEEGASTTASKTEASSVSSVSPA</t>
  </si>
  <si>
    <t>Abramis</t>
  </si>
  <si>
    <t>brama</t>
  </si>
  <si>
    <t>KF029648.1</t>
  </si>
  <si>
    <t>GTGGAACCATGGGGATTTGCCTGCCTGGCCGCTTACATGTTCTTCCTCATTCTCACCGGCTTCCCCATCAATTTCCTCACTCTGTATGTCACCATCGAGCACAAGAAGCTGCGTACGCCCCTCAACTACATCCTGCTGAACCTTGCCGTCGGCGATCTCTTCATGGTGTTCGGCGGCTTCACCACAACGATTTACACCTCGATGCATGGCTACTTCGTGCTGGGACGCCTCGGCTGCAATTTGGAAGGCTTCTTCGCAACCCTGGGTGGTGAAATAGCGCTTTGGTGCATTGTAGTGCTGGCCATCGAGAGGTGGATCGTCGTCTGCAAACCCATCAGCAACTTCCGCTTCGGAGAGAACCACGCCATCATGGGTGTGGTCTTCACGTGGGTCATGGCCTGCTCCTGCGCTGTGCCTCCCCTGGTCGGCTGGTCCCGGTACATCCCCGAGGGCATGCAGTGCTCATGCGGAGTCGACTACTACACTCGTGCCGAGGGCTACAACAACGAGTCCTTCGTCATCTACATGTTCCTTGTCCACGCCCTCATCCCGTTCATCGTTATCTTCTTCTGCTACGGGCGTCTGGTCTGCACTGTGAAAGAAGCCGCTGCCCAGCAGCAGGAGTCCGAGACCACGCAGAGGGCCGAGCGCGAGGTCACCCGCATGGTCGTCCTCATGGGCTTCGCCTACCTGGTTTGTTGGCTCCCCTATGCCAGCGTGGCCTGGTACATCTTCACCCACCAGGGAAGCGCATTCGGGCCGGTCTTCATGACAATACCAGCCTTCTTTGCCAAGACCTCTGCTGTCTACAACCCGCTC</t>
  </si>
  <si>
    <t>VEPWGFACLAAYMFFLILTGFPINFLTLYVTIEHKKLRTPLNYILLNLAVGDLFMVFGGFTTTIYTSMHGYFVLGRLGCNLEGFFATLGGEIALWCIVVLAIERWIVVCKPISNFRFGENHAIMGVVFTWVMACSCAVPPLVGWSRYIPEGMQCSCGVDYYTRAEGYNNESFVIYMFLVHALIPFIVIFFCYGRLVCTVKEAAAQQQESETTQRAEREVTRMVVLMGFAYLVCWLPYASVAWYIFTHQGSAFGPVFMTIPAFFAKTSAVYNPL</t>
  </si>
  <si>
    <t>Acantholumpenus</t>
  </si>
  <si>
    <t>mackayi</t>
  </si>
  <si>
    <t>KF366367.1</t>
  </si>
  <si>
    <t>TTTCTGCTCATCCTCGTAGGCTTCCCCGTCAACTTCCTCACCCTGTACGTCACCCTCGATCACAAGAAGCTGCGGACCCCTCTTAACTACATCCTGCTGAACCTGGCGGTGGCCGACCTCTTCATGGTGCTGGGAGGGTTCACCACGACGATGTACACCTCCATGCACGGCTACTTCGTGCTGGGTCGCCTCGGCTGCAACGTGGAAGGATTCTTTGCAACCCTGGGCGGTGAGATCGCCCTCTGGTCRCTGGTCGTTCTGGCTATTGAGAGGTGGGTGGTCGTCTGCAAGCCCATCAGCAACTTCCGCTTCGGCGAGGATCACGCTATCATGGGTCTGGCCTTCACCTGGGTCATGGCCTCGGCTTGCGCCGTGCCCCCTCTCATCGGCTGGTCTCGTTACATCCCCGAGGGCATGCAGTGCTCATGCGGAATCGACTACTACACCCGTGCGGAGGGTTTCAACAACGAGTCCTTCGTTATCTACATGTTCACCTGCCACTTCATCATCCCGATGGTTATCATTTTCTTCTGCTACGGACGCCTGCTCTGCGCCGTCAAGGAGGCCGCCGCCGCCCAGCAGGAGTCCGAGACCACCCAGAGGGCTGAGAGGGAGGTCAGCCGCATGGTGGTGATCATGGTCGTCGCCTTCCTGGTGTGTTGGGTGCCCTACGCCAGCGTGGCCTGGTTTATCTTCTGTAACCAGGGATCCGAGTTCGGACCGGTCTTCATGACC</t>
  </si>
  <si>
    <t>FLLILVGFPVNFLTLYVTLDHKKLRTPLNYILLNLAVADLFMVLGGFTTTMYTSMHGYFVLGRLGCNVEGFFATLGGEIALWSLVVLAIERWVVVCKPISNFRFGEDHAIMGLAFTWVMASACAVPPLIGWSRYIPEGMQCSCGIDYYTRAEGFNNESFVIYMFTCHFIIPMVIIFFCYGRLLCAVKEAAAAQQESETTQRAEREVSRMVVIMVVAFLVCWVPYASVAWFIFCNQGSEFGPVFMT</t>
  </si>
  <si>
    <t>achilles</t>
  </si>
  <si>
    <t>KC623863.1</t>
  </si>
  <si>
    <t>TTCCTGCTCATCCTTCTCGGCTTCCCCATCAACTTTCTCACTCTGTACGTCACCATCGAACACAAGAAGCTGCGAACCCCTCTAAACTACATTCTGCTGAATCTTGCGGTAGCTAACCTCTTCATGGTATTTGGAGGATTCACCACAACGATGTACACCTCAATGCATGGCTACTTTGTCCTCGGACGTCTTGGCTGCAACCTGGAAGGATTCTTTGCTACCCTCGGTGGTGAAATCTCGCTCTGGTCACTGGTTGTTTTGGCTGTTGAGAGATGGGTGGTTGTCTGCAAGCCCATCAGCAACTTCCGCTTTGGGGAGAATCATGCAATCATGGGTTTGAGCCTGACCTGGTTCATGGCCTGTGCTTGTGCCGTGCCCCCTCTTTTCGGCTGGTCTCGTTACATCCCTGAGGGAATGCAGTGCTCATGCGGAGTTGACTACTACACACGTGCTGAAGGTTTCAACAACGAGTCCTTTGTAATCTACATGTTCACCTGCCACTTCCTCACTCCACTGACCGTCGTATTCTTCTGCTACGGCCGTCTGCTCTGTGCTGTCAAAGAGGCTGCTGCCGCCCAGCAGGAGTCTGAGACCACCCAGAGGGCTGAGAGGGAAGTCACCCGCATGGTCGTAATCATGGTCATCGCCTTCCTGGTATGTTGGTTGCCCTATGCCGGTGTGGCCTGGTGGATCTTCACACATCAAGGCTCTGAGTTCGGACCAGTCTTCATGACCATTCCGGCCTTTTTTGCCAAGAGTTCCTCCATCTACAACCCAATGATCTACATCTGCATGAACA</t>
  </si>
  <si>
    <t>FLLILLGFPINFLTLYVTIEHKKLRTPLNYILLNLAVANLFMVFGGFTTTMYTSMHGYFVLGRLGCNLEGFFATLGGEISLWSLVVLAVERWVVVCKPISNFRFGENHAIMGLSLTWFMACACAVPPLFGWSRYIPEGMQCSCGVDYYTRAEGFNNESFVIYMFTCHFLTPLTVVFFCYGRLLCAVKEAAAAQQESETTQRAEREVTRMVVIMVIAFLVCWLPYAGVAWWIFTHQGSEFGPVFMTIPAFFAKSSSIYNPMIYICMN</t>
  </si>
  <si>
    <t>Alburnus</t>
  </si>
  <si>
    <t>alburnus</t>
  </si>
  <si>
    <t>FJ197044.1</t>
  </si>
  <si>
    <t>CAGTACTACCTGGTGGCACCATGGGCGTATGCCTGCCTGGGCGCTTACATGTTCTTCCTCATTCTCACCGGCTTCCCCATCAATTTCCTCACTCTGTACGTCACCATCGAGCACAAGAAGCTGCGTACGCCCCTCAACTACATTCTGCTGAACCTCGCCGTCGGCGATCTCTTCATGGTGTTCGGCGGCTTCACCACAACGATTTACACCTCGATGCATGGCTACTTCGTGCTGGGACGCCTCGGCTGCAACATGGAAGGCTTCTTCGCGACCCTGGGTGGTGAAATAGCGCTCTGGTGCATTGTTGTGCTGGCCATCGAGAGGTGGATCGTCGTCTGCAAACCCATCAGCAACTTCCGCTTCGGAGAGAACCACGCCATCATGGGTGTGGTCTTCACGTGGGTCATGGCCGCCTCCTGCGCTGTGCCTCCCCTGGTCGGCTGGTCCCGCTACATCCCCGAGGGCATGCAGTGCTCATGCGGAGTCGACTACTACACTCGTGCCGAGGGCTACAACAACGAGTCCTTCGTCATCTACATGTTCCTTGTCCACGCCCTCATCCCGTTCATTGTTATCTTCTTCTGCTACGGGCGTCTGGTCTGCACCGTGAAAGAAGCCGCTGCCCAGCAGCAGGAGTCCGAGACCACGCAGAGGGCCGAGCGCGAGGTCACCCGCATGGTCGTCCTCATGGGCTTCGCCTACCTGGTTTGTTGGCTCCCCTATGCCAGCGTGGCCTGGTACATCTTCACCCACCAGGGAAGCGAATTCGGGCCGGTCTTCATGACAATACCAGCCTTCTTTGCCAAGACCTCTGCTGTCTACAACCCG</t>
  </si>
  <si>
    <t>QYYLVAPWAYACLGAYMFFLILTGFPINFLTLYVTIEHKKLRTPLNYILLNLAVGDLFMVFGGFTTTIYTSMHGYFVLGRLGCNMEGFFATLGGEIALWCIVVLAIERWIVVCKPISNFRFGENHAIMGVVFTWVMAASCAVPPLVGWSRYIPEGMQCSCGVDYYTRAEGYNNESFVIYMFLVHALIPFIVIFFCYGRLVCTVKEAAAQQQESETTQRAEREVTRMVVLMGFAYLVCWLPYASVAWYIFTHQGSEFGPVFMTIPAFFAKTSAVYNP</t>
  </si>
  <si>
    <t>Alepocephalus</t>
  </si>
  <si>
    <t>bairdii</t>
  </si>
  <si>
    <t>JN412584.1</t>
  </si>
  <si>
    <t>CCCATCTTCTATATACCAATGGTCAACACCACAGGCGTGGTCAGGAACCCATATGAGTATCCACAGTACTACCTAGTCACCCCGGCGGCATTTTCCGCCCTGGCCGCCTACATGTTCTTTCTCATCCTGCTTGGCTTCCCGGTCAACTTCCTCACTCTGTACGTCACCCTCGAACACAAGAAGCTGCGCACGCCGCTCAACTACATCCTGCTCAACTTGGCGGTGGGCGACCTCTTCATGGTGTTCGGAGGTTTCACCACCACGTTCTACACCTCCTTGCACGGCTACTTCGTCTTTGGCCGCACTGGCTGCACAATCGAAGCATTCTTTGCTACCTTTGGCGGGCAAATTGTGCTCTGGGCCCTGGTGGTGTTGGTCATCGAGCGCTGGGTCGTGGTCTGCAAGCCCATGGCCAACTTCCGCTTCGGGGAGAACCACGCCATCATGGGCGTGGCAATCACCTGGTTGATGGCATTGGCCTGCTGCGTGCCCCCGCTTTTTGGCTGGTCTCGTTACATCCCCGAGGGAATGCAGTGCTCATGTGGAATCGACTACTACACGCGTGCCGAGGGTGTCAACAACGAGTCCTTTGTCATCTACATGTTCGTCTGCCACTTCAGCATTCCATTGACCGTCATCTTCTTCTGCTATGGCCGTTTGCTCTGTGCTGTCAAGGAGGCTGCTGCTGCCCAGCAGGAGTCTGAGACCACCCAGAGGGCTGAGAGGGAAGTCACTCGCATGGTAGTCCTCATGGTCATCGCCTTCCTGATATGTTGGTTGCCCTATGCCAGCGTGGCCTGGTACATTTTCACACACCAGGGCAGTGAATTTGGACCAGTTTTTATGACCATCCCATCCTTTTTCGCCAAGAGTGCGGCCATCTACAACCCGATTATCTACATCTGCCTGAACA</t>
  </si>
  <si>
    <t>PIFYIPMVNTTGVVRNPYEYPQYYLVTPAAFSALAAYMFFLILLGFPVNFLTLYVTLEHKKLRTPLNYILLNLAVGDLFMVFGGFTTTFYTSLHGYFVFGRTGCTIEAFFATFGGQIVLWALVVLVIERWVVVCKPMANFRFGENHAIMGVAITWLMALACCVPPLFGWSRYIPEGMQCSCGIDYYTRAEGVNNESFVIYMFVCHFSIPLTVIFFCYGRLLCAVKEAAAAQQESETTQRAEREVTRMVVLMVIAFLICWLPYASVAWYIFTHQGSEFGPVFMTIPSFFAKSAAIYNPIIYICLN</t>
  </si>
  <si>
    <t>Andinoacara</t>
  </si>
  <si>
    <t>pulcher</t>
  </si>
  <si>
    <t>GU376824.1</t>
  </si>
  <si>
    <t>ATGGCCCTTTCTTGCGCTGCACCCCCTCTTGTTGGCTGGTCTCGTTACATCCCTGAGGGCATGCAGTGCTCATGTGGAGTCGATTACTACACACGTGCAGAAGGTTTCAACAATGAGTCGTTTGTTATCTACATGTTCATCTGCCACTTCCTCATTCCACTGACTGTTGTGTTCTTCTGCTACGGCCGCCTGCTCTGTGCTGTCAAGGAGGCTGCTGCTGCCCAGCAGGAGTCTGAGACCACCCAGAGGGCTGAGAGGGAAGTCACCCGCATGGTTGTTATCATGGTTATTGCTTTCCTGATATGTTGGTTGCCCTATGCTGGAGTGGCCTGGTGGATCTTCACACATCAGGGCTCTGAATTTGGACCAGTCTTCATGACCCTCCCAGCCTTCTTTGCCAAGAGTTCTTCCNATCTACAATCCTCTGATCTACATCTGC</t>
  </si>
  <si>
    <t>MALSCAAPPLVGWSRYIPEGMQCSCGVDYYTRAEGFNNESFVIYMFICHFLIPLTVVFFCYGRLLCAVKEAAAAQQESETTQRAEREVTRMVVIMVIAFLICWLPYAGVAWWIFTHQGSEFGPVFMTLPAFFAKSSSXLQSSDLHL</t>
  </si>
  <si>
    <t>Anoplogaster</t>
  </si>
  <si>
    <t>cornuta</t>
  </si>
  <si>
    <t>JN412582.1</t>
  </si>
  <si>
    <t>CCCTTCTTCTATGTGCCTATGTCAAACGCGTCTGGCATGGTAAGGAGCCCGTATGAGTACCCTCAGTATTACCTGGTCAGCCCTGCGGCCTACTTCGTCATGGCCGCCTACATGTTTTTTCTCATCGTGACCTCATTCCCTGTCCAATTCCTCACTCTGTATGTCACCATCGAGCACAAGAAGCTGCGAACCGCTCTAAACTACATCCTGCTGAACCTGGCTGTGGCTAACCTCTTCATGGTGATTGGCGGCTTTACCACCACGATGTACAGCTCTATGCACGGCTACTTCGTCTTAGGGCGCACTGGCTGCAACATTGAAGCATTCTTTGCTACCCTTGGTGGTGAAATAGCGCTTTGGTCACTGGTTGTTCTGGCTATTGAGAGGTGGGTTGTCGTCTGCAAGCCCATCAGCAACTTCCGCTTCGGGGAGAACCATGCCATCATGGGTGTGAGCTTCACCTGGTTGATGGCATTGGCCTGCTGCGTGCCCCCTCTTTTTGGCTGGTCTCGTTACATCCCCGAGGGAATGCAGTGCTCATGTGGAATCGACTACTACACGCGTGCCGAGGGTGTCAACAATGAATCCTTTGTCATCTACATGTCGTCTGGCCACTTCAGCATTCCCATGACCGTCCTTTTCTGCTGCTATGGCCGTTTGCTCTGTGCTGTCAAGGAGGCTGCTGCTGCCCAGCAGGATTCTGAGACCACCCAGAGGGCTGAGCGAGAGGTATCCCGCATGGTAGTCCTCATGGTCACCTCCTTTTTTATATCTTGGTTGCCCTATGCCAGTGTGGCCTGGTATATCTTCACACACCAGGGCACTGAATTCGGACCAGTCTTCATGAGCCTCCCCTCCTTCTTTGCCAAGAGCTCATCCATCTACAACCCAATGATCT</t>
  </si>
  <si>
    <t>PFFYVPMSNASGMVRSPYEYPQYYLVSPAAYFVMAAYMFFLIVTSFPVQFLTLYVTIEHKKLRTALNYILLNLAVANLFMVIGGFTTTMYSSMHGYFVLGRTGCNIEAFFATLGGEIALWSLVVLAIERWVVVCKPISNFRFGENHAIMGVSFTWLMALACCVPPLFGWSRYIPEGMQCSCGIDYYTRAEGVNNESFVIYMSSGHFSIPMTVLFCCYGRLLCAVKEAAAAQQDSETTQRAEREVSRMVVLMVTSFFISWLPYASVAWYIFTHQGTEFGPVFMSLPSFFAKSSSIYNPMI</t>
  </si>
  <si>
    <t>Apodichthys</t>
  </si>
  <si>
    <t>flavidus</t>
  </si>
  <si>
    <t>KF272900.1</t>
  </si>
  <si>
    <t>TTTCTGCTCATCCTCATAGGCTTCCCCGTCAACTTCCTCACCCTGTACGTCACCCTCGAACACAAGAAGCTGCGGACCCCTCTAAACTACATCCTCCTGAACCTGGCGGTGGCCGACCTCTTCATGGTGCTGGGAGGGTTCACCACGACGATGTACACCTCCATGCACGGCTACTTCGTGCTGGGTCGCCTCGGCTGCAACGTGGAAGGATTCTTTGCAACCCTGGGCGGTGAGATCGCCCTCTGGTCACTGGTCGTTCTGGCTATCGAGAGGTGGGTGGTCGTCTGCAAGCCCATCAGCAACTTCCGCTTCGGCGAGGATCACGCTATCATGGGTCTGGGCTTCACCTGGATCATGGCCTCGGCTTGCGCCGTGCCCCCTCTCGTCGGCTGGTCTCGTTACATCCCCGAGGGCATGCAGTGCTCATGCGGAATCGACTACTACACGCGTGCAGAGGGTTTCAACAACGAGTCCTTTGTTATCTACATGTTCACCTGCCACTTCCTCATCCCGCTGGTTATCATTTTCTTCTGCTACGGACGCCTGCTCTGCGCCGTCAAGGAGGCCGCCGCCGCCCAGCAGGAGTCCGAGACCACCCAGAGGGCCGAGAGGGAGGTCAGCCGCATGGTGGTGATCATGGTCATCGCCTTCCTGGTGTGTTGGGTGCCCTACGCCAGCGTGGCCTGGTGGATCTTCTGTAACCAGGGATCCGAGTTCGGACCGGTCTTAATGACC</t>
  </si>
  <si>
    <t>FLLILIGFPVNFLTLYVTLEHKKLRTPLNYILLNLAVADLFMVLGGFTTTMYTSMHGYFVLGRLGCNVEGFFATLGGEIALWSLVVLAIERWVVVCKPISNFRFGEDHAIMGLGFTWIMASACAVPPLVGWSRYIPEGMQCSCGIDYYTRAEGFNNESFVIYMFTCHFLIPLVIIFFCYGRLLCAVKEAAAAQQESETTQRAEREVSRMVVIMVIAFLVCWVPYASVAWWIFCNQGSEFGPVLMT</t>
  </si>
  <si>
    <t>Chondrichthyes</t>
  </si>
  <si>
    <t>Aptychotrema</t>
  </si>
  <si>
    <t>vincentiana</t>
  </si>
  <si>
    <t>MN519142.1</t>
  </si>
  <si>
    <t>ATGAACGGCACAGAGGGGGACAACTTCTACGTGCCCATGTCCAACAAGACGGGCATCGTGCGGAGCCCGTTCGAGTACCCGCAGTACTACCTGGCCGAGCCCTGGAAGTTCTCGGCGCTCGCCGCCTACATGTTCTTCCTCATCATCACCGGCTTCCCGATCAACTTCCTCACCCTCTTCGTCACCGTCCAGCACAAGAAGCTGCGGCAGCCCCTCAACTACATCCTGCTCAACCTGGCCGTGGCCGACCTCTTCATGGTGTTCGGCGGCTTCACCACCACCATCGTCACCTCCATGAACGGCTACTTCATCTTCGGACCCACCGGCTGCAACTTTGAGGGCTTCTTCGCCACTCTTGGCGGTGAAGTCGCTCTTTGGTGCCTTGTGGTTCTCGCCATTGAACGTTACATGGTGGTTTGTAAACCCATGAGCAACTTCCGCTTTGGTAGCCAACACGCCATCATTGGTGTCGCTTTCACGTGGGTCATGGCCCTCTCTTGTGCTGGCCCCCCGCTCCTTGGATGGTCCAGGTATATCCCAGAGGGAATGCAGTGTTCATGTGGGGTTGACTACTACACTCTGAAGCCTGAAGTGAATAATGAGTCCTTTGTCATCTATATGTTCACCGTCCATTTTTCTCTCCCACTGACTGTTATATTCTTTTGCTACGGTCGTCTGGTCTGCACAGTCAAAGAGGCTGCAGCCCAGCAGCAAGAGTCGGAGTCCACTCAGAGGGCCGAGAGGGAAGTCACCCGCATGGTGATCATCATGGTGATCGCCTTCCTCATCTGTTGGCTGCCGTATGCTGGAGTAGCCGTCTACATCTTCACCAACCAGGGCAGCGAGTTTGGCCCCATCTTCATGACCATACCAGCTTTCTTTGCCAAAAGTTCAGCTGTCTACAACCCTCTCATCTACATCCTGATGAACAGACAGTTCCGTAACTGCATGATCACCACTATTTGCTGTGGCAAGAACCCATTCGAAGAGGAGGAATCCACCTCAGCCAGTGCCAGCAAGACAGAGGCTTCATCTGTCTCCTCCAGCCAGGTGGCCCCTGCATAA</t>
  </si>
  <si>
    <t>MNGTEGDNFYVPMSNKTGIVRSPFEYPQYYLAEPWKFSALAAYMFFLIITGFPINFLTLFVTVQHKKLRQPLNYILLNLAVADLFMVFGGFTTTIVTSMNGYFIFGPTGCNFEGFFATLGGEVALWCLVVLAIERYMVVCKPMSNFRFGSQHAIIGVAFTWVMALSCAGPPLLGWSRYIPEGMQCSCGVDYYTLKPEVNNESFVIYMFTVHFSLPLTVIFFCYGRLVCTVKEAAAQQQESESTQRAEREVTRMVIIMVIAFLICWLPYAGVAVYIFTNQGSEFGPIFMTIPAFFAKSSAVYNPLIYILMNRQFRNCMITTICCGKNPFEEEESTSASASKTEASSVSSSQVAPA</t>
  </si>
  <si>
    <t>Argyropelecus</t>
  </si>
  <si>
    <t>JN412571.1</t>
  </si>
  <si>
    <t>CCCTTCTTCTATATCCCTATGTCAAATGCCACTGGCGTTGTCAGGAGCCCATATGAGTACCCTCAGTACTACCTTGTCAACCCGGCAGCATACTTCGTGCTGGGCGCCTACATGTTCTTCCTCATCCTCACCTGCTTCCCAGTCAACTTCCTCACTCTCTACGTCACCATCGAGCACAAGAAGCTGAGGACCGCCCTAAACTATGTCCTGCTGAACCTGGCCGTTGCCAACCTCTTCATGGTGGTCGGTGGATTCACTACCACGCTGTACACGTCCATGCACGGCTACTTCGTCATCGGCAGGAATGGCTGCGTCATCGAGGGATTCTGTGCTACCCATGGAGGGCAGATTGCCCTCTGGTCCCTCGTCGTCCTGGCTATTGAGAGGTATCTGGTCGTCTGCAAGCCCATTGCCAACTTCCGCTTCGGGGAGAACCATGCCATTATGGGATTGGTCTTCGCCTGGGTGATGGCCACCACCTGTTCCGTGCCCCCTCTCTTCGGATGGTCTCGTTACATCCCAGAGGGCATGCAGTGCGCGTGCGGAATCGACTACTACACCCGTGCCGCTGGTTTCAACAACGATTCCTATGTTGTCTACATGTTCACCTGCCACTTCTGTTTCCCTCTGCTCGTCATCACCTTCTGCTACGGCCGTCTGCTGTGTGCAGTCAAGGAGGCCGCCGCTGCCCAGCAGGAGTCTGAAACCACCCAGAGGGCCGAGAGGGAAGTCACCCGCATGGTCATCCTCATGGTCATGTCTTTCCTGGTGAGCTGGCTGCCGTATGCCACTGTGGCCTGGTGGATCTTCTGCAATCAGGGCACTGAGTTCGGGCCTCTCTTCATGGCAGGCCCGTCCTTCTTTGCCAAAAGCTCTGCCCTCTACAACCCCCTCATCTACATCTGCATGAACAAGCA</t>
  </si>
  <si>
    <t>PFFYIPMSNATGVVRSPYEYPQYYLVNPAAYFVLGAYMFFLILTCFPVNFLTLYVTIEHKKLRTALNYVLLNLAVANLFMVVGGFTTTLYTSMHGYFVIGRNGCVIEGFCATHGGQIALWSLVVLAIERYLVVCKPIANFRFGENHAIMGLVFAWVMATTCSVPPLFGWSRYIPEGMQCACGIDYYTRAAGFNNDSYVVYMFTCHFCFPLLVITFCYGRLLCAVKEAAAAQQESETTQRAEREVTRMVILMVMSFLVSWLPYATVAWWIFCNQGTEFGPLFMAGPSFFAKSSALYNPLIYICMNK</t>
  </si>
  <si>
    <t>gigas</t>
  </si>
  <si>
    <t>JN412572.1</t>
  </si>
  <si>
    <t>CCCTTCTTTTATATCCCTATGTCAAATGCCACTGGCGTTGTAAGGAGCCCATATGAGTACCCTCAGTACTACCTTGTCAACCCGGCAGCATACTTCGTGCTGGGCGCCTACATGTTCTTCCTCATCCTCACCTGCTTCCCAGTCAACTTCCTCACTCTCTACGTCACCATCGAGCACAAGAAGCTGAGGACCGCCCTAAACTATGTCCTGCTGAACCTGGCCGTTGCCAACCTCTTCATGGTGGTCGGTGGATTCACTACCACGCTGTACACTTCCATGCATGGCTACTTCGTCATCGGCAGGAATGGCTGCGTCATCGAGGGATTCTGTGCTACCCATGGAGGGCAGATTGCCCTCTGGTCCCTCGTCGTCCTGGCTGTTGAGAGGTATCTGGTCGTCTGCAAGCCCATTGCCAACTTCCGCTTCGGGGAAAACCATGCCATTATGGGATTGGTCTTCGCCTGGGTGATGGCCGTCACCTGTTCCGTGCCCCCTCTCTTCGGATGGTCTCGTTACATCCCAGAGGGCATGCAGTGCGCATGCGGAATCGACTACTACACCCGTGCCGCTGGTTTCAACAATGACTCCTATGTTGTCTACATGTTCACCTGCCACTTCTGTTTCCCTCTGCTCGTCATCAGCTTCTGCTACGGCCGTCTGCTGTGCGCAGTCAAGGAGGCCGCTGCTGCCCAGCAGGAGTCTGAGACCACCCAGAGGGCCGAGAGGGAAGTCACCCGCATGGTCATCCTCATGGTCATGTCTTTCTGTGTGAGCTGGTGCCCGTATGCCGGTGTGGCCTGGTGGATCTTCTGCAATCAGGGCACTGAGTTCGGGCCTCTCTTCATGGCAGGCCCGTCCTTCTTTGCCAAAAGCTCTGCCCTCTACAACCCCATCATCTACATCTGCATGAACA</t>
  </si>
  <si>
    <t>PFFYIPMSNATGVVRSPYEYPQYYLVNPAAYFVLGAYMFFLILTCFPVNFLTLYVTIEHKKLRTALNYVLLNLAVANLFMVVGGFTTTLYTSMHGYFVIGRNGCVIEGFCATHGGQIALWSLVVLAVERYLVVCKPIANFRFGENHAIMGLVFAWVMAVTCSVPPLFGWSRYIPEGMQCACGIDYYTRAAGFNNDSYVVYMFTCHFCFPLLVISFCYGRLLCAVKEAAAAQQESETTQRAEREVTRMVILMVMSFCVSWCPYAGVAWWIFCNQGTEFGPLFMAGPSFFAKSSALYNPIIYICMN</t>
  </si>
  <si>
    <t>Arothron</t>
  </si>
  <si>
    <t>meleagris</t>
  </si>
  <si>
    <t>JQ682378.1</t>
  </si>
  <si>
    <t>CAGTACTACCTCGTCAACCCAGCAGCCTACGCCGCTCTGGGTGCCTACATGTTCCTGCTTATCCTTCTCGGCTTCCCCATCAACTTCCTCACTCTGTATGTCACCATTGAACACAAGAAGCTGCGGACCCCTTTAAACTACATCCTGCTCAACCTGGCAGTCGCCAACCTCTTCATGGTGTTTGGAGGATTCACCACAACGATGTACACCTCTATGCATGGCTACTTTGTGCTGGGACGCCTTGGTTGCAACCTGGAAGGCTTCTTTGCCACCCTCGGTGGTGAGATTGCCCTCTGGTCGCTGGTTGTTTTGGCTATTGAAAGGTGGGTGGTCGTCTGCAAGCCCATCAGCAACTTCCGCTTCGGAGAGAACCACGCAATTATGGGTTTGGCCTTCACCTGGATCATGGCCTCCGCTTGTGCTGTTCCCCCTCTCGTTGGCTGGTCCCGTTACATCCCTGAGGGCATGCAGTGTTCATGCGGAGTCGACTATTACACCCGTGCAGAGGGATTCAATAACGAGTCCTTTGTTGTCTACATGTTTATCTGCCACTTCCTCATTCCATTAACAGTCGTGTTCTTCTGCTACGGCCGTCTGCTCTGCGCTGTCAAAGAAGCTGCTGCCGCCCAGCAAGAATCTGAGACCACCCAGAGGGCTGAGAGGGAGGTCACCCGCATGGTGGTTATCATGGTCATCGCCTTCCTGGTGTGTTGGGTACCCTACGCTGGTGTGGCCTGGTGGATCTTCACACATCAGGGCTCTGAGTTTGGACCAGTCTTCATGACCATCCCGGCCTTCTTTGCTAAGAGCTCTTCCATCTACAACCCGA</t>
  </si>
  <si>
    <t>QYYLVNPAAYAALGAYMFLLILLGFPINFLTLYVTIEHKKLRTPLNYILLNLAVANLFMVFGGFTTTMYTSMHGYFVLGRLGCNLEGFFATLGGEIALWSLVVLAIERWVVVCKPISNFRFGENHAIMGLAFTWIMASACAVPPLVGWSRYIPEGMQCSCGVDYYTRAEGFNNESFVVYMFICHFLIPLTVVFFCYGRLLCAVKEAAAAQQESETTQRAEREVTRMVVIMVIAFLVCWVPYAGVAWWIFTHQGSEFGPVFMTIPAFFAKSSSIYNP</t>
  </si>
  <si>
    <t>Asterropteryx</t>
  </si>
  <si>
    <t>semipunctata</t>
  </si>
  <si>
    <t>HQ536899.1</t>
  </si>
  <si>
    <t>TTGTCTGGGCGCCTACATGTTCTTCCTCATCCTGGTGGGTTTCCCCATTAACTTCCTCACGCTGTACGTCACCCTTGAACACAAGAAGCTGCGAACCCCTCTAAACTATATCCTGCTCAACCTGGCGGTAGCTAACCTCTTCATGGTCTTCGGAGGATTCACCACAACCATGTATACCTCAATGCATGGCTACTTTGTTCTTGGGCGCCTTGGCTGCAACCTGGAAGGTTTCTTTGCCACCCTGGGAGGTGAGATTGCTCTGTGGTCTCTGGTGGTACTGGCTATTGAGAGATGGATGGTGGTCTGCAAACCCATCAGCAACTTCCGCTTCGGGGAGAACCATGCCATCATGGGTGTGGCTTTCACCTGGCTCATGGCCAGTGCCTGTGCTGTGCCCCCCCTGGTGGGCTGGTCCCGGTACATTCCTGAGGGCATGCAGTGCTCTTGTGGAGTCGACTACTACACCCGCGCTGAGGGCTTCAACAATGAGTCTTTTGTGGTCTACATGTTCATTGTTCACTTCTCCATCCCTCTGACCGTGGTGTTCTTCTGCTACGGCCGACTGCTGTGTGCTGTCAAAGAGGCCGCTGCTGCCCAGCAGGAGTCTGAGACCACCCAGAGAGCTGAGCGCGAGGTCACCCGCATGGTAGTCATCATGGTCGTCGCCTTCCTGGTATGTTGGTTGCCGTACGCCGGCGTGGCCTGGTTTATCTTTACACACCAGGGCAGCGAGTTTGGGCCCGTCTTCATGACCATA</t>
  </si>
  <si>
    <t>CLGAYMFFLILVGFPINFLTLYVTLEHKKLRTPLNYILLNLAVANLFMVFGGFTTTMYTSMHGYFVLGRLGCNLEGFFATLGGEIALWSLVVLAIERWMVVCKPISNFRFGENHAIMGVAFTWLMASACAVPPLVGWSRYIPEGMQCSCGVDYYTRAEGFNNESFVVYMFIVHFSIPLTVVFFCYGRLLCAVKEAAAAQQESETTQRAEREVTRMVVIMVVAFLVCWLPYAGVAWFIFTHQGSEFGPVFMTI</t>
  </si>
  <si>
    <t>hueseri</t>
  </si>
  <si>
    <t>AY775112.1</t>
  </si>
  <si>
    <t>ATGAATGGCACAGAGGGACCCTTTTTCTATGTCCCTATGGTAAACACCACTGGTATTGTCCGGAGTCCTTATGAATACCCTCAGCACTACCTTGTCAGCCCAGCAGCTTA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ATTGAAAGGTGGTTAGTCGTCTGCAAGCCTATTAGCAACTTCCGCTTTGGGGAGAACCACGCTATTATGGGCTTGGCCTTCACCTGGGTAGCGGCCCTTTCTTGCGCTGCACCCCCTCTTGTCGGCTGGTCTCGTTACATCCCTGAGGGCATGCAGTGCTCATGTGGAGTCGACTACTACACACGTGCAGAAGGCTTCAACAACGAGTCGTTTGTTATCTACATGTTTATCTGCCACTTCACAATTCCACTGACTGTTGTGTTTTTCTGCTACGGCCGCCTGCTCTGTGCTGTCAAGGAGGCTGCTGCTGCCCAGCAGGAGTCTGAAACCACCCAGAGGGCTGAAAGGGAAGTCACCCGCATGGTTATTATGATGGTTATTTCCTTCCTGGTATGTTGGCTGCCCTATGCCGGAGTGGCCTGGTATATCTTCACACATCAGGGATCTGAATTTGGACCAGTCTTCATGACCCTCCCAGCCTTCTTTGCCAAGGGCGCTTCCATCTACAACCCTATCATTTACATCTGCATGAACAAGCAGTTCCGCCACTGCATGATCACCACCTTGTGCTGCGGGAAAAATCCCTTTGAAGAAGAGGAGGGAGCATCTTCTACTGCCTCCAAGACCGAGGCTTCCTCTGTGTCCTCCAGCTCTGTGTCTCCTGCATAA</t>
  </si>
  <si>
    <t>Aulostomus</t>
  </si>
  <si>
    <t>chinensis</t>
  </si>
  <si>
    <t>AY141279.1</t>
  </si>
  <si>
    <t>TTTTTTCTCATCCTTGCTGGCTTTCCCATCAACTTCCTCACTCTGTACGTCACCATCGAACACAAGAAGCTGCGAACCCCTCTAAACTACATTCTACTGAATCTTGCTGTGGCTAATCTTTTCATGGTTTTTGGAGGATTCACCACAACGATGTACACCTCCATGCATGGCTACTTTGTCCTTGGACGCCTTGGTTGCAACCTGGAAGGATTCTTTGCTACCCTTGGCGGTGAGATTGCCCTCTGGTCACTGGTTGTTCTTGCGATTGAAAGGTGGGTGGTTGTCTGCAAGCCCATCAGTAATTTCCGTTTTGGGGAGAATCATGCTATCATGGGTTTGGGACTGACCTGGTTAATGGCCAGTGCTTGTGCCGTGCCTCCTCTTGTTGGCTGGTCTCGCTACATCCCCGAGGGCATGCAGTGCTCATGTGGAGTTGACTACTACACCCGTGCAGAGGGTTTCAACAACGAGTCTTTTGTTATCTACATGTTCACCTGCCACTTCCTCACTCCACTGACAATCGTATTCTTCTGCTATGGCCGTCTGCTCTGTGCCGTCAAGGAGGCTGCTGCCGCACAGCAAGAGTCTGAGACCACCCAAAGAGCAGAGAGGGAAGTTACCCGCATGGTCANTCTTATGGTCATCGCCTTCCTGGTATGTTGGTTGCCCTATGCTAGTGTAGCCTGGTGGATCTTCACACATCAGGGCTCTGAATTTGGACCTGTCTTCATGACAATCCCGGCGTTCTTTGCCAAGA</t>
  </si>
  <si>
    <t>FFLILAGFPINFLTLYVTIEHKKLRTPLNYILLNLAVANLFMVFGGFTTTMYTSMHGYFVLGRLGCNLEGFFATLGGEIALWSLVVLAIERWVVVCKPISNFRFGENHAIMGLGLTWLMASACAVPPLVGWSRYIPEGMQCSCGVDYYTRAEGFNNESFVIYMFTCHFLTPLTIVFFCYGRLLCAVKEAAAAQQESETTQRAEREVTRMVXLMVIAFLVCWLPYASVAWWIFTHQGSEFGPVFMTIPAFFAK</t>
  </si>
  <si>
    <t>Bassozetus</t>
  </si>
  <si>
    <t>compressus</t>
  </si>
  <si>
    <t>JN412581.1</t>
  </si>
  <si>
    <t>CCTGACTTATACGTCCCCATGGACAACACCACGGGGGTGGTGAGGAGCCCCTACGAGTACCCTCAGTACTACCTGGTCAACCCGGCGGCCTTTTCCGCCCTGGCCGCCTACATGTTCTTCCTCATCCTCAGCTGCTTCCCTGTCAACTTCCTCACACTCTATGTCACCATCGAGCACAAGAAGCTGAGGACACCTCTAAACTACATCCTGCTGAACCTGGCAGTGGCTAACCTCTTCATGGTGTTTGGAGGTTTTACCACCACGATGTACACCTCCATGCACGGCTACTTCATTCTAGGACGCCTTGGCCGCAATCTTGAAGGGTTCTTTGCTACACTCGGAGGTGAGATATCCCTCTGGTCACTGGTCATTCTGGCTATTGAAAGGTGGTTAGTTGTCTGCAAGCCCATCAGCAACTTCCGTTTCGGAGAGAATCACGCTATCATGGGTGTGAGCGCCACCTGGATAATGGCCCTGACATGCGCCGTGCCCCCTCTTGTAGGGTGGTCTCGTTACATCCCTGAGGGCATGCAGTGCTCATGCGGAGTCGACTATTACACCCGTGCAGAAGGCTACAACAACGAGTCCTTTGTCATCTACATGTTCCTCTGCCATTTCACTATACCTCTAACTATTGTGTTCTTCTGCTATGGCCGTCTGCTCTGCGCTGTCAAGGAAGCCGCCGCTGCCCAGCAGGAGTCCGAGACCACCCAGAGGGCTGAGAAGGAAGTCACTCGCATGGTGATAATCATGGTCATCGCCTTCCACATATGTTGGTTACCCTATGCCGGCGTGGCCTGGTACATCTTCACCCACCAGGGCACCATTTTCGGACCGCTGTTCATGACGCTGCCGTCCTTTTTCGCCAAGTCCGCCGCTACTTATAACCCCCTTATCTACATCTGCCTGAAC</t>
  </si>
  <si>
    <t>PDLYVPMDNTTGVVRSPYEYPQYYLVNPAAFSALAAYMFFLILSCFPVNFLTLYVTIEHKKLRTPLNYILLNLAVANLFMVFGGFTTTMYTSMHGYFILGRLGRNLEGFFATLGGEISLWSLVILAIERWLVVCKPISNFRFGENHAIMGVSATWIMALTCAVPPLVGWSRYIPEGMQCSCGVDYYTRAEGYNNESFVIYMFLCHFTIPLTIVFFCYGRLLCAVKEAAAAQQESETTQRAEKEVTRMVIIMVIAFHICWLPYAGVAWYIFTHQGTIFGPLFMTLPSFFAKSAATYNPLIYICLN</t>
  </si>
  <si>
    <t>Bathysaurus</t>
  </si>
  <si>
    <t>ferox</t>
  </si>
  <si>
    <t>JN412585.1</t>
  </si>
  <si>
    <t>CCACAATTCTATGTCCCTATGGTAAATACATCTGGCATTGTCCGGAGCCCCTATGATTATCCTCAGTTTTACCTTGTCACCCCGGCAGCTTATTTCTGCCCTGGAAGCTACATGTTTTTGCTCATCCTGGTCGGCTTCCCTATCAACTTTCTCACCCTCCACGTCACCATCGAGCACAAGAAGCTCCGGACAGCTCTAAACTACATCCTGCTGAACCTGGCTGTGGCCAACCTCTTCATGGTGTTTGGAGGATTCACCACCACGATGTACACTTCAATGCATGGATACTTCGTCTTAGGGCGGACTGGCTGCAACATCGAAGGATTCTTTGCTACCCACGGAGGTGAGATCTCCCTCTGGTCCCTGGTGGTGCTGGCTATCGAGAGGTGGGTGGTCGTCTGCAAGCCCATCAGCAACTTCCGCTTCGGGGAGAACCATGCCATCATGGGTGTGACTTTCACCTGGATGATGGCATCTGCCTGCTCCGTGCCCCCCCTCGTGGGCTGGTCTCGCTACATCCCTGAGGGAATGCAGTGCGCATGTGGAATCGACTACTACACACGTGCCCCGGGTGTCAACAATGAGTCCTTTGTCATCTACATGTTCGTCTGCCACTTCACCATCCCATTGACCATCATCTTCTTCTGCTATGGCCGCTTGCTCTGCGCAGTCAAGGAGGCCGCAGCTGCCCAGCAGGAGTCTGAGACTACCCAGAGGGCCGAACGCGAGGTCACCCGCATGGTTGTCATAATGGTGATAGCCTTCCTGGTGTGCTGGGTACCCTACGCCAGCGTAGCATGGTACATCTTCACTCACCAGGGCAGCACCTTCGGCCCCATTGTCATGACTGTGCTGTCCTGCTTTGCCAAGAGTTCAACCCTCTACAACCCTCTCATCTATATCTGCATGAACAAACAGTTCCGCCACTGCAT</t>
  </si>
  <si>
    <t>PQFYVPMVNTSGIVRSPYDYPQFYLVTPAAYFCPGSYMFLLILVGFPINFLTLHVTIEHKKLRTALNYILLNLAVANLFMVFGGFTTTMYTSMHGYFVLGRTGCNIEGFFATHGGEISLWSLVVLAIERWVVVCKPISNFRFGENHAIMGVTFTWMMASACSVPPLVGWSRYIPEGMQCACGIDYYTRAPGVNNESFVIYMFVCHFTIPLTIIFFCYGRLLCAVKEAAAAQQESETTQRAEREVTRMVVIMVIAFLVCWVPYASVAWYIFTHQGSTFGPIVMTVLSCFAKSSTLYNPLIYICMNKQFRHC</t>
  </si>
  <si>
    <t>mollis</t>
  </si>
  <si>
    <t>JN412586.1</t>
  </si>
  <si>
    <t>CCACAATTCTATGTCCCTATGGTGAATACATCGGGCATTGTCCGGAGCCCCTATGATTATCCTCAGTTTTACCTTGTCACCCCGGCAGCTTATTTTTGCCCTGGAAGCTACATGTTTTTGCTCATCCTGGTCGGCTTCCCTATCAACTTCCTCACCCTCCACGTCACCATCGAGCACAAGAAGCTCCGGACCGCCCTCAACTACATTCTCCTGAACTTGGCCGTCGCCAACCTCTTCATGGTCGTTGGAGGATTCACCACGACCATGTATACAGCAATGCACGGATACTTTGTCCTGGGACGTAGTGGTTGTAACCTTGAAGGATTCTTTGCCACTCATGGAGGAGAGATCTCTCTGTGGTCCCTAGTGGTGCTAGCCATTGAAAGGTGGGTGGTGGTGTGTAAGCCCATCAGCAACTTCCGCTTCGGGGAGAACCATGCCATCGTGGGCGTGACCTTCACTTGGATGATGGCGTCAGCCTGCTCTGTGCCGCCCCTCTTGGGCTGGTCACGCTACATACCAGAAGGCATGCAGTGCTCCTGTGGCATCGACTACTACACCCGGGCGCCGGGCATCAACAATGAGTCTTTTGTGGTCTATATGTTCCTCGTTCACTTCACTATCCCCTTGTCCATAATGTCCTTCTGTTATGGCCGCCTGTTCTGTGTGATCAAGGAGGCAGTGGCTGCCCAGCAGGAGTCAGAGACCACCCAGAGGGCCGAACGCGAGGTCACCCGCATGGTGGTCATAATGGTGATAGCCTTCCTGGTGTGTTGGGTACCCTACACCAGCGTAGCATGGTACATCTTCACTCACCAGGGCAGCACCTTCAGCCCCATTTTCATGACCGTGCTGTCCTGCTTTGCCAAGAGTTCAACCCTTTACAACCCCTTAATCTACATCTTCATGAACAGGCAGTTCCGCAACTGCATG</t>
  </si>
  <si>
    <t>PQFYVPMVNTSGIVRSPYDYPQFYLVTPAAYFCPGSYMFLLILVGFPINFLTLHVTIEHKKLRTALNYILLNLAVANLFMVVGGFTTTMYTAMHGYFVLGRSGCNLEGFFATHGGEISLWSLVVLAIERWVVVCKPISNFRFGENHAIVGVTFTWMMASACSVPPLLGWSRYIPEGMQCSCGIDYYTRAPGINNESFVVYMFLVHFTIPLSIMSFCYGRLFCVIKEAVAAQQESETTQRAEREVTRMVVIMVIAFLVCWVPYTSVAWYIFTHQGSTFSPIFMTVLSCFAKSSTLYNPLIYIFMNRQFRNCM</t>
  </si>
  <si>
    <t>Benthosema</t>
  </si>
  <si>
    <t>suborbitale</t>
  </si>
  <si>
    <t>JN412576.1</t>
  </si>
  <si>
    <t>GGAGATGGGTTCTACGTCCCCATGTCCAACACCACGGGGGTTGTGCGCAGCCCGTTCGAATATCCCCAATACTACCTAGCCAACCCGGCGGCGTACGCCGTGCTGGCCGCCTACATGTTCTTCCTCATCCTCGTCGGATTTCCCATCAACTTCCTCACGCTGTACGTCACCATCGAACACAAGAAACTGCGAACCCCCCTGAACTACATCCTGCTCAACCTGGCGGTGGGAGACCTCCTGATGGTCATTGGCGGATTCACCACCACCATCTACACCTCCATGCACGGATACTTCGTCCTCGGGAAACTGGGCTGCATCATCGAGGGCTTCATGGCCACGCACGGCGGTCAAGTGGGTCTGTGGTCTCTGGTCGTCCTGTCCGTCGAGAGGTGGCTGGTCGTCTGCAAGCCCATCTCCAACTTCCGTTTCACCGAGGAGCACTCCATCATGGGCCTGGTCTTCTCCTGGATCATGGCGGCCACTTGTTCCGTTCCCCCGCTGGTCGGCTGGTCCCGCTACGTCCCCGAGGGCATGCAGTGCTCGTGCGGGATCGACTACTACACGCGCGCGGAGGGCTTCAACAACGACACCTTTGTGATATACATGTTCAGCTGCCACTTCACCATCCCCTTGGTCATCATCTACTTCTGCTACGGCCAGCTGGTCTGCGCGGTCAAGGCGGCCGCCGCTGCCCAGCAGGAGTCGGAGACCACCCAGAGGGCCGAGAGGGAGGTCACCCGCATGTGCATCATGATGGGCATCGCCTTCCTGGTGTGCTGGGTGCCCTACTCCACCGTGGCCATTTGGATCTTCAACAACCAGGGCGCCGCCTTCGGGCCCGTTTTCATGACCATCCCGGCCTTTTTTGCCAAGACGGCGGCTATTTACAACCCACTGATCTACATCTGC</t>
  </si>
  <si>
    <t>GDGFYVPMSNTTGVVRSPFEYPQYYLANPAAYAVLAAYMFFLILVGFPINFLTLYVTIEHKKLRTPLNYILLNLAVGDLLMVIGGFTTTIYTSMHGYFVLGKLGCIIEGFMATHGGQVGLWSLVVLSVERWLVVCKPISNFRFTEEHSIMGLVFSWIMAATCSVPPLVGWSRYVPEGMQCSCGIDYYTRAEGFNNDTFVIYMFSCHFTIPLVIIYFCYGQLVCAVKAAAAAQQESETTQRAEREVTRMCIMMGIAFLVCWVPYSTVAIWIFNNQGAAFGPVFMTIPAFFAKTAAIYNPLIYIC</t>
  </si>
  <si>
    <t>Blepsias</t>
  </si>
  <si>
    <t>cirrhosus</t>
  </si>
  <si>
    <t>KP827087.1</t>
  </si>
  <si>
    <t>CTACATGTTCCTGCTCATCCTCGTAGGCTTCCCGGTCAACTTCCTCACCCTGTATGTCACCCTCGAACACAAGAAGCTGCGGACCCCTCTAAACTACATCCTGCTGAACCTCGCGGTGGCCGACCTCTTCATGGTGCTGGGAGGGTTCACCACGACGATGTACACCTCGGCTAACGGCTACTTCGTGCTCGGGCGCCTCGGATGCAACGTGGAGGGATTCTTCGCCACCCTGGGCGGTGAGATCGCCCTCTGGTCGCTGGTCGTTCTGGCCGTCGAACGGTGGATAGTCGTCTGCAAGCCCATCAGCAACTTCCGCTTCACCGAGGATCACGCCATCATGGGCCTGGGCTTCAGCTGGGTCATGGCCTCCGCTTGCGCCGTGCCCCCTCTCGTCGGCTGGTCTCGTTACATCCCCGAGGGCATGCAGTGCTCATGCGGAATCGACTACTACACGCGCGCCGAGGGTTTCAACAACGAGTCCTTCGTCATCTACATGTTCGTCTGCCACTTCCTCATCCCGCTGGTCGTCATTTTCTTCTGCTACGGACGCCTGCTCTGCGCYGTCAAGGAGGCCGCCGCCGCCCAGCAGGAGTCCGAGACCACCCAGAGGGCCGAGAGGGAGGTCAGCCGCATGGTCGTGATCATGGTCATCAGCTTCCTGGTGTGTTGGCTGCCCTACGCCAGCGTGGCCTGGTACATCTTCTGTAACCAGGGATCCGAGTTCGGACCGGTCTTCATGAC</t>
  </si>
  <si>
    <t>YMFLLILVGFPVNFLTLYVTLEHKKLRTPLNYILLNLAVADLFMVLGGFTTTMYTSANGYFVLGRLGCNVEGFFATLGGEIALWSLVVLAVERWIVVCKPISNFRFTEDHAIMGLGFSWVMASACAVPPLVGWSRYIPEGMQCSCGIDYYTRAEGFNNESFVIYMFVCHFLIPLVVIFFCYGRLLCAVKEAAAAQQESETTQRAEREVSRMVVIMVISFLVCWLPYASVAWYIFCNQGSEFGPVFMT</t>
  </si>
  <si>
    <t>Bolinichthys</t>
  </si>
  <si>
    <t>indicus</t>
  </si>
  <si>
    <t>JN412574.1</t>
  </si>
  <si>
    <t>GGAGATGGGTTCTACGTCCCGATGTCCAACACCACGGGGGTTGTGCGCAGCCCGTACGAATATCCCCAATACTACCTAGCCAACCCGGCGGCGTACGCCGTGCTGGCCGCCTACATGTTCTTCATCATACTCGTCGGATTCCCCATCAACTTCCTCACGCTGTATGTCACCATCGAGCACAAGAAGCTGCGAACCCCTCTCAACTACATCCTGCTCATCCTGGCGGTGGGAGACCTCTTGATGGTGATAGGAGGGTTCACCACCACCATCTACACCTCCATGCACGGCTACTTCGTCCTAGGGAAACTGGGCTGCAACATCGAAGGTTTCTTTGCCACCCATGGCGGTCAGATTGCCCTTTGGTCCCTGGTGGTTTTGTCCATTGAGAAGTGGCTGGTCGTCTGCAAGCCCATCTCCAGCTTCCGCTTCCAGGAGTCCCACTCCCTCATGGGACTGGCTGTGACCTGGGTGATGGCTTCAGCTTGTTCTGTGCCCCCACTGGTCGGCTGGTCTCGTTACATTCCCGAGGGCATGCAGTGCTCATGTGGAATCGACTACTACACGCGTGCAGAGGGGGTCAACAATGAGTCCTTCGTGATATACATGTTCTGCTGCCACTTCATGGGACCTTTTGTCATCATCTTCTTCTGCTACGGCCAGCTGTTTTGCGCAGTCAAGGCAGCCGCTGCTGCCCAGCAAGAGTCCGAGACCACCCAGAGGGCCGAGAGGGAAGTCACCCGCATGGTCATCATGATGTGCGTCGCCTTCCTGGTATCTTGGGTGCCATACGCCAGTGTGGCATGGTATATGTTGGGCGGCCGGGGGAGTGAATTGGGCCCCGTCTTCATGACCCTGCCGGCCTTTTTTGCCAAGACGGCGGCTATTTACAACCCCCTCATCTACATCTGCA</t>
  </si>
  <si>
    <t>GDGFYVPMSNTTGVVRSPYEYPQYYLANPAAYAVLAAYMFFIILVGFPINFLTLYVTIEHKKLRTPLNYILLILAVGDLLMVIGGFTTTIYTSMHGYFVLGKLGCNIEGFFATHGGQIALWSLVVLSIEKWLVVCKPISSFRFQESHSLMGLAVTWVMASACSVPPLVGWSRYIPEGMQCSCGIDYYTRAEGVNNESFVIYMFCCHFMGPFVIIFFCYGQLFCAVKAAAAAQQESETTQRAEREVTRMVIMMCVAFLVSWVPYASVAWYMLGGRGSELGPVFMTLPAFFAKTAAIYNPLIYIC</t>
  </si>
  <si>
    <t>Carcharhinus</t>
  </si>
  <si>
    <t>amblyrhynchos</t>
  </si>
  <si>
    <t>MN519145.1</t>
  </si>
  <si>
    <t>ATGAATGGTACAGAAGGAGAAAACTTCTATGTGCCCATGTCCAACAAGACGGGAGTGGTAAGGAGTCCATTCGAATACTCCCAGTACTACTTGGCTGAGCCATGGATGTTTTCAGTGCTGACAGCCTATATGTTCTTCCTCATCATAACAGGTTTCCCTGTTAATTTCCTCACCCTATATGTCACCATTGAGAATAAGAAACTCCGGCAACCCCTTAACTACATCCTCCTCAACTTGGCTGTTGCTGATCTCTTCATGGTCTTTGGTGGATTTACTGTCACGCTGGTCACCTCAATGAATGGCTATTTTGTTTTCGGATCAACGGGCTGTAACTTCGAAGGTTTCTTTGCTACGCTTGGTGGTGAAGTTGCTTTATGGAGCCTTGTGGTTCTTGCTATTGAACGATATGTGGTTGTTTGTAAACCCATGAGCAACTTCCGCTTTGGCAGTCAGCATGCCATTATGGGCGTTGGTTTCACATGGATAATGGCTCTGGCCTGTGCCCTTCCCCCACTTCTTGGATGGTCCAGGTATATTCCTGAGGGATTGCAGTGCTCGTGTGGAGTTGATTACTACACCCCAAAACCTGAAATAAATAATGAGTCCTTCGTCATCTACATGTTTGTTGTACATTTCACGATCCCTCTAACTGTTATATTCTTTTGCTACGGTCGCCTGGTCTGCACAGTGAAAGAGGCTGCTGCCCAACAACAAGAATCAGAAACCACTCAGAGAGCTGAGCGAGAGGTCACTAGAATGGTGATAATCATGGTCGTAGCTTTCCTCGTCTGTTGGTCACCATATGCTTCAGTGGCTTTCTACATCTTCACCAACCAAGGCAGTGAATTTGGGCCTATCTTCATGACAATCCCAGCTTTCTTTGCCAAAAGCTCATCACTGTACAACCCCCTCATTTACATCCTGATGAATAAACAGTTCCGTAACTGCATGATCACCACCCTTTGTTGTGGCAAGAACCCATTCGAGGAGGAAGAGACCACTTCAGCCAGTGCCAGCAAGACAGAAGCTTCCTCCGTCTCCTCCAGCCAGGTGGCTCCTGCATAA</t>
  </si>
  <si>
    <t>MNGTEGENFYVPMSNKTGVVRSPFEYSQYYLAEPWMFSVLTAYMFFLIITGFPVNFLTLYVTIENKKLRQPLNYILLNLAVADLFMVFGGFTVTLVTSMNGYFVFGSTGCNFEGFFATLGGEVALWSLVVLAIERYVVVCKPMSNFRFGSQHAIMGVGFTWIMALACALPPLLGWSRYIPEGLQCSCGVDYYTPKPEINNESFVIYMFVVHFTIPLTVIFFCYGRLVCTVKEAAAQQQESETTQRAEREVTRMVIIMVVAFLVCWSPYASVAFYIFTNQGSEFGPIFMTIPAFFAKSSSLYNPLIYILMNKQFRNCMITTLCCGKNPFEEEETTSASASKTEASSVSSSQVAPA</t>
  </si>
  <si>
    <t>limbatus</t>
  </si>
  <si>
    <t>MN519148.1</t>
  </si>
  <si>
    <t>ATGAGCAACTTCCGCTTTGGCAGTCAGCATGCCATTATGGGCGTTGGTTTCACATGGGTAATGGCTCTGGCCTGTGCCCTTCCCCCACTACTTGGATGGTCCAGGTATATTCCTGAGGGATTGCAGTGCTCGTGTGGAGTTGATTACTACACCCCGAAACCTGAAATAAATAATGAGTCCTTCGTCATCTACATGTTTGTTGTACATTTCATGATCCCTCTAATTGTTATATTCTTTTGCTACGGTCGCCTGGTCTGCACCGTGAAAGAGGCTGCTGCCCAGCAACAAGAATCAGAAACCACTCAGAGAGCTGAGCGAGAGGTCACTAGAATGGTGATAATCATGGTCGTAGCTTTCCTCATTTGTTGGTCACCATATGCTTCAGTGGCTTTCTACATCTTCACCAACCAAGGCAGTGAATTTGGGCCTATCTTCATGACAATCCCAGCTTTCTTTGCCAAAAGCTCATCGC</t>
  </si>
  <si>
    <t>MSNFRFGSQHAIMGVGFTWVMALACALPPLLGWSRYIPEGLQCSCGVDYYTPKPEINNESFVIYMFVVHFMIPLIVIFFCYGRLVCTVKEAAAQQQESETTQRAEREVTRMVIIMVVAFLICWSPYASVAFYIFTNQGSEFGPIFMTIPAFFAKSSS</t>
  </si>
  <si>
    <t>melanopterus</t>
  </si>
  <si>
    <t>MN519147.1</t>
  </si>
  <si>
    <t>ATGAATGGTACAGAAGGAGAAAACTTCTATGTGCCCATGTCCAACAAGACGGGAGTGGTGAGGAGTCCATTCGAATACTCCCAGCACTACTTGGCTGAGCCATGGATGTTTTCAGTGCTGACAGCCTATATGTTCTTTCTCATCATAACAGGTTTCCCTGTTAATTTCCTCACCCTATATGTCACCATTGAGAATAAGAAACTCCGGCAACCCCTTAACTTCATCCTCCTCAACTTGGCTGTTGCTGATCTCTTCATGGTCTTTGGTGGATTTACTGTCACGCTGGTCACCTCAATGAATGGCTATTTTGTTTTCGGATCAACGGGCTGTAACTTTGAAGGTTTCTTTGCTACGCTTGGTGGTGAAGTTGCTTTATGGAGCCTTGTGGTTCTTGCTATTGAACGATATGTGGTTGTTTGTAAACCCATGAGCAACTTCCGCTTTGGCAGTCAGCATGCCATTATGGGCGTTGTTTTCACATGGATAATGGCTCTGGCCTGTGCCCTTCCCCCACTTCTTGGATGGTCCAGGTATATTCCTGAGGGATTGCAGTGCTCGTGTGGAGTTGATTACTACACCCCGAAACCTGAAATAAATAATGAGTCCTTCGTCATCTACATGTTTGTTGTACATTTCATGATCCCTCTAATTGTTATATTCTTTTGCTACGGTCGCCTGGTCTGCACCGTGAAAGAGGCTGCTGCCCAGCAACAAGAATCAGAAACCACTCAGAGAGCTGAGCGAGAGGTCACTAGAATGGTGATAATCATGGTCGTAGCTTTCCTCATTTGTTGGTCACCATATGCTTCAGTGGCTTTCTACATCTTCACCAACCAAGGCAGTGAATTTGGGCCTATCTTCATGACAATCCCAGCTTTCTTTGCCAAAAGCTCATCGCTGTACAACCCCCTCATTTACATCCTGATGAATAAACAGTTCCGTAACTGCATGATCACCACCCTTTGTTGTGGCAAGAACCCATTCGAGGAGGAAGAGACCACTTCAGCCAGTGCCAGCAAGACAGAAGCTTCCTCCGTCTCCTCCAGCCAGGTGGCTCCTGCATAA</t>
  </si>
  <si>
    <t>MNGTEGENFYVPMSNKTGVVRSPFEYSQHYLAEPWMFSVLTAYMFFLIITGFPVNFLTLYVTIENKKLRQPLNFILLNLAVADLFMVFGGFTVTLVTSMNGYFVFGSTGCNFEGFFATLGGEVALWSLVVLAIERYVVVCKPMSNFRFGSQHAIMGVVFTWIMALACALPPLLGWSRYIPEGLQCSCGVDYYTPKPEINNESFVIYMFVVHFMIPLIVIFFCYGRLVCTVKEAAAQQQESETTQRAEREVTRMVIIMVVAFLICWSPYASVAFYIFTNQGSEFGPIFMTIPAFFAKSSSLYNPLIYILMNKQFRNCMITTLCCGKNPFEEEETTSASASKTEASSVSSSQVAPA</t>
  </si>
  <si>
    <t>obscurus</t>
  </si>
  <si>
    <t>MN519149.1</t>
  </si>
  <si>
    <t>ATGAGCAACTTCCGCTTTGGCAGTCAGCATGCCATTATGGGCGTTGGTTTCACATGGATAATGGCTCTGGCCTGTGCCCTTCCCCCACTTCTTGGATGGTCCAGGTATATTCCTGAGGGATTGCAGTGCTCGTGTGGAGTTGATTACTACACCCCGAAACCTGAAATAAATAATGAGTCCTTCGTCATCTACATGTTTGTTGTACATTTCATGATCCCTCTAACTGTTATATTCTTTTGCTACGGTCGCCTGGTCTGCACAGTGAAAGAGGCTGCTGCCCAGCAACAAGAATCAGAAACCACTCAGAGAGCTGAGCGAGAGGTCACTAGAATGGTGATAATCATGGTCGTAGCTTTCCTCATTTGTTGGTCACCATATGCTGCAGTGGCTTTCTACATCTTCACCAACCAAGGCAGTGAATTTGGGCCTATCTTCATGACAATCCCAGCTTTCTTTGCCAAAAGCTCATCGC</t>
  </si>
  <si>
    <t>MSNFRFGSQHAIMGVGFTWIMALACALPPLLGWSRYIPEGLQCSCGVDYYTPKPEINNESFVIYMFVVHFMIPLTVIFFCYGRLVCTVKEAAAQQQESETTQRAEREVTRMVIIMVVAFLICWSPYAAVAFYIFTNQGSEFGPIFMTIPAFFAKSSS</t>
  </si>
  <si>
    <t>Ceratoscopelus</t>
  </si>
  <si>
    <t>warmingii</t>
  </si>
  <si>
    <t>JN412573.1</t>
  </si>
  <si>
    <t>GGAGATGGGTTCTACGTCCCCATGTCCAACACCTCGGGGATTGTGCGCAGCCCGTACGAATATCCCCAATACTACCTAGCCAGCCCGGCGGCGTACGCCGTTCTGGCCGCCTACATGTTCTTCATCATACTCGTCTGCTTCCCCATCAACTTCCTCACGCTGTACGTCTCCATCGAGCACAAGAAACTGCGAACCCCCTTAAACTACATCCTGCTGAACCTGGCGGTGGGAGACCTCTTGATGGTGATAGGAGGATTCACCACCACAATTTACACCTCCATGCACGGCTACTTCGTCCTAGGGAAACTGGGCTGCACCATTGAAGGTTTCATGGCCACCCACGGCGGTCAGGTCGCCCTTTGGTCCCTGGTGGTTTTGTCCATTGAGAGGTGGCTGGTCGTCTGCAAGCCCATCTCCAGCTTCCGCTTCCAGGAGTCCCACTCCATCATAGGTCTGGGTGTGAGCTGGGTGATGTCCACAACTTGTTCCGTGCCCCCACTGGTCGGATGGTCTCGCTACATTCCCGAGGGCATGCAGTGTTCATGTGGAATCGACTATTACACGAGAGCGGAGGGCGTCAACAACGAGTCCTTCGTGGTCTACATGTTCTTCGGCCACTTCATCGGACCCATGTGCATCATCTTCTTCTGCTACGGCCAGCTGTTATGCGCAGTCAAGGCGGCCGCTGCCGCCCAGCAAGAGTCCGAGACCACCCAGAGGGCCGAGAGGGAAGTCACCCGCATGGTCATCATGATGGTCATCGCCTTCCTAGTATCTTGGGTGCCCTACGCCAGCACGGCTTGGTGGATCTTGTGCAACCAGGGAGGTGAGTTGGGCCCCGTCTTAATGACCATTCCGGCCTTTTTTGCCAAGAGGGCGGCTATTTACAACCCCCTCATCTACATCTGC</t>
  </si>
  <si>
    <t>GDGFYVPMSNTSGIVRSPYEYPQYYLASPAAYAVLAAYMFFIILVCFPINFLTLYVSIEHKKLRTPLNYILLNLAVGDLLMVIGGFTTTIYTSMHGYFVLGKLGCTIEGFMATHGGQVALWSLVVLSIERWLVVCKPISSFRFQESHSIIGLGVSWVMSTTCSVPPLVGWSRYIPEGMQCSCGIDYYTRAEGVNNESFVVYMFFGHFIGPMCIIFFCYGQLLCAVKAAAAAQQESETTQRAEREVTRMVIMMVIAFLVSWVPYASTAWWILCNQGGELGPVLMTIPAFFAKRAAIYNPLIYIC</t>
  </si>
  <si>
    <t>danae</t>
  </si>
  <si>
    <t>JN412564.1</t>
  </si>
  <si>
    <t>CCGTACTTCTACATTCCTATGTTGAATACCACTGGCGTGGTCAGGAGCCCTTATGAATACCCTCAGTACTACCTGGTTGGCCCGGTGGCGTACTTTGTGCTGGGCGCCTACATGTTCTTCATCATCGTCACGTGCTTCCCCATCAACTTCCTCACCCTCTACGTCACCATCGAGCACAAGAAGCTGAGGACCGCCCTAAACTACGTCCTGCTCAACCTGGCTGTGGCCAACCTCTTCATGGTGGTGGGAGGGTTCACCACCACCATGTACTCCTCCATGAACGGCTACTTCGTCTTCGGACGGCTGGGCTGCAACCTCGAAGGCTTCTTTGCCACCCACGGAGGTGAGATCGCCCTCTGGTCCCTGGTGGTCCTGGCTATCGAGAGGTACCTGGTCGTCTGCAAGCCCATTGCCAACTTCCGCTTCGGGGAGAACCACGCCATCATGGGGTTGGCCTTCACCTGGGTCATGGCGTCCACCTGCGCCATCCCCCCTCTGGTGGGGTGGTCCCGGTACATCCCCGAGGGCATGCAGGGGGCATGTGGGATCGACTACTACACCCGAGATCCAGGATTCAACAACGAGTCTTTTGTCATCTACATGTTCACTGTGCACTTCAGCACTCCCCTCTCCATCATCTCCTTCTGCTATGGCCGGTGGCTTTGTGCGGTCAAGGAGGCGGCCGCTGCCCAGCAGGAGTTCGAGACAACCCAAAGGGCCGAGAGGGAGGTCTCCCGCATGGTAGTCCTCATGGTATCGTCTTTCTTGATGTCTTGGTTGCCCTACGCCAGTGTGGCCTGGTGGATCTTCACCAACCAGGGAACTGAATTTGGGCCCCTCTTCATGACAGTCCCCTCCTTCTTTGCCAAGAGCTCGGCCATCTACAACCCCATGAGCTACATCTGCATGAACAAG</t>
  </si>
  <si>
    <t>PYFYIPMLNTTGVVRSPYEYPQYYLVGPVAYFVLGAYMFFIIVTCFPINFLTLYVTIEHKKLRTALNYVLLNLAVANLFMVVGGFTTTMYSSMNGYFVFGRLGCNLEGFFATHGGEIALWSLVVLAIERYLVVCKPIANFRFGENHAIMGLAFTWVMASTCAIPPLVGWSRYIPEGMQGACGIDYYTRDPGFNNESFVIYMFTVHFSTPLSIISFCYGRWLCAVKEAAAAQQEFETTQRAEREVSRMVVLMVSSFLMSWLPYASVAWWIFTNQGTEFGPLFMTVPSFFAKSSAIYNPMSYICMNK</t>
  </si>
  <si>
    <t>sloani</t>
  </si>
  <si>
    <t>JN412563.1</t>
  </si>
  <si>
    <t>CCGTACTTCAACATTCCTATGTTGAACACCACCGGGGTGGTCAGGACCCCGAGAGAGTACCCTCAGTATTACCTGGTCAGCCCGAGGACTTACTTGGTGCTGGGCGCGTACATGCTCTTCCTCATCCTCACCTCGTTCCCCATCAACTTCCTCACCCTCTACGTTACCATCGAGCACAAGAAGCTGAGGACCGCCCTAAACTACGTCCTGCTCAACCTGGCCGTGGCCAACCTCTTCATGGTGATCGGGGGGTTCACCACCACCCTCTACTCCTCCATGAACGGCTACTTCGTCTTTGGACGGATGGGCTGCAACCTCGAAGGCTTCTTCGCCACCCATGGCGGTGAGATCGGCCTCTGGTCCCTGGTGGTCTTGGCTGTCGAGAGGTACCTGGTCGTCTGCAAGCCCATTGCCAACTTCCGCTTCGGGGAGAACCACGCCATCATGGGGTTGGCCTTCAGCTGGGTGATGGCGGCCAGCTGCTCCGTGCCCCCTCTGGTGGGGTGGTCCCGCTACATACCCGAGGGCATGCAGGTGGCCTGTGGGATCGACTACTACACCCGGGCCGAGGGCTCCAACAACGAGTCTTTTGTCATCTACATGTTCAGTATGCACTTCGCCGTCCCGCTGACCATCATCAGCTTCTGCTACGGTCGGCTGCTCTGCGCTGTCAAGGAGGCGGCCGCCGCCCAGCAGGAGTCGGAGACCACGCAGCGTGCTGAGCGGGAGGTCTCACGCATGGTCGTCCTCATGGTGGTGTCCTTCCTGGTGACCTGGCTGCCCTACGCCGGCGTGGCCTGGTGGATCTTCTGCAACCAGGGTGCTGAATTCGGGCCTCTGTTCATGGCCATCCCGTCCTTCTTTGCCAAGAGCTCAGCCCTCTACAACCCTGTCATCTACATCTGCATGAACAA</t>
  </si>
  <si>
    <t>PYFNIPMLNTTGVVRTPREYPQYYLVSPRTYLVLGAYMLFLILTSFPINFLTLYVTIEHKKLRTALNYVLLNLAVANLFMVIGGFTTTLYSSMNGYFVFGRMGCNLEGFFATHGGEIGLWSLVVLAVERYLVVCKPIANFRFGENHAIMGLAFSWVMAASCSVPPLVGWSRYIPEGMQVACGIDYYTRAEGSNNESFVIYMFSMHFAVPLTIISFCYGRLLCAVKEAAAAQQESETTQRAEREVSRMVVLMVVSFLVTWLPYAGVAWWIFCNQGAEFGPLFMAIPSFFAKSSALYNPVIYICMN</t>
  </si>
  <si>
    <t>Chiloscyllium</t>
  </si>
  <si>
    <t>punctatum</t>
  </si>
  <si>
    <t>MN519144.1</t>
  </si>
  <si>
    <t>ATGAATGGCACAGAAGGAGAGAACTTCTATGTGCCCATGTCCAATAAGACGGGCATAGTCAGGAGCCCATTCGAGTACCCGCAGTACTACCTGGCTGAGCCTTGGAAATTCTCAGCGCTGGCAGCCTACATGTTCTTCCTCATTATAACAGGGTTCCCCGTCAATTTCCTCACCCTGTATGTCACCATCCAGCACAAGAAACTTCGGCAACCCCTTAACTACATCCTCCTCAACCTGGCAATCTCTGATCTCTTCATGGTTTTTGGTGGATTCACTACCACCATCATCACCTCAATGAATGGCTATTTCATCTTCGGACCGGCCGGTTGTAACTTTGAAGGCTTCTTCGCCACACTTGGAGGTGAAGTCTCTCTCTGGTCACTTGTGGTTCTTGCAATTGAACGATATGTGGTTGTCTGTAAACCCATGAGCAACTTCCGATTTGGCAGTCAACATGCCTTTATGGGTGTAGCCTTCACGTGGATCATGGCATTGGCTTGTGCCTTCCCCCCACTAGTCGGATGGTCCAGATACATCCCTGAGGGAATGCAGTGCTCGTGTGGGATCGATTACTATACCCTGAAGCCTGAAGTGAACAATGAATCCTTTGTCATCTACATGTTCACCGTACATTTTTCCATCCCCCTGACTGTTATCTTCTTTTGCTATGGCCGCCTCGTCTGCACAGTCAAAGAGGCTGCAGCTCAGCAACAGGAATCAGAAACTACCCAGAGAGCTGAGCGGGAGGTCACTCGAATGGTCATCATCATGGTGATTGCTTTCCTCATTTGTTGGTTGCCGTATGCCTCTGTGGCGTTCTACATCTTCACCAATCAAGGCAGTGAATTTGGGCCGGTCTTCATGACCATCCCAGCTTTCTTTGCCAAAAGCTCAGCTCTGTACAACCCTCTGATTTACATTCTGATGAACAAACAGTTCCGTAACTGCATGATCACCACCCTCTGCTGTGGCAAGAATCCATTCGAAGAGGACGAGTCCGCCTCAGCTAGTGCCAGTAAGACTGAGGCTTCATCAGTTTCATCCAGTCAGGTCGCGCCTGCGTAA</t>
  </si>
  <si>
    <t>MNGTEGENFYVPMSNKTGIVRSPFEYPQYYLAEPWKFSALAAYMFFLIITGFPVNFLTLYVTIQHKKLRQPLNYILLNLAISDLFMVFGGFTTTIITSMNGYFIFGPAGCNFEGFFATLGGEVSLWSLVVLAIERYVVVCKPMSNFRFGSQHAFMGVAFTWIMALACAFPPLVGWSRYIPEGMQCSCGIDYYTLKPEVNNESFVIYMFTVHFSIPLTVIFFCYGRLVCTVKEAAAQQQESETTQRAEREVTRMVIIMVIAFLICWLPYASVAFYIFTNQGSEFGPVFMTIPAFFAKSSALYNPLIYILMNKQFRNCMITTLCCGKNPFEEDESASASASKTEASSVSSSQVAPA</t>
  </si>
  <si>
    <t>Diaphus</t>
  </si>
  <si>
    <t>rafinesquii</t>
  </si>
  <si>
    <t>JN412587.1</t>
  </si>
  <si>
    <t>GGAGATGGATTCTACGTCCCCATGTCCAACACCACGGGGATCGTGCGCAGCCCCTTCGAATATCCCCAGTACTACCTGGTCAGCCCGGCGGCGTACGCCTGCCTGGGCGCCTACATGTTCTTCATCATCCTCGTCGGATTCCCCGTCAACTTCCTCACGCTGTACGTCACCATCGAGCACAAGAAGCTAAGGACCCCCCTAAACTACATCCTGCTCAACCTGGCGGTGGGAGACCTGCTGATGGTGCTCGGAGGATTCACCACGACCATTTACACGTCCATGCACGGCTACTTCGTCCTAGGGAAACTCGGCTGTGCCATCGAGGGCTGGTGCGCCACCCACGGTGGTCAGGTGGCCCTGTGGTCCCTGGTCGTCCTGTCCATCGAGAGGTGGCTGGTCGTCTGCAAGCCCATCTCCAGCTTCCGCTTCCAGGAGAGCCACTCCATCATGGGTCTGGGCGTGACCTGGGTGATGGCCACCGCTTGTTCCGTGCCCCCCCTGGTCGGCTGGTCCCGCTACATCCCCGAGGGCATGCAGTGCTCGTGCGGCATCGACTACTACACGCGTGTGCCGGAGGTCAATAACGAGTCCTACGTGATATACATGTTCACCTGCCACTTCATCGGGCCCATGTGCATCATCTTCTTCTGCTACGGCCAGCTGCTCTGCGCAGTCAAGGCGGCCGCCGCCGCCCAGCAGGAGTCGGAGACCACCCAGAGGGCCGAGAGGGAGCTCACCCGCATGGTCATCATGATGGTCATCGCCTTCCTGGTGTGCTGGGTGCCCTACGCCAGCGTGGCCTGGTGGATCTTCAACAACCAGGGCACCATGTTCGGCCCCGTCTTCATGACTCTCCCGGCCTTTTTTGCCAAGAGGGCGGCTATTTACAACCCCCTCATCTACATCTGCA</t>
  </si>
  <si>
    <t>GDGFYVPMSNTTGIVRSPFEYPQYYLVSPAAYACLGAYMFFIILVGFPVNFLTLYVTIEHKKLRTPLNYILLNLAVGDLLMVLGGFTTTIYTSMHGYFVLGKLGCAIEGWCATHGGQVALWSLVVLSIERWLVVCKPISSFRFQESHSIMGLGVTWVMATACSVPPLVGWSRYIPEGMQCSCGIDYYTRVPEVNNESYVIYMFTCHFIGPMCIIFFCYGQLLCAVKAAAAAQQESETTQRAERELTRMVIMMVIAFLVCWVPYASVAWWIFNNQGTMFGPVFMTLPAFFAKRAAIYNPLIYIC</t>
  </si>
  <si>
    <t>Embiotoca</t>
  </si>
  <si>
    <t>jacksoni</t>
  </si>
  <si>
    <t>EF095628.1</t>
  </si>
  <si>
    <t>TTCCTGCTCATCCTTCTTGGCTTCCCCATCAACTTCATGACTCTCTACGTCACCATCGAGCACAAGAAGCTGCGGACCCCTCTAAACTACATCCTGCTGAACCTCGCTGTGGCTGACCTCTTCATGGTCTTCGGCGGATTCACCACAACGATGTACACCTCCATGCACGGCTACTTTGTTCTCGGACGCCTTGGCTGCAATATTGAAGGATTCTTTGCTACCCTCGGTGGTGAGATTGCCCTCTGGTCACTGGTTGTTCTGGCTGTTGAAAGGTGGATGGTCGTCTGCAAGCCCATCAGCAACTTCCGCTTCGGGGAGAATCACGCTATTATGGGATTGGGCTGCACCTGGTTGATGGCTTGTGCTTGCGCTGTACCCCCTCTTGTCGGCTGGTCTCGTTACATCCCTGAGGGCATGCAGTGCTCATGTGGAGTTGACTACTACACGCGTGCCGAAGGTTTCAACAATGAGTCCTTCGTTATCTACATGTTCACCTGCCACTTCCTCACTCCAATGACTGTCATATTCTTCTGCTATGGCCGTCTGCTCTGTGCTGTCAAAGAGGCTGCTGCTGCCCAGCAGGAGTCTGAGACCACCCAGAGGGCTGAGAGGGAAGTCAGCCGCATGGTCGTTATCATGGTCATCGCATTCCTGGTATGTTGGTGTCCCTATGCCAGTGTGGCCTGGTGGATCTTCACTCATCAAGGCTCTGAGTTTGGACCAGTTTTCATGACCCTGCCCGCTTTCTTTGCCAAGAGT</t>
  </si>
  <si>
    <t>FLLILLGFPINFMTLYVTIEHKKLRTPLNYILLNLAVADLFMVFGGFTTTMYTSMHGYFVLGRLGCNIEGFFATLGGEIALWSLVVLAVERWMVVCKPISNFRFGENHAIMGLGCTWLMACACAVPPLVGWSRYIPEGMQCSCGVDYYTRAEGFNNESFVIYMFTCHFLTPMTVIFFCYGRLLCAVKEAAAAQQESETTQRAEREVSRMVVIMVIAFLVCWCPYASVAWWIFTHQGSEFGPVFMTLPAFFAKS</t>
  </si>
  <si>
    <t>Enophrys</t>
  </si>
  <si>
    <t>bison</t>
  </si>
  <si>
    <t>KP827088.1</t>
  </si>
  <si>
    <t>CTACATGTTCCTGCTCATCCTCGTAGGCTTCCCGGTCAACTTCCTCACCCTGTACGTCACCCTCGAACACAAGAAGCTGCGGACCCCTCTAAACTACATCCTGCTGAACCTCGCGGTGGCCGACCTCTTCATGGTGCTGGGAGGCTTCACCACAACGATGTACACCTCCGCTCACGGCTACTTCGTGCTCGGGCGCCTCGGATGCAACGTGGAAGGATTCTTCGCCACCCTGGGCGGTGAGATTGCCCTCTGGTCGCTGGTCGTTCTGGCTGTCGAAAGGTGGATAGTCGTCTGCAAGCCCATCAGCAACTTCCGCTTCACCGAGGACCACGCCATCATGGGTTTGGCCTTCAGCTGGGTCATGGCCTCGGCTTGTGCCGTGCCGCCTCTGGTCGGCTGGTCTCGTTACATCCCCGAGGGCATGCAGTGCTCATGCGGAGTCGACTACTACACGCGCGCCGAGGGTTTCAACAACGAGTCCTTCGTCATCTACATGTTCGTCTGCCACTTCGTCATCCCGCTGTTTGTCATTTTCTTCTGCTACGGACGCCTGCTCTGCGCCGTCAAGGAGGCCGCCGCCGCCCAGCAGGAGTCCGAGACCACCCAGAGGGCCGAGAGGGAGGTCAGCCGCATGGTCGTGATCATGGTCATCAGCTTCCTGGTGTGTTGGCTGCCCTACGCCAGCGTGGCCTGGTACATCTTCTGTAACCAGGGATCCGAGTTCGGACCGGTCTTCATGAC</t>
  </si>
  <si>
    <t>YMFLLILVGFPVNFLTLYVTLEHKKLRTPLNYILLNLAVADLFMVLGGFTTTMYTSAHGYFVLGRLGCNVEGFFATLGGEIALWSLVVLAVERWIVVCKPISNFRFTEDHAIMGLAFSWVMASACAVPPLVGWSRYIPEGMQCSCGVDYYTRAEGFNNESFVIYMFVCHFVIPLFVIFFCYGRLLCAVKEAAAAQQESETTQRAEREVSRMVVIMVISFLVCWLPYASVAWYIFCNQGSEFGPVFMT</t>
  </si>
  <si>
    <t>Ernogrammus</t>
  </si>
  <si>
    <t>hexagrammus</t>
  </si>
  <si>
    <t>KF366356.1</t>
  </si>
  <si>
    <t>TTTCTGCTCATCCTCATAGGCTTCCCCATCAACTTCCTCACCCTGTACGTCACCATCGAACACAAGAAGCTGCGGACCCCTCTAAACTACATCCTGCTGAACCTGGCGGTGGCCGACCTCTTCATGGTGCTGGGAGGGTTCACCACGACGATGTACACCTCCATGCACGGCTACTTCGTGCTGGGTCGCCTCGGCTGCAATGTGGAAGGATTCTTTGCAACCCTGGGCGGTGAGATCGGGCTCTGGTCGCTGGTCGTTCTGGCTGTCGAGAGGTGGATGGTCGTCTGCAAGCCCATCAGCAACTTCCGCTTCGGCGAGGATCACGCTATCATGGGTCTGGCCTTCACCTGGGTCATGGCCCTGGCTTGTTCCGTGCCCCCTCTCGTAGGCTGGTCTCGTTACATCCCCGAGGGCATGCAGTGCTCATGCGGAGTCGACTACTACACGCGTGCGGAGGGTTTCAACAACGAGTCCTTCGTTATCTACATGTTCACCTGCCACTTCCTCATCCCTATGTTTGTCATTTTCTTCTGCTACGGACGCCTGCTCTGCGCCGTCAAGGAGGCCGCCGCCGCCCAGCAGGAGTCCGAGACCACCCAGAGGGCCGAGAGGGAGGTCAGCCGCATGGTGGTGCTCATGGTCATCTCCTACCTGGTGTGTTGGTTGCCCTACGCCAGCGTGGCCTGGTGGATCTTCTGTAACCAGGGATCCGAGTTCGGACCGGTCTTCATGACC</t>
  </si>
  <si>
    <t>FLLILIGFPINFLTLYVTIEHKKLRTPLNYILLNLAVADLFMVLGGFTTTMYTSMHGYFVLGRLGCNVEGFFATLGGEIGLWSLVVLAVERWMVVCKPISNFRFGEDHAIMGLAFTWVMALACSVPPLVGWSRYIPEGMQCSCGVDYYTRAEGFNNESFVIYMFTCHFLIPMFVIFFCYGRLLCAVKEAAAAQQESETTQRAEREVSRMVVLMVISYLVCWLPYASVAWWIFCNQGSEFGPVFMT</t>
  </si>
  <si>
    <t>Glaucostegus</t>
  </si>
  <si>
    <t>typus</t>
  </si>
  <si>
    <t>MN519146.1</t>
  </si>
  <si>
    <t>ATGAACGGCACGGAGGGGGACAACTTCTACGTGCCCATGTCCAACAAGTCGGGGGTGGTGCGCAGCCCGTTCGAGTACCCCCAGTACTACCTGGCCGAGCCCTGGAAGTATTCGGCGCTCGCCGCCTACATGTTCTTCCTCATCATCACCGGCTTCCCGGTCAACTTCCTCACCCTCTTTGTCACCATCCAGCACAAGAAGCTGCGGCAGCCCCTCAACTACATCCTGCTCAACCTGGCCGTGGCCGATCTCTTCATGGTGTTTGGCGGCTTCACCACCACCATCGTCACCTCGATGAACGGCTACTTCATCTTCGGACCCACCGGCTGCAACGTTGAGGGCTTCTTCGCCACGCTCGGTGGTGAAATCGCTCTTTGGTGCCTTGTGGTTCTCGCTATTGAACGTTACGTGGTTGTTTGTAAACCCATGAGTAACTTCCGGTTTGGCAGCCAACATGCCATCATTGGCGTCGCTTTCACATGGATCATGGCTCTCTCTTGTGCTGGTCCCCCGCTCCTTGGATGGTCCAGGTATATCCCAGAGGGAATGCAGTGTTCATGTGGGGTTGATTACTACACTCTGAAACCTGAAGTGAATAATGAATCTTTCGTCATCTATATGTTCACCGTCCATTTCACCATCCCACTGGTTGTTATATTCTTTTGCTACGGTCGTCTGGTCTGCACAGTTAAAGAGGCTGCAGCCCAGCAGCAAGAGTCGGAGTCCACTCAGAGGGCGGAGAGAGAAGTCACCCGAATGGTGATCATCATGGTGATTGCCTTCCTTGTCTGTTGGCTGCCGTATGCTGGAGTAGCTGCCTACATCTTCACCCATCAGGGCAGCGAGTTTGGCCCAATCTTCATGACCATACCAGCATTCTTTGCCAAAAGCTCAGCTCTGTACAACCCTCTCATCTACATCCTGATGAACAAACAGTTCCGTAACTGCATGATCACCACTGTTTGCTGCGGCAAGAACCCATTCGAAGAGGAGGAAACCACCTCAGCCAGTGCCAGCAAGACAGAGGCTTCATCTGTCTCTTCCAGCCAGGTGGCCCCTGCATAA</t>
  </si>
  <si>
    <t>MNGTEGDNFYVPMSNKSGVVRSPFEYPQYYLAEPWKYSALAAYMFFLIITGFPVNFLTLFVTIQHKKLRQPLNYILLNLAVADLFMVFGGFTTTIVTSMNGYFIFGPTGCNVEGFFATLGGEIALWCLVVLAIERYVVVCKPMSNFRFGSQHAIIGVAFTWIMALSCAGPPLLGWSRYIPEGMQCSCGVDYYTLKPEVNNESFVIYMFTVHFTIPLVVIFFCYGRLVCTVKEAAAQQQESESTQRAEREVTRMVIIMVIAFLVCWLPYAGVAAYIFTHQGSEFGPIFMTIPAFFAKSSALYNPLIYILMNKQFRNCMITTVCCGKNPFEEEETTSASASKTEASSVSSSQVAPA</t>
  </si>
  <si>
    <t>Gobius</t>
  </si>
  <si>
    <t>paganellus</t>
  </si>
  <si>
    <t>OL412538.1</t>
  </si>
  <si>
    <t>TCCTCATCCTGGTGGGCTTCCCCGTTAACTTCCTCACGCTCTACGTTACCCTGGAACACAAGAAGCTGCGAACCCCTCTAAACTATATCCTGCTCAACCTGGCGGTAGCTGACCTCTTCATGGTGTTCGGAGGATTCACCACAACCATGTATACCTCAATGCACGGCTACTTCGTTCTTGGGCGCCTCGGCTGCAACATCGAAGGTTTTTTTGCTACCCTGGGCGGTGAGATTGCCCTGTGGTCCCTGGTGGTTTTGGCTATTGAGAGGTGGGTGGTCGTTTGCAAACCCATCAGCAACTTCCGCTTCGGGGAGAACCATGCCATCATGGGTGTGGCCTTCACCTGGGTCATGGCTTCAGCCTGCGCTGTGCCCCCCTTGGTGGGCTGGTCCCGGTACATCCCTGAGGGCATGCAGTGCTCATGTGGAGTCGACTACTACACCCGCGCTGAAGGCTTCAACAATGAATCATTTGTGATCTACATGTTCATTGTTCACTTCTGCATCCCTCTAGCTGTGGTGGGCTTCTGCTACGGCCGTCTGCTGTGTGCTGTCAAAGAGGCTGCTGCCGCCCAGCAGGAATCTGAGACCACCCAGAGGGCTGAACGCGAGGTCAGCCGCATGGTGGTCATCATGGTCATCGGCTTCCTGGTGTGCTGGCTGCCATACGCCAGCGTGGCCTGGTATATCTTTACTCACCAAGGTTCCGAGTTCGGGCCCCTCTTCATGACCCTGCCAGCC</t>
  </si>
  <si>
    <t>LILVGFPVNFLTLYVTLEHKKLRTPLNYILLNLAVADLFMVFGGFTTTMYTSMHGYFVLGRLGCNIEGFFATLGGEIALWSLVVLAIERWVVVCKPISNFRFGENHAIMGVAFTWVMASACAVPPLVGWSRYIPEGMQCSCGVDYYTRAEGFNNESFVIYMFIVHFCIPLAVVGFCYGRLLCAVKEAAAAQQESETTQRAEREVSRMVVIMVIGFLVCWLPYASVAWYIFTHQGSEFGPLFMTLPA</t>
  </si>
  <si>
    <t>Hemilepidotus</t>
  </si>
  <si>
    <t>hemilepidotus</t>
  </si>
  <si>
    <t>KP827100.1</t>
  </si>
  <si>
    <t>CTACATGTTCCTGCTCATCCTCGTAGGCTTCCCGGTCAACTTCCTCACCCTGTATGTCACCCTCGAACACAAGAAGCTGCGGACCCCTCTAAACTACATCCTGCTGAACCTCGCGGTTGCCGACCTCTTCATGGTGCTGGGCGGCTTCACCACAACGATGTACACCTCCGCCCACGGCTACTTCGTGCTCGGGCGCCTCGGATGCAACTTGGAAGGATTCTTCGCCACCCTGGGCGGTGAGATTGCCCTCTGGTCRCTCGTCGTTCTGGCCATCGAAAGGTGGATAGTCGTCTGCAAGCCCATCAGCAACTTCCGCTTCACCGAGGATCACGCCATCATGGGTCTGGGCTTCAGCTGGGTCATGGCCTCGGCTTGCGCCGTGCCGCCCCTTGTCGGCTGGTCCCGTTACATCCCCGAAGGCATGCAGTGCTCATGCGGAATCGACTACTACACGCGCGCCGAGGGCTTCAACAACGAGTCCTTCGTCATCTACATGTTCACCTGCCACTTCCTCATCCCGCTGTGTGTCATTTTCTTCTGCTACGGACGCCTGCTCTGCGCCGTCAAGGAGGCCGCCGCCGCCCAGCAGGAGTCCGAGACCACCCAGAGGGCCGAGAGGGAGGTGAGCCGCATGGTCGTGATCATGGTCATCAGCTTCCTGGTGTGTTGGCTGCCCTACGCCAGCGTGGCCTGGTACATCTTCTGTAACCAGGGATCCGAGTTCGGACCGGTCTTCATGAC</t>
  </si>
  <si>
    <t>YMFLLILVGFPVNFLTLYVTLEHKKLRTPLNYILLNLAVADLFMVLGGFTTTMYTSAHGYFVLGRLGCNLEGFFATLGGEIALWSLVVLAIERWIVVCKPISNFRFTEDHAIMGLGFSWVMASACAVPPLVGWSRYIPEGMQCSCGIDYYTRAEGFNNESFVIYMFTCHFLIPLCVIFFCYGRLLCAVKEAAAAQQESETTQRAEREVSRMVVIMVISFLVCWLPYASVAWYIFCNQGSEFGPVFMT</t>
  </si>
  <si>
    <t>Hexagrammos</t>
  </si>
  <si>
    <t>decagrammus</t>
  </si>
  <si>
    <t>JQ937987.1</t>
  </si>
  <si>
    <t>GGCGCCTACATGTTCCTGCTCATCCTCGTAGGCTTCCCGGTCAACTTCCTCACCCTGTACGTCACCCTCGAACACAAGAAGCTGCGAACCCCTCTAAACTACATCCTGCTGAACCTGGCGGTGGCCGACCTCTTCATGGTGCTGGGAGGCTTCACCACGACCATGTACACCTCCATGCACGGCTACTTCGTGCTCGGGCGCCTCGGCTGCAACGTGGAAGGGTTCTTCGCCACCCTGGGCGGTGAGATCGGCCTCTGGTCGCTGGTCGTCCTGGCTATCGARAGGTGGATAGTCGTCTGCAAGCCCATCAGCAACTTCCGCTTCGGCGAGGACCACGCCATCATGGGTTTGGGATTCACCTGGCTCATGGCCTCGGCTTGCGCCGTGCCCCCTCTGGTCGGCTGGTCCCGYTACATCCCCGAGGGCATGCAGTGCTCATGTGGAATCGACTACTACACGCGCGCCGAGGGTTTCAACAACGAGTCCTTCGTCATCTACATGTTCACATGCCACTTCCTCATCCCGCTGGTTATCATTTTCTTCTGCTACGGACGCCTGCTCTGCGCCGTCAAGGAGGCCGCCGCCGCCCAGCAGGAGTCCGAGACCACCCAGAGGGCCGAGAGGGAAGTCAGCCGCATGGTCGTGATCATGGTCATCGGCTTCCTGGTGTGCTGGGTGCCCTACGCCAGCGTGGCCTGGTACATCTTCTGTAACCAGGGATCCGACTTCGGACCGGTCTTCATGACCATCCCGAYMFLLILVGFPVNFLTLYVTLEHKKLRTPLNYILLNLAVADLFMVLGGFTTTMYTSMHGYFVLGRLGCNVEGFFATLGGEIGLWSLVVLAIERWIVVCKPISNFRFGEDHAIMGLGFTWLMASACAVPPLVGWSRYIPEGMQCSCGIDYYTRAEGFNNESFVIYMFTCHFLIPLVIIFFCYGRLLCAVKEAAAAQQESETTQRAEREVSRMVVIMVIGFLVCWVPYASVAWYIFCNQGSDFGPVFMTIP</t>
  </si>
  <si>
    <t>Lampanyctus</t>
  </si>
  <si>
    <t>alatus</t>
  </si>
  <si>
    <t>JN412575.1</t>
  </si>
  <si>
    <t>GGAGATGGGTTCTACGTCCCCATGTCCAACACCTCGGGGATGGTGCGCAGCCCGTACGAATATCCCCAGTACTACCTAGTCAACCCGGCACCATACTTCGTGCTGGACGCCTACATGTTCTTCCTCATCCTGACCTGCTTCCCTGTCAACTTCCTCACACTCTATGTCACCATCGAGCACAAGAAGCTGAGGACCCCCTTAAACTACATCCTGCTCAACCTGGCGGTAGGAAACCTCCTGATGGTGTTGGGAGGGTTCACCACCACCATATACACCTCCATGCACGGCTACTTCGTCCTCGGGAAAACAGGCTGCGCCATCGAAGGTTTCTTCGCCACCCACGGAGGTCAGGTCGCCCTTTGGTCCCTGGTGGTTTTGTCCGTTAAAAAGTGGCTGGTCGTCTGCAAGCCCATCTCCAACTTCCGCTTCCAGGAATCCCACTCCCTCATGGGCCTGGCCGTGACCTGGGTGATGGCGACCGCTTGTTCTGTGCCCCCTCTGGTCGGTTGGTCTCGCTACATCCCCGAGGGCATGCAGTGCTCATGCGGAATCGACTACTACACGCGCGCGGAAGGGGTCAACAATGAGTCCTTCGTGGTGTACATGTTCACCTGCCACTTCATCGGACCCTTCGTCATTATCTTCTTCTGCTACGGCCAGCTGCTCTGCGCAGTCAAGGCGGCCGCCGCTGCCCAGCAAGAGTCCGAGACCACCCAGAGGGCCGAGAAGGAAGTCACCCGCATGTGCATCATGATGGGTGCTGCCTTCCTGATATGTTGGTGCCCCTACGCCAGCGTGGCCTGGTGGATTTTCTGCAACCAGGGCGCCGCGTTTGGCCCCCTTTTCATGAAGCTGCCGGCCTTTTTTGCCAAGAGCGCGGCTATTTACAACCCCCTCATCTACATCTGC</t>
  </si>
  <si>
    <t>GDGFYVPMSNTSGMVRSPYEYPQYYLVNPAPYFVLDAYMFFLILTCFPVNFLTLYVTIEHKKLRTPLNYILLNLAVGNLLMVLGGFTTTIYTSMHGYFVLGKTGCAIEGFFATHGGQVALWSLVVLSVKKWLVVCKPISNFRFQESHSLMGLAVTWVMATACSVPPLVGWSRYIPEGMQCSCGIDYYTRAEGVNNESFVVYMFTCHFIGPFVIIFFCYGQLLCAVKAAAAAQQESETTQRAEKEVTRMCIMMGAAFLICWCPYASVAWWIFCNQGAAFGPLFMKLPAFFAKSAAIYNPLIYIC</t>
  </si>
  <si>
    <t>Leptocottus</t>
  </si>
  <si>
    <t>armatus</t>
  </si>
  <si>
    <t>KP827164.1</t>
  </si>
  <si>
    <t>CTACATGTTCCTGCTCATCCTCGTAGGCTTCCCGGTCAACTTCCTCACCCTGTACGTCACCCTCGAACACAAGAAGCTGCGGACCCCTCTAAACTACATCCTGCTGAACCTGGCGGTGGCCGACCTCTTCATGGTGCTGGGGGGCTTCACCACAACGATGTACACCTCCATGCACGGCTACTTTGTGCTCGGCCGCCTCGGATGCAACTTGGAAGGGTTCTTCGCCACCCTGGGCGGTGAGATCGCCCTCTGGTCGCTGGTCGTCCTGGCTATCGAGAGGTGGATAGTCGTCTGCAAGCCCATCAGCAACTTCCGCTTCACCGAGGACCACGCCATCATGGGTCTGGGCTTCAGCTGGGTCATGGCCAGCTCTTGTGCCGTGCCGCCGCTCGTCGGCTGGTCCCGTTACATCCCCGAGGGCATGCAGTGCTCATGCGGAGTCGACTACTACACCCGCGCCGAGGGCTTCAACAACGAGTCCTTCGTCATCTACATGTTCATCGTGCACTTCCTGGTCCCACTGGTTGTCATCTTCTTCTGCTACGGACGCCTGCTCTGCGCCGTCAAGGAGGCCGCCGCCGCCCAGCAGGAGTCCGAGACCACCCAGAGGGCCGAGAAGGAGGTCAGCCGCATGGTGGTGATCATGGTCATCGGCTACCTGGTGTGCTGGCTGCCCTACGCCAGCGTGGCCTGGTGGATCTTCTGCAACCAGGGATCCGAATTCGGACCCATCTTTATGAC</t>
  </si>
  <si>
    <t>YMFLLILVGFPVNFLTLYVTLEHKKLRTPLNYILLNLAVADLFMVLGGFTTTMYTSMHGYFVLGRLGCNLEGFFATLGGEIALWSLVVLAIERWIVVCKPISNFRFTEDHAIMGLGFSWVMASSCAVPPLVGWSRYIPEGMQCSCGVDYYTRAEGFNNESFVIYMFIVHFLVPLVVIFFCYGRLLCAVKEAAAAQQESETTQRAEKEVSRMVVIMVIGYLVCWLPYASVAWWIFCNQGSEFGPIFMT</t>
  </si>
  <si>
    <t>Lethrinops</t>
  </si>
  <si>
    <t>parvidens</t>
  </si>
  <si>
    <t>AY775116.1</t>
  </si>
  <si>
    <t>ATGAATGGCACAGAGGGACCCTTTTTCTATGTCCCTATGGTAAACACCACTGGTATTGTCCGGAGTCCTTATGAATACCCTCAGCACTACCTTGTCAGCCCAGCAGCTTA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ATTGAAAGGTGGTTAGTCGTCTGCAAGCCTATTAGCAACTTCCGCTTTGGGGAGAACCACGCTATTATGGGCTTGGCCTTCACCTGGGTAGCGGCCCTTGCTTGCGCTGCACCCCCTCTTGTCGGCTGGTCTCGTTACATCCCTGAGGGCATGCAGTGCTCATGTGGAGTCGACTACTACACACGTGCAGAAGGCTTCAACAACGAGTCGTTTGTTATCTACATGTTTATCTGCCACTTCATAATTCCACTGRCTGTTGTGTTTTTCTGCTACGGCCGCCTGCTCTGTGCTGTCAAGGAGGCTGCTGCTGCCCAGCAGGAGTCTGAAACCACCCAGAGGGCTGAAAGGGAAGTCACCCGCATGGTTATTATGATGGTTATTTCCTTCCTGGTATGTTGGCTGCCCTATGCCGGAGTGGCCTGGTATATCTTCACACATCAGGGATCTGAATTTGGACCAGTCTTCATGACCCTCCCAGCCTTCTTTGCCAAGAGCTCTTCCATCTACAACCCTATCATTTACATCTGCATGAACAAGCAGTTCCGCCACTGCATGATCACCACCTTGTGCTGCGGGAAAAATCCCTTTGAAGAAGAGGAGGGAGCATCTTCTACTGCCTCCAAGACCGAGGCTTCCTCTGTGTCCTCCAGCTCTGTGTCTCCTGCATAA</t>
  </si>
  <si>
    <t>MNGTEGPFFYVPMVNTTGIVRSPYEYPQHYLVSPAAYAALGAYMFFLILVGFPINFLTLYVTIEHKKLRTPLNYILLNLAVADLFMVFGGFTTTVYTSMHGYFVLGRLGCNLEGFFATLGGEIGLWSLVVLAIERWLVVCKPISNFRFGENHAIMGLAFTWVAALACAAPPLVGWSRYIPEGMQCSCGVDYYTRAEGFNNESFVIYMFICHFIIPLXVVFFCYGRLLCAVKEAAAAQQESETTQRAEREVTRMVIMMVISFLVCWLPYAGVAWYIFTHQGSEFGPVFMTLPAFFAKSSSIYNPIIYICMNKQFRHCMITTLCCGKNPFEEEEGASSTASKTEASSVSSSSVSPA</t>
  </si>
  <si>
    <t>Limanda</t>
  </si>
  <si>
    <t>limanda</t>
  </si>
  <si>
    <t>KF312142.1</t>
  </si>
  <si>
    <t>GTCAACCCAGCAGCTTTTGCTGCCCTGGGTGCCTATATGTTCCTGCTCATCCTCGTTGGCTTTCCCGTCAACTTCCTCACTCTCTACGTTACCCTCGAACACAAGAAGCTGCGAACCCCTCTAAACTACATCCTACTCAACCTTGCGGTGGCTAACCTCTTCATGGTGTTTGGAGGATTCACCACAACGATGTACACCTCTATGCATGGCTACTTCGTTCTAGGTCGTCTTGGCTGCAACCTGGAAGGATTCTTTGCAACACTCGGAGGTGAAATTGCCCTGTGGTCACTTGTTGTTCTGGCTGTTGAAAGGTGGATGGTTGTCTGCAAGCCAATCAGCAACTTTCGCTTTGGAGAAAACCATGCCATCATGGGTTTGGGCTGCACCTGGATCGCAGCCTGTGCTTGCGCTGTACCCCCTCTTGTTGGCTGGTCTCGTTACATCCCTGAGGGCATGCAGTGCTCATGTGGAATTGACTACTACACACGTGCAGAAGGTTTCAACAATGAATCCTTTGTTATCTACATGTTCTCCTGCCACTTCCTCACTCCACTGACTATTGTGTTTTTTTGCTATGGCCGTCTGCTCTGTGCAGTCAAGGAGGCAGCTGCTGCCCAGCAGGAGTCAGAGTCCACCCAAAGGGCTGAGAGGGAAGTCAGCCGCATGGTTGTGATCATGGTTGTCGCTTTCCTGGTATGTTGGTGTCCCTATGCAGGTGTGGCCTGGTATATCTTCACACATCAGGGCTCTGAGTTCGGACCTCTTTTAATGACCATCCCCGCCTTCTTTGCCAAGAGTTCCGCCGTCTACAACCCA</t>
  </si>
  <si>
    <t>VNPAAFAALGAYMFLLILVGFPVNFLTLYVTLEHKKLRTPLNYILLNLAVANLFMVFGGFTTTMYTSMHGYFVLGRLGCNLEGFFATLGGEIALWSLVVLAVERWMVVCKPISNFRFGENHAIMGLGCTWIAACACAVPPLVGWSRYIPEGMQCSCGIDYYTRAEGFNNESFVIYMFSCHFLTPLTIVFFCYGRLLCAVKEAAAAQQESESTQRAEREVSRMVVIMVVAFLVCWCPYAGVAWYIFTHQGSEFGPLLMTIPAFFAKSSAVYNP</t>
  </si>
  <si>
    <t>Lumpenus</t>
  </si>
  <si>
    <t>sagitta</t>
  </si>
  <si>
    <t>KF366366.1</t>
  </si>
  <si>
    <t>TTCCTGCTCATCCTCGTAGGCTTCCCCGTCAACTTCCTCACCCTGTACGTCACCCTCGATCACAAGAAGCTGCGGACCCCTCTYAACTACATCCTGCTGAACCTGGCGGTGGCCGACCTCTTCATGGTGCTGGGAGGGTTCACCACGACGATGTACACCTCCATGCACGGCTACTTCGTGCTGGGTCGCCTCGGCTGCAACGTGGAAGGATTCTTTGCAACCCTGGGCGGTGAGATCGCCCTCTGGTCGCTGGTCGTTCTGGCTATTGAGAGGTGGGTGGTCGTCTGCAAGCCCATCGCCAACTTCCGCTTCGGCGAGGATCACGCTATCATGGGTGTGGCCTTCACCTGGGTCATGGCCTCGGCTTGCGCCGTGCCCCCTCTCGTCGGCTGGTCTCGTTACATCCCCGAGGGCATGCAGTGCTCATGCGGAATCGACTACTACACGCGTGCAGAGGGTTTCAACAACGAGTCCTTCGTTATCTACATGTTCACCTGCCACTTCCTCATCCCAATGGTTGTCATTTTCTTCTGCTACGGACGCCTGCTCTGCGCCGTCAAGGAGGCCGCCGCCGCCCAGCAGGAGTCCGAGACCACCCAGAGGGCCGAGAGGGAGGTCAGTCGCATGGTGGTGATCATGGTCATCGCCTTCCTGGTGTGTTGGGTGCCCTACGCCAGCGTGGCCTGGTACATCTTCTGTAACCAGGGATCCGAGTTCGGACCGGTCTTCATGACC</t>
  </si>
  <si>
    <t>FLLILVGFPVNFLTLYVTLDHKKLRTPLNYILLNLAVADLFMVLGGFTTTMYTSMHGYFVLGRLGCNVEGFFATLGGEIALWSLVVLAIERWVVVCKPIANFRFGEDHAIMGVAFTWVMASACAVPPLVGWSRYIPEGMQCSCGIDYYTRAEGFNNESFVIYMFTCHFLIPMVVIFFCYGRLLCAVKEAAAAQQESETTQRAEREVSRMVVIMVIAFLVCWVPYASVAWYIFCNQGSEFGPVFMT</t>
  </si>
  <si>
    <t>Lutjanus</t>
  </si>
  <si>
    <t>erythropterus</t>
  </si>
  <si>
    <t>MW681815.1</t>
  </si>
  <si>
    <t>ATGAACGGCACAGAGGGACCATTTTTCTATGTCCCTATGCTTAACACTACCGGCATTGTCCGGAGTCCTTATGAATATCCTCAGTACTACCTTGTCAACCCAGCAGCCTATGCTGCCCTGGGCGCCTACATGTTCCTGCTCATCCTTCTGGGCTTCCCCATCAACTTTCTCACTCTGTATGTCACCATGGAACACAAGAAGCTGCGGACCCCCCTAAACTACATCCTGCTGAATCTCGCTGTGGCTAACCTCTTCATGGTCTTTGGAGGATTCACCACAACGATGTACACCTCTATGCATGGCTACTTCGTCCTTGGACGCCTCGGCTGCAATCTGGAAGGATACTTTGCTACCCTCGGCGGTGAGATTTCGCTCTGGTCTCTGGTTGTTCTGGCTATTGAAAGGTGGATGGTCGTCTGCAAGCCCATCAGCAACTTCCGCTTTGGAGAGAATCACGCTATTATGGGTTTGGCCTTCACCTGGTTTATGGCCAATGCTTGTGCCGTTCCCCCTCTTGTCGGCTGGTCTCGTTACATCCCTGAGGGCATGCAGTGCTCATGCGGAGTCGACTACTACACACGTGCTGAAGGCTTCAACAATGAGTCCTTTGTCATCTACATGTTCATCTGCCACTTCTCAATTCCACTGACTGTCGTGTTCTTCTGCTATGGCCGTCTGCTCTGTGCTGTCAAGGAGGCTGCTGCTGCCCAGCAGGAGTCTGAGACCACCCAGAGGGCTGAGAGGGAGGTCACCCGCATGGTCGTTATCATGGTCATCGGCTTCCTGGTATGTTGGCTGCCCTATGCCGGTGTGGCCTGGTGGATCTTCACACATCAGGGCTCTGAATTCGGACCAGTCTTCATGACCCTCCCGGCCTTCTTTGCCAAGAGCTCCGCCATCTACAACCCAATGATCTACATCTGCATGAACAAGCAGTTCCGCCACTGCATGATCACCACCTTGTGCTGCGGGAAGAACCCCTTCGAGGAAGAGGAGGGAGCATCTACTGCCTCCAAGACCGAGGCCTCCTCTGCGTCTTCCAGCTCTGTGTCTCCTGCATAA</t>
  </si>
  <si>
    <t>MNGTEGPFFYVPMLNTTGIVRSPYEYPQYYLVNPAAYAALGAYMFLLILLGFPINFLTLYVTMEHKKLRTPLNYILLNLAVANLFMVFGGFTTTMYTSMHGYFVLGRLGCNLEGYFATLGGEISLWSLVVLAIERWMVVCKPISNFRFGENHAIMGLAFTWFMANACAVPPLVGWSRYIPEGMQCSCGVDYYTRAEGFNNESFVIYMFICHFSIPLTVVFFCYGRLLCAVKEAAAAQQESETTQRAEREVTRMVVIMVIGFLVCWLPYAGVAWWIFTHQGSEFGPVFMTLPAFFAKSSAIYNPMIYICMNKQFRHCMITTLCCGKNPFEEEEGASTASKTEASSASSSSVSPA</t>
  </si>
  <si>
    <t>sebae</t>
  </si>
  <si>
    <t>EU637974.1</t>
  </si>
  <si>
    <t>TTGTCAACCCAGCAGCCTATGCTGGCCTGGGCGCCTACATGTTCCTGCTCATCCTTCTGGGCTTCCCCATCAACTTTCTCACTCTGTACGTCACCATGGAACACAAGAAGCTGCGGACCCCCCTAAACTACATCCTGCTGAATCTTGCTGTGGCTAACCTCTTCATGGTCTTTGGAGGATTCACCACAACGATGTACACCTCTATGCATGGCTACTTCGTCCTGGGACGCCTCGGCTGCAATCTGGAAGGATACTTTGCTACCCTCGGCGGTGAGATTTCGCTCTGGTCTCTGGTTGTTCTGGCTATTGAAAGGTGGATGGTCGTCTGCAAGCCCATCAGCAACTTCCGCTTTGGAGAGAATCACGCTATTATGGGTTTGGCCTTCACCTGGTTTATGGCCAATGCTTGTGCCGTTCCCCCTCTTGTCGGCTGGTCTCGTTACATCCCTGAGGGCATGCAGTGCTCATGCGGAGTCGACTACTACACACGTGCTGAAGGCTTCAACAATGAGTCCTTTGTCATCTACATGTTCATCTGCCACTTCTCAATTCCACTCACTGTCATATTCTTCTGCTATGGCCGTCTGCTCTGTGCTGTCAAGGAGGCTGCTGCTGCCCAGCAGGAGTCTGAGACCACCCAGAGGGCTGAGAGGGAGGTCACCCGCATGGTCGTTATCATGGTCATCGGCTTCCTGGTATGTTGGTTGCCCTATGCCAGTGTGGCCTGGTGGATCTTCACACATCAGGGCTCTGAGTTCGGACCAGTCTTCATGACCCTCCCGGCCTTCTTTGCCAAGAGCTCCGCCATCTACAACCCAATGATCTACATCTGCATGAACAAGCAGTTCCGCCACTG</t>
  </si>
  <si>
    <t>VNPAAYAGLGAYMFLLILLGFPINFLTLYVTMEHKKLRTPLNYILLNLAVANLFMVFGGFTTTMYTSMHGYFVLGRLGCNLEGYFATLGGEISLWSLVVLAIERWMVVCKPISNFRFGENHAIMGLAFTWFMANACAVPPLVGWSRYIPEGMQCSCGVDYYTRAEGFNNESFVIYMFICHFSIPLTVIFFCYGRLLCAVKEAAAAQQESETTQRAEREVTRMVVIMVIGFLVCWLPYASVAWWIFTHQGSEFGPVFMTLPAFFAKSSAIYNPMIYICMNKQFRH</t>
  </si>
  <si>
    <t>Megalops</t>
  </si>
  <si>
    <t>atlanticus</t>
  </si>
  <si>
    <t>MH796448.1</t>
  </si>
  <si>
    <t>TTCTTCCTGATCATCACCGGCTTTCCCATCAACTTCCTCACTCTCTACGTTACCATCGAGCACAAGAAGCTGAGGACCCCCTTAAATTACATCCTGCTCAACCTGGCGGTGGCCGACCTCTTCATGGTCTTCGGAGGATTCACCACTACGATGTACACCTCGATGAACGGCTACTTCGTCTTCGGTGAAACTGGCTGCAACATCGAAGGATACTTTGCTACCCTCGGTGGTGAAATCGGGCTGTGGTCTCTGGTCGTCCTGGCTATTGAGAGGTATCTGGTCGTCTGCAAGCCAATGAGCAACTTNNGATTCNCGCANAACCACGCTATCATGGGCGTCGCGTTTACCTGGATCATGGCAAATGCCTGTGCCGCGCCACCTCTCTTCGGCTGGTCCAGATACATCCCAGAGGGCATGCAGTGCTCATCGNNAATCGACTATTACACCCTNAAGCCTNAAGTCAATAATAAGTCTTTCGTCATCTATATGTTCATCGTTCACTTCACGATTCCGCTCGTTGTTATCTTCTTCTGCTACGGCCGACTGGTCTGCACCGTCAAAGAGGCTGCTGCCCAGCAACAGGAGTCTGAGACCACACAGAGGGCTGAGAGGGAAGTCACCCGTATGGTCATCATCATGGTCTTATCCTTCGTGGTATGCTGGATTCCCTACGCCAGCGTAGCTTGGTACATCTTCACCCAC</t>
  </si>
  <si>
    <t>FFLIITGFPINFLTLYVTIEHKKLRTPLNYILLNLAVADLFMVFGGFTTTMYTSMNGYFVFGETGCNIEGYFATLGGEIGLWSLVVLAIERYLVVCKPMSNXXFXXNHAIMGVAFTWIMANACAAPPLFGWSRYIPEGMQCSSXIDYYTLKPXVNNKSFVIYMFIVHFTIPLVVIFFCYGRLVCTVKEAAAQQQESETTQRAEREVTRMVIIMVLSFVVCWIPYASVAWYIFTH</t>
  </si>
  <si>
    <t>Mylochromis</t>
  </si>
  <si>
    <t>lateristriga</t>
  </si>
  <si>
    <t>AY775119.1</t>
  </si>
  <si>
    <t>ATGAATGGCACAGAGGGACCCTTTTTCTATGTCCCTATGGTAAACACCACTGGTATTGTCCGGAGTCCTTATGAATACCCTCAGCACTACCTTGTCAGCCCAGCAGCTTATGCTGCTCTGGGTGCCTACATGTTCTTTCTCATCCTTGTTGGATTTCCCATCAACTTCCTTACTCTCTATGTCACCATTGAACACAAGAAGCTGCGAACCCCACTAAACTACATCCTTCTGAACCTTGCGGTGGCTGACCTCTTCATGGTGTTTGGAGGATTCACCACAACGGTTTACACCTCTATGCATGGCTACTTCGTCCTAGGTCGCCTTGGCTGCAATCTGGAAGGATTCTTTGCTACCCTCGGTGGTGAGATTGGTCTCTGGTCACTGGTTGTCCTTGCTATTGAAAGGTGGTTAGTCGTCTGCAAGCCTATTAGCAACTTCCGCTTTGGGGAGAACCACGCTATTATGGGCTTGGCCTTCACCTGGGTAGCGGCCCTTGCTTGCGCTGCACCCCCTCTTGTCGGCTGGTCTCGTTACATCCCTGAGGGCATGCAGTGCTCATGTGGAGTCGACTACTACACACGTGCAGAAGGCTTCAACAACGAGTCGTTTGTTATCTACATGTTTATCTGCCACTTCACAATTCCACTGACTGTTGTGTTTTTCTGCTACGGCCGCCTGCTCTGTGCTGTCAAGGAGGCTGCTGCTGCCCAGCAGGAGTCTGAAACCACCCAGAGGGCTGAAAGGGAAGTCACCCGCATGGTTATTATGATGGTTATTTCCTTCCTGGTATGTTGGCTGCCCTATGCCGGAGTGGCCTGGTATATCTTCACACATCAGGGATCTGAATTTGGACCAGTCTTCATGACCCTCCCAGCCTTCTTTGCCAAGAGCTCTTCCATCTACAACCCTATCATTTACATCTGCATGAACAAGCAGTTCCGCCACTGCATGATCACCACCTTGTGCTGCGGGAAAAATCCCTTTGAAGAAGAGGAGGGAGCATCTTCTACTGCCTCCAAGACCGAGGCTTCCTCTGTGTCCTCCAGCTCTGTGTCTCCTGCATAA</t>
  </si>
  <si>
    <t>MNGTEGPFFYVPMVNTTGIVRSPYEYPQHYLVSPAAYAALGAYMFFLILVGFPINFLTLYVTIEHKKLRTPLNYILLNLAVADLFMVFGGFTTTVYTSMHGYFVLGRLGCNLEGFFATLGGEIGLWSLVVLAIERWLVVCKPISNFRFGENHAIMGLAFTWVAALACAAPPLVGWSRYIPEGMQCSCGVDYYTRAEGFNNESFVIYMFICHFTIPLTVVFFCYGRLLCAVKEAAAAQQESETTQRAEREVTRMVIMMVISFLVCWLPYAGVAWYIFTHQGSEFGPVFMTLPAFFAKSSSIYNPIIYICMNKQFRHCMITTLCCGKNPFEEEEGASSTASKTEASSVSSSSVSPA</t>
  </si>
  <si>
    <t>Naso</t>
  </si>
  <si>
    <t>lituratus</t>
  </si>
  <si>
    <t>EU637984.1</t>
  </si>
  <si>
    <t>TTGTTAACCCAGCAGCTTATGCTGCTBTGGGTGCCTACATGTTCCTGCTCATCCTTCTTGGCTTCCCCATCAACTTCCTCACCCTGTACGTCACCATCGAACACAAGAAGCTGCGGACCCCTCTAAACTACATCCTGCTGAACCTTGCGGTAGCTAACCTCTTCATGGTAATTGGAGGATTCACCACAACGATGTACACCTCTATGCACGGCTACTTCGTCCTTGGACGCCTTGGCTGCAATCTGGAAGGATTCTTTGCTACCCTCGGTGGTGAAATTGCGCTCTGGTCACTGGTTGTTTTGGCTATTGAAAGGTGGGTGGTTGTCTGCAAGCCCATCAGCAACTTCCGCTTCGGGGAGAATCATGCACTTATGGGTTTGTCCCTTACCTGGTTTATGGCCTGTGCTTGCTCCGTGCCCCCTCTTTTTGGCTGGTCTCGTTACATTCCTGAGGGCATGCAGTGCTCATGTGGAGTTGACTACTACACACGTGCAGAAGGTTTCAACAATGAGTCCTTTGTTATCTACATGTTCACCTGCCACTTCTTGACTCCATTGACCATCGTGTTCTTCTGCTACGGCCGTCTGCTCTGTGCTGTCAAGGAGGCTGCTGCCGCCCAGCAGGAATCTGAAACCACCCAGAGAGCAGAGAGGGAAGTCACTCGCATGGTTGTTCTCATGGTCATCGCCTTCCTGGTATGTTGGTTGCCCTAYGCAGGTGTGGCTTGGTGGATCTTCACACATCAGGGCGCAGAGTTTGGTCCAGTCTTTATGACCATCCCAGCCTTCTTTGCCAAGAGTTCTTCCATCTACAACCCAATGATCTACATCTGCATGAACAAGCAGTTCCGCCACTG</t>
  </si>
  <si>
    <t>VNPAAYAAXGAYMFLLILLGFPINFLTLYVTIEHKKLRTPLNYILLNLAVANLFMVIGGFTTTMYTSMHGYFVLGRLGCNLEGFFATLGGEIALWSLVVLAIERWVVVCKPISNFRFGENHALMGLSLTWFMACACSVPPLFGWSRYIPEGMQCSCGVDYYTRAEGFNNESFVIYMFTCHFLTPLTIVFFCYGRLLCAVKEAAAAQQESETTQRAEREVTRMVVLMVIAFLVCWLPYAGVAWWIFTHQGAEFGPVFMTIPAFFAKSSSIYNPMIYICMNKQFRH</t>
  </si>
  <si>
    <t>unicornis</t>
  </si>
  <si>
    <t>KC623891.1</t>
  </si>
  <si>
    <t>TTCCTGCTCATCCTTCTTGGCTTCCCCATCAACTTCCTCACCCTGTACGTCACCATCGAACACAAGAAGCTGCGGACCCCTCTAAACTACATCCTGCTGAACCTTGCGGTAGCTAACCTCTTCATGGTAATTGGAGGATTCACCACAACGATGTACACCTCAATGCACGGCTACTTCGTCCTTGGACGCCTTGGCTGCAATCTGGAAGGATTCTTTGCTACCCTCGGTGGTGAAATTGCGCTCTGGTCACTGGTTGTTTTGGCTATTGAAAGGTGGGTGGTTGTCTGCAAGCCCATCAGCAACTTCCGCTTCGGGGAGAATCATGCACTTATGGGTTTGTCCCTTACCTGGTTTATGGCCTGTGCTTGCTCCGTGCCCCCTCTTTTTGGCTGGTCTCGTTACATTCCTGAGGGCATGCAGTGCTCATGTGGAGTTGACTACTACACACGTGCAGAAGGTTTCAACAATGAGTCCTTTGTTATCTACATGTTCACCTGCCACTTCTTGACTCCATTGACCATCGTGTTCTTCTGCTACGGCCGTCTGCTCTGTGCTGTCAAGGAGGCTGCTGCCGCCCAGCAGGAATCTGAAACCACCCAGAGAGCAGAGAGGGAAGTCACTCGCATGGTTGTTCTCATGGTCATCGCCTTCCTGGTATGTTGGTTGCCCTACGCAGGTGTGGCTTGGTGGATCTTCACACATCAGGGCGCAGAGTTTGGTCCAGTCTTTATGACCATCCCAGCCTTCTTTGCCAAGAGTTCTTCCATCTACAACCCAATGATCTACATCTGCATGAACA</t>
  </si>
  <si>
    <t>FLLILLGFPINFLTLYVTIEHKKLRTPLNYILLNLAVANLFMVIGGFTTTMYTSMHGYFVLGRLGCNLEGFFATLGGEIALWSLVVLAIERWVVVCKPISNFRFGENHALMGLSLTWFMACACSVPPLFGWSRYIPEGMQCSCGVDYYTRAEGFNNESFVIYMFTCHFLTPLTIVFFCYGRLLCAVKEAAAAQQESETTQRAEREVTRMVVLMVIAFLVCWLPYAGVAWWIFTHQGAEFGPVFMTIPAFFAKSSSIYNPMIYICMN</t>
  </si>
  <si>
    <t>Neotrygon</t>
  </si>
  <si>
    <t>kuhlii</t>
  </si>
  <si>
    <t>MN519143.1</t>
  </si>
  <si>
    <t>ATGAACGGCACAGAGGGGGAGAACTTCTATATCCCCATGTCCAACAAGACGGGGGTAGTGCGGAGCCCGTTTGAGTACCCCCAGTACTACCTGGCCGAGCCCTGGAAGTTCTCAGCACTTGCTGCCTACATGTTCTTCCTCATCATCACAGGCTTCCCAATCAATTTCCTCACCCTTTTTGTCACTGTGCAGCACAAGAAGCTGCGACAGCCCCTCAACTACATCCTCCTCAACCTGGCCGTGGCCGACCTCTTCATGGTCTTTGGTGGCTTCACCACTACCGTCATCACCTCCATGAATGGCTATTTCATCTTCGGACCCGCTGGCTGCAACTTTGAGGGATTCTTCGCCACGCTTGGAGGTGAAGTCTCTCTTTGGTGCCTTGTGGTGCTTGCCATTGAACGTTACGTGGTTGTTTGTAAACCCATGAGCAACTTCCGCTTTGGCAGCCAACATGCCATCATGGGTGTTGCTTTCACGTGGATCATGGCCCTCTCGTGTGCTGGTCCCCCGCTCTTTGGATGGTCCAGATATATCCCTGAGGGAATGCAGTGTTCGTGTGGGGTTGATTACTATACTCTGAAGCCTGAAGTGAATAATGAGTCCTTTGTCATCTATATGTTCACCGTCCATTTCTCTCTCCCACTGACTGTTATATTCTTCTGTTATGGTCGGCTGGTCTGCACAGTCAAAGAGGCTGCAGCCCAGCAGCAGGAGTCAGAGTCCACACAGAGAGCTGAGAGGGAAGTCACCCGCATGGTGATCATAATGGTGATTGCCTTCCTCGTGTGTTGGCTGCCGTATGCTGGAGTAGCTGTCTACATTTTCACCAATCAGGGCAGTGATTTTGGTCCAATTTTCATGACCATACCAGCATTTTTTGCCAAAAGTTCATCTCTCTACAACCCACTCATCTATATCCTGATGAATAAACAGTTCCGTAACTGCATGATCACCACGGTTTGCTGTGGCAAGAACCCGTTCGAAGAGGAGGAAACTACTTCAGCCAGTGCCAGCAAGACAGAGGCTTCATCTGTTTCCTCCAGCCAGGTGGCCCCTGCATAA</t>
  </si>
  <si>
    <t>MNGTEGENFYIPMSNKTGVVRSPFEYPQYYLAEPWKFSALAAYMFFLIITGFPINFLTLFVTVQHKKLRQPLNYILLNLAVADLFMVFGGFTTTVITSMNGYFIFGPAGCNFEGFFATLGGEVSLWCLVVLAIERYVVVCKPMSNFRFGSQHAIMGVAFTWIMALSCAGPPLFGWSRYIPEGMQCSCGVDYYTLKPEVNNESFVIYMFTVHFSLPLTVIFFCYGRLVCTVKEAAAQQQESESTQRAEREVTRMVIIMVIAFLVCWLPYAGVAVYIFTNQGSDFGPIFMTIPAFFAKSSSLYNPLIYILMNKQFRNCMITTVCCGKNPFEEEETTSASASKTEASSVSSSQVAPA</t>
  </si>
  <si>
    <t>Opisthocentrus</t>
  </si>
  <si>
    <t>ocellatus</t>
  </si>
  <si>
    <t>KF366362.1</t>
  </si>
  <si>
    <t>TTCCTGCTCATCCTCGTAGGCTTCCCCGTCAACTTCCTCACGCTGTACGTCACCCTCGAACACAAGAAGCTGCGGACCCCTCTAAACTACATCCTGCTGAACCTGGCGGTGGCCGACCTCTTCATGGTGCTGGGAGGGTTCACCACGACGATGTACACCTCCATGCACGGCTACTTCGTGCTGGGTCGCCTCGGCTGCAACGTGGAAGGATTCTTTGCAACCCTGGGCGGTGAGATCGCCCTCTGGTCGCTGGTCGTTCTGGCTATCGAGAGGTGGGTGGTCGTCTGCAAGCCCATCAGCAACTTCCGCTTCAGCGAGGATCACGCTATCATGGGTCTGGCCTTCACCTGGGTCATGGCCTCGGCTTGCGCCGTGCCCCCTCTCGTCGGCTGGTCTCGTTACATCCCCGAGGGCATGCAGTGCTCATGCGGAATCGACTACTACACTCGTGCGGAGGGTTTCAACAACGAGTCCTTCGTCATCTACATGTTCACCTGCCACTTCCTCATCCCGCTGGTTGTCATTTTCTTCTGCTACGGACGTCTGCTCTGCGCCGTCAAGGAGGCCGCCGCCGCCCAGCAGGAGTCCGAGACCACCCAGAGGGCCGAGAGGGAGGTCAGCCGCATGGTGGTGATCATGGTCATCGCCTTCCTGGTGTGTTGGGTGCCCTACGCCAGCGTGGCCTGGTGGATCTTCTGTAACCAGGGATCCGAGTTCGGACCGGTCTTAATGACC</t>
  </si>
  <si>
    <t>FLLILVGFPVNFLTLYVTLEHKKLRTPLNYILLNLAVADLFMVLGGFTTTMYTSMHGYFVLGRLGCNVEGFFATLGGEIALWSLVVLAIERWVVVCKPISNFRFSEDHAIMGLAFTWVMASACAVPPLVGWSRYIPEGMQCSCGIDYYTRAEGFNNESFVIYMFTCHFLIPLVVIFFCYGRLLCAVKEAAAAQQESETTQRAEREVSRMVVIMVIAFLVCWVPYASVAWWIFCNQGSEFGPVLMT</t>
  </si>
  <si>
    <t>Orectolobus</t>
  </si>
  <si>
    <t>maculatus</t>
  </si>
  <si>
    <t>JX534163.1</t>
  </si>
  <si>
    <t>AGCCAGGGGCCTATGTCACAGACGGGGGTGGTCAGGAGCCCGTTCGAGTACCCGCAGTACTACCTGGCTGAACCTTGGAAGTTCTCAGTGCTGGCAGCCTATATGTTCTTCCTCATTATAACAGGATTCCCCGTCAATTTCCTCACCCTGTACGTCACCATCCAGCACAAGAAACTTCGGCAACCCCTCAACTACATCCTGCTCAACCTGGCTGTCTCTGATCTCTTCATGGTCTTTGGTGGATTTACCACCACCATCATCACCTCGATGAATGGCTATTTCATCTTTGGACCAACAGGTTGTAACCTTGAAGCCTTCTTTGCTACACTTGGAGGTGAGGTTTCTCTTTGGTCGCTGGTGGTTCTTGCAATTGAACGATATGTGGTTGTCTGTAAGCCCATGAGTAACTTCCGATTTGGCAATCAACATGCCGTCATGGGCGTTACCTTCACATGGATCATGGCACTGGCTTGTGCCTTCCCCCCACTAGTTGGATGGTCCAGGTACATCCCTGAGGGAATGCAGTGCTCGTGTGGGATTGATTACTACACCTTGAAACCTGAAGTGAACAATGAATCCTTTGTCATCTACATGTTCGTCGTACATTTCAGTATCCCTCTGACTGTTATATTCTTCTGCTATGGCCGCCTTGTCTGCACAGTCAAAGAGGCTGCAGCTCAGCAACAGGAATCAGAAACCACCCAGAGAGCCGAGAGGGAGGTCACTCGAATGGTCATCATCATGGTGATTGCTTTCCTCATCTGTTGGTTGCCGTATGCTTCCGTGGCTTTCTACATCTTCACCAATCAAGGCAGCGAGTTCGGGCCGGTCTTCATGACCATCCCATCATTCTTTGCCAAAAGCTCGGCTTTGTACAACCCTCTCATTTACATTCTGATGAACAAACAGTTCCGTAACTGTATGATCACCACCCTTTGCTGTGGCAAGAATCCATTCGAAGAGGATGAGTCGGCCTCAGCCAGTGCCAGTAAGACTGAGGCTTCCTCTGTCTCCTCCAGCCAGGTTGCCCCTGCGTAA</t>
  </si>
  <si>
    <t>SQGPMSQTGVVRSPFEYPQYYLAEPWKFSVLAAYMFFLIITGFPVNFLTLYVTIQHKKLRQPLNYILLNLAVSDLFMVFGGFTTTIITSMNGYFIFGPTGCNLEAFFATLGGEVSLWSLVVLAIERYVVVCKPMSNFRFGNQHAVMGVTFTWIMALACAFPPLVGWSRYIPEGMQCSCGIDYYTLKPEVNNESFVIYMFVVHFSIPLTVIFFCYGRLVCTVKEAAAQQQESETTQRAEREVTRMVIIMVIAFLICWLPYASVAFYIFTNQGSEFGPVFMTIPSFFAKSSALYNPLIYILMNKQFRNCMITTLCCGKNPFEEDESASASASKTEASSVSSSQVAPA</t>
  </si>
  <si>
    <t>ornatus</t>
  </si>
  <si>
    <t>JX534164.1</t>
  </si>
  <si>
    <t>GGGGTGGTCAGGAGCCCGTTCGAGTACCCGCAGTACTACCTGGCTGAACCTTGGAAGTTCTCAGTGCTGGCAGCCTATATGTTCTTCCTCATTATAACAGGATTCCCCGTCAATTTCCTCACCCTGTACGTCACCATCCAGCACAAGAAACTTCGGCAACCCCTCTACTACATCCTGCTCAACCTGGCTGTCTCTGATCTCTTCATGGTCTTTGGTGCATTTACCACCACCATCATCACCTCGATGAATGGCTATTTCATCTTTGGACCAACAGGTTGTAACTTTGAAGCCTTCTTTGCTACACTTGGAGGTGAGGTTTCTCTTTGGTCGCTGGTGGTTCTTGCAATTGAACGATATGTGGTTGTCTGTAAGCCCATGAGTAACTTCCGATTTGGCAATCAACATGCCATCATGGGCGTTACCTTCACATGGATCATGGCACTGGCTTGTGCCTTCCCCCCACTAGTTGGATGGTCCAGGTACATCCCTGAGGGAATGCAGTGCTCGTGTGGGATTGATTACTACACCTTGAAACCTGAAGTGAACAATGAATCCTTTGTCATCTACATGTTCATCGTACATTTCAGCATCCCTCTGACTGTTATATTCTTCTGCTATGGCCGCCTTGTCTGCACAGTCAAAGAGGCTGCAGCTCAGCAACAGGAGTCAGAAACCACTCAGAGAGCCGAGAGGGAGGTCACTCGAATGGTCGTCATCATGGTGATTGCTTTCCTCATCTGTTGGTTGCCATATGCTTCCGTGGCTTTCTACATCTTCACCAATCAAGGCAGCGAGTTCGGGCCGGTCTTCATGACCATCCCAGCATTCTTTGCCAAAAGCTCATCTT</t>
  </si>
  <si>
    <t>GVVRSPFEYPQYYLAEPWKFSVLAAYMFFLIITGFPVNFLTLYVTIQHKKLRQPLYYILLNLAVSDLFMVFGAFTTTIITSMNGYFIFGPTGCNFEAFFATLGGEVSLWSLVVLAIERYVVVCKPMSNFRFGNQHAIMGVTFTWIMALACAFPPLVGWSRYIPEGMQCSCGIDYYTLKPEVNNESFVIYMFIVHFSIPLTVIFFCYGRLVCTVKEAAAQQQESETTQRAEREVTRMVVIMVIAFLICWLPYASVAFYIFTNQGSEFGPVFMTIPAFFAKSSS</t>
  </si>
  <si>
    <t>Osmerus</t>
  </si>
  <si>
    <t>JX255567.1</t>
  </si>
  <si>
    <t>GTCAGCCCGGCAGCATACTTTATGCTGGCCTGCTACATGTTCTTTCTCATCCTTACCGGCTTCCCCATCAACTTCCTGACCCTGTATGTCACCATCGAGCACAAGAAACTGAGGACCTCCCTAAACTACATCCTGCTGAACCTGGCAGTGGCCGACCTCTTCATGGTGATTGGTGGCTTCACCACCACGTTGTACACATCCTTGAATGGCTACTTCGTCTTCGGTAGGACTGGCTGCAACATCGAAGGATTTTGTGCTACCCTTGGTGGTGAGATTGCTCTGTGGTCCCTGGTTGTCCTGGCTATTGAGAGGTGGGTGGTCGTCTGCAAGCCTATGAGCAACTTCCGCTTTGGTGAGAACCACGCCATCATGGGTGTTGCATTCAGCTGGGTGATGGCCGCTACCTGTGCTGTGCCCCCACTCTTTGGCTGGTCCCGCTACATCCCAGAGGGCATGCAGTGCTCATGCGGAATCGACTACTACACCCGTGCCCCCGGCTTCAACAACGAGTCCTTTGTGATCTACATGTTCATTGTCCACTTCTCGATTCCACTAGTTGTCATCTCCTTCTGCTATGGCCGTCTGCTGTGCACCGTCAAGGAGGCAGCTGCTGCCCAGCAGGAGTCTGAGACCACCCAGAGGGCTGAGAGGGAAGTTACCCGCATGGTCGTCCTGATGGTGATCTCCTACCTGGTGTGCTGGGTGCCCTATGCCAGCGTGGCCTGGTTTATCTTCTGCAATCAGGGAAGTGAGTTTGGCCCTGTCTTCATGACAGCCCCGGCCTTCTTTGCCAAGAGCTCCGCTCTCTACAACCCC</t>
  </si>
  <si>
    <t>VSPAAYFMLACYMFFLILTGFPINFLTLYVTIEHKKLRTSLNYILLNLAVADLFMVIGGFTTTLYTSLNGYFVFGRTGCNIEGFCATLGGEIALWSLVVLAIERWVVVCKPMSNFRFGENHAIMGVAFSWVMAATCAVPPLFGWSRYIPEGMQCSCGIDYYTRAPGFNNESFVIYMFIVHFSIPLVVISFCYGRLLCTVKEAAAAQQESETTQRAEREVTRMVVLMVISYLVCWVPYASVAWFIFCNQGSEFGPVFMTAPAFFAKSSALYNP</t>
  </si>
  <si>
    <t>Ostracion</t>
  </si>
  <si>
    <t>JQ861044.1</t>
  </si>
  <si>
    <t>GGTGCATATATGTTTCTGCTCATTCTTCTCGGCTTTCCAATCAACTTCCTCACTCTGTATGTCACCATTGAACACAAGAAGCTGCGGACCCCTCTAAACTACATCCTGCTGAACCTTGCAGTGGCTAACCTTTTCATGGTGTTTGGAGGATTCACTACAACGATGTACACCTCTATGCATGGCTACTTCGTTCTAGGACGCCTTGGCTGCAACCTGGAAGGATTCTTTGCTACCCTTGGCGGTGAGATTGCCCTCTGGTCGCTGGTTGTCCTGGCTATTGAAAGATGGATGGTTGTCTGCAAGCCCATCAGCAATTTCCGCTTTGGGGAGAATCATGCAATCATGGGTTTGGCCTTCACCTGGCTTATGGCCAGTGCTTGTGCAGTGCCCCCTCTTGTTGGCTGGTCTCGTTACATCCCTGAGGGCATGCAGTGCTCATGTGGAGTCGACTACTACACACGTGCCGAAGGATTCAACAATGAGTCCTTTGTTGTCTACATGTTCATCTGTCACTTCCTCATTCCACTGACTGTTGTGTTCTTCTGCTATGGCCGTCTGCTCTGTGCCGTCAAGGAGGCTGCTGCTGCCCAGCAGGAGTCTGAGACCACCCAGAGGGCTGAGAGGGAAGTCACCCGCATGGTCGTAATCATGGTCATTGCCTTCCTGGTATGTTGGCTACCCTATGCCGGTGTGGCCTGGTGGATCTTCACACATCAGGGCTCTGAATTCGGACCAGTCTTTATGACCATCCCAGCCTTCTTTGCCAAGAGC</t>
  </si>
  <si>
    <t>GAYMFLLILLGFPINFLTLYVTIEHKKLRTPLNYILLNLAVANLFMVFGGFTTTMYTSMHGYFVLGRLGCNLEGFFATLGGEIALWSLVVLAIERWMVVCKPISNFRFGENHAIMGLAFTWLMASACAVPPLVGWSRYIPEGMQCSCGVDYYTRAEGFNNESFVVYMFICHFLIPLTVVFFCYGRLLCAVKEAAAAQQESETTQRAEREVTRMVVIMVIAFLVCWLPYAGVAWWIFTHQGSEFGPVFMTIPAFFAKS</t>
  </si>
  <si>
    <t>Photostomias</t>
  </si>
  <si>
    <t>guernei</t>
  </si>
  <si>
    <t>JN412566.1</t>
  </si>
  <si>
    <t>CCGGACTTCTATATTCCTATGTTAAATACCACAGGCATTGTCAGGAGCCCCTATGAGTATCCTCAGTACTACCTTCACAGCCCCGTGGCATACTTTGTGATGGGATCCTACATGTTTTTCCTCATCCTCACCTGCTTCCCAGTCAACTTCCTCACCCTTTACGTGACCATTGAGCACAAGAAGCTGAGGACCGCCCTCAACTACATCCTGCTGAACCTGGCTGTCGCTAACCTCTTCATGGTGTTCGGAGGATTCACGACCACGATATACAGCTGCATGAATGGCTACTTCGTCCTAGGCAGGCTCGGCTGCAGCATCGAGGGGTTCTTCGCGACCTTAGGCGGTGAGATTGGCCTCTGGTCCCTCGTCGTGCTGGCTATCGAGAGGTATCTGGTCGTCTGCAAGCCTATCGCCAACTTCCGCTTCGGGGAGAACCACGCCCTCATGGGATTGGCCTTCGCCTGGCTGATGGCCAGCAGCTGTGCCGTGCCCCCGCTGGTGGGATGGTCCCGTTACATCCCAGAGGGCTTCCAGGTCACATGCGGGATCGACTACTACACCCGCGCCGAAGGCTACAACAACGAGTCCTTCGTCATCTACATGTTCACCGTGCACTTCATCGGTCCTATGATCGTCATCTTCTTCTGCTACGGCCGTCTGATGTGCGCCGTCAAAGAGGCGGCCGCCGCCCAGCAGGAGTCTGAGACCACACAGAGGGCCGAGAGGGAGGTGACTCGCCTGGTCATCCTCATGGTGTTCTCTTTCCTGCTGACTTGGGTGCCCTACGCTAGCACGGCCTGGTATATCTTCTCTAACCAGGGCGCCAACTTCGGACCCATCTTCATGGGTATCCCGACCTTCTTCGCCAAGACCTCGGCCCTCTTCAACCCCGTCATCTACATCTGCATGAACAA</t>
  </si>
  <si>
    <t>PDFYIPMLNTTGIVRSPYEYPQYYLHSPVAYFVMGSYMFFLILTCFPVNFLTLYVTIEHKKLRTALNYILLNLAVANLFMVFGGFTTTIYSCMNGYFVLGRLGCSIEGFFATLGGEIGLWSLVVLAIERYLVVCKPIANFRFGENHALMGLAFAWLMASSCAVPPLVGWSRYIPEGFQVTCGIDYYTRAEGYNNESFVIYMFTVHFIGPMIVIFFCYGRLMCAVKEAAAAQQESETTQRAEREVTRLVILMVFSFLLTWVPYASTAWYIFSNQGANFGPIFMGIPTFFAKTSALFNPVIYICMN</t>
  </si>
  <si>
    <t>Phycis</t>
  </si>
  <si>
    <t>blennoides</t>
  </si>
  <si>
    <t>JN412579.1</t>
  </si>
  <si>
    <t>CCTGACTTATACGTCCCCTTCGTCAACACCACGGGGATGGTGAGGAGCCCCTACGAGTACCCTCAGTACTATCTGGTCAACCCGGCGGCCTTTTCCGCCCTCGCCGCCTACATGTTCTTCCTCATACTCAGGGGGTTCCCCATCAACTTCCTCACCCTATACGTCACCCTGGAACACAAGAAGCTGCGGACGCCCCTCAACTACATCCTGCTGAACCTGGCCGTGGCCGACCTGTTCATGGTGATCGGGGGCTTCACCACCACCATGTACACCTCCATGCATGGCTACTTCGTCTTAGGGCGCACCGGCTGCAACATCGAAGGATACTTTGCTACCCTCGGCGGTGAGATTGCGCTCTGGTCGCTGGTGGTGCTGGCTGTCGAGAGGTGGATCGTGGTCTGCAAGCCCATGAGCAACTTCCGCTTCGGGGAGAACCACGCCATTATGGGTGTGGCCTTCACCTGGGTCATGGCCAACGCCTGCGCGTTCCCCCCGCTGGTGGGCTGGTCTCGCTATATCCCCGAGGAAATGCAATGCTCATGCGGGGTCGACTACTACACGCGTGCCCCCGGCTACAACAACGAGTCTTTTGTGATCTACATTTTCATATGTCATTTCTCCACTCCGCTGGTGGTGATCTTCTTCTGCTACGGACGCCTGTTATGCGCAGTGAAGGAGGCGGCTGCGGCCCAGCAGGAGTCTGAGACCACCCAGAGGGCCGAGAGGGAGGTGACCCGCATGGTGGTCATCATGGTCATCGGCTTCCTGGTGTGCTGGCTTCCATACGCCGGCGTGGCCTGGTACATCTTCACCCACCAGGGCAGCATATTCGGACCCGTCTTCATGACCCTGCCGGCGTTCTTCGCCAAGGCCGCGGCCATCTACAACCCCATGA</t>
  </si>
  <si>
    <t>PDLYVPFVNTTGMVRSPYEYPQYYLVNPAAFSALAAYMFFLILRGFPINFLTLYVTLEHKKLRTPLNYILLNLAVADLFMVIGGFTTTMYTSMHGYFVLGRTGCNIEGYFATLGGEIALWSLVVLAVERWIVVCKPMSNFRFGENHAIMGVAFTWVMANACAFPPLVGWSRYIPEEMQCSCGVDYYTRAPGYNNESFVIYIFICHFSTPLVVIFFCYGRLLCAVKEAAAAQQESETTQRAEREVTRMVVIMVIGFLVCWLPYAGVAWYIFTHQGSIFGPVFMTLPAFFAKAAAIYNPM</t>
  </si>
  <si>
    <t>Plagiotremus</t>
  </si>
  <si>
    <t>rhinorhynchos</t>
  </si>
  <si>
    <t>HQ168933.1</t>
  </si>
  <si>
    <t>ACTCTGTACGTCACCATCGAACACAAGAAGCTGCGAACCCCTCTAAACTACATCCTGCTGAACCTCGCGGTGGCCAACCTCTTCATGGTGTTCGGCGGATTCACCACAACAATGTACACCTCCATGCACGGCTACTTTGTCCTCGGTCGCCTCGGCTGCAATCTGGAAGGATTCTTTGCTACCCTGGGTGGTGAAATCGCCCTGTGGTCACTGGTCGTTTTGGCTATAGAAAGGTGGATGGTCGTCTGCAAGCCCATCAGCAATTTCCGCTTCGGAGAGAATCACGCCATTATGGGTTTGGCCTTCACCTGGATAATGGCCTGTGCTTGTGCCGTGCCCCCGCTCGTCGGCTGGTCCCGTTACATCCCCGAGGGCATGCAGTGCTCATGTGGAGTCGACTACTACACGCGCGCTGAGGGATTCAACAATGAGTCCTTTGTTGTCTACATGTTCGTTTGCCACTTCTGCGTTCCTCTGTTCATCGTGGGCTTCTGCTATGGCCGCCTGCTCTGTGCCGTCAAAGAGGCTGCCGCCGCCCAGCAGGAGTCGGAGACCACTCAGAGGGCCGAGAGGGAAGTCACCCGCATGGTAGTTCTCATGGTCATCGCTTTCCTGGTGTGCTGGCTGCCCTACGCCAGTGTSGCCTGGTTCATTTTCACACATCAGGGCTCTGAATTTGGACCACTTTTCATGACCATCCCAGCCTTCTTTGCCAAGAGTTCCTCCATCTATAACCC</t>
  </si>
  <si>
    <t>TLYVTIEHKKLRTPLNYILLNLAVANLFMVFGGFTTTMYTSMHGYFVLGRLGCNLEGFFATLGGEIALWSLVVLAIERWMVVCKPISNFRFGENHAIMGLAFTWIMACACAVPPLVGWSRYIPEGMQCSCGVDYYTRAEGFNNESFVVYMFVCHFCVPLFIVGFCYGRLLCAVKEAAAAQQESETTQRAEREVTRMVVLMVIAFLVCWLPYASVAWFIFTHQGSEFGPLFMTIPAFFAKSSSIYNP</t>
  </si>
  <si>
    <t>Poecilia</t>
  </si>
  <si>
    <t>parae</t>
  </si>
  <si>
    <t>KX768558.1</t>
  </si>
  <si>
    <t>GCCTTTTAAAAGCCCAGCCGAGGCCACCAGATCCATTTGTAGCAAGGTCCATCTCCATCGTAATCTCAAACAGCCAGAAGAAACACCACCGAGGGGCTGAGAGCAACCACAAGCCGCAACCATGAACGGCACAGAGGGACCCTATTTTTATGTCCCTATGGTTAATACCACTGGTATTGTCCGGAGTCCTTATGAATATCCTCAGTACTACCTTGTCAGCCCAGCAGCCTACGCTTGTCTGGGTGCCTACATGTTTTTCCTCATTCTCGTCGGCTTCCCCATCAACTTCCTCACCCTCTATGTCACCATCGAACACAAGAAGCTGCGAACCCCTCTAAACTACATCCTGCTCAACCTCGCTGTGGCTGACCTTTTCATGGTGTTTGGAGGATTCACCACAACGATCTACACCTCTATGCATGGCTACTTTGTCCTCGGGCGCCTTGGCTGCAATCTGGAAGGATACTTTGCTACCCTGGGTGGTGAAATCGGTCTCTGGTCACTGGTTGTTCTGGCTGTTGAAAGGTGGCTGGTTGTCTGCAAGCCCATCAGCAACTTCCGCTTCAGTGAGAATCATGCCATTATGGGTCTGGTCTTCACCTGGATCATGGCCAATACCTGTGCTGCTCCCCCTCTTCTCGGCTGGTCTCGTTACATCCCAGAGGGCATGCAGTGCTCATGCGGAGTCGACTACTATACACGTGCAGAGGGTTTCAACAATGAGTCCTTTGTTGTCTACATGTTCATCTGCCACTTCTGCATTCCTCTTGTCGTTGTGTTCTTCTGCTACGGCCGTCTGCTCTGTGCCGTCAAGGAGGCTGCTGCCGCCCAGCAGGAGTCCGAGACCACCCAGAGAGCTGAGAGGGAAGTCACCCGCATGGTCATTATCATGGTCATCGGCTTCCTGGTTTGCTGGATACCTTACGCCAGTGTGGCCTGGTACATCTTCACCCATCAGGGTTCTGAGTTTGGACCTCTCTTTATGACCATCCCAGCTTTCTTTGCCAAGACAGCCTCCATCTACAACCCATTGATCTACATCTGCATGAACAAGCAGTTCCGCCACTGCATGATCACCACCTTGTGCTGCGGAAAGAATCCCTTCGAAGAGGAGGAGGGAGCATCCACCACTGCCTCCAAAACCGAGGCCTCCTCTGTGTCCTCCAGCTCCGTGTCTCCTGCATAAATGGAGTAACAGGCACAGGCTTCATAATCCACTATCCAAGAAGAAGACTTCCGCTCCCCCAGGGAAACGACTGAAGGCTAACGTCTACAGAAATAACTTCCTCTTTTTTATTTGTACAAACGACTTGGTTCAACCTAAAGACAGTTGCAGGAAAGGTCAGCCCATTACAGAGTTGTTCCTGTATGTACAGAATATCCAACTTACCAGTCTACGAGTATTTATTTCCTCAGAATAAAGGG</t>
  </si>
  <si>
    <t>MNGTEGPYFYVPMVNTTGIVRSPYEYPQYYLVSPAAYACLGAYMFFLILVGFPINFLTLYVTIEHKKLRTPLNYILLNLAVADLFMVFGGFTTTIYTSMHGYFVLGRLGCNLEGYFATLGGEIGLWSLVVLAVERWLVVCKPISNFRFSENHAIMGLVFTWIMANTCAAPPLLGWSRYIPEGMQCSCGVDYYTRAEGFNNESFVVYMFICHFCIPLVVVFFCYGRLLCAVKEAAAAQQESETTQRAEREVTRMVIIMVIGFLVCWIPYASVAWYIFTHQGSEFGPLFMTIPAFFAKTASIYNPLIYICMNKQFRHCMITTLCCGKNPFEEEEGASTTASKTEASSVSSSSVSPA</t>
  </si>
  <si>
    <t>latipinna</t>
  </si>
  <si>
    <t>KX768560.1</t>
  </si>
  <si>
    <t>AGCCCAGCTGAGGCCACCAGATCCATTTGTAGCAAGGTCCGTCTCCATCGTAATCTCCAACAGCCAGAAGAAACACCACCAAGGGGCTGAGAGCAACCACAAGCCGCAACCATGAACGGCACAGAGGGACCCTATTTTTATGTCCCTATGGTTAATACCACTGGTATTGTCCGGAGTCCTTATGAATATCCTCAGTACTACCTTGTCAGCCCAGCAGCCTACTTCTGTCTGGGTGCCTACATGTTTTTCCTCATTCTCGTCGGCTTCCCCATCAACTTCCTCACCCTCTATGTCACCATCGAACACAAGAAGCTGCGAACCCCTCTAAACTACATCCTGCTCAACCTTGCTGTGGCTGACCTTTTCATGGTGTTTGGAGGATTCACCACAACGATCTACACCTCTATGCATGGCTACTTTGTCCTCGGGCGCCTTGGCTGCAATGTGGAAGGATACTTTGCTACCCTGGGTGGTGAAATCGGTCTCTGGTCACTGGTTGTTCTGGCTGTTGAAAGGTGGCTGGTTGTCTGCAAGCCCATCAGCAACTTCCGCTTCGGTGAGAATCATGCTATTATGGGTCTGGTCTTCACCTGGATCATGGCCAATGCCTGTGCTGCCCCCCCTCTTGTCGGCTGGTCTCGTTACATCCCAGAGGGCATGCAGTGCTCATGCGGAATCGACTACTATACCCGTGCGGAGGGTTTCAACAATGAGTCCTTTGTTATCTACATGTTCATCTGCCACTTCTGCATTCCTCTTGTCATTGTGTTCTTCTGCTACGGCCGTCTGCTCTGTGCCGTCAAGGAGGCTGCTGCCGCCCAGCAGGAGTCCGAGACCACCCAGAGAGCTGAGAGGGAAGTCACCCGCATGGTCGTTATCATGGTCATCGGCTTCCTGATTTGCTGGACACCGTACGCCAGTGTGGCCTGGTACATCTTCACACATCAGGGTTCTGAGTTTGGACCTCTCTTTATGACCATCCCAGCTTTCTTTGCCAAGACAGCCTCCATTTACAACCCAATGATCTACATCTGCTTGAACAAGCAGTTCCGCCACTGCATGATCACCACCTTGTGCTGCGGAAAGAATCCCTTCGAAGAGGAGGAGGGAGCATCCACCACTGCCTCCAAAACCGAGGCCTCCTCTGTGTCCTCCAGCTCCGTGTCTCCTGCATAAATGGAGCAACAGGCACAGGCTTCATAATCCACTATCCAAGAAGAAGACTTCCGCTCCCCCAGGGAAACGACTGAAGGCTAACGTCTACAGAAATAACTTCCTCTTTTTTATTTGTACAAACGACTTGGTTCAACCTAAAGACAGTTGCAGGAAAGGTCAGCCCATAACAGAGTTGTTCCTGTATGTACAGAATATCCAACTTACCAGTCTACGAGTATTTATTCCTCAGAATAAAGGGGAATAAATGTTATTCTCTATCAGTT</t>
  </si>
  <si>
    <t>MNGTEGPYFYVPMVNTTGIVRSPYEYPQYYLVSPAAYFCLGAYMFFLILVGFPINFLTLYVTIEHKKLRTPLNYILLNLAVADLFMVFGGFTTTIYTSMHGYFVLGRLGCNVEGYFATLGGEIGLWSLVVLAVERWLVVCKPISNFRFGENHAIMGLVFTWIMANACAAPPLVGWSRYIPEGMQCSCGIDYYTRAEGFNNESFVIYMFICHFCIPLVIVFFCYGRLLCAVKEAAAAQQESETTQRAEREVTRMVVIMVIGFLICWTPYASVAWYIFTHQGSEFGPLFMTIPAFFAKTASIYNPMIYICLNKQFRHCMITTLCCGKNPFEEEEGASTTASKTEASSVSSSSVSPA</t>
  </si>
  <si>
    <t>mexicana</t>
  </si>
  <si>
    <t>KX768559.1</t>
  </si>
  <si>
    <t>TGACAGATTTGGAAACTGATAATCCACGATGGGGCTTTTAAAAGCCCAGCTGAGGCCACCAGATCCATTTGTAGCAAGGTCCATCTCCATCGTAATCTCCAACAGCCAGAAGAAACACCACCAAGGGGCTGAGAGCAACCACAAGCCGCAACCATGAACGGCACAGAGGGACCCTATTTTTATGTCCCTATGGTTAATACCACTGGTATTGTCCGGAGTCCCTATGAATATCCTCAGTACTACCTTGTCAGCCCAGCAGCCTACGCCTGTCTGGGTGCCTACATGTTTTTCCTCATTCTCGTCGGCTTCCCCATCAACTTCCTCACCCTCTATGTCACCATCGAACACAAGAAGCTGCGAACCCCTCTAAACTACATCCTGCTCAACCTTGCTGTGGCTGACCTTTTCATGGTGTTTGGAGGATTCACCACAACGATCTACACCTCTATGCATGGCTACTTTGTCCTCGGGCGCCTTGGCTGCAATCTGGAAGGATACTTTGCTACCCTGGGTGGTGAAATCGGTCTCTGGTCACTGGTTGTTCTGGCTATTGAAAGGTGGCTGGTTGTCTGCAAGCCCATCAGCAACTTCCGCTTCGGTGAGAATCATGCTATTATGGGTCTGGTCTTCACCTGGATCATGGCCAATGCCTGTGCTGCCCCCCCTCTTGTCGGCTGGTCTCGTTACATTCCTGAGGGCATGCAGTGCTCATGCGGAATCGACTACTATACCCGTGCGGAGGGTTTCAACAATGAGTCCTTTGTTATCTACATGTTCATCTGCCACTTCTGCATTCCTCTTGTAATTGTGTTCTTCTGCTACGGCCGTCTCCTCTGTGCCGTCAAGGAGGCTGCTGCCGCCCAGCAGGAGTCCGAGACCACCCAGAGAGCTGAGAGGGAAGTCACCCGCATGGTCGTTATCATGGTCATCGGCTTCCTGGTATGCTGGATACCGTACGCCAGTGTGGCCTGGTACATCTTCACACATCAGGGTTCTGAGTTTGGACCTCTCTTTATGACCATCCCAGCTTTCTTTGCCAAGTCAGCCTCCATTTACAACCCAATGATCTACATCTGCATGAACAAGCAGTTCCGCCACTGCATGATCACCACCTTGTGCTGCGGAAAGAATCCCTTCGAAGAGGAGGAGGGAGCATCCACCACTGCCTCCAAAACCGAGGCCTCCTCTGTGTCCTCCAGCTCCGTGTCTCCTGCATAAATGGAGCAACAGGCACAGGCTTCATAATCCACTATCCAAGAAGAAGACTTCCGCTCCCCCAGGGAAACGACTGAAGGCTAACGTCTACAGAAATAACTTCCTCTTTTTTATTTGTACAAACGACTTGGTTCAACCTAAAGACAGTTGCAGGAAAGGTCAGCCCATAACAGAGTTGTTCCTGTATGTACAGAATATCCAACTTACCAGTCTACGAGTATTTATTTCCTCAGAATAAAGGGGAAAAAAAGGTATTC</t>
  </si>
  <si>
    <t>MNGTEGPYFYVPMVNTTGIVRSPYEYPQYYLVSPAAYACLGAYMFFLILVGFPINFLTLYVTIEHKKLRTPLNYILLNLAVADLFMVFGGFTTTIYTSMHGYFVLGRLGCNLEGYFATLGGEIGLWSLVVLAIERWLVVCKPISNFRFGENHAIMGLVFTWIMANACAAPPLVGWSRYIPEGMQCSCGIDYYTRAEGFNNESFVIYMFICHFCIPLVIVFFCYGRLLCAVKEAAAAQQESETTQRAEREVTRMVVIMVIGFLVCWIPYASVAWYIFTHQGSEFGPLFMTIPAFFAKSASIYNPMIYICMNKQFRHCMITTLCCGKNPFEEEEGASTTASKTEASSVSSSSVSPA</t>
  </si>
  <si>
    <t>Procottus</t>
  </si>
  <si>
    <t>jettelesii</t>
  </si>
  <si>
    <t>AB923852.1</t>
  </si>
  <si>
    <t>CTGCTCATCCTCGTAGGCTTCCCGGTCAACTTCCTCACCCTGTACGTCACCCTCGATCACAAGAAGCTGCGGACCCCTCTAAACTACATCCTGCTGAACCTCGCGGTGGCTGACCTCTTCATGGTGCTGGGAGGCTTCACCACAACGATGTACACCTCCATGCACGGCTACTTCGTGCTCGGGCGCCTCGGATGCAACTTGGAAGGATTCTTCGCCACCCTGGGCGGTGAGATCGCCCTCTGGTCGCTGGTCGTTCTGGCTATCGAGAGGTGGATAGTCGTCTGCAAGCCCATCAGCAACTTCCGCTTCACCGAGGACCACGCCATCATGGGCTTGGCCTTCAGCTGGGTCATGGCCTTGACTTGTGCCGTGCCGCCTCTCGTCGGCTGGTCTCGTTACATCCCTGAGGGCATGCAGTGCTCATGCGGAGTCGACTACTACACGCGCGCCGAGGGCTTCAACAACGAGTCCTTCGTCATCTACATGTTCATCGTGCACTTCCTCATCCCGCTGTGCGTCATTTTCTTCTGCTACGGACGCCTGCTCTGCGCAGTCAAGGAGGCCGCCGCCGCCCAGCAGGAGTCTGAGACCACCCAGAGGGCCGAGAAGGAGGTCAGCCGCATGGTCGTGATCATGGTCATCGGCTTCCTGGTGTGCTGGCTGCCCTACGCCAGCGTGGCCTGGTGGATCTTCTGCAACCAGGGATCCGAGTTCGGACCGATCTTTATGACCCTC</t>
  </si>
  <si>
    <t>LLILVGFPVNFLTLYVTLDHKKLRTPLNYILLNLAVADLFMVLGGFTTTMYTSMHGYFVLGRLGCNLEGFFATLGGEIALWSLVVLAIERWIVVCKPISNFRFTEDHAIMGLAFSWVMALTCAVPPLVGWSRYIPEGMQCSCGVDYYTRAEGFNNESFVIYMFIVHFLIPLCVIFFCYGRLLCAVKEAAAAQQESETTQRAEKEVSRMVVIMVIGFLVCWLPYASVAWWIFCNQGSEFGPIFMTL</t>
  </si>
  <si>
    <t>azurea</t>
  </si>
  <si>
    <t>AY673769.1</t>
  </si>
  <si>
    <t>AACCATGAATGGCACAGAGGGACCCTTTTTCTATGTCCCTATGGTAAACACCACTGGTATTGTCCGGAGTCCTTATGAATACCCTCAGCACTACCTTGTCAGCCCAGCAGCTTATGCTGCTCTGGGTTGCTACATGTTCTTTCTCATCCTTGTTGGATTTCCCATCAACTTCCTTACTCTCTATGTCACCATTGAACACAAGAAGCTGCGAACCCCACTAAACTACATCCTTCTGAACCTTGCGGTGGCTGACCTCTTCATGGTGTTTGGAGGATTCACCACAACGGTTTACACCTCTATGCATGGCTACTTCATCCTAGGTCGCCTTGGCTGCAATCTGGAAGGATTCTTTGCTACCCTTGGTGGTGAGATTGGTCTCTGGTCACTGGTTGTCCTTGCTGTTGAAAGGTGGTTAGTCGTCTGCAAGCCTATTAGCAACTTCCGCTTTGGGGAGAACCACGCTATTATGGGCTTGGGCGTCACCTGGATAGGGGCCCTTTCTTGCGCTGCACCCCCTCTTCTTGGCTGGTCTCGTTACATCCCTGAGGGCATGCAGTGCTCATGTGGAGTCGACTACTACACACGTGCAGAAGGCTTCAACAACGAGTCGTTTGTTATCTACATGTTTATCTGCCACTTCTTAATTCCACTGACTATTGTGTTTTTCTGCTACGGCCGCCTGCTCTGTGCTGTCAAGGAGGCTGCTGCTGCCCAGCAGGAGTCTGAAACCACCCAGAGGGCTGAAAGGGAAGTCACCCGCATGGTTATTATGATGGTTATTTCCTTCCTGATATGTTGGCTGCCCTATGCCGGAGTGGCCTGGTATATCTTCACACATCAGGGATCTGAATTTGGACCAGTCTTCATGACCCTCCCAGCCTTCTTTGCCAAGGGCGCTTCCATCTACAACCCTATTATTTACATCTGCATGAACAAGCAGTTCCGCCACTGCATGATCACCACCTTGTGCTGCGGGAAAAATCCCTTTGAAGAAGAGGAGGGAGCATCTTCTACTGCCTCCAAGACCGAGGCTTCCTCTGTGTCCTCCAGCTCTGTGTCTCCTGCATAAAAGGGGCGTCAAGCAACGGCTCCGTGATCCGCCATC</t>
  </si>
  <si>
    <t>nyererei</t>
  </si>
  <si>
    <t>KP130837.1</t>
  </si>
  <si>
    <t>AAGGATTCTTTGCTACCCTTGGTGGTGAGATTGGTCTCTGGTCACTGGTTGTCCTTGCTGTTGAAAGGTGGTTAGTCGTCTGCAAGCCTATTAGCAACTTCCGCTTTGGGGAGAACCACGCTATTATGGGCTTGGGCGTCACCTGGATAGGGGCCCTTTCTTGCGCTGCACCCCCTCTTCTTGGCTGGTCTCGTTACATCCCTGAGGGCATGCAGTGCTCATGTGGAGTCGACTACTACACACGTGCAGAAGGCTTCAACAACGAGTCGTTTGTTATCTACATGTTTATCTGCCACTTCTTAATTCCACTGACTATTGTGTTTTTCTGCTACGGCCGCCTGCTCTGTGCTGTCAAGGAGGCTGCTGCTGCCCAGCAGGAGTCTGAAACCACCCAGAGGGCTGAA</t>
  </si>
  <si>
    <t>GFFATLGGEIGLWSLVVLAVERWLVVCKPISNFRFGENHAIMGLGVTWIGALSCAAPPLLGWSRYIPEGMQCSCGVDYYTRAEGFNNESFVIYMFICHFLIPLTIVFFCYGRLLCAVKEAAAAQQESETTQRAE</t>
  </si>
  <si>
    <t>Rhamphocottus</t>
  </si>
  <si>
    <t>richardsonii</t>
  </si>
  <si>
    <t>KP827099.1</t>
  </si>
  <si>
    <t>CTACATGTTCCTGCTCATCCTCGTAGGCTTCCCGGTCAACTTCCTCACCCTGTACGTCACCCTCGAACACAAGAAGCTGCGGACCCCTCTAAACTACATCCTGCTGAACCTCGCGGTGGCCAACCTCTTCATGGTGCTGGGAGGGTTCACCACAACGATGTACACCTCCATGCACGGCTACTTCGTCCTCGGGCGCCTCGGATGCAACGTGGAAGGATTCTTCGCCACCCTGGGAGGTGAGATCGCCCTCTGGTCGCTGGTCGTTCTGGCTATCGAAAGGTGGATAGTCGTCTGCAAGCCCATCAGCAACTTCCGCTTCACCGAGGATCACGCCATCATGGGTTTGGGCTTCAGCTGGGTCATGGCCTTGGCTTGCTCCGTGCCCCCTCTCGTCGGCTGGTCTCGTTACATCCCCGAGGGCATGCAGTGCTCATGCGGAGTCGACTACTACACGCGCGCCGAGGGTTTCAACAACGAGTCCTTCGTCATCTACATGTTCACCTGCCACTTCCTCATTCCGCTGACTGTCATTTTCTTCTGCTACGGACGCCTGCTCTGCGCCGTCAAGGAGGCCGCCGCCGCCCAGCAGGAGTCCGAGACCACCCAGAGGGCCGAGAGGGAGGTCAGCCGCATGGTCGTGATCATGGTCATCGGCTTCCTGGTGTGTTGGCTGCCCTACGCCAGCGTGGCCTGGTGGATCTTCTGTAACCAGGGAACCGAGTTCGGACCGGTCTTCATGAC</t>
  </si>
  <si>
    <t>YMFLLILVGFPVNFLTLYVTLEHKKLRTPLNYILLNLAVANLFMVLGGFTTTMYTSMHGYFVLGRLGCNVEGFFATLGGEIALWSLVVLAIERWIVVCKPISNFRFTEDHAIMGLGFSWVMALACSVPPLVGWSRYIPEGMQCSCGVDYYTRAEGFNNESFVIYMFTCHFLIPLTVIFFCYGRLLCAVKEAAAAQQESETTQRAEREVSRMVVIMVIGFLVCWLPYASVAWWIFCNQGTEFGPVFMT</t>
  </si>
  <si>
    <t>Sebastes</t>
  </si>
  <si>
    <t>auriculatus</t>
  </si>
  <si>
    <t>EF212408.1</t>
  </si>
  <si>
    <t>CTCGAACACAAGAAGCTGCGGACCCCTCTAAACTACATCCTGCTGAATCTCGCGGTGGCTAACCTCTTCATGGTGTTTGGAGGATTCACCACAACGATGTACACCTCTATGCACGGCTACTTCGTCCTAGGACGCCTCGGCTGCAACCTGGAAGGATTCTTTGCTACCCTCGGCGGTGAGATAGCCCTCTGGTCACTGGTCGTTCTGGCTGTTGAAAGGTGGATGGTCGTCTGCAAGCCCATCAGCAACTTCCGCTTCACGGAGGATCACGCTATCATGGGTTTGGCCCTCACCTGGGTGATGGCCAGTGCTTGTGCCGTACCCCCTCTTGTCGGCTGGTCTCGTTACATCCCCGAGGGCATGCAGTGCTCATGTGGAGTCGACTACTACACGCGTGCAGAGGGCTTCAACAATGAGTCCTTTGTCATCTACATGTTCGTCTGCCACTTCGCCATTCCACTGATGGTCATTTTCTTCTGCTACGGCCGTCTGCTCTGCGCCGTCAAGGAGGCTGCTGCTGCCCAGCAGGAGTCTGAGACCACTCAGAGGGCTGAGAGGGAAGTCACCCGCATGGTCGTAATCATGGTCATCGCCTTCCTGGTATGTTGGTGTCCCTATGCCGGTGTGGCCTGGTACATCTTCTCAAATCAGGGATCTGAGTTCGGACCAGTCTTCATGACCATCCCGGCCTTCTTTGCCAAGAGCTCCTCCATCTACAAC</t>
  </si>
  <si>
    <t>LEHKKLRTPLNYILLNLAVANLFMVFGGFTTTMYTSMHGYFVLGRLGCNLEGFFATLGGEIALWSLVVLAVERWMVVCKPISNFRFTEDHAIMGLALTWVMASACAVPPLVGWSRYIPEGMQCSCGVDYYTRAEGFNNESFVIYMFVCHFAIPLMVIFFCYGRLLCAVKEAAAAQQESETTQRAEREVTRMVVIMVIAFLVCWCPYAGVAWYIFSNQGSEFGPVFMTIPAFFAKSSSIYN</t>
  </si>
  <si>
    <t>caurinus</t>
  </si>
  <si>
    <t>EF212412.1</t>
  </si>
  <si>
    <t>CTCGAACACAAGAAGCTGCGGACCCCTCTAAACTACATCCTGCTGAATCTCGCGGTGGCTAACCTCTTCATGGTGTTTGGAGGATTCACCACAACGATGTACACCTCTATGCACGGCTACTTCGTCCTAGGACGCCTCGGCTGCAACCTGGAAGGATTCTTTGCTACCCTCGGCGGTGAGATAGCCCTCTGGTCACTGGTCGTTCTGGCTGTTGAAAGGTGGATGGTTGTCTGCAAGCCCATCAGCAACTTCCGCTTCACGGAGGATCACGCTATCATGGGTTTGGCCCTCACCTGGGTGATGGCCAGTGCTTGTGCCGTACCCCCTCTTGTCGGCTGGTCTCGTTACATCCCCGAGGGCATGCAGTGCTCATGTGGAGTCGACTACTACACGCGTGCAGAGGGCTTCAACAATGAGTCCTTTGTCATCTACATGTTCGTCTGCCACTTCGCCATTCCACTGATGGTCATTTTCTTCTGCTACGGCCGTCTGCTCTGCGCCGTCAAGGAGGCTGCTGCTGCCCAGCAGGAGTCTGAGACCACTCAGAGGGCTGAGAGGGAAGTCACCCGCATGGTCGTAATCATGGTCATCGCCTTCCTGGTATGTTGGTGTCCCTATGCCGGTGTGGCCTGGTACATCTTCTCAAATCAGGGATCTGAGTTCGGACCAGTCTTCATGACCATCCCGGCCTTCTTTGCCAAGAGCTCCTCCATCTACAAC</t>
  </si>
  <si>
    <t>Spinachia</t>
  </si>
  <si>
    <t>spinachia</t>
  </si>
  <si>
    <t>AY141281.1</t>
  </si>
  <si>
    <t>TNCCTGCTCATCCTGGTGGGCTTCCCCGTCAACTTCCTCACCCTCTACGTCACCCTCGAACACAAGAAGCTGCGGACCCCTCTGAACTACATCCTGCTCAACCTGGCGGTGGCCAACCTCTTCATGGTGCTTGGCGGGTTCACCACGACGATGTACACCTCCATGCACGGCTACTTCGTCCTCGGTCGCCTCGGCTGCAACGTGGAGGGCTTCTTCGCCACGCTGGGCGGTGAGATCGCCCTGTGGTCGCTGGTGGTTCTGGCCATAGAAAGGTGGGTGGTTGTNTGCAAGCCCATCGCCAACTTCCGCTTCAGGAAGGACCACGCCATCATGGGTCTGGCCTTCACCTGGGTCATGGCCTCGGCGTGCGCCGTGCCGCCCCTGGTCGGCTGGTCCCGCTACATCCCCGANGGGATGCAGTGCTCGTNCNGAATCGACTACTACACACGCGCCGAGGGCTTCAACAACGAGAGCTTCGTCATCTACATGTTCACCTGCCACTTCCTCATCCCGATGGTCATCANTTTCTTCTGCTACGGACGCCTGCTGTGCGCCGTCACCGAGGCCGCCGCCGCCCAGCAGGAGTCCGAGACCACCCAGAGGGCCCAGAGGGAGGTCAGCCGCATGGTGGTGATCATGGTCATCGCCTTCCTGGTGTGCTGGGTGCCCTACGCCAGCGTGGCCTGGTACATCTTCNGCAATCAGGGATCCGATNTCGGACCCGTCTTCATGACCCTCCCGGCCTTCTTTGCCAAGAGT</t>
  </si>
  <si>
    <t>XLLILVGFPVNFLTLYVTLEHKKLRTPLNYILLNLAVANLFMVLGGFTTTMYTSMHGYFVLGRLGCNVEGFFATLGGEIALWSLVVLAIERWVVVCKPIANFRFRKDHAIMGLAFTWVMASACAVPPLVGWSRYIPXGMQCSXXIDYYTRAEGFNNESFVIYMFTCHFLIPMVIXFFCYGRLLCAVTEAAAAQQESETTQRAQREVSRMVVIMVIAFLVCWVPYASVAWYIFXNQGSDXGPVFMTLPAFFAKS</t>
  </si>
  <si>
    <t>Stichaeopsis</t>
  </si>
  <si>
    <t>nana</t>
  </si>
  <si>
    <t>KP238002.1</t>
  </si>
  <si>
    <t>TTTCTGCTCATCCTCGTAGGCTTCCCCGTCAACTTCTTCACCCTGTACGTCACCCTCGAACACAAGAAGCTGCGGACCCCTCTAAACTACATCCTGCTGAACCTGGCGGTGGCCGACCTCTTCATGGTGCTGGGAGGATTCACCACGACGATGTACACCTCCATGCACGGCTACTTCGTGCTGGGTCGCCTCGGTTGCAACGTGGAAGGATTCTTTGCAACCCTGGGCGGTGAGATCGCCCTCTGGTCGCTCGTCGTACTGGCTATCGAGAGGTGGGTGGTCGTCTGCAAGCCCATCAGCAACTTCCGCTTCGGCGAGGACCACGCTATCATGGGTCTGGCCTTCACCTGGGTCATGGCCTCGGCTTGCGCCGTGCCCCCTCTCGTCGGCTGGTCTCGTTACATCCCCGAGGGCATGCAGTGCTCATGCGGAATCGACTACTACACGCGTGCGGAGGGTTTCAACAACGAGTCCTTCGTTATCTACATGTTCACCTGCCACTTCCTCATCCCTATGGTTATCATTTTCTTCTGCTACGGACGCCTGCTCTGCGCCGTCAAGGAGGCCGCCGCCGCCCAGCAGGAGTCCGAGACCACCCAGAGGGCCGAGAGGGAGGTCAGCCGCATGGTGGTGATCATGGTCGTCGCCTTCCTGGTGTGTTGGGTGCCCTACGCCAGCGTGGCCTGGTGGATCTTCTGTAACCAGGGATCCGATTTCGGACCGGTCTTCATGACC</t>
  </si>
  <si>
    <t>FLLILVGFPVNFFTLYVTLEHKKLRTPLNYILLNLAVADLFMVLGGFTTTMYTSMHGYFVLGRLGCNVEGFFATLGGEIALWSLVVLAIERWVVVCKPISNFRFGEDHAIMGLAFTWVMASACAVPPLVGWSRYIPEGMQCSCGIDYYTRAEGFNNESFVIYMFTCHFLIPMVIIFFCYGRLLCAVKEAAAAQQESETTQRAEREVSRMVVIMVVAFLVCWVPYASVAWWIFCNQGSDFGPVFMT</t>
  </si>
  <si>
    <t>Sufflamen</t>
  </si>
  <si>
    <t>bursa</t>
  </si>
  <si>
    <t>EU108863.1</t>
  </si>
  <si>
    <t>CCGAGGGATTCAACAATGAGTCCTTCGTCGTGTACATGTTCGTCTGCCACTTCCTCACCCCGCATGACCGTCGTGTTCTTCTGCTACGGCCGTCTGCTTTGTGCCGTGAAGGAGGCCGCCGCCGCCCAGCAGGAGTCGGAGACCACCCAGAGGGCTGAGAGGGAAGTCACCCGCATGGTCGTGATCATGGTCATCGGCTTCCTCGTCTGCTGGTTGCCCTATGCCAGCGTGGCCTGGTTTATCTTCACACACCAGGGCTCTGAGTTCGGACCAGTCTTCATGACCATCCCAGCCTTCTTTGCCAAGAGTTCTGCCATCTACAACCCAATGATCTACATCTGCATGAACAAGCAGTTCCGCCACTGCATGATCACCACGC</t>
  </si>
  <si>
    <t>bernacchii</t>
  </si>
  <si>
    <t>EU638014.1</t>
  </si>
  <si>
    <t>TTGTCAACCCAGCAGCTTTCGCCGCCCTGGGTGCCTACATGTTCTTCCTCATCCTTGTTGGCTTCCCCATCAACTTCCTCACTCTGTTCGTCACCATCCAACACAAGAAGCTGCGTACCCCTCTAAACTACATCCTGCTGAACCTTGCCGTGGCTGACCTCTTCATGGTGTTCGGAGGATTCACCACCACCATGTACAGCTCTATGCACGGCTACTTCGTCCTAGGACGCCTCGGCTGCAATCTTGAAGGATTCTTTGCTACCCTTGGTGGTGAGATTGCCCTCTGGTCACTGGTTGTCCTGGCTGTTGAAAGGTGGATCGTTGTCTGCAAGCCCATCAGTAGCTTCCGCTTCGGGGAGGATCACGCAATCATGGGTTTGGGCTTGGCTTGGGCGATGGCTTTAGCTTGTGCTGTGCCCCCTCTTGTCGGCTGGTCTCGTTACATCCCTGAGGGCATGCAGTGCTCATGTGGAATCGACTACTACACACGTGCAGAAGGATTCAACAATGAGTCCTTTGTTATCTACATGTTTACCTGCCACTTCACGGTCCCACTGGTTATCATTTCTTTCTGCTACGGCCGTCTACTCTGTGCTGTCAAAGAGGCTGCTGCTGCCCAGCAGGAGTCTGAGACCACCCAGAGGGCTGAGAGGGAAGTCAGCCGGATGGTAGTAATGATGGTCGTTGCCTTCCTGGTGTCTTGGCTGCCCTATGCCAGTACGGCCTGGTGGATCTTCTGCAATCAAGGAGCTGAATTCGGACCACTCTTCATGACCGTCCCGGCCTTCTTTGCCAAGAGTTCAGCCGTCTACAACCCAATGATCTACATCTGCATGAACAAGCAGTTCCGCCACTG</t>
  </si>
  <si>
    <t>VNPAAFAALGAYMFFLILVGFPINFLTLFVTIQHKKLRTPLNYILLNLAVADLFMVFGGFTTTMYSSMHGYFVLGRLGCNLEGFFATLGGEIALWSLVVLAVERWIVVCKPISSFRFGEDHAIMGLGLAWAMALACAVPPLVGWSRYIPEGMQCSCGIDYYTRAEGFNNESFVIYMFTCHFTVPLVIISFCYGRLLCAVKEAAAAQQESETTQRAEREVSRMVVMMVVAFLVSWLPYASTAWWIFCNQGAEFGPLFMTVPAFFAKSSAVYNPMIYICMNKQFRH</t>
  </si>
  <si>
    <t>Xiphister</t>
  </si>
  <si>
    <t>atropurpureus</t>
  </si>
  <si>
    <t>KF272898.1</t>
  </si>
  <si>
    <t>TTTCTGCTCATCCTCGTAGGCTTCCCCGTCAACTTCCTCACCCTGTACGTCACCCTCGAACACAAGAAGCTGCGGACCCCTCTAAACTACATCCTGCTGAACCTGGCGGTGGCCGACCTCTTCATGGTGCTGGGAGGGTTCACCACGACGATGTACACCTCCATGCACGGCTACTTCGTGCTGGGTCGCCTCGGCTGCAACGTGGAAGGATTCTTTGCAACCCTGGGCGGTGAGATCGCCCTCTGGTCGCTGGTCGTTCTGGCTATCGAGAGGTGGGTGGTCGTCTGCAAGCCCATCAGCAACTTCCGCTTCGGCGAAGATCACGCCATCATGGGTCTGGCCTTCACCTGGGTCATGGCCTCGGCTTGCGCCGTGCCCCCTCTCGTCGGCTGGTCTCGTTACATCCCCGAGGGCATGCAGTGCTCATGCGGAATCGACTACTACACGCGTGCGGAGGGTTTCAACAACGAGTCCTTCGTTATCTACATGTTCGTCTGCCACTTCCTCATCCCGATGGTTATCATTTTCTTCTGCTACGGACGCCTGCTCTGCGCCGTCAAGGAGGCCGCCGCCGCCCAGCAGGAGTCCGAGACCACCCAGAGGGCCGAGAGGGAGGTCAGCCGCATGGTGGTGATCATGGTCATCGCCTTCCTGGTGTGTTGGGTGCCCTACGCCAGCGTGGCCTGGTATATCTTCTGTAACCAGGGATCCGACTTCGGACCGATCTTCATGACC</t>
  </si>
  <si>
    <t>FLLILVGFPVNFLTLYVTLEHKKLRTPLNYILLNLAVADLFMVLGGFTTTMYTSMHGYFVLGRLGCNVEGFFATLGGEIALWSLVVLAIERWVVVCKPISNFRFGEDHAIMGLAFTWVMASACAVPPLVGWSRYIPEGMQCSCGIDYYTRAEGFNNESFVIYMFVCHFLIPMVIIFFCYGRLLCAVKEAAAAQQESETTQRAEREVSRMVVIMVIAFLVCWVPYASVAWYIFCNQGSDFGPIFMT</t>
  </si>
  <si>
    <t>Zebrasoma</t>
  </si>
  <si>
    <t>velifer</t>
  </si>
  <si>
    <t>KC623901.1</t>
  </si>
  <si>
    <t>TTCCTGCTCATCCTCCTTGGCTTCCCCATCAACTTTCTCACTCTGTACGTCACCATCGAACACAAGAAGCTGCGAACCCCTCTAAACTACATTCTGCTGAATCTTGCGGTAGCTAACCTCTTCATGGTATTTGGAGGATTCACCACAACGATGTACACCTCCATGCACGGCTACTTTGTCCTTGGACGTCTTGGCTGCAAYCTGGAAGGATTCTTTGCTACCCTTGGTGGTGAGATTTCGCTCTGGTCACTGGTTGTTTTGGCTGTTGAAAGATGGGTGGTTGTCTGCAAGCCCATCAGCAACTTCCGCTTCGGGGAGAATCATGCAATCATGGGGTTGTCCCTGACCTGGTTTATGGCCTGTGCTTGCGCCGTGCCCCCTCTTTTTGGCTGGTCTCGTTACATCCCTGAGGGAATGCAGTGCTCATGTGGAGTTGACTACTACACACGTGCAGAGGGTTTCAACAATGAGTCCTTTGTAATCTACATGTTCACCTGCCACTTCCTCACTCCACTGACCGTCGTTTTCTTCTGCTACGGCCGTCTGCTCTGTGCTGTCAAAGAGGCTGCTGCTGCCCAGCAGGAGTCTGAGACCACCCAGAGGGCTGAGAGGGAAGTCACCCGCATGGTCGTAATCATGGTCATCGCCTTCCTGGTATGTTGGTTGCCCTATGCCGGTGTGGCCTGGTGGATCTTCACACATCAGGGCTCTGAGTTCGGACCAGTCTTCATGACCATTCCGGCCTTCTTTGCCAAGAGTTCCTCCATCTACAACCCAATGATCTACATCTGCATGAACA</t>
  </si>
  <si>
    <t>flavescens</t>
  </si>
  <si>
    <t>KC623899.1</t>
  </si>
  <si>
    <t>TTCCTGCTCATCCTCCTTGGCTTCCCCATCAACTTTCTCACTCTGTACGTCACCATCGAACACAAGAAGCTGCGAACCCCTCTAAACTACATTCTGCTGAATCTTGCGGTAGCTAACCTCTTCATGGTATTTGGAGGATTCACCACAACGATGTACACCTCCATGCATGGCTACTTTGTCCTTGGACGTCTTGGCTGCAACCTGGAAGGATTCTTTGCTACCCTCGGTGGTGAGATTTCGCTCTGGTCACTGGTTGTTTTGGCTGTTGAAAGATGGGTGGTTGTCTGCAAGCCCATCAGCAACTTCCGCTTCGGGGAGAATCATGCAATCATGGGGTTGTCTCTGACCTGGTTTATGGCCTGTGCTTGCGCCGTGCCCCCTCTTTTTGGCTGGTCTCGTTACATCCCTGAGGGAATGCAGTGCTCATGTGGAGTTGACTACTACACACGTGCAGAGGGTTTCAACAATGAGTCCTTTGTGATCTACATGTTCACCTGCCACTTCCTCACTCCACTGACCGTCGTTTTCTTCTGCTACGGCCGTCTGCTCTGTGCTGTCAAAGAGGCTGCTGCTGCCCAGCAGGAGTCTGAAACCACCCAGAGGGCTGAGAGGGAAGTCACCCGCATGGTCGTAATCATGGTCATCGCCTTCCTGGTATGTTGGTTGCCCTATGCCGGTGTGGCCTGGTGGATCTTCACACATCAGGGCTCTGAGTTCGGACCAGTCTTCATGACCATTCCGGCCTTCTTTGCCAAGAGTTCCGCCATCTACAACCCAATGATCTACATCTGCATGAACA</t>
  </si>
  <si>
    <t>FLLILLGFPINFLTLYVTIEHKKLRTPLNYILLNLAVANLFMVFGGFTTTMYTSMHGYFVLGRLGCNLEGFFATLGGEISLWSLVVLAVERWVVVCKPISNFRFGENHAIMGLSLTWFMACACAVPPLFGWSRYIPEGMQCSCGVDYYTRAEGFNNESFVIYMFTCHFLTPLTVVFFCYGRLLCAVKEAAAAQQESETTQRAEREVTRMVVIMVIAFLVCWLPYAGVAWWIFTHQGSEFGPVFMTIPAFFAKSSAIYNPMIYICMN</t>
  </si>
  <si>
    <t>Zoarces</t>
  </si>
  <si>
    <t>viviparus</t>
  </si>
  <si>
    <t>KF017149.1</t>
  </si>
  <si>
    <t>GTCAACCCGGCGGCCTACGCCGCCCTGGGTGCCTACATGTTTCTGCTCATCCTCGTAGGCTTCCCCGTCAACTTCCTCACCCTGTACGTCACCCTCGAACACAAGAAGCTGCGGACCCCTCTAAACTACATCCTGCTGAACCTGGCGGTGGCCGACCTCTTCATGGTGCTGGGAGGGTTCACCACGACGATGTACACCTCCATGCACGGCTACTTCGTGCTGGGTCGCCTCGGCTGCAACGTGGAAGGATTCTTTGCAACCCTGGGCGGTGAGATCGCCCTCTGGTCGCTGGTCGTTCTGGCTATCGAGAGGTGGGTGGTCGTCTGCAAGCCCATCAGCAACTTCCGCTTCAGCGAGGATCACGCTATCATGGGCCTGGCCTTCACCTGGGTCATGGCCTCGGCTTGCGCCGTGCCCCCTCTCGTCGGCTGGTCTCGTTACATCCCCGAGGGCATGCAGTGCTCATGCGGAGTCGACTACTACACGCGTGCGGAGGGTTTCAACAACGAGTCCTTCGTTATCTACATGTTCACCTGCCACTTCGTCATCCCGATGGTTGTCATTTTCTTCTGCTACGGACGCCTGCTCTGCGCCGTCAAGGAGGCCGCCGCCGCCCAGCAGGAGTCCGAGACCACCCAGAGGGCCGAGAAGGAGGTCAGCCGCATGGTGGTGATCATGGTCATCGCCTACCTGGTGTGTTGGGTGCCGTACGCCAGCGTGGCCTGGTGGATCTTCTGTAACCAGGGATCCGAGTTCGGACCGGTCTTCATGACCATCCCGGCCTTCTTTGCCAAGAGTTCGTCCATCTACAACCCG</t>
  </si>
  <si>
    <t>VNPAAYAALGAYMFLLILVGFPVNFLTLYVTLEHKKLRTPLNYILLNLAVADLFMVLGGFTTTMYTSMHGYFVLGRLGCNVEGFFATLGGEIALWSLVVLAIERWVVVCKPISNFRFSEDHAIMGLAFTWVMASACAVPPLVGWSRYIPEGMQCSCGVDYYTRAEGFNNESFVIYMFTCHFVIPMVVIFFCYGRLLCAVKEAAAAQQESETTQRAEKEVSRMVVIMVIAYLVCWVPYASVAWWIFCNQGSEFGPVFMTIPAFFAKSSSIYNP</t>
  </si>
  <si>
    <t>DQ490124.1</t>
  </si>
  <si>
    <t>GATCGCAACCGCAAGCCGCAACCATGAACGGCACAGAGGGACCCTACTTCTATGTCCCTATGGTAAACACCACCGGCATTGTCCGGAGTCCATATGATTACCCTCAGTACTACCTTGTCAACCCAGCAGCTTACGCTGCCCTGGGGGCCTACATGTTCCTGCTCATCCTTCTTGGCTTCCCCATCAACTTCCTCACTCTGTACGTCACCCTCGAACACAAGAAGCTGCGGACCCCTCTAAACTACATCCTGCTGAATCTCGCGGTGGCTAACCTCTTCATGGTGTTGGGAGGATTCACCACAACGATGTACACCTCTATGCACGGCTACTTCGTCCTAGGACGCCTCGGCTGCAACCTGGAAGGATTCTTTGCTACCCTGGGCGGTGAGATAGCGCTCTGGTCACTGGTCGTCCTGGCTGTTGAAAGGTGGATGGTTGTCTGCAAGCCCATCAGCAACTTCCGCTTCGGGGAGGATCACGCTATCATGGGTTTGGGCTGCACCTGGTTGATGGCGTTAGCTTGTTCCGTGCCCCCTCTCGTCGGCTGGTCTCGTTACATCCCCGAGGGCATGCAGTGCTCATGTGGAGTCGACTACTACACACGTGCAGAGGGCTTCAACAATGAGTCCTTTGTCATCTACATGTTCGTCTGCCACTTCTCCATTCCACTGACTGTCATTTTCTTCTGCTACGGCCGTCTGCTCTGCGCCGTCAAGGAGGCTGCTGCTGCCCAGCAGGAGTCTGAGACCACTAGAGGGCTGAGAGGGAAGTCTCCCGCATGGTCGTAATCATGGTCGTCGCCTTCCTGGTATGTTGGTTACCCACGCCGGCACGGCATGGTATATCTTCTGTAATCAGGGATCTGAGTTCGGACCAGTCTTCATGACCATCCGTCCTTCTTTGCCAAGAGCTCCTCCATCTACAACCCAATGATCTACATCTGCATGAACAAGCAGTTCCCAACTGCATGATCACCACCATGTGCTGCGGGAAGAACCCCCTTGAGGAGGAGGAGGGAGCATCCTCTCTAAGACCGAGGCCTCCTCTGTCTCCACCAGCTCAGTGTCTCCTGCATAAAAGGGCCCTCAACACTGGCTCGT</t>
  </si>
  <si>
    <t>P02699.1</t>
  </si>
  <si>
    <t>NM_001280659.1</t>
  </si>
  <si>
    <t>OPN1LW</t>
  </si>
  <si>
    <t>XM_019933644.2</t>
  </si>
  <si>
    <t>TATAAAGCACCGTGACCGCCGGGCAGCGCCAGGTCCGCAGGCATCGGGGACGGGGTTCTCCAGAGCCATGGCCCAGCAGTGGGGCCCTCAGAGGTTTGCAGGTGGGCAGCCGCAGACCAGCTTCGAGGACAGCACCCAGGGGAGCGTCTTCACCTACACCAACAGCAACTCCACCAGAGACCCCTTCGACGGCCCCAATTACCACATCGCCCCCAGATGGGTGTACCACCTGACCAGCGTCTGGATGGTCTTCGTGCTCATCGCCTCCATCTTCACGAACGGGCCCGTGCTGGCAGCCACCATGAAGTTCAAGAAGCTGCGCCACCCTCTGAACTGGATGCTGGTGAACTTGGCCGTCGCTGACCTGGCGGAGACGGTCATTGCCAGCACCATCAGCGTTGTGAACCAGATGTACGGCTACTTTGTGCTGGGCCACCCCTTGTGCATTGTGGAGGGCTTCACTGTCTCCTTGTGTGGGATCACCGGTCTCTGGTCCTTGGCCATCATTTCCTGGGAGAGGTGGATGGTGGTCTGCAAGCCCTTCGGCAACGTGAGATTTGATGCCAAGCTGGCCATTGCGGGCATTGCCTTCTCCTGGATCTGGGCTGCTGTGTGGACAGCTCCACCCATCTTTGGCTGGAGCAGGTACTGGCCCCACGGCCTGAAGACGTCGTGCGGCCCGGATGTGTTCAGCGGCAGCTCTTACCCCGGGGTGCAGTCTTACATGATCACGCTCATGATCACCTGCTGCTTCATCCCGCTCAGCGTTATCGTGCTCTGCTACCTGCAAGTGTGGCTGGCCATCCGAGCGGTGGCGAAGCAGCAGAAAGAATCCGAATCCACCCGGAAGGCGGAGAAGGAGGTAACCCGCATGGTGATGGTGATGATCTTTGCGTACTGCCTCTGCTGGGGGCCCTACACATTCTTTGCGTGCTTCGCCGCTGCCCACCCTGGCTACGCCTTCCACCCTCTGGTGGCCGCCCTGCCATCCTACTTCGCCAAAAGTGCCACCATCTACAACCCCATTATCTATGTCTTTATGAACCGGCAGTTTCGAAACTGCATCTTGCAGCTTTTTGGGAAGAAGGTGGATGACAGCTCTGAACTCTCCAGCGTTTCCAAAACAGAGGCCTCATCTGTCTCTTCGGTGTCACCTGCCTGAGTCGCCTGTCTCCCACTGGAAAACGTAACCGGTCCCACCCTCCGGGGCTTTGGCCACCCCGCCCCTGCCCCTTTTCTCCATCCCTGTGAAATAAATGTAGTTTCTCTTTGCCAAAA</t>
  </si>
  <si>
    <t>MAQQWGPQRFAGGQPQTSFEDSTQGSVFTYTNSNSTRDPFDGPNYHIAPRWVYHLTSVWMVFVLIASIFTNGPVLAATMKFKKLRHPLNWMLVNLAVADLAETVIASTISVVNQMYGYFVLGHPLCIVEGFTVSLCGITGLWSLAIISWERWMVVCKPFGNVRFDAKLAIAGIAFSWIWAAVWTAPPIFGWSRYWPHGLKTSCGPDVFSGSSYPGVQSYMITLMITCCFIPLSVIVLCYLQVWLAIRAVAKQQKESESTRKAEKEVTRMVMVMIFAYCLCWGPYTFFACFAAAHPGYAFHPLVAALPSYFAKSATIYNPIIYVFMNRQFRNCILQLFGKKVDDSSELSSVSKTEASSVSSVSPA</t>
  </si>
  <si>
    <t>Entered</t>
  </si>
  <si>
    <t>XM_019933644.2_S292A</t>
  </si>
  <si>
    <t>MAQQWGPQRFAGGQPQTSFEDSTQGSVFTYTNSNSTRDPFDGPNYHIAPRWVYHLTSVWMVFVLIASIFTNGPVLAATMKFKKLRHPLNWMLVNLAVADLAETVIASTISVVNQMYGYFVLGHPLCIVEGFTVSLCGITGLWSLAIISWERWMVVCKPFGNVRFDAKLAIAGIAFSWIWAAVWTAPPIFGWSRYWPHGLKTSCGPDVFSGSSYPGVQSYMITLMITCCFIPLSVIVLCYLQVWLAIRAVAKQQKESESTRKAEKEVTRMVMVMIFAYCLCWGPYTFFACFASAHPGYAFHPLVAALPSYFAKSATIYNPIIYVFMNRQFRNCILQLFGKKVDDSSELSSVSKTEASSVSSVSPA</t>
  </si>
  <si>
    <t>NM_001014890_A292S</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</si>
  <si>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SFFAKTSAVYNPVIYIMMNKQFRNCMVTTLCCGKNPLGDDEASTTVSKTETSQVAPA</t>
  </si>
  <si>
    <t>NM_001014890_A299S</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</si>
  <si>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SVYNPVIYIMMNKQFRNCMVTTLCCGKNPLGDDEASTTVSKTETSQVAPA</t>
  </si>
  <si>
    <t>NM_001014890_D83N_A292S</t>
  </si>
  <si>
    <t>MNGTEGPNFYVPFSNKTGVVRSPFEAPQYYLAEPWQFSMLAAYMFLLIMLGFPINFLTLYVTVQHKKLRTPLNYILLNLAVANLFMVFGGFTTTLYTSLHGYFVFGPTGCNLEGFFATLGGEIALWSLVVLAIERYVVVCKPMSNFRFGENHAIMGVAFTWVMALACAAPPLVGWSRYIPEGMQCSCGIDYYTPHEETNNESFVIYMFVVHFIIPLIVIFFCYGQLVFTVKEAAAQQQESATTQKAEKEVTRMVIIMVIAFLICWLPYAGVAFYIFTHQGSDFGPIFMTIPSFFAKTSAVYNPVIYIMMNKQFRNCMVTTLCCGKNPLGDDEASTTVSKTETSQVAPA</t>
  </si>
  <si>
    <t>NM_001014890_D83N_A292S_A299S</t>
  </si>
  <si>
    <t>MNGTEGPNFYVPFSNKTGVVRSPFEAPQYYLAEPWQFSMLAAYMFLLIMLGFPINFLTLYVTVQHKKLRTPLNYILLNLAVANLFMVFGGFTTTLYTSLHGYFVFGPTGCNLEGFFATLGGEIALWSLVVLAIERYVVVCKPMSNFRFGENHAIMGVAFTWVMALACAAPPLVGWSRYIPEGMQCSCGIDYYTPHEETNNESFVIYMFVVHFIIPLIVIFFCYGQLVFTVKEAAAQQQESATTQKAEKEVTRMVIIMVIAFLICWLPYAGVAFYIFTHQGSDFGPIFMTIPAFFAKTSSVYNPVIYIMMNKQFRNCMVTTLCCGKNPLGDDEASTTVSKTETSQVAPA</t>
  </si>
  <si>
    <t>Bos, Sebastolobus</t>
  </si>
  <si>
    <t>taurus, altivelis</t>
  </si>
  <si>
    <t>DQ490124.1_1_277-NM_001014890_278_348</t>
  </si>
  <si>
    <t>MNGTEGPYFYVPMVNTTGIVRSPYDYPQYYLVNPAAYAALGAYMFLLILLGFPINFLTLYVTLEHKKLRTPLNYILLNLAVANLFMVLGGFTTTMYTSMHGYFVLGRLGCNLEGFFATLGGEIALWSLVVLAVERWMVVCKPISNFRFGEDHAIMGLGCTWLMALACSVPPLVGWSRYIPEGMQCSCGVDYYTRAEGFNNESFVIYMFVCHFSIPLTVIFFCYGRLLCAVKEAAAAQQESETTQRAEREVSRMVVIMVVAFLVCWLPYAGTAWYIFCHQGSDFGPIFMTIPAFFAKTSAVYNPVIYIMMNKQFRNCMVTTLCCGKNPLGDDEASTTVSKTETSQVAPA</t>
  </si>
  <si>
    <t>NM_001014890_1_277-DQ490124.1[S292A]_278_306-NM_001014890_307_348</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</si>
  <si>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NQGSEFGPVFMTIPAFFAKSSSIYNPMIYIMMNKQFRNCMVTTLCCGKNPLGDDEASTTVSKTETSQVAPA</t>
  </si>
  <si>
    <t>NM_001014890_1_306-DQ490124.1_307_348</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</si>
  <si>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CMNKQFRNCMITTMCCGKNPLEEEEGASSTKTEASSVSTS</t>
  </si>
  <si>
    <t>DQ490124.1[S292A]_1_306-NM_001014890_307_348</t>
  </si>
  <si>
    <t>MNGTEGPYFYVPMVNTTGIVRSPYDYPQYYLVNPAAYAALGAYMFLLILLGFPINFLTLYVTLEHKKLRTPLNYILLNLAVANLFMVLGGFTTTMYTSMHGYFVLGRLGCNLEGFFATLGGEIALWSLVVLAVERWMVVCKPISNFRFGEDHAIMGLGCTWLMALACSVPPLVGWSRYIPEGMQCSCGVDYYTRAEGFNNESFVIYMFVCHFSIPLTVIFFCYGRLLCAVKEAAAAQQESETTQRAEREVSRMVVIMVVAFLVCWLPYAGTAWYIFCNQGSEFGPVFMTIPAFFAKSSSIYNPMIYIMMNKQFRNCMVTTLCCGKNPLGDDEASTTVSKTETSQVAPA</t>
  </si>
  <si>
    <t>DQ490124.1_1_277-NM_001014890_278_306-DQ490124.1_307_348</t>
  </si>
  <si>
    <t>MNGTEGPYFYVPMVNTTGIVRSPYDYPQYYLVNPAAYAALGAYMFLLILLGFPINFLTLYVTLEHKKLRTPLNYILLNLAVANLFMVLGGFTTTMYTSMHGYFVLGRLGCNLEGFFATLGGEIALWSLVVLAVERWMVVCKPISNFRFGEDHAIMGLGCTWLMALACSVPPLVGWSRYIPEGMQCSCGVDYYTRAEGFNNESFVIYMFVCHFSIPLTVIFFCYGRLLCAVKEAAAAQQESETTQRAEREVSRMVVIMVVAFLVCWLPYAGTAWYIFCHQGSDFGPIFMTIPAFFAKTSAVYNPVIYICMNKQFRNCMITTMCCGKNPLEEEEGASSTKTEASSVSTS</t>
  </si>
  <si>
    <t>NM_001014890_1_277-DQ490124.1[S292A]_278_348</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</si>
  <si>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NQGSEFGPVFMTIPAFFAKSSSIYNPMIYICMNKQFRNCMITTMCCGKNPLEEEEGASSTKTEASSVSTS</t>
  </si>
  <si>
    <t>DQ490124.1_1_277-NM_001014890[A292S]_278_348</t>
  </si>
  <si>
    <t>MNGTEGPYFYVPMVNTTGIVRSPYDYPQYYLVNPAAYAALGAYMFLLILLGFPINFLTLYVTLEHKKLRTPLNYILLNLAVANLFMVLGGFTTTMYTSMHGYFVLGRLGCNLEGFFATLGGEIALWSLVVLAVERWMVVCKPISNFRFGEDHAIMGLGCTWLMALACSVPPLVGWSRYIPEGMQCSCGVDYYTRAEGFNNESFVIYMFVCHFSIPLTVIFFCYGRLLCAVKEAAAAQQESETTQRAEREVSRMVVIMVVAFLVCWLPYAGTAWYIFCHQGSDFGPIFMTIPSFFAKTSAVYNPVIYIMMNKQFRNCMVTTLCCGKNPLGDDEASTTVSKTETSQVAPA</t>
  </si>
  <si>
    <t>DQ490124.1_S292A</t>
  </si>
  <si>
    <t>NM_001014890_1_277-DQ490124.1_278_306-NM_001014890_307_348</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</si>
  <si>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NQGSEFGPVFMTIPSFFAKSSSIYNPMIYIMMNKQFRNCMVTTLCCGKNPLGDDEASTTVSKTETSQVAPA</t>
  </si>
  <si>
    <t>NM_001014890[A292S]_1_306-DQ490124.1_307_348</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</si>
  <si>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SFFAKTSAVYNPVIYICMNKQFRNCMITTMCCGKNPLEEEEGASSTKTEASSVSTS</t>
  </si>
  <si>
    <t>DQ490124.1_1_306-NM_001014890_307_348</t>
  </si>
  <si>
    <t>MNGTEGPYFYVPMVNTTGIVRSPYDYPQYYLVNPAAYAALGAYMFLLILLGFPINFLTLYVTLEHKKLRTPLNYILLNLAVANLFMVLGGFTTTMYTSMHGYFVLGRLGCNLEGFFATLGGEIALWSLVVLAVERWMVVCKPISNFRFGEDHAIMGLGCTWLMALACSVPPLVGWSRYIPEGMQCSCGVDYYTRAEGFNNESFVIYMFVCHFSIPLTVIFFCYGRLLCAVKEAAAAQQESETTQRAEREVSRMVVIMVVAFLVCWLPYAGTAWYIFCNQGSEFGPVFMTIPSFFAKSSSIYNPMIYIMMNKQFRNCMVTTLCCGKNPLGDDEASTTVSKTETSQVAPA</t>
  </si>
  <si>
    <t>DQ490124.1_1_277-NM_001014890[A292S]_278_306-DQ490124.1_307_348</t>
  </si>
  <si>
    <t>MNGTEGPYFYVPMVNTTGIVRSPYDYPQYYLVNPAAYAALGAYMFLLILLGFPINFLTLYVTLEHKKLRTPLNYILLNLAVANLFMVLGGFTTTMYTSMHGYFVLGRLGCNLEGFFATLGGEIALWSLVVLAVERWMVVCKPISNFRFGEDHAIMGLGCTWLMALACSVPPLVGWSRYIPEGMQCSCGVDYYTRAEGFNNESFVIYMFVCHFSIPLTVIFFCYGRLLCAVKEAAAAQQESETTQRAEREVSRMVVIMVVAFLVCWLPYAGTAWYIFCHQGSDFGPIFMTIPSFFAKTSAVYNPVIYICMNKQFRNCMITTMCCGKNPLEEEEGASSTKTEASSVSTS</t>
  </si>
  <si>
    <t>NM_001014890_1_277-DQ490124.1_278_348</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</si>
  <si>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NQGSEFGPVFMTIPSFFAKSSSIYNPMIYICMNKQFRNCMITTMCCGKNPLEEEEGASSTKTEASSVSTS</t>
  </si>
  <si>
    <t>Gekko</t>
  </si>
  <si>
    <t>gecko</t>
  </si>
  <si>
    <t>M92035</t>
  </si>
  <si>
    <t>MNGTEGINFYVPLSNKTGLVRSPFEYPQYYLADPWKFKVLSFYMFFLIAAGMPLNGLTLFVTFQHKKLRQPLNYILVNLAAANLVTVCCGFTVTFYASWYAYFVFGPIGCAIEGFFATIGGQVALWSLVVLAIERYIVICKPMGNFRFSATHAIMGIAFTWFMALACAGPPLFGWSRFIPEGMQCSCGPDYYTLNPDFHNESYVIYMFIVHFTVPMVVIFFSYGRLVCKVREAAAQQQESATTQKAEKEVTRMVILMVLGFLLAWTPYAATAIWIFTNRGAAFSVTFMTIPAFFSKSSSIYNPIIYVLLNKQFRNCMVTTICCGKNPFGDEDVSSSVSQSKTEVSSVSSSQVAPA</t>
  </si>
  <si>
    <t xml:space="preserve">carolinensis </t>
  </si>
  <si>
    <t>NM_001291394.1_F49A</t>
  </si>
  <si>
    <t>MNGTEGINFYVPLSNKTGLVRSPFEYPQYYLAEPWKYKVVCCYIFFLIATGLPINILTLLVTFK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t>
  </si>
  <si>
    <t>NM_001291394.1_L52M</t>
  </si>
  <si>
    <t>MNGTEGINFYVPLSNKTGLVRSPFEYPQYYLAEPWKYKVVCCYIFFLIFTGMPINILTLLVTFK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t>
  </si>
  <si>
    <t>NM_001291394.1_F49A_L52M</t>
  </si>
  <si>
    <t>MNGTEGINFYVPLSNKTGLVRSPFEYPQYYLAEPWKYKVVCCYIFFLIATGMPINILTLLVTFK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t>
  </si>
  <si>
    <t>NM_001291394.1_D83N</t>
  </si>
  <si>
    <t>MNGTEGINFYVPLSNKTGLVRSPFEYPQYYLAEPWKYKVVCCYIFFLIFTGLPINILTLLVTFKHKKLRQPLNYILVNLAVANLFMACFGFTVTFYTAWNGYFIFGPIGCAIEGFFATLGGQVALWSLVVLAIERYIVVCKPMGNFRFSATHALMGISFTWFMSFSCAAPPLLGWSRYIPEGMQCSCGPDYYTLNPDYHNESYVLYMFGVHFVIPVVVIFFSYGRLICKVREAAAQQQESASTQKAEREVTRMVILMVLGFLLAWTPYAMVAFWIFTNKGVDFSATLMSVPAFFSKSSSLYNPIIYVLMNKQFRNCMITTICCGKNPFGDEDVSSSVSQSKTEVSSVSSSQVSPA</t>
  </si>
  <si>
    <t>NM_001291394.1_M86T</t>
  </si>
  <si>
    <t>MNGTEGINFYVPLSNKTGLVRSPFEYPQYYLAEPWKYKVVCCYIFFLIFTGLPINILTLLVTFKHKKLRQPLNYILVNLAVADLFTACFGFTVTFYTAWNGYFIFGPIGCAIEGFFATLGGQVALWSLVVLAIERYIVVCKPMGNFRFSATHALMGISFTWFMSFSCAAPPLLGWSRYIPEGMQCSCGPDYYTLNPDYHNESYVLYMFGVHFVIPVVVIFFSYGRLICKVREAAAQQQESASTQKAEREVTRMVILMVLGFLLAWTPYAMVAFWIFTNKGVDFSATLMSVPAFFSKSSSLYNPIIYVLMNKQFRNCMITTICCGKNPFGDEDVSSSVSQSKTEVSSVSSSQVSPA</t>
  </si>
  <si>
    <t>NM_001291394.1_T97A</t>
  </si>
  <si>
    <t>MNGTEGINFYVPLSNKTGLVRSPFEYPQYYLAEPWKYKVVCCYIFFLIFTGLPINILTLLVTFKHKKLRQPLNYILVNLAVADLFMACFGFTVTFYAAWNGYFIFGPIGCAIEGFFATLGGQVALWSLVVLAIERYIVVCKPMGNFRFSATHALMGISFTWFMSFSCAAPPLLGWSRYIPEGMQCSCGPDYYTLNPDYHNESYVLYMFGVHFVIPVVVIFFSYGRLICKVREAAAQQQESASTQKAEREVTRMVILMVLGFLLAWTPYAMVAFWIFTNKGVDFSATLMSVPAFFSKSSSLYNPIIYVLMNKQFRNCMITTICCGKNPFGDEDVSSSVSQSKTEVSSVSSSQVSPA</t>
  </si>
  <si>
    <t>NM_001291394.1_D83N_M86T_T97A</t>
  </si>
  <si>
    <t>MNGTEGINFYVPLSNKTGLVRSPFEYPQYYLAEPWKYKVVCCYIFFLIFTGLPINILTLLVTFKHKKLRQPLNYILVNLAVANLFTACFGFTVTFYAAWNGYFIFGPIGCAIEGFFATLGGQVALWSLVVLAIERYIVVCKPMGNFRFSATHALMGISFTWFMSFSCAAPPLLGWSRYIPEGMQCSCGPDYYTLNPDYHNESYVLYMFGVHFVIPVVVIFFSYGRLICKVREAAAQQQESASTQKAEREVTRMVILMVLGFLLAWTPYAMVAFWIFTNKGVDFSATLMSVPAFFSKSSSLYNPIIYVLMNKQFRNCMITTICCGKNPFGDEDVSSSVSQSKTEVSSVSSSQVSPA</t>
  </si>
  <si>
    <t>NM_001291394.1_S164A</t>
  </si>
  <si>
    <t>MNGTEGINFYVPLSNKTGLVRSPFEYPQYYLAEPWKYKVVCCYIFFLIFTGLPINILTLLVTFKHKKLRQPLNYILVNLAVADLFMACFGFTVTFYTAWNGYFIFGPIGCAIEGFFATLGGQVALWSLVVLAIERYIVVCKPMGNFRFSATHALMGISFTWFMAFSCAAPPLLGWSRYIPEGMQCSCGPDYYTLNPDYHNESYVLYMFGVHFVIPVVVIFFSYGRLICKVREAAAQQQESASTQKAEREVTRMVILMVLGFLLAWTPYAMVAFWIFTNKGVDFSATLMSVPAFFSKSSSLYNPIIYVLMNKQFRNCMITTICCGKNPFGDEDVSSSVSQSKTEVSSVSSSQVSPA</t>
  </si>
  <si>
    <t>NM_001291394.1_Q122E</t>
  </si>
  <si>
    <t>MNGTEGINFYVPLSNKTGLVRSPFEYPQYYLAEPWKYKVVCCYIFFLIFTGLPINILTLLVTFKHKKLRQPLNYILVNLAVADLFMACFGFTVTFYTAWNGYFIFGPIGCAIEGFFATLGGEVALWSLVVLAIERYIVVCKPMGNFRFSATHALMGISFTWFMSFSCAAPPLLGWSRYIPEGMQCSCGPDYYTLNPDYHNESYVLYMFGVHFVIPVVVIFFSYGRLICKVREAAAQQQESASTQKAEREVTRMVILMVLGFLLAWTPYAMVAFWIFTNKGVDFSATLMSVPAFFSKSSSLYNPIIYVLMNKQFRNCMITTICCGKNPFGDEDVSSSVSQSKTEVSSVSSSQVSPA</t>
  </si>
  <si>
    <t>NM_001291394.1_F49S_Q122E_S164A</t>
  </si>
  <si>
    <t>MNGTEGINFYVPLSNKTGLVRSPFEYPQYYLAEPWKYKVVCCYIFFLISTGLPINILTLLVTFKHKKLRQPLNYILVNLAVADLFMACFGFTVTFYTAWNGYFIFGPIGCAIEGFFATLGGEVALWSLVVLAIERYIVVCKPMGNFRFSATHALMGISFTWFMAFSCAAPPLLGWSRYIPEGMQCSCGPDYYTLNPDYHNESYVLYMFGVHFVIPVVVIFFSYGRLICKVREAAAQQQESASTQKAEREVTRMVILMVLGFLLAWTPYAMVAFWIFTNKGVDFSATLMSVPAFFSKSSSLYNPIIYVLMNKQFRNCMITTICCGKNPFGDEDVSSSVSQSKTEVSSVSSSQVSPA</t>
  </si>
  <si>
    <t>M92035_A164S</t>
  </si>
  <si>
    <t>MNGTEGINFYVPLSNKTGLVRSPFEYPQYYLADPWKFKVLSFYMFFLIAAGMPLNGLTLFVTFQHKKLRQPLNYILVNLAAANLVTVCCGFTVTFYASWYAYFVFGPIGCAIEGFFATIGGQVALWSLVVLAIERYIVICKPMGNFRFSATHAIMGIAFTWFMSLACAGPPLFGWSRFIPEGMQCSCGPDYYTLNPDFHNESYVIYMFIVHFTVPMVVIFFSYGRLVCKVREAAAQQQESATTQKAEKEVTRMVILMVLGFLLAWTPYAATAIWIFTNRGAAFSVTFMTIPAFFSKSSSIYNPIIYVLLNKQFRNCMVTTICCGKNPFGDEDVSSSVSQSKTEVSSVSSSQVAPA</t>
  </si>
  <si>
    <t>M92035_Q122E</t>
  </si>
  <si>
    <t>MNGTEGINFYVPLSNKTGLVRSPFEYPQYYLADPWKFKVLSFYMFFLIAAGMPLNGLTLFVTFQHKKLRQPLNYILVNLAAANLVTVCCGFTVTFYASWYAYFVFGPIGCAIEGFFATIGGEVALWSLVVLAIERYIVICKPMGNFRFSATHAIMGIAFTWFMALACAGPPLFGWSRFIPEGMQCSCGPDYYTLNPDFHNESYVIYMFIVHFTVPMVVIFFSYGRLVCKVREAAAQQQESATTQKAEKEVTRMVILMVLGFLLAWTPYAATAIWIFTNRGAAFSVTFMTIPAFFSKSSSIYNPIIYVLLNKQFRNCMVTTICCGKNPFGDEDVSSSVSQSKTEVSSVSSSQVAPA</t>
  </si>
  <si>
    <t xml:space="preserve">Oryzias </t>
  </si>
  <si>
    <t>latipes</t>
  </si>
  <si>
    <t>AB223053.1</t>
  </si>
  <si>
    <t>MENGTEGKNFYIPMNNRTGLVRSPYEYPQYYLADPWQFKLLGIYMFFLILTGFPINALTLVVTAQNKKLRQPLNFILVNLAVAGLIMVCFGFTVCIYSCMVGYFSLGPLGCTIEGFMATLGGQVSLWSLVVLAIERYIVVCKPMGSFKFTATHSAAGCAFTWIMASSCAVPPLVGWSRYIPEGIQVSCGPDYYTLAPGFNNESFVMYMFTCHFCVPVFTIFFTYGSLVMTVKAAAAQQQDSASTQKAEKEVTRMCFLMVLGFLLAWVPYASYAAWIFFNRGAAFSAMSMAIPSFFSKSSALFNPIIYILLNKQFRNCMLATIGMGGMVEDETSVSTSKTEVSTAA</t>
  </si>
  <si>
    <t>AB223053.1_S292A</t>
  </si>
  <si>
    <t>MENGTEGKNFYIPMNNRTGLVRSPYEYPQYYLADPWQFKLLGIYMFFLILTGFPINALTLVVTAQNKKLRQPLNFILVNLAVAGLIMVCFGFTVCIYSCMVGYFSLGPLGCTIEGFMATLGGQVSLWSLVVLAIERYIVVCKPMGSFKFTATHSAAGCAFTWIMASSCAVPPLVGWSRYIPEGIQVSCGPDYYTLAPGFNNESFVMYMFTCHFCVPVFTIFFTYGSLVMTVKAAAAQQQDSASTQKAEKEVTRMCFLMVLGFLLAWVPYASYAAWIFFNRGAAFSAMSMAIPAFFSKSSALFNPIIYILLNKQFRNCMLATIGMGGMVEDETSVSTSKTEVSTAA</t>
  </si>
  <si>
    <t>AB223053.1_Q122E_S292A</t>
  </si>
  <si>
    <t>MENGTEGKNFYIPMNNRTGLVRSPYEYPQYYLADPWQFKLLGIYMFFLILTGFPINALTLVVTAQNKKLRQPLNFILVNLAVAGLIMVCFGFTVCIYSCMVGYFSLGPLGCTIEGFMATLGGEVSLWSLVVLAIERYIVVCKPMGSFKFTATHSAAGCAFTWIMASSCAVPPLVGWSRYIPEGIQVSCGPDYYTLAPGFNNESFVMYMFTCHFCVPVFTIFFTYGSLVMTVKAAAAQQQDSASTQKAEKEVTRMCFLMVLGFLLAWVPYASYAAWIFFNRGAAFSAMSMAIPAFFSKSSALFNPIIYILLNKQFRNCMLATIGMGGMVEDETSVSTSKTEVSTAA</t>
  </si>
  <si>
    <t>NM_001291394.1</t>
  </si>
  <si>
    <t>MNGTEGINFYVPLSNKTGLVRSPFEYPQYYLAEPWKYKVVCCYIFFLIFTGLPINILTLLVTFK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t>
  </si>
  <si>
    <t>Gekko, Anolis</t>
  </si>
  <si>
    <t xml:space="preserve">gecko, carolinensis </t>
  </si>
  <si>
    <t>AH007735.2_1_33-M92035.1_34_64-AH007735.2_65_348</t>
  </si>
  <si>
    <t>MNGTEGINFYVPLSNKTGLVRSPFEYPQYYLAEPWKFKVLSFYMFFLIAAGMPLNGLTLFVTFQHKKLRQPLNYILVNLAVADLFMACFGFTVTFYTAWNGYFIFGPIGCAIEGFFATLGGQVALWSLVVLAIERYIVVCKPMGNFRFSATHALMGISFTWFMSFSCAAPPLLGWSRYIPEGMQCSCGPDYYTLNPDYHNESYVLYMFGVHFVIPVVVIFFSYGRLICKVREAAAQQQESASTQKAEREVTRMVILMVLGFLLAWTPYAMVAFWIFTNKGVDFSATLMSVPAFFSKSSSLYNPIIYVLMNKQFRNCMITTICCGKNPFGDEDVSSSVSQSKTEVSSVSSSQVSPA</t>
  </si>
  <si>
    <t>AH007735.2_1_70-M92035.1_71_100-AH007735.2_101_348</t>
  </si>
  <si>
    <t>MNGTEGINFYVPLSNKTGLVRSPFEYPQYYLAEPWKYKVVCCYIFFLIFTGLPINILTLLVTFKHKKLRQPLNYILVNLAAANLVTVCCGFTVTFYASWYGYFIFGPIGCAIEGFFATLGGQVALWSLVVLAIERYIVVCKPMGNFRFSATHALMGISFTWFMSFSCAAPPLLGWSRYIPEGMQCSCGPDYYTLNPDYHNESYVLYMFGVHFVIPVVVIFFSYGRLICKVREAAAQQQESASTQKAEREVTRMVILMVLGFLLAWTPYAMVAFWIFTNKGVDFSATLMSVPAFFSKSSSLYNPIIYVLMNKQFRNCMITTICCGKNPFGDEDVSSSVSQSKTEVSSVSSSQVSPA</t>
  </si>
  <si>
    <t>AH007735.2_1_105-M92035.1_106_139-AH007735.2_140_149-M92035.1_150_172-AH007735.2_173_348</t>
  </si>
  <si>
    <t>MNGTEGINFYVPLSNKTGLVRSPFEYPQYYLAEPWKYKVVCCYIFFLIFTGLPINILTLLVTFKHKKLRQPLNYILVNLAVADLFMACFGFTVTFYTAWNGYFIFGPIGCAIEGFFATIGGQVALWSLVVLAIERYIVICKPMGNFRFSATHAIMGIAFTWFMALACAGPPLLGWSRYIPEGMQCSCGPDYYTLNPDYHNESYVLYMFGVHFVIPVVVIFFSYGRLICKVREAAAQQQESASTQKAEREVTRMVILMVLGFLLAWTPYAMVAFWIFTNKGVDFSATLMSVPAFFSKSSSLYNPIIYVLMNKQFRNCMITTICCGKNPFGDEDVSSSVSQSKTEVSSVSSSQVSPA</t>
  </si>
  <si>
    <t>AH007735.2_1_199-M92035.1_200_225-AH007735.2_226_348</t>
  </si>
  <si>
    <t>MNGTEGINFYVPLSNKTGLVRSPFEYPQYYLAEPWKYKVVCCYIFFLIFTGLPINILTLLVTFKHKKLRQPLNYILVNLAVADLFMACFGFTVTFYTAWNGYFIFGPIGCAIEGFFATLGGQVALWSLVVLAIERYIVVCKPMGNFRFSATHALMGISFTWFMSFSCAAPPLLGWSRYIPEGMQCSCGPDYYTLNPDYHNESYVIYMFIVHFTVPMVVIFFSYGRLICKVREAAAQQQESASTQKAEREVTRMVILMVLGFLLAWTPYAMVAFWIFTNKGVDFSATLMSVPAFFSKSSSLYNPIIYVLMNKQFRNCMITTICCGKNPFGDEDVSSSVSQSKTEVSSVSSSQVSPA</t>
  </si>
  <si>
    <t>AH007735.2_1_243-M92035.1_244_273-AH007735.2_274_348</t>
  </si>
  <si>
    <t>MNGTEGINFYVPLSNKTGLVRSPFEYPQYYLAEPWKYKVVCCYIFFLIFTGLPINILTLLVTFKHKKLRQPLNYILVNLAVADLFMACFGFTVTFYTAWNGYFIFGPIGCAIEGFFATLGGQVALWSLVVLAIERYIVVCKPMGNFRFSATHALMGISFTWFMSFSCAAPPLLGWSRYIPEGMQCSCGPDYYTLNPDYHNESYVLYMFGVHFVIPVVVIFFSYGRLICKVREAAAQQQESASTQKAEKEVTRMVILMVLGFLLAWTPYAATAIWIFTNKGVDFSATLMSVPAFFSKSSSLYNPIIYVLMNKQFRNCMITTICCGKNPFGDEDVSSSVSQSKTEVSSVSSSQVSPA</t>
  </si>
  <si>
    <t>AH007735.2_1_284-M92035.1_285_309-AH007735.2_310_348</t>
  </si>
  <si>
    <t>MNGTEGINFYVPLSNKTGLVRSPFEYPQYYLAEPWKYKVVCCYIFFLIFTGLPINILTLLVTFKHKKLRQPLNYILVNLAVADLFMACFGFTVTFYTAWNGYFIFGPIGCAIEGFFATLGGQVALWSLVVLAIERYIVVCKPMGNFRFSATHALMGISFTWFMSFSCAAPPLLGWSRYIPEGMQCSCGPDYYTLNPDYHNESYVLYMFGVHFVIPVVVIFFSYGRLICKVREAAAQQQESASTQKAEREVTRMVILMVLGFLLAWTPYAMVAFWIFTNKGVDFSVTFMTIPAFFSKSSSIYNPIIYVLLNKQFRNCMITTICCGKNPFGDEDVSSSVSQSKTEVSSVSSSQVSPA</t>
  </si>
  <si>
    <t>AH007735.2_1_33-M92035.1_34_64-AH007735.2_65_70-M92035.1_71_100-AH007735.2_101_105-M92035.1_106_139-AH007735.2_140-149-M92035.1_150_172-AH007735.2_173_348</t>
  </si>
  <si>
    <t>MNGTEGINFYVPLSNKTGLVRSPFEYPQYYLAEPWKFKVLSFYMFFLIAAGMPLNGLTLFVTFQHKKLRQPLNYILVNLAAANLVTVCCGFTVTFYASWYGYFIFGPIGCAIEGFFATIGGQVALWSLVVLAIERYIVICKPMGNFRFSATHAIMGIAFTWFMALACAGPPLLGWSRYIPEGMQCSCGPDYYTLNPDYHNESYVLYMFGVHFVIPVVVIFFSYGRLICKVREAAAQQQESASTQKAEREVTRMVILMVLGFLLAWTPYAMVAFWIFTNKGVDFSATLMSVPAFFSKSSSLYNPIIYVLMNKQFRNCMITTICCGKNPFGDEDVSSSVSQSKTEVSSVSSSQVSPA</t>
  </si>
  <si>
    <t>AH007735.2_1_199-M92035.1_200_225-AH007735.2_226_243-M92035.1_244_273-AH007735.2_274_284-M92035.1_285_309-AH007735.2_310_348</t>
  </si>
  <si>
    <t>MNGTEGINFYVPLSNKTGLVRSPFEYPQYYLAEPWKYKVVCCYIFFLIFTGLPINILTLLVTFKHKKLRQPLNYILVNLAVADLFMACFGFTVTFYTAWNGYFIFGPIGCAIEGFFATLGGQVALWSLVVLAIERYIVVCKPMGNFRFSATHALMGISFTWFMSFSCAAPPLLGWSRYIPEGMQCSCGPDYYTLNPDYHNESYVIYMFIVHFTVPMVVIFFSYGRLICKVREAAAQQQESASTQKAEKEVTRMVILMVLGFLLAWTPYAATAIWIFTNKGVDFSVTFMTIPAFFSKSSSIYNPIIYVLLNKQFRNCMITTICCGKNPFGDEDVSSSVSQSKTEVSSVSSSQVSPA</t>
  </si>
  <si>
    <t>Rh2-1</t>
  </si>
  <si>
    <t xml:space="preserve">Danio </t>
  </si>
  <si>
    <t>rerio</t>
  </si>
  <si>
    <t>AB087805.2</t>
  </si>
  <si>
    <t>GAATTCATTCACATGTCAGATAATGAAGCCATGGAAGTCTTTCCCAAACTGACTTTCCTACTGCACTTGCAGTTTATTAGATGTGAAGTTTTGTAATCATGAAGAATATTACAATAAATAAACAAACTATTTTTTTTTAAAGATTTAAGACATCATTATAAAACAGTCTAACCTTTATTCTACAATTTGTCAAGTGTATGATGAAGTGGACGAAGCACGTCTGAGTTGAAGAAATCTGAGCATTACTGGACTTTGAGCTGATCTCAGTGGCTTAAGATGCAGCTTAAGAAGAGTCCAAAGCTAAAAACTAATCCGTGTTGGAAGAAATGGATATCATGTTGACAGGTAGGGTCAAATCCCAAGGTACAATCTGTGGTGGTTATGAACTCTGATCTGGGCCAAATAATCTTATTGGTGACACCCCCTTTTCCAGTTTTGGCTTCCTTAGAAGAGTATATAAGCATACCTGACGCTGTCCACTTTGGGGTTGACCATCTCTTAGAGGAGTTGAACTGCTCATTCATATTTCCACATAGGCGGTTTTAATTTAGGTTTCAGTAAAAATGAACGGGACAGAAGGGAGCAACTTCTACATCCCCATGTCAAACAGGACTGGGCTTGTGCGAAGCCCTTATGATTACACCCAGTACTATCTGGCAGAACCATGGAAATTCAAGGCTCTGGCTTTCTACATGTTTCTACTGATCATTTTTGGATTTCCCATCAATGTCCTGACTTTGGTGGTTACAGCCCAGCACAAGAAACTCCGACAGCCGCTCAACTACATTTTGGTCAACTTAGCTTTTGCTGGCACAATTATGGTCATCTTTGGATTTACGGTTTCTTTCTACTGCTCACTTGTGGGCTACATGGCTCTTGGTCCATTAGGCTGTGTAATGGAGGGATTCTTCGCAACACTTGGAGGTAAGGAGTAACTAGCAGTGCATAGATTTGAATGCAGTACATGCTGGGGTACTAACATGTAATTCCTTTCTTCAGGTCAGGTTGCTCTTTGGTCTTTGGTGGTTCTTGCCATTGAGAGGTACATCGTGGTTTGCAAGCCAATGGGAAGCTTCAAATTCTCCGCAAACCATGCGATGGCTGGCATTGCTTTCACATGGTTCATGGCCTGTAGCTGTGCAGTCCCCCCACTTTTTGGCTGGTCCAGGTAATTAAGCAGATTTAGGTAGATTTAGTTCACTTCAGGCCTCATCTCATATATTTCTAATCTTCCAGATATCTTCCGGAAGGGATGCAAACCTCTTGCGGACCAGATTACTACACACTGAATCCTGAATATAACAATGAGTCTTACGTCATGTACATGTTCAGCTGCCACTTTTGCATACCCGTCACCACAATTTTCTTTACCTATGGCAGTCTGGTCTGCACAGTCAAGGCTGTATGTATACATTTTAAATATATCAGTGATGGTCAAATAGAGCCAAATTGGCCACATTTCATTCCTAATTCTTTCTTGTCTTTCAAAATTATTAGGCTGCAGCTCAACAGCAGGAATCTGAGTCCACTCAGAAGGCTGAGAGGGAAGTGACACGCATGGTCATCCTGATGGTTTTGGGCTTCTTGTTTGCTTGGGTTCCCTATGCCAGCTTTGCTGCCTGGATCTTCTTTAACAGGGGAGCTGCTTTCTCCGCACAAGCCATGGCTGTTCCAGCCTTCTTCTCTAAGACTTCAGCTGTTTTTAACCCCATCATCTATGTGCTCCTAAACAAACAGGTGAGCCATGTTCACATTTTAACACATATCTTAGTGATTCAGTTTTTAAAATTGAATACTGTAGATATTGCTAAAATGCTGACTTTTACTTTTGCATCTTAAATATGTGGAATTGATTCTATACATGTTATCTTAATCCCCAGTTCCGTAGCTGCATGCTTAACACCCTTTTCTGTGGCAAGAGTCCTCTTGGTGACGATGAGTCTTCCTCAGTGTCAACAAGCAAAACAGAGGTGTCCTCTGTGTCTCCTGCATAGATCTGCCTATTCAGTGCTCCGTCATTCAAATGAGACAAACTCACGGACATGCAGTACATCTTTGGCCATTTGCAACTGCTGTTTCTTTCAAGACCATACATGTCCACCTAAAGGCATTTTATCAGGAATTCAAGAATAGCCGATGGGTCTGAGGTTAAAGGAAAATGTTATGTTTATTGGATTTATGGAATCGTTTTCTTCACTGTTAGGTGGAGGCAATGGAAATGTATTCAATAAAGTACGCTTGAATTC</t>
  </si>
  <si>
    <t>MNGTEGSNFYIPMSNRTGLVRSPYDYTQYYLAEPWKFKALAFYMFLLIIFGFPINVLTLV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t>
  </si>
  <si>
    <t>Rh2-2</t>
  </si>
  <si>
    <t>AB087806.2</t>
  </si>
  <si>
    <t>ACACACAAAAAGTTATGTTTAATTTGCTTCATATTATAATTATGTTAATTCCATTTTCATTCAGACACATGATTCACTTACTTGATAAAGTTTTATATCTACATTTTATTCAAATGTATAGCAATATATAAACATTTTGTTTCTCCTCCTCCATTAACAAATCCTAATCAATCATTTCAGAAATAGAGACCCTTGTCTTCTTCACACCACTGCAGAAGCCAAAATCACATCCCTAACCTCAAACGTTTGATTATCTGTTCTGATTTAGTTCTTCTAGCTTGTTTTAAGCTGCGGTGTTCAAACTTGAAATGTTTAAGTGTGTGAACGGGGGAATGTGAAGATGGGAGGACTGTATGCAACCCATTCCACTGGATAATCTCTCAGCCTCCGACTTAGAACAAAGATTACAAGGTCAAAGATTTGAAACTTAATCCCCTACAGAGGGGATGGATATCATATGAGAGTTGGTAAGGAGCCAAGTAGATTCAATCCAGTAGGTTATGAAGCTTGGTGTCCGCCAAATCTTCTTAATGGTGACACCCCTTTTGACAAGGGACTCCGCTGAAGATATAAAAGCGGGCAGCTGGCAGTTTTGTGGAGTACAGTTTTGCTGGTGTCTTCTTGGCATACGTGCAACACCTCCAGCAGGATGAACGGCACCGAAGGAAACAACTTTTACATTCCTATGTCCAACAGGACTGGGCTAGTGAGGAGTCCTTACGAATACACACAGTATTACCTGGCAGATCCATGGCAGTTTAAGGCACTGGCTTTTTACATGTTTTTTCTGATTTGCTTCGGGCTGCCGATCAACGTGCTCACGCTGTTGGTCACAGCTCAGCACAAAAAGCTGAGACAGCCTTTAAATTATATTTTGGTGAACTTGGCTTTCGCTGGAACAATTATGGCCTTTTTTGGATTCACGGTTACGTTCTATTGCTCCATTAATGGTTATATGGCTCTAGGTCCTACAGGTTGTGCCATTGAGGGCTTCTTTGCTACACTCGGAGGTAAGAATATTTCAGCAGGAATTCGTTTATTTTATTGTTTCAGATTCCATATTGTGATCGTTTTATTTGTCCACAGGTCAGGTTGCTCTTTGGTCTCTTGTGGTTCTTGCCATTGAGAGGTACATAGTGGTTTGCAAGCCAATGGGAAGCTTCAAATTCTCCTCAAACCATGCGATGGCCGGCATTGCCTTCACATGGGTCATGGCCTCTAGCTGTGCAGTCCCCCCACTTTTTGGCTGGTCCCGGTAAGTCATTCACGCTAATTAGAGACTTTTAATCAGCGCCAAAAGAGATTAAGGCTCAAATAATCACTAAGTTTAACCAATGGTTGCGCTTCAGGATGGGGATCAATTGTCACTTTTAACTAGTTGCTTACTGTGTTGCATTTCGGCTGTTTATACTGCATGAACATCCCATAAGGAGATTAATTAACTGTTTACTCACTATTTCCAAATCTTGATGAGTTTCCCTTTTCTTTAAAAGACATTTTGGAAGTCATTGATATCTATAGTAGAACAAAATAACTGGAATTCAAAGCCTTTTGGTCTCAAACATACTGAAGAATCTCAGTTTTGTAACAAGTGTATAGGCAGTAAATGATGACAGTTTATATAAACTTAAAATAACCACCTTGGTAATGACGAAAAAGCATTATATGAGAAGTTTATTCAGACTAAAGTTGTTGTTCTACATGATAACACTTTAAATGTCTTTTACTGGATGTGAGTATGCACATGTTACCTAGCCGTGGTAACACTTTATTTGAATAGTCTCTCAACAGACATTCTATTGACTAATTGTAACTCTGCAAGTATTTATTCAACTAACCCTAACTTCTAACCTTACAGTCTACATATACTATTGATAATGCAAGAGATAGGGTCTGAAAAGATGTGTGACAATCTTATTTTATTGTTTTGACACAGATACATCCCAGAGGGAATGCAGACATCCTGCGGACCAGATTATTACACCCTGAACCCAGAATTCAACAATGAATCATATGTTTTGTACATGTTCAGCTGTCATTTCTGCGTTCCTGTTACAACCATCTTCTTCACTTATGGAAGCCTCGTTTGCACAGTCAAAGCTGTAAGTGAATATAATATTACAATAACATTCAGCATATTTAAATGCCGTAAAGTAATAATTTTTTTTCTTTCAGGCTGCAGCTCAGCAGCAGGAATCTGAGTCCACTCAGAAGGCTGAGAGGGAAGTAACACGCATGGTCATCCTGATGGTTTTGGGCTTCTTGGTGGCTTGGGTTCCCTATGCCAGCTTTGCGGCCTGGATCTTTTTTAACAGGGGAGCTGCTTTCTCCGCACAAGCCATGGCTATCCCAGCTTTTTTCTCAAAAGCCTCTGCCTTGTTTAACCCTATTATCTATGTGCTCCTAAACAAACAGGTGAGCCACTTTTTAATACATCTTTAGAATATACACACTTAAGAAACCTAAATTTAGCTAAAAAATTGATAAACACAGTTCAGCTGTTGGGTTAATGCAAACTTACAAGAATTTGTTACAATTTTATCATTAAAAACATCTCAATTTAACAGTAAACTACTGCATTTAATTAATTTACTGGTTATTTTGTACTGGTATTAACATTTAATGTGTCAATTTAAAAACGCAAAAAATGTGTTGTGATTACTGGTAAAGTCAATTTTACAGTTATTCACCAAATTTATATTAAGGAAACTTACCATAACCAAGTCGGAGATGTTAATTCACATGTATTTAATCATTAACATCATGGTCATTTTTGAAAAGTGTTAATTTTATTGAAAATTTTAACCTAGCAGTTGGATTTCTCCTTATTTTCTCCATTGTGGTTTGATTATTTCTCTTCAGTACATGATTTCATTATATATTTTTAATTAGAACACCACATCGAGTACAAACCAATCATTTACTCTAAGATCAGTTTGTTAAATTGCACATGCACTGTAATTAAATGGCATTTCAATTCCTAGATCATTTGTGCATTGCGCATAAAGGTATGCCATTCATTTCAATGTTCTCTTCCCCAGTTCCGTAGCTGCATGCTCAACACCCTTTTCTGTGGCAAGAGTCCTCTTGGAGATGATGAGTCCTCCTCAGTTTCAACAAGCAAAACAGAGGTGTCCTCTGTGTCTCCAGCGTAGAACTAATTGCCAACTATGCTTTCTCAATGATTCTTTTAATGCTTTGGAGTCCACTGTCTTCAATAAGCCTAAATATCCACTCCTCAATCTCTGTATATTTTGAAAAATCACAAATAGGGCCCTATACTCCCCTCTCTCCCCCTTATCTCTCTGCCTTGGATCCATCGAGTTCAAAGAAGACATTAGCTGGCTTTCCAGACACATTCTCTTCGATAAATAGAGCGTGGGTAGATTAGTTGTGATCAGCACTAGTTTATCTCACGTCTCTCCACCGATGCTTCATCTTAAGGTATAGCTCACCACTAAATCTGAGCATAAGCCTCTTTTCTTGTCATCATCACATCAGTAGGTCGTGACCAGAACTGCTTTAACTCACCCAAGGGTTCAGCGAGATACGTCATCATACACTGAGTTACCTTTTCACATCGACATTATGGATTGTCACTCCTTTATTTTTGTTTTCAGCTGATTTGTCAGCATTTCTGTACATATTTTCTATATGGTATATTTGTTGAAAAGTAGAATAATAAATACATGCATTCAAATGTC</t>
  </si>
  <si>
    <t>MNGTEGNNFYIPMSNRTGLVRSPYEYTQYYLADPWQFKALAFYMFFLICFGLPINVLTLLVTAQHKKLRQPLNYILVNLAFAGTIMAFFGFTVTFYCSINGYMALGPTGCAIEGFFATLGGQVALWSLVVLAIERYIVVCKPMGSFKFSSNHAMAGIAFTWVMASSCAVPPLFGWSRYIPEGMQTSCGPDYYTLNPEFNNESYVLYMFSCHFCVPVTTIFFTYGSLVCTVKAAAAQQQESESTQKAEREVTRMVILMVLGFLVAWVPYASFAAWIFFNRGAAFSAQAMAIPAFFSKASALFNPIIYVLLNKQFRSCMLNTLFCGKSPLGDDESSSVSTSKTEVSSVSPA</t>
  </si>
  <si>
    <t>Rh2-3</t>
  </si>
  <si>
    <t>AB087807.1</t>
  </si>
  <si>
    <t>AAGCTTCACTGACTGATTAGTCCAAAAGTGATTATGTCTGCTCTTATCATTCAAATCCCACATAGTAACACCCTCCCTTTCTTGCGCTCCTGGATTTATCCCTTATAAGGATCCCCACAGGGATATATAACCACAGCTGATGCATCTATGCAATAAAGAGCAGGTCCACTGCAACAGATTGCATCCTCCACGTGTTCTGGATCACTAGCAGGCAGAGATGAACGGCACTGAAGGAAACAACTTCTACATCCCCATGTCCAACAGGACAGGGCTTGTGAGGAGTCCGTACGAATATCCTCAGTATTATCTTGCTGAGCCATGGCAGTTTAAACTGCTCGCCGTCTACATGTTCTTCCTCATGTGCTTTGGGTTTCCCATCAATGGCCTTACATTGGTGGTAACAGCTCAACACAAAAAGCTGAGGCAACCTCTCAACTTCATTCTGGTCAATCTGGCTGTGGCTGGCACCATCATGGTTTGTTTTGGATTCACGGTCACTTTCTACACAGCCATTAATGGATACTTTGTTCTGGGACCAACTGGCTGTGCGATTGAAGGATTCATGGCCACACTGGGAGGTGAGGATAATTGTTCTGCAGTTTACCTTTTGGATTTATTTGATTTGTGATTTGATTGTTTTATTTGCTACACAGGGCAAATTTCCCTTTGGTCACTCGTGGTGCTGGCCATTGAGAGATACATTGTGGTTTGCAAGCCAATGGGGAGTTTCAAATTTTCATCCAACCATGCTTTCGCTGGGATTGGATTTACATGGATAATGGCCTTGTCTTGCGCAGCTCCTCCTCTGGTTGGCTGGTCAAGGTCAGTGTAATGATAAATACAATATAAAGCAATTCATTTGCTCTATATTTTGATGGACAAGTGATTAAAACTAAAAATAGTTCAGTCATATATATGAGGGAATTTCTTTTTTATTTGATCAGTACTAAAAAGTTACAATGTAAGGATGTCATTTTGACTCTTCAGAGTCAAACACATTACCTTAATTATAATAACTGTAGTAATATGTTAGATTGAACTGAATAGATTGTACATATGTTTTTTAAATGAAGAATAGGAAGAAGACAGTCAAAAATGTATTAACCTCTGGTGATTTCCTATCAGGTATATTCCAGAGGGAATGCAGTGTTCATGTGGACCAGACTACTACACCTTGAACCCTGACTACAATAATGAATCATATGTCCTCTACATGTTCTGCTGCCACTTTATATTTCCAGTCACCACAATCTTTTTCACCTATGGACGACTTGTTTGCACAGTCAAAGCGGTATGAAATGTCTCTTTCAGCATTCCTGTAAACTCCTGCAAGCATCAGAGCAGTATGTTCATTTCAGTTTGGTTCTTTTAATCGTTTAGGCTGCAGCTCAACAGCAGGAATCTGAATCCACTCAGAAGGCTGAGAGAGAAGTGACCAGAATGGTCATCCTGATGGTTCTGGGCTTCCTGGTAGCTTGGACTCCTTATGCCAGTGTTGCTGCTTGGATCTTCTTCAATAGAGGAGCTGCTTTCAGTGCTCAGTTCATGGCTGTTCCTGCCTTTTTCTCAAAGAGCTCTTCCATATTCAACCCTATCATTTATGTGCTTCTAAACAAACAGGTAAATCCAACATTAGACTTGGAAGAACGGTAAAAAGAAAATCAAAATGTTCATAGAGATGTATTAAATGAAACCCTGTCTTTTGTTTTCAGTTTCGTAATTGCATGCTGACCACTTTATTCTGTGGAAAGAATCCTCTCGGTGATGATGAATCCTCTACTGTGTCCACCAGCAAGACGGAGGTGTCTTCTGTATCTCCAGCATAGACTTTTTGAACTTCTTTGTGGATTATATTCGATTAGTCACTGTGCAATTCGGGCATCTGCAAAAATAAAAAAGGAAACAAAAACAGCATTGAATTAGTTGATCTATCTCATACGATTGTTCTAATTATGATTATTAAACTGGTGAACTCACAAATGGGTTATCGGTGAACATTTTTTATGAAGGCTGTCATTTATACTGTATCCTTGGGTTAAAATCTGTATATATTTTGTAAATAATGATAAAAAATGGATAGGAATAAATACTGGCATTAAAAGTGTTTGTGTTTTCATTATTCATTTACTGATTTAATCTTCAGTTTGTTCACAGACACACACACAAAATTAATTTGTTTAGCATTGTACACACTGTGACTTTAAATTAACCTATAGAATATCTATATAATATCAG</t>
  </si>
  <si>
    <t>MNGTEGNNFYIPMSNRTGLVRSPYEYPQYYLAEPWQFKLLAVYMFFLMCFGFPINGLTLVVTAQHKKLRQPLNFILVNLAVAGTIMVCFGFTVTFYTAINGYFVLGPTGCAIEGFMATLGGQISLWSLVVLAIERYIVVCKPMGSFKFSSNHAFAGIGFTWIMALSCAAPPLVGWSRYIPEGMQCSCGPDYYTLNPDYNNESYVLYMFCCHFIFPVTTIFFTYGRLVCTVKAAAAQQQESESTQKAEREVTRMVILMVLGFLVAWTPYASVAAWIFFNRGAAFSAQFMAVPAFFSKSSSIFNPIIYVLLNKQFRNCMLTTLFCGKNPLGDDESSTVSTSKTEVSSVSPA</t>
  </si>
  <si>
    <t>Rh2-4</t>
  </si>
  <si>
    <t>AB087808.2</t>
  </si>
  <si>
    <t>CTCTTAAATTGGTGATTAGCACAAAAGTGATTACGACTGCTCTTATCATTTAAATCCTATACATTGTAGCACCCTCCCTTATCTTGTGCTCCTGGATTTATCCCTTATAAGGAATCTCAGAGGGATATAAAACCACTCCTGATGCATCTTTGCAAATAAAGAGCAGGTGAAGTGCAGATATCTGTAGTACAGAAGCAGGTTACATCTTTTCATCCATCTGGATCTTTAGCAGGTAGAGATGAACGGCACTGAAGGAAACAACTTCTACATCCCCCTGTCCAACAGGACAGGGCTAGCAAGGAGTCCGTATGAATATCCTCAGTATTATCTTGCGGAGCCATGGCAGTTTAAACTGCTCGCCGTCTACATGTTCTTCCTCATCTGCTTAGGTTTCCCCATCAATGGCCTTACATTGTTGGTAACAGCTCAACACAAAAAGCTGAGGCAACCTCTCAACTTCATTCTGGTCAATCTGGCTGTGGCTGGCACCATCATGGTTTGTTTTGGATTCACGGTCACTTTCTACACAGCCATTAATGGATACTTTGTTCTGGGACCAACTGGCTGTGCGATTGAGGGATTCATGGCCACACTGGGAGGTGAGATCTTATTTAGCCTAGTTGACAATATACACCGCTAGTAGATTGGTTGTAAATTGTAATTTTATATATATTTTTTCCACACAGGCGAAGTTGCCCTTTGGTCACTTGTAGTGCTGGCCGTTGAGAGATACATTGTGGTTTGCAAGCCAATGGGGAGTTTCAAATTTTCTGCCAGTCACGCTTTCGCAGGATGCGCATTCACATGGGTAATGGCCATGGCTTGTGCAGCTCCCCCTTTGGTTGGTTGGTCCAGGTCAGTCTTAGAAGACATTACACAATTAATTAGCTTTCCTGAGCAGTAATTATAAGAAATATTTCAAATTAACATTTGAATATTTATCAATTGGAATATTCATCAATATGCAGGAATAGGATAGTGGCCTTTTTTTTGTTCAATTTAAAGATGTAAATAACCTCTTGTCATTGTTTTCCATCTGCCAAAACTCTTACAAAATAAAGGTCCCAAAAGGTGTTGCTTAATGTGAAGGATGTAAACATTTTCTTCAAAACTTTTGTGAAATGAAAACAATGATTCTTTATAGAACCATCTACCGAGAAAAAAAACAAAACATTTATTTTAAAGAGCACAAAAAGACAGCAAATTATGAGATCACTTTTGAAACGCACTAAAATGTGTCGCTTTTTTTATTATCAGGTATATTCCAGAGGGAATGCAGTGTTCATGTGGACCAGACTACTACACCCTGAACCCAGAGTACAACAACGAATCATATGTCCTCTACATGTTCATCTGTCATTTTATACTTCCAGTTACTATAATCTTCTTCACCTATGGACGACTTGTTTGCACAGTCAAAGCGGTATGAAATGTCTCTTTCAGCATTCCTGTAAGCTCCTGCAAGCATCAGAGCAGTATGTTCATTTCAGTTTGGTTATTTTCCTCTTTTAGGCTGCAGCTCAACAGCAGGAATCAGAATCCACTCAGAAGGCTGAGAGAGAAGTGACCAGAATGGTCATCCTGATGGTTCTGGGCTTCCTGATTGCTTGGACTCCTTATGCTACTGTTGCTGCCTGGATCTTCTTTAATAAGGGAGCTGCTTTCAGTGCTCAGTTCATGGCTGTTCCTGCCTTTTTCTCAAAGACCTCTGCATTGTATAACCCTGTCATCTATGTGCTGCTAAATAAACAGGTAAGTCATTTACAAGACTAATCCCACACATCCTAGATATCCAATTTCTTCTTTACACCCCAGAAATGTACTAAATAAAACATTGTCTTTTTCAGTTTCGTAATTGCATGCTGACCACTCTATTCTGTGGAAAGAATCCTCTTGGCGATGATGAATCCTCTACTGTGTCCACCAGCAAGACGGAGGTGTCTTCTGTATCTCCAGCATAGACTTTTGAACTTCTTTACAGGTTATGTACTTTTAGTTACTGAGAAATCTGGGCATCTGAAAAAAAAAACAAAAAAAAAACAAAAAAAAAGTTCCTGGCTGTGTTCTGTCATCATTAACTTGGTCAACGTTGTTATATTTTCTACACGCCAGAGGGCTAGCATTTATATATTTTGGTTGAAATGTACTGTATATATATTTTGTAAATAATGAAAAAGATATACATAGAAATAAATACCGGCATTCTCTTAAATTGGTGATTAGCACAAAAGTGATTACGACTGCTCTTATCATTTAAATCCTATACATTGTAGCACCCTCCCTTATCTTGTGCTCCTGGATTTATCCCTTATAAGGAATCTCAGAGGGATATAAAACCACTCCTGATGCATCTTTGCAAATAAAGAGCAGGTGAAGTGCAGATATCTGTAGTACAGAAGCAGGTTACATCTTTTCATCCATCTGGATCTTTAGCAGGTAGAGATGAACGGCACTGAAGGAAACAACTTCTACATCCCCCTGTCCAACAGGACAGGGCTAGCAAGGAGTCCGTATGAATATCCTCAGTATTATCTTGCGGAGCCATGGCAGTTTAAACTGCTCGCCGTCTACATGTTCTTCCTCATCTGCTTAGGTTTCCCCATCAATGGCCTTACATTGTTGGTAACAGCTCAACACAAAAAGCTGAGGCAACCTCTCAACTTCATTCTGGTCAATCTGGCTGTGGCTGGCACCATCATGGTTTGTTTTGGATTCACGGTCACTTTCTACACAGCCATTAATGGATACTTTGTTCTGGGACCAACTGGCTGTGCGATTGAGGGATTCATGGCCACACTGGGAGGTGAGATCTTATTTAGCCTAGTTGACAATATACACCGCTAGTAGATTGGTTGTAAATTGTAATTTTATATATATTTTTTCCACACAGGCGAAGTTGCCCTTTGGTCACTTGTAGTGCTGGCCGTTGAGAGATACATTGTGGTTTGCAAGCCAATGGGGAGTTTCAAATTTTCTGCCAGTCACGCTTTCGCAGGATGCGCATTCACATGGGTAATGGCCATGGCTTGTGCAGCTCCCCCTTTGGTTGGTTGGTCCAGGTCAGTCTTAGAAGACATTACACAATTAATTAGCTTTCCTGAGCAGTAATTATAAGAAATATTTCAAATTAACATTTGAATATTTATCAATTGGAATATTCATCAATATGCAGGAATAGGATAGTGGCCTTTTTTTTGTTCAATTTAAAGATGTAAATAACCTCTTGTCATTGTTTTCCATCTGCCAAAACTCTTACAAAATAAAGGTCCCAAAAGGTGTTGCTTAATGTGAAGGATGTAAACATTTTCTTCAAAACTTTTGTGAAATGAAAACAATGATTCTTTATAGAACCATCTACCGAGAAAAAAAACAAAACATTTATTTTAAAGAGCACAAAAAGACAGCAAATTATGAGATCACTTTTGAAACGCACTAAAATGTGTCGCTTTTTTTATTATCAGGTATATTCCAGAGGGAATGCAGTGTTCATGTGGACCAGACTACTACACCCTGAACCCAGAGTACAACAACGAATCATATGTCCTCTACATGTTCATCTGTCATTTTATACTTCCAGTTACTATAATCTTCTTCACCTATGGACGACTTGTTTGCACAGTCAAAGCGGTATGAAATGTCTCTTTCAGCATTCCTGTAAGCTCCTGCAAGCATCAGAGCAGTATGTTCATTTCAGTTTGGTTATTTTCCTCTTTTAGGCTGCAGCTCAACAGCAGGAATCAGAATCCACTCAGAAGGCTGAGAGAGAAGTGACCAGAATGGTCATCCTGATGGTTCTGGGCTTCCTGATTGCTTGGACTCCTTATGCTACTGTTGCTGCCTGGATCTTCTTTAATAAGGGAGCTGCTTTCAGTGCTCAGTTCATGGCTGTTCCTGCCTTTTTCTCAAAGACCTCTGCATTGTATAACCCTGTCATCTATGTGCTGCTAAATAAACAGGTAAGTCATTTACAAGACTAATCCCACACATCCTAGATATCCAATTTCTTCTTTACACCCCAGAAATGTACTAAATAAAACATTGTCTTTTTCAGTTTCGTAATTGCATGCTGACCACTCTATTCTGTGGAAAGAATCCTCTTGGCGATGATGAATCCTCTACTGTGTCCACCAGCAAGACGGAGGTGTCTTCTGTATCTCCAGCATAGACTTTTGAACTTCTTTACAGGTTATGTACTTTTAGTTACTGAGAAATCTGGGCATCTGAAAAAAAAAACAAAAAAAAAACAAAAAAAAAGTTCCTGGCTGTGTTCTGTCATCATTAACTTGGTCAACGTTGTTATATTTTCTACACGCCAGAGGGCTAGCATTTATATATTTTGGTTGAAATGTACTGTATATATATTTTGTAAATAATGAAAAAGATATACATAGAAATAAATACCGGCATT</t>
  </si>
  <si>
    <t>MNGTEGNNFYIPLSNRTGLARSPYEYPQYYLAEPWQFKLLAVYMFFLICLGFPINGLTLLVTAQHKKLRQPLNFILVNLAVAGTIMVCFGFTVTFYTAINGYFVLGPTGCAIEGFMATLGGEVALWSLVVLAVERYIVVCKPMGSFKFSASHAFAGCAFTWVMAMACAAPPLVGWSRYIPEGMQCSCGPDYYTLNPEYNNESYVLYMFICHFILPVTIIFFTYGRLVCTVKAAAAQQQESESTQKAEREVTRMVILMVLGFLIAWTPYATVAAWIFFNKGAAFSAQFMAVPAFFSKTSALYNPVIYVLLNKQFRNCMLTTLFCGKNPLGDDESSTVSTSKTEVSSVSPA</t>
  </si>
  <si>
    <t>AB087805.2_K36Q</t>
  </si>
  <si>
    <t>MNGTEGSNFYIPMSNRTGLVRSPYDYTQYYLAEPWQFKALAFYMFLLIIFGFPINVLTLV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t>
  </si>
  <si>
    <t>AB087805.2_L46F</t>
  </si>
  <si>
    <t>MNGTEGSNFYIPMSNRTGLVRSPYDYTQYYLAEPWKFKALAFYMFFLIIFGFPINVLTLV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t>
  </si>
  <si>
    <t>AB087805.2_I49C</t>
  </si>
  <si>
    <t>MNGTEGSNFYIPMSNRTGLVRSPYDYTQYYLAEPWKFKALAFYMFLLICFGFPINVLTLV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t>
  </si>
  <si>
    <t>AB087805.2_V60L</t>
  </si>
  <si>
    <t>MNGTEGSNFYIPMSNRTGLVRSPYDYTQYYLAEPWKFKALAFYMFLLIIFGFPINVLTLLVTAQHKKLRQPLNYILVNLAFAGTIMVIFGFTVSFYCSLVGYMALGPLGCVMEGFFATLGGQVALWSLVVLAIERYIVVCKPMGSFKFSANHAMAGIAFTWFMACSCAVPPLFGWSRYLPEGMQTSCGPDYYTLNPEYNNESYVMYMFSCHFCIPVTTIFFTYGSLVCTVKAAAAQQQESESTQKAEREVTRMVILMVLGFLFAWVPYASFAAWIFFNRGAAFSAQAMAVPAFFSKTSAVFNPIIYVLLNKQFRSCMLNTLFCGKSPLGDDESSSVSTSKTEVSSVSPA</t>
  </si>
  <si>
    <t>AB087805.2_S94T</t>
  </si>
  <si>
    <t>MNGTEGSNFYIPMSNRTGLVRSPYDYTQYYLAEPWKFKALAFYMFLLIIFGFPINVLTLVVTAQHKKLRQPLNYILVNLAFAGTIMVIFGFTVTFYCSLVGYMALGPLGCVMEGFFATLGGQVALWSLVVLAIERYIVVCKPMGSFKFSANHAMAGIAFTWFMACSCAVPPLFGWSRYLPEGMQTSCGPDYYTLNPEYNNESYVMYMFSCHFCIPVTTIFFTYGSLVCTVKAAAAQQQESESTQKAEREVTRMVILMVLGFLFAWVPYASFAAWIFFNRGAAFSAQAMAVPAFFSKTSAVFNPIIYVLLNKQFRSCMLNTLFCGKSPLGDDESSSVSTSKTEVSSVSPA</t>
  </si>
  <si>
    <t>AB087805.2_L108T</t>
  </si>
  <si>
    <t>MNGTEGSNFYIPMSNRTGLVRSPYDYTQYYLAEPWKFKALAFYMFLLIIFGFPINVLTLVVTAQHKKLRQPLNYILVNLAFAGTIMVIFGFTVSFYCSLVGYMALGPTGCVMEGFFATLGGQVALWSLVVLAIERYIVVCKPMGSFKFSANHAMAGIAFTWFMACSCAVPPLFGWSRYLPEGMQTSCGPDYYTLNPEYNNESYVMYMFSCHFCIPVTTIFFTYGSLVCTVKAAAAQQQESESTQKAEREVTRMVILMVLGFLFAWVPYASFAAWIFFNRGAAFSAQAMAVPAFFSKTSAVFNPIIYVLLNKQFRSCMLNTLFCGKSPLGDDESSSVSTSKTEVSSVSPA</t>
  </si>
  <si>
    <t>AB087805.2_V111A</t>
  </si>
  <si>
    <t>MNGTEGSNFYIPMSNRTGLVRSPYDYTQYYLAEPWKFKALAFYMFLLIIFGFPINVLTLVVTAQHKKLRQPLNYILVNLAFAGTIMVIFGFTVSFYCSLVGYMALGPLGCAMEGFFATLGGQVALWSLVVLAIERYIVVCKPMGSFKFSANHAMAGIAFTWFMACSCAVPPLFGWSRYLPEGMQTSCGPDYYTLNPEYNNESYVMYMFSCHFCIPVTTIFFTYGSLVCTVKAAAAQQQESESTQKAEREVTRMVILMVLGFLFAWVPYASFAAWIFFNRGAAFSAQAMAVPAFFSKTSAVFNPIIYVLLNKQFRSCMLNTLFCGKSPLGDDESSSVSTSKTEVSSVSPA</t>
  </si>
  <si>
    <t>AB087805.2_M112I</t>
  </si>
  <si>
    <t>MNGTEGSNFYIPMSNRTGLVRSPYDYTQYYLAEPWKFKALAFYMFLLIIFGFPINVLTLVVTAQHKKLRQPLNYILVNLAFAGTIMVIFGFTVSFYCSLVGYMALGPLGCVIEGFFATLGGQVALWSLVVLAIERYIVVCKPMGSFKFSANHAMAGIAFTWFMACSCAVPPLFGWSRYLPEGMQTSCGPDYYTLNPEYNNESYVMYMFSCHFCIPVTTIFFTYGSLVCTVKAAAAQQQESESTQKAEREVTRMVILMVLGFLFAWVPYASFAAWIFFNRGAAFSAQAMAVPAFFSKTSAVFNPIIYVLLNKQFRSCMLNTLFCGKSPLGDDESSSVSTSKTEVSSVSPA</t>
  </si>
  <si>
    <t>AB087805.2_V111A_M112I</t>
  </si>
  <si>
    <t>MNGTEGSNFYIPMSNRTGLVRSPYDYTQYYLAEPWKFKALAFYMFLLIIFGFPINVLTLVVTAQHKKLRQPLNYILVNLAFAGTIMVIFGFTVSFYCSLVGYMALGPLGCAIEGFFATLGGQVALWSLVVLAIERYIVVCKPMGSFKFSANHAMAGIAFTWFMACSCAVPPLFGWSRYLPEGMQTSCGPDYYTLNPEYNNESYVMYMFSCHFCIPVTTIFFTYGSLVCTVKAAAAQQQESESTQKAEREVTRMVILMVLGFLFAWVPYASFAAWIFFNRGAAFSAQAMAVPAFFSKTSAVFNPIIYVLLNKQFRSCMLNTLFCGKSPLGDDESSSVSTSKTEVSSVSPA</t>
  </si>
  <si>
    <t>AB087805.2_S94T_V111A_M112I</t>
  </si>
  <si>
    <t>MNGTEGSNFYIPMSNRTGLVRSPYDYTQYYLAEPWKFKALAFYMFLLIIFGFPINVLTLVVTAQHKKLRQPLNYILVNLAFAGTIMVIFGFTVTFYCSLVGYMALGPLGCAIEGFFATLGGQVALWSLVVLAIERYIVVCKPMGSFKFSANHAMAGIAFTWFMACSCAVPPLFGWSRYLPEGMQTSCGPDYYTLNPEYNNESYVMYMFSCHFCIPVTTIFFTYGSLVCTVKAAAAQQQESESTQKAEREVTRMVILMVLGFLFAWVPYASFAAWIFFNRGAAFSAQAMAVPAFFSKTSAVFNPIIYVLLNKQFRSCMLNTLFCGKSPLGDDESSSVSTSKTEVSSVSPA</t>
  </si>
  <si>
    <t>AB087805.2_L46F_I49C_S94T_V111A_M112I</t>
  </si>
  <si>
    <t>MNGTEGSNFYIPMSNRTGLVRSPYDYTQYYLAEPWKFKALAFYMFFLICFGFPINVLTLVVTAQHKKLRQPLNYILVNLAFAGTIMVIFGFTVTFYCSLVGYMALGPLGCAIEGFFATLGGQVALWSLVVLAIERYIVVCKPMGSFKFSANHAMAGIAFTWFMACSCAVPPLFGWSRYLPEGMQTSCGPDYYTLNPEYNNESYVMYMFSCHFCIPVTTIFFTYGSLVCTVKAAAAQQQESESTQKAEREVTRMVILMVLGFLFAWVPYASFAAWIFFNRGAAFSAQAMAVPAFFSKTSAVFNPIIYVLLNKQFRSCMLNTLFCGKSPLGDDESSSVSTSKTEVSSVSPA</t>
  </si>
  <si>
    <t>AB087807.1_Q122E</t>
  </si>
  <si>
    <t>MNGTEGNNFYIPMSNRTGLVRSPYEYPQYYLAEPWQFKLLAVYMFFLMCFGFPINGLTLVVTAQHKKLRQPLNFILVNLAVAGTIMVCFGFTVTFYTAINGYFVLGPTGCAIEGFMATLGGEISLWSLVVLAIERYIVVCKPMGSFKFSSNHAFAGIGFTWIMALSCAAPPLVGWSRYIPEGMQCSCGPDYYTLNPDYNNESYVLYMFCCHFIFPVTTIFFTYGRLVCTVKAAAAQQQESESTQKAEREVTRMVILMVLGFLVAWTPYASVAAWIFFNRGAAFSAQFMAVPAFFSKSSSIFNPIIYVLLNKQFRNCMLTTLFCGKNPLGDDESSTVSTSKTEVSSVSPA</t>
  </si>
  <si>
    <t>AB087807.1_Q122E_N151S_C209I_T218I</t>
  </si>
  <si>
    <t>MNGTEGNNFYIPMSNRTGLVRSPYEYPQYYLAEPWQFKLLAVYMFFLMCFGFPINGLTLVVTAQHKKLRQPLNFILVNLAVAGTIMVCFGFTVTFYTAINGYFVLGPTGCAIEGFMATLGGEISLWSLVVLAIERYIVVCKPMGSFKFSSSHAFAGIGFTWIMALSCAAPPLVGWSRYIPEGMQCSCGPDYYTLNPDYNNESYVLYMFICHFIFPVTIIFFTYGRLVCTVKAAAAQQQESESTQKAEREVTRMVILMVLGFLVAWTPYASVAAWIFFNRGAAFSAQFMAVPAFFSKSSSIFNPIIYVLLNKQFRNCMLTTLFCGKNPLGDDESSTVSTSKTEVSSVSPA</t>
  </si>
  <si>
    <t>TCAAACTAAAAACAAACCAAAAATTTTCAAAAACACCTCGTTCGTTAATTCGCAGGAATAATTTACTCGTGAAAATATGAGTGAAATCGTTGGCAGTAAATGAACACGAAACAAAACACATTCGGGGGGGTTATTTCGTTGTCGAGTTTCGTTTCAGTGAAGTGCATAAAAAATATATAATTTTGGCCGGAAAATAATTGAGACGACAACAGCAACAACATGACGGCGTCCTGGCAGGGGGCGATGTTCGCGGCTCGCAGGCGACAAGATGACGAAGACACGACGATGGAAAGCCTCTTTAGATACACGAATGAGAACAACACGAAGGATCCCTTCGAGGGCCCCAACTATCATATCGCCCCTCGCTGGGTGTTCAACCTCACGTCCGTGTGGATGATCATCGTCGTCGTCCTCTCGCTGTTCTCCAACGGCCTGGTGCTCGTGGCCACCGTGAAGTTCAAGAAGCTGCGGCACCCGCTCAACTGGATCATCGTCAACCTGGCCATTGCTGACATCCTAGAGACCATCTTCGCCTCCACCATCAGCGTGTGCAACCAGGTCTACGGATACTTCATCCTGGGTCACCCGATGTGCGTCTTCGAGGGCTACGTTGTATCCACTTGCGGCATCGCCGGTCTGTGGTCGCTGGCTATCATTTCGTGGGAGCGCTGGATGGTCGTCTGCAAACCCTTTGGCAACATCAAGTTCGACGGGAAAATTGCCACGATCCTCATTGTCTTCTCGTGGGTCTGGCCCGCGTCTTGGTGCTCGCTTCCAATTTTCGGCTGGAGCAGGTACTGGCCGCACGGGCTGAAGACGTCGTGCGGACCGGACGTGTTCAGTGGCAGCACGGACCCCGGCGTGCAGTCCTACATGGTGGTGCTCATGATCACCTGCTGCTTCCTCCCCCTCTCCATCATTATCCTCTGCTACTTACAAGTCTGGCTCGCCATCCACTCTGTGGCGCAGCAGCAGAAGGAGTCGGAGACGACGCAGAAGGCAGAGCGCGACGTCTCCCGCATGGTGGTGGTCATGATCTTAGCCTACGTCTTCTGCTGGGGACCCTACACATTCTTCGCGTGCTTTGCGGCCGCGAACCCGGGCTACTCGTTCCACCCGATCGCCGCCGCCCTGCCGGCTTACTTCGCCAAAGGCGCCACCATCTACAATCCCATAATCTACGTGTTCATGAACAGACAGTTCCGCAACTGCATCTTGCAGCTGTTTGGGAAGAAAGTGGACGACGGCTCCGAGGTGTCCAGCTCGTCCCGCACCGAGGTCTCCTCCGTCTCCAACTCGTCCGTCAGCCCCGCGTGACACCGCGTGCTCCTCACCGCACCGCCCAACCCTCACACNGCCCCAAAA</t>
  </si>
  <si>
    <t>CACTCGTGGCAGAATCTTTTAAAAAGTTTTTTTTTTAATAGCAGCCGATTTTTTTATTATCGCACACCGTACCCCCCGTTTAGACACCGTTAGATCAGTAATAATACCGCGAATGATGACGATACTACTTCAATAGCGAAACAAGAGCATACACATCATAGGCCATTGTTTGACCTTGCTGATATTATCTCGGATTCATAAACGGTGTTGATTTAGTGAGCTAACACGCATACACGTACATGGACACGTAAAGACACGGTCCAATCGCGTGTACGTGATACACATAAATTCGCGTAAATAAACGCAGCCACCAACCGACACTTTGCAGCCTTCTTTTAGACTGTTGTGAGCCAATTATGTTAGCGAGCACCTATTTAAATAAACACCTAGGCGTTATTTCACAAGCACTAACACACACCTGGTAAAAGCGGGCGAGATAAAATTGTCAAGTCAATAATCTTAGCCACGCCAACGTTAATTATCATCGTCACCATCACTATTATTGGCATATCGAATCAAACTTTAATTTGTAAACCGGCCCACCAAAAACTTTTGCACACAACCTCAGCCACGCCACCAACAAACAAACACACCACCACCACCACCGCCGTTTTCCACGACCCATTATCAACTTGTATTAAAAGACGAATTTAACCGGCGATTAGGCGCGCGCGCTCGTTAAAAGCAACCTCGCGCAAATTTTGTGCCATTCGACCAATTTCCCGCCGCGGTTCGCGTCGGAGCCCTCGCCAAATCAGCCACCATGAACGGCACAGAGGGAGAAAACTTCTACATTCCCTTCTCGAACAAGACGGGCCTTGCCCGCAGTCCGTTCGAATACCCCCAGTACTACCTCGCCGAGCCATGGAAATACTCGGTCCTGGCCGCCTACATGTTTTTCCTCATCCTCGTGGGCTTCCCGGTCAACTTCCTCACGCTGTTCGTCACGGTGCAACACAAGAAGCTGAGGACGCCGCTCAACTACATCCTGCTCAACCTGGCAGTGGCCAACCTCTTTATGGTCCTCTTCGGCTTCACCCTCACCATGTACTCCTCCATGAACGGCTACTTCGTCTTCGGCCCCACCATGTGCAACTTCGAGGGCTTCTTCGCTACTCTGGGCGGTGAGGACGCGGGATCCNNNNNNNNNNNNNNNNNNNNNNNNNNNNNNNNNNNNNNNNNNNNNNNNNNNNNNNNNNNNNNNNNNNNNNNNNNNNNNNNNNNNNNNNNNNNNNNNNNNNGATCATCTAAACCGGTCGTGGGCCTCCCCTAGGTAAACTCAGCCTCAAAAGAGTACCCTGGAGCAATGCGTAAACGCGCTACTCGGGAGTCAAAAGTATGAACGACTCACCCAGTCCCTCGCGTGCCACCCTGGCCACAATACCAGGTGGCGCTACTCGTTCACAGCACTTGCCCCAAGAGTCTGTCCAAGGCTACACTTTGTCTGTGTGCGGGGTAGGCGAGATGTCTCTCTGGTCGCTCGTGGTCCTCGCCATTGAGCGCTACATCGTCATCTGCAAACCCATGGGCAACTTTCGCTTCGGCAGCACCCACGCCTACATGGGGGTGGCCTTCACCTGGTTCATGGCCTTGTCCTGCGCGGCTCCACCCCTCGTCGGCTGGTCCAGGTGAGGACGAGGAGGTGGAGGAGGAGATGGGTGCGGATCTGGAGTGTGCGGGCGGTGCAATTGCCTGTCCCACGGGTAATTTATTTGGAGCTGCTTTTGGTGTGTTTAGTTTGTTGTCCTTCCACGCGCACCTCGCGATTAGCCGGTTGGCTACGTACGGTGTGAAAGAAGTTCAACGCACGTACATAATAGGTAATCGAAGCACGGGGCTTNNNNNNNNNNNNNNNNNNNNNNNNNNNNNNNNNNNNNNNNNNNNNNNNNNNNNNNNNNNNNNNNNNNNNNNNNNNNNNNNNNNNNNNNNNNNNNNNNNNNAAACAATGCACTAATGTAGAAATGAATGAATAACAGGTACATGCTTGAAGCAATGCACTAATGTAGAAATGAATGAATGGCTGGTACATGCTTGAAGCAATGCACTAATGTAGAAATGAATGAATGGTTGGGACATGCTTGAAACAATGCACTAATGTAGAAATGAATGAATAACAGGTACATGCTTGAAGCAATGCACTAGTGTAGAAATGAATGAATGGCTGGTACATGTTTGAGACAATGCAGTAATGTAGACATGAATGAATAACAGGTACATGTTTGAGACAATGCACTAGTGTAGAAATGAATGAATAACAGGTACATGCTTGAGGCAATGCAGTAATGTAGACATGAATGAATGACTGGCAGGTACTTACCGGAAGGAATGCAGTGCTCCTGTGGGCCTGACTACTACACGCTGAACCCCAACTTCAACAACGAGTCGTTCGTGATCTACATGTTCCTCGTTCACTTCATCATTCCCTTCATAGTCATCTTCTTCTGCTACGGGCGTCTGCTGTGCACAGTGAAGGAGGTACGGGGAGCCCACAGACAAACAGAGAGATTGACAGTTTAACACGCAGGAGGCTTTCGCGACCCAATATTTTTCATAATAAAGGTTTTTGAGTTAGATCGCGTAAGTAATTAATGCGTCGCAACCCTCCACCACCCGACACAACCAATTAGCAAGGGATTTTAATGGGCTGAAGTAGTAATTAATTGGCGTTTTGTTGACGTGACACATCCCGTAATGATTGGCTGTGTTGGGTGGTGGAGGGATCTGACGTATTTATATTGACGCGCTCTAACCCAAAAACCTTTATTGTGGAGAGAGACAGACGTACAAAGACAAAATCCCCCGTATAGCCTTAACAGACTGTTGGGGCAAGTGCTGTTAGCGAGCACCTATGAAGGNNNNNNNNNNNNNNNNNNNNNNNNNNNNNNNNNNNNNNNNNNNNNNNNNNNNNNNNNNNNNNNNNNNNNNNNNNNNNNNNNNNNNNNNNNNNNNNNNNNNCTAACCCCGTGACCCCCCCACCACCACCACCCCTTCCTCTTAGGCGGCCGCCGCCCAGCAAGAGTCTGCGTCCACGCAGAAGGCCGAGAAGGAGGTGACACGCATGGTGGTGCTCATGGTGATCGGCTTCCTCGTGTGCTGGGTGCCGTACGCCTCGGTGGCCTTCTACATCTTCACCCACCAGGGCTCCGACTTCGGTGCCACGTTCATGACCGTGCCGGCCTTCTTCGCCAAGACCTCGGCCCTCTACAACCCGATCATCTACATCCTCATGAACAAGCAGGTGAGCAACGCGGTGGCGGGGTTCACGGCGGTGTTGGCACAGCAGTAGGGGAGGGAGGAGGGGGGGGGTTGAGCAAAGTTGGTGCATCCACCAGTAATGGGCTGTCCGTAAATGACGTCACGCACCTNNNNNNNNNNNNNNNNNNNNNNNNNNNNNNNNNNNNNNNNNNNNNNNNNNNNNNNNNNNNNNNNNNNNNNNNNNNNNNNNNNNNNNNNNNNNNNNNNNNNAGGAGCGGTGTGTAAACCTAGCCACTCGGGAGACAAAGGCGGCCGGGAATGGTGCTGGCCACCCATCTCCTCGTGTGCCATGCCGGCCTTGATAGGTGCTCGCAAACAGCACTTGCTCCTACAGTCTATTAAGACTATACGGGGGATATTTGTCTTTGTTGGTGACGATGTTGGTGATGACGATGTTGCTGATGATGATCTTGGTGGTGGCGATGGCGATGATGGCGGTGGCGGCGATGTTACTGGTGAAGGTGGTGACAGTGGTGGTGTTGATGCTGCTTATTAATGTACGAAGCTGCTGCTGCTGCTGTTCGCGATGACATCAATGACGACATCGGCACACCGATAACGACGATCGCGAAATGTGAACAGACGGCGAACAAACAAAAAATCATCGCCGGCGACGACGATTTTGACGATGTCTGCCCGCTCCCGCCTCGCAGTTCCGCAACTGCATGATCACCACGCTGTGCTGCGGCAAGAATCCCCTGGGCGATGAAGACTCGGGAGCCTCGACCAGCAAGACGGAGGTGTCATCTGTGTCTACCAGCCAGGTGTCCCCCGCCTGAGACACGTTCGTGCGACACCACGACCAGGAGATCCACGTGGAGGGTGGGTCGGAGGGTAGGCTAGAGGGGTAGAGTTTTGGGCGGTGTGTGTGTGTAAGTGAATGTGGGTCTTACTGGAAGGAGGAGGAGGAAGAGGAGAGAGGCATTGACAACCTCGACGACGAACACAAAACGTTTCGTTTTAGGCGGCGTCCGTGTGACGGTAACGATCGTGGCGATACGCAGCTCGGCGTTTTGGCTCTGAGGACCCTGGGAGCGACCCCCCCGCCCCCCCATCGCCCGTTGTCAGCTGTCCCTGTTGCGGCAAAAAGGTGAACACGG</t>
  </si>
  <si>
    <t>EU571209.1_P164S</t>
  </si>
  <si>
    <t>MTASWQGAMFAARRRQDDEDTTMESLFRYTNENNTKDPFEGPNYHIAPRWVFNLTSVWMIIVVVLSLFSNGLVLVATVKFKKLRHPLNWIIVNLAIADILETIFASTISVCNQVYGYFILGHPMCVFEGYVVSTCGIAGLWSLAIISWERWMVVCKPFGNIKFDGKIATILIVFSWVWSASWCSLPIFGWSRYWPHGLKTSCGPDVFSGSTDPGVQSYMVVLMITCCFLPLSIIILCYLQVWLAIHSVAQQQKESETTQKAERDVSRMVVVMILAYVFCWGPYTFFACFAAANPGYSFHPIAAALPAYFAKGATIYNPIIYVFMNRQFRNCILQLFGKKVDDGSEVSSSSRTEVSSVSNSSVSPA</t>
  </si>
  <si>
    <t>GCAGATAGTACAAACCTAAAGGCCCAGACCTTTACGGCAGCCAGGTAACTACAGGTTTGGGCTACACAACAACAGCCAACAATGGCAGAGCAGTGGGGAGATGCAATCTTCGCAGCTAGGCGAAGGGGAGATGAAACGACGAGGGAATCAATGTTTGTATATACAAACAGCAATAACACCAGGGATCCCTTTGAGGGACCCAACTACCACATTGCTCCTCGATGGGTGTACAACCTAGCAACAGTGTGGATGTTCTTTGTGGTCGTTGCGTCGACCTTCACCAATGGCCTGGTGCTGGTGGCCACAGCCAAATTTAAGAAGCTCCGTCACCCTCTTAACTGGATCCTGGTCAACCTCGCTGTAGCTGATCTAGCAGAGACACTTTTGGCCAGCACCATCAGTGTCACCAACCAGTTTTTTGGCTACTTTATCCTCGGACACCCCATGTGTATTTTTGAAGGCTTCACCGTGTCTGTATGTGGTATCGCTGGTCTGTGGTCTTTGACTGTCATCTCTTGGGAAAGATGGGTGGTTGTCTGCAAACCATTTGGAAATGTCAAGTTTGATGCTAAATGGGCATCTGCTGGTATCATCTTCTCCTGGGTTTGGTCTGCTATCTGGTGTGCACCACCCATCTTTGGCTGGAGCAGATTCTGGCCTCATGGTCTAAAGACCTCCTGTGGGCCTGATGTCTTCAGCGGAAGTGAGGACCCCGGTGTCCAGTCCTACATGATTGTCCTGATGATCACCTGCTGTATCATCCCTCTGGCCATTATCATTCTCTGCTACATTGCTGTGTGGCTTGCCATTCGTACTGTCGCCCAGCAGCAGAAGGATTCTGAGTCCACACAGAAAGCAGAGAAGGAAGTGTCCAGAATGGTGGTTGTCATGATCTTTGCCTACTGTTTTTGCTGGGGACCATACACATTCTGTGCATGCTTTGCTGCTGCAAACCCAGGCTATGCCTTCCACCCACTGGCAGCAGCCATGCCTGCCTACTTTGCCAAGAGCGCCACCATCTACAACCCCATTATTTATGTCTTCATGAACCGACAGTTCCGTGTATGCATCATGCAGCTCTTTGGAAAGAAGGTAGATGATGGTTCCGAGGTGTCTACATCCAAGACAGAAGTGTCCTCTGTGGCTCCTGCATAAATTGCACACCAGATCTCAAAAGAAACGTCTTGACTCAGACATGGGAAAAAAAGATGACAATGGGACTTTTTATATTTCTTGTTTACCCTCACCGTATCTTGATGATTCTGCTTCCATATATTTTCCTTGGAGTGATGGGGAAATACCTTGTTGCATGACAGTATGTGTTAACATTACTTTCTCAATGGCCCTGCGGCTTAAGATCCACAGGAACAATGTTACAGTTTTTATGGTAATCATTTGTCACACAATCATTTGTCCATTGGCTATTCAGAAGGTTGTGCACCTATATACAGCACTTCATTGTGGGAATGTGACATTCAGTGTGAATTAACTAACAGCGAAAAGATATTTCGCCTCATTTTAATGTACTATTCTGAATTAAGTTTAATTTTGTAGCCATCTTGCAAGAAAACAAAAATGACAAAAAAAAAGTTTGATAGATAGATGACTGCCCATGTACAGCATGTAATATGGTTCTATTTTTTCTTTGATGAAAATAAAAAAGCAGCAAAATAAATATTTTGTTTTGTGTCTATCATTATTAGATATATTACAAGAATTGAAATTATCATATTTTTATATTTAAATATTTTAATGTTAACTATACTTATTATATTCCCCTGGAATTGAATTTCAATCAATCAATCAATAAATCAATCAATAACTAGTCAACATGCTAATAGGATGTTACTGCTGCTGAGGAAGTGACTGTAAATATGTCATCCTAATTATTTGTGACAATCCATCTCTATATGTTTTTCCTATTGTGGAGAGTCTTGGAAATCCAATAGTGGATTTGTCTTGTGAAGCTGAAGTTAAATGTGAATGGAAGAATAATATTTGCTATGGTCTATTATACTTCTATGTTCCAAAG</t>
  </si>
  <si>
    <t>L11867.1_S164P</t>
  </si>
  <si>
    <t>MAEQWGDAIFAARRRGDETTRESMFVYTNSNNTRDPFEGPNYHIAPRWVYNLATVWMFFVVVASTFTNGLVLVATAKFKKLRHPLNWILVNLAVADLAETLLASTISVTNQFFGYFILGHPMCIFEGFTVSVCGIAGLWSLTVISWERWVVVCKPFGNVKFDAKWASAGIIFSWVWPAIWCAPPIFGWSRFWPHGLKTSCGPDVFSGSEDPGVQSYMIVLMITCCIIPLAIIILCYIAVWLAIRTVAQQQKDSESTQKAEKEVSRMVVVMIFAYCFCWGPYTFCACFAAANPGYAFHPLAAAMPAYFAKSATIYNPIIYVFMNRQFRVCIMQLFGKKVDDGSEVSTSKTEVSSVAPA</t>
  </si>
  <si>
    <t xml:space="preserve"> gobio</t>
  </si>
  <si>
    <t>MKHGRVTELPEDFFIPVTLDTDNITALSPFLVPQDHLASSGIFYVMAVFMLFIFIVGTFINALTVVCTVQNKKLRSHLNYILVNLALSNLLVSGVGSFTAFCSFAKKYFILGPLACRIEGFLATLGGMVSLWSLCVIAFERWLVICKPLGTFVFKPDHAMACCMVTWVLALLASGPPLFGWSRYIPEGLQCSCGPDWYTTNNKYNNESYVIYLFTCHFTVPLLILVFCYAQLLFTLKMAAKAQAESASTQKAEREVTRMVVLMVLGFLVCWMPYTCFALWVVNNRGQPFDLRFASIPSVFSKSSTVYNPVIYVLLNKQFRSCMMKMMGMGGADDEESSTSSVTEVSKVGPA</t>
  </si>
  <si>
    <t>AJ430489.1_T118A</t>
  </si>
  <si>
    <t>MKHGRVTELPEDFFIPVTLDTDNITALSPFLVPQDHLASSGIFYVMAVFMLFIFIVGTFINALTVVCTVQNKKLRSHLNYILVNLALSNLLVSGVGSFTAFCSFAKKYFILGPLACRIEGFLAALGGMVSLWSLCVIAFERWLVICKPLGTFVFKPDHAMACCMVTWVLALLASGPPLFGWSRYIPEGLQCSCGPDWYTTNNKYNNESYVIYLFTCHFTVPLLILVFCYAQLLFTLKMAAKAQAESASTQKAEREVTRMVVLMVLGFLVCWMPYTCFALWVVNNRGQPFDLRFASIPSVFSKSSTVYNPVIYVLLNKQFRSCMMKMMGMGGADDEESSTSSVTEVSKVGPA</t>
  </si>
  <si>
    <t>AJ430489.1_T118G</t>
  </si>
  <si>
    <t>MKHGRVTELPEDFFIPVTLDTDNITALSPFLVPQDHLASSGIFYVMAVFMLFIFIVGTFINALTVVCTVQNKKLRSHLNYILVNLALSNLLVSGVGSFTAFCSFAKKYFILGPLACRIEGFLAGLGGMVSLWSLCVIAFERWLVICKPLGTFVFKPDHAMACCMVTWVLALLASGPPLFGWSRYIPEGLQCSCGPDWYTTNNKYNNESYVIYLFTCHFTVPLLILVFCYAQLLFTLKMAAKAQAESASTQKAEREVTRMVVLMVLGFLVCWMPYTCFALWVVNNRGQPFDLRFASIPSVFSKSSTVYNPVIYVLLNKQFRSCMMKMMGMGGADDEESSTSSVTEVSKVGPA</t>
  </si>
  <si>
    <t>AJ430489.1_P215G</t>
  </si>
  <si>
    <t>MKHGRVTELPEDFFIPVTLDTDNITALSPFLVPQDHLASSGIFYVMAVFMLFIFIVGTFINALTVVCTVQNKKLRSHLNYILVNLALSNLLVSGVGSFTAFCSFAKKYFILGPLACRIEGFLATLGGMVSLWSLCVIAFERWLVICKPLGTFVFKPDHAMACCMVTWVLALLASGPPLFGWSRYIPEGLQCSCGPDWYTTNNKYNNESYVIYLFTCHFTVGLLILVFCYAQLLFTLKMAAKAQAESASTQKAEREVTRMVVLMVLGFLVCWMPYTCFALWVVNNRGQPFDLRFASIPSVFSKSSTVYNPVIYVLLNKQFRSCMMKMMGMGGADDEESSTSSVTEVSKVGPA</t>
  </si>
  <si>
    <t>AJ430489.1_T269A</t>
  </si>
  <si>
    <t>MKHGRVTELPEDFFIPVTLDTDNITALSPFLVPQDHLASSGIFYVMAVFMLFIFIVGTFINALTVVCTVQNKKLRSHLNYILVNLALSNLLVSGVGSFTAFCSFAKKYFILGPLACRIEGFLATLGGMVSLWSLCVIAFERWLVICKPLGTFVFKPDHAMACCMVTWVLALLASGPPLFGWSRYIPEGLQCSCGPDWYTTNNKYNNESYVIYLFTCHFTVPLLILVFCYAQLLFTLKMAAKAQAESASTQKAEREVTRMVVLMVLGFLVCWMPYACFALWVVNNRGQPFDLRFASIPSVFSKSSTVYNPVIYVLLNKQFRSCMMKMMGMGGADDEESSTSSVTEVSKVGPA</t>
  </si>
  <si>
    <t>NM_001014890_E181A</t>
  </si>
  <si>
    <t>MNGTEGPNFYVPFSNKTGVVRSPFEAPQYYLAEPWQFSMLAAYMFLLIMLGFPINFLTLYVTVQHKKLRTPLNYILLNLAVADLFMVFGGFTTTLYTSLHGYFVFGPTGCNLEGFFATLGGEIALWSLVVLAIERYVVVCKPMSNFRFGENHAIMGVAFTWVMALACAAPPLVGWSRYIPAGMQCSCGIDYYTPHEETNNESFVIYMFVVHFIIPLIVIFFCYGQLVFTVKEAAAQQQESATTQKAEKEVTRMVIIMVIAFLICWLPYAGVAFYIFTHQGSDFGPIFMTIPAFFAKTSAVYNPVIYIMMNKQFRNCMVTTLCCGKNPLGDDEASTTVSKTETSQVAPA</t>
  </si>
  <si>
    <t>NM_001014890_E181N</t>
  </si>
  <si>
    <t>MNGTEGPNFYVPFSNKTGVVRSPFEAPQYYLAEPWQFSMLAAYMFLLIMLGFPINFLTLYVTVQHKKLRTPLNYILLNLAVADLFMVFGGFTTTLYTSLHGYFVFGPTGCNLEGFFATLGGEIALWSLVVLAIERYVVVCKPMSNFRFGENHAIMGVAFTWVMALACAAPPLVGWSRYIPNGMQCSCGIDYYTPHEETNNESFVIYMFVVHFIIPLIVIFFCYGQLVFTVKEAAAQQQESATTQKAEKEVTRMVIIMVIAFLICWLPYAGVAFYIFTHQGSDFGPIFMTIPAFFAKTSAVYNPVIYIMMNKQFRNCMVTTLCCGKNPLGDDEASTTVSKTETSQVAPA</t>
  </si>
  <si>
    <t>NM_001014890_E181D</t>
  </si>
  <si>
    <t>MNGTEGPNFYVPFSNKTGVVRSPFEAPQYYLAEPWQFSMLAAYMFLLIMLGFPINFLTLYVTVQHKKLRTPLNYILLNLAVADLFMVFGGFTTTLYTSLHGYFVFGPTGCNLEGFFATLGGEIALWSLVVLAIERYVVVCKPMSNFRFGENHAIMGVAFTWVMALACAAPPLVGWSRYIPDGMQCSCGIDYYTPHEETNNESFVIYMFVVHFIIPLIVIFFCYGQLVFTVKEAAAQQQESATTQKAEKEVTRMVIIMVIAFLICWLPYAGVAFYIFTHQGSDFGPIFMTIPAFFAKTSAVYNPVIYIMMNKQFRNCMVTTLCCGKNPLGDDEASTTVSKTETSQVAPA</t>
  </si>
  <si>
    <t>NM_001014890_E181C</t>
  </si>
  <si>
    <t>MNGTEGPNFYVPFSNKTGVVRSPFEAPQYYLAEPWQFSMLAAYMFLLIMLGFPINFLTLYVTVQHKKLRTPLNYILLNLAVADLFMVFGGFTTTLYTSLHGYFVFGPTGCNLEGFFATLGGEIALWSLVVLAIERYVVVCKPMSNFRFGENHAIMGVAFTWVMALACAAPPLVGWSRYIPCGMQCSCGIDYYTPHEETNNESFVIYMFVVHFIIPLIVIFFCYGQLVFTVKEAAAQQQESATTQKAEKEVTRMVIIMVIAFLICWLPYAGVAFYIFTHQGSDFGPIFMTIPAFFAKTSAVYNPVIYIMMNKQFRNCMVTTLCCGKNPLGDDEASTTVSKTETSQVAPA</t>
  </si>
  <si>
    <t>NM_001014890_E181Q</t>
  </si>
  <si>
    <t>MNGTEGPNFYVPFSNKTGVVRSPFEAPQYYLAEPWQFSMLAAYMFLLIMLGFPINFLTLYVTVQHKKLRTPLNYILLNLAVADLFMVFGGFTTTLYTSLHGYFVFGPTGCNLEGFFATLGGEIALWSLVVLAIERYVVVCKPMSNFRFGENHAIMGVAFTWVMALACAAPPLVGWSRYIPQGMQCSCGIDYYTPHEETNNESFVIYMFVVHFIIPLIVIFFCYGQLVFTVKEAAAQQQESATTQKAEKEVTRMVIIMVIAFLICWLPYAGVAFYIFTHQGSDFGPIFMTIPAFFAKTSAVYNPVIYIMMNKQFRNCMVTTLCCGKNPLGDDEASTTVSKTETSQVAPA</t>
  </si>
  <si>
    <t>NM_001014890_E181G</t>
  </si>
  <si>
    <t>MNGTEGPNFYVPFSNKTGVVRSPFEAPQYYLAEPWQFSMLAAYMFLLIMLGFPINFLTLYVTVQHKKLRTPLNYILLNLAVADLFMVFGGFTTTLYTSLHGYFVFGPTGCNLEGFFATLGGEIALWSLVVLAIERYVVVCKPMSNFRFGENHAIMGVAFTWVMALACAAPPLVGWSRYIPGGMQCSCGIDYYTPHEETNNESFVIYMFVVHFIIPLIVIFFCYGQLVFTVKEAAAQQQESATTQKAEKEVTRMVIIMVIAFLICWLPYAGVAFYIFTHQGSDFGPIFMTIPAFFAKTSAVYNPVIYIMMNKQFRNCMVTTLCCGKNPLGDDEASTTVSKTETSQVAPA</t>
  </si>
  <si>
    <t>NM_001014890_E181H</t>
  </si>
  <si>
    <t>MNGTEGPNFYVPFSNKTGVVRSPFEAPQYYLAEPWQFSMLAAYMFLLIMLGFPINFLTLYVTVQHKKLRTPLNYILLNLAVADLFMVFGGFTTTLYTSLHGYFVFGPTGCNLEGFFATLGGEIALWSLVVLAIERYVVVCKPMSNFRFGENHAIMGVAFTWVMALACAAPPLVGWSRYIPHGMQCSCGIDYYTPHEETNNESFVIYMFVVHFIIPLIVIFFCYGQLVFTVKEAAAQQQESATTQKAEKEVTRMVIIMVIAFLICWLPYAGVAFYIFTHQGSDFGPIFMTIPAFFAKTSAVYNPVIYIMMNKQFRNCMVTTLCCGKNPLGDDEASTTVSKTETSQVAPA</t>
  </si>
  <si>
    <t>NM_001014890_E181I</t>
  </si>
  <si>
    <t>MNGTEGPNFYVPFSNKTGVVRSPFEAPQYYLAEPWQFSMLAAYMFLLIMLGFPINFLTLYVTVQHKKLRTPLNYILLNLAVADLFMVFGGFTTTLYTSLHGYFVFGPTGCNLEGFFATLGGEIALWSLVVLAIERYVVVCKPMSNFRFGENHAIMGVAFTWVMALACAAPPLVGWSRYIPIGMQCSCGIDYYTPHEETNNESFVIYMFVVHFIIPLIVIFFCYGQLVFTVKEAAAQQQESATTQKAEKEVTRMVIIMVIAFLICWLPYAGVAFYIFTHQGSDFGPIFMTIPAFFAKTSAVYNPVIYIMMNKQFRNCMVTTLCCGKNPLGDDEASTTVSKTETSQVAPA</t>
  </si>
  <si>
    <t>NM_001014890_E181L</t>
  </si>
  <si>
    <t>MNGTEGPNFYVPFSNKTGVVRSPFEAPQYYLAEPWQFSMLAAYMFLLIMLGFPINFLTLYVTVQHKKLRTPLNYILLNLAVADLFMVFGGFTTTLYTSLHGYFVFGPTGCNLEGFFATLGGEIALWSLVVLAIERYVVVCKPMSNFRFGENHAIMGVAFTWVMALACAAPPLVGWSRYIPLGMQCSCGIDYYTPHEETNNESFVIYMFVVHFIIPLIVIFFCYGQLVFTVKEAAAQQQESATTQKAEKEVTRMVIIMVIAFLICWLPYAGVAFYIFTHQGSDFGPIFMTIPAFFAKTSAVYNPVIYIMMNKQFRNCMVTTLCCGKNPLGDDEASTTVSKTETSQVAPA</t>
  </si>
  <si>
    <t>NM_001014890_E181M</t>
  </si>
  <si>
    <t>MNGTEGPNFYVPFSNKTGVVRSPFEAPQYYLAEPWQFSMLAAYMFLLIMLGFPINFLTLYVTVQHKKLRTPLNYILLNLAVADLFMVFGGFTTTLYTSLHGYFVFGPTGCNLEGFFATLGGEIALWSLVVLAIERYVVVCKPMSNFRFGENHAIMGVAFTWVMALACAAPPLVGWSRYIPMGMQCSCGIDYYTPHEETNNESFVIYMFVVHFIIPLIVIFFCYGQLVFTVKEAAAQQQESATTQKAEKEVTRMVIIMVIAFLICWLPYAGVAFYIFTHQGSDFGPIFMTIPAFFAKTSAVYNPVIYIMMNKQFRNCMVTTLCCGKNPLGDDEASTTVSKTETSQVAPA</t>
  </si>
  <si>
    <t>NM_001014890_E181F</t>
  </si>
  <si>
    <t>MNGTEGPNFYVPFSNKTGVVRSPFEAPQYYLAEPWQFSMLAAYMFLLIMLGFPINFLTLYVTVQHKKLRTPLNYILLNLAVADLFMVFGGFTTTLYTSLHGYFVFGPTGCNLEGFFATLGGEIALWSLVVLAIERYVVVCKPMSNFRFGENHAIMGVAFTWVMALACAAPPLVGWSRYIPFGMQCSCGIDYYTPHEETNNESFVIYMFVVHFIIPLIVIFFCYGQLVFTVKEAAAQQQESATTQKAEKEVTRMVIIMVIAFLICWLPYAGVAFYIFTHQGSDFGPIFMTIPAFFAKTSAVYNPVIYIMMNKQFRNCMVTTLCCGKNPLGDDEASTTVSKTETSQVAPA</t>
  </si>
  <si>
    <t>NM_001014890_E181S</t>
  </si>
  <si>
    <t>MNGTEGPNFYVPFSNKTGVVRSPFEAPQYYLAEPWQFSMLAAYMFLLIMLGFPINFLTLYVTVQHKKLRTPLNYILLNLAVADLFMVFGGFTTTLYTSLHGYFVFGPTGCNLEGFFATLGGEIALWSLVVLAIERYVVVCKPMSNFRFGENHAIMGVAFTWVMALACAAPPLVGWSRYIPSGMQCSCGIDYYTPHEETNNESFVIYMFVVHFIIPLIVIFFCYGQLVFTVKEAAAQQQESATTQKAEKEVTRMVIIMVIAFLICWLPYAGVAFYIFTHQGSDFGPIFMTIPAFFAKTSAVYNPVIYIMMNKQFRNCMVTTLCCGKNPLGDDEASTTVSKTETSQVAPA</t>
  </si>
  <si>
    <t>NM_001014890_E181T</t>
  </si>
  <si>
    <t>MNGTEGPNFYVPFSNKTGVVRSPFEAPQYYLAEPWQFSMLAAYMFLLIMLGFPINFLTLYVTVQHKKLRTPLNYILLNLAVADLFMVFGGFTTTLYTSLHGYFVFGPTGCNLEGFFATLGGEIALWSLVVLAIERYVVVCKPMSNFRFGENHAIMGVAFTWVMALACAAPPLVGWSRYIPTGMQCSCGIDYYTPHEETNNESFVIYMFVVHFIIPLIVIFFCYGQLVFTVKEAAAQQQESATTQKAEKEVTRMVIIMVIAFLICWLPYAGVAFYIFTHQGSDFGPIFMTIPAFFAKTSAVYNPVIYIMMNKQFRNCMVTTLCCGKNPLGDDEASTTVSKTETSQVAPA</t>
  </si>
  <si>
    <t>NM_001014890_E181W</t>
  </si>
  <si>
    <t>MNGTEGPNFYVPFSNKTGVVRSPFEAPQYYLAEPWQFSMLAAYMFLLIMLGFPINFLTLYVTVQHKKLRTPLNYILLNLAVADLFMVFGGFTTTLYTSLHGYFVFGPTGCNLEGFFATLGGEIALWSLVVLAIERYVVVCKPMSNFRFGENHAIMGVAFTWVMALACAAPPLVGWSRYIPWGMQCSCGIDYYTPHEETNNESFVIYMFVVHFIIPLIVIFFCYGQLVFTVKEAAAQQQESATTQKAEKEVTRMVIIMVIAFLICWLPYAGVAFYIFTHQGSDFGPIFMTIPAFFAKTSAVYNPVIYIMMNKQFRNCMVTTLCCGKNPLGDDEASTTVSKTETSQVAPA</t>
  </si>
  <si>
    <t>NM_001014890_E181Y</t>
  </si>
  <si>
    <t>MNGTEGPNFYVPFSNKTGVVRSPFEAPQYYLAEPWQFSMLAAYMFLLIMLGFPINFLTLYVTVQHKKLRTPLNYILLNLAVADLFMVFGGFTTTLYTSLHGYFVFGPTGCNLEGFFATLGGEIALWSLVVLAIERYVVVCKPMSNFRFGENHAIMGVAFTWVMALACAAPPLVGWSRYIPYGMQCSCGIDYYTPHEETNNESFVIYMFVVHFIIPLIVIFFCYGQLVFTVKEAAAQQQESATTQKAEKEVTRMVIIMVIAFLICWLPYAGVAFYIFTHQGSDFGPIFMTIPAFFAKTSAVYNPVIYIMMNKQFRNCMVTTLCCGKNPLGDDEASTTVSKTETSQVAPA</t>
  </si>
  <si>
    <t>NM_001014890_E181V</t>
  </si>
  <si>
    <t>MNGTEGPNFYVPFSNKTGVVRSPFEAPQYYLAEPWQFSMLAAYMFLLIMLGFPINFLTLYVTVQHKKLRTPLNYILLNLAVADLFMVFGGFTTTLYTSLHGYFVFGPTGCNLEGFFATLGGEIALWSLVVLAIERYVVVCKPMSNFRFGENHAIMGVAFTWVMALACAAPPLVGWSRYIPVGMQCSCGIDYYTPHEETNNESFVIYMFVVHFIIPLIVIFFCYGQLVFTVKEAAAQQQESATTQKAEKEVTRMVIIMVIAFLICWLPYAGVAFYIFTHQGSDFGPIFMTIPAFFAKTSAVYNPVIYIMMNKQFRNCMVTTLCCGKNPLGDDEASTTVSKTETSQVAPA</t>
  </si>
  <si>
    <t>NM_001014890_E113Q</t>
  </si>
  <si>
    <t>MNGTEGPNFYVPFSNKTGVVRSPFEAPQYYLAEPWQFSMLAAYMFLLIMLGFPINFLTLYVTVQHKKLRTPLNYILLNLAVADLFMVFGGFTTTLYTSLHGYFVFGPTGCNLQGFFATLGGEIALWSLVVLAIERYVVVCKPMSNFRFGENHAIMGVAFTWVMALACAAPPLVGWSRYIPEGMQCSCGIDYYTPHEETNNESFVIYMFVVHFIIPLIVIFFCYGQLVFTVKEAAAQQQESATTQKAEKEVTRMVIIMVIAFLICWLPYAGVAFYIFTHQGSDFGPIFMTIPAFFAKTSAVYNPVIYIMMNKQFRNCMVTTLCCGKNPLGDDEASTTVSKTETSQVAPA</t>
  </si>
  <si>
    <t>NM_001014890_E113Q_E181D</t>
  </si>
  <si>
    <t>MNGTEGPNFYVPFSNKTGVVRSPFEAPQYYLAEPWQFSMLAAYMFLLIMLGFPINFLTLYVTVQHKKLRTPLNYILLNLAVADLFMVFGGFTTTLYTSLHGYFVFGPTGCNLQGFFATLGGEIALWSLVVLAIERYVVVCKPMSNFRFGENHAIMGVAFTWVMALACAAPPLVGWSRYIPDGMQCSCGIDYYTPHEETNNESFVIYMFVVHFIIPLIVIFFCYGQLVFTVKEAAAQQQESATTQKAEKEVTRMVIIMVIAFLICWLPYAGVAFYIFTHQGSDFGPIFMTIPAFFAKTSAVYNPVIYIMMNKQFRNCMVTTLCCGKNPLGDDEASTTVSKTETSQVAPA</t>
  </si>
  <si>
    <t>AB087810.1</t>
  </si>
  <si>
    <t>GATCTTCCTTTTCATCCCCGCCTTTTCACACCAGGCAAGACTTTGGGGATTTTATAAAAGGCCACCTCTCCGCATCGGTTCAGTCAGGCTCCTTGTTGACTCCACCAGGACACACAGAAGAAGGCCTCCAACGGCACAACCATGGACGCGTGGGCCGTTCAATTCGGAAATGCTTCCAAAGTCAGCCCCTTCGAGGGCGAACAATACCACATTGCCCCCAAATGGGCGTTCTACCTGCAGGCAGCTTTCATGGGCTTTGTATTTATCGTGGGCACACCTATGAACGGAATCGTCCTCTTCGTCACGATGAAGTACAAGAAACTCAGGCAGCCTCTCAACTACATCTTGGTAAACATCTCCCTAGCAGGCTTCATTTTCGACACGTTCTCTGTAAGTCAAGTATTCGTCTGCGCTGCTAGAGGTTATTACTTCCTTGGGTATACGTTGTGTGCGATGGAAGCGGCAATGGGATCGATTGCAGGTAAGAGTCACTTTCAGTCTTGCAATGTCAGGTTGAGTTTAGCTTTAGACTTGATTAGCTAGTGCCGTTTAATTAGGGTTGGAACAGGTCTAGGAATAATTGAACTTCACATTCAGATAAGTGTGCTGATAGACTTATTCTTCTTCCAGGTCTTGTGACGGGATGGTCCTTGGCTGTTCTGGCTTTCGAGAGATATGTGGTCATCTGCAAACCCTTCGGAAGCTTCAAATTCGGACAAGGCCAGGCTGTTGGAGCTGTGGTGTTCACCTGGATCATTGGTACCGCCTGTGCTACTCCTCCCTTCTTTGGATGGAGCAGGTGAAGGAAGTTTTCCTGGAGATTTTTTTTGGGGGGGGGATTGCTCACTAATAGTGATAAAGATTGATTTGAATTAATATTTACTTTACAGATACATTCCCGAGGGTCTTGGCACTGCCTGCGGACCTGACTGGTACACAAAAAGCGAGGAGTACAACTCAGAGAGCTACACTTACTTCCTTCTCATCACCTGCTTCATGATGCCAATGACCATCATCATTTTCTCCTACTCACAGCTCTTGGGAGCCCTGCGCGCCGTGAGTGCCTTTGCTTTTAGATCCTTGTGGAGAAATAGTGCAGATATTTGTTACATTCAGGCCATAATCGTGGTATTTTAAACTTTAAAAACAGCAACAGCACCCAAAATGCTACTATTTTAGTTTGTTTGTTTTTTGCAAATGCTTAGTTATAATAGTTAAATCCAACTCTATACTCTGCTGTTTTAAAATATCATGATATAGTTTCTTTCTTTCGTCAAACCTTGCTTAAGGTCTGTCCCCCTTTTTTTTTGGCAAATTTATTTCCAGTTTACTTTTTCAATTGGACACATATTATACTTTTTTTATATAGATAATCACCTTCAAAAAAACAATTATGAAATTAAAAACAAAGCGTAACTAGATAATTCTCTTTTTTAAACATTTAATTACTATGATATTGCATTGGTTTCATTTTGAAGAAACGTTCCATAATTAAGTCAATTAAATTTAATGCACTCAAAGTAGTCGTTTTAGATCTGTGCGTCTATACATATCATGTCATTTTAAAGATCTTCCACCCTTTTTCTTAATTTTTTTTCCTCCTTTAAAATAAAAACAATTCTTCTTTTTACCCTTAGGTTGCAGCCCAGCAGGCCGAGTCAGAGTCCACCCAGAAGGCAGAGAGAGAAGTGTCCAGGATGGTTGTTGTGATGGTTGGCTCTTTTGTGCTTTGCTATGCCCCTTATGCCGTCACCGCCATGTATTTTGCCAATTCCGATGAGCCAAACAAGGATTACCGCCTGGTCGCCATCCCTGCTTTCTTCTCAAAGAGCTCCTGCGTGTATAATCCCCTAATCTACGCCTTCATGAACAAACAGGTGAGATGAACAGCACAAAACATACTCAATAAAAAATGTGCATGCATATACCCAAACACTAACACACCTCTCTTTATGATTCCAGTTCAACGCCTGCATCATGGAGACTGTATTTGGCAAGAAGATTGATGAGTCCTCAGAGGTTTCCAGCAAGACCGAAACCTCATCTGTGTCTGCATAAATCCTCCCGCAGCACATTTACAATCCGTCTGGACCAGCTTTGCGGTTATCCTCCCCCTGATTGTTCAAATCCCGTAACTTTACACAATGTCGAGGGCCAAGGGAGCCCCTTTGGATGGCCAAACTGGGGGATGATATCCGACCATCCTTTCTGTGCAGAACTGGTACACCTATGTCTATTTTATATTTTGTAAAGAAAAACATTGCCATTTTATGCTAAAACGATGCATTACGCATTGAGGACAAAGTAGAATATTTAATTTTCAACTTGCAAGTAAAAAATTACCAAAAAAAAAAGGGATAATAATATGAGACACCCTCTCATGTGAATGGACTTGGGCAATCTGAAAAAGGAAATTCCTGACTTTATTATAAATATTCTATGGACTGTCATATAAGGCGTTGTGCAATAGGCATCAAACCTAAAAGAACGTACTTTAGGCCAGCTTTCTGGTTGGCTTATCCAATATACATAATTAGGATCGTCAGGAATTATCCAAGTCCATCCGCTTTTGCAGCTCAGGAATCGTTCACTGTCTGCTCCTGTCCAATCACTGGCTTTGGATCTCTGTTATCTGTATCAATATTACCTCTGTACATGTTCTGTTGTAATTAGACATGCAGTGTGCATGCATTTGTACATGTGCCCTGTTTTTAGAGTTAATAAAGATTTATATTGTTTGATGCAGTTTTTCCCTCTACTTGTTGGTTTCTGTTAATTAACAGAGATGGCTTCATGAACTAGAAGACAATTGTCATTGGTTTGTATTAAATTGCACGTCATGATTTTCCCAAGTATGATGCGATCCTGGATTAACATCTATGTTGATCCTGGAACATCATTTTGGTTCGAAAATGAATTC</t>
  </si>
  <si>
    <t>MDAWAVQFGNASKVSPFEGEQYHIAPKWAFYLQAAFMGFVFIVGTPMNGIVLFVTMKYKKLRQPLNYILVNISLAGFIFDTFSVSQVFVCAARGYYFLGYTLCAMEAAMGSIAGLVTGWSLAVLAFERYVVICKPFGSFKFGQGQAVGAVVFTWIIGTACATPPFFGWSRYIPEGLGTACGPDWYTKSEEYNSESYTYFLLITCFMMPMTIIIFSYSQLLGALRAVAAQQAESESTQKAEREVSRMVVVMVGSFVLCYAPYAVTAMYFANSDEPNKDYRLVAIPAFFSKSSCVYNPLIYAFMNKQFNACIMETVFGKKIDESSEVSSKTETSSVSA</t>
  </si>
  <si>
    <t>Amphibia</t>
  </si>
  <si>
    <t>Xenopus</t>
  </si>
  <si>
    <t>laevis</t>
  </si>
  <si>
    <t>NM_001085652.1</t>
  </si>
  <si>
    <t>CCTCATCTGAAAGTCATTTAGGTATGGTATTATTTCCTCTTCCTCTCTGGTACAAAAAAAAATGAGTGAGATGAAAGAAATTAATCCAGTTTGGCGAGTAGGATTAGCCGTTAATTCCGATGGCATTTAAAGGGATTTCCACAAGCCCCAGAACTATATAATAGTGTTGCAAAGAAAGTCAACGATCACATTCGGAGCATTCAGAAGTTGTCAGAATGTTGGAGGAGGAAGACTTCTATCTCTTTAAAAATGTGTCTAATGTGAGTCCCTTTGATGGGCCACAATACCACATTGCGCCTAAATGGGCATTCACCCTGCAAGCAATATTTATGGGCATGGTATTTCTCATTGGAACACCCCTAAACTTCATTGTACTGTTGGTAACAATCAAGTACAAGAAGCTTCGCCAGCCTCTCAACTACATCTTGGTGAACATCACAGTAGGTGGATTCCTCATGTGCATTTTCTCAATTTTTCCTGTCTTCGTCTCTAGCTCACAAGGCTACTTTTTCTTTGGGAGGATAGCTTGTTCCATCGACGCCTTCGTAGGCACGCTTACAGGCTTGGTTACTGGTTGGTCACTAGCATTCCTGGCTTTTGAGAGATATATTGTGATCTGCAAGCCGATGGGGAACTTCAACTTCAGCTCTTCTCATGCTTTGGCTGTTGTCATCTGCACTTGGATAATTGGAATTGTTGTGTCGGTGCCTCCATTCTTGGGCTGGAGCAGGTACATGCCGGAAGGCTTGCAGTGCTCCTGTGGTCCCGACTGGTACACAGTTGGCACAAAGTACCGGAGTGAATATTATACCTGGTTTATATTCATATTCTGCTTCGTTATCCCACTGTCACTGATCTGCTTCTCTTACGGGAGACTCCTTGGGGCTCTGCGGGCGGTGGCAGCACAGCAGCAGGAATCTGCCAGCACTCAAAAGGCAGAGCGTGAGGTATCCCGTATGGTGATTTTCATGGTAGGGTCCTTCTGTCTGTGTTATGTCCCTTATGCAGCAATGGCCATGTATATGGTGACGAATCGCAACCATGGGCTAGATCTTCGCCTTGTCACCATCCCTGCCTTCTTCTCCAAGAGCTCCTGTGTCTATAACCCCATTATATATTCATTCATGAACAAACAGTTCAGAGGATGCATTATGGAAACAGTGTGTGGAAGACCTATGTCTGATGACTCTTCAGTGTCTTCCACAAGCCAAAGGACTGAAGTATCAACAGTGTCTTCCAGCCAAGTCAGCCCTGCCTGAACTGAAGATATGCTGCATAATCACTGCTCTGTGCTCTGTATAAAGATTACTTTATACATGTTCTCTACAGGCATTAGTTACTAGCTACTTATGGTCATAGTTTGCTACATTCCATCACAGAACCTGAGAGCAAATGCTCAACAGAGCCTTCTCAGTGCAGATAGTTTGTTGGTGCAAGGAGGCAAAACGGTCAGTAATTCAAATCTTCTTTGGTAAACCTGTGCACACTGTATACAACACATGAAGGCTGGTTTTGGGTTGAAGTTTCTCATTCTAATCAATTTGACAAAATCTTTAGTAGTAAGGCTGCCAACCGGTAAACAACAAGAATCATTACACCTGCAATTCCACTGACTGTATTTGGTGGCAACATATTTTTATGCAATGCAAAAATGCTTAATGTGCTGAAAGAAAAAAAAGTTTTCTTTTACGCGTGCCTAGAACAGTTTTTATCACAGTTTAACCATATGAGCAATTGTGAATTAACACACATATAGATTCTAAAGGATTTTCTTAATCTGTTTCAGTGGACAGCAACATTCATTGGTTTGATAGCCTGGAAGGTTTTAGTAACTTAATATCAAATCTCTGCTCAGTTGAAGCAGCTCTGTGGTGCTGTACATATGTTTACACAAACAAAGTTTTCCGTTTAGAAAGGTTGATTGAAATGCCATGCAACCAAAAAGTTTGTGTAAACGACCCGATCAGCAAAACTGTAGGGAGAAAACAAACACAATACAAAGCATACAAATCCACAATACCTTTCTATTGTGGCCTAATGTTCCTAAAGGATTGAGTAGCTCAGAAATCTGAGCAAAATAACATTTAATTCAAATAATAAATTGGCACCAATACATTTTTATGCATTTTCTGTTTTCGCAGCTTATTTGCACAGATAATTTCATCCAGGTTTTTTAGCTAAAGTTATAAAGTGTGTATAAATG</t>
  </si>
  <si>
    <t>MLEEEDFYLFKNVSNVSPFDGPQYHIAPKWAFTLQAIFMGMVFLIGTPLNFIVLLVTIKYKKLRQPLNYILVNITVGGFLMCIFSIFPVFVSSSQGYFFFGRIACSIDAFVGTLTGLVTGWSLAFLAFERYIVICKPMGNFNFSSSHALAVVICTWIIGIVVSVPPFLGWSRYMPEGLQCSCGPDWYTVGTKYRSEYYTWFIFIFCFVIPLSLICFSYGRLLGALRAVAAQQQESASTQKAEREVSRMVIFMVGSFCLCYVPYAAMAMYMVTNRNHGLDLRLVTIPAFFSKSSCVYNPIIYSFMNKQFRGCIMETVCGRPMSDDSSVSSTSQRTEVSTVSSSQVSPA</t>
  </si>
  <si>
    <t xml:space="preserve">Ambystoma </t>
  </si>
  <si>
    <t>tigrinum</t>
  </si>
  <si>
    <t>AF038948.1</t>
  </si>
  <si>
    <t>AAAGGATGTTGGAAGAAGAAGAGTTCTACCTGTATAAGAACATTTCTAAAGTAGGTCCTTGGGATGGGCCGCAGTACCACATTGCCCCGGCATGGACCTTCTACTTCCAGACCGCCTTCATGGGCTTTGTCTTCTTCGTCGGCACACCCCTCAACGCCATCGTGCTCATCGTCACGGTGAAGTACAAGAAGCTGCGGCAGCCACTCAACTACATCCTGGTCAACGTCTCCCTGGCCGGCTTCACCTTCTGCATCTTCTCGGTCTTCACCGTCTTCGTCTCCAGCTCGCAGGGCTACTTCATCTTCGGAAAGACCATCTGTGAGCTGGAAGCCTTCCTGGGATCCGTTTCAGGTCTGGTCACAGGGTGGTCTTTGGCCTTCCTCGCGATTGAACGCTACATCGTCATCTGCAAGCCCATGGGAAGCTTCCGCTTCAGCTCCAAGCATGCAACGATGGTCGTGCTCGCCACCTGGGCCATCGGGTTCAGCGTCTCTATTGGGCCTCTAGTTGGTTGGAGCCGATACATCCCGGAAGGCCTCCAGTGCTCCTGCGGCCCTGACTGGTACACAGTGGGGACCAAATACAACAGTGAGACGTACACGTGGTTCCTCTTCATCTTCTGCTTCATCATACCCCTCTCTCTCATCTGCTTCTGCTACGCCCAGCTCCTGGGGGCCCTGCGAGCTGTGGCAGCCCAGCAGCAAGAGTCCGCTACTACCCAGAAGGCAGAGCGGGAAGTCACGCGCATGGTCATTGTCATGGTTGTCTCGTTCTGCCTGTGCTACGTTCCGTACGCAGCCATGGCCATGTACATGGTGAACAATCGCAACCATGGGTTGGATCTGCGGCTGGTCACCATCCCCGCATTCTTCTCCAAGAGCGCCTGCGTGTACAATCCCATCATTTACTCCTTCATGAACAAACAGTTTCGTGCCTGCATCATGGAGACAGTGTGTGGGACCCCCATGACAGACGAATCAGACATTTCCAGTTCAAGCAATAAAACAGAGGTCTCATCTGTTTCCAGCAGCCAAGTGAGCCCCAGCTAATGCCGAGATGCAGGACCACACCTTCACTGATCTTACCCAAACAGTATGGGCACAAATGAGGAAGCGAGGTCTGCAAGGAGGATGCATGCCACTGAACAGACCCACCAAGTCCACATCTGTGAAGTAGTTCCTAACCAATGGAATTTCAGTTATGAACCAATTATTTAATAATATCCTGGTACACATTTCCCCAGAAGTCTAATTGGTTAGCACACAGGGGGACATCACCGAAAATACAAATGCTTAATACTGTATAATTCAGGGCTGTATGAACTCTTTAGCTGGTAACCTGATGTCATCATGGTATAAATCCCGTGGACCCACTTACTTTGTCCATAACTGCTTCCCATTTCCTTGCGGTAGCCTAATCTTACTGTTGTAAAGTGTTGGCCACAAGGACCGGACAGCCTGTATATAAAAACCTACAAAGGAAAAGGGTCATCCAGCAACCTCGTACTTACAAAAGGGGCTGTTAACAGACCACAATGTGTTTGGACAGGGTAGTGGCTAGGCAGTAATCCTACAGAACAGTAATCCCAGAGAAAGAAATGTCTAGCAATGTGAGAGTGAGAACCACAAGACACCCCAGCACTATAGAATCAATATGCATTTTGTAAAATACATACATTTATCCCGTCATTCCGTCCAATTCAAGATGATGTAACATAATTGGGAAAGCAATTGGAGGAGCGGAGAAGAAAGAGGCCTAATTGACAAGAAGGAACCGAGCACAGAGCCGGAGAGTGGTGGGCCCAGGCAGTATCCATGGTGATGTGCGCAGTATAAAAACACAATGACATGACATAGGGATTTATGAAATTTGTAGTGACATGTGAGCCAGTTTAAAATAGCAAACAAGCACCACAAAATATAGCTATTAATAGAAAAACTATTAAATAGAGGAGAACAGTAACATTGTAAAGTCTTGGTGTGATTTATGTTTGTGATTAAAGAAATGATCCCCCTGACTTCTTCCACTTTCCACTCTTGGCTCCCATGAGTGTTTCATACTCTGCTGTTACCTGTGCAATTAAAAAGATGAACATTGTTCCAAAGCACACTAGGCTATGGTGGGCCTTTGGCC</t>
  </si>
  <si>
    <t>MLEEEEFYLYKNISKVGPWDGPQYHIAPAWTFYFQTAFMGFVFFVGTPLNAIVLIVTVKYKKLRQPLNYILVNVSLAGFTFCIFSVFTVFVSSSQGYFIFGKTICELEAFLGSVSGLVTGWSLAFLAIERYIVICKPMGSFRFSSKHATMVVLATWAIGFSVSIGPLVGWSRYIPEGLQCSCGPDWYTVGTKYNSETYTWFLFIFCFIIPLSLICFCYAQLLGALRAVAAQQQESATTQKAEREVTRMVIVMVVSFCLCYVPYAAMAMYMVNNRNHGLDLRLVTIPAFFSKSACVYNPIIYSFMNKQFRACIMETVCGTPMTDESDISSSSNKTEVSSVSSSQVSPS</t>
  </si>
  <si>
    <t xml:space="preserve">Anolis  </t>
  </si>
  <si>
    <t>AH007736.2</t>
  </si>
  <si>
    <t>GGATCCCCTAAGTGGATTTCCCTCCGCCGGCATCTATAACAGGAGGCCCCGGGAAAGGATTGTGCCCGGTTGGCGGCGCTTGGCAGCGGTCAGCATGTCCGGCCAAGAAGACTTCTACCTCTTTGAGAACATCTCCTCGGTGGGGCCCTGGGATGGGCCCCAATACCACATCGCCCCGATGTGGGCCTTCTACTTCCAGACCGCCTTCATGGGCTTCGTCTTCTTCGCCGGGACCCCGCTCAACGCCATCATCCTCATCGTCACCGTCAAGTACAAGAAGCTGCGCCAGCCGCTCAACTACATCCTGGTCAACATCTCCTTCGCCGGGTTCCTCTTCTGCACCTTCTCCGTCTTCACCGTCTTCATGGCCAGCTCACAGGGATACTTCTTCTTCGGGAGGCACGTCTGCGCGATGGAGGCCTTCCTGGGATCGGTGGCAGGTAAAGCGTTGAGGTGGAAGGCAGCACGGGGGTCTCCATAGGCTGTATGTAAAGGGATGCCGTAGCTCCTCACATAATAGTCGCACCCACACTTCAGGCTGATTTTCTCCTCCCTCCTTTCTCCAAAGTCTATTATTATTGTTGTAAGGCAGCACAGGAGTCTTCATAGGGGTGGCGTGGAAATAAAGGGATGCCATATTTCATCACGTAATAGTCGCACCCACATTTCAGTCTGATTCTCCCTCCCTCCGAGGGCAAGCAGTTCAAAAACAAGAAAATTAAGGTCTCTGGAGATCCATTTTTCTCTCCTCCCTTCTTTCTCCGAAGTCTATTATTATTGTTGTAAGGTAGCACAGGGGTCTTCATAGGGGNNNNNNNNNNNNNNNNNNNNNNNNNNNNNNNNNNNNNNNNNNNNNNNNNNNNNNNNNNNNNNNNNNNNNNNNNNNNNNNNNNNNNNNNNNNNNNNNNNNNGAGAAGGCAAGAGACCTATTCCCAGAACTTTATAGCATCGTGCCACAGCAGCCAAAGTGGTGTCAAATCGAATTAATTCCACAGTGTAGATACATCAGGATGGAGAAGAGACCTGTCCCGTCCTTCCACAGTGACCCACGTCTGTCCATTTCCTCCCTCCCAGGCCTGGTCACCGGCTGGTCGCTGGCCTTCCTGGCCTTTGAGCGCTACATCGTCATCTGCAAGCCTTTCGGCAATTTCCGCTTCAACTCCAAGCACGCCTTGCTGGTGGTAGCGGCCACGTGGTTCATCGGGATCGGGGTCTCCATCCCGCCCTTCTTCGGGTGGAGCAGGTGAGGAAGGGGACGAAGAAGGGGTGGGCTGGGTGACCTCAAGGAGGCCCATTGGGTCCCACCATTCTATGACGGGATGGGGATTTTGGGGTATACAAAAGCCATTCATCGTCCCTGCGCTGTATTGTGATATTTCTTCCTCAGGTACATCCCGGAGGGCCTGCAATGCTCCTGCGGCCCGGACTGGTACACGGTGGGCACCAAGTACAAGAGCGAGTACTACACCTGGTTCCTCTTCATCTTCTGCTTCATCGTCCCCTTGACCCTCATCATCTTCTCCTACTCACAGCTCCTGGGCGCACTGCGGGCCGTAAGTCCTATGCGCCTTTCCATGCTCCTTTCCATGCTCCTTTCTTGCGCTTTTCATGTGCCCTTTCATGCACTTTTTCACACATGTTTTCATGTGCCCTCTCATGCACCTTTCCGTGCTCCTTTTCATGCNNNNNNNNNNNNNNNNNNNNNNNNNNNNNNNNNNNNNNNNNNNNNNNNNNNNNNNNNNNNNNNNNNNNNNNNNNNNNNNNNNNNNNNNNNNNNNNNNNNNGAGCTCTTTAGTGCATTTGCAGCATCTTAACCTCTGAGTTTGCAGGAGGAGCATCACAAAATGCTAGTGATGCTGAAATGTTGGATTTAGATGATATGTTTTGTCTGGGAGTCTGGTGGGTTCTCTTTCTGGGGAGATTTTTAAATAGAGACCAGATGGCCATCTGTTTGGAGGGCTTGTATGGTGTCTGGCAGGAACGGGGTCAGACTAGATTGCCTTTGGGGATCCCTTCCAATTCAATTTAGAGTGTCTGGAAGAAGTTGGTGGACTGGATGGCCTTTGGGGGTCCCTTCCATCTCTAGTGGAATATAGAGTGTCTGGTGGATTCCCTTTCTGGGGAGGTTTGTGAACAAAGGCTAGATGGCCATCTGTTGGGAAGGTTTTGATGGAAGAAGTGGGTGGACTGGATGACCTTTGGGGACCCATTCCAACTCTAATTGAATCTAAAGTGTCTGGCAGCCTGGTGGATTCTCTTTCTGGGGAGATTTATAAACAGAGGCTGGATGGCCATCTGTCGGGAGTGGCTTGGATTGTGCATGGCAGAATAGGGTCAGACTGGATGCCCTTTGGGGCTCCCTTCCAGCTTTAGTGGGATATAGAGTGTCTGCCAGTCTGATAGATTCTCTTCCTGGGGAGATTTATAAACAGAGGCTGGATGGTCATCTGCCGAGAAGGCTTGGCAGAAAGAGGTCAGACTAGATGGCCTTTGGGGGTCCCTTCCAACTCTAGAGGAATATAGAGTATCTGGGAGCCTGGTGAATTCTCTTTCCGGGGAGATTTGTAAACTGGCTGGATGGTCATCTTCCAAGAAGGCTTGGATTGCGCCTGGCAGAAGGAAGTCAAAACAGAGGCTGCATGGCCTTCTGTCAGAAGGGCTTAGATCAGTGATGGGCAACCTATGACACGCGTGTCAGCACTGACACGCCTAGCCGTTTTTGCTGACACGCTGCCGCATGCAGATTGATTGGATGACTATGTCTTTTGTGGCCAAATCTGGTGTGATTTCGTCCAGTGGTTTTGTTGTTTACTCCATGGGAATTATGCACATCACAATTATATATATAGATATAATTACTATTATATCATTCTATTATTATTCTAGTATATTATTACATCATTACTATGATATTATTATTATATTATTCATTGCTCATGACTACATTGAAACTACAATAGAGAGAAATCAGCGTGGAAACTGCAAGAGGCGCCATAGATTGTTGTACATGGAAATAATGGTAGTAAATAGCTTTTGATTTATTAAATACAGTTATATATTATAATTATACATTTTTGTTATTTAAACTATACATATTACACACCACCCAAGTCATGCTAGGTCTTTTAGTGAATTTTGACACACCCAAGCGCAAAAGGTTGCCTTTCATTGGCTTAGATTATGCCTGGGAGGAAGAGGTTCAGATTGGATGGCCTTTGGGGGCCCGTCCAACTCTAGTTGAATATAGAGTGTCTCTTTCTGGGGAGATTTGTAAAAAGAGGCCGGGTGGTCATCTATAGGGAGGGTTTGGATGGAAGAAGTGGGTGGACTGGATGGCCTTTGGGGGTCCCTTCCAACTCTAGTGGGATATAGAGTGGGAGCCCGGTGGATTCTCTTTCTGGGGAGATTTGTAAACAGAGGCGGCATGGTCATCTATTGGGAGAGCCTTGATTGTGCATGGCAGAATAGGGTCAGACTGGATGCCCTTTGGGGCTCCCTTCCAGCTTTAGTGAGATATAGAGTGTCTGCAAGTCTGATAGATTCTCTTCCTGGGGAGATTTGTAAACAGAGGCTGGATGGTCATCTATAGTGAAGACTTGGATGGAAGGAGTGGGTGGACTGGATGGCCTTTGGGGCTCCCTTCCAACTCTAATGGAATATAGGAGGGCTTGGATTGTGCCTGGCAGAAAGTCAGACTAGATGGCCTTTGGGGGTCCCTTTCAACTCTAGTGGGATATAGAGTGTCTGGGAGCCCAGTGGATTCTCTTTCCGGGGAGATTTGTAAACAGAGGCTGGATGGTCATCTATTGGGAGGGTTTGGATGGAAGGAGTGGTTGGACTGGATGACCTTTGGGGACCCCTTCCAACTCTCATGGCATATAGGAGGGCTTGGATTGTGCCTGGCAGAAGGAGGTCAGACTAGATGGCCTTTGGGGATATAGAGTGTCTGGAAGCCCGGTGGATTCTCTTTCTGGGGAGATTTGTAAACAGAGGCTGGATGGTCATCTATAGGGAAGACTTGGATGGAAGGAGTGGGTGGACTGGATGGCCTTTGGGGGTCCCTTCCAACTCTAGTGGGATATGGAGTGTCTGGACGCCCGGTGGATTCTCTTTCTGGGGAGGTTTGTAACGAGAGGCCGGGTGGCCACCTGTGCCTGACTGTGGCGCAGGCTGGAGAGCAAGCCATCTGCAACCAGCTGCAATGAATCACTCTGACCAGGAGGTCATGAGTTCGAGGCCCGCTCGGAGCCTATGTTTGTCTTGTCTTTGTTCTATGTTAAAAGGCATTGAATGTTTGCCTATAAGTGTAATGTGATCCGCCCCGAGTCCCCTTCGGGGTGAGAGAGAAGGGCGGAATAGAAATGCTGTAAATAAATAAATAAGGGGTCAGACTAGGTGGCCTTTGGGAGCCCCTTCCAATGTGAGCGTGTTTTTCCCGTCCCGCGCAGGTGGCGGCCCAGCAGCAGGAGTCGGCCACCACGCAGAAGGCGGAGCGGGAGGTCTCTCGGATGGTGGTGGTGATGGTGGGCTCCTTCTGCCTCTGCTACGTGCCCTACGCCTCCCTGGCCATGTACATGGTCAACAACCGGGACCACGGCCTGGACCTGCGCCTGGTCACCATCCCCGCCTTCTTCTCCAAGAGCTCCTGCGTCTACAACCCCATCATCTACTGCTTCATGAACAAACAGGTAACGCCCGGCCTGCCAGGGGGGAGCACAGGTAGGACAGGTGCCCCCATTCTCCTTAGTACCAACTTCAAGAGGTCCCTCCCTCTGGCAAAGACCAAGTTTTGGCAGTTTAATAAACTTTTCCCATACTTTTATGATAGAACCAATTAGGAAATGACATTGAGAACCCAGAAACAAAAATAGTGTTACATAGTGTTGTTGTCCCCATTTCAGTGAGACCAGGGAGAAGCCTGTTGGCAGAAACCCAGGCAAATGATCCGCCTGAGCTGCCCATTCTGAGTGAGTCCCTGCTTTGGCGAGCATTCAGATCAGGCCCAATTGAAATCATCCAGCCAGCAAGGAGAGAAGGTGATTTTCAGCCAAGGAAGATTTTATTATCTGCAGATAAGACACTAGCTAGTGATTCAATCACAAAGTAGATAACATAACGAATTTTATACACAAGTTGGCATAGGCTGCAGCCAAGCCTCTAATTCTCACCAATCACAGAGAGGGGTTTGGCTCACTGGCCAGCATGGGCTGGGACAAGGGATGATCAAGCGTCGATAAATGAGGTTCCTTTTACTGAACAGGAAAAATAGCAAAGTGATTGAGAGCATCTCTGGCCATACACAGGAATGGTATTGTATGTATGGGATGGACATGATCTGGCCCATTAAGGGGGCTGATCTGGCAGCCCCAGATCCCAGAGAAACAAAACATCATGTTCTGACATAATCATGCAAAATGACAGAGGCTGGGGTTTGGCTGTAGACATCCAGATTCCTTCCGATGCGAGAGGTCCCATTCATCAAAGGCACGGGTGGTGAATTGCTCTTCCCCCAAGGGGCAAGGGAGATGATTTTTCCCACCTGAATAGAAGTATTGTGTTGCAATGTCCAGGTCAAGTCCAACAATATAGTTGAAACTGGGAACTTGATGAAGTTCCCAGCTTGGTTTCTTTCCCCCAGGCTATGCAATTGTGTGGGATGCAAGACATCTTTGGGTTCAGGAACACGGTTTCCCCCAAAGGGAAGGAAAAGGAAAAGGAGCATAAAACATTAGGTCCACACAACATATAGGCCAAATAGGAACACATAGGAAAAAACATGGAACCCAATATTCAGAGACAAAGCCCAGGCACGTGACCTAATGTGCATGTGTGCTGTGGTGTTATGTACATATAAATATAATAATAATATAGGTAAAATTAAAGGTTTCCCTGACATTAAGTCCAGTCGTGACCGACTCTGGGGGTTGGTGCTCATCTCCATTTCTAAGCCGAAGAGCTGGCGTTGTCCGTAGACACCTCCAAGGTCATGTGGCCACTGGCATGGCTGCATGGAGCGCCGTTACCTTACCGCCGGAGCAGTACCTATTGATCTACTCACATTGGCATCTTTTTGAAATGCTAAGTTGGCAGAAGCTGGGGCTAACAGCGGAAGCTCACTCTGCTCCCCAGATTTGAACTGCCAACCTTTCAGTCAGTGAGTTCTGTTAATGTTCAGCAACTCAGCGGTTTAATCCGCTGCGCCATCGGGGGCTCCAATATATATTATAATACTGTAATATTTAATATAATGATACAGTAGAGTCTCACTTATCCAACACTCGCTTATCCAACCTTCTGGATTATCCAACGCATTTTTGTAGTCAATGTTTTCAATATATCATGATATTTTGGTGCTAAATTCGTAAATACAGTAATTACTGCATAGCATTACTGCGTATTGAACTACTTTTTCTGCCAAATTTGTTGTCTAACATGATGTTTTGGTGCTTCATTTGTAAAATCATAACCTAATTTGATATTTAATAGGCTTTTCCTTAATGCCTCCTTTTTATCCAACATATTCACTTATCCAACATTCTGCCGGCCCGTTTATGTTGGATAAGTGAGACTCTACTGTACCTCTAATATCCTAGGCCCTTGGGAAGAGCAAGATATTCAGAGACGAATCCCAGACACTTGGACCTAATGTGCATGGGTGCTGTGTTGTTATGTACATGTAAATAACAATGATAATAATAATAATAATAATAATAATAATAATAATAATCAGAAACCAGTGCAGGTGGTCCCGGTGGTGATGGGCACATTGGGTGCCGTGCCAAAAGATCTCAGCCGGCATTTGGAAACAATAGACATTGACAAAATTACGATCTGCCAACTGCAAAAGGCCACCCTACTGGGATCTGCACGCATCATCCGAAAATACATCACACAGTCCTAGACTCTTGGGAAGTGTTCGACTTGTGTTTTTGTGAAGCGAAATCCAGCATGTCTATCTTGTTTGCTGTGTCATACAACATCGTTGTGTCAATAATAATAATAATAATAATTTAATAACAGGAAAAACTCAGCCGCTATCAGGACCTCAAGATTGAACTTCAAAGACTCTGGCAGAAACCAGTACAGGTGGTCCCGGTGGTGATGGGCACACTGGGTGCTGTGCCAAAAGATCTCAGCCGGCATTTGGAAACAATAGACATTGACAAAATCACCATCTGCCAACTGCAAAAGGCCACCCGACTGGGATCTGCACACATCATCAGAAAATACATCACACAGTCCTAGACACTTGGGAAGTGTTCGACTTGTGGTTTTGTGAAACGAAATCCAGCATGTCTATCTTGTTTGCTGTGTCATAATAATAATAATAATAATAATAATAATAATAATAATAATACATCACACAGTCCTAGACACTTGGGAAGTGTTCGACTTGTGGTTTTGCGAAACGAAATCCAGCATATCTATCTTGTTTGCTGTGTCATAATAATAATAATAATAATAATAATAATAATAATAATAATAATAATACATCACACAGTCCTAGACACTTGGGAAGTGTTCGACTTGTGGTTTTGCAAAACGAAATCCAGCATATCTATCTTGTTTGCTGTGCCATACAACGTCGTTGTGTTGATAATAATAATAATAATAATAATAATAATAATAATAATAATAATACCTCTAATATCCTAGGCCCTTGTGAATAGTGTGACATAGCATAATTGGATTTTGCAAAATGTGGCTTGTTGTGGAAACAAGGGTTGGTGCTAAAGCTTCATTGGAGACCCCTTTTCCCCATAATAACTTTTCCAGGAGCCGATTTCTCTCCCTTCCTATTGTCTCAGCCCCGTTCTTAACTAGGAGTCGTTTGTAAGTTGGATGTTTGTAACTCGGTGGCGACCTGTCTTCCTAATCTTCGATGCCACTGTTCTCCTTCTCCGCCTTTCTCTCCTCCAGTTCCGCGCCTGCATCTTGGAAACGGTGTGTGGGAAGCCCATGTCGGACGAGTCGGACGTGTCCAGCTCGGCCCAGAAGACGGAGGTGTCCTCGGTGTCCTCCAGCCAGGTCAGCCCCAGCTAAGGGGGCAGAGGCCGTGGTGCCATCGCGGGGAAGGACGCCGGAGAAGGATCC</t>
  </si>
  <si>
    <t>MSGQEDFYLFENISSVGPWDGPQYHIAPMWAFYFQTAFMGFVFFAGTPLNAIILIVTVKYKKLRQPLNYILVNISFAGFLFCTFSVFTVFMASSQGYFFFGRHVCAMEAFLGSVAGLVTGWSLAFLAFERYIVICKPFGNFRFNSKHALLVVAATWFIGIGVSIPPFFGWSRYIPEGLQCSCGPDWYTVGTKYKSEYYTWFLFIFCFIVPLTLIIFSYSQLLGALRAVAAQQQESATTQKAEREVSRMVVVMVGSFCLCYVPYASLAMYMVNNRDHGLDLRLVTIPAFFSKSSCVYNPIIYCFMNKQFRACILETVCGKPMSDESDVSSSAQKTEVSSVSSSQVSPS</t>
  </si>
  <si>
    <t xml:space="preserve">Gekko </t>
  </si>
  <si>
    <t>AY024356.1</t>
  </si>
  <si>
    <t>CCCAGCACCAGGAGGATGTCCGGAGAAGAAGACTTCTACCTTTATGCAAACATCTCCTCCGTTGGGCCTTTCGATGGCCCCCAGTACCACATCGCCCCGATGTGGGCCTTCTACTTCCAGACCGCCTTCATGGGGTTCGTGTTCTTCGTCGGCACCCCGCTCAACGCCATCATCCTCTTCGCCATCGTCAAGTACAAGAAGCTGCGGCAGCCCCTCAACTACATCCTCGTGAACATCTCGGCGGCCGGCTTCCTCTTCTGCGTCGTCGCCGTCTTCACAGTCTTCATATCCAGCTCGCAGGGCTACTTCATCTTCGGGAAACACATTTGCGCGCTGGAGGCCTTCCTCGGCTCCCTAGCAGGTCTGGTCACCGGCTGGTCCTTGGCTTTCCTGGCCCTCGAACGATACATCGTCATCTGCAAGCCCTTTGGGAACTTCCGCTTCAGCGCCAAACACGCGTCCCTCGTGGTGGCAGCGACCTGGTTCATCGGGATCGGAGTCTCCATCCCTCCCTATTTTGGGTGGAGCAGGTTCATCCCGGAGGGCCTGCAGTGTTCCTGCGGCCCCGACTGGTACACGGTGGGGACCAAGTACTACAGCGAATACTACACCTGGTTCCTCTTCGTCCTCTGCTTCATCGTGCCGCTCAGCATCATCGTCTTCTCTTACTCGCAGCTCTTGAGCGCCCTTCGAGCCGTAGCCGCTCAGCAGCAGGAGTCCGCCACCACCCAGAAGGCCGAGCGGGAGGTGTCCCGGATGGTGGTGGTGATGGTCGGTTCCTTCTGCCTCTGCTACGTCCCCTACGCGGCCCTGGCCATGTACATGGTGAACAACCGCAACCACGGCATCGACCTGCGCATGGTGACCATCCCGGCCTTCTTCTCCAAGAGCTCCTGCGTCTACAACCCCATCATCTACTGCTTCATGAACAAGCAGTTCCGAGGTTGCATCTTGGAGATGGTGTGCGGGAAGACCATGGCAGAGGAATCGGAAGTCTCCAGCGCCTCCCAGAAAACCGAAGTCTCCTCCGTGTCCTCCAGTCAGGTCGGCCCCAGCTAAGGAGATGGTCCACG</t>
  </si>
  <si>
    <t>MSGEEDFYLYANISSVGPFDGPQYHIAPMWAFYFQTAFMGFVFFVGTPLNAIILFAIVKYKKLRQPLNYILVNISAAGFLFCVVAVFTVFISSSQGYFIFGKHICALEAFLGSLAGLVTGWSLAFLALERYIVICKPFGNFRFSAKHASLVVAATWFIGIGVSIPPYFGWSRFIPEGLQCSCGPDWYTVGTKYYSEYYTWFLFVLCFIVPLSIIVFSYSQLLSALRAVAAQQQESATTQKAEREVSRMVVVMVGSFCLCYVPYAALAMYMVNNRNHGIDLRMVTIPAFFSKSSCVYNPIIYCFMNKQFRGCILEMVCGKTMAEESEVSSASQKTEVSSVSSSQVGPS</t>
  </si>
  <si>
    <t>Aves</t>
  </si>
  <si>
    <t xml:space="preserve">Columba </t>
  </si>
  <si>
    <t>livia</t>
  </si>
  <si>
    <t>AH007798.2</t>
  </si>
  <si>
    <t>GCGCGCAGGGTATATCAGAGGGGGAGGGCAGGGACCTCCGCGTCCCCCCCGTGCGTCCCCCCCACCGAGGTGCCACCACCATGTCGGGTGACGAGGAGTTTTACCTTTTCAAGAATGGGTCCTCGGTGGGACCCTGGGACGGTCCCCAATATCACATCGCCCCCCCTTGGGCCTTTTACCTCCAAACCGCCTTCATGGGCTTCGTGTTCCTGGTGGGGACCCCCTTCAACGCCATCGTCCTGGTGGTCACCATCAAGTACAAGAAGCTGAGGCAACCGCTCAACTACATCCTGGTGAACATCTCCTTCAGCGGCTTCATCTCCTGCATCTTCAGCGTCTTCACCGTCTTTGTCTCCAGCTCCCAGGGTTACTTCATCTTCGGCAAGGACATGTGTGCCTTGGAGGCCTTCGTGGGGGCCACCGGAGGTAGCGGGGGGGGCGTCACCATGGTTTGGTGGGGCTGGAGGAGCTGGGATGACCACGGTGGTCNNNNNNNNNNNNNNNNNNNNNNNNNNNNNNNNNNNNNNNNNNNNNNNNNNNNNNNNNNNNNNNNNNNNNNNNNNNNNNNNNNNNNNNNNNNNNNNNNNNNCGTAGGGTTGACCACCCTGGCTCATGGTGGGGCTGGAGGTGGAGGTGACCACCATGGTGTGGTCGTGGGGGTGGCTGGACCTCAGGTTGATGTCCCCGTGGTGTGGTGTCCCCAGGGCTGGTGACAGGTTGGTCCTTGGCCTTCCTGGCCTTCGAGCGCTACATCGTCATCTGCAAACCCTTCGGGAACTTCCGCTTCAACTCCAAACACGCCCTCATGGCGGTGGTGGCCACCTGGGTCATCGGCCTGGGTGTCGCCCTCCCCCCCTGGTTCGGCTGGAGCAGGTGGGGACACAGGGGACACGGGGGACACGGGGGAACAGGGGGGACAAAGGGGAACAGGGTGGGACACAGGAACAGGGGGAACATGGAGGACACAAGGTGGGGACACTGGGACGGGGGGGACATTGGGGACAAGGAGACAAGGGGGGACGCAGGGACAGGGGGCTGAACATGTCCAGGAGCGGTGGGGAGGTCATGAGGGTGCCATGGGTGACACAGGGGTGATATGGGGTGATACAAGGGTGCTATGGGGTGACACAGAGGTGACACAGGGGTGAATACGGGGTGACACAAGGTGCCATGGAGTGCCACGGGGTGACACAGGGTGCTATAGGGTAACACAGGGTGACATAGCGGTGACACACGGGTGACACAGGGGTGATGAGGGTGACGCCGGGCGGGAGGTGACAGCCGTGTCCCCAGGTACGTCCCCGAGGGGCTGCAGTGCTCCTGCGGCCCCGACTGGTACACGGTGGGCACCAAGTACAAGAGCGAGTACTACACCTGGTTCCTCTTCATCTTCTGCTTCATCGTCCCCCTCTCCCTCATCATCTTCTCCTACTCCCAGCTGCTCAGCGCCCTGCGGGCCGTGAGTCACCGGGGGGACAACAGCAGGGACAGGAACATGGCGGGGAGATGGTCAGATGGTGGGAGGGAGGGAACATTGGAGGGATGGAGAGATGAGGGATGGAGGTTTGGCTGGAGGGGTGGACGGAGAGATGGGGAGACAAGGAGATGGAGAGATGGGGAGATGGAGGGTGGGCAGGATGGAGAGAAGGGCAGGAGGGATGGAGGATGGAGGGGTGGAGGAATGGAGAGATGGAGGGATAGATGGAGAGATGGAGGATGGAGGGATGGAGAGATGAGANNNNNNNNNNNNNNNNNNNNNNNNNNNNNNNNNNNNNNNNNNNNNNNNNNNNNNNNNNNNNNNNNNNNNNNNNNNNNNNNNNNNNNNNNNNNNNNNNNNNCGGCTGTGTGGGCGATCAGCTGGGTGCCCGGGAGCCCCGGCGGGCCGGTGTCCCAGCCGGTGTCCCTGTCGCGCTGGCGCAGGTGGCGGCGCAGCAGCAGGAGTCGGCCACCACGCAGAAGGCGGAGCGGGAGGTGTCGCGCATGGTGGTGGTGATGGTGGGGTCCTTCTGCCTCTGCTACGTCCCCTACGCCGCCCTGGCCATGTACATGGTCAACAACCGCAACCACGGCCTGGACCTGCGCCTGGTCACCATCCCCGCCTTCTTCTCCAAGAGCTCCTGTGTCTACAACCCCATCATCTACTGCTTCATGAACAAACAGGTGCCACCGCGCCGGGGGACACGGGGACACCCGGGTGATGGGGCACCCTGGGACACACAGGCCATGGGGACATCCTGGGACACATAGGCAACAGGGACACCCTGGGACATGTAGGCAACAGGGACACCCTGGGACACATAGGCCATGGGGACATCCAGGAACACCTGGGTGATGCAGACACCCTGGGACACACAGGCCATNNNNNNNNNNNNNNNNNNNNNNNNNNNNNNNNNNNNNNNNNNNNNNNNNNNNNNNNNNNNNNNNNNNNNNNNNNNNNNNNNNNNNNNNNNNNNNNNNNNNCCCAGGCTGAGCTGTCCCCGTGTCCCCGTCCCCAGTTCCGCGCCTGCATCCTGGAGCTGGTGTGCGGGCGGCCCATGACGGACGACTCGGACGTGTCCAGCTCGGCCCAGCGCACCGAGGTCTCCTCCGTGTCCTCCAGCCAGGTCAGCCCCAGCTGAGGGACCCCAGCGCGGGGCTGCCCCACAGCTATGGGGCTGCCCCCCAAGTTGTGGGGCTGCCCTGGGGGTTGGGGTCCCCGCCTCGGGCAGCCCTGGGGTGTAGGGACAATAAACCAGCGACGCGCTCGGAATGTGAGAGCCTGTGTGACCCACAGATGCGGGGCAGGATAGGGGGCTTGGGGGGGCTCAG</t>
  </si>
  <si>
    <t>MSGDEEFYLFKNGSSVGPWDGPQYHIAPPWAFYLQTAFMGFVFLVGTPFNAIVLVVTIKYKKLRQPLNYILVNISFSGFISCIFSVFTVFVSSSQGYFIFGKDMCALEAFVGATGGLVTGWSLAFLAFERYIVICKPFGNFRFNSKHALMAVVATWVIGLGVALPPWFGWSRYVPEGLQCSCGPDWYTVGTKYKSEYYTWFLFIFCFIVPLSLIIFSYSQLLSALRAVAAQQQESATTQKAEREVSRMVVVMVGSFCLCYVPYAALAMYMVNNRNHGLDLRLVTIPAFFSKSSCVYNPIIYCFMNKQFRACILELVCGRPMTDDSDVSSSAQRTEVSSVSSSQVSPS</t>
  </si>
  <si>
    <t xml:space="preserve">Taeniopygia </t>
  </si>
  <si>
    <t>guttata</t>
  </si>
  <si>
    <t>AF222331.1</t>
  </si>
  <si>
    <t>GCGCCGCCATGGACGAGGAAGAGTTTTACCTGTTCAAGAACCAGTCGTCGGTGGGGCCCTGGGATGGGCCCCAGTACCACATCGCGCCCATGTGGGCCTTCTACCTGCAGACCATCTTCATGGGCTTGGTGTTCGTGGCGGGCACGCCCCTGAACGCCATCGTCCTCATCGTCACCATCAAGTACAAGAAGCTGCGGCAGCCGCTCAACTACATCCTGGTGAACATCTCCGTCAGCGGCCTCATGTGCTGCGTCTTCTGCATCTTCACCGTCTTCATCGCCAGCTCCCAGGGATACTTTGTCTTCGGGAAGCACATGTGTGCCTTTGAGGGCTTTGCAGGGGCCACCGGAGGGCTGGTGACAGGCTGGTCCTTGGCCTTCCTGGCCTTCGAGCGCTACATCGTCATCTGCAAACCCTTCGGCAACTTCCGCTTCAACTCCCGCCACGCGCTGCTGGTCGTGGCGGCCACCTGGATCATCGGCGTCGGCGTCGCCATCCCGCCCTTCTTCGGCTGGAGCAGGTACATCCCCGAGGGGCTGCAGTGCTCCTGCGGCCCTGACTGGTACACGGTGGGCACCAAGTACAAGAGCGAGTACTACACCTGGTTCCTCTTCATCTTCTGCTTCATCGTCCCCCTCTCCCTCATCATCTTCTCCTACTCCCAGCTGCTCAGCGCCCTGCGGGCTGTGGCGGCGCAGCAGCAAGAGTCGGCCACGACGCAGAAGGCCGAGCGGGAGGTGTCGCGCATGGTCGTGGTCATGGTGGGGTCCTTCTGCATGTGCTACGTGCCCTACGCGGCACTGGCCATGTACATGGTGAACAACCGCGAGCACGGCATTGACCTGCGCCTCGTCACCATCCCTGCCTTCTTCTCCAAGAGCTCCTGCGTCTACAACCCCATCATCTACTGCTTCATGAACAAACAGTTCCGCGCCTGCATCATGGAGACGGTGTGCGGGCGGCCCATGACAGACGACTCCGAGGTGTCCAGCTCGGCCCAGCGCACCGAGGTCTCCTCTGTGTCCTCCAGCCAGGTCGGCCCCAGCTGAGGGGCTGTGGCCCC</t>
  </si>
  <si>
    <t>MDEEEFYLFKNQSSVGPWDGPQYHIAPMWAFYLQTIFMGLVFVAGTPLNAIVLIVTIKYKKLRQPLNYILVNISVSGLMCCVFCIFTVFIASSQGYFVFGKHMCAFEGFAGATGGLVTGWSLAFLAFERYIVICKPFGNFRFNSRHALLVVAATWIIGVGVAIPPFFGWSRYIPEGLQCSCGPDWYTVGTKYKSEYYTWFLFIFCFIVPLSLIIFSYSQLLSALRAVAAQQQESATTQKAEREVSRMVVVMVGSFCMCYVPYAALAMYMVNNREHGIDLRLVTIPAFFSKSSCVYNPIIYCFMNKQFRACIMETVCGRPMTDDSEVSSSAQRTEVSSVSSSQVGPS</t>
  </si>
  <si>
    <t xml:space="preserve">Gallus </t>
  </si>
  <si>
    <t>gallus</t>
  </si>
  <si>
    <t>M92039.1</t>
  </si>
  <si>
    <t>CCCACCTCCTCCCCCCACCACCGTCCCCCACCACCCTCCCCCACCTCCTCCCCCCACCTCCTCCCCCCCCCCGGCCCCACACCCCCCCTTTCCCATCCGCCATGTCATCGGACGACGACTTCTACCTCTTCACCAACGGCTCAGTGCCGGGCCCGTGGGACGGCCCCCAATACCACATCGCCCCCCCGTGGGCCTTCTACCTACAGACGGCCTTCATGGGGATCGTATTCGCCGTGGGGACCCCACTGAACGCCGTGGTGCTGTGGGTCACCGTTCGTTACAAACGACTCCGGCAGCCCCTTAATTACATCCTGGTCAACATCTCGGCCAGCGGATTCGTCTCCTGCGTGCTCAGCGTCTTCGTCGTCTTCGTGGCCAGCGCCCGCGGATACTTCGTCTTCGGGAAGAGGGTCTGCGAGTTGGAGGCCTTCGTGGGCACCCACGGGGGGCTGGTGACGGGATGGTCCCTGGCCTTTTTGGCCTTCGAGCGTTACATCGTTATCTGCAAACCGTTCGGCAACTTCCGGTTCAGCTCCCGGCACGCCCTGCTGGTCGTCGTGGCCACGTGGCTCATCGGCGTCGGCGTCGGACTGCCCCCCTTCTTCGGGTGGAGCCGGTACATGCCTGAGGGTCTGCAGTGCTCGTGTGGCCCCGACTGGTACACGGTGGGCACGAAATACCGCAGCGAGTACTACACGTGGTTCCTCTTCATCTTCTGCTTCATCGTCCCCCTCTCCCTCATCATCTTCTCCTACTCCCAACTGCTGAGCGCCCTGCGAGCCGTGGCGGCGCAGCAGCAGGAGTCGGCCACGACGCAGAAGGCGGAGCGGGAGGTGTCGCGGATGGTGGTGGTGATGGTGGGGTCGTTCTGCCTCTGCTACGTCCCCTACGCCGCCCTCGCCATGTATATGGTCAACAACCGCGACCACGGCTTGGACCTCCGCCTCGTCACCATCCCCGCCTTCTTCTCCAAGAGCGCCTGCGTCTACAACCCCATCATCTACTGCTTCATGAACAAGCAGTTCCGCGCCTGCATCATGGAGACGGTTTGCGGGAAGCCGCTGACGGACGATTCGGACGCGTCGACTTCAGCGCAGAGGACGGAGGTGTCCTCCGTGTCCTCCAGCCAAGTCGGCCCCACTTAGGGGGCTGCCCCACACATCTCACCCCCCGCGTGCCTACAGCTTTGGATAGTTTGCTCTACTCCATGCTTATTCAAACTGGAGATTTCCTTCTAATAAAATCGTTTAACCCACTGATTTTTTGAGTAACTAAGTCAAAACTCTTTGCAGAACCTTTTAATTTGTGGTATTGAGTTCGTACGCAGCAAACAAGAATAGCCAAAAACGTCTTACAAGAAATTTTACCCATGGATCGGCCGAAATGGAAGATGTTCAACAGAGGATCC</t>
  </si>
  <si>
    <t>MSSDDDFYLFTNGSVPGPWDGPQYHIAPPWAFYLQTAFMGIVFAVGTPLNAVVLWVTVRYKRLRQPLNYILVNISASGFVSCVLSVFVVFVASARGYFVFGKRVCELEAFVGTHGGLVTGWSLAFLAFERYIVICKPFGNFRFSSRHALLVVVATWLIGVGVGLPPFFGWSRYMPEGLQCSCGPDWYTVGTKYRSEYYTWFLFIFCFIVPLSLIIFSYSQLLSALRAVAAQQQESATTQKAEREVSRMVVVMVGSFCLCYVPYAALAMYMVNNRDHGLDLRLVTIPAFFSKSACVYNPIIYCFMNKQFRACIMETVCGKPLTDDSDASTSAQRTEVSSVSSSQVGPT</t>
  </si>
  <si>
    <t xml:space="preserve">Melopsittacus </t>
  </si>
  <si>
    <t>undulatus</t>
  </si>
  <si>
    <t>Y11787.1</t>
  </si>
  <si>
    <t>TCAGCTTCCCCAGGCACAATGTCGGGTGAGGAGGAGTTTTACCTGTTCAAGAACGGGTCCATCGGTGGCCCCTGGGACGGTCCCCAGTACCACATTGCCCCCCCATGGGCCTTCTACCTGCAGACGGCCTTTATGGGCTTCGTGTTCATGGTGGGCACCCCATTGAACGCCATCGTGCTGGTGGTCACCATCAAGTACAAGAAGCTGAGGCAGCCGCTCAACTACATCCTGGTGAACATCTCCTTCTGTGGGTTCCTCGCCTGTATCATCTGCATCTTCACCGTCTTCGTCTCCAGCTCGCAGGGCTACTTCGTCTTCGGCAAGCACGTCTGTGCCTTTGAGGGCTTCATGGGGGCCACTGCAGGGCTGGTCACAGGCTGGTCCTTGGCCTTCCTGGCCTTTGAGCGCTACATTGTCATCTGCAAGCCCCTGGGCAACTTCCGCTTCACCGCCAAGCACGCGCTGGTGGTCGTGGTGGCCACCTGGGTCATCGGCATCGGCGTCGCCATCCCCCCCTTCTTCGGGTGGAGCAGGTACGTGCCCGAGGGGCTGCAGTGCTCCTGCGGCCCCGACTGGTACACGGTGGGCACCAAGTACCGCAGCGAGTACTACACATGGTTCCTCTTCATCTTCTGCTTCATTGTGCCCCTGTCCCTCATCATCTTCTCCTACTCCCAGCTGCTCAGCGCCCTGCGTGCCGTGGCAGCGCAGCAGCAGGAGTCGGCCACAACACAGAAGGCAGAGCGGGAGGTGTCGCGCATGGTGGTGGTGATGGTCGGGTCCTTCTGCGTCTGCTACGTGCCCTACGCGGCCCTGGCCATGTACATGGTGAACAACCGCGAGCACGGCATCGACCTGCGCCTCGTCACCATCCCTGCCTTCTTCTCCAAGAGCTCCTGCGTCTACAACCCCATCATCTACTGCTTCATGAACAAACAGTTCCGTGGCTGCATCATGGAGATGGTCTGTGGGAAGCCCATGACGGATGACTCGGACATGTCCAGCTCTGCTCAGAGGACAGAGGTCTCCTCCGTGTCCTCCAGCCAGGTCAGCCCCAGCTGAGGAGCTCTGCTATGGGGCTGGGGCCACCCCCAGGATGTAGGTGCTGCTGGTGGAACAATAAAGCACCCCCCTGGTCCCAAAAAAAAAAAAAAAAAAA</t>
  </si>
  <si>
    <t>MSGEEEFYLFKNGSIGGPWDGPQYHIAPPWAFYLQTAFMGFVFMVGTPLNAIVLVVTIKYKKLRQPLNYILVNISFCGFLACIICIFTVFVSSSQGYFVFGKHVCAFEGFMGATAGLVTGWSLAFLAFERYIVICKPLGNFRFTAKHALVVVVATWVIGIGVAIPPFFGWSRYVPEGLQCSCGPDWYTVGTKYRSEYYTWFLFIFCFIVPLSLIIFSYSQLLSALRAVAAQQQESATTQKAEREVSRMVVVMVGSFCVCYVPYAALAMYMVNNREHGIDLRLVTIPAFFSKSSCVYNPIIYCFMNKQFRGCIMEMVCGKPMTDDSDMSSSAQRTEVSSVSSSQVSPS</t>
  </si>
  <si>
    <t xml:space="preserve">Homo </t>
  </si>
  <si>
    <t>sapiens</t>
  </si>
  <si>
    <t>AH003620.2</t>
  </si>
  <si>
    <t>GGGCAGATGAGTTGAGGAAAACTTAACTGATACAGTTGTGCCAGAAGCCAAAATAAGAGGCGTGCCCTTTCTATAGCCCCATTAAAAGAACAAAAAAGTGGAAGCATCTTCAGTGAATATGGGTCAGCACCTCCCAGACCTCAGGGAGTCCACTTCTGTTCATCCCAGCACCCAGCATTGCATATCCAGATTATTTGAGCCCAATCTCTTATCCTCTGAAGAACACAATCGGCTTTGGGGCCACAGAAGGTTTAGGTAGTGGTTTAGGGATTTCTAATCCCAAACTTTGTCCTTGGGAGGTTTAGGATTAGTATTGATCATTCACAGAGCCCAAGTGTTTTTAGAGGAGGGGTTTTGTGGGGTGGGAGGATCACCTATAAGAGGACTCAGAGGAGGGTGTGGGGCATCCATGAGAAAAATGTCGGAGGAAGAGTTTTATCTGTTCAAAAATATCTCTTCAGTGGGGCCGTGGGATGGGCCTCAGTACCACATTGCCCCTGTCTGGGCCTTCTACCTCCAGGCAGCTTTCATGGGCACTGTCTTCCTTATAGGGTTCCCACTCAATGCCATGGTGCTGGTGGCCACACTGCGCTACAAAAAGTTGCGGCAGCCCCTCAACTACATTCTGGTCAACGTGTCCTTCGGAGGCTTCCTCCTCTGCATCTTCTCTGTCTTCCCTGTCTTCGTCGCCAGCTGTAACGGATACTTCGTCTTCGGTCGCCATGTTTGTGCTTTGGAGGGCTTCCTGGGCACTGTAGCAGGTACTGCAGGNNNNNNNNNNNNNNNNNNNNNNNNNNNNNNNNNNNNNNNNNNNNNNNNNNNNNNNNNNNNNNNNNNNNNNNNNNNNNNNNNNNNNNNNNNNNNNNNNNNNTTCACCACAGGTCTGGTTACAGGATGGTCACTGGCCTTCCTGGCCTTTGAGCGCTACATTGTCATCTGTAAGCCCTTCGGCAACTTCCGCTTCAGCTCCAAGCATGCACTGACGGTGGTCCTGGCTACCTGGACCATTGGTATTGGCGTCTCCATCCCACCCTTCTTTGGCTGGAGCCGGTGAGAGTGCNNNNNNNNNNNNNNNNNNNNNNNNNNNNNNNNNNNNNNNNNNNNNNNNNNNNNNNNNNNNNNNNNNNNNNNNNNNNNNNNNNNNNNNNNNNNNNNNNNNNTCCTTTGCAGGTTCATCCCTGAGGGCCTGCAGTGTTCCTGTGGCCCTGACTGGTACACCGTGGGCACCAAATACCGCAGCGAGTCCTATACGTGGTTCCTCTTCATCTTCTGCTTCATTGTGCCTCTCTCCCTCATCTGCTTCTCCTACACTCAGCTGCTGAGGGCCCTGAAAGCTGTGAGTGGCANNNNNNNNNNNNNNNNNNNNNNNNNNNNNNNNNNNNNNNNNNNNNNNNNNNNNNNNNNNNNNNNNNNNNNNNNNNNNNNNNNNNNNNNNNNNNNNNNNNNTCCACCCCAGGTTGCAGCTCAGCAGCAGGAGTCAGCTACGACCCAGAAGGCTGAACGGGAGGTGAGCCGCATGGTGGTTGTGATGGTAGGATCCTTCTGTGTCTGCTACGTGCCCTACGCGGCCTTCGCCATGTACATGGTCAACAACCGTAACCATGGGCTGGACTTACGGCTTGTCACCATTCCTTCATTCTTCTCCAAGAGTGCTTGCATCTACAATCCCATCATCTACTGCTTCATGAATAAGCAGGTAAAGCTCTNNNNNNNNNNNNNNNNNNNNNNNNNNNNNNNNNNNNNNNNNNNNNNNNNNNNNNNNNNNNNNNNNNNNNNNNNNNNNNNNNNNNNNNNNNNNNNNNNNNNTTCTCTCCAGTTCCAAGCTTGCATCATGAAGATGGTGTGTGGGAAGGCCATGACAGATGAATCCGACACATGCAGCTCCCAGAAAACAGAAGTTTCTACTGTCTCGTCTACCCAAGTTGGCCCCAACTGAGGACCCAATATTGGCCTGTTTGCAACAGCTAGAATTAAATTTTACTTTTAAGTAAGTTTCTATTGTCTCCGTCAGAAACCAAACTACTAAAAACACAAAAAAGATGGTAAAAGGAGTGATGGCAGTTTGGGGAGTCAATTTTTCATTTTCTTACTATTGCCTTCTTGCCTACAAAGCTACTGTTTCCACTGGTCTATTTCAGACCACCCAAAGGCCATTTCAACAATCATCAGTTTCTACTCCT</t>
  </si>
  <si>
    <t>MRK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SFFSKSACIYNPIIYCFMNKQFQACIMKMVCGKAMTDESDTCSSQKTEVSTVSSTQVGPN</t>
  </si>
  <si>
    <t xml:space="preserve">Mus </t>
  </si>
  <si>
    <t>musculus</t>
  </si>
  <si>
    <t>NP_031564.1</t>
  </si>
  <si>
    <t>ATGTCAGGAGAGGATGACTTTTACCTGTTTCAGAATATCTCTTCGGTGGGGCCCTGGGATGGGCCTCAGTACCACCTTGCTCCTGTCTGGGCCTTCCGCCTCCAGGCAGCCTTCATGGGATTTGTCTTCTTTGTGGGGACCCCACTCAATGCCATAGTGCTGGTGGCCACACTGCATTACAAAAAGTTGCGACAGCCCCTCAACTATATTCTGGTCAATGTATCCCTCGGGGGCTTCCTCTTCTGCATCTTCTCTGTCTTCACAGTCTTCATCGCCAGCTGTCACGGATACTTCCTCTTTGGTCGCCATGTTTGTGCTCTGGAGGCCTTCTTGGGCTCTGTAGCAGGTCTAGTGACAGGATGGTCATTGGCTTTCCTGGCTTTTGAACGCTACGTTGTCATCTGTAAACCCTTCGGCAGCATCCGCTTCAACTCCAAGCATGCACTGATGGTGGTCCTGGCTACTTGGATTATTGGTATCGGGGTGTCCATCCCACCCTTTTTTGGCTGGAGCAGGTTCATCCCTGAGGGCCTGCAGTGCTCCTGTGGCCCAGACTGGTACACTGTGGGCACCAAGTATCGAAGCGAGTACTACACCTGGTTCCTCTTCATCTTCTGTTTCATCATTCCTCTTTCCCTCATCTGCTTCTCCTACTCCCAGTTGCTGAGGACTCTCAGAGCTGTGGCAGCTCAGCAGCAAGAGTCTGCTACGACACAAAAGGCTGAACGGGAGGTGAGTCATATGGTGGTGGTGATGGTGGGATCCTTCTGTCTCTGCTACGTGCCCTATGCTGCCCTGGCCATGTACATGGTCAACAATCGGAACCACGGGCTGGACTTACGGCTTGTCACCATCCCCGCCTTCTTTTCCAAGAGCTCCTGTGTCTACAACCCCATCATCTACTGCTTCATGAATAAGCAGTTCCGGGCTTGCATTCTGGAGATGGTGTGCAGGAAGCCCATGGCAGACGAATCTGACGTGTCTGGCTCTCAGAAAACAGAAGTTTCTACTGTCTCTTCTAGCAAAGTTGGCCCTCACTGA</t>
  </si>
  <si>
    <t>MSGEDDFYLFQNISSVGPWDGPQYHLAPVWAFRLQAAFMGFVFFV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t>
  </si>
  <si>
    <t xml:space="preserve">Rattus </t>
  </si>
  <si>
    <t>norvegicus</t>
  </si>
  <si>
    <t>U63972.1</t>
  </si>
  <si>
    <t>GAATTCGGCACGAGACCAGAGGTGGTGGTGAGGCATCCCAAGCGCAAGATGTCGGGAGAGGWCGAGTTTTACCTGTTTCAGAATATCTCCTCAGTGGGGCCCTGGGATGGGCCTCAGTACCACATTGCTCCCGTCTGGGCCTTCCACCTCCAGGCAGCCTTCATGGGATTTGTCTTCTTTGCAGGGACCCCACTCAATGCCACAGTGTTGGTGGCCACACTGCACTACAAAAAGTTGCGGCAGCCCCTCAACTACATTCTGGTCAATGTATCCCTCGGAGGCTTCCTCTTCTGCATCTTCTCTGTCTTCACAGTCTTCATCGCCAGCTGTCATGGATACTTCCTCTTTGGTCGCCACGTTTGTGCTCTGGAGGCCTTCTTGGGCTCTGTAGCAGGTCTAGTGACAGGATGGTCCTTGGCTTTCCTGGCCTTTGAGCGCTACCTTGTCATCTGTAAACCCTTTGGCAACATCCGCTTCAACTCCAAGCACGCACTGACGGTGGTTCTGATTACTTGGACCATTGGCATCGGGGTGTCCATCCCGCCCTTCTTTGGCTGGAGCAGGTTCATCCCTGAGGGCCTGCAGTGCTCCTGTGGCCCGGACTGGTACACCGTGGGCACCAAGTATCGAAGCGAGCACTATACCTGGTTTCTGTTCATCTTCTGTTTCATCATTCCTCTTTCCCTCATCTGTTTCTCCTACTTCCAGTTGCTGAGGACTCTCAGAGCTGTGGCGGCCCAGCAGCAAGAGTCAGCTACAACTCAAAAGGCTGAACGGGAGGTGAGCCATATGGTGGTGGTGATGGTGGGATCCTTCTGTCTCTGCTACGTGCCCTATGCTGCCCTGGCCATGTACATGGTCAACAATCGTAACCACGGGCTGTACTTACGGCTTGTCACCATCCCCGCCTTCTTTTCCAAGAGTTCATGTGTCTACAACCCCATCATCTACTGCTTCATGAATAAGCAGTTCCGGGCCTGCATCCTGGAGATGGTGTGCAGGAAGCCCATGACAGACGAATCTGACATGTCTGGCTCTCAGAAAACAGAAGTTTCTACTGTTTCTTCCAGCAAAGTTGGCCCTCACTAAGGACCCTCAGTTGGCCTGCTGGCAGCAACCATGGGGCCACATTGAATTATCTACATCTCCATTAGAATTCAAACCATTAACAATGTAGGGAACAGACAGGAGCAGTGGCATCTGGCCGGTCAGTTTCATTTTCCTGTTACTCTCTCCCTGTCAGCAGGGCCACACGGGCCATTTCAACAGTCACAGTTTCTAAGTGATACCTTCATCTCTGGAGAACTGTGAGAGAAGGGCCGTGCCTCTGGTGTATGGGTAACACCTGGTTGTTCTTTTATTCCGTGCTGGGATCTGAGTTGATATATCCTGTTAGAATAAGCTTGGCATGGGGCAGTGTGAAGAAAAAGCAGCAGACACCAAACACCTGCAGTGAGCTGAAGCTTTCCTATGCGGCCTCTCCCAGTTGCTGCCGTCTGGGCTATGGCTGCCCTGCCCAGAACTGCCCCWCCTCACTCATCTGACAGTTATTCTAAGTCTTCTCCCCTCCATTTGGCTAAATGTATCCATTTAAAGCTGTGTGTTGATTAAAGTTAGTGTCTTAATCTCTTGACGACCTCAAAAAAAAAAAAAAAAAACTCAGAGTACTTCTAGAGCGCCGCGGCCCATC</t>
  </si>
  <si>
    <t>MSGEXEFYLFQNISSVGPWDGPQYHIAPVWAFHLQAAFMGFVFFAGTPLNATVLVATLHYKKLRQPLNYILVNVSLGGFLFCIFSVFTVFIASCHGYFLFGRHVCALEAFLGSVAGLVTGWSLAFLAFERYLVICKPFGNIRFNSKHALTVVLITWTIGIGVSIPPFFGWSRFIPEGLQCSCGPDWYTVGTKYRSEHYTWFLFIFCFIIPLSLICFSYFQLLRTLRAVAAQQQESATTQKAEREVSHMVVVMVGSFCLCYVPYAALAMYMVNNRNHGLYLRLVTIPAFFSKSSCVYNPIIYCFMNKQFRACILEMVCRKPMTDESDMSGSQKTEVSTVSSSKVGPH</t>
  </si>
  <si>
    <t xml:space="preserve">Bos </t>
  </si>
  <si>
    <t>U92557.1</t>
  </si>
  <si>
    <t>ATGAGCAAGATGTCAGAGGAGGAGGAGTTTCTTCTGTTCAAGAACATCTCCTTGGTGGGGCCGTGGGATGGACCTCAGTACCACCTCGCGCCTGTCTGGGCCTTCCACCTCCAGGCAGTCTTCATGGGTTTTGTCTTCTTTGTAGGGACGCCACTCAATGCCACGGTGCTGGTGGCCACACTGCGCTACAGAAAGTTGCGGCAGCCACTCAACTATATTCTGGTCAACGTGTCTCTGGGGGGCTTCATCTACTGCATCTTCTCTGTCTTCATCGTCTTCATCACCAGTTGTTATGGGTACTTCGTCTTCGGCCGCCATGTCTGTGCCCTGGAGGCCTTCCTGGGCTGTACAGCAGGTCTGGTGACAGGCTGGTCACTGGCCTTCTTGGCCTTCGAGCGCTACATCATCATCTGTAAACCCTTCGGCAACTTCCGCTTCAGCTCCAAGCATGCCCTGATGGTGGTCGTGGCCACCTGGACCATCGGTATTGGTGTCTCCATCCCACCCTTCTTTGGCTGGAGCCGATTCGTCCCTGAGGGCCTGCAGTGTTCCTGTGGTCCCGACTGGTACACCGTGGGCACCAAGTATTACAGCGAGTACTATACCTGGTTCCTCTTCATCTTCTGCTACATTGTGCCTCTCTCCCTCATCTGCTTCTCCTACTCTCAGCTGCTGGGGGCCCTCAGAGCTGTTGCGGCTCAACAGCAGGAGTCAGCTTCGACCCAGAAGGCTGAGCGGGAGGTGAGCCACATGGTGGTGGTCATGGTGGGATCCTTTTGTCTCTGTTACACACCCTACGCTGCCCTGGCCATGTATATAGTCAACAACCGTAACCATGGGGTGGACTTACGGCTTGTCACCATTCCTGCCTTCTTCTCCAAGAGTGCTTGTGTCTACAATCCCATCATCTACTGCTTCATGAATAAGCAGTTCCGAGCTTGCATCATGGAGATGGTGTGTGGAAAACCCATGACAGATGAGTCTGAGCTGTCTAGCTCCCAGAAAACCGAAGTGTCTACTGTCTCTTCTAGCCAAGTTGGCCCCAACTAA</t>
  </si>
  <si>
    <t>MSKMSEEEEFLLFKNISLVGPWDGPQYHLAPVWAFHLQAVFMGFVFFVGTPLNATVLVATLRYRKLRQPLNYILVNVSLGGFIYCIFSVFIVFITSCYGYFVFGRHVCALEAFLGCTAGLVTGWSLAFLAFERYIIICKPFGNFRFSSKHALMVVVATWTIGIGVSIPPFFGWSRFVPEGLQCSCGPDWYTVGTKYYSEYYTWFLFIFCYIVPLSLICFSYSQLLGALRAVAAQQQESASTQKAEREVSHMVVVMVGSFCLCYTPYAALAMYIVNNRNHGVDLRLVTIPAFFSKSACVYNPIIYCFMNKQFRACIMEMVCGKPMTDESELSSSQKTEVSTVSSSQVGPN</t>
  </si>
  <si>
    <t xml:space="preserve">Cavia </t>
  </si>
  <si>
    <t>porcellus</t>
  </si>
  <si>
    <t>AY552608.1</t>
  </si>
  <si>
    <t>ATAAACAAGATGTCAGAGGAAGAGGAGTTTTATCTGTTCAAGAACGCCTCCTCAGTGGGGCCGTGGGACGGGCCTCAGTACCACGTTGCTCCTGTCTGGGCCTTCCGCCTTCAGGCAGCCTTCATGGGCATTGTCTTCTGTATAGGGACACCACTCAATGGCATAGTGTTGGTGGCCACATTGCTGTACAAAAAGTTGCGGCAGCCACTCAACTATATTCTGGTCAATGTGTCCCTGGGGGGCTTTCTCGTCTGCATATTCTCTGTCCTTGCTGTCTTCATCGCCAGCTGTTATGGATACTTCATCTTCGGCCGCCATGTCTGTGCTCTGGAGGGCTTCCTGGGCTCTGTGGCAGGTATGGTGACAGGCTGGTCACTGGCCTTCCTGGCCTTTGAGCGCTACCTTGTCATCTGTAAGCCCTTTGGCAACTTCCGCTTCAGCTCCAAGCATGCATTGATCGTTGTCCTGGCTACTTGGGTCATTGGTATTGGTGTCTCCATCCCCCCCTTCTTTGGCTGGAGCCGGTACATGCCTGAGGGCCTGCAGTGCTCCTGTGGCCCTGACTGGTATACCGTGGGCACCAAATATCGCAGCGAGTATTTCGCCTGGTTCCTTTTCATCTTTTGCTTCATCGTGCCTCTCTCCCTCATCTGCTTTTCCTACTGTCAGCTGCTGAGGACGCTCAGAACTGTGGCAGCTCAGCAGCAGGAATCAGCTACAACCCAGAAGGCTGAGCGGGAGGTGAGCCGCATGGTGGTGGTGATGGTGGGATCCTTCTGTGTCTGCTATGTGCCCTATGCTGCCCTGGCCATGTACATAGTCAATAATCGTAACCATGGGCTGGACTTACGGCTTGTCACCATTCCTGCTTTCTTCTCCAAGAGCTCCTGTATTTATAATCCTATCATCTACTGCTTCATGAACAAGCAGTTCCGAGCTTGTATCATGGAATTGGTGTGTAGGAAGCCCATGGCAGATGAATCCGATATGTCCACCTCCCAGAAAACCGAAGTTTCTGCTGTCTCTTCTAGCAAAGTTGGCCCTCACTGA</t>
  </si>
  <si>
    <t>MSEEEEFYLFKNASSVGPWDGPQYHVAPVWAFRLQAAFMGIVFCIGTPLNGIVLVATLLYKKLRQPLNYILVNVSLGGFLVCIFSVLAVFIASCYGYFIFGRHVCALEGFLGSVAGMVTGWSLAFLAFERYLVICKPFGNFRFSSKHALIVVLATWVIGIGVSIPPFFGWSRYMPEGLQCSCGPDWYTVGTKYRSEYFAWFLFIFCFIVPLSLICFSYCQLLRTLRTVAAQQQESATTQKAEREVSRMVVVMVGSFCVCYVPYAALAMYIVNNRNHGLDLRLVTIPAFFSKSSCIYNPIIYCFMNKQFRACIMELVCRKPMADESDMSTSQKTEVSAVSSSKVGPH</t>
  </si>
  <si>
    <t xml:space="preserve">Loxodonta </t>
  </si>
  <si>
    <t>AY686753.1</t>
  </si>
  <si>
    <t>TCATCCCATGATCAAGATGTCAGGGGAGGAGGAGGAGTTTTATCTGTTCAAGAACATCTCCTCAGTGGGGCCTTGGGGTGGGCCTCAGTACCACATTGGCCCTGTCTGGGCCTTCCACTTACAAGCAGCTTTCATGGCCTTTGTCTTCTTTGTAGGGACACCACTCAATGCCCTAGTGCTGGTGGCCACACTTCGTTACAGAAAGTTGCGGCAGCCACTCAACTACATCCTGGTCAACATATCCCTGGGGGGCTTCCTCTCCTGCATCTTCTCTGTCTTCATTGTCTTCATCTCCAGCTGTAAGGGATACTTCATTTTTGGTCGCTATGTTTGTGCTTTGGAGGCCTTCGTGGGCTCTGTGGCAGGTCTGGTAACAGGATGGTCACTGGCCTTCTTGGCCTTTGAGCGCTACATTGTCATCTGTAAGCCATTCGGCAACATCCGCTTCAGCTCCAAGCATGCACTGATGGTTGTCCTGGCTACTTGGACCATTGGTATTGGCGTCTCCATCCCACCCTTCTTTGGCTGGAGCCGGTTCCTCCCTGAAGGCCTGCAGTGTTCCTGTGGCCCTGACTGGTACACTGTGGGCACCAAATATCGCAGCGAGTACTACACCTGGTTCCTCTTCATCTTCTGCTTCATCGTGCCCCTTTCCCTCATATGCTTCTCTTACTCCCAGCTGCTGGGGGCCCTCAGAGCTGTTGCAGCTCAGCAGCAGGAGTCAGCTACCACCCAGAAGGCCGAGCGGGAGGTGAGCCGCATGGTGGTGGTGATGGTGGCATCCTTTTGTCTTTGTTATGTGCCCTATGCTGCCCTGGCCATGTACATGGTCAACAACCGTAACCACGGGCTGGACTTAAGGCTTGTCACCATTCCTGCCTTCTTCTCCAAGAGTGCTTGTGTCTATAATCCCATCATCTACTGCTTCATGAATAAGCAGTTTCGAGGCTGCATCATGGAGATGGTGTGTGGGAAGTCCGTGGCAGATGAATCTGACATGTCCAGCTCCCAGAAAATGGAAGTTTCTACTGTCTCTTCTAGCCAAGTTGGCCCCAACTAAGGAGCCCGCACCGGTTCATTCGCAGCAACTAGAATTTTACATTTAAGCAAGTTTTTATTTCCTCTAAAACCAAACTATTAATAAAACACAGAAAAAAGGAAGCAGAGGGGCGGTTTGGGAATCAAGTTTTCATTTTCCTATTATTTCCTTCCTGCCCGTAGAGCTACTGCTCCCAGCTTGGATTACTTCAGACCACTCAAAGGCCATTTAAACAATCATCAGTTTCTACTCCAAAGTGGCACCATTCAGAGCACTTGGAGAACTGATCTCTATACACAATGTAATTATAAAGTAAGGCTGATTTTATTTCAGTGTACAGATAAAACGTCTTCAGAAACATTTTTTTACTTCTGGAATCTGTTCTGAGATGACAGTATTCTGAATTAGAAAAAACTTAAACCTTAGAAACGGTGAGACATAAAAACAAAAACCTTTAGTAAGCCCCAAACATGAGTTTGAAAGATTTCTTTATGCCCTCTCTGCCAATAGTTGCTGGTCTGGGCAGGAACAGTCATTCCCCTAAGCCCCTGAGCCAGCATGAATTATTCCAGAAGCCCTCCCCCCAGTGTGGCTAAACCTTAGCTGAGTATTTCCTAAAGTTAATAGTTTAACTTCCTACATGTACTCGAAATGAATTTGCACCTTTTAATATTTTTATTAAAGTTTATATGAAATGCTTAAAAAAAAAAAAA</t>
  </si>
  <si>
    <t>MIKMSGEEEEFYLFKNISSVGPWGGPQYHIGPVWAFHLQAAFMAFVFFVGTPLNALVLVATLRYRKLRQPLNYILVNISLGGFLSCIFSVFIVFISSCKGYFIFGRYVCALEAFVGSVAGLVTGWSLAFLAFERYIVICKPFGNIRFSSKHALMVVLATWTIGIGVSIPPFFGWSRFLPEGLQCSCGPDWYTVGTKYRSEYYTWFLFIFCFIVPLSLICFSYSQLLGALRAVAAQQQESATTQKAEREVSRMVVVMVASFCLCYVPYAALAMYMVNNRNHGLDLRLVTIPAFFSKSACVYNPIIYCFMNKQFRGCIMEMVCGKSVADESDMSSSQKMEVSTVSSSQVGPN</t>
  </si>
  <si>
    <t>OPN1SW</t>
  </si>
  <si>
    <t xml:space="preserve">Notamacropus </t>
  </si>
  <si>
    <t>eugenii</t>
  </si>
  <si>
    <t>AY286017.1</t>
  </si>
  <si>
    <t>GGGGAGACAATCCAGGAGCAAGATGTCAGGGGACGAGGAGTTCTACCTGTTCAAAAACATCTCATCAGTGGGACCGTGGGACGGCCCTCAGTACCACATTGCTCCTGCCTGGGCCTTTCACTGTCAGACAGTTTTCATGGGTTTTGTCTTCTTTGCAGGGACACCACTCAATGCTGTGGTGCTGATTGCTACATTTCGCTATAAGAAACTGCGCCAGCCACTCAACTATATTTTGGTTAATATCTCCTTGGCTGGTTTCATCTACTGCATCTTCTCGGTCTTCACTGTCTTCATCTCTAGCTCCCAAGGCTACTTCATCTTTGGCCGCCATGTTTGTGCTATGGAGGGTTTCCTGGGCTCTGTGGCAGGTCTGGTGACGGGCTGGTCATTGGCCTTCCTTGCCTTTGAGCGTTTCATTGTCATCTGTAAACCTTTTGGCAACTTCCGCTTCAACTCCAAGCATTCGATGATGGTGGTCCTGGCCACTTGGGTCATTGGCATTGGTGTCTCCATCCCACCGTTCTTTGGCTGGAGCCGGTATATTCCTGAGGGTTTACAGTGCTCCTGTGGCCCAGACTGGTACACCGTAGGCACAAAATACCGCAGTGAATACTACACTTGGTTCCTCTTCATTCTGTGTTTTATCATGCCTCTCTCCCTCATCTGCTTCTCCTACTCCCAGTTGCTGGGAGCCCTCAGAGCTGTTGCAGCCCAGCAACAAGAGTCAGCCACAACACAGAAGGCAGAACGGGAAGTGAGTCGCATGGTGGTGATGATGGTGGGCTCCTTCTGCCTTTGCTATGTGCCCTATGCTGCCCTGGCCATGTACATGGTCAACAATCGGAACCATGGTATTGACCTAAGGCTTGTCACCATCCCTGCCTTTTTCTCTAAGAGTTCTTGTGTCTATAATCCCATCATCTATTGCTTCATGAACAAGCAGTTCCACGCCTGCATCATGGAGATGGTATGTAGAAAGCCAATGACAGACGACTCTGAAGCATCCAGCTCCCAGAAAACTGAAGTCTCCACTGTTTCCTCCAGCCAAGTTGGCCCTAGTTAAGGGATCCCATAGCGGCCCTTAACCTGAGAAACCTGCCTAGGTGCAAGCTATCAATCCGTTTCCTCTGCTCAAGACTCCTACAAGGTGGTGGTCACATGTGAGGAAGATTGCAGTGGGTGTTCTGTATCCTTTTTCTCATCTTAATGAGAAGCAATGGTTAACAGCTCTCCTTGACTTAGTTGCCTTCCTAGACTAGTGGTTATCTAGCCTGAGCA</t>
  </si>
  <si>
    <t>MSGDEEFYLFKNISSVGPWDGPQYHIAPAWAFHCQTVFMGFVFFAGTPLNAVVLIATFRYKKLRQPLNYILVNISLAGFIYCIFSVFTVFISSSQGYFIFGRHVCAMEGFLGSVAGLVTGWSLAFLAFERFIVICKPFGNFRFNSKHSMMVVLATWVIGIGVSIPPFFGWSRYIPEGLQCSCGPDWYTVGTKYRSEYYTWFLFILCFIMPLSLICFSYSQLLGALRAVAAQQQESATTQKAEREVSRMVVMMVGSFCLCYVPYAALAMYMVNNRNHGIDLRLVTIPAFFSKSSCVYNPIIYCFMNKQFHACIMEMVCRKPMTDDSEASSSQKTEVSTVSSSQVGPS</t>
  </si>
  <si>
    <t>Delphinus</t>
  </si>
  <si>
    <t>delphis</t>
  </si>
  <si>
    <t>AF055314</t>
  </si>
  <si>
    <t>ATGAACGGGACGGAGGGCCTGAACTTCTACGTGCCTTTCTCTAACAAGACAGGCGTGGTGCGCAGCCCCTTCGAGTACCCGCAGTACTACCTGGCTGAGCCGTGGCAGTTCTCCGTGCTGGCCGCCTACATGTTCCTGCTGATCGTGCTCGGCTTCCCCATCAACTTCCTCACGCTCTACGTCACGGTGCAGCACAAGAAGCTGCGCACGCCTCTCAACTACATCCTGCTCAACCTGGCCGTGGCCAACCTCTTCATGGTCTTCGGTGGCTTCACCACCACCCTCTACACCTCTCTGCACGCGTACTTCGTCTTCGGGCCCACGGGATGCAATCTGGAGGGCTTCTTTGCCACCCTGGGCGGTGAAATTGCCCTGTGGTCCTTGGTGGTCCTGGCCATCGAGAGGTACGTGGTGGTGTGTAAGCCCATGAGCAACTTCCGCTTCGGGGAGAACCATGCCATCATGGGCCTCGCCCTCACCTGGATCATGGCAATGGCCTGTGCCGCGCCCCCCCTCGTCGGCTGGTCCAGGTACATCCCAGAGGGAATGCAGTGCTCGTGCGGGATTGACTACTACACGCTCTCGCCAGAGGTCAACAATGAGTCCTTCGTCATCTACATGTTCGTGGTCCACTTCACCATCCCCCTGGTCATCATATTCTTCTGCTACGGGCAGCTGGTCTTCACAGTCAAGGAGGCAGCTGCCCAACAGCAGGAGTCGGCCACCACGCAGAAGGCCGAGAAGGAGGTCACTCGCATGGTCATCATCATGGTCGTTGCTTTCCTGATCTGCTGGGTGCCCTATGCCAGCGTGGCGTTCTACATTTTCACCCACCAGGGCTCCGACTTTGGCCCCATCTTCATGACCATCCCGTCATTCTTTGCCAAGAGTTCCTCCATCTACAACCCCGTCATCTACATCATGATGAACAAGCAGTTCCGGAACTGCATGCTCACCACCCTGTGCTGTGGCAGGAACCCACTGGGTGACGATGAGGCCTCCACCACTGCCTCCAAGACAGAGACCAGCCAAGTGGCCCCTGCCTAA</t>
  </si>
  <si>
    <t>MNGTEGLNFYVPFSNKTGVVRSPFEYPQYYLAEPWQFSVLAAYMFLLIVLGFPINFLTLYVTVQHKKLRTPLNYILLNLAVANLFMVFGGFTTTLYTSLHAYFVFGPTGCNLEGFFATLGGEIALWSLVVLAIERYVVVCKPMSNFRFGENHAIMGLALTWIMAMACAAPPLVGWSRYIPEGMQCSCGIDYYTLSPEVNNESFVIYMFVVHFTIPLVIIFFCYGQLVFTVKEAAAQQQESATTQKAEKEVTRMVIIMVVAFLICWVPYASVAFYIFTHQGSDFGPIFMTIPSFFAKSSSIYNPVIYIMMNKQFRNCMLTTLCCGRNPLGDDEASTTASKTETSQVAPA</t>
  </si>
  <si>
    <t>Globicephala</t>
  </si>
  <si>
    <t>melas</t>
  </si>
  <si>
    <t>AF055315</t>
  </si>
  <si>
    <t>ATGAATGGGACGGAAGGCCTGAACTTCTACGTGCCTTTCTCTAACAAGACAGGCGTGGTGCGCAGCCCCTTCGAGTACCCGCAGTACTACCTGGCTGAGCCGTGGCAGTTCTCCGTGCTGGCTGCCTACATGTTCCTGCTGATCGTGCTCGGCTTCCCCATCAACTTCCTCACGCTCTACGTCACGGTCCAGCACAAGAAGCTGCGCACGCCTCTCAACTACATCCCGCTCAACCTGGCCGTGGCCAACCTCTTCATGGTCTTCGGTGGCTTCACCACCACCCTCTACACCTCTCTGCACGCGTACTTCGTCTTCGGGCCCACGGGATGCAATCTGGAGGGCTTCTTTGCCACCCTGGGCGGTGAAATTGCCCTGTGGTCCTTGGTGGTCCTGGCCATCGAGAGGTACGTGGTGGTGTGTAAGCCCATGAGCAACTTCCGCTTCGGGGAGAACCATGCCATCATGGGCCTCGCCCTCACCTGGGTCATGGCAATGGCCTGTGCCGCGCCCCCCCTCGTCGGTTGGTCCAGGTACATCCCAGAGGGAATGCAGTGCTCGTGCGGGATTGACTACTACACGTCTCGCCAGGAGGTCAACAATGAGTCCTTCGTCATCTACATGTTCGTGGTCCACTTCACCATCCCCCTGGTCATCATATTCTTCTGCTACGGGCAGCTGGTCTTCACAGTCAAGGAGGCAGCTGCCCAACAGCAGGAGTCGGCCACCACGCAGAAGGCCGAGAAGGAGGTCACTCGCATGGTCATCATCATGGTCGTTGCTTTCCTGATCTGCTGGGTGCCCTATGCCAGCGTGGCGTTCTACATTTTCACCCACCAGGGCTCCGACTTTGGCCCCATCTTCATGACCATCCCGTCATTCTTTGCCAAGAGTTCCTCCATCTACAACCCCGTCATCTACATCATGATGAACAAGCAGCTCCGGAACTGCATGCTCACCACCCTGTGCTGTGGCAGGAACCCACTGGGTGACGATGAGGCCTCCACCACTGCCTCCAAGACAGAGACCAGCCAAGTGGCTCCAGCCTAA</t>
  </si>
  <si>
    <t>MNGTEGLNFYVPFSNKTGVVRSPFEYPQYYLAEPWQFSVLAAYMFLLIVLGFPINFLTLYVTVQHKKLRTPLNYIPLNLAVANLFMVFGGFTTTLYTSLHAYFVFGPTGCNLEGFFATLGGEIALWSLVVLAIERYVVVCKPMSNFRFGENHAIMGLALTWVMAMACAAPPLVGWSRYIPEGMQCSCGIDYYTSRQEVNNESFVIYMFVVHFTIPLVIIFFCYGQLVFTVKEAAAQQQESATTQKAEKEVTRMVIIMVVAFLICWVPYASVAFYIFTHQGSDFGPIFMTIPSFFAKSSSIYNPVIYIMMNKQLRNCMLTTLCCGRNPLGDDEASTTASKTETSQVAPA</t>
  </si>
  <si>
    <t>Mesoplodon</t>
  </si>
  <si>
    <t>bidens</t>
  </si>
  <si>
    <t>AF055316</t>
  </si>
  <si>
    <t>ATGAACGGGACGGAGGGCCTGAACTTCTACGTGCCTTTCTCTAACCACACAGGCGTGGTGCGCAGCCCCTTCGAGTACCCGCAGTACTACCTGGCTGAGCCGTGGCAGTTCTCCGTGCTGGCCGCCTACATGTTCCTGCTGATCATGCTCGGCTTCCCCATCAACTTCCTCACGCTCTACGTCACGGTCCAGCACAAGAAGCTGCGCACGCCTCTGAACTACATCCTGCTCAACCTGGCCGTGGCCAACCTCTTCATGGTCCTTGGTGGCTTCACCACCACCCTCTACACCTCTATGCACGCGTACTTCATCTTCGGGCCCACGGGATGCAATCTGGAGGGCTTCTTTGCCACCCTGGGCGGTGAAATTGCCCTGTGGTCCTTGGTGGTCCTGGCCATCGAGCGGTACGTGGTGGTGTGTAAGCCCATGAGCAACTTCCGCTTCGGGGAGAACCATGCCATCATGGGCCTCGCCCTCACCTGGATCATGGCTCTGGCCTGTGCCGCGCCCCCCCTCGTCGGCTGGTCCAGGTACATCCCAGAGGGAATGCAGTGCTCCTGCGGGGTTGACTACTACACGCCCTCGCCAGAGGTCAACAATGAGTCCTTCGTCGTCTACATGTTCGTGGTCCACTTCTCCATCCCCATGGTCATCATCTTCTTCTGCTACGGGCAGCTGGTCTTCACAGTCAAGGAGGCAGCTGCCCAACAGCAGGAGTCGGCCACCACGCAGAAGGCCGAGAAGGAGGTCACTCGCATGGTCGTCATCATGGTCGTTGCTTTCCTGATCTGCTGGGTGCCCTATGCCAGCGTGGCGTTCTACATTTTCACCCACCAGGGCTCCAACTTTGGCCCCATCTTCATGACCATCCCGTCGTTCTTTGCCAAGAGTTCCGCCATCTACAACCCCGTCATCTACATCATGATGAACAAGCAGTTCCGGAACTGCATGCTCACCACCCTGTGCTGTGGCAGGAACCCACTGGGTGACGATGAGGTCTCCACCACTGCCTCCAAGACAGAGACCAGCCAAGTGGCGCCAGCCTAA</t>
  </si>
  <si>
    <t>MNGTEGLNFYVPFSNHTGVVRSPFEYPQYYLAEPWQFSVLAAYMFLLIMLGFPINFLTLYVTVQHKKLRTPLNYILLNLAVANLFMVLGGFTTTLYTSMHAYFIFGPTGCNLEGFFATLGGEIALWSLVVLAIERYVVVCKPMSNFRFGENHAIMGLALTWIMALACAAPPLVGWSRYIPEGMQCSCGVDYYTPSPEVNNESFVVYMFVVHFSIPMVIIFFCYGQLVFTVKEAAAQQQESATTQKAEKEVTRMVVIMVVAFLICWVPYASVAFYIFTHQGSNFGPIFMTIPSFFAKSSAIYNPVIYIMMNKQFRNCMLTTLCCGRNPLGDDEVSTTASKTETSQVAPA</t>
  </si>
  <si>
    <t>Phoca</t>
  </si>
  <si>
    <t>vitulina</t>
  </si>
  <si>
    <t>AF055317</t>
  </si>
  <si>
    <t>ATGAATGGCACGGAGGGCCCGAACTTCTACGTGCCCTTCTCCAACAAGACAGGGGTGGTGCGCAGCCCCTTCGAGTTCCCACAGTACTACCTGGCTGAGCCATGGCAGTTCTCCATGCTGGCTGCCTACATGTTCCTGCTGATTGTGCTCGGCTTCCCCATCAACTTCCTCACACTCTACGTCACCGTCCAGCACAAGAAGCTACGCACGCCGCTCAACTACATCCTGCTCAACCTGGCCGTGGCCGACCTCTTCATGGTCTTCGGAGGCTTCACCACCACCCTCTACACCTCGCTGCACGGATACTTTGTCTTTGGGCCCACGGGATGCAATCTGGAGGGCTTCTTTGCCACGCTGGGCGGTGAAATTGCCCTGTGGTCTTTGGTGGTCCTGGCCATTGAGCGGTATGTGGTGGTGTGTAAGCCCATGAGCAACTTCCGCTTCGGGGAGAACCATGCCATTATGGGCGTCGGCTTCACCTGGGTCATGGCACTGGCCTGTGCTGCACCCCCCCTCGTTGGCTGGTCCAGGTACATCCCAGAGGGCATGCAGTGCTCGTGCGGGATTGACTACTACACGCTCAAGCCAGAGGTCAACAACGAGTCCTTCGTCATCTACATGTTCGTGGTCCACTTCACCATCCCCATGATTGTCATATTCTTCTGCTATGGGCAGCTCGTCTTCACAGTCAAGGAGGCGGCTGCCCAGCAGCAGGAGTCGGCCACCACCCAGAAGGCTGAGAAGGAGGTCACACGCATGGTCATCATCATGGTCATCGCTTTCCTGATCTGTTGGGTGCCCTACGCCAGTGTCGCATTCTACATCTTCACCCACCAGGGCTCCAACTTTGGCCCCATCTTCATGACCCTCCCGGCGTTCTTCGCCAAGGCCGCCTCCATCTACAACCCCGTCATCTATATCATGATGAACAAGCAGTTCCGGACCTGCATGATCACTACCCTCTGCTGTGGCAAGAACCCACTGGGTGATGATGAGGTCTCTGCCAGTGCCTCCAAGACGGAGACCAGCCAAGTGGCGCCTGCCTAA</t>
  </si>
  <si>
    <t>MNGTEGPNFYVPFSNKTGVVRSPFEFPQYYLAEPWQFSMLAAYMFLLIVLGFPINFLTLYVTVQHKKLRTPLNYILLNLAVADLFMVFGGFTTTLYTSLHGYFVFGPTGCNLEGFFATLGGEIALWSLVVLAIERYVVVCKPMSNFRFGENHAIMGVGFTWVMALACAAPPLVGWSRYIPEGMQCSCGIDYYTLKPEVNNESFVIYMFVVHFTIPMIVIFFCYGQLVFTVKEAAAQQQESATTQKAEKEVTRMVIIMVIAFLICWVPYASVAFYIFTHQGSNFGPIFMTLPAFFAKAASIYNPVIYIMMNKQFRTCMITTLCCGKNPLGDDEVSASASKTETSQVAPA</t>
  </si>
  <si>
    <t>groenlandicus</t>
  </si>
  <si>
    <t>AF055318</t>
  </si>
  <si>
    <t>ATGAATGGGACGGAGGGCCCGAACTTCTACGTGCCCTTCTCCAACAAGACAGGGGTGGTGCGCAGCCCCTTCGAGTACCCACAGTACTACCTGGCTGAGCCATGGCAGTTCTCCATGCTGGCTGCCTACATGTTCCTGCTGATTGTGCTCGGCTTCCCCATCAACTTCCTCACGCTCTACGTCACCGTCCAGCACAAGAAGCTACGCACGCCGCTCAACTACATCCTGCTCAACCTGGCCGTGGCCGACCTCTTCATGGTCTTCGGAGGCTTCACCACCACCCTCTACACCTCGCTGCACGGATACTTTGTCTTTGGGCCCACGGGATGCAATCTGGAGGGCTTCTTTGCCACGCTGGGCGGTGAAATTGCCCTGTGGTCTTTGGTGGTCCTGGCCATTGAGCGGTATGTGGTGGTGTGTAAGCCCATGAGCAACTTCCGCTTCGGGGAGAACCATGCCATTATGGGCGTCGGCCTCACCTGGGTCATGGCACTGGCCTGTGCTGCACCCCCCCTCGTTGGCTGGTCCAGGTACATCCCAGAGGGCATGCAGTGCTCATGCGGGATTGACTACTACACGCTCAAGCCAGAGGTCAACAACGAGTCCTTCGTCATCTACATGTTCGTGGTCCACTTCACCATCCCCATGATTGTCATATTCTTCTGCTATGGGCAGCTCGTCTTCACAGTCAAGGAGGCGGCTGCCCAGCAGCAGGAGTCGGCCACCACCCAGAAGGCTGAGAAGGAGGTCACACGCATGGTCATCATCATGGTCATCGCTTTCCTGATCTGTTGGGTGCCCTACGCCAGTGTCGCATTCTACATCTTCACCCACCAGGGCTTCAACTTTGGCCCCATCTTCATGACCCTCCCGGCGTTCTTCGCCAAGGCCGCCGCCATCTACAACCCCGTCATCTATATCATGATGAACAAGCAGTTCCGGACCTGCATGATCACTACCCTCTGCTGTGGCAAGAACCCACTGGGTGATGATGAGGTCTCTGCCAGTGCCTCCAAGACGGAGACCAGCCAAGTGGCCCCAGCCTAA</t>
  </si>
  <si>
    <t>MNGTEGPNFYVPFSNKTGVVRSPFEYPQYYLAEPWQFSMLAAYMFLLIVLGFPINFLTLYVTVQHKKLRTPLNYILLNLAVADLFMVFGGFTTTLYTSLHGYFVFGPTGCNLEGFFATLGGEIALWSLVVLAIERYVVVCKPMSNFRFGENHAIMGVGLTWVMALACAAPPLVGWSRYIPEGMQCSCGIDYYTLKPEVNNESFVIYMFVVHFTIPMIVIFFCYGQLVFTVKEAAAQQQESATTQKAEKEVTRMVIIMVIAFLICWVPYASVAFYIFTHQGFNFGPIFMTLPAFFAKAAAIYNPVIYIMMNKQFRTCMITTLCCGKNPLGDDEVSASASKTETSQVAPA</t>
  </si>
  <si>
    <t>Trichechus</t>
  </si>
  <si>
    <t>manatus</t>
  </si>
  <si>
    <t>AF055319</t>
  </si>
  <si>
    <t>ATGAACGGCACAGAAGGCCCGAACTTCTACGTGCCCTTCTCCAACAAGACGGGCGTAGTGCGCAGCCCCTTCGAGTACCCGCAGTACTACTTGGCGGAGCCATGGCAGTTCTCCATGCTGGCCGCTTACATGTTCCTGCTCATTGTACTTGGCTTCCCCATTAACTTCCTCACGCTCTACGTGACTGTACAGCACAAGAAGCTGCGCACACCGCTCAACTACATCTTGCTCAACCTGGCCGTGGCTGACCTCTTCATGGTCTTTGGCGGCTTCACCACCACCCTGTACACCTCTCTGCATGGATACTTCGTCTTCGGACCCACGGGATGCAACGTGGAGGGCTTCTTTGCCACCCTGGGCGGTGAAATTGCCCTGTGGTCCTTGGTGGTCCTGGCCATCGAGCGGTACGTGGTAGTGTGTAAGCCCATGAGCAACTTCCGCTTCGGGGAGAACCACGCCATCATGGGCGTCGCCTTCACCTGGGTCATGGCTCTAGCCTGCGCAGCACCACCCCTCGCTGGCTGGTCCAGATACATCCCGGAAGGCATGCAGTGCTCGTGTGGGATCGACTACTACACGCTCAAGCCCGAGGTCAACAATGAGTCCTTTGTCATCTACATGTTTGTCGTCCACTTCACCATCCCTATGATCGTCATTTTCTTCTGTTACGGGCAGCTAGTCTTCACGGTCAAGGAGGCAGCTGCCCAGCAGCAGGAGTCGGCCACCACGCAGAAGGCAGAGAAGGAGGTCACTCGCATGGTCATCATCATGGTCATTGCATTCCTGATCTGCTGGGTGCCCTATGCTAGCGTGGCCTTCTACATCTTCACCCACCAGGGCTCCAACTTCGGGCCAATCTTCATGACCCTCCCGGCGTTCTTTGCCAAGAGCGCCTCCATCTACAACCCTGTCATCTATATCATGATGAATAAGCAGTTCCGGAACTGCATGCTCACCACCATCTGCTGCGGCAAGAACCCATTCGCTGAGGAAGAGGGCGCCACCACCGTCTCCAAGACGGAGACCAGCCAAGTGGCCCCAGCCTAA</t>
  </si>
  <si>
    <t>MNGTEGPNFYVPFSNKTGVVRSPFEYPQYYLAEPWQFSMLAAYMFLLIVLGFPINFLTLYVTVQHKKLRTPLNYILLNLAVADLFMVFGGFTTTLYTSLHGYFVFGPTGCNVEGFFATLGGEIALWSLVVLAIERYVVVCKPMSNFRFGENHAIMGVAFTWVMALACAAPPLAGWSRYIPEGMQCSCGIDYYTLKPEVNNESFVIYMFVVHFTIPMIVIFFCYGQLVFTVKEAAAQQQESATTQKAEKEVTRMVIIMVIAFLICWVPYASVAFYIFTHQGSNFGPIFMTLPAFFAKSASIYNPVIYIMMNKQFRNCMLTTICCGKNPFAEEEGATTVSKTETSQVAPA</t>
  </si>
  <si>
    <t>AJ430489_P215G</t>
  </si>
  <si>
    <t>AJ430489_T269A</t>
  </si>
  <si>
    <t>AJ430489_T118G</t>
  </si>
  <si>
    <t>AJ430489_T118A</t>
  </si>
  <si>
    <t>IV-Rh3</t>
  </si>
  <si>
    <t>PxRh3</t>
  </si>
  <si>
    <t>Arthropoda</t>
  </si>
  <si>
    <t>Hexapoda</t>
  </si>
  <si>
    <t>Insecta</t>
  </si>
  <si>
    <t xml:space="preserve">Papilio </t>
  </si>
  <si>
    <t>xuthus</t>
  </si>
  <si>
    <t>AB007425.1</t>
  </si>
  <si>
    <t>GCGGCCGCTAGCGCACTTCGCGCGTCCAAAATGGCGTTAAATTATCTTAACACTGGTGCAGCAAAAATGGACACTTGGAACGGACAAATGTCGGCTTACGGCGCAAACCAAACTGTGGTAGACAAAGTTCTACCCGAAATGCTTCATCTCATTGACCCTCATTGGTATCAATTTCCCCCTATGAATCCGTTATGGTACGGTTTATTGGGTTTCACCATTACTTGCTTGGCTATCACATCGATCACCGGAAATGCTATGGTCATCTATATCTTCACGACGACAAAGAACCTCAAGACTCCTTCAAACTTGCTTGTCGTCAACTTAGCTGTTTCCGACTTCCTTATGATGGCTTGCATGGCGCCACCTCTTATCATTAATTCTTACAACGAAACTTGGGTATTCGGTCCACTGTTCTGTGCGATTTACGCTTGCGGTGGTTCCTTATATGGTACTGTATCAATCTGGACAATGACTGCAATCGCCTTCGATCGATACAATGTGATTGTAAAAGGCATTGCAGCAAAACCGATGAGCATCAACGGAGCTCTGTTACGTATCTTGGCAATCTGGCTTTCATCACTCGCATGGACTGTTGCTCCAATCTTCGGATGGAACAGGTATGTCCCAGAAGGTAACATGACAGTATGTGGAACTGATTACCTCAGCAAGGACTGGCTTAGCCGCAGTTACATCATCGCTTATGCAGTCTTCTGCTATTTCCTGCCATTGGGTCTCATTGTCTATTCTTACTGGTTCATCATCCAAGCAGTGGCAGCTCATGAAAAGGCTATGAGGGAACAAGCAAAGAAAATGAATGTAGCGTCTCTAAGATCCTCTGATGCTGCGAACACCAGTGCTGAGTGCAAATTGGCTAAGGTTGCTTTAATGACCATCTCTCTATGGTTTATGGCCTGGACCCCATATTTGGTAATCAATTTTGCGGGCGTATTCGAGACGGCACCTATTAGTCCTGTCAGTACAATTTGGGGCTCTGTTTTCGCCAAAGCGAACGCAGTTTACAACCCAATCGTATATGGGATCAGCCACCCGAAGTACAGAGCCGCACTGTACCAACGATTCCCATCGCTGGCGTGCCAGCCATCTCCAGATGAAAGTGGGTCTGTGGCCTCCGGGAACACTGCCGTTTGCGAAGAAAAAGCTCCTGCGTAATTATTAATATAGTATTAAGAAGTTAACCAACGATGACGACTTGGAAATGTTTACTGGATCTGATATTTACTGATAAATCGAACACTGAACAAAATAAGTGAAAAACAAAAATCTTCTTATAATTTTTTTTCTTCAACAATTAATTATTATTCGATTTAAAGATTTGTGTGCACTTTAATATTCGGTGTATCGATTTAATTTAATTTAATTTTTTTCAAAAAAANAAAGTCGACGTTACAAAAAAATGTAAAAAAAATATGTAGCAAACGTAACGTCAGGCTTCCCTACTATCCTCGTGTGATAATTGATATTACTTTAAGATGAATTGATTTTACGATGAAAAGCGCAATGTAAAATGGACAATTGAGAAAGCAATAAATGCAACCAAGCAAAGTGGTATAAGACCGCAAATAT</t>
  </si>
  <si>
    <t>MALNYLNTGAAKMDTWNGQMSAYGANQTVVDKVLPEMLHLIDPHWYQFPPMNPLWYGLLGFTITCLAITSITGNAMVIYIFTTTKNLKTPSNLLVVNLAVSDFLMMACMAPPLIINSYNETWVFGPLFCAIYACGGSLYGTVSIWTMTAIAFDRYNVIVKGIAAKPMSINGALLRILAIWLSSLAWTVAPIFGWNRYVPEGNMTVCGTDYLSKDWLSRSYIIAYAVFCYFLPLGLIVYSYWFIIQAVAAHEKAMREQAKKMNVASLRSSDAANTSAECKLAKVALMTISLWFMAWTPYLVINFAGVFETAPISPVSTIWGSVFAKANAVYNPIVYGISHPKYRAALYQRFPSLACQPSPDESGSVASGNTAVCEEKAPA</t>
  </si>
  <si>
    <t>IV-Rh1</t>
  </si>
  <si>
    <t>PxRh1</t>
  </si>
  <si>
    <t>AB007423.1</t>
  </si>
  <si>
    <t>CTGCTTCCAACTTGTAACAGTCAAAAGACTGGAATTGGAATTTTACTGACATACTGCTATTCATCTGGTCTTCTGATCCAGTTTCATCACACCTCCGACTCCTCAGGCGACGAACATAAAATCCAAGATGGCGATGGACAGCTTAGACCCAGGCGCGGCGTCAGCGCCCGCGTGGGCGGGAAAAATCGAAGCGTATGGCTCAAACCACACCGTTATTGACCAAGTTCTTCCTGAAATGTTGCATCTGATTGACCCGCATTGGTATCAGTTCCCGCCTATGAATCCCCTGTGGCACGGCTTATTGGGTTTCGTGATTGCTGTTCTTGGTTTCATATCGTTATCCGGTAATGGAATGGTCATCTATATTTTCACAACTACAAAGACTCTTAAAACTCCTTCAAACTTATTGGTACTTAATTTGGCTGTCTCTGACTTTCTGATGATGACATGTATGGCCCCGCCTTTAGTTGTAAACTCGTATCACGAAACATGGGTATTTGGTCCACTGGCTTGTGCTCTTTACGCTGCAGCCGGCTCATTGTTCGGGACTATCTCAATCTGGACGATGACAATGATAGCTTTTGATCGCTACAATGTAATCGTCAAGGGAATCGCGGCTAAACCCATGACTAACAATGGAGCTCTGCTGCGTATCTTAGCTATTTGGGTCTCGTCATTAGCTTGGACTGTTGCACCAATGTTTGGATGGAATAGGTACGTCCCGGAAGGCAACATGACCGCCTGTGGAACTGATTATCTGAACAAGGATTGGTTCAGTCGAAGTTACATTGTGGCTTATGCTATTTTCTGCTACTTCACACCATTGGCCCTTATTATCTACTCCTATTTCTTCATTATTCAGGCAGTAGCAGCACACGAAAAGGCGATGAGGGAGCAAGCAAAGAAGATGAATGTGGCATCTCTAAGGTCGTCGGAAGCGGCTAATACTAGTGCTGAGTGCAAACTGGCTAAGGTCGCTTTGATGACAATTTCATTGTGGTTCATGGCATGGACACCGTATTTGGTAATTAATTTCACGGGTATCTTTGAGACCGCTACAATCAGTCCTCTGGGTACGATTTGGGGCTCGGTCTTTGCTAAGGCTAATGCTGTTTACAATCCCATTGTTTACGGTATCAGTCATCCGAAATACAGAGCGGCTTTGTACCAGAGATTCCCATCACTAGCGTGCCAGCCAGCGGCGGATGACAACACGTCGCAGGTATCCGGCAAAACTGCAGTCTGTGAAGAAAAACCATCCGCTTAATATCAACAAAGATTTAATTACAACGACGACGAATGTTTGCGAAGAAACGTGGCCGAGCTTTAAAGATATACTATATATATGTGGAGCACTATAATGTTGCTATTTTTTATCTAAATTATAAAACAAAGCAATAATTAGAATTGTAAGAGATTATTGGACACATGTACATATTTGGTTACTCCTTATAAAGTTTTTAGTAGTTGTTAAATTTTAAATTTTAAATTGTATATTATTCTTATTGAGAATTAATAGTAACGTTTTTGTTTTCTTCATGTATATTTCCTAGTATATTTTATACANTATATGTTAGCCTGCGATAGTAAAAATCCAAAAAAAAATACATAGCAAGAATATCGTTTGGTCTAGCATTAAAAAAAAAAAAAAAAAAAAAAAAAAAAAAAAAAA</t>
  </si>
  <si>
    <t>MAMDSLDPGAASAPAWAGKIEAYGSNHTVIDQVLPEMLHLIDPHWYQFPPMNPLWHGLLGFVIAVLGFISLSGNGMVIYIFTTTKTLKTPSNLLVLNLAVSDFLMMTCMAPPLVVNSYHETWVFGPLACALYAAAGSLFGTISIWTMTMIAFDRYNVIVKGIAAKPMTNNGALLRILAIWVSSLAWTVAPMFGWNRYVPEGNMTACGTDYLNKDWFSRSYIVAYAIFCYFTPLALIIYSYFFIIQAVAAHEKAMREQAKKMNVASLRSSEAANTSAECKLAKVALMTISLWFMAWTPYLVINFTGIFETATISPLGTIWGSVFAKANAVYNPIVYGISHPKYRAALYQRFPSLACQPAADDNTSQVSGKTAVCEEKPSA</t>
  </si>
  <si>
    <t>IV-Rh1,IV-Rh3</t>
  </si>
  <si>
    <t>AB007423.1_1_58-AB007425.1_59_83-AB007423.1_84_379</t>
  </si>
  <si>
    <t>MAMDSLDPGAASAPAWAGKIEAYGSNHTVIDQVLPEMLHLIDPHWYQFPPMNPLWHGLLGFTITCLAITSITGNAMVIYIFTTTKTLKTPSNLLVLNLAVSDFLMMTCMAPPLVVNSYHETWVFGPLACALYAAAGSLFGT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</si>
  <si>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AB007423.1_1_58-AB007425.1_59_83-AB007423.1_84_91-AB007425.1_92_114-AB007423.1_115_379</t>
  </si>
  <si>
    <t>MAMDSLDPGAASAPAWAGKIEAYGSNHTVIDQVLPEMLHLIDPHWYQFPPMNPLWHGLLGFTITCLAITSITGNAMVIYIFTTTKTLKTPSNLLVVNLAVSDFLMMACMAPPLIVNSYHETWVFGPLACALYAAAGSLFGT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</si>
  <si>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AB007423.1_1_58-AB007425.1_59_83-AB007423.1_84_91-AB007425.1_92_114-AB007423.1_115_129-AB007425.1_130_152-AB007423.1_153_379</t>
  </si>
  <si>
    <t>MAMDSLDPGAASAPAWAGKIEAYGSNHTVIDQVLPEMLHLIDPHWYQFPPMNPLWHGLLGFTITCLAITSITGNAMVIYIFTTTKTLKTPSNLLVVNLAVSDFLMMACMAPPLIVNSYHETWVFGPLACAIYACGGSLYGTVSIWTMTAIAFDRYNVIVKGIAAKPMTNNGALLRILAIWVSSLAWTVAPMFGWNRYVPEGNMTACGTDYLNKDWFSRSYIVAYAIFCYFTPLALIIYSYFFIIQAVAAHEKAMREQAKKMNVASLRSSEAANTSAECKLAKVALMTISLWFMAWTPYLVINFTGIFETATISPLGTIWGSVFAKANAVYNPIVYGISHPKYRAALYQRFPSLACQPAADDNTSQVSGKTAVCEEKPSA</t>
  </si>
  <si>
    <t>AB007423.1_1_58-AB007425.1_59_83-AB007423.1_84_91-AB007425.1_92_114-AB007423.1_115_129-AB007425.1_130_152-AB007423.1_153_173-AB007425.1_174_190-AB007423.1_191_379</t>
  </si>
  <si>
    <t>MAMDSLDPGAASAPAWAGKIEAYGSNHTVIDQVLPEMLHLIDPHWYQFPPMNPLWHGLLGFTITCLAITSITGNAMVIYIFTTTKTLKTPSNLLVVNLAVSDFLMMACMAPPLIVNSYHETWVFGPLACAIYACGGSLYGTVSIWTMTAIAFDRYNVIVKGIAAKPMTNNGALLRILAIWLSSLAWTVAPMFGWNRYVPEGNMTACGTDYLNKDWFSRSYIVAYAIFCYFTPLALIIYSYFFIIQAVAAHEKAMREQAKKMNVASLRSSEAANTSAECKLAKVALMTISLWFMAWTPYLVINFTGIFETATISPLGTIWGSVFAKANAVYNPIVYGISHPKYRAALYQRFPSLACQPAADDNTSQVSGKTAVCEEKPSA</t>
  </si>
  <si>
    <t>AB007423.1_1_58-AB007425.1_59_83-AB007423.1_84_91-AB007425.1_92_114-AB007423.1_115_129-AB007425.1_130_152-AB007423.1_153_173-AB007425.1_174_190-AB007423.1_191_217-AB007425.1_218_241-AB007423.1_242_379</t>
  </si>
  <si>
    <t>MAMDSLDPGAASAPAWAGKIEAYGSNHTVIDQVLPEMLHLIDPHWYQFPPMNPLWHGLLGFTITCLAITSITGNAMVIYIFTTTKTLKTPSNLLVVNLAVSDFLMMACMAPPLIVNSYHETWVFGPLACAIYACGGSLYGTVSIWTMTAIAFDRYNVIVKGIAAKPMTNNGALLRILAIWLSSLAWTVAPMFGWNRYVPEGNMTACGTDYLNKDWFSRSYIIAYAVFCYFLPLGLIVYSYWFIIQAVAAHEKAMREQAKKMNVASLRSSEAANTSAECKLAKVALMTISLWFMAWTPYLVINFTGIFETATISPLGTIWGSVFAKANAVYNPIVYGISHPKYRAALYQRFPSLACQPAADDNTSQVSGKTAVCEEKPSA</t>
  </si>
  <si>
    <t>AB007423.1_1_58-AB007425.1_59_83-AB007423.1_84_91-AB007425.1_92_114-AB007423.1_115_129-AB007425.1_130_152-AB007423.1_153_173-AB007425.1_174_190-AB007423.1_191_217-AB007425.1_218_241-AB007423.1_242_280-AB007425.1_281_303-AB007423.1_304_379</t>
  </si>
  <si>
    <t>AB007423.1_1_91-AB007425.1_92_114-AB007423.1_115_379</t>
  </si>
  <si>
    <t>MAMDSLDPGAASAPAWAGKIEAYGSNHTVIDQVLPEMLHLIDPHWYQFPPMNPLWHGLLGFVIAVLGFISLSGNGMVIYIFTTTKTLKTPSNLLVVNLAVSDFLMMACMAPPLIVNSYHETWVFGPLACALYAAAGSLFGT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</si>
  <si>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AB007423.1_1_58-AB007425.1_59_83-AB007423.1_84_129-AB007425.1_130_152-AB007423.1_153_379</t>
  </si>
  <si>
    <t>MAMDSLDPGAASAPAWAGKIEAYGSNHTVIDQVLPEMLHLIDPHWYQFPPMNPLWHGLLGFTITCLAITSITGNAMVIYIFTTTKTLKTPSNLLVLNLAVSDFLMMTCMAPPLVVNSYHETWVFGPLACAIYACGGSLYGTVSIWTMTAIAFDRYNVIVKGIAAKPMTNNGALLRILAIWVSSLAWTVAPMFGWNRYVPEGNMTACGTDYLNKDWFSRSYIVAYAIFCYFTPLALIIYSYFFIIQAVAAHEKAMREQAKKMNVASLRSSEAANTSAECKLAKVALMTISLWFMAWTPYLVINFTGIFETATISPLGTIWGSVFAKANAVYNPIVYGISHPKYRAALYQRFPSLACQPAADDNTSQVSGKTAVCEEKPSA</t>
  </si>
  <si>
    <t>AB007423.1_1_91-AB007425.1_92_114-AB007423.1_115_129-AB007425.1_130_152-AB007423.1_153_173-AB007425.1_174_190-AB007423.1_191_379</t>
  </si>
  <si>
    <t>MAMDSLDPGAASAPAWAGKIEAYGSNHTVIDQVLPEMLHLIDPHWYQFPPMNPLWHGLLGFVIAVLGFISLSGNGMVIYIFTTTKTLKTPSNLLVVNLAVSDFLMMACMAPPLIVNSYHETWVFGPLACAIYACGGSLYGTVSIWTMTAIAFDRYNVIVKGIAAKPMTNNGALLRILAIWLSSLAWTVAPMFGWNRYVPEGNMTACGTDYLNKDWFSRSYIVAYAIFCYFTPLALIIYSYFFIIQAVAAHEKAMREQAKKMNVASLRSSEAANTSAECKLAKVALMTISLWFMAWTPYLVINFTGIFETATISPLGTIWGSVFAKANAVYNPIVYGISHPKYRAALYQRFPSLACQPAADDNTSQVSGKTAVCEEKPSA</t>
  </si>
  <si>
    <t>AB007423.1_1_58-AB007425.1_59_83-AB007423.1_84_129-AB007425.1_130_152-AB007423.1_153_173-AB007425.1_174_190-AB007423.1_191_379</t>
  </si>
  <si>
    <t>MAMDSLDPGAASAPAWAGKIEAYGSNHTVIDQVLPEMLHLIDPHWYQFPPMNPLWHGLLGFTITCLAITSITGNAMVIYIFTTTKTLKTPSNLLVLNLAVSDFLMMTCMAPPLVVNSYHETWVFGPLACAIYACGGSLYGTVSIWTMTAIAFDRYNVIVKGIAAKPMTNNGALLRILAIWLSSLAWTVAPMFGWNRYVPEGNMTACGTDYLNKDWFSRSYIVAYAIFCYFTPLALIIYSYFFIIQAVAAHEKAMREQAKKMNVASLRSSEAANTSAECKLAKVALMTISLWFMAWTPYLVINFTGIFETATISPLGTIWGSVFAKANAVYNPIVYGISHPKYRAALYQRFPSLACQPAADDNTSQVSGKTAVCEEKPSA</t>
  </si>
  <si>
    <t>AB007423.1_1_91-AB007425.1_92_114-AB007423.1_115_129-AB007425.1_130_152-AB007423.1_153_173-AB007425.1_174_190-AB007423.1_191_217-AB007425.1_218_241-AB007423.1_242_280-AB007425.1_281_303-AB007423.1_304_313-AB007425.1_314_339-AB007423.1_340_379</t>
  </si>
  <si>
    <t>MAMDSLDPGAASAPAWAGKIEAYGSNHTVIDQVLPEMLHLIDPHWYQFPPMNPLWHGLLGFVIAVLGFISLSGNGMVIYIFTTTKTLKTPSNLLVVNLAVSDFLMMACMAPPLIVNSYHETWVFGPLACAIYACGGSLYGTVSIWTMTAIAFDRYNVIVKGIAAKPMTNNGALLRILAIWLSSLAWTVAPMFGWNRYVPEGNMTACGTDYLNKDWFSRSYIIAYAVFCYFLPLGLIVYSYWFIIQAVAAHEKAMREQAKKMNVASLRSSEAANTSAECKLAKVALMTISLWFMAWTPYLVINFTGIFETATISPVSTIWGSVFAKANAVYNPIVYGISHPKYRAALYQRFPSLACQPAADDNTSQVSGKTAVCEEKPSA</t>
  </si>
  <si>
    <t>AB007423.1_1_58-AB007425.1_59_83-AB007423.1_84_91-AB007425.1_92_114-AB007423.1_115_173-AB007425.1_174_190-AB007423.1_191_217-AB007425.1_218_241-AB007423.1_242_280-AB007425.1_281_303-AB007423.1_304_313-AB007425.1_314_339-AB007423.1_340_379</t>
  </si>
  <si>
    <t>MAMDSLDPGAASAPAWAGKIEAYGSNHTVIDQVLPEMLHLIDPHWYQFPPMNPLWHGLLGFTITCLAITSITGNAMVIYIFTTTKTLKTPSNLLVVNLAVSDFLMMACMAPPLIVNSYHETWVFGPLACALYAAAGSLFGTISIWTMTMIAFDRYNVIVKGIAAKPMTNNGALLRILAIWLSSLAWTVAPMFGWNRYVPEGNMTACGTDYLNKDWFSRSYIIAYAVFCYFLPLGLIVYSYWFIIQAVAAHEKAMREQAKKMNVASLRSSEAANTSAECKLAKVALMTISLWFMAWTPYLVINFTGIFETATISPVSTIWGSVFAKANAVYNPIVYGISHPKYRAALYQRFPSLACQPAADDNTSQVSGKTAVCEEKPSA</t>
  </si>
  <si>
    <t>AB007423.1_1_91-AB007425.1_92_114-AB007423.1_115_173-AB007425.1_174_190-AB007423.1_191_217-AB007425.1_218_241-AB007423.1_242_280-AB007425.1_281_303-AB007423.1_304_313-AB007425.1_314_339-AB007423.1_340_379</t>
  </si>
  <si>
    <t>MAMDSLDPGAASAPAWAGKIEAYGSNHTVIDQVLPEMLHLIDPHWYQFPPMNPLWHGLLGFVIAVLGFISLSGNGMVIYIFTTTKTLKTPSNLLVVNLAVSDFLMMACMAPPLIVNSYHETWVFGPLACALYAAAGSLFGTISIWTMTMIAFDRYNVIVKGIAAKPMTNNGALLRILAIWLSSLAWTVAPMFGWNRYVPEGNMTACGTDYLNKDWFSRSYIIAYAVFCYFLPLGLIVYSYWFIIQAVAAHEKAMREQAKKMNVASLRSSEAANTSAECKLAKVALMTISLWFMAWTPYLVINFTGIFETATISPVSTIWGSVFAKANAVYNPIVYGISHPKYRAALYQRFPSLACQPAADDNTSQVSGKTAVCEEKPSA</t>
  </si>
  <si>
    <t>AB007423.1_1_58-AB007425.1_59_83-AB007423.1[A109F]_84_379</t>
  </si>
  <si>
    <t>MAMDSLDPGAASAPAWAGKIEAYGSNHTVIDQVLPEMLHLIDPHWYQFPPMNPLWHGLLGFTITCLAITSITGNAMVIYIFTTTKTLKTPSNLLVLNLAVSDFLMMTCMAPPLVVNSYHETWVFGPLFCALYAAAGSLFGT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</si>
  <si>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AB007423.1_1_58-AB007425.1_59_83-AB007423.1[L112I]_84-379</t>
  </si>
  <si>
    <t>MAMDSLDPGAASAPAWAGKIEAYGSNHTVIDQVLPEMLHLIDPHWYQFPPMNPLWHGLLGFTITCLAITSITGNAMVIYIFTTTKTLKTPSNLLVLNLAVSDFLMMTCMAPPLVVNSYHETWVFGPLACALYAAAGSLFGI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</si>
  <si>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AB007423.1_1_58-AB007425.1_59_83-AB007423.1[A115C]_84_379</t>
  </si>
  <si>
    <t>MAMDSLDPGAASAPAWAGKIEAYGSNHTVIDQVLPEMLHLIDPHWYQFPPMNPLWHGLLGFTITCLAITSITGNAMVIYIFTTTKTLKTPSNLLVLNLAVSDFLMMTCMAPPLVVNSYHETWVFGPLACALYACAGSLFGT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</si>
  <si>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AB007423.1_1_58-AB007425.1_59_83-AB007423.1[A116G]_84-379</t>
  </si>
  <si>
    <t>MAMDSLDPGAASAPAWAGKIEAYGSNHTVIDQVLPEMLHLIDPHWYQFPPMNPLWHGLLGFTITCLAITSITGNAMVIYIFTTTKTLKTPSNLLVLNLAVSDFLMMTCMAPPLVVNSYHETWVFGPLACALYAAGGSLFGT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</si>
  <si>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AB007423.1_1_58-AB007425.1_59_83-AB007423.1[F120Y]_84_379</t>
  </si>
  <si>
    <t>MAMDSLDPGAASAPAWAGKIEAYGSNHTVIDQVLPEMLHLIDPHWYQFPPMNPLWHGLLGFTITCLAITSITGNAMVIYIFTTTKTLKTPSNLLVLNLAVSDFLMMTCMAPPLVVNSYHETWVFGPLACALYAAAGSLYGT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</si>
  <si>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AB007423.1_1_58-AB007425.1_59_83-AB007423.1[I123V]_84_379</t>
  </si>
  <si>
    <t>MAMDSLDPGAASAPAWAGKIEAYGSNHTVIDQVLPEMLHLIDPHWYQFPPMNPLWHGLLGFTITCLAITSITGNAMVIYIFTTTKTLKTPSNLLVLNLAVSDFLMMTCMAPPLVVNSYHETWVFGPLACALYAAAGSLFGTV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</si>
  <si>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AB007423.1_1_58-AB007425.1_59_83-AB007423.1[M130A]_84_379</t>
  </si>
  <si>
    <t>MAMDSLDPGAASAPAWAGKIEAYGSNHTVIDQVLPEMLHLIDPHWYQFPPMNPLWHGLLGFTITCLAITSITGNAMVIYIFTTTKTLKTPSNLLVLNLAVSDFLMMTCMAPPLVVNSYHETWVFGPLACALYAAAGSLFGTISIWTMTAIAFDRYNVIVKGIAAKPMTNNGALLRILAIWVSSLAWTVAPMFGWNRYVPEGNMTACGTDYLNKDWFSRSYIVAYAIFCYFTPLALIIYSYFFIIQAVAAHEKAMREQAKKMNVASLRSSEAANTSAECKLAKVALMTISLWFMAWTPYLVINFTGIFETATISPLGTIWGSVFAKANAVYNPIVYGISHPKYRAALYQRFPSLACQPAADDNTSQVSGKTAVCEEKPSA</t>
  </si>
  <si>
    <t>AB007423.1_1_58-AB007425.1_59_83-AB007423.1[A116G,F120Y,I123V]_84_379</t>
  </si>
  <si>
    <t>MAMDSLDPGAASAPAWAGKIEAYGSNHTVIDQVLPEMLHLIDPHWYQFPPMNPLWHGLLGFTITCLAITSITGNAMVIYIFTTTKTLKTPSNLLVLNLAVSDFLMMTCMAPPLVVNSYHETWVFGPLACALYAAGGSLYGTV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</si>
  <si>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AB007423.1_1_58-AB007425.1_59_83-AB007423.1[A109F,L122I,A115C]_84_379</t>
  </si>
  <si>
    <t>MAMDSLDPGAASAPAWAGKIEAYGSNHTVIDQVLPEMLHLIDPHWYQFPPMNPLWHGLLGFTITCLAITSITGNAMVIYIFTTTKTLKTPSNLLVLNLAVSDFLMMTCMAPPLVVNSYHETWVFGPLFCALYACAGSLFGI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</si>
  <si>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AB007423.1_1_58-AB007425.1_59_83-AB007423.1[A116G,F120Y]_84_379</t>
  </si>
  <si>
    <t>MAMDSLDPGAASAPAWAGKIEAYGSNHTVIDQVLPEMLHLIDPHWYQFPPMNPLWHGLLGFTITCLAITSITGNAMVIYIFTTTKTLKTPSNLLVLNLAVSDFLMMTCMAPPLVVNSYHETWVFGPLACALYAAGGSLYGT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</si>
  <si>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AB007423.1_1_58-AB007425.1_59_83-AB007423.1[A109F,L112I,A115C,A116G,F120Y]_84_379</t>
  </si>
  <si>
    <t>MAMDSLDPGAASAPAWAGKIEAYGSNHTVIDQVLPEMLHLIDPHWYQFPPMNPLWHGLLGFTITCLAITSITGNAMVIYIFTTTKTLKTPSNLLVLNLAVSDFLMMTCMAPPLVVNSYHETWVFGPLFCAIYACGGSLYGTISIWTMTMIAFDRYNVIVKGIAAKPMTNNGALLRILAIWVSSLAWTVAPMFGWNRYVPEGNMTACGTDYLNKDWFSRSYIVAYAIFCYFTPLALIIYSYFFIIQAVAAHEKAMREQAKKMNVASLRSSEAANTSAECKLAKVALMTISLWFMAWTPYLVINFTGIFETATISPLGTIWGSVFAKANAVYNPIVYGISHPKYRAALYQRFPSLACQPAADDNTSQVSGKTAVCEEKPSA</t>
  </si>
  <si>
    <t>AB007423.1_1_58-AB007425.1_59_83-AB007423.1_84_129-AB007425.1[G116A]_130_152-AB007423.1_153_379</t>
  </si>
  <si>
    <t>MAMDSLDPGAASAPAWAGKIEAYGSNHTVIDQVLPEMLHLIDPHWYQFPPMNPLWHGLLGFTITCLAITSITGNAMVIYIFTTTKTLKTPSNLLVLNLAVSDFLMMTCMAPPLVVNSYHETWVFGPLACAIYACAGSLYGTVSIWTMTAIAFDRYNVIVKGIAAKPMTNNGALLRILAIWVSSLAWTVAPMFGWNRYVPEGNMTACGTDYLNKDWFSRSYIVAYAIFCYFTPLALIIYSYFFIIQAVAAHEKAMREQAKKMNVASLRSSEAANTSAECKLAKVALMTISLWFMAWTPYLVINFTGIFETATISPLGTIWGSVFAKANAVYNPIVYGISHPKYRAALYQRFPSLACQPAADDNTSQVSGKTAVCEEKPSA</t>
  </si>
  <si>
    <t>AB007423.1_1_58-AB007425.1_59_83-AB007423.1_84_129-AB007425.1[Y120F]_130_152-AB007423.1_153_379</t>
  </si>
  <si>
    <t>MAMDSLDPGAASAPAWAGKIEAYGSNHTVIDQVLPEMLHLIDPHWYQFPPMNPLWHGLLGFTITCLAITSITGNAMVIYIFTTTKTLKTPSNLLVLNLAVSDFLMMTCMAPPLVVNSYHETWVFGPLACAIYACGGSLFGTVSIWTMTAIAFDRYNVIVKGIAAKPMTNNGALLRILAIWVSSLAWTVAPMFGWNRYVPEGNMTACGTDYLNKDWFSRSYIVAYAIFCYFTPLALIIYSYFFIIQAVAAHEKAMREQAKKMNVASLRSSEAANTSAECKLAKVALMTISLWFMAWTPYLVINFTGIFETATISPLGTIWGSVFAKANAVYNPIVYGISHPKYRAALYQRFPSLACQPAADDNTSQVSGKTAVCEEKPSA</t>
  </si>
  <si>
    <t>AB007423.1_1_58-AB007425.1_59_83-AB007423.1_84_129-AB007425.1[G116A,Y120F]_130_152-AB007423.1_153_379</t>
  </si>
  <si>
    <t>MAMDSLDPGAASAPAWAGKIEAYGSNHTVIDQVLPEMLHLIDPHWYQFPPMNPLWHGLLGFTITCLAITSITGNAMVIYIFTTTKTLKTPSNLLVLNLAVSDFLMMTCMAPPLVVNSYHETWVFGPLACAIYACAGSLFGTVSIWTMTAIAFDRYNVIVKGIAAKPMTNNGALLRILAIWVSSLAWTVAPMFGWNRYVPEGNMTACGTDYLNKDWFSRSYIVAYAIFCYFTPLALIIYSYFFIIQAVAAHEKAMREQAKKMNVASLRSSEAANTSAECKLAKVALMTISLWFMAWTPYLVINFTGIFETATISPLGTIWGSVFAKANAVYNPIVYGISHPKYRAALYQRFPSLACQPAADDNTSQVSGKTAVCEEKPSA</t>
  </si>
  <si>
    <t>AJ430489</t>
  </si>
  <si>
    <t>ATTCCACCATGAAGCACGGTCGTGTCACGGAGCTACCGGAGGATTTCTTTATCCCCGTCACCCTGGATACGGACAACATCACGGCTCTCAGCCCCTTCCTGGTTCCCCAGGACCATCTAGCAAGCTCAGGCATCTTCTATGTAATGGCTGTATTCATGCTTTTTATATTTATTGTGGGCACTTTCATCAATGCTCTTACGGTTGTATGCACCGTCCAAAACAAGAAGCTCCGATCCCACCTCAACTACATCCTGGTGAACTTGGCCCTGTCAAACCTTCTTGTGTCCGGCGTGGGCTCCTTCACTGCCTTCTGCTCCTTTGCAAAGAAATATTTCATCCTCGGACCACTAGCATGCAGGATAGAAGGTTTTTTAGCAACACTTGGCGGTATGGTAAGCCTGTGGTCTCTTTGTGTGATTGCTTTTGAAAGATGGCTGGTCATTTGCAAACCACTTGGTACCTTTGTTTTCAAGCCCGACCATGCTATGGCCTGCTGCATGGTGACCTGGGTGTTGGCACTGCTTGCCTCAGGTCCTCCTCTGTTTGGATGGAGCAGGTACATCCCAGAAGGCCTGCAGTGCTCCTGTGGTCCAGACTGGTATACCACCAACAACAAATACAACAATGAATCCTACGTGATATATCTCTTCACCTGCCACTTTACTGTTCCCCTCTTAATCCTTGTCTTTTGCTATGCCCAACTCCTTTTTACACTGAAAATGGCGGCAAAGGCCCAAGCAGAATCTGCCTCCACCCAGAAGGCAGAGCGGGAGGTGACCAGGATGGTGGTCCTCATGGTGCTGGGCTTCCTGGTGTGCTGGATGCCTTACACCTGCTTTGCGCTCTGGGTGGTCAACAACCGAGGGCAGCCTTTTGACTTGAGGTTTGCTTCAATACCGTCCGTCTTTTCCAAGTCTTCTACAGTCTACAACCCGGTCATCTATGTTCTCCTCAATAAACAGTTCCGGTCATGCATGATGAAGATGATGGGAATGGGTGGCGCTGATGATGAAGAGTCGTCAACATCATCAGTGACCGAAGTCTCCAAAGTTGGGCCTGCTTAGACTGAACATCAAACCATTGACTTCTCTGCCACTAATGATTGTGGATTGTAAATAATAATAAATGTACGTGTGTTTTGTCATTTGAAAAAAAAA</t>
  </si>
  <si>
    <t>SWS2A</t>
  </si>
  <si>
    <t>Verasper</t>
  </si>
  <si>
    <t>moseri</t>
  </si>
  <si>
    <t>AB930180.1</t>
  </si>
  <si>
    <t>ACGCGGGGACTGCCACATACAAGTGCACCAGCAAGATACATTGAATTCCACCATCACATGACAGGCAAATTTTGATTTTTCTTGTTTGCCCGTGGGGGAAAAATGAAGCACGGCCGGGTCATGGAGCTTCCAGAGGATTTCTGGATCCCCATCCCTTTGGATACGAACAACATCACGACTCTCAGCCCCTTCCTCGTCCCCCAGGACCATCTAGCAACCTCAGGCACCTTCTACGCCATAGCCATATACATGTTTTTTGTATTTGTTTTGGGCACTAGCATCAATACACTCACCATCCTGTGCACCGTGAAATACAAGAAGCTCCGATCCCACCTCAACTACATCCTGCTGAACTTGGCTGTGGGGAACCTTCTCGTGTCCTGTGTGGGCTCCTTTGTTGGCTGCTGCGCATTTTCATGCAGATATTTTATCTTTGGACCACTAGCATGCAAGATTGAAGGTTTCATGGTGACACTTGGTGGTATGGTCAGCCTGTGGTCTCTGGCTGTGATAGCTTTTGAAAGATGGCTGGTCATCTGCAAGCCACTTGGTAACTTTGTTTTCAAGCCTGACCATGCTATAGCTTGCTGCATATTCACCTGGGTGTTTGCACTTATTGCCTCAGCTCCTCCACTGTTCGGATGGAGCAGGTACATCCCGGAGGGTATGCAGTGCTCCTGTGGACCGGACTGGTACACCACAAACAACAAATACAACAATGAATCCTACGTGATGTTCCTCTTCTGCTTCTGCTTTGCTGTTCCCCTCGCCACCATCATCTTCTGCTACTCACAGCTGCTCATCACACTGAAAATGGCAGCGAAGGCTCAGGCGGAGTCTGCCTCCACCCAGAAGGCAGAGAAGGAGGTGACCAGGATGGTGGTTCTCATGGTGATGGGCTTCCTGGTGTGCTGGGCGCCCTACACTACCTTTGCCCTTTGGGTCGTCAACAACCGAGGGCAAACGTTCGACCTGAGATTTGCTACTATCCCAGCTGTCTTCTCCAAATCCTCTGCGGTCTACAACCCTGTCATCTATGTTTTACTCAATAAACAGTTCCGTTCATGCATGATGAAGATGATGGGAATGGGTGGAGGTGATGATGAAGAATCTTCAACATCACAGACTTCAGTCACCGAAGTCTCCAAAGTTGGGCCTGCTTAGACTGAACATCCACAACGTTTTCCACAGTGTTTTTTTTTTACTGTCAAAATACCTCTGCACTGGCGACTGACAATTTGTGTAATGTAAATATGTAAACATGATGATGTTTTGTGCGATAAATTGCATTAAGTGCAACAGAGGGCTATAGTGAATAATTAACACATCTTTTACACAGCAAATATAAAAAAAATAAAAATGTTTGGATCAAGGATTAGCT</t>
  </si>
  <si>
    <t>MKHGRVMELPEDFWIPIPLDTNNITTLSPFLVPQDHLATSGTFYAIAIYMFFVFVLGTSINTLTILCTVKYKKLRSHLNYILLNLAVGNLLVSCVGSFVGCCAFSCRYFIFGPLACKIEGFMVTLGGMVSLWSLAVIAFERWLVICKPLGNFVFKPDHAIACCIFTWVFALIASAPPLFGWSRYIPEGMQCSCGPDWYTTNNKYNNESYVMFLFCFCFAVPLATIIFCYSQLLITLKMAAKAQAESASTQKAEKEVTRMVVLMVMGFLVCWAPYTTFALWVVNNRGQTFDLRFATIPAVFSKSSAVYNPVIYVLLNKQFRSCMMKMMGMGGGDDEESSTSQTSVTEVSKVGPA</t>
  </si>
  <si>
    <t>variegatus</t>
  </si>
  <si>
    <t>LC209609.1</t>
  </si>
  <si>
    <t>ATGAAGCACGGCCGGGTCATGGAGCTTCCAGAGGATTTCTGGATCCCCATCCCTTTGGATACGAACAACATCACGACTCTCAGCCCCTTCCTCGTCCCCCAGGACCATCTAGCAACCTCAGGCACCTTCTACGCCATAGCCATATACATGTTTTTTGTATTTGTTTTGGGCACTAGCATCAATACACTCACCATCCTGTGCACCGTGAAATACAAGAAGCTCCGATCCCACCTCAACTACATCCTGCTGAACTTGGCTGTGGGGAACCTTCTCGTGTCCTGTGTGGGCTCCTTTGTTGGCTGCTGCGCATTTTCATTCAGATATTTTATCTTTGGACCACTAGCATGCAAGATTGAAGGTTTCATGGTGACACTTGGTGGTATGGTCAGCCTGTGGTCCCTGGCTGTGATAGCTTTTGAAAGATGGCTGGTCATCTGCAAGCCACTTGGTAACTTTGTTTTCAAGCCTGACCATGCTATAGCTTGCTGCATATTCACCTGGGTGTTTGCACTTATTGCCTCAGCTCCTCCACTGTTCGGATGGAGCAGGTACATCCCGGAGGGTATGCAGTGCTCCTGTGGACCGGACTGGTACACCACAAACAACAAATACAACAATGAATCCTACGTGATGTTCCTCTTCTGCTTCTGCTTTGCTGTTCCCCTCGCCACCATCATCTTCTGCTACACACAGCTGCTCATCACACTGAAAATGGCAGCGAAGGCTCAGGCGGAGTCTGCCTCCACCCAGAAGGCAGAGAAGGAGGTGACCAGGATGGTGGTTCTCATGGTGATGGGCTTCCTGGTGTGCTGGGCGCCCTACACTACCTTTGCCCTTTGGGTCGTGAACAACAGAGGGCAAACGTTCGACCTGAGATTTGCTACTATCCCAGCTGTCTTCTCCAAATCCTCTGCGGTCTACAACCCTGTCATCTATGTTTTACTCAATAAACAGTTCCGTTCATGCATGATGAAGATGATGGGAATGGGTGGAGGTGATGATGAAGAATCTTCAACATCACAGACCTCAGTCACCGAAGTCTCCAAAGTTGGGCCTGCTTAG</t>
  </si>
  <si>
    <t>MKHGRVMELPEDFWIPIPLDTNNITTLSPFLVPQDHLATSGTFYAIAIYMFFVFVLGTSINTLTILCTVKYKKLRSHLNYILLNLAVGNLLVSCVGSFVGCCAFSFRYFIFGPLACKIEGFMVTLGGMVSLWSLAVIAFERWLVICKPLGNFVFKPDHAIACCIFTWVFALIASAPPLFGWSRYIPEGMQCSCGPDWYTTNNKYNNESYVMFLFCFCFAVPLATIIFCYTQLLITLKMAAKAQAESASTQKAEKEVTRMVVLMVMGFLVCWAPYTTFALWVVNNRGQTFDLRFATIPAVFSKSSAVYNPVIYVLLNKQFRSCMMKMMGMGGGDDEESSTSQTSVTEVSKVGPA</t>
  </si>
  <si>
    <t xml:space="preserve">Microstomus </t>
  </si>
  <si>
    <t>achne</t>
  </si>
  <si>
    <t>LC209610.1</t>
  </si>
  <si>
    <t>ATGAAGCACGGCCGGGTCATGGAGCTTCCAGAGGATTTCTGGATCCCCGTCCCTTTGGATACGAACAACATCACGACTCTCAGCCCCTTCCTCGTCCCCCAGGACCATCTAGCAAGCTCAGGCATGTTCTACGTCTTGGCCCTATACATGTTTTTTGTATTTGTTTTGGGCACTAGCATCAATGCACTCACCATCCTGTGCACCGTGAAATACAAGAAGCTCCGGTCCCACCTCAACTACATCCTGCTGAACTTGGCTGTGGGGAACCTTCTCGTGTCCTGTGTGGGCTCCTTTGTTGCCTGCTGCGCATTTTCAGTCAAATATTTTATCTTTGGACCAATAGCATGCAAGATTGAAGGTTTCTTGGTGACACTTGGTGGTATGGTCAGCCTGTGGTCTCTGGCTGTGATAGCTTTTGAAAGATGGCTGGTCATCTGCAAGCCATTAGGTAGCTTTGTTTTCAAGCCTGACCATGCTATAGCCTGCTGCATATTCACCTGGGTGTTTGCACTCATTGCCTCACTTCCTCCTCTGTTTGGATGGAGCAGGTACATCCCGGAGGGTATGCAGTGCTCCTGTGGACCGGACTGGTACACCACAAACAACAAATACAACAATGAATCCTACGTGATTTTCCTCTTCAGCTTCTGCTTTGCCGTTCCCCTAGCCACCATCCTCTTCTGCTACTCACAGCTGCTCATCACACTGAAAATGGCCGCGAAGGCTCAAGCGGAGTCTGCCTCCACCCAGAAGGCAGAAAGGGAGGTGACCAGGATGGTGATTTTCATGGTATTGGGCTTCTTGGTGTGCTGGTTGCCCTATGCCAGTTTTGCTCTGTGGATCGTGAACAATCGTGGGCAACCGTTCGACCTGAGATTAGTTACTGTGCCATCTGTCTTCTCCAAATCCTCTGCAGTCTACAACCCTATCATCTATGTTCTACTCAATAAACAGTTCCGTTCATGCATGATGAAGATGATGGGAATGGGTGGAGGTGATGATGAAGACTCTTCAACATCACAGACCTCAGTCACCGAAGTCTCCAAAGTTGGGCCTGCTTAG</t>
  </si>
  <si>
    <t>MKHGRVMELPEDFWIPVPLDTNNITTLSPFLVPQDHLASSGMFYVLALYMFFVFVLGTSINALTILCTVKYKKLRSHLNYILLNLAVGNLLVSCVGSFVACCAFSVKYFIFGPIACKIEGFLVTLGGMVSLWSLAVIAFERWLVICKPLGSFVFKPDHAIACCIFTWVFALIASLPPLFGWSRYIPEGMQCSCGPDWYTTNNKYNNESYVIFLFSFCFAVPLATILFCYSQLLITLKMAAKAQAESASTQKAEREVTRMVIFMVLGFLVCWLPYASFALWIVNNRGQPFDLRLVTVPSVFSKSSAVYNPIIYVLLNKQFRSCMMKMMGMGGGDDEDSSTSQTSVTEVSKVGPA</t>
  </si>
  <si>
    <t xml:space="preserve">Paralichthys </t>
  </si>
  <si>
    <t>LC209611.1</t>
  </si>
  <si>
    <t>ATGAAGCACGGCCGGGTCATGGAGCTTCCAGAGGATTTCTGGATCCCCATCCCTTTGGATACGAACAACATCACGACTCTCAGCCCCTTCCTCGTCCCCCAGGACCATCTAGCAAGCTCAGGCACCTTCTACGCCATGGCCATATTCATGTTTTTTATATTTGTTGTGGGCACTAGCATCAACGCGCTCACAATCGTGTGCACCATGAAATACAAGAAGCTCCGGTCCCACCTCAACTACATCCTGCTGAACTTGGCCGTGGGAAACCTTCTCGTGTCCTGTGTCGGCTCCTTTGTTGGCTGCTGCGCATTTTCAGCCAGATATTTTATCTTTGGAGCGCTAGCGTGCAAGATTGAAGGTTTCATGGTGACACTTGGTGGTATGGTCAGCCTGTGGTCTCTGGCTGTGATAGCTTTTGAAAGATGGCTGGTCATCTGCAAGCCACTTGGTAACTTTGTTTTCAAGCCTGACCATGCTATAGCTTGCTGCGTATTCACCTGGGTGTTTGCACTTATTGCCTCAGCTCCTCCACTGTTCGGATGGAGCAGGTACATCCCAGAGGGTCTGCAGTGCTCCTGTGGACCAGACTGGTACACCACAAACAACAAATACAACAATGAATCATACGTGATGTTCCTCTTCTGCTTCTGCTTTGCCGTTCCCCTCACCACCATCATCTTCTGCTACACACAGCTGCTCATCACACTGAAAATGGCTGCGAAGGCTCAAGCTGAGTCTGCCTCCACCCAGAAGGCAGAGAGGGAGGTGACCAGGATGGTGGTGGTCATGGTGATGGGCTTCTTGGTGTGCTGGCTGCCCTACGCCAGTTTTGCGCTGTGGGTCGTGAACAATCGTGGGCAAACGTTCGACCTGAGATTGGCTACTATGCCAGCTGTCTTCTCCAAATCCTCTGCGGTCTACAACCCAGTCATCTATGTTCTACTCAATAAACAGTTCCGTTCATGCATGATGAAGATGATGGGGATGGGTGGAGGTGATGATGATGAATCTTCAACATCACAGACTTCAGTCACCGAAGTCTCCAAGGTTGGGCCTGCTTAG</t>
  </si>
  <si>
    <t>MKHGRVMELPEDFWIPIPLDTNNITTLSPFLVPQDHLASSGTFYAMAIFMFFIFVVGTSINALTIVCTMKYKKLRSHLNYILLNLAVGNLLVSCVGSFVGCCAFSARYFIFGALACKIEGFMVTLGGMVSLWSLAVIAFERWLVICKPLGNFVFKPDHAIACCVFTWVFALIASAPPLFGWSRYIPEGLQCSCGPDWYTTNNKYNNESYVMFLFCFCFAVPLTTIIFCYTQLLITLKMAAKAQAESASTQKAEREVTRMVVVMVMGFLVCWLPYASFALWVVNNRGQTFDLRLATMPAVFSKSSAVYNPVIYVLLNKQFRSCMMKMMGMGGGDDDESSTSQTSVTEVSKVGPA</t>
  </si>
  <si>
    <t>NM_001014890.2_A164S</t>
  </si>
  <si>
    <t>MNGTEGPNFYVPFSNKTGVVRSPFEAPQYYLAEPWQFSMLAAYMFLLIMLGFPINFLTLYVTVQHKKLRTPLNYILLNLAVADLFMVFGGFTTTLYTSLHGYFVFGPTGCNLEGFFATLGGEIALWSLVVLAIERYVVVCKPMSNFRFGENHAIMGVAFTWVMSLACAAPPLVGWSRYIPEGMQCSCGIDYYTPHEETNNESFVIYMFVVHFIIPLIVIFFCYGQLVFTVKEAAAQQQESATTQKAEKEVTRMVIIMVIAFLICWLPYAGVAFYIFTHQGSDFGPIFMTIPAFFAKTSAVYNPVIYIMMNKQFRNCMVTTLCCGKNPLGDDEASTTVSKTETSQVAPA</t>
  </si>
  <si>
    <t>NM_001014890.2_F261Y</t>
  </si>
  <si>
    <t>MNGTEGPNFYVPFSNKTGVVRSPFEAPQYYLAEPWQFSMLAAYMFLLIMLGFPINFLTLYVTVQHKKLRTPLNYILLNLAVADLFMVFGGFTTTLYTSLHGYFVFGPTGCNLEGFFATLGGEIALWSLVVLAIERYVVVCKPMSNFRFGENHAIMGVAFTWVMALACAAPPLVGWSRYIPEGMQCSCGIDYYTPHEETNNESFVIYMFVVHFIIPLIVIFFCYGQLVFTVKEAAAQQQESATTQKAEKEVTRMVIIMVIAYLICWLPYAGVAFYIFTHQGSDFGPIFMTIPAFFAKTSAVYNPVIYIMMNKQFRNCMVTTLCCGKNPLGDDEASTTVSKTETSQVAPA</t>
  </si>
  <si>
    <t>NM_001014890.2_A269T</t>
  </si>
  <si>
    <t>MNGTEGPNFYVPFSNKTGVVRSPFEAPQYYLAEPWQFSMLAAYMFLLIMLGFPINFLTLYVTVQHKKLRTPLNYILLNLAVADLFMVFGGFTTTLYTSLHGYFVFGPTGCNLEGFFATLGGEIALWSLVVLAIERYVVVCKPMSNFRFGENHAIMGVAFTWVMALACAAPPLVGWSRYIPEGMQCSCGIDYYTPHEETNNESFVIYMFVVHFIIPLIVIFFCYGQLVFTVKEAAAQQQESATTQKAEKEVTRMVIIMVIAFLICWLPYTGVAFYIFTHQGSDFGPIFMTIPAFFAKTSAVYNPVIYIMMNKQFRNCMVTTLCCGKNPLGDDEASTTVSKTETSQVAPA</t>
  </si>
  <si>
    <t>NM_001014890.2_F261Y_A269T</t>
  </si>
  <si>
    <t>MNGTEGPNFYVPFSNKTGVVRSPFEAPQYYLAEPWQFSMLAAYMFLLIMLGFPINFLTLYVTVQHKKLRTPLNYILLNLAVADLFMVFGGFTTTLYTSLHGYFVFGPTGCNLEGFFATLGGEIALWSLVVLAIERYVVVCKPMSNFRFGENHAIMGVAFTWVMALACAAPPLVGWSRYIPEGMQCSCGIDYYTPHEETNNESFVIYMFVVHFIIPLIVIFFCYGQLVFTVKEAAAQQQESATTQKAEKEVTRMVIIMVIAYLICWLPYTGVAFYIFTHQGSDFGPIFMTIPAFFAKTSAVYNPVIYIMMNKQFRNCMVTTLCCGKNPLGDDEASTTVSKTETSQVAPA</t>
  </si>
  <si>
    <t>NM_001014890.2_A164S_F261Y</t>
  </si>
  <si>
    <t>MNGTEGPNFYVPFSNKTGVVRSPFEAPQYYLAEPWQFSMLAAYMFLLIMLGFPINFLTLYVTVQHKKLRTPLNYILLNLAVADLFMVFGGFTTTLYTSLHGYFVFGPTGCNLEGFFATLGGEIALWSLVVLAIERYVVVCKPMSNFRFGENHAIMGVAFTWVMSLACAAPPLVGWSRYIPEGMQCSCGIDYYTPHEETNNESFVIYMFVVHFIIPLIVIFFCYGQLVFTVKEAAAQQQESATTQKAEKEVTRMVIIMVIAYLICWLPYAGVAFYIFTHQGSDFGPIFMTIPAFFAKTSAVYNPVIYIMMNKQFRNCMVTTLCCGKNPLGDDEASTTVSKTETSQVAPA</t>
  </si>
  <si>
    <t>NM_001014890.2_A164S_A269T</t>
  </si>
  <si>
    <t>MNGTEGPNFYVPFSNKTGVVRSPFEAPQYYLAEPWQFSMLAAYMFLLIMLGFPINFLTLYVTVQHKKLRTPLNYILLNLAVADLFMVFGGFTTTLYTSLHGYFVFGPTGCNLEGFFATLGGEIALWSLVVLAIERYVVVCKPMSNFRFGENHAIMGVAFTWVMSLACAAPPLVGWSRYIPEGMQCSCGIDYYTPHEETNNESFVIYMFVVHFIIPLIVIFFCYGQLVFTVKEAAAQQQESATTQKAEKEVTRMVIIMVIAFLICWLPYTGVAFYIFTHQGSDFGPIFMTIPAFFAKTSAVYNPVIYIMMNKQFRNCMVTTLCCGKNPLGDDEASTTVSKTETSQVAPA</t>
  </si>
  <si>
    <t xml:space="preserve">Carassius </t>
  </si>
  <si>
    <t>GTGCCACAGAAAGGGGCTGAGCACAACATCCAACCGCAACAATGAACGGTACAGAGGGAGATATGTTCTACGTGCCTATGTCCAATGCCACTGGCATTGTTAGGAGCCCGTACGACTATCCCCAGTACTACCTGGTGGCGCCATGGGCATACGCCTGCCTGGCCGCGTACATGTTCTTCCTGATTATCACTGGCTTCCCCGTCAACTTCCTCACTCTGTACGTCACCATCGAGCACAAGAAGTTGCGTACACCTCTCAACTACATTCTGCTGAACCTTGCCATTTCCGACCTCTTCATGGTGTTCGGTGGCTTCACCACAACGATGTACACCTCATTGCATGGGTACTTCGTTTTTGGACGCGTCGGCTGCAACCCCGAAGGATTCTTCGCGACCCTGGGTGGTGAAATGGGCCTTTGGTCCCTGGTGGTGCTTGCCTTTGAGAGGTGGATGGTCGTCTGTAAGCCTGTGAGCAACTTCCGCTTCGGAGAGAACCACGCCATCATGGGTGTTGTCTTCACCTGGTTCATGGCTTGCACCTGTGCCGTGCCTCCCCTGGTCGGCTGGTCCCGTTACATCCCCGAGGGCATGCAGTGCTCATGCGGAGTCGACTATTACACTCGTCCCCAGGCATACAACAATGAGTCCTTCGTCATCTACATGTTTATCGTCCACTTCATTATTCCGCTCATCGTCATATTCTTCTGCTATGGTCGTCTCGTCTGCACCGTCAAAGAAGCCGCTGCCCAGCACGAGGAGTCCGAGACCACCCAGAGGGCTGAGCGCGAGGTCACCCGCATGGTCGTCATCATGGTCATTGGCTTCTTGATTTGCTGGATCCCCTATGCCAGTGTGGCCTGGTATATTTTCACCCACCAGGGAAGCGAATTTGGGCCTGTCTTCATGACACTGCCAGCCTTCTTTGCCAAGACTGCTGCTGTCTACAACCCCTGCATCTACATCTGCATGAACAAGCAGTTCCGTCACTGCATGATCACCACCCTGTGCTGTGGCAAGAACCCCTTCGAGGAGGAAGAGGGCGCCTCCACTACTGCATCCAAGACCGAGGCTTCGTCTGTGTCTTCCAGCTCCGTCTCCCCTGCATAAACACTTGTCTGTGACACACGATAAGCAGTGACATGCACTGGGATTTGATGGCAACCGACGACACAGAGACCACAAAGGGCTGAGGAGCATTCGTAAAGGAGTCAGGGCGGGTTGAATGAAATGGCACTTGGTTTGTAACGTCACATTCAAAAACAAATTGTATCTTTATCGCTGGTCCTTCTGAGGTTCTATTTAATGTTTCCAATTCGTGAGGATGGAAATAAAACTGTCTTACCGTGAACCGTT</t>
  </si>
  <si>
    <t xml:space="preserve">Astyanax </t>
  </si>
  <si>
    <t xml:space="preserve">Gambusia </t>
  </si>
  <si>
    <t>holbrooki</t>
  </si>
  <si>
    <t>Y11146.1</t>
  </si>
  <si>
    <t>ATGAATGGCACAGAGGGACCCTATTTTTATGTCCCTATGGTTAATACCACTGGTATTGTCCGGAGTCCTTATGAATATCCTCAGTACTACCTTGTCAGCCCAGCAGCCTACGCTTGTCTGGGTGCCTACATGTTTTTTCTCATTCTCGTCGGCTTCCCCGTCAACTTTCTCACCCTCTATGTCACCATCGAACACAAGAAGCTGCGAACCCCTCTAAACTACATCCTGCTCAACCTTGCTGTGGCTGACCTTTTCATGGTGTTTGGAGGATTCACCACAACGATTTACACCTCTATGCATGGCTACTTTGTCCTCGGGCGCCTTGGCTGCAATCTGGAAGGATACTTTGCTACCCTGGGCGGTGAAATCGGTCTCTGGTCACTGGTTGTTCTGGCTGTTGAAAGGTGGCTAGTTGTCTGCAAGCCCATCAGCAACTTCCGCTTCACTGAGAATCATGCTATTATGGGTCTGGTCTTCACCTGGATCATGGCCAATGCCTGTGCTGCCCCCCCTCTTCTCGGCTGGTCTCGTTACATCCCAGAGGGCATGCAGTGCTCATGCGGAGTCGACTACTATACCCGTGCGGAGGGTTTCAACAACGAGTCCTTTGTTATCTACATGTTCATCTGCCACTTCTGCATTCCTCTTGTCGTTGTGTTCTTCTGCTATGGCCGTCTGCTCTGTGCCGTCAAGGAGGCTGCTGCCGCCCAGCAGGAGTCTGAGACCACCCAGAGAGCTGAGAGGGAAGTCACCCGCATGGTCGTTATCCTGGTCATCGGCTTCCTGGTTTGCTGGACACCTTACGCCAGTGTGGCCTGGTACATCTTCTCAAATCAGGGTTCTGAGTTTGGACCTCTCTTTATGACCATCCCAGCTTTCTTTGCCAAGTCATCCTCCATCTACAACCCAATGATCTACATCTGCATGAACAAGCAGTTCCGCCACTGCATGATCACCACCTTGTGCTGCGGAAAGAACCCCTTCGAAGAGGAGGAGGGAGCATCCACCACTGCCTCCAAAACCGAGGCCTCCTCTGTGTCCTCCAGCTCCGTGTCTCCTGCATAAATGGAGCAACAGGCACAGGCTTCATAATCCACTATCCAAGAAGAAGACTTCCACTCCCCCAGGGAAACGACTGAAGGCTAACGTCTACAGAAATAACTTCCTCTTTTTTATTTGTACAAACGACTTGGTTCAACCTAAAGACAGTTGCAGGAAAGGTCAGCCCATTACAGAGTTGTTCCTGTATGTACAGAATATCCGACTTACCAGTCTGAGTATTTATTTCCTCACAATAAAGGGGGAAAATCTTATTCTCTATCAGTTGGATCCTATATGATACTGGCTTATTTTTGAATGTAGAGGCATGTAATCAAGGCAATGTAAAATAAATCGCACTTTGCAAATG</t>
  </si>
  <si>
    <t>MNGTEGPYFYVPMVNTTGIVRSPYEYPQYYLVSPAAYACLGAYMFFLILVGFPVNFLTLYVTIEHKKLRTPLNYILLNLAVADLFMVFGGFTTTIYTSMHGYFVLGRLGCNLEGYFATLGGEIGLWSLVVLAVERWLVVCKPISNFRFTENHAIMGLVFTWIMANACAAPPLLGWSRYIPEGMQCSCGVDYYTRAEGFNNESFVIYMFICHFCIPLVVVFFCYGRLLCAVKEAAAAQQESETTQRAEREVTRMVVILVIGFLVCWTPYASVAWYIFSNQGSEFGPLFMTIPAFFAKSSSIYNPMIYICMNKQFRHCMITTLCCGKNPFEEEEGASTTASKTEASSVSSSSVSPA</t>
  </si>
  <si>
    <t xml:space="preserve">Latimeria </t>
  </si>
  <si>
    <t>L07770.1</t>
  </si>
  <si>
    <t>GGTAGAACAGCTTCAGTTGGGATCACAGGCTTCTAGGGATCCTTTGGGCAAAAAAGAAACACAGAAGGCATTCTTTCTATACAAGAAAGGACTTTATAGAGCTGCTACCATGAACGGAACAGAAGGTCCAAATTTTTATGTCCCCATGTCCAACAAAACTGGGGTGGTACGAAGCCCATTCGATTACCCTCAGTATTACTTAGCAGAGCCATGGCAATATTCAGCACTGGCTGCTTACATGTTCCTGCTCATCCTGCTTGGGTTACCAATCAACTTCATGACCTTGTTTGTTACCATCCAGCACAAGAAACTCAGAACACCCCTAAACTACATCCTGCTGAACCTGGTATTTGCCAATCACTTCATGGTCCTGTGTGGGTTCACGGTGACAATGTACACCTCAATGCACGGCTACTTCATCTTTGGCCAAACTGGTTGCTACATTGAAGGCTTCTTTGCTACACTTGGTGGTGAAGTGGCCCTCTGGTCACTGGTAGTATTGGCCGTTGAAAGATATATGGTGGTCTGCAAGCCCATGGCCAACTTCCGATTCGGGGAGAACCATGCTATTATGGGTGTAGCCTTCACATGGATCATGGCTTTGTCTTGTGCTGCTCCTCCTCTCTTCGGATGGTCCAGATACATCCCAGAGGGAATGCAATGCTCATGCGGAGTAGACTACTACACACTGAAGCCTGAGGTCAACAATGAATCCTTTGTTATCTACATGTTCATTGTCCACTTCACCATTCCCCTGATTGTCATCTTCTTCTGCTATGGTCGCCTGCTCTGCACTGTCAAAGAGGCTGCAGCCCAGCAACAGGAATCTGCTACCACCCAGAAGGCTGAGAAAGAGGTCACCAGAATGGTTGTTATCATGGTCGTTTTCTTCCTGATCTGTTGGGTGCCCTATGCCTATGTGGCATTCTACATCTTCACCCACCAGGGCTCTAACTTTGGCCCAGTCTTCATGACCGTCCCAGCTTTCTTTGCCAAGAGCTCTGCTATCTACAATCCTGTCATCTACATTGTCTTGAACAAACAGTTCCGTAACTGCTTGATCACCACCCTGTGCTGTGGAAAGAATCCATTCGGTGATGAAGATGGCTCCTCTGCAGCCACCTCCAAGACAGAAGCTTCTTCTGTCTCTTCCAGCCAGGTGTCTCCTGCATAAGAGCTTCACCAGGGCTGTCTCAGGGTCCGCTGCCTCACACAATTCCCATCACTTAAGCCCTGTCTACTTGTTGCGAAGGCAAAGAATTCCACAGTTTTAATATTTACCCCCATTCTGCCCAACCTTGGACACTGTAAGAGCTGACCCCATTACTGCTGGGAAGGCCCAAGCTTTGTTGCATTCTGATGTGATCCTTTCAGCAGAAAATGGGTGGATTCAATGAATTTCACCAAGGCTGTACATAACAATAACATTAGTCTGAAGGCACCTCCCACCCAGAGAATGCAACACTTATTTATCTCTGTCTTTTCTTGACATATTGATGCTGCTTCTATTCATGGTCACTAACAAAAAGTCCCATTTTACAATGCAACTGAAAGTAATGTATTTTTGTAATATAATAACATATTTCATGCAATCTCCTCTGCTTATTGGCAAGGTCTGATATAGTGAGGATAGACAGCCAGACCCCTTGCATTAAAATCCTGTATTAAAAATTTCTTTGCAAGT</t>
  </si>
  <si>
    <t>MNGTEGPNFYVPMSNKTGVVRSPFDYPQYYLAEPWQYSALAAYMFLLILLGLPINFMTLFVTIQHKKLRTPLNYILLNLVFANHFMVLCGFTVTMYTSMHGYFIFGQTGCYIEGFFATLGGEVALWSLVVLAVERYMVVCKPMANFRFGENHAIMGVAFTWIMALSCAAPPLFGWSRYIPEGMQCSCGVDYYTLKPEVNNESFVIYMFIVHFTIPLIVIFFCYGRLLCTVKEAAAQQQESATTQKAEKEVTRMVVIMVVFFLICWVPYAYVAFYIFTHQGSNFGPVFMTVPAFFAKSSAIYNPVIYIVLNKQFRNCLITTLCCGKNPFGDEDGSSAATSKTEASSVSSSQVSPA</t>
  </si>
  <si>
    <t xml:space="preserve">Lithobates </t>
  </si>
  <si>
    <t>pipiens</t>
  </si>
  <si>
    <t>S49004</t>
  </si>
  <si>
    <t>ACCTCTTCTGGAACATAAAGTTTTTCTTGGGGTTCCTGAGAGGAGGGAGAAACACAGAAGTGGTTTCTGAGCCGAGGGGGGTGAGAACTTTCAAGAGCTGCCACCATGAACGGAACAGAAGGTCCCAATTTTTACATCCCCATGTCTAACAAGACTGGGGTAGTACGAAGCCCCTTCGACTACCCTCAGTATTACCTGGCAGAGCCATGGAAGTATTCAGTATTGGCCGCCTACATGTTCTTGCTCATCCTCCTCGGTTTACCAATCAACTTTATGACCCTGTATGTCACCATCCAGCACAAGAAGCTCCGAACACCCTTAAACTACATCCTGCTAAATCTTGGCGTTTGCAACCACTTCATGGTCCTGTGTGGATTCACCATCACGATGTACACCTCCCTCCATGGATACTTTGTATTCGGACAGACTGGTTGCTACTTTGAAGGCTTCTTCGCTACCCTTGGTGGTGAAATTGCCCTTTGGTCCCTGGTGGTGTTGGCCATTGAGCGATACATTGTGGTCTGCAAGCCCATGAGCAATTTCCGATTTGGTGAGAACCATGCCATGATGGGTGTAGCATTCACCTGGATCATGGCCTTGGCTTGCGCTGTTCCTCCACTCTTCGGCTGGTCCAGATACATCCCTGAAGGAATGCAGTGCTCATGTGGAGTTGACTACTACACTCTGAAGCCCGAGGTCAACAATGAGTCCTTTGTCATCTACATGTTCGTTGTCCACTTCCTCATCCCTCTGATCATCATTTCCTTCTGCTACGGACGTCTGGTGTGCACTGTGAAAGAGGCTGCAGCCCAGCAGCAAGAATCAGCCACCACCCAGAAGGCCGAGAAAGAAGTCACCCGAATGGTTATCATTATGGTCATTTTCTTCCTGATTTGCTGGGTCCCCTACGCCTATGTTGCATTCTACATCTTCACCCACCAAGGCTCAGAGTTCGGCCCGATTTTCATGACCGTGCCAGCTTTCTTTGCCAAGAGCTCTGCCATCTACAACCCTGTCATCTACATTATGCTGAACAAACAGTTCCGTAACTGCATGATCACCACCCTGTGCTGTGGCAAAAATCCCTTTGGAGATGACGATGCCTCCTCTGCTGCCACTTCCAAGACAGAAGCCACCTCTGTCTCTACCAGCCAGGTGTCACCTGCATAAGATCATCGTCCAAGCCTGTGTCAGGTGCCTCCTCACTCAGCTCCCGCTACCCCATCTTCCGCATCCTCCTTGTTAAGGCAAAGAATGCCGCCTATACCCTTATAAATACCTGAAACATATTTTGCCCAGAAGGGTAAGAGCCTCTCCCAACCCCTTCGCTGCTGAAACCGACTGCATTAAATTGCTTTGCAATGCGATGGAGCCATTTATGGCAGCGAAGGGGTTCGTTTCACCAACTAAACAAGGCAAGAATTTGCCAGAATTGTAAATACCTCAATGGCCGAGGAATAGCTGTTAGCCTGGAAACGCCTTCTGCACAAATAAAGACAAGAGACGAGACTTTAAGCAACAAATGTCCTAGAATCGGCAGCCCTTGGTGTTGATACCATGGCGCAAAGAGTGTCTGGCCAGTTCATCTTGCTAAATTTGTCTTTGTAATACAATGGAGGGTTTTTTGTAATACGTTATAAAAATTCCAGTTTTCTGCTTATTTATCTGAAGGAGGGGAAGACAGCCCCTCTACCCCGGAAATAAACGGCCACTTGGCAGAGAAAAAAAAA</t>
  </si>
  <si>
    <t>MNGTEGPNFYIPMSNKTGVVRSPFDYPQYYLAEPWKYSVLAAYMFLLILLGLPINFMTLYVTIQHKKLRTPLNYILLNLGVCNHFMVLCGFTITMYTSLHGYFVFGQTGCYFEGFFATLGGEIALWSLVVLAIERYIVVCKPMSNFRFGENHAMMGVAFTWIMALACAVPPLFGWSRYIPEGMQCSCGVDYYTLKPEVNNESFVIYMFVVHFLIPLIIISFCYGRLVCTVKEAAAQQQESATTQKAEKEVTRMVIIMVIFFLICWVPYAYVAFYIFTHQGSEFGPIFMTVPAFFAKSSAIYNPVIYIMLNKQFRNCMITTLCCGKNPFGDDDASSAATSKTEATSVSTSQVSPA</t>
  </si>
  <si>
    <t>catesbeianus</t>
  </si>
  <si>
    <t>S79840</t>
  </si>
  <si>
    <t>CTTGGGGTTCCTGAGAGGAGGGAGAAACACAGAAGTGGTTTGTAACCCGAGGGGGGTGAGAACTTTCAAGAGCTGCCACCATGAACGGGACAGAAGGTCCCAATTTTTACGTCCCCATGTCTAACAAGACTGGGATAGTACGAAGCCCTTTCGAATACCCTCAGTATTACCTGGCAGAGCCATGGAAGTATTCAGTATTGGCCGCCTACATGTTCTTGCTCATCCTCCTCGGTCTCCCAATCAACTTTATGACCCTGTATGTCACCATCCAGCACAAGAAGCTCCGAACACCCTTAAACTACATCCTGCTAAATCTGGCGTTTGCCAACCACTTCATGGTCCTGTGTGGATTCACCATCACGATGTACACCTCCCTCCATGGATACTTTGTATTCGGACAGACTGGTTGCTACTTTGAAGGTTTCTTCGCTACCCTTGGTGGTGAAATTGCCCTTTGGTCCCTGGTGGTGTTGGCCATTGAACGATACATTGTGGTCTGCAAGCCCATGAGCAATTTCCGATTTGGTGAGAACCATGCCATGATGGGTGTAGCATTCACTTGGATAATGGCCTTGGCTTGCGCTGTTCCTCCTCTCTTCGGCTGGTCCAGATACATCCCTGAAGGAATGCAGTGCTCATGTGGAGTTGACTACTACACTCTGAAGCCCGAGGTCAACAATGAGTCTTTTGTCATCTACATGTTCGTTGTCCACTTCCTCATCCCTCTGATCATCATTTCCTTCTGCTACGGACGTCTGGTGTGCACTGTGAAAGAGGCTGCAGCCCAGCAGCAAGAATCAGCCACCACCCAGAAGGCCGAGAAAGAAGTCACCCGCATGGTTGTCATTATGGTCATTTTCTTCCTGATTTGCTGGGTCCCCTACGCCTATGTTGCATTCTACATCTTCACCCACCAAGGCTCAGAGTTCGGCCCGATTTTCATGACCGTGCCAGCTTTCTTTGCCAAGAGCTCTGCCATCTACAACCCTGTCATCTACATTATGCTGAACAAACAGTTCCGTAACTGCATGATCACCACCCTGTGCTGTGGCAAAAATCCCTTTGGAGATGAAGATGCCTCCTCTGCTGCCACTTCTAAGACAGAAGCCACCTCTGTCTCTACCAGCCAGGTGTCACCTGCATAAGATCATCATCCAAGCCTGTGTCAGGGTGCGCTGCCTCACTCACCCGCTACCCTATCTCCGCATCCTCCTTGTTAAGGCAAAGAATGCCGCCATATCCCCCTATAAATACCTGAAACATATTTTGCCCAGAAGGGGTAAGAGCCTCTCCCAACCCCTTCGCTGCTGAAACCGACTGCATTAAATTGCTTTGCAATGAAATGGAGCCATTATGGCAGCGAAGGGGTTCGTGTCACCAACTAAACAAGGCAAGAATTTGCCCAGAATTGTAAATACCTCAAGGCCGAGATATAGCTGTTAGCCTGGAAACGCCTTCTGCACAAATAAAGACAGGAGACTTGAAGCAACAAATGTCCTAGAATCGGCAAGCCCTTGGGTGTTGGTACCATGGCGCAAAGCAGTGTCTGGCCAGTTCATCTTGCTAAATTTGTCTTTGTAATACAATGGAGGGTTTTTTGTAATACGTTATAAAAATTCCAGTTTTCTGCTTATTTTTCTTTTTTTTTTTCTTTCTTTTGGGTAACGTCTGATAGTGAGGTTAGACAGACCCTCTACAGGGGTACCGAGCTC</t>
  </si>
  <si>
    <t>MNGTEGPNFYVPMSNKTGIVRSPFEYPQYYLAEPWKYSVLAAYMFLLILLGLPINFMTLYVTIQHKKLRTPLNYILLNLAFANHFMVLCGFTITMYTSLHGYFVFGQTGCYFEGFFATLGGEIALWSLVVLAIERYIVVCKPMSNFRFGENHAMMGVAFTWIMALACAVPPLFGWSRYIPEGMQCSCGVDYYTLKPEVNNESFVIYMFVVHFLIPLIIISFCYGRLVCTVKEAAAQQQESATTQKAEKEVTRMVVIMVIFFLICWVPYAYVAFYIFTHQGSEFGPIFMTVPAFFAKSSAIYNPVIYIMLNKQFRNCMITTLCCGKNPFGDEDASSAATSKTEATSVSTSQVSPA</t>
  </si>
  <si>
    <t>Ambystoma</t>
  </si>
  <si>
    <t>U36574</t>
  </si>
  <si>
    <t>GACCAAGGAGAAGGCTTGCGGCCAGGACAGGGGAAGGACCAGTGGGGGGACATTTTTAGGGGCAACACATTTTCAGGCCGCCGCAGCCATGAACGGAACAGAGGGTCCAAATTTCTATGTCCCCTTCTCCAACAAGTCTGGAGTGGTGCGGAGCCCCTTTGAATACCCCCAGTACTATCTGGCGGAGCCATGGCAGTACTCCGTACTAGCGGCCTACATGTTCTTGCTGATCCTGCTGGGTTTCCCCGTCAACTTCCTGACCCTGTATGTCACGATCCAGCACAAGAAACTCCGAACCCCCCTGAACTATATCCTTCTGAACCTGGCATTCGCCAACCACTTCATGGTCTTCGGTGGCTTCCCCGTGACCATGTACTCTTCGATGCACGGGTACTTCGTCTTCGGGCAGACGGGCTGCTACATTGAGGGCTTCTTCGCTACTATGGGTGGTGAAATTGCGCTTTGGTCCCTGGTGGTCCTGGCCATTGAAAGATATGTGGTGGTCTGCAAACCCATGAGCAACTTCCGATTCGGAGAGAACCATGCCATCATGGGTGTCATGATGACCTGGATAATGGCTTTGGCCTGTGCTGCTCCTCCCCTCTTTGGATGGTCCAGATACATCCCAGAAGGCATGCAGTGCTCATGCGGGGTGGACTACTACACCCTGAAGCCTGAGGTCAACAATGAGTCCTTTGTCATCTACATGTTCCTTGTCCACTTCACCATCCCTCTGATGATCATTTTCTTCTGCTACGGGCGCCTTGTCTGCACTGTCAAGGAGGCTGCAGCTCAGCAACAGGAGTCTGCCACCACCCAGAAGGCTGAGAAAGAGGTCACCCGCATGGTCATCATAATGGTGGTGGCTTTCCTGATCTGTTGGGTCCCCTATGCCAGCGTGGCTTTCTACATCTTCAGCAACCAGGGAACAGACTTTGGGCCAATCTTCATGACAGTCCCTGCTTTCTTTGCCAAGAGTTCTGCCATCTACAATCCAGTGATCTACATCGTATTGAACAAACAGTTCCGAAACTGCATGATCACCACTATCTGCTGTGGCAAGAATCCCTTTGGCGACGACGAGACTACCTCTGCTGCTACCTCCAAGACAGAGGCTTCCTCCGTGTCTTCCAGCCAGGTTTCTCCTGCGTAAAGTCCTGAGGCTGCTTGACGCCAAAGCTGGGCGCTGTCACCAAGGTTGTATGACTCCCACCCAGACCCGGTC</t>
  </si>
  <si>
    <t>MNGTEGPNFYVPFSNKSGVVRSPFEYPQYYLAEPWQYSVLAAYMFLLILLGFPVNFLTLYVTIQHKKLRTPLNYILLNLAFANHFMVFGGFPVTMYSSMHGYFVFGQTGCYIEGFFATMGGEIALWSLVVLAIERYVVVCKPMSNFRFGENHAIMGVMMTWIMALACAAPPLFGWSRYIPEGMQCSCGVDYYTLKPEVNNESFVIYMFLVHFTIPLMIIFFCYGRLVCTVKEAAAQQQESATTQKAEKEVTRMVIIMVVAFLICWVPYASVAFYIFSNQGTDFGPIFMTVPAFFAKSSAIYNPVIYIVLNKQFRNCMITTICCGKNPFGDDETTSAATSKTEASSVSSSQVSPA</t>
  </si>
  <si>
    <t>Columba</t>
  </si>
  <si>
    <t>AH007730.2</t>
  </si>
  <si>
    <t>CCACTTCAGAGCGATCCCCCCGCGCTCCAACACCGCCCCTGAGCCAGAGCCAAAGGCACCTCGCCAGCCGCAGCCATGAACGGGACAGAAGGCCAAGACTTCTACGTGCCCATGTCCAACAAGACCGGGGTGGTGCGGAGCCCCTTCGAGTACCCCCAGTACTACCTGGCTGAGCCCTGGAAGTTCTCGGCTCTGGCTGCCTACATGTTCATGCTGATCCTGCTCGGCTTCCCCGTCAACTTCCTCACGCTCTACGTCACCATCCAGCACAAGAAGCTCCGGACACCTCTAAACTACATCCTGCTGAACCTGGCGATCGCCGACCTCTTCATGGTCTTTGGAGGCTTCACGACCACCATGTACACCTCGATGAATGGGTACTTTGTCTTTGGAGTAACGGGCTGCTACATCGAAGGCTTCTTTGCTACTCTGGGTGGTGAGTTTTCCAAATATCCTAAAATCTGCCAGGAATTGCCCCAGGTTTTAGGAGGGGGAGGGAGGACACTCAGGTGACCTGGGAAGCCGCGGTACCTGGGAGGTGCTGGGGCTGCTGCCATGGGCTGAGGCGGTTGCAGTGGTTCAGGGTGGGAGGTGGAGAAAGTGACAAACGACTTTGGTTTTTTTTGACCTTATTTTGTTTGCCACCTGCTCCATGTCCCGAGAACACGGTGCAGCAATTAAAAGAACCCAGCAGCAGATTTTGCAGTTGCTGGATTTGCACACCTTTTTGGCTTGCTTTCTGACGGGGGAGATGACAAACGTGTTCCTCCTGTCCGTGGGGCTGTGTCTGTGTGGCTCTGCTGCGGTGCGTGGTGGCGCGGGCTGGCAGGGCTGGCTCTGCTCGCTGTGCCGTCCGGCTTTGACCAAACAGATGCCAGACAGAAGCGATGTGCCTGAGCACGCCGTCCTCTGTCCCGCTCGGCCTCCAGCCAAGGGCAGCCGCTCCCCGGCTGGGTCCTTTGCACAGGTTTCCTGGGGAGCTGTGGGCAGCGAGGGGAGTTTGGGGGCGATGGGCGCTCGTGCATCCCCGAGAGGACGTGGCACTTGCCCAGGACGAGCAGTGGGATCCGTGAGCTCAGGGAGCAGCAGCGGGGGGTTCAGCGGTGGTGAGGAGGCATCTGCCCGTTCCTTCCCCTGCAGCCGCACTTGGCCTTTGTCCATTTCACTGTCCAAACCCTGGCGGGGCTGTACCTGCTGCTGGGGTTGTCCCAGGAGGCCTCATGCTGGCATCAGTTTTTTTCTCCTCCCGTTGCTCAAAGTCCCTGTGTCCCGTCCCCCTCTCCCCGGCGCAGGTGAGATCGCTCTCTGGTCGCTGGTTGTCCTGGCTATCGAGAGGTACGTGGTGGTCTGCAAGCCCATGAGCAACTTCCGCTTCGGGGAGAACCACGCCATCATGGGCGTCGCCTTCTCCTGGGTCATGGCCTTGGCCTGCGCGGCGCCCCCGCTCTTCGGCTGGTCCAGGTAGGGAGGCGGCCATGCCGGGGCTGTGGGGTCGGGCCGGCGGCTCGGCCGTGGCCTCCAGCCGTGTCCTGGCTGGCGCTGAGCTGGGCTCTCCCACAGGTACATCCCCGAGGGCATGCAGTGCTCGTGCGGGATCGACTATTACACGCTGAAGCCGGAGATCAACAATGAATCTTTCGTCATCTACATGTTTGTGGTTCACTTCATGATCCCGCTGATGGTGATTTTCTTCTGCTACGGGAACCTGGTTTGCACCGTCAAGGAGGTGGGTACCAGCGGGCGGTGGTGGCCGGGGCGTCCCCGTCCCCAGTGCTGGGAAGGGGACCCGCCAGGCTCCAGACTGGTGACAGAAAGGGCCCTCGGGGCCAGGCTGGCGCTCCACAAAGAGGGAAATCGCGAACTCCAGATGTGCAGCCCGACCACCCCAAGCCCTGAGCCCGCGTCCTGCCCCACGCCGGCACAGCCCTCCCCAGCCCCACCACAGCCCCGCTCCCTTGTGCCCGCAGGCGGCCGCCCAGCAGCAGGAGTCTGCCACCACCCAGAAGGCAGAGAAAGAAGTGACCCGCATGGTCATCATCATGGTCATCGCCTTCCTGATCTGCTGGCTGCCCTACGCCAGTGTCGCGTTCTACATCTTCACCAACCAGGGGTCGGACTTTGGACCCATCTTCATGACCATCCCGGCTTTCTTTGCCAAGAGCTCCGCCATCTACAACCCTGTGATTTACATCGTCATGAACAAACAGGTAACCGGCAGGATGCTGGGCAAGCTCGTTCTTTGTCTTTTGCTTTATGACAGGTTACGGTGAGCCGTGGCACCTCCGGGTACCCGTGTGCAGGGAGGGGCGTTTGTTTCCAGCTGATCTTGCTCCGGCATGCGGGAGGGCGACCGTGCAGCTCATCCTGGGTGGTGCACAAGTCTTGTAAACGACAGTTCATCCTGTCTGAAACCAGCCGGGCCTGGGGTGGTGGAGGAGCTGGGGCTGTGTCCGCCGAGTGGCAGGCAGGGCTGCAGGCAGGGCGGCAGGCAGGGCGGCAGGCAGGGCGGCAGGCAGGGCGACAGGCAGGGTGGCAGACAGGGCGGCAGACAGGGCAGCAGGCAGGGCAGCAGGCAGGNNNNNNNNNNNNNNNNNNNNNNNNNNNNNNNNNNNNNNNNNNNNNNNNNNNNNNNNNNNNNNNNNNNNNNNNNNNNNNNNNNNNNNNNNNNNNNNNNNNNGCAGGGCAGCAGACAGGGCTGCAGGCAGCTGGGAAGGAGACTCACCGCCATGGCACCTCTCTTGCTGTGGTGGGGTTTCCAAGCAGCCCCTCAGCCAGAGCCCTGCTGGCGTCTGCCCACCTCACCCCGCGCTGCCTTCTCTTCCAGTTCCGTAACTGCATGATCACAACTCTCTGCTGCGGCAAGAACCCGCTGGGTGACGAGGACACGTCTGCTGGCAAGACAGAGACCTCCTCCGTCTCCACCAGCCAGGTCTCTCCCGCGTAGGCCCCCCCGGAGCGGCCGGTCCTCGGGGTCCCCTCACCGCCCCGGGAGCGCGAACCCCCGCTGCCACCACCTGCCCTGCCGCACCGAGGCCATGGCCCGCCGGGTGGGCTCCTCTCTCCTGGCACTAGGACCCCTGGGAACAAGGCTGTGAATGTGTACACACATTTTGTAATTAAAATGCAAAGGCTTAGCTCCTCCACTGGCGTAAATCTGTGCTTTTCTGTTGACTTGCTGAGAGCTCACGCCCCCATCCCGAGTGCAGATCCCTGGGCCCAACGCCCCGCCATGCCTGTGCCATCGTCTCCCTTGCCCCACCGCGACACATCCCCGCCTCTGCTGCCCCGGGCCAGAGCTGGGGACCCCTCCCGGCTCCGCAGCTGGGGACGGAGCCCAGCTGGTAGCACCCAGCCGCTCAGCCCCACCGCGCTGCGGCTGCCCGGGCGGCTCCGGCTGCTGCC</t>
  </si>
  <si>
    <t>MNGTEGQDFYVPMSNKTGVVRSPFEYPQYYLAEPWKFSALAAYMFMLILLGFPVNFLTLYVTIQHKKLRTPLNYILLNLAIADLFMVFGGFTTTMYTSMNGYFVFGVTGCYIEGFFATLGGEIALWSLVVLAIERYVVVCKPMSNFRFGENHAIMGVAFSWVMALACAAPPLFGWSRYIPEGMQCSCGIDYYTLKPEINNESFVIYMFVVHFMIPLMVIFFCYGNLVCTVKEAAAQQQESATTQKAEKEVTRMVIIMVIAFLICWLPYASVAFYIFTNQGSDFGPIFMTIPAFFAKSSAIYNPVIYIVMNKQFRNCMITTLCCGKNPLGDEDTSAGKTETSSVSTSQVSPA</t>
  </si>
  <si>
    <t>Taeniopygia</t>
  </si>
  <si>
    <t>AF222329</t>
  </si>
  <si>
    <t>GAGCAAAAAGCACCTCACAAACTGCAACCATGAACGGGACAGAAGGCCAAGACTTCTACGTGCCCATGTCCAACAAGACCGGGGTGGTGCGGAGCCCCTTTGAGTACCCCCAGTATTACCTGGCTGAGCCTTGGAAGTTCTCAGCGCTGGCTGCCTACATGTTCATGCTGATTCTGCTCGGCTTCCCCATCAACTTCCTCACGCTGTACGTCACCATCCAGCACAAGAAGCTGCGGACACCTCTAAACTACATCCTTCTGAACCTGGCTGTCGCCGACCTCTTCATGGTATTCGGAGGTTTCACCACCACTATGTACACCTCCATGAATGGGTACTTTGTCTTTGGAGTAACAGGGTGCTACATTGAAGGCTTCTTTGCCACACTGGGCGGTGAAATTGCTCTCTGGTCACTGGTGGTCCTGGCTATCGAAAGATACGTAGTGGTCTGCAAGCCCATGAGCAACTTCCGCTTCGGGGAGAACCATGCCATCATGGGTGTTGCCTTCTCCTGGATCATGGCCTTGGCGTGTGCAGCTCCCCCACTTTTTGGCTGGTCCAGGTACATCCCCGAGGGCATGCAATGTTCGTGCGGGATTGACTACTACACTCTGAAGCCAGAGGTCAACAACGAATCTTTTGTCATCTACATGTTTGTGGTTCACTTCATGATCCCGCTGTCGATCATTTTCTTCTGCTATGGGAACCTGGTTTGCACTGTCAAGGAGGCTGCCGCCCAGCAGCAGGAGTCTGCCACCACCCAGAAGGCAGAGAAGGAAGTGACTCGCATGGTCATCATCATGGTCATCGCCTTCCTGATCTGCTGGGTCCCCTATGCCAGCGTTGCGTTCTACATCTTCACCAACCAGGGCTCAGACTTTGGGCCCATCTTCATGACCATCCCGGCGTTCTTTGCCAAGAGCTCAGCCATCTACAACCCTGTCATCTACATCGTAATGAACAAACAGTTCCGTAACTGCATGATCACAACCCTCTGCTGCGGCAAGAACCCACTGGGTGACGAGGACACATCTGCTGGCAAGACAGAGACCTCCTCCGTTTCCACCAGCCAGGTCTCTCCTGCATAGGCCCCCTGGGAGCAG</t>
  </si>
  <si>
    <t>MNGTEGQDFYVPMSNKTGVVRSPFEYPQYYLAEPWKFSALAAYMFMLILLGFPINFLTLYVTIQHKKLRTPLNYILLNLAVADLFMVFGGFTTTMYTSMNGYFVFGVTGCYIEGFFATLGGEIALWSLVVLAIERYVVVCKPMSNFRFGENHAIMGVAFSWIMALACAAPPLFGWSRYIPEGMQCSCGIDYYTLKPEVNNESFVIYMFVVHFMIPLSIIFFCYGNLVCTVKEAAAQQQESATTQKAEKEVTRMVIIMVIAFLICWVPYASVAFYIFTNQGSDFGPIFMTIPAFFAKSSAIYNPVIYIVMNKQFRNCMITTLCCGKNPLGDEDTSAGKTETSSVSTSQVSPA</t>
  </si>
  <si>
    <t>Gallus</t>
  </si>
  <si>
    <t>D00702</t>
  </si>
  <si>
    <t>TGGGGGTTCTGAACCACAAAATTCATTCCTGTTTGCTTTGGTCAAGCACAACCACAGGAAGGATCCTGTGTGCTTTGTCTTTCTCTGACACTCTTTGCCCATTGGCCTGGCAGTAACGTGTCCCATTTCCCATATCCCTCTGTGGGTAAACTGAGGCATTTTGAACTGATGGGCGCTGCAGCCTGTGATGGGCTGATGGGGCACCCTGTGGGGCACGGGGCGGTGGGCGTCCAGCCGGGCTGCTGCGTGCAATGAGTGCTTTGGGCCCAGGCAGCGGGCGCTCAGCCTGGGGCAGCAGCACAGTGTGCCAGGGAGCGCTGCGTGCAGGTGGGGCTGCCGTCCGGTTTGGGCTCCCACACAAGCAGTGCAGAGCTTCCTGTCTGCGTATGACCATGAACCGTGGTCTCCAACAATGACAGTGTGGGCCAGAAACAGGTGTCACCTTAATACCCACCCAGAAAAGCCAATTACCCCTGGATGATTATGATTAATAACTCTCTAAGCCCTAATCGCGCTGACACCGATGCCCGGGGCTTACTGCAGGGGGCACTTTATAAGGGACGCCCTACAGCTGCTTCTCTGCGGGGCGACAGCAGAGGCTGGGCAGCGGTGCGAGCCCAACTGCAGGGCGATTCCCCCATACAAAAACCGACGCTGAGTGCGACTGAGAGGCGCCCCACAAACCGCAGCCATGAACGGGACGGAAGGCCAAGACTTCTACGTGCCCATGTCCAACAAGACCGGGGTGGTGCGGAGCCCCTTCGAGTACCCCCAGTACTACCTGGCTGAGCCCTGGAAGTTCTCGGCGCTGGCTGCCTACATGTTCATGCTGATCCTGCTCGGCTTCCCCGTCAACTTCCTCACGCTGTACGTCACCATCCAGCACAAGAAACTCCGGACGCCTCTAAACTACATCCTCCTGAACCTGGTGGTCGCCGACCTCTTTATGGTCTTTGGAGGCTTCACGACCACCATGTACACCTCGATGAACGGGTACTTTGTCTTTGGAGTAACAGGGTGCTACATCGAGGGCTTCTTTGCTACGCTGGGCGGTGAGTTCTCCGAGTTTCCAAAAATCTGACAGAAGTTTCCCCAGATTTTGGTGGGGGGGGGATGCCCAGCTGCTGCTGAAAGCCGGGTGCTGCATGCCAGGCCCTGCTGCTGCTGCGGGCTGCGGTGTCTGCAGCACTTCTGGGTGGGAAGTGAAGAAAGTGGCAAATGGCACTTCTTTTTTAAGCCTTGTTTTGGTAGCCACCTGTTCCATCTCCTGCAAACCACAGCGTAACCATGAAAAGTAACCAACAGCAGATTGTGCAGCTGCTGGATTTGCACATCCCTTTGGCTTGCTTTCTGACGGGAGAGGTGACAGTTTGTTCTGGCATTGGGGGGCTGAGAGTTACTGCAGCGCAGCGCAGCCCAGCAGAGCCGCCTTCACTGTGCCGCCTTCACTGTGCCGTCCAGCCAGTGATGGACAGTGTAAATAAGGGCCGTGTGTCTGAGAACGGCCTCCTCCAGCCGGCTCCGCTCCCAGCCGTACTGCAGGCAGCTGTTGGCAGGGCCGGGCCCCCAGGCACGGGTGACCCGAGCAGAACCTGGGGGCAGTGCTGCAGCTCAGAGTGGGTGCAGCGCTGTGTGTGGGAGGAGGGCAGGATCCAGTGGTGGGTCTCAAAGCAGAGCAGCACAGCGGTCACCGCTGGGGCTCTGGAGGCATCTTCTGACTCCTTCCCACCACACTGGTGGGGTACTCGTCCTCTGCTCCGTTCTGTTTCTGAGCACAGGGTGGAGGTTCACTGCTGATGGGGGTCTTCCCCGTGCCAGCAATGGCAGGCCTTTGTCCTCCCATCACTCGAGGTCCCCGCATCTCTACCCCTCTCTCCCCGGTGCAGGTGAAATCGCTCTCTGGTCACTCGTCGTCCTGGCCGTGGAACGATATGTGGTGGTCTGTAAGCCCATGAGCAACTTCCGCTTCGGGGAGAACCACGCCATCATGGGGGTCGCGTTCTCCTGGATCATGGCCATGGCCTGCGCAGCCCCCCCGCTGTTCGGCTGGTCACGGTAGGGAGGGGGCTGGGCATGGAGCGCAGGGTGTGGGCAGCTCTGCCGGGCACTGACCACCCCGCGTGCTCGCAGGTACATCCCCGAGGGCATGCAGTGCTCGTGTGGGATCGACTACTACACGCTGAAGCCGGAGATCAACAACGAATCCTTTGTCATCTACATGTTCGTGGTCCACTTCATGATCCCACTGGCCGTCATCTTCTTCTGCTATGGGAACCTGGTCTGCACTGTGAAGGAGGTGGGTGCTGCCCGGGGGGTGGGGGCTGTGCCGGGCTCCACGCGGTGACAGAAGGGAGCAGTACCCCCGGCCCTGCGCCCCACGCAGGCCAAGCCCTCCCGATTCCATCACTGCCCTGCTGTGCCCGCAGGCTGCCGCCCAGCAGCAGGAGTCTGCCACCACCCAGAAGGCAGAGAAGGAAGTGACCCGCATGGTGATCATCATGGTCATCGCCTTCCTCATCTGCTGGGTTCCCTACGCCAGCGTCGCTTTCTACATCTTCACCAACCAGGGCTCAGACTTTGGACCCATCTTCATGACCATCCCGGCATTCTTTGCCAAGAGCTCTGCCATCTACAATCCTGTGATCTACATCGTAATGAACAAACAGGTAACTGCCAGCTGATTGCCTCTGTAGTGTTTCTCTTTGTAGAAGCTGCGGGGAGCTCCCACACCTCCAGCACGCCGTGAGCCGTGAGGGGATTCCAGGGACTGCGTGCTGATGTGCAGGAGGGTGAAGTGCAGCTCACTGCTTCACACTGTGCAGCTCTCATTGATGCAGACACCCACCTGAGCAATGTGCACGCTGGCCCAGCGGAGCAGCTGGGAGTGCCTCCCCCAGCCCTGAGCACTGGGAGGGAGACTTCACCAGCACAGTGCCCTGGTGCAGACACGCTGGAGGGTTCCAAGCAGTTCCCACTACAGCATGTGGGATCTGTACCTGCGTTTGCTCCTGCTATGGTAGTTCCTTCCAAATCTTATGAGGAGCAGCTGAGGGAGTTGGGATGTTCAGGCTGCACAAGAGGGGGCTCAGAGGAGACCTCAATGCACTCTACAACTTCCTAAAGGGAGGCTGTGATGAGGAGGGGTTTGGCCTCTTCTCCCAGGCAACAAACAGGACCCGAGGAAATGGCCACAAGTTGTACCAGAGGAGGTTTAGGTTGGACATAAAGAAAAGCTTTTTCTCTCAGAGAGTGGTGAGGCGCTGGAATGGCTGTCCAGGGAGGTGGTGGAGTTGCCATCCCTGGCAGTGTTCAAGAGGCATCTGGATGAGGAGCTACGAGATGTGGCTTAGTGTTTGTGGTAGTAATGGTGATGGTTGGACTAGAAGATCTTGTAGGTCCTTTCCAACCTTGAGATTCTATGATTCCTCAGTGCCCATGGCACTGCTGGGCTCACTTCTCACCACCCCCAGCTTTGGGCCCAGCATAAAGGCAGCCCCTCAGCAGCCCCCTGCCCTCACCACGCTGCTTCCTCTCTCTTCCAGTTCCGTAACTGCATGATCACAACCCTCTGCTGCGGCAAGAACCCGCTGGGCGATGAGGACACGTCTGCTGGAAAGACAGAGACCTCCTCCGTCTCCACCAGCCAGGTGTCCCCTGCATAGGTCCCGCTGCACCAACCTTGCCCACTGCCAGCGCCTGCCCGCTTCAGCACAGCCCTGCAGGGCGGGCTGCTCTCCCAACCATAGGAACCCTGGGAACAAGGCTGTGAAAATGTACACGTTTTGTAATTAAAATGCAAAAGCTTAGCTCCTCCACTGGCATAACTTTGTGCTTCTCTCTCTGTCGATTCACTGAGAGCTCACACCTGTTGCACCACGCAGGCCCTGCAAAGCCCCGGCACAGCAGAACCGCTGCCACCTCCCTCACCCCAACCTGAAGGCCTCGGTGGGTCAGAGGCTTGAGCCCCTCCCAGCTCCACTGCTGCAGACAGAGGCTGGCAGCCACCAGCAGCCATTGGGCCGGGGCGGGGGGCTGTGCTGGGGCAGGCTGAGCACTGCCAGATGCCCACTGCTCAGAGCTCCACGCTCGACTCTGCCCCAGCACCTCAGAAGGGCACCGCAACACCTCTGGGATGACGGGTGGGTTTTGGTGCACACGTGCCCCCTGTGCTGCAGGGGTGATGGTGCAGATCCCAGCCCCGAGCAGGCGGCACAGCATGGTGCAGCTGTGTCCCGCTATGGCTGGGCGTGCTTGGGAAGGGCTCGGCGCGCTCTCCATCCATCCA</t>
  </si>
  <si>
    <t>MNGTEGQDFYVPMSNKTGVVRSPFEYPQYYLAEPWKFSALAAYMFMLILLGFPVNFLTLYVTIQHKKLRTPLNYILLNLVVADLFMVFGGFTTTMYTSMNGYFVFGVTGCYIEGFFATLGGEIALWSLVVLAVERYVVVCKPMSNFRFGENHAIMGVAFSWIMAMACAAPPLFGWSRYIPEGMQCSCGIDYYTLKPEINNESFVIYMFVVHFMIPLAVIFFCYGNLVCTVKEAAAQQQESATTQKAEKEVTRMVIIMVIAFLICWVPYASVAFYIFTNQGSDFGPIFMTIPAFFAKSSAIYNPVIYIVMNKQFRNCMITTLCCGKNPLGDEDTSAGKTETSSVSTSQVSPA</t>
  </si>
  <si>
    <t>AF055456</t>
  </si>
  <si>
    <t>L11865</t>
  </si>
  <si>
    <t>AGCTGATTGCATCCTTTATTTCCTCTGGATCACTAGTGGGCAAAGATGAACGGCACTGAGGGAAAAAACTTCTACGTCCCCATGTCCAACAGGACCGGGCTAGTGAGGAGTCCTTTTGAGTATCCGCAGTATTATCTAGCTGAACCATGGCAGTTTAAAATTCTTGCCCTCTACCTTTTCTTCCTCATGTCCATGGGTCTACCCATCAATGGCCTTACATTGGTGGTTACAGCTCAACACAAAAAGCTCAGGCAACCTCTCAACTTCATTTTGGTCAACCTGGCTGTGGCTGGTACAATCATGGTATGTTTCGGATTCACAGTCACTTTCTACACAGCAATTAATGGCTACTTTGTTCTGGGACCAACTGGCTGTGCGGTTGAAGGCTTCATGGCCACGCTTGGAGGTGAAGTTGCCCTTTGGTCACTTGTGGTGCTGGCCATCGAAAGATACATTGTGGTTTGCAAACCAATGGGTAGTTTCAAATTCTCTTCCAGCCATGCTTTTGCAGGAATTGCATTTACATGGGTAATGGCATTGGCGTGTGCAGCTCCCCCTTTGTTTGGATGGTCCAGATATATCCCTGAGGGAATGCAGTGCTCATGTGGACCAGACTACTACACCTTGAATCCTGACTACAACAATGAATCATATGTCATCTACATGTTCGTTTGCCATTTTATATTGCCAGTCGCTGTAATCTTCTTCACCTATGGACGGCTTGTGTGCACTGTCAAAGCGGCGGCAGCTCAACAGCAGGACTCAGCATCCACTCAGAAAGCTGAAAGGGAAGTGACAAAAATGGTCATCCTGATGGTTTTCGGCTTCCTGATAGCTTGGACCCCTTATGCCACTGTTGCTGCCTGGATATTCTTTAATAAGGGAGCAGATTTCAGTGCAAAGTTCATGGCTATACCTGCCTTCTTCTCAAAGAGCTCAGCCTTATATAACCCTGTTATCTATGTGCTGCTAAACAAACAGTTCCGTAACTGCATGCTGACCACTATTTTCTGTGGAAAGAACCCTCTTGGCGATGATGAGTCCTCAACTGTGTCCACCAGCAAGACGGAGGTGTCCTCTGTATCTCCAGCATAGACTTTTGGACCTCTCACAGATTATGTTCTATTAGTCATTGACCAATTTGAGCATCT</t>
  </si>
  <si>
    <t>MNGTEGKNFYVPMSNRTGLVRSPFEYPQYYLAEPWQFKILALYLFFLMSMGLPINGLTLVVTAQHKKLRQPLNFILVNLAVAGTIMVCFGFTVTFYTAINGYFVLGPTGCAVEGFMATLGGEVALWSLVVLAIERYIVVCKPMGSFKFSSSHAFAGIAFTWVMALACAAPPLFGWSRYIPEGMQCSCGPDYYTLNPDYNNESYVIYMFVCHFILPVAVIFFTYGRLVCTVKAAAAQQQDSASTQKAEREVTKMVILMVFGFLIAWTPYATVAAWIFFNKGADFSAKFMAIPAFFSKSSALYNPVIYVLLNKQFRNCMLTTIFCGKNPLGDDESSTVSTSKTEVSSVSPA</t>
  </si>
  <si>
    <t>L11866</t>
  </si>
  <si>
    <t>TGCAAAGATGAATGGCACTGAGGGAAACAACTTCTACGTCCCCTTGTCCAACAGGACAGGTCTAGTGAGGAGTCCTTTCGAGTATCCTCAGTATTATCTCGCTGAACCATGGCAGTTTAAATTGCTTGCTGTCTACATGTTCTTTCTCATCTGTTTGGGTCTACCCATCAATGGCCTTACATTGATTTGTACAGCTCAACACAAAAAGCTCAGACAACCTCTCAACTTTATTTTGGTCAACCTGGCTGTGGCTGGTGCCATCATGGTTTGTTTTGGATTCACGGTCACTTTCTACACAGCAATTAATGGCTACTTTGCTCTGGGACCGACTGGCTGTGCGGTTGAGGGCTTCATGGCCACACTTGGAGGTGAAGTTGCACTTTGGTCACTTGTGGTGCTGGCTATCGAGAGATACATTGTGGTCTGCAAGCCAATGGGCAGTTTCAAATTCTCTTCCACCCATGCTTCGGCAGGAATTGCATTTACATGGGTAATGGCCATGGCATGTGCGGCTCCACCTTTGGTTGGCTGGTCCAGATATATTCCTGAGGGAATTCAGTGCTCGTGTGGACCAGACTACTACACCCTGAATCCTGAATACAACAATGAATCATATGTCCTCTACATGTTCATCTGCCATTTTATATTGCCAGTCACTATAATCTTCTTCACCTATGGACGGCTTGTTTGCACAGTCAAGGCGGCTGCAGCTCAACAGCAGGACTCAGCATCTACCCAAAAGGCTGAGAGGGAAGTGACAAAAATGGTCATCCTGATGGTTTTGGGTTTCTTGGTGGCTTGGACCCCTTATGCCACTGTTGCTGCCTGGATCTTCTTTAATAAGGGAGCAGCTTTCAGTGCCCAGTTCATGGCTATTCCTGCCTTTTTCTCAAAGACGTCAGCCTTATATAACCCTGTCATCTATGTGCTGCTAAACAAACAGTTCCGGAGCTGCATGCTGACCACTCTTTTCTGTGGAAAGAACCCTCTTGGCGATGAGGAGTCATCAACTGTATCCACCAGCAAGACGGAGGTGTCCTCTGTATCTCCAGCATAGACTTTTGGACCTCTCACAGATTATGTTCTTTTAGTCACTGACCAATGTGGGCATCTGAAAAAAGCTGGGGGTGGAGAGATGTGGGGGGAGACAGTTGAAATCGTTTTTTGTTGTGTTCACTATCACCATTAACTTGGTGAACGCAGAAGACACATATATTTGGTGTGTACAAATGTTATCAGTGAACACTGAAATTGTGGTCTTATTTTTGTGTGCCGGGGGGGCAAGCATTCGTATCTTTTGCCTGAAATGTACATATATTTTGTAAATAATGAAAAAGAAATACATAGAAATAAATACTGGCATT</t>
  </si>
  <si>
    <t>MNGTEGNNFYVPLSNRTGLVRSPFEYPQYYLAEPWQFKLLAVYMFFLICLGLPINGLTLICTAQHKKLRQPLNFILVNLAVAGAIMVCFGFTVTFYTAINGYFALGPTGCAVEGFMATLGGEVALWSLVVLAIERYIVVCKPMGSFKFSSTHASAGIAFTWVMAMACAAPPLVGWSRYIPEGIQCSCGPDYYTLNPEYNNESYVLYMFICHFILPVTIIFFTYGRLVCTVKAAAAQQQDSASTQKAEREVTKMVILMVLGFLVAWTPYATVAAWIFFNKGAAFSAQFMAIPAFFSKTSALYNPVIYVLLNKQFRSCMLTTLFCGKNPLGDEESSTVSTSKTEVSSVSPA</t>
  </si>
  <si>
    <t>AH007735.2</t>
  </si>
  <si>
    <t>GGATCCCGGCTCCGCCAGCCCCAGATCATAGATGAGGGCAGACGCACCAGCTCTGCATTCCCTTAGGGGATTTGCTGTTTTTTGGAGAATTTTTAGGACAATAATTAAGGTTGGGTGGGGGGTGAAGGAAGCTCAAATCTCATTGGCTTAAAAAAGAATAACAAGAAGAATAACAACCCTGTGGTAGTTAATTAAATAAAAAAACATGAATGGAACGGAAGGCATCAATTTCTATGTGCCACTCTCCAATAAAACAGGGCTGGTGCGTAGCCCCTTTGAATATCCTCAGTATTACCTAGCTGAACCCTGGAAGTACAAAGTTGTGTGCTGCTACATCTTCTTCCTCATTTTCACCGGGCTGCCCATCAACATCCTCACCTTACTTGTGACCTTCAAACACAAGAAGCTACGGCAGCCTCTCAACTATATCCTGGTTAACCTGGCAGTAGCAGACCTCTTCATGGCCTGTTTTGGCTTCACTGTCACCTTCTACACAGCATGGAATGGCTACTTCATTTTTGGTCCCATTGGGTGTGCCATTGAGGGCTTCTTTGCAACGCTGGGAGGTAAGATCNNNNNNNNNNNNNNNNNNNNNNNNNNNNNNNNNNNNNNNNNNNNNNNNNNNNNNNNNNNNNNNNNNNNNNNNNNNNNNNNNNNNNNNNNNNNNNNNNNNNAAGCTTATGGTCCAGGCTAGTACTAAAGGTAAAGGTTTCCCCTGACGTTAAGTCCAGTTGTGACCAACTCTGGGGGTTGGTGCTCATCTCCATTTCCAAGCCGAAGAGTCGGCATTGTCCATAGACACCTCCAAGGTCATGTGGCTGGCATGACTGCATGGAGTGCCGTTACCTTCCCACTGGAGCGGTACATATTAATCTATTCACATTTGCATGTTTTTGAACTGCTAGGTTGGCAGGAGCTGGGGCTAACAGCGGGTGCTCATTCTGCTCCTGGGATTTGAACCTGGACCTTTTGGTCCGCAAGTTCAGCAGCTCAGCATTTTAACACACTGTGCCACCAGGGGCCCCTGTGGTCCAGGCTAGGCACTAGATAATCCTCTGAGTTTTGAGTACTGCTGATTAATAGAGATTAATGGACCTAGATGCTCAAGTATACAACCAAAAGATCAGAATACTTGTAACACTATTGACATTTCTTCAGTGTCATGAACAGGTGTCAGTGGTTTTTACATCAACAGGCATCTCAGTTGAACATCTCTTTGATGAATGTGGATTCAGAGAAGCTCTTAGCAGAGATGAACCCATGCCTTCTGACTGCTCACCATATCCAAAACAAGCACAAAATGCTTTTCTATAATCTTAAAATGTCTTGGTTTAAGCATTACTTTATAAATCACTCTGTTACTAACTCTGGATCTCCACTTATTGTTGGAGTATAGTCTACACAATCTCTGGCAATGAGTTATTGTAGCTGGGATAATAGGACTTGTACCTCAACAAGGATCAGGAGATTTGAGATTAGAAAAAGCTGTTACGGAGATAGATATTTTATATCCAATGAAATCTTTATTACATGTCTTTGTATTTTTTCTCTCTCACCCTTTCTACCTGCAGGTCAGGTTGCTCTCTGGTCCCTGGTTGTCCTAGCCATAGAACGGTATATTGTCGTCTGTAAACCCATGGGCAACTTCCGCTTCTCTGCCACCCATGCCTTGATGGGCATTTCTTTTACTTGGTTTATGTCCTTCTCCTGTGCAGCTCCACCTCTCTTGGGTTGGTCCAGGTAAGAAAACCTGTATTTATAAACACCAGCACAGACCCCCTGCTGCACTGTCTTTCTTTCTGCCATCCCCACGTGCTGTACAACAGCAGACAGGAAAGGCAATTGGCCTCAGTTTTGGATTGACTGTGTATGCAGACTGCGTGTATAGTTTTTGTGTATTTGCCTAATAATTAGTAAATTGAAATGTGTTGCATAACAGATTTTGCAAACATTCTAACACAGATGGGAACTACAAATTCCCTTGCCAAAAAGTCTTGGAATCTACTGGTATGACTACCCCATCAGCTGATGCTTCCAGCATTTTACCATTTCAATGTAGCTTCTGTTCTTGAGAATATTGGAAGCATTTTTGGTTTCAGTAAGAAGCATCACCTATATTGTAACCAGTGACAACAACAACAACAACAACAAAAAGAAAACTACTTGGCAGGCCACTAAAACATTGAGATCACTAAACAGCATTCAGGACATCCTGTTTTTAACCAGGAGCACAACATTCCTATGCATGATTGTGCCAAAAAGTGTCGGCTTGAGACACTCACATCTTCACACCAGATTTTAAAGGACCTATCCAAAATGTTGACCCCAATCCCATAAATAGGTTCAGTACCTTGCATAGCTCCTGTAAAGTTTGGAAAAATATCTGAAGCAGATTGGCTGTTTAGTTATGTGCGAGCCACCATTCTCCACTGATGGCAAAGGTAACTTTCTATTAAATTAATGGATAGTGAACAAAGCCTAAATCTTGATTTTGGGACATGCTCATTCATATATTGTGGACTAGAGCAAAATGGAGCCTGGCATATGTGTCCCACAAGTTTGTTACAGCTTCCCTTGACCCTTCTGAGCTCNNNNNNNNNNNNNNNNNNNNNNNNNNNNNNNNNNNNNNNNNNNNNNNNNNNNNNNNNNNNNNNNNNNNNNNNNNNNNNNNNNNNNNNNNNNNNNNNNNNNGAGCTCTCCCTCAAGGTTAATTGTCTCTGGGGGAGATTTTAATCAGGATTATGTCTGAGGAGTGACAGATTAAGTCTTCTCGCCTCTGCAGTCCTGAAGAAAATCAACTCCCTCACTCTGCCTGGTATTTAATTTTAAAAACAAACAAACAGACCCAGCCTTAGCTCCCATTTAAGTCATTATAAGTAATATCTAGTGTGATATGTTTCTTTATGAAGGATATAGATGTGAAGTCTCCATAAATGGGCATTTGGGGGTCAAACTTTATTTATACCCTCCTCCCCTTTTCACTTCATCAGGAGCAACTACAAGACTATTTAGAGTAGCAGAGAAAAACCCGGTGCCTTCCAGATGTTTTGGACTATAACCCCAGTTGATCCCGCTCAAGTTCAGATGGTCAAAGATGATGGGCATTGTCACTCAATGCACCTGAAAAGTGACAGATTGCCTACTTGTATCTTAGAGTTCAAAGGTCCCCTGGAGGATGCAAGTAATCCCGGTTGCCTCTCCCAGCTTGCTATGAGCAGGTGTCTGACAAGTCCAGCCACACGCTCAGCTGTGCACAGTGATTACAGTAAATTGTTAGTTCCCTGTGGGACGTAGCAAGTGTCACAACAGACTGCTGTTACACATCCAAGTGCAACGTGCCAGCAAACAGCAAAGATGCTCAGTTCATTTGCTGCCTCCTTCTAGGCAAATCTACTTGTTGCCCATGGTATTGTCTCTGTGACATTGGCACTGGGACATATCAGATCCCTGAGGAAAGCACTGGCTGATCTTTTGCTTGAACAACAGAGCATTCACTTAGGGTGAAGAATTTCTACTGAGGCTGCAACATATAGTAGTTAAAATGTGGGTCAATTAATCATATGACTTATGCTTAAGAGGTACATGATGTGCATGAGAGGTGAAAACCATATGTCTAAGAGAATAAAATGTTTATTGCATGTATCAGTTTAGAAAAGGGATGTCTTGATACCATCGTCAGTTTTTGTGAGCATTTATATGATATTTGCCTTATTAATTGGGGGGATGGTAATCAAAAGTTTTAACCAGTTAAATGAACATGAGATGAACAATTGTTCTCTTGGCCTACAGTGAATATGGGTCAGAATGGGTCTCCCCCCCCCCACCCGATGTTTCACTAGGGAAATATTATACAGATTCAACTGAACAATTTGGGTTGGGTGAATTTTTGTAGCATCTTCTTGTTCATTTGGCATGTGCTAGGTCCTTAGCCAACAATGCTTATCTTTACCCAGAGTGTTTTATATAAAATAAAAATATTTAATGTATAAATAAAAATCTGCTCTTTTGCTTGGCAGGTATATACCTGAGGGGATGCAATGTTCCTGTGGTCCTGACTATTACACTCTCAACCCTGATTACCACAATGAGTCCTATGTCCTTTATATGTTTGGCGTCCACTTTGTTATCCCTGTGGTTGTCATCTTCTTTTCCTATGGGCGACTCATATGCAAAGTTCGAGAGGTAGTGTATCTTTCCATGAAATCAAGGCATGGGGGCTGGGGGTGACCCTGGACAAATGAGTTGTTGAATGAAGTATATATTAGACTCTTTATCTACATTTTTGTATGTGGAGGGGAGGGGCCCATCACAAATGGATCAAGGCATAATTTTATTCCTATTAGCACCTATGTTTTATTGGTGTCCTGTATGCTATTTCCCCATATTTTAATACATTTTATTTATTTTTAGAATTAACAGTAATTTATTTTTGTTCTGTCAACCTTTTGCTCGCAAAGAAATCCCTACCTCCCCCCCTCCATTAACATTATATGCCCTGNNNCAAGCAAATGCAAAGGGATGACTGTACGTACTATATACCTTATGAAATCACCTATAAATGATACTTATGGTACCTAGTTCTTTGTCTGTCCATATATAATTTCTATTATTAGTTCCTCTATTTCTATAATATATTTTATGGTAAAAATCAATTTGACCAGTTGGAGGTCTGTCTTCAACATTCAGTTTTTGAAAATACATTAAATGGTTAACAGTTCGCTTCCAGGTTTCCTCCTCCTCTATTTCTCCTCTCTTCATAGGAAAATGACTAATTTTTTTCCCTGCAAGTGCAACAAACCATATTCTATTAAGATACCAATGAAATGAAATTTCTTGGATGACTCCCCCATACTTAGAGGACAAGTTGCCCTCCTGGCAGCAATGCACTGTTTTAACTATAATGTTTTTCACAGGACAGGCAAATGGAAATTGTGGCAGAGTTGTGGCTGAATTTGCGATCAGTTGCAATATTTGCTTTTCCTGAATGAAGTAGAAGATATAATAATAATAATAATAATAATAATAATAATAATAATAATTTTATTCTTATATCCCCCCATTTCCCGGAGGGACTCGGGGGGGCTTACATGGGCCATGCCCAGACACGACAGCACAAATCAGATAAAACATTAAACCGAGCAGTAAAACTTCAACATGATTAAAAATAGTCATAAAAGATATGGGGACCAGCTTATATTTGCCAGAAAACCTGCTGTTTTCTTCTGGTGATAAAAATTCCTAGCTATGTAGAATATAATGACAAGTAATGATGGCAGCAACTCAGCTCTGTTTCATTGTGATGGTAACATACTGGTATAAATCACCCCAAAGCTTGAGAGAATTTGCTCAAGCCTCTCTTGTCTCTTGTCTCCCCAGGCAGCTGCTCAGCAGCAGGAATCTGCCAGCACTCAGAAGGCAGAGAGAGAAGTTACTCGCATGGTGATTTTGATGGTGTTGGGATTCCTCCTTGCCTGGACCCCCTACGCAATGGTAGCATTCTGGATCTTTACTAATAAAGGGGTAGACTTTTCTGCTACACTCATGTCAGTGCCTGCCTTCTTCTCAAAGAGTTCCTCCCTCTATAATCCCATCATCTATGTCCTCATGAACAAACAGGTGAGATTTCTCCCCCTGCATTAGACTAAGAAAAATTCCTTTTAGATTCCAGCTCTATGAAATCAAACCTGGCAGATTCCTTTCTTGCATCATCAGCTCTAGAATATACCCCAGTCCTAATTTGCAGCTTTCTGCTGCCATAGTTTAGAATATCAATATTGTTCTGCTGATAAATCTTTGTGTCAGCCAACAGTAATTTTTGCTAATCAAGTCTAGTGTCCAATTGGATGGGAACGTCTACCCTAATCTCCTGTTTAGAGTAATTTGGAATGTCATCTTGGCCATCAGAGTTGCTTCTCAGCAATCACATCTTTCTGATGAAGGTTAATATGCCTATAGATGACAACCCAATGAGGCATGTGCTTTGTACCAAAGCTGAGCACTAAGAGCTGAGCTTCCTTGACTGTGGAATTTGCATGAATTGCTTCAGAGCATATTTTCTCCCTCTTTCTCTTTCCAGTTCCGTAATTGCATGATTACCACAATCTGCTGTGGCAAGAATCCATTTGGAGATGAAGATGTTTCATCTTCTGTTTCCCAGAGCAAGACTGAGGTATCTTCTGTCTCTTCCAGCCAAGTGTCACCTGCATAGGCTATGGACAGTTTGACTTTCGGTGACCTGTCAGAAACTGGACCAAGAAATAGAAATGGGCTCATTCACAGGGTGTCTGATCCATAAGATTTTCTCATTCAATTATTCCCATATGCACAAATGTTGAATGCCACACACAGACAGACGTGCTCAGTGTAGCATTCCCCTTTCCAGATATCTAGCTATACAAACAATGTATGTAATCTCCCTCTGTAATAGCTGACACATGTTCATAAGCCTTTGTGCAAACATTCCTTTGGGTAAATAGATATATCTGTCTTTACCCCAGATCTATAGAAGTCATGATGTCCATCATGGGCATATGAGATGTTCTGCATTTCATTACAATGGTGACAGTTCTGTCAATTCATTCACTTTCTTTTCAGGGACTTAGTTTTTTTAAGAGAACCTTTTTACACAGAGGGAGATAAAAGCCCTGTCTGCTCATTTGTACATGTAAAGAAAAATAAATAAATAAAATGTCCTTTAGGTTGCTGGATGCTGGTGATTGTCAAGGCTGGGGTCAAACTATTTATGTGCTTTCGATTTTGCATATATCTGTCTTCTTTTAACGCAAAAGTTATATATGTGTGAGGCCAAACTCGATACATGACGTCTGCATCAAAGATGACATGGGGAACCAGCTTTTCCCAATCAGCAATCTTATATACAGGCTATTAGATGTTCCAAGGGGCCACACAGGGTTGAAGTTTTGAGACTGGGAAAAGTTGTTAGCAGGACATGTGAAGCACACCTGAATACCAATAAGGAAATTGTCGACCAGGGCTATGGGTGCAAAGAAGACAGCTTGCTTTCAGTGAGTCTGTTTCCATCATACTTCTGTGCATGAATGAATATGTTTTTACAGAAATATGAATGCATTAGTGTGGATAACAAGTGAAACCATAATATTCTACATAGCTAGCAGATGGCCTCCTATGCATAATGCTTTTTTTTTATCAAGAACCTTTTACTAATGTACACTGTTTGAGCTGTACTTCCATCACTGACTTGCACACCTTCCCATTTCTCTCCTAAAATGGG</t>
  </si>
  <si>
    <t>M92035.1</t>
  </si>
  <si>
    <t>AGACATACCAGCTCTGTGTTCCCTTAGGGGATTTGCTCTTTTTTTAGAATTTTTTAAAAAATAATCAGATTTGGGTGGAAGCCTCCCAATTAAATTATCTGAAAAACTACAATAATTATAACTCCTCATTAGCAATCATGAATGGAACAGAAGGTATTAATTTTTATGTGCCACTGTCCAATAAAACAGGGCTGGTTCGGAGCCCCTTTGAATATCCCCAGTATTACTTAGCTGATCCATGGAAGTTCAAAGTTTTGTCCTTCTACATGTTCTTTCTCATTGCTGCTGGGATGCCTCTCAACGGCCTCACCCTCTTTGTGACCTTCCAGCATAAGAAGCTACGGCAGCCACTGAACTACATCTTGGTCAACCTGGCAGCAGCAAACCTTGTGACGGTCTGCTGTGGTTTCACTGTCACCTTCTACGCTTCCTGGTATGCCTACTTTGTATTTGGTCCCATTGGCTGTGCCATTGAAGGCTTCTTTGCAACAATTGGAGGTCAAGTTGCACTCTGGTCACTGGTGGTCCTGGCCATAGAGCGCTATATCGTGATATGCAAACCTATGGGCAACTTCCGCTTCTCTGCCACTCATGCCATAATGGGCATTGCTTTTACTTGGTTTATGGCCTTAGCCTGTGCAGGTCCACCTCTGTTTGGTTGGTCCAGATTTATACCTGAGGGAATGCAGTGCTCCTGTGGTCCAGACTATTACACTCTCAATCCTGATTTCCACAATGAATCCTATGTCATCTATATGTTTATTGTCCACTTTACCGTCCCCATGGTAGTCATCTTCTTTTCGTATGGACGGCTTGTATGCAAAGTCCGAGAGGCAGCTGCTCAGCAACAGGAGTCAGCAACCACTCAGAAAGCAGAGAAGGAAGTTACCCGCATGGTGATCCTGATGGTGCTGGGATTTCTCCTTGCTTGGACCCCTTATGCTGCAACGGCAATCTGGATCTTCACCAACAGAGGAGCAGCTTTTTCTGTTACATTTATGACAATACCTGCCTTCTTCTCTAAGAGTTCAAGTATCTACAATCCTATCATTTATGTCCTCTTGAACAAACAGTTCCGTAACTGCATGGTTACCACAATCTGCTGTGGCAAGAACCCCTTTGGTGATGAGGATGTTTCATCATCTGTATCGCAGAGCAAGACTGAGGTATCTTCTGTCTCCTCCAGCCAGGTGGCACCTGCGTAGGCTATGGACAGTTTGACCTTTGGGGACCTGTCACACTCTGGGACCAGGAAATAGAAATATGCTTACCCACCTGACATCTGGTCCATGACCTCCTCTCATGCAATTGTTCCCTGATGCACAAATGTTGTATGCCACACACATAGAAGAGTGCACAGCATAGCATGACCCATTTCCAGATAACTAGTTGTACCAACACTATATTTAATCTCCCTGTGCAATAGTTGTGTGTGTTCTCTAACCATTTGTGCAAGCATTTCTTTGGGCAAATGCATCCAGTGCATTTGTTGAAATGGACGTGATCACTATCAAGCATATCTGAGATGTGTGTACACCAGTTACCGCAGCGTTTGTACAAGGGCCCTGCCAACTCACACTCCCCCTTGGACACTCTGATTTTTCAGAACAACCCCACTTGTACTTACAAAGAAAAGGAAATAAAATGTTCTCTAGGTAAAAAAAAAA</t>
  </si>
  <si>
    <t>AH007731.2</t>
  </si>
  <si>
    <t>TTTTTCTACATTGGGGGGTGGGACATTTTTAATTTTTTTAAATTGGGGTTGAAGGAAAATTCCTTAAAAAAAATCAGAGCATTTGCTTTAAACAAACACCCTTAAAGCAAAGCCACTGCCGTACCATTGGCAGGATGAATGGGACAGAAGGTATCAATTTTTACGTGCCTATGTCCAACAAGACAGGGGTGGTGCGAAGCCCCTTCGAGTATCCCCAGTACTACCTGGCCGAGCCCTGGAAATACCGCGTCGTGTGCTGCTACATCTTCTTCCTCATCTCCACCGGTTTGCCCATCAACCTCCTCACCCTCCTGGTCACCTTCAAACACAAGAAGCTCCGGCAGCCGCTCAACTACATCCTGGTCAACTTGGCGGTGGCCGACCTCTTCATGGCCTGTTTTGGCTTCACCGTCACCTTCTACACTGCCTGGAACGGTTACTTCGTCTTCGGGCCTGTCGGCTGTGCCATTGAGGGCTTCTTCGCCACGCTGGGAGGTAATGCCGTGGGGTGGGAGGTTGGCAGGGGTGATCTTCAGGCTTTAGGAGCCCCATTCCGTCCCTTCATCACACTGCGATGGCGGTGATGCATGCAGCACTTCTCCAGAAAGCCACCTTGCGTGCCACCGCGGTGTCACAGNNNNNNNNNNNNNNNNNNNNNNNNNNNNNNNNNNNNNNNNNNNNNNNNNNNNNNNNNNNNNNNNNNNNNNNNNNNNNNNNNNNNNNNNNNNNNNNNNNNNGGATCCGTCATGATCCCCTCCTCCGCTGCCAGTGTCCGCGGCAGCAGACGCTCCCTCGGCTCCCAGAGCTGCTCTTTACAGCCGGGAGATTCTCAGTTATTCACTGGGATGCCAGTTATCCTTTGCTGATCCCAGCCCCTCGGTCCCCTCCGCTCTTTGCTGCGACCACGAAGGGAAGATCAAGCCTGGAGCAGCTCCTCCCTACACTCTCTTGTCCTCTCCCTCCTGCAGGTCAAGTCGCTCTGTGGTCCCTGGTCGTCTTGGCCATCGAGCGCTACATTGTCGTCTGCAAACCCATGGGAAACTTCCGCTTCTCCGCATCCCACGCCATGATGGGCATTGCTTTCACCTGGATAATGGCCTTTTCCTGCGCCGCTCCCCCACTCTTCGGCTGGTCCAGGTGGGTGCAAGGGTGCTCAGCACAACCCCAGCTGCTCAGCAAACACCCCAGGGACAGGAGACACGTTTGGGGCTCAGACCTGACACTGGGCTGCAGGTCAGAGGCAACGGGGCAGTCAGAACAGAGACGGGACCTCAGCCATCAGTCCCACCACGGCTTGGTGTCCCCTGACCCACGGCAGCCACGGGCTCAGCACCTCCTGCTGCAATGGCCCTTCGTGCTCCTTTTATGTTCTGCAGAGAAAGGGGCTCAGGGGCATGGCTCATCCACGCAGAGCCATGGGGACCTGCACACTGCAGAGCCGCGCAGCCGGGTCCGCGGGGCACAGAGGGCTCACCCAAAACACACCCGCCACTCCCTCAGCATCCCCAGCCCCGGGAACTCGGCCCTGGGCTGAGCCCCCCGCGGTGGCCCCAGGGAGGGCCCTGGTGCAGACCCCGACCTTTCTCCCCGGCAGATACATGCCCGAGGGGATGCAGTGCTCCTGCGGCCCCGACTACTACACCCACAACCCCGACTACCACAACGAGTCCTACGTCCTCTACATGTTCATCATCCACTTCATCATCCCAGTCGTGGTCATTTTCTTCTCCTACGGGCGCCTCATCTGCAAAGTCCGAGAGGTAACGCTGGGAGGGGACGGAGGGGACGGGGTGGGTGGCTCGGGCGGGGGGGTTGGTGACCCGGGGTGCCCTCACTGCCCCCCGCCCGCAGGCAGCCGCCCAGCAGCAGGAGTCGGCCACGACCCAGAAGGCCGAGAAGGAGGTGACGCGGATGGTGATCCTGATGGTGCTGGGGTTCATGCTGGCCTGGACGCCCTACGCCGTGGTGGCGTTCTGGATCTTCACCAACAAGGGCGCAGACTTCACCGCCACGCTCATGGCCGTGCCTGCCTTCTTCTCCAAGAGCTCCTCCCTCTACAACCCCATCATCTATGTCCTCATGAACAAGCAGGTGAGATGCCCCATGCCATGCACGGTCACCCTTTACCTGGGCTTACCCAGGGTCACCGCAGGCACCTTCCTCCTCCCCGCAAGTGACGGCAGCCAGCTGGGGGGCTGCCAGCACCGCAGCGCGTCCCCGCTGGCCCCCGGTGCCACCGTTCTCTGTTTTCCTCCCTCCTTCAGTTCCGCAACTGCATGATCACCACAATCTGCTGCGGCAAGAACCCCTTTGGGGATGAAGATGTCTCCTCCACCGTATCCCAGAGCAAAACCGAGGTCTCCTCTGTCTCTTCCAGCCAAGTATCACCTGCATAGACCATGGACAGTTTGAACTGGGGTGACCCAGCGCGCTCGGGGACCGAGACAGACACCCAGACACCCCCAGTCTCACTTCACACGGCCCCTCCTTGTGCACCAACACCCCCCCCGCACCTGCACCTCGCTGGGCACCCACTGCAGCAGTGTCCCCATCCCC</t>
  </si>
  <si>
    <t>MNGTEGINFYVPMSNKTGVVRSPFEYPQYYLAEPWKYRVVCCYIFFLISTGLPINLLTLLVTFKHKKLRQPLNYILVNLAVADLFMACFGFTVTFYTAWNGYFVFGPVGCAIEGFFATLGGQVALWSLVVLAIERYIVVCKPMGNFRFSASHAMMGIAFTWIMAFSCAAPPLFGWSRYMPEGMQCSCGPDYYTHNPDYHNESYVLYMFIIHFIIPVVVIFFSYGRLICKVREAAAQQQESATTQKAEKEVTRMVILMVLGFMLAWTPYAVVAFWIFTNKGADFTATLMAVPAFFSKSSSLYNPIIYVLMNKQFRNCMITTICCGKNPFGDEDVSSTVSQSKTEVSSVSSSQVSPA</t>
  </si>
  <si>
    <t>AF222330</t>
  </si>
  <si>
    <t>TTCATTGCAGCTCCCGTAGCCAGGGCAGGATGAACGGGACGGAGGGGATCAATTTTTACGTGCCTATGTCCAACAAGACGGGGGTGGTGCGGAGCCCCTTCGAGTACCCGCAGTACTACCTGGCCGAGCCCTGGAAATACCGCCTCGTGTGCTGCTACATCTTCTTCCTCATCTCCACCGGCTTCCCCATCAACTTCCTCACCCTCCTGGTCACCTTCAAGCACAAGAAGCTCCGGCAGCCCCTCAACTACATCCTGGTCAACCTGGCGGTGGCTGACCTGTGCATGGCCTGCTTTGGTTTCACCGTCACCTTCTACACCGCCTGGAACGGCTACTTCGTGTTCGGCCCCATCGGCTGCGCCGTGGAGGGGTTCTTTGCCACGCTGGGAGGCCAGGTCGCCCTGTGGTCCCTGGTTGTCCTGGCCATCGAGCGCTACATTGTCATCTGCAAGCCCATGGGCAACTTCCGCTTCTCCGCCAGCCACGCCTTGATGGGCATCGCTTTCACCTGGGTCATGGCCATCTCCTGCGCCGCCCCGCCGCTCTTCGGCTGGTCCAGGTACATCCCGGAGGGAATGCAGTGCTCCTGCGGGCCCGACTACTACACCCACAACCCCGACTTCCACAACGAGTCCTACGTGCTCTACATGTTCGTCATCCACTTCATCATCCCCGTCGTCATCATCTTCTTCTCCTACGGACGCCTGGTGTGCAAAGTCCGGGAGGCAGCTGCCCAGCAGCAGGAGTCGGCCACGACCCAGAAGGCGGAGAAGGAGGTGACGAGGATGGTGATCCTCATGGTGCTGGGCTTCATGCTGGCCTGGACGCCCTACGCCGTGGTGGCATTCTGGATCTTCACCAACAAGGGCGCCGACTTCACGGCCACGCTGATGGCAGTGCCTGCCTTCTTCTCCAAGAGCTCCTCCCTCTACAACCCCATCATCTACGTGCTCATGAACAAACAGTTCCGCAACTGCATGATCACCACAATCTGCTGCGGCAAGAACCCCTTTGGGGATGAAGAAACCTCCTCCACCGTATCCCAGAGCAAGACCGAGGTCTCGTCCGTCTCCTCCAGCCAAGTGTCACCCGCATAGAGCACGACAGTTTAACTGGG</t>
  </si>
  <si>
    <t>MNGTEGINFYVPMSNKTGVVRSPFEYPQYYLAEPWKYRLVCCYIFFLISTGFPINFLTLLVTFKHKKLRQPLNYILVNLAVADLCMACFGFTVTFYTAWNGYFVFGPIGCAVEGFFATLGGQVALWSLVVLAIERYIVICKPMGNFRFSASHALMGIAFTWVMAISCAAPPLFGWSRYIPEGMQCSCGPDYYTHNPDFHNESYVLYMFVIHFIIPVVIIFFSYGRLVCKVREAAAQQQESATTQKAEKEVTRMVILMVLGFMLAWTPYAVVAFWIFTNKGADFTATLMAVPAFFSKSSSLYNPIIYVLMNKQFRNCMITTICCGKNPFGDEETSSTVSQSKTEVSSVSSSQVSPA</t>
  </si>
  <si>
    <t>M92038</t>
  </si>
  <si>
    <t>TTTTTTCTTTCTTTTTTTTTTTTTTTGGTAATTGGGGTTGAAACAAAATTCATTACCATAGAGCGCTTGATTAAAAAAACCCTTAAACGCAAAGCAGCTGCCATAATACTGGCAGGATGAATGGGACAGAAGGTATCAATTTTTATGTGCCTATGTCCAACAAGACAGGGGTGGTGCGAAGCCCCTTCGAGTACCCCCAGTATTACCTAGCCGAGCCCTGGAAATACCGCCTTGTGTGTTGCTACATCTTCTTCCTCATCTCCACTGGTCTGCCCATCAACCTCCTCACCCTCCTGGTCACCTTCAAACACAAGAAGCTCCGGCAGCCGCTCAACTACATCCTGGTCAACCTGGCGGTGGCTGACCTCTTCATGGCCTGCTTCGGCTTCACCGTCACTTTCTACACAGCCTGGAATGGATATTTCGTCTTCGGTCCCGTTGGCTGTGCTGTGGAGGGCTTCTTCGCCACTCTGGGAGGCCAGGTTGCCCTCTGGTCCCTGGTGGTCTTGGCCATAGAGCGTTACATCGTTGTCTGCAAGCCCATGGGAAACTTCCGCTTCTCTGCCACCCACGCCATGATGGGCATAGCTTTCACCTGGGTCATGGCCTTCTCCTGTGCTGCTCCACCCCTCTTTGGCTGGTCCAGGTACATGCCGGAGGGGATGCAGTGCTCCTGTGGCCCTGACTATTACACCCACAACCCTGACTACCACAACGAGTCCTACGTCCTCTACATGTTTGTCATCCACTTCATCATCCCGGTCGTGGTCATCTTCTTCTCCTATGGGCGCCTCATCTGCAAAGTCCGAGAGGCAGCCGCGCAGCAGCAGGAGTCAGCCACCACCCAGAAGGCAGAGAAGGAGGTGACGCGGATGGTGATCCTGATGGTGCTGGGCTTCATGCTGGCCTGGACACCCTATGCTGTAGTGGCATTCTGGATCTTCACCAACAAGGGAGCAGACTTCACCGCCACACTGATGGCAGTGCCTGCCTTCTTCTCCAAGAGCTCCTCTCTCTACAACCCCATCATCTATGTCCTCATGAACAAGCAGTTCCGTAATTGCATGATCACCACTATCTGCTGTGGCAAGAACCCTTTTGGTGACGAAGATGTCTCTTCCACCGTATCCCAGAGCAAGACTGAGGTCTCCTCTGTCTCCTCCAGCCAAGTTTCACCTGCATAGACCATGGACAGTTTGAACTGAGTGACGGCCGAGCTTGGGGACCAAGACATCCCCACACCCACAACCACGTTCCACTCAGTCACTCCCCTGTGCACTGAAGCCCTCCCCTGCTGTCCTGTGTGCTCCCGCCTGGCAAAGCAGCTGTGCATGTGCTGCTGCTGCTTCCCTTGTCCCCACCTGTGTTGTCCCCCTGGTGCCAACGTGGCCCTCTGAGCTCTCCCACAGCCCTTCCCCTGAACACTACACACCCTGCACATCGTCACCGTGCTAAACCAATCCTGGCACAAGAGCATGGGAAGGGGGAAAGAGCAACCCGAGGTTGGTATGGGGAGCGGGAGGAGTCCCTTTGTAGCACCTGCTGGTCCAGAAAGGAGATCTGAGTCTCTGACCCTGGGTATGTATGCAAACACCTTTCACAAGGTTCCCATGCAGAGCTGCAGGGTGGGCAGCAAGGAGGGTAGATATTTCTCCCACCAGGGCATCATGTCTATCCCATGTTCTTCACCCTCTATAGCACCTCTGCAGCACCAAAACCCAGCCAGATCCCTTCTCCAGCTCCTGGGAGCTGCTCACGATTTGGGATATTCCCTACCCTCCCCGAAAGTGCCAGCAGAGATCCCTGCTTGCTTCACATCATACTGCAACAGCAGTGGGAATTCTCCTCCCTGCTTCCCTGTTAGCGTCCCCCTCTCCTCGGTGCCCAAGGGAGTGTCTCCTTTCCAAAAAACAAGCATACAAAGACAGCACCACTGCAAACCCCAGCAGCATGAATCTGTACCCGCAGTGCTCCCAGCTGCCCCATCCCAGCACCAGAGGATCCATCCCTGCAGAGCTGCACATCCCACTGACGGCACCGCTGGCAGCGATCGATACCCGCGGTCTTTATAAATCAATATAACAAATGGAGCTGTGAGAGGGCTCTGCTTCAAGCCCGACGCCCCGTATCCCCAAGACAACACTGTAGATATATATATTTTTGTCTTGGAACCTGTAAATATTTGCTCACATCCTTTGAAGTCTCTATCTTTCTCAGCCCTTTCCTTCTCCCAACTCCGAGGCACAGAAACCATCTCTCACCTTGGCTGCAGCCGACACGCACCGCCAGCCTTGGAGGGTGGCACCAATCCCCCAACGCTTTCCTGTACATATTTTATAAATAAATAACATCGTGTCAGCACAAGGACTGCTACAGCTGAGAAGTAGGGATTAAAAAAAAAAGTAGGAAATAAACAGAAGCAGCACGGAGAAAAAT</t>
  </si>
  <si>
    <t>MNGTEGINFYVPMSNKTGVVRSPFEYPQYYLAEPWKYRLVCCYIFFLISTGLPINLLTLLVTFKHKKLRQPLNYILVNLAVADLFMACFGFTVTFYTAWNGYFVFGPVGCAVEGFFATLGGQVALWSLVVLAIERYIVVCKPMGNFRFSATHAMMGIAFTWVMAFSCAAPPLFGWSRYMPEGMQCSCGPDYYTHNPDYHNESYVLYMFVIHFIIPVVVIFFSYGRLICKVREAAAQQQESATTQKAEKEVTRMVILMVLGFMLAWTPYAVVAFWIFTNKGADFTATLMAVPAFFSKSSSLYNPIIYVLMNKQFRNCMITTICCGKNPFGDEDVSSTVSQSKTEVSSVSSSQVSPA</t>
  </si>
  <si>
    <t>D85863</t>
  </si>
  <si>
    <t>M92039</t>
  </si>
  <si>
    <t>Melopsittacus</t>
  </si>
  <si>
    <t>Y11787</t>
  </si>
  <si>
    <t>Homo</t>
  </si>
  <si>
    <t>Mus</t>
  </si>
  <si>
    <t>Rattus</t>
  </si>
  <si>
    <t>L11864</t>
  </si>
  <si>
    <t>GATGAAGCAAGATGAAGCAAGTACCAGAGTTTCACGAGGACTTCTACATCCCCATCCCTTTAGATATCAACAACCTCTCAGCCTACAGCCCTTTTTTGGTCCCCCAGGACCACCTGGGAAACCAAGGCATATTCATGGCCATGTCTGTCTTTATGTTCTTCATTTTCATCGGAGGGGCTTCAATCAACATCCTTACCATTCTTTGCACAATTCAATTCAAGAAACTCAGATCTCACCTTAACTATATTCTTGTGAACCTTTCCATTGCCAACCTGTTCGTGGCCATTTTTGGTTCCCCGTTATCATTCTACTCCTTCTTTAATAGGTACTTTATCTTTGGGGCTACAGCATGTAAAATAGAGGGCTTCCTTGCAACGCTCGGAGGAATGGTGGGTTTGTGGTCTCTTGCTGTAGTGGCATTTGAAAGGTGGCTGGTCATTTGCAAACCCCTTGGGAACTTTACCTTCAAGACCCCTCATGCCATAGCTGGCTGCATACTTCCTTGGATAAGTGCATTGGCAGCTTCACTCCCTCCACTGTTTGGCTGGAGCCGGTACATACCTGAAGGTTTGCAGTGCTCCTGTGGACCTGACTGGTATACCACTAACAACAAATACAACAATGAATCCTACGTCATGTTTTTGTTCTGCTTCTGCTTTGCTGTTCCTTTCGGCACCATCGTGTTCTGTTATGGCCAACTACTCATCACACTCAAATTAGCAGCAAAAGCTCAAGCAGATTCAGCTTCGACCCAGAAGGCAGAGAGGGAGGTGACGAAGATGGTGGTGGTGATGGTGTTAGGCTTCTTGGTATGCTGGGCGCCATATGCTAGCTTTTCTCTCTGGATAGTTTCCCACCGTGGTGAAGAATTTGATCTGAGAATGGCAACTATACCATCCTGCCTTTCCAAAGCCTCTACAGTGTATAACCCTGTCATCTACGTCTTAATGAACAAACAGTTCCGTTCCTGTATGATGAAGATGGTCTGTGGCAAAAATATTGAGGAAGATGAGGCCTCTACTTCATCTCAGGTCACCCAGGTCTCCTCCGTTGCACCAGAGAAATAAACCTATTTTCAATGTAACCTCATACTGTGGCAGTGAAAAACAATTTTACAACGATTGTAAATAATAAACAGACACAATAGGAATTCTTGCTTTTAATGTCAACATTTTTGTAACTTTATTTTGGCTTGCTGAACCAGTAGAATTAGTATAAGTTCAGTGTTATCATTAAAAATGTACAATAAATGCAATG</t>
  </si>
  <si>
    <t>MKQVPEFHEDFYIPIPLDINNLSAYSPFLVPQDHLGNQGIFMAMSVFMFFIFIGGASINILTILCTIQFKKLRSHLNYILVNLSIANLFVAIFGSPLSFYSFFNRYFIFGATACKIEGFLATLGGMVGLWSLAVVAFERWLVICKPLGNFTFKTPHAIAGCILPWISALAASLPPLFGWSRYIPEGLQCSCGPDWYTTNNKYNNESYVMFLFCFCFAVPFGTIVFCYGQLLITLKLAAKAQADSASTQKAEREVTKMVVVMVLGFLVCWAPYASFSLWIVSHRGEEFDLRMATIPSCLSKASTVYNPVIYVLMNKQFRSCMMKMVCGKNIEEDEASTSSQVTQVSSVAPEK</t>
  </si>
  <si>
    <t>AF133907</t>
  </si>
  <si>
    <t>AAGCTTCCATTGTGAAAAGTAAAATGTGTCAATCCTAGGAAACAAAAATTACTCCTTCATGGTCTAGGTTTTGATAGAAGGAATATAGAGAAATGCCCCATAGAGATTGATAGGCAAAAATATGACTGTAGAATTATGGAATAGTGGAGGACTTTATCAGCTGAAACTGATTCCTTGTTGAAAAGGAAAGCATGGGCTTCATTTGCAATTCTGATTGCTCAAACTAATAATTATATAACAATTATATACCTGATAGGGAAATGCACTCACTGTTTCTTATCACAAATGCAGCATTTTTCAATTTAAGCTAAATGGAAATAAGATTGAATCTAGGGTAGCTAAGAGTGGCAGGTTGGTTGTGGGAAGTGCCAGCTGAGCCATAACTGGGAGTACACAGGGAGAAAATAAGGGCATCTATGCATTTGGTCCTTGACTTTGCATCTCAGCTTCTTATCCTTTCCTCTTATCTGACCTGCCCTCCTTCTTCACCCTTGAGCACTTAATCAGGCTCTACTGTCTGATTAGGTACCAGCAAAGCAGCTTGGTAAGCAGCTAAACCCGTCTTTCCTAGCCCTTTGGCTGCAACTGTTCTGCAGTCCTTGAGGATAAGCCTGGCTTAGCTGAGGCTTTCCAGCCTTAAGGGTGATTAAGAAGACAGGAATGCTTTGGAGGTGGCAGGAACAGCTATCTTGTAGTCATGCCAGAAGAGCCCCCAGGACCAATAAGGTATAAAAGGCGCATTCAAAACCACACTTGTGATTCCTTATCTGCTCGCCATGGTACCCCCGCCTGTCCTCGCATTTATGATTCCATGCCATCCAGGTGACAAAGGGATGTGAACCGAAGCCAGGTTCTCTTCTTGTCTCCTGAATCCAGTCTCATTTAGCAACTTTCTAGGGATCCTTCCCCGAACTGATCCCCTTTGTCTATTTCTCTCTTCTTCTTGTCCCATCTACCCAATCCACCTAATATCCATCTCACCATCCTTTCAACTCTCTGTTATCACCACTTTCTTCTCCCTTTCTGCAATCATGACCATGCAGAAATCTCGGCCTGACTCCCGGGATAATCTCCCTGAAGACTTCTTTATCCCAGTGCCCTTGGACGTTGCCAATATCACAACCCTCAGCCCTTTCCTGGTACCTCAGACTCACCTGGGTAACCCAAGCCTCTTTATGGGCATGGCTGCCTTCATGTTCATCTTGATTGTACTAGGGGTGCCCATCAACGTTCTCACCATCTTCTGCACCTTCAAATACAAGAAGCTCCGTTCCCACCTGAACTACATCTTGGTCAACCTTTCCGTGTCAAATTTGTTGGTGGTCTGTGTTGGATCTACCACTGCCTTCTACAGCTTCTCAAATATGTACTTCTCTCTGGGTCCCACTGCCTGCAAGATAGAGGGATTTTCTGCCACGCTGGGGGGTAAGCAAGGAAAAAGCAGGATTCAATAGAACTGGAAAGAGTGAGTAGTTATACGTGGATGTATGAATATGTGGGGATATCTGAGTATTGTGGGGCATCATGAAAAGATATTGGGATAAGACAGTATGAGTAAGAAAACTATTTTGTAAATAGTGGTGAAAGCATTGACTGATGCTCAGAGAAAACGTAATAGCAATATGTGGTTTATCTTTGGTATCTGTCATCCCATATATTTAAATTTTTTGTGACCTAACAAAGCTTATCAAATATTTCAATCTTCTCCCTTCTATCCTCAACCAGGTATGGTAAGCCTATGGTCTTTGGCAGTTGTAGCCTTTGAAAGATACCTAGTAATCTGCAAACCCCTGGGAAACTTCACCTTCAGGGGTACACATGCCATCATCGGTTGTGCTGTGACCTGGATGTTTGGCTTAGCGGCTTCATTACCACCCCTCTTTGGCTGGAGCAGGTATGAATTGAAAAAGACACCTATTTTGGGAAGAGGAATACTCAGATGAAATTATGAATGATGGGCTATGAGAGTCACTGATAGGTACAAGAATAATTAACAGTTTGTTTTGATTTGGCAGTACTGAATTATGTGCCTTTCTCTTGCTTCCTCCCTCATCAGCTTAAATACTTCATTGCCATACCTTGTATGTAAGATGAGTAATTCACTCTGATTTTTTATATTTTCAGTGGAAACATCCCACATGCTAAATACTGTTTAACCTCCTCAGATATATTCCTGAGGGTCTCCAGTGCTCCTGTGGCCCTGACTGGTACACAACAGAAAACAAGTGGAACAATGAGTCATATGTGATCTTCCTTTTCTGCTTCTGCTTTGGAGTGCCACTGTCTGTTATTATCTTCTCATATGGCCGTCTTCTTCTCACCCTGAGAGCTGTGAGTATTACTTCTCTTCTGCATTCTTTTTTCCTCTTCTGGTGGTAAGGAGTAGTATTAAAAAGGAGTGGCAGGTAGCACAGCTATGTACAGGGTTAAAATGTACAAATTTGAATGAGTCTTGCTTATCCAACCTTCACTCATCCAACGTTCTGTATTATCGAATGCAGTCTGCTTCACAGGACTGAACTTTTTATGGATTTAACTCCGACAATGTTGTTACTATAAGTTCATTTTATGCAATTCTATCTTTATTTGTAGTCAATTTTTAGTAGTCAATGTTTTAGTAATCAATGTTTTCAATACAATGCGGTGTTTTGGTGCTAAATTCGTAAATACACTATTTACTACATAGCATTACCATGTATTGAACCATGTCTTGAACTGCTTTTTCTGTCAATTTGTTGTAAAACATGCTTAATTTGTAAAATCATAATGTAATTTGACATTTACAGTAGAGTCTCACTAATCCAAGCCTCGCTTATCCAAGACTCTGGATTATCCAAGCCATTTTTGTAGTCAATGTTTTCAATATATTGTGATATTTTGGTGCTAAATTCGTAAATACAGTAATTACAACATAACATTACTGTGTATTGAACTATTTTTTCTGTCAAATTTGTTGTGTAACATGATGTTTTGGTGCTTAATTTGTAAAATCATAACCTAATTTGATGTTTAATAGGCTTTTCCTTAATCCCTCCTTATTATCCAAGATAATTCTGCTGGCCCGTTTAGCTTGGATAAGTGAGATTCTACTGTAATAGGCTTTTCCTGAATTATTATTATCCTTATTATCCAACGTTCTGCCAGCCCGTTTTTGTTAGATGAGTGAAACTCTACTGTATATAAATATGTAATACTATAGATATCCAACTAATCCGGTGCTGTTTTTCTAAGCCCCGCTTCTCGATACTTTTATAAATAATAGAAGCCAGAGTTTAACATAGGACAGGGGGATTTCTGGTAAGTGCCTGGAATTAAGTTTGAACCCATGCATGTTCGTTAAGGCAACACTCTTGAACACTTTTAACACAGTCTTCAATCAGTACAAATTTCTTTTGTTGCTTTCTGGCTCAGAGCCAAATTAGATGGGAAGTTAAATGTATTCAATTACTTGGATTGAATTGGGAAGTACCAATTTGTACCAATGGAAGTTGCCTACTTGGGACTGAAAGCAAGTTCAACAGGGAACCATGGAAGCCAGTTAATTTTGCCTTGCATGCCACTGTTCCAATCTTGATCAGTTGTTGTGAGGAGTAAGAAGAGCTAGATATGTGGTATATTTACATCTTATCTGATTCAGCCCAAAGAAAATCCCGTAACAATAGTTGCAGTTTATTCCATTCTGTTCAAATGGCAAGAAAATGCAAACCAGCAATACTTTGCAAGCACAGACACCAACAGATTTGGTCCCAATGGCATATATGCTTGTGGATTGAGACTACTTATGCATATTTTCATGCACAATACCCCTATGAGTGCATAGTGGTATATGGAAACTGGTGCCAGGAGTTCGCCCTTCATCATTGCCATCATCATCACCGTTACATAATTGTTTCCCCCTCTGCTGGCTCTTGCAGGAAGTGCAGTGAGGAAACTGAAGGAACTGGAAGGTGAGGAAAGAGGGGAAATTATTGCTAGATACAAATGGAAGATTGGAAAGTAGAATTTCCAGTGGGTGCCTTTCTGAGTCAAATCTGAAGCAGAACAAGAAAATAATGAGTTTTGAAATACAGGGAAGCAAATCTGGTCTCAGAGATTTTCAAGAAACAGTTGGATGCCATTTGTTTGGTGGTGATCTAGGCTGGTTCTACATTGTCTATTTAATGTAGTTTGACACCACTGTAACTGCCATGGCTCAATGCAATGGAATCTGGGAATTTGTCATTTGGTTAGACACCAGCCATCTTCAGCAGAGAAGGCTAAAGACCTTGCATAAGCTCCACATTCCAGGAATCCATAGCAATGAGCCATGGCAGTTAAAGTGCTGTCAGGCTACATTAATTCTGAGTTGTAGATGTACCCCTGGTCTGAACCAGATGAACCACAAGGTCTCTGTCATATTCTATAATTCCTAGCTAGAATATTGGATTTATAAATCTGCCTTACAATTACTAGACCTTATCATAATAGTGGGAAATCATGGCAAAACCGCTACTGATGGAGATGGCAGTTTATTACAATAGATTATCTCACAGCAGAAATTGAGCTCCTGAGCTCTTGTTTCTCATTTATGCCAGTCATCAATCTGTCTTCAACCTAGCCCAGTTCCCATCCTCCTGTTCTCAGTTTTCTTACTCCACAAAATTTGAAATAGTCATTCACACATTAGTACAATAGCCCCTGTGCTGTATTCACTCAGCTACTTCACTGACACTCACTCATGGTTAATTGCCTCCTCACTCCATCAGGTTGCAAAGCAGCAGGAGCAGTCAGCCACAACACAAAAGGCCGAGAGAGAAGTGACCAAGATGGTAGTAGTGATGGTGATGGGCTTCCTGGTTTGCTGGCTACCATACGCCTCCTTTGCGCTGTGGGTAGTAACACACCGTGGGGAGCCTTTTGATGTTCGCCTGGCTTCCATTCCTTCTGTCTTCTCCAAAGCTTCCACAGTTTACAACCCGGTCATCTACGTCCTCATGAACAAACAGGTCAGCAGGGATGGGATCAGAAAAGAGAATGGTGGGTGGGCAAAAAGAAAGCATGAAAGTATCATTCCATCCTGCCTGTGTGCTCCACTGGCTCTAGTAGAGTTATTTCCTCTTCAGTATCCTACATGTGTTACTAGCACCCCTGCCCTGATAAGGATTTCACCCAAAAGGTGTAGAGTCTAATTCTTGGAAAATATGTCAACATTTTCTTTAATGTTGTGGCTTCTGGTATCATGTTCTCCAGGATATGCATACCCTTGGCCAGTGCTTGTTAACCTATCTAATGAGCCTCACCAGAAGAGTATTTTCCACAGTGTGCTTGGGATCAGAACCATGTGTTGTTGAAGGCTTTCATGGCCGGGAGCACAGGGTTGTTGTTGTTGTTGTTGTTTGTTTTTCAGGCTGTATGGCCATGTTCCAGAAGTATTCTCTCCTGATGTTTCACCCACATTTATGGCAGACATCCTCATAACCTCTGAGGATGCCTGCCATAGATGTGGGTGAAACGTCAGGAGAGAATACTTCTGGAACATGGCCATACAGCCCGAAAAACAAACAACAACCCTGATCAGAACCATATTTGAGCCTTTCTTTAAGGGCAACTTGTTGTGGACTGAGAGCCAATGGCTCGGGATCCAGCAACAGTCTGCAGACTGCCACTTTTAATAGACCGCAGTCAGCTAATGACTTTTTTCAGTATCTCTGAAATTATCATACTGGCCATGTGTCGGCACATTTCTTTGTAGAGATTGCCAGCTGTTAGGATTTCTGGGAGTTGAAGGCCAAAACATCTGGGGACCCACAAGTTGAGAACCACTGACTTAGAGGCATATGCATACACAGAGAGTTGGCCGAAATACTTTAATGGCACCAGATTCCATTTGATCTTGGAAGTGAAGCAGGGTCAGTGCTGGTTAGTTCTTGGATGACATTCCACAAACAAATACCAGATGCCATAGGCTGTATTTCAAAGGAGGCAATTGACAAAACCACAGAGTATTCCTTGCCTACTACCTTGTCTAAGAAACTCCTAAAGAATTAATGGGATCACCATAGGTTGACAGGTAATTTCAATGTATACCCACACATATAATCAGGCCAGCATAGGAGAATGTAATGTGTTTCCTGGGTTGTACTTTTACAGAGCTAATAGAGGCCTGGCAAATGAGTCATGTCTTTTTGCAGTATGCAGTGACAGATAAGCTGATGCGGGAAAGATTTGCTGAAGTTTGAAAACCAAATCTAAAAACCTGGTGCCTCCCACTGGAGATTCCACGGCTCCTCTCTAGTACAAATGAGGACTCTGTCTATCATGTCTATCATGTTTCTCCCTCATGTTATGGAACTGTGGAATCCCTATTGATTAATCCTCTTTCCCTTGCAGTTCCGCTCCTGCATGCTGAAGCTTATCTTCTGTGGCAAAAGTCCCTTTGGCGATGAGGACGATGTTTCAGGTTCTTCGCAAGCCACCCAGGTCTCCTCGGTGTCCTCCAGCCAAGTGTCCCCAGCATAACCAGGAGCTTTATCTCTGGGAACTCTACTTCTGCATACAGCACCACCCCTTGTCCTGCACAGCAGGAAGCTCCTGGTGTGTGTGTGTTATTCCTGCAGATAGCCTGTTTCAGAGCTGTTTTTCCTTGCAGGCCTTTGGCTACTGCACAGACCACTCCCACTATATATCCCACTATACATTACTCCATAAGCTTTTGTACTTTATCAACAGTTGTATACGTGGACTACATCTTCAGGCCCCACTAAGGTGAGTGAAATAATCACCCGCACACTGGAAACACAATAGTTGGAAATTCAGGAAGCATAGTTCTCAGGTACAGCCATGTCCCTTGACACATGGAAGTGGGATCTGGCTGGTCCAGCCTTCCTTGTTTGTATCACTGCAGGCATTTCTGTAAAAGAAAGAACAGTTGGCTTATATGAATTGGAGCTGGGTGTGATATGAGCTGCTAGTTTGACAAAACCAATTTCACTGTGAGGAATATATTAATCTACTACCACTCCCACAGAAATGGCCCCTCTTCGGCAGCATGAGAAGTGATACATCAACAAATGAGTTTCTCCTTTTAAGGCTGCAGCTTAAGGAAAGAAGTATTTCTTCAACCTCACAGTCTAGTTCTTTCTGTATTTCATTCCCTCCAGCAGGGGGCAGCAGGAACACACACCAGTGTCTGCAGAAAACAAGCTCTTCAAAAGTAGAATGAACCAGGAGCCCAGGCACATAGCCACCCAGGTGAATTGGGTGGCCCTAAATCTTGATTTTGGATACTTTATAATGACAGTTGCAAGGCATGGATCC</t>
  </si>
  <si>
    <t>MQKSRPDSRDNLPEDFFIPVPLDVANITTLSPFLVPQTHLGNPSLFMGMAAFMFILIVLGVPINVLTIFCTFKYKKLRSHLNYILVNLSVSNLLVVCVGSTTAFYSFSNMYFSLGPTACKIEGFSATLGGMVSLWSLAVVAFERYLVICKPLGNFTFRGTHAIIGCAVTWMFGLAASLPPLFGWSRYIPEGLQCSCGPDWYTTENKWNNESYVIFLFCFCFGVPLSVIIFSYGRLLLTLRAVAKQQEQSATTQKAEREVTKMVVVMVMGFLVCWLPYASFALWVVTHRGEPFDVRLASIPSVFSKASTVYNPVIYVLMNKQFRSCMLKLIFCGKSPFGDEDDVSGSSQATQVSSVSSSQVSPA</t>
  </si>
  <si>
    <t>AH007799.2</t>
  </si>
  <si>
    <t>CCCCCCCCCGTGTCCGTCTGTCCGTCCATCCGTCCGTCCGCCGCCATGCAGAGGGCGCGTGAGGCGCGCGACGAGCTCCCCGACGACTTCTACATCCCCATGGCGCTGGACGCGCCCAACCTGACGGCGCTGAGCCCGTTCCTGGTGCCGCAGACGCACCTGGGCAGCCCCGGCGTGTTCCGCGGCATGGCGGCGTTCATGCTGGCGCTGATCGCGCTGGGGGGGCCCATCAACGCGCTCACCATCGCCTGCACCGCGCGCTACAAGAAGCTGCGCTCGCACCTCAACTACATCCTGGTGAACCTGGCGGCCGCCAACCTGCTGGTGATCTGCGTGGGCTCCACCACCGCCTTCTACAGCTTCTCGCAGATGTACTTCGCGCTGGGGCCCACGGCGTGCAAGATCGAGGGCTTCGCCGCCACGCTCGGGGGTAACCGGGGGCCTTGGGGCGCNNNNNNNNNNNNNNNNNNNNNNNNNNNNNNNNNNNNNNNNNNNNNNNNNNNNNNNNNNNNNNNNNNNNNNNNNNNNNNNNNNNNNNNNNNNNNNNNNNNNGGTGTCTCTATGACATCCCATGGTGTCTCTATGGTGTCTGTGATATCCCATGGTGTCTCTACGTTGTCTCTGTGGTCCCCAGGCATGGTGTCGCTGTGGTCGCTGGCCGTGGTGGCCTTCGAGCGGTTCCTGGTGATCTGCAAGCCGCTGGGCAACTTCACGTTCCGCGGCAGCCACGCGGTGCTGGGCTGCGCCGCCACCTGGATCTTCGGCCTCGTGGCCGCCGTGCCGCCGCTCTTCGGCTGGAGCAGGTGGGGACCGGGGCGGCCTGGNNNNNNNNNNNNNNNNNNNNNNNNNNNNNNNNNNNNNNNNNNNNNNNNNNNNNNNNNNNNNNNNNNNNNNNNNNNNNNNNNNNNNNNNNNNNNNNNNNNNGTGTGTTTAGGGGTGTATTTAGGGGTGTATTTTTGGATGTCCTGGGGTGTGTTTAGGGGTGTATTTAGGGGTGTTTGGGGTGTGTTTAGGGGTGTATTTAGGGGTGTATTTGGGGTGACACCCCGTGGCAGGTACATCCCCGAGGGGCTGCAGTGCTCGTGCGGGCCCGACTGGTACACGGCCAACAACAAGTGGAACAACGAGTCCTACGTCATCTTCCTCTTCTGCTTCTGCTTCGGGGTCCCCCTGGCCCTCATCGTCTTCTCCTACGGACGCCTGCTGCTCACGCTCCGCGCGGTACGGACCCCAAACACCCCCAAAAACACCCCGAAANNNNNNNNNNNNNNNNNNNNNNNNNNNNNNNNNNNNNNNNNNNNNNNNNNNNNNNNNNNNNNNNNNNNNNNNNNNNNNNNNNNNNNNNNNNNNNNNNNNNAGAAGGCGTCGGGGGGTCCCTGTATGGTGTATCTGGTGTATCTAACGTATACGATCCATACGTTACAGGTGGCCCGGCAGCAGGAACAGTCGGCCAGCACGCAGAAGGCCTGTGGGGGTCCCTGTATGGTGTATCTGGTGTATCTAATGTATACGATCCATACGTTACAGGTGGCCCGGCAGCAGGAACAGTCGGCCAGCACGCAGAAGGCGGAGCGCGAGGTGACCAAGATGGTGGTGGTGATGGTGCTGGGCTTCCTGGTGTGCTGGGCGCCCTACTCGGCCTTCGCGCTCTGGGTGGTGACGCACCGCGGCCGCCCCTTCGACGTGGGGCTGGCGTCCATCCCCTCCGTGTTCTCCAAGGCCTCCACCGTCTACAACCCCGTCATCTACGTCTTCATGAACAAACAGGTGACCCTGGGGCGCTGTGGGGCGCTATGGGGGCACTATGGGGCACTATGGGTCGCTATGGGTCGCTATGGGTCGATATGGGGTCACTATGGGTCGCTATGGGGCGCTATGGGTCGCTATGAGGTCGCTATGGGGTCACTATGGGGTNNNNNNNNNNNNNNNNNNNNNNNNNNNNNNNNNNNNNNNNNNNNNNNNNNNNNNNNNNNNNNNNNNNNNNNNNNNNNNNNNNNNNNNNNNNNNNNNNNNNATGTCCGCAGTTCCGCTCGTGCATGCTGAAGCTGCTGTTCCGCGGGGACAGTGACGTCATGGGGTGTGTGATGTCATAGGGTGTGTGTGATGTCACAGTGTGTGTGTGTGTGTGTGACGTCACAGCCGTGGTGCTGACGTCACGGTGACGTCACGTCCCGCAGTTCCGCTCGTGCATGCTGAAGCTGCTGTTCTGCGGGCGCAGCCCGTTCGGGGACGAGGACGACGTGTCGGGCTCCTCCCAGGCCACCCAGGTGTCCTCCGTGGGCTCCGCCTCCGCCAGCCAGGTGGCCCCGGCATAGGACCCACGGCCACCTCTGCCCCACGGCGACCGCTGCCCCACGGCGACCTCTGCCCCACGGCACCGACCCACGGCGACCTCTGCCCCACGGCACCGACCCACGGAGACCTCTGCCCCACGGCGACCTCTG</t>
  </si>
  <si>
    <t>MQRAREARDELPDDFYIPMALDAPNLTALSPFLVPQTHLGSPGVFRGMAAFMLALIALGGPINALTIACTARYKKLRSHLNYILVNLAAANLLVICVGSTTAFYSFSQMYFALGPTACKIEGFAATLGGMVSLWSLAVVAFERFLVICKPLGNFTFRGSHAVLGCAATWIFGLVAAVPPLFGWSRYIPEGLQCSCGPDWYTANNKWNNESYVIFLFCFCFGVPLALIVFSYGRLLLTLRAVARQQEQSASTQKAEREVTKMVVVMVLGFLVCWAPYSAFALWVVTHRGRPFDVGLASIPSVFSKASTVYNPVIYVFMNKQFRSCMLKLLFCGRSPFGDEDDVSGSSQATQVSSVGSASASQVAPA</t>
  </si>
  <si>
    <t>AF222332</t>
  </si>
  <si>
    <t>CACCGACCCCGCCGCCATGCCGAAGCCCCGGGAGATGCGGGACGAGCTCCCCGAGGATTTCTACATCCCCATGAGCCTGGAGACCCCAAACCTGACGGCGCTGAGCCCCTTCCTGGTGCCCCAAACCCACCTGGGCAGCCCCGGCATCTTCAAGGCCATGGCGGCCTTCATGTTCCTGCTGGTGCTGCTCGGCGTCCCCATCAACGCGCTGACCGTGCTCTGCACCGCCAAGTACAAGAAGCTGAGGTCGCACCTCAACTACATCCTGGTCAACCTGGCGGTGGCCAACCTGCTGGTGGTGTGCGTGGGCTCCACCACGGCCTTCTACAGCTTCTCCCAGATGTACTTCGCCCTGGGGCCGCTGGCCTGCAAGATCGAGGGCTTCACCGCCACGCTGGGCGGGATGGTGTCCCTGTGGTCACTGGCCGTGGTGGCCTTCGAGCGGTTCCTGGTCATCTGCAAGCCCCTGGGCAACTTCACCTTCCGGGGCAGCCACGCGGTGCTGGGCTGTGCCATCACCTGGATCTTCGGCCTCATCGCCTCCCTGCCCCCCCTCTTCGGCTGGAGCAGGTACATCCCCGAGGGGCTGCAGTGCTCCTGCGGGCCGGACTGGTACACGACGGACAACAAATGGAACAACGAGTCCTACGTGATTTTCCTCTTCTGCTTCTGCTTCGGCTTCCCCCTGACCGTCATCGTCTTCTCCTACGGGCGGCTGCTGCTCACCCTGCGCGCGGTGGCCAAGCAGCAGGAGCAGTCGGCCAGCACGCAGAAGGCGGAGCGGGAGGTCACCAAGATGGTGGTGGTGATGGTGTTGGGCTTCCTGGTGTGCTGGCTGCCCTACTGCAGCTTCGCGCTCTGGGTGGTGACGCACCGGGGCCACCCCTTCGACCTGGGGCTGGCCTCCATCCCCTCCGTCTTCTCCAAGGCCTCCACCGTCTACAACCCCATCATCTACGTCTTCATGAACAAGCAGTTCCGCTCCTGCATGCTGAAGCTCGTGTTCTGCGGCCGGAGCCCCTTCGGGGACGAGGACGACGTGTCCGGCTCCTCCCAGGCCACGCAGGTGTCCTCGGTGTCCTCCAGCCAGGTGTCCCCGGCGTAGGGCGGCCCCACGGCTCTCCCCACGG</t>
  </si>
  <si>
    <t>MPKPREMRDELPEDFYIPMSLETPNLTALSPFLVPQTHLGSPGIFKAMAAFMFLLVLLGVPINALTVLCTAKYKKLRSHLNYILVNLAVANLLVVCVGSTTAFYSFSQMYFALGPLACKIEGFTATLGGMVSLWSLAVVAFERFLVICKPLGNFTFRGSHAVLGCAITWIFGLIASLPPLFGWSRYIPEGLQCSCGPDWYTTDNKWNNESYVIFLFCFCFGFPLTVIVFSYGRLLLTLRAVAKQQEQSASTQKAEREVTKMVVVMVLGFLVCWLPYCSFALWVVTHRGHPFDLGLASIPSVFSKASTVYNPIIYVFMNKQFRSCMLKLVFCGRSPFGDEDDVSGSSQATQVSSVSSSQVSPA</t>
  </si>
  <si>
    <t>M92037</t>
  </si>
  <si>
    <t>CATTCCCCCCCCCCTCCTTCCCACCCCCCTCGCTGCCATTCTCCCCCCCCCCGCCGCCTTTTAGCCCCCCCCGCCCCCACCATGCACCCCCCCCGCCCCACCACGGACCTCCCGGAGGATTTCTACATCCCCATGGCTTTGGACGCCCCCAACATTACGGCGCTCAGCCCCTTCCTGGTCCCCCAAACCCACCTGGGCAGCCCGGGGCTGTTCAGAGCTATGGCGGCCTTTATGTTCCTCCTCATCGCTTTGGGGGTCCCCATCAACACGTTGACCATTTTTTGCACCGCCCGTTTCCGGAAGCTCCGTTCCCACCTTAATTACATCCTGGTTAATTTGGCCTTGGCCAACCTGCTGGTGATCCTGGTGGGCTCCACCACGGCCTGTTACAGCTTCTCGCAGATGTACTTCGCCCTCGGACCCACGGCGTGCAAAATCGAGGGCTTCGCTGCCACGCTGGGAGGCATGGTGAGTCTGTGGTCGTTGGCCGTGGTGGCGTTCGAGCGCTTCCTCGTCATCTGCAAACCTTTGGGCAACTTCACGTTCCGCGGCAGCCACGCCGTGTTGGGCTGCGTGGCCACGTGGGTGCTCGGATTCGTCGCCTCCGCGCCGCCGCTCTTCGGATGGAGTCGGTACATCCCGGAGGGGCTGCAGTGCTCGTGCGGGCCGGACTGGTACACGACGGACAACAAGTGGCACAACGAGAGCTACGTGCTCTTCCTGTTCACCTTCTGCTTCGGGGTCCCTCTCGCCATCATCGTCTTCTCCTACGGCCGCCTCCTCATCACACTCAGAGCGGTTGCCCGGCAGCAGGAGCAGTCAGCGACGACGCAGAAGGCGGACCGGGAGGTGACGAAGATGGTGGTGGTGATGGTGCTGGGCTTCCTGGTGTGCTGGGCGCCATACACGGCCTTCGCGCTGTGGGTGGTGACGCACCGCGGGCGCAGCTTCGAGGTGGGATTGGCCTCCATCCCCTCCGTCTTCTCCAAGTCCTCCACCGTCTACAACCCCGTCATCTACGTCCTCATGAACAAGCAGTTCCGCTCGTGCATGCTGAAGCTGCTGTTCTGCGGCCGCAGTCCGTTCGGGGACGACGAGGACGTGTCGGGCTCCTCGCAGGCCACGCAGGTCTCCTCCGTCTCCTCCAGCCACGTCGCCCCCGCCTAACGCCGCCCCACGGCGCCGCCCCATAGCCCCGACCCATAGCTCCGACCCGTAGCTCCGACCCATAGCTCCGACCCGTAGCCTGCCCGTAGCCGGCCATAGCTCCGACCCGTAGCCGCCCATAGCTCCGACCCATAGCTCCGACCCGTAGCTCTGACCATAGCTGCCCCATACCGGCCTGTAGCCGTCCCCGTAGCGTGCCCATAGCTCCGACCCCATAGCTGCCCCATAGCCCTGCCCCATAGCTCCGACCCATAGCCCTGCCCCATAGCTGCCCCATAGCTCTGACCCATAGCTGCCCCAGAGCCGTCCCATAGCCTCCCGATAGCTGCCCCGTAGCTCTGCCCCATAGCTGCCCCATAGCCCTGCCCCCAGGCTCTGCCTCATACGCCGCCCCACGGCGCTGCCCCATAACCCTGCCCCATAGCTCTACCCCACGGCGCTGCCCCATAGCGCCTCCCCACGGCGCTGCCCCATAACGCCGCCCCATAGCGCTGCTCTGCGGCACCGTAATAAAGTCTGGAGATGC</t>
  </si>
  <si>
    <t>MHPPRPTTDLPEDFYIPMALDAPNITALSPFLVPQTHLGSPGLFRAMAAFMFLLIALGVPINTLTIFCTARFRKLRSHLNYILVNLALANLLVILVGSTTACYSFSQMYFALGPTACKIEGFAATLGGMVSLWSLAVVAFERFLVICKPLGNFTFRGSHAVLGCVATWVLGFVASAPPLFGWSRYIPEGLQCSCGPDWYTTDNKWHNESYVLFLFTFCFGVPLAIIVFSYGRLLITLRAVARQQEQSATTQKADREVTKMVVVMVLGFLVCWAPYTAFALWVVTHRGRSFEVGLASIPSVFSKSSTVYNPVIYVLMNKQFRSCMLKLLFCGRSPFGDDEDVSGSSQATQVSSVSSSHVAPA</t>
  </si>
  <si>
    <t>L11867</t>
  </si>
  <si>
    <t>U08131</t>
  </si>
  <si>
    <t>CTGGGCTAAAAGGTCCCTTAGCCTATTTAGAAAAATGGGCCATTAGGAAATTGCAAGGAAGAACCATTCGTGAGAGGGATTAGCTGAGCTCTTTTGACTCTCTAATCACCCCTCCGTGCTCATCCCTCACCTGAAGTGTCCAGCAAATACACCAAGGGTGACGCAGGACAAGCATGAGCCATTCATACTGCTGCAACCAGAGAGAGGGAGCAGGAAAATGAGACAGGGAGGGGGCCAAATCACAGCCCAATTAAGAGATAAAACGTTTAAGGGCTTTGAGGATCTTGTTCTCCAAGTCAGGGGCTTAATCCGCCTGGGGGGGTGGGTATAAAAATGGGCAGTGCTCTGGGCCCTGTCACTGACGTTTGGATGGGAGAGACTGAGCGGTAGAGAGGGAAAGAAGAGAAGAAGAGAGAGAGGAGAGAAAAGGGGGGAGAGAGCGAAACTAGGAAGAGAAGGAAAGTGAGGGGATAGGAAAGGGGCAAAAAACAACAAGCGCTGGTAGTAGGCGGGAAAGAAGATGGCAGGGACCGTGACGGAAGCCTGGGATGTGGCAGTATTTGCTGCCCGACGGCGCAATGATGAAGACGACACCACAAGGGATAGCTTGTTCACTTATACCAACAGCAACAATACCCGGGGTGAGCCCAGCAGGGGCATCAAAACACATGGGTCCATCCCAAAGAATGGACTTTGGGTTTCTCTGGAGGTGGGAGGCTTCTTTGATGTTTACAACCCAGATCACAAATGTCATGGGGATGAGTGTTCCAGAAATATGATTTGTCAGTGGTATTGAGAAAGCATCTGAAAAGGTTTTCAGAAAGTGTTGCTAATCCAGCTGCAAGTACGTAGGAGTCTTCGTGTGCAAGTCAGGGAGAAGTGTAAATGTCTCAGTTTTCCTAGTAGAATGATCCCAAATAATATGTGAGGATAGGGACACTGAGGAAGGATGAGACACTTACAGTAGTTTTTTCTTGGCACAGTAACCTGCTGGTAGATGTGTGTGTGGTGATTGCTATACTGGTGAGGCTCCTTCTAACTCCTAACTTTTCCCTTCTCTGGCAGGCCCCTTTGAAGGTCCAAACTATCACATTGCGCCACGCTGGGTCTACAATATCACTTCTGTCTGGATGATTTTTGTGGTCATCGCTTCAATCTTCACCAATGGTTTGGTATTGGTGGCCACTGCCAAATTCAAGAAGCTACGGCATCCTCTGAACTGGATTCTGGTAAACTTGGCGATAGCTGATCTGGGTGAGACGGTTATTGCCAGTACCATCAGTGTCATCAACCAGATCTCTGGCTACTTCATCCTTGGCCACCCTATGTGTGTGCTGGAGGGATACACTGTTTCAACTTGTGGTAAGAGACAAATTGATGGTTTATTTCCCATGTTTTTAGCTTCAATCCCTCCCACATGTCAATATTCCTCATATGTATGTTAAGCCTCCCATGACATAACATCTTGCTCCCCTGTGGTCCTTTCAGACCCCCCCCCCCCCCGCCCCACTGTCTTCCTTTTGTGATGCTTCTCTTTATCAGGAATTTCTAGTGCAGGAATATTTAAATTCTCCTCCTATGCTTTGTCCCTAGCTTCCTCATGTATGCTAATCTCTTGCACTCCAGAAATCAATTGCTGGGAATTTAACAAAGGTTTTATTTGGTCTGCCGCAGCACCCACAACTCCTTTTTTGTGCTCCTGTTTTAGTATCCAAAAAAGGCAGTCCACAAAAGGTGATAGGAGATAAGCTGAAAGGAAGATGGATCCTTGCTTCCATATTCCCAGTGTAGATGCCATCCTGAATTCCATGTCGCTCCTTGCTAGTGACAGCTATCCCTTGTGCTCCTCTTCTCCATAGGTATCTCAGCTCTCTGGTCCTTGGCCGTTATATCTTGGGAACGCTGGGTCGTTGTCTGCAAGCCCTTTGGAAATGTCAAGTTCGATGCCAAACTGGCCGTGGCTGGCATTGTCTTCTCCTGGGTGTGGTCTGCTGTATGGACAGCACCACCCGTCTTTGGCTGGAGTAGGTGAGTGTGAAGTGGAGGGACTAGGACAAGCAGCATTACAGGAGATAATGGTCAGCATGGAAGGAAAGGCTGCCAGTACGAAAGGAGTTAGATTTAGGGGAAGACGTGATTATATACAGCATTCTGTATTCAGCAGAGAAATTCTATGAGGTTTGTTAAACTACCCCAGAAGTCTTGCTCAGGGTGGGCTGCTTCTATTGCACATGAGTAGAGGAAGTAAGCTGTTCAATGGTGTTGGTTGTGGAATTCCTTGCTGGGAAGAAACAAGGAGAGCGCACAGTCTCCTTTAGCCCATCGGACTTCAGAAATAACTTTAGACAGGTGCGGCTGCAAACTCTAAGCAGAAAATCAGTATAAGGGTATTAAGCTCACATTTTGGCATTTAAAGAAGATGTTGGAAACATTTCAAGTATTAACTCCTTTATCCTGTGAATGCCAAACATATAGTTGGCCTAAATTAATTTACATCGTAAGGTTGCATCTATCTTTCTCTTTTCCTGGAACAAATGTCAGTTGTCGTGAACACAAACAGCACTAGGAGAGTCTCAAGGGCACTTTATATGTCGTCTGTGAGAGCAAGTTTTCTCCTTTTTCAACTTTTTCTCTAGGTACTGGCCCCATGGCTTGAAGACCTCATGCGGTCCAGATGTATTCAGTGGCAGTGATGACCCCGGTGTTCTGTCTTACATGATTGTCCTCATGATCACCTGTTGCTTCATTCCCCTGGCTGTCATCCTTCTCTGCTACCTGCAAGTGTGGTTGGCTATCCGTGCGGTAGGTACTCACACTGTATTGTAACTCTCCCTCCCAGGTGGAGTCCTTCACACCCCTTCAAGACTGCCACTTCATGTAGAACACTTCACCTTAATCCTGTCCTTTTTACTAAATCTCATCCTCTTACACATGAAACATCTTTCATATTTGAATTCCAAACTGGGTCCCCCTCTGGAGTGTTTGGTTAGTGACACCCCTCATCTTTCTTGTAAAAAACCTTGTTCACACTGTCAGTTTCTGTAAGATATTCTCAATATACTTGCATCCTTACCAGCATACTGGCATCTGGCCCTTGACTGTTCTTAAGTCCCTATTAAACCTTCCAAGAGGCTTATCTCCGATTTTCATTGGATTTCTCTTTCCCTTTTTCTTAATTAACATTATTTTGCTTATCAGAGGATACCCTGTTTGCAATTGAGTGGTTATGTCTGACCATGGGGTTCTCTCCCCCGCCCCCCCACCATCCAGCTAATTTAAGTTTGTTGAGAGAACCAGTGTGGTTTAGTCCCTTAAGACCAGGACTATGACCTTGGGTGAGTCATACTCTCTGCCTCAGGGAAAGCAATGATAACTTCCCTCTGAACAAACATTATCTGCAATAGGTTCACCTTAGGGACCCTATAAGTCAGAAATAATTTCAAGGCACCCAACACCACCAGAAAAGCCTACAACCTAGGCAAACTGAATCTCTTTCCTCATTGCATCACAAATGTTATGTCCTTTCTAATCCAACTCCTTACCTTTCTCATACACAGGTTGCTGCCCAGCAGAAAGAGTCTGAATCTACACAGAAGGCTGAGAAGGAAGTGTCGAGGATGGTGGTAGTCATGATAATTGCCTATTGCTTCTGCTGGGGGCCATATACGGTCTTTGCCTGTTTTGCTGCTGCCAACCCAGGCTATGCCTTCCACCCCCTTGCAGCTGCTCTGCCTGCTTACTTTGCAAAGAGCGCAACTATCTACAACCCAATTATCTACGTCTTCATGAACAGACAGGTAATTTTCTGTGTCCCCAAGTGGACTGTGACAGGGTTAGCTAGAAGAGTACAGAAAAGAGAGGGCTGCATGGGTTAGGCAGAACACAATATACAGGATGTGTAACCTAGTGAAATGTGAGACTCATAAGGCTCTCCAGATGTTGTAGGGCCACGGCTTCTAGTATCCTTCCTCATTGGCCATGGTGTAAAGGATAACCATCCAATTCCTACCTTGGCCCAGGGGATTCTGCTATGAAAGGTACTTGTTGGAGGAGTGTAGAATCCAAACACAGTTTTAATGAACTTTTCTATCTCTCTCTCCTTCTCCCCACTTCCTTTTTTCTTCTGGCAGTTCCGTAACTGCATAATGCAGCTCTTTGGCAAGAAGGTGGATGATGGCTCTGAATTATCCTCCACCTCCCGCACTGAGGTCTCTTCTGTCTCTAATTCCTCTGTATCGCCGGCATAAGAGCCCCCTGCCTGAATAGCCACAAAGACTGGAGATTCTGCCTCCCAGGAGAGCCCCAGTGAGAACTTCCTCTTTCCTCCTGGACTGATTGCTGCTGAACAGATTCCCTTTGAGAATATGAAATACTGGCCTGCCATCTCTACAGATCCTCTTCTTTGAACTTATACTGCACCCTCAGCTGGGAGTGCTGCTGTTTCTCCCCTGGTGATTTGGGGGAGGGAAATGTTTTTTCTCTCAAAATTGCTTTGGGATGGGGGTGAAGGGGTGAGGAATTCTCTGCTCAAATATCCCATCTTTCTGCAACATTCCCAAGAGGTGTTGTTTGAACACTCTTTTCCCAAGGTCCCGTCCTGACTCACTAGTCTCCCTGTGCACCCCTCCCCCAACTCCCCAGAGGAGCAGAATAAAGGGGGTTCCCTGGGGAAAGCATATCGCTTTTGTAAAGCAAGTCTATTGGAGGCCGTCTTAGCAGTGAACCTGCCCCTCCATCCGCATTTCCCCCCATGATCCACATCCTTTGACTGGATGGACTGATATCCCAAGAGGGAAGATTACCCACAGTTTGGCAACACAGGCCATATTCCCTTTTTCTCTGCCCCTCCTATGAAGTTTTCACTGGTGCCAGGGAGTGCATTGAAGGGGGCCAAGAGGAGGAAAAGTTTGTCCCCCGAGGTGTCTGTGCCTCAGCCAAGTCGAATGCATTGAATCTTAATTCTGTTGAAAGTGGGCATGATTCTGACACGGGTAGAACCAACGAGACTCAGCATGATCCACCTCGGTCATTGCAGGGGCTTTGTGCTTCTTCCCAGCATGGCTCAACTGGAACCATTCTGTACATAGTGTTTGATACTAAAGCCTGTTGTGTCCCTGGGACATCTAGCTAGAAATGCAAAAGGGAAAATGACCAAAAAAATCTGCAGCAGTGAGAGTGAGATAGAGAATAAAGATTTTTAACTTCTGTATATAAGTTCTGTTCTTATCCTACCAAAAAAAAAAAATCAAACCCTGATACACCCAAAGAATGCCCTTTGCCCAGAAGTGTTTGCTCTATATCTATGCATGCGGGTGAGATGGCGGTGACTGCAGTGGAGGAAGAGGTTGGGGGTCTGCTTGGTGATTACAGACTATGTGGAGAGAAGACTCAG</t>
  </si>
  <si>
    <t>MAGTVTEAWDVAVFAARRRNDEDDTTRDSLFTYTNSNNTRGPFEGPNYHIAPRWVYNITSVWMIFVVIASIFTNGLVLVATAKFKKLRHPLNWILVNLAIADLGETVIASTISVINQISGYFILGHPMCVLEGYTVSTCGISALWSLAVISWERWVVVCKPFGNVKFDAKLAVAGIVFSWVWSAVWTAPPVFGWSRYWPHGLKTSCGPDVFSGSDDPGVLSYMIVLMITCCFIPLAVILLCYLQVWLAIRAVAAQQKESESTQKAEKEVSRMVVVMIIAYCFCWGPYTVFACFAAANPGYAFHPLAAALPAYFAKSATIYNPIIYVFMNRQFRNCIMQLFGKKVDDGSELSSTSRTEVSSVSNSSVSPA</t>
  </si>
  <si>
    <t>AH007800.2</t>
  </si>
  <si>
    <t>GATCCCGGTTCCCCCGGTTGTTGCCCGTTAACCCAGGTCCCGGTTGTTCCCCCAGTTCCCGTTGTTGCCGCGGTTACCGTGGTGACCCCGGTAGCGCCATGGACGGGTTCGCGGCCGCGCGGCGGCGCCACGAGGACGAGGACACGACGCGGGACAGCGTGTTCACCTACACCAACAGCAACAACACCCGCGGTGAGACGGGGGACATGGGGGGACATGGGGACAATGGGGACATTGGGGGCAATGGGGACATGGGGGGACATGGGGACAATGGGGACATTGGGGGCAATGGGGACCCATTGGTGANNNNNNNNNNNNNNNNNNNNNNNNNNNNNNNNNNNNNNNNNNNNNNNNNNNNNNNNNNNNNNNNNNNNNNNNNNNNNNNNNNNNNNNNNNNNNNNNNNNNACCCATGGTGACTCATTGGTGACCCTGGGGACCCCACTGGTGACCCCACTGGTGACCCCACTGGTGACACTGTCCCCCAGGCCCCTTCGAGGGCCCCAACTACCACATCGCGCCGCGCTGGGTGTACAACCTGACGTCGCTGTGGATGATCTTCGTGGTGGTGGCGTCGGTGTTCACCAACGGGCTGGTGCTGGTGGCCACCTGGCGCTTCAAGAAGCTGCGGCACCCGCTCAACTGGATCCTGGTGAACCTGGCGGTGGCCGACCTGGGCGAGACCGTCATCGCCAGCACCATCAGCGTGGTCAACCAGATCTCGGGCTACTTCGTGCTGGGGCACCCCATGTGCGTCCTCGAGGGCTACACCGTGTCTGCTTGTGGTGAGATGTGGGGCAGGGTGTGGGNNNNNNNNNNNNNNNNNNNNNNNNNNNNNNNNNNNNNNNNNNNNNNNNNNNNNNNNNNNNNNNNNNNNNNNNNNNNNNNNNNNNNNNNNNNNNNNNNNNNTGCACTCCATGTGTCCGTGCGCTATGGGGCTGTGCTCTATGGGGCTGTGCTCTATGGGTCCGTGCGCTATGGGGCTGCACTCCATGGGTCCGTGCGCTATGGGGCAGCCCCTGACCGCCCCGCAGGCATCACGGCGCTCTGGTCGCTCGCCATCATCTCCTGGGAGCGCTGGTTCGTGGTCTGCAAGCCCTTCGGGAACATCAAGTTCGACGGGAAGTTGGCGCTGGCCGGGATCCTGTTCTCCTGGGTCTGGTCGTGCGCCTGGACCGCGCCGCCCGTCTTCGGCTGGAGCAGGTGTGGGGCACGTGTGGGGCACGTGTGGGGCACGTGTGGGGCGGGTGTGGGGCTGGGTGGGTGTGGGGCGGGTGTGGGGCTGGGTGGGTGTGGGGCGGGTGTGGGGCGGGTGTGGGGCTGGTGTGGGGCTGNNNNNNNNNNNNNNNNNNNNNNNNNNNNNNNNNNNNNNNNNNNNNNNNNNNNNNNNNNNNNNNNNNNNNNNNNNNNNNNNNNNNNNNNNNNNNNNNNNNNCCCCACTGCCCCGCCCCACTGCCCCCGCCCCACTGCCCCGCCCTGCTGACCCCGCCCTGCTGCCCCGCCCCGCAGGTACTGGCCCCACGGGCTGAAGACGTCGTGCGGCCCCGACGTGTTCAGCGGCAGCTCGGACCCGGGCGTGCAGAGCTACATGGTGGTGCTCATGGTCACCTGCTGCTTCTTCCCGCTCGCCATCATCGTGCTGTGCTACCTGCAAGTCTGGCTGGCCATCCGCGCGGTGAGACCCACGGATCCGACCCATAGATACACCCTGACCCACAGATCTGACCCATAGATCCACCCTGACCCACAGATCTGACCCATAGATCCGCCCTGACCCATAGATCTGACCCATAGATCCGCCCTGACCCATAGATCCGCCCCATAGAACCGCCCTGACCCATAGATCTGACTCACATATCTGTCCTGCCCCACAGATGGNNNNNNNNNNNNNNNNNNNNNNNNNNNNNNNNNNNNNNNNNNNNNNNNNNNNNNNNNNNNNNNNNNNNNNNNNNNNNNNNNNNNNNNNNNNNNNNNNNNNATAGCCCCATAACCCCCCATAACCCCATAACCCCATAGACCCCATAACCCCATAACCCCCCCGTAACCCCCATAACCCCATAACCCCCCATGTCCATAGGTGGCAGCCCAGCAGAAGGAGTCGGAGTCGACGCAGAAGGCGGAGAAGGAGGTGTCGCGCATGGTGGTGGTGATGATCGTCGCCTATTGCTTCTGCTGGGGCCCCTACACCATCTTCGCCTGTTTCGCCGCCGCCAACCCCGGCTACGCCTTCCACCCCCTGGCGGCCGCGCTGCCCGCGTACTTCGCCAAGAGCGCCACCATCTACAACCCCATCATCTACGTGTTCATGAACAGGCAGGTACGGACACACCCGGACACACGGACACATGGACACATGGACACAGACACACAGACACACACATGGACACACCGACACACACACAGACACACGGACACCCCCGCGTACTTCGCCAAGAGCGCCACCATCTNNNNNNNNNNNNNNNNNNNNNNNNNNNNNNNNNNNNNNNNNNNNNNNNNNNNNNNNNNNNNNNNNNNNNNNNNNNNNNNNNNNNNNNNNNNNNNNNNNNNCCCGTGTCCATTTGTCCATCCCCGTGTCCATGTGTCCGTCCATGTGTCCATCCCCGTCTCCATCCCCGTGTCCGTGTGTCCGTCCCCGTGTCCGTGTGTCCGTCCGCGCACCCGTGCCCGCGTGCCCGTGTGACCGCCCGCGTGTCCGTGTCCCCGCAGTTCCGGAACTGCATCCTGCAGCTGTTCGGGAAGAAGGTGGACGACGGCTCCGAGGTGTCCACGTCGCGCACGGAGGTGTCGTCCGTGTCCAGCTCCTCCGTGTCCCCCGCCTAGCGCCAATAAACCCGCAGCCCCGCGCCCCGAGCCCGCTGCGCCCGCCGCGCCCGCCCCCCGGGGCCCGCAGCCAATGGGAGCCCGGCCGC</t>
  </si>
  <si>
    <t>MDGFAAARRRHEDEDTTRDSVFTYTNSNNTRGPFEGPNYHIAPRWVYNLTSLWMIFVVVASVFTNGLVLVATWRFKKLRHPLNWILVNLAVADLGETVIASTISVVNQISGYFVLGHPMCVLEGYTVSACGITALWSLAIISWERWFVVCKPFGNIKFDGKLALAGILFSWVWSCAWTAPPVFGWSRYWPHGLKTSCGPDVFSGSSDPGVQSYMVVLMVTCCFFPLAIIVLCYLQVWLAIRAVAAQQKESESTQKAEKEVSRMVVVMIVAYCFCWGPYTIFACFAAANPGYAFHPLAAALPAYFAKSATIYNPIIYVFMNRQFRNCILQLFGKKVDDGSEVSTSRTEVSSVSSSSVSPA</t>
  </si>
  <si>
    <t>AF222333.1</t>
  </si>
  <si>
    <t>GGCACGAGTGGCACTCGGGGACACGATGGCCACGGGCGTTTGGGACGGGGCGGTTTTCGCCGCGCGACGGCGACACGACGACGAGGACACCACGCGCGACAGCATCTTCACCTACACCAACAGCAACAACACGCGCGGTCCCTTCGAGGGCCCCAACTACCACATCGCGCCGCGCTGGGTGTACAACCTGACGTCGCTGTGGATGATCTTCGTGGTGGTGGCCTCGGTGTTCACCAACGGGCTGGTGCTGGTGGCCACGGCCAAGTTCAAGAAGCTGCGGCACCCCCTGAACTGGATCCTGGTCAACCTGGCCGTGGCCGACCTGGGCGAGACGGTCATCGCCAGCACCATCAGCGTGGTCAACCAGATCTTCGGCTACTTCATCCTCGGCCACCCCATGTGCGTCATCGAGGGCTACACCGTCAGCGCCTGCGGCATCACGGCGCTCTGGTCCCTGGCCATCATCTCCTGGGAGCGCTGGTTCGTGGTCTGCAAACCCTTCGGCAACATCAAGTTCGACGGGAAACTGGCGGTGGCCGGAGTCCTCTTCTCCTGGATCTGGTCCTGCGCCTGGACCGCGCCCCCCATCTTCGGCTGGAGCCGGTATTGGCCCCACGGGCTGAAGACGTCGTGCGGGCCCGACGTGTTCAGCGGCAGCACGGACCCGGGGGTGCAGTCCTACATGGTGGTGCTGATGGTCACCTGCTGCTTCTTCCCGCTGGCCGTCATCATCTTCTGCTACCTGCAAGTCTGGCTGGCCATCCGCGCGGTGGCGGCGCAGCAGAAGGAGTCGGAGTCGACGCAGAAGGCGGAGAAGGAGGTGTCGCGCATGGTGGTGGTGATGATCTTGGCCTACTGCTTCTGCTGGGGGCCCTACACCATCTTCGCCTGTTTCGCCGCCGCCAACCCCGGCTACGCCTTCCACCCGCTGACCGCCGCCCTGCCCGCCTTCTTCGCCAAGAGCGCCACCATCTACAACCCCATCATCTACGTCTTCATGAACCGGCAGTTCCGGAACTGCATCCTGCAGCTCTTTGGCAAGAAGGTGGACGATGGCTCCGAGGTGTCCACCTCACGCACCGAGGTGTCCTCGGTGTCCAACTCCTCCGTGTCCCCCGCCTAGGGACCCCCGCCGCCCCCTCCCCAATAAAGCTTTGTACCTCCCGGAAAAAAAAAAAAAAAAA</t>
  </si>
  <si>
    <t>MATGVWDGAVFAARRRHDDEDTTRDSIFTYTNSNNTRGPFEGPNYHIAPRWVYNLTSLWMIFVVVASVFTNGLVLVATAKFKKLRHPLNWILVNLAVADLGETVIASTISVVNQIFGYFILGHPMCVIEGYTVSACGITALWSLAIISWERWFVVCKPFGNIKFDGKLAVAGVLFSWIWSCAWTAPPIFGWSRYWPHGLKTSCGPDVFSGSTDPGVQSYMVVLMVTCCFFPLAVIIFCYLQVWLAIRAVAAQQKESESTQKAEKEVSRMVVVMILAYCFCWGPYTIFACFAAANPGYAFHPLTAALPAFFAKSATIYNPIIYVFMNRQFRNCILQLFGKKVDDGSEVSTSRTEVSSVSNSSVSPA</t>
  </si>
  <si>
    <t>M62903.1</t>
  </si>
  <si>
    <t>CAGCGGCGATGGCGGCGTGGGAGGCGGCGTTCGCCGCTCGGAGGCGGCACGAAGAGGAGGACACCACGCGCGACAGCGTCTTCACCTACACCAACAGCAACAACACCCGCGGACCATTTGAGGGCCCCAACTACCACATAGCGCCGCGCTGGGTGTACAACCTGACGTCGGTGTGGATGATCTTCGTGGTGGCGGCGTCGGTGTTCACCAACGGGTTGGTGCTCGTGGCCACCTGGAAGTTCAAGAAGCTGCGCCACCCCCTCAACTGGATCCTGGTGAACCTCGCCGTGGCCGACCTGGGCGAGACCGTCATCGCCTCCACCATCAGCGTCATCAACCAGATCTCGGGGTACTTCATCCTCGGGCACCCCATGTGCGTCGTCGAGGGATACACCGTGTCTGCATGCGGCATTACGGCGCTGTGGTCGCTGGCGATCATTTCGTGGGAGCGGTGGTTCGTGGTGTGCAAACCGTTCGGGAACATCAAATTCGACGGGAAGTTGGCGGTGGCGGGAATCCTCTTCTCCTGGCTGTGGTCCTGCGCGTGGACCGCGCCGCCCATCTTCGGGTGGAGCCGGTATTGGCCCCACGGCCTGAAGACGTCGTGCGGCCCGGATGTGTTCAGCGGCAGCTCCGACCCGGGGGTGCAGTCCTACATGGTGGTGCTGATGGTCACGTGCTGCTTCTTCCCCCTCGCCATCATCATCCTCTGCTACCTGCAAGTCTGGCTCGCCATCCGCGCCGTGGCGGCTCAGCAGAAGGAGTCGGAGTCGACGCAGAAGGCGGAGAAGGAGGTGTCCCGCATGGTGGTGGTGATGATCGTGGCCTACTGCTTCTGCTGGGGGCCCTACACCTTCTTCGCCTGCTTCGCCGCCGCCAACCCCGGCTACGCCTTCCACCCCCTGGCGGCCGCCCTGCCCGCCTACTTCGCCAAGTCGGCCACCATCTACAACCCCATCATCTACGTCTTCATGAACCGACAGTTCCGGAACTGCATCCTGCAGCTCTTCGGCAAAAAGGTGGACGACGGCTCCGAGGTGTCCACGTCGCGCACGGAGGTCTCCTCCGTCTCCAACTCCTCCGTCTCGCCCGCCTAAGGCCTCCCGCCGAGCCCGCTTCCGGTTCCGGCCTCGACACCGCAGCTTCCGGTTCCGGCCTCCGCGCGACAGCTTCCGGTTCCGGCCTCCACACCGCAGCTTCCGGTTCGAGGAGCCCGTCGCTATGGCGACCGCCGCCGCCCCGCGCTCGGTCTCGGTCCCCGCCCCCGCTGTACAGCCCCGCGCCCCTCGTAGCCAATAAAAGCCTTCGTTTCGTCCGT</t>
  </si>
  <si>
    <t>MAAWEAAFAARRRHEEEDTTRDSVFTYTNSNNTRGPFEGPNYHIAPRWVYNLTSVWMIFVVAASVFTNGLVLVATWKFKKLRHPLNWILVNLAVADLGETVIASTISVINQISGYFILGHPMCVVEGYTVSACGITALWSLAIISWERWFVVCKPFGNIKFDGKLAVAGILFSWLWSCAWTAPPIFGWSRYWPHGLKTSCGPDVFSGSSDPGVQSYMVVLMVTCCFFPLAIIILCYLQVWLAIRAVAAQQKESESTQKAEKEVSRMVVVMIVAYCFCWGPYTFFACFAAANPGYAFHPLAAALPAYFAKSATIYNPIIYVFMNRQFRNCILQLFGKKVDDGSEVSTSRTEVSSVSNSSVSPA</t>
  </si>
  <si>
    <t>AH005296.2</t>
  </si>
  <si>
    <t>TTATTTAGTAGAAACGGGGTTTCACCATGTTAGTCAGGCTGGTCGGGAACTCCTGACCTCAGGAGATCTACCCGCCTTGGCCTCCCAAAGTGCTGGGATTACAGGCGTGTGCCACTGTGCCCAGCCACTTTTTTTTAGACAGAGTCTTGGTCTGTTGCCCAGGCTAGAGTTCAGTGGCGCCATCTCAGCTCACTGCAACCTCCGCCTCCCAGATTCAAGCGATTCTCCTGCCTCGACCTCCCAGTAGCTGGGATTACAGGTTTCCAGCAAATCCCTCTGAGCCGCCCCCGGGGGCTCGCCTCAGGAGCAAGGAAGCAAGGGGTGGGAGGAGGAGGTCTAAGTCCCAGGCCCAATTAAGAGATCAGATGGTGTAGGATTTGGGAGCTTTTAAGGTGAAGAGGCCCGGGCTGATCCCACTGGCCGGTATAAAGCGCCGTGACCCTCAGGTGACGCACCAGGGCCGGCTGCCGTCGGGGACAGGGCTTTCCATAGCCATGGCCCAGCAGTGGAGCCTCCAAAGGCTCGCAGGCCGCCATCCGCAGGACAGCTATGAGGACAGCACCCAGTCCAGCATCTTCACCTACACCAACAGCAACTCCGTGAGCCAGCNNNNNNNNNNNNNNNNNNNNNNNNNNNNNNNNNNNNNNNNNNNNNNNNNNNNNNNNNNNNNNNNNNNNNNNNNNNNNNNNNNNNNNNNNNNNNNNNNNNNCTGCCCTCAGACCAGAGGCCCCTTCGAAGGCCCGAATTACCACATCGCTCCCAGATGGGTGTACCACCTCACCAGTGTCTGGATGATCTTTGTGGTCATTGCATCCGTTTTCACAAATGGGCTTGTGCTGGCGGCCACCATGAAGTTCAAGAAGCTGCGCCACCCGCTGAACTGGATCCTGGTGAACCTGGCGGTCGCTGACCTGGCAGAGACCGTCATCGCCAGCACTATCAGCGTTGTGAACCAGGTCTATGGCTACTTCGTGCTGGGCCACCCTATGGTAAGCCAGTNNNNNNNNNNNNNNNNNNNNNNNNNNNNNNNNNNNNNNNNNNNNNNNNNNNNNNNNNNNNNNNNNNNNNNNNNNNNNNNNNNNNNNNNNNNNNNNNNNNNCTCCCCATAGTGTGTCCTGGAGGGCTACACCGTCTCCCTGTGTGGGATCACAGGTCTCTGGTCTCTGGCCATCATTTCCTGGGAGAGATGGATGGTGGTCTGCAAGCCCTTTGGCAATGTGAGATTTGATGCCAAGCTGGCCATCGTGGGCATTGCCTTCTCCTGGATCTGGGTAAGGGTGCNNNNNNNNNNNNNNNNNNNNNNNNNNNNNNNNNNNNNNNNNNNNNNNNNNNNNNNNNNNNNNNNNNNNNNNNNNNNNNNNNNNNNNNNNNNNNNNNNNNNTTCTCTCCAGGCTGCTGTGTGGACAGCCCCGCCCATCTTTGGTTGGAGCAGGTACTGGCCCCACGGCCTGAAGACTTCATGCGGCCCAGACGTGTTCAGCGGCAGCTCGTACCCCGGGGTGCAGTCTTACATGATTGTCCTCATGGTCACCTGCTGCATCACCCCACTCAGCGTAAGCCCCCNNNNNNNNNNNNNNNNNNNNNNNNNNNNNNNNNNNNNNNNNNNNNNNNNNNNNNNNNNNNNNNNNNNNNNNNNNNNNNNNNNNNNNNNNNNNNNNNNNNNTCTCCCTTAGATCATCGTGCTCTGCTACCTCCAAGTGTGGCTGGCCATCCGAGCGGTGGCAAAGCAGCAGAAAGAGTCTGAATCCACCCAGAAGGCAGAGAAGGAAGTGACGCGCATGGTGGTGGTGATGGTCCTGGCATTCTGCTTCTGCTGGGGACCATACGCCTTCTTCGCATGCTTTGCTGCTGCCAACCCTGGCTACCCCTTCCACCCTTTGATGGCTGCCCTGCCGGCCTTCTTTGCCAAAAGTGCCACTATCTACAACCCCGTTATCTATGTCGTAAGCAACANNNNNNNNNNNNNNNNNNNNNNNNNNNNNNNNNNNNNNNNNNNNNNNNNNNNNNNNNNNNNNNNNNNNNNNNNNNNNNNNNNNNNNNNNNNNNNNNNNNNGTCCTTCCAGTTTATGAACCGGCAGTTTCGAAACTGCATCTTGCAGCTTTTCGGGAAGAAGGTTGACGATGGCTCTGAACTCTCCAGCGCCTCCAAAACGGAGGTCTCATCTGTGTCCTCGGTATCGCCTGCATGAGGTCTGCCTCCTACCCATCCCGCCCACCGGGGCTTTGGCCACCTCTCCTTTCCCCCTCCTTCTCCATCCCTG</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</si>
  <si>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t>
  </si>
  <si>
    <t>AH005298.2</t>
  </si>
  <si>
    <t>GGATCCGGTTCCAGGCCTCGGCCCTAAATAGTCTCCCTGGGCTTTCAAGAGAACCACATGAGAAAGGAGGATTCGGGCTCTGAGCAGTTTCACCACCCACCCCCCAGTCTGCAAATCCTGACCCGAGGGTCCACCTGCCCCAAAGGCGGACGCAGGACAGTAGAAGGGAACAGAGAACACATAAACACAGAGAGGGCCACAGCGGCTCCCACAGTCACCGCCACCTTCCTGGCGGGGATGGGTGGGGCGTCTGAGTTTGGTTCCCAGCAAATCCCTCTGAGCCGCCCTTGCGGGCTCGCCTCAGGAGCAGGGGAGCAAGAGGTGGGAGGAGGAGGTCTAAGTCCCAGGCCCAATTAAGAGATCAGGTAGTGTAGGGTTTGGGAGCTTTTAAGGTGAAGAGGCCCGGGCTGATCCCACAGGCCAGTATAAAGCGCCGTGACCCTCAGGTGATGCGCCAGGGCCGGCTGCCGTCGGGGACAGGGCTTTCCATAGCCATGGCCCAGCAGTGGAGCCTCCAAAGGCTCGCAGGCCGCCATCCGCAGGACAGCTATGAGGACAGCACCCAGTCCAGCATCTTCACCTACACCAACAGCAACTCCGTGAGCCAGCNNNNNNNNNNNNNNNNNNNNNNNNNNNNNNNNNNNNNNNNNNNNNNNNNNNNNNNNNNNNNNNNNNNNNNNNNNNNNNNNNNNNNNNNNNNNNNNNNNNNCTGCCCTCAGACCAGAGGCCCCTTCGAAGGCCCGAATTACCACATCGCTCCCAGATGGGTGTACCACCTCACCAGTGTCTGGATGATCTTTGTGGTCACTGCATCCGTTTTCACAAATGGGCTTGTGCTGGCGGCCACCATGAAGTTCAAGAAGCTGCGCCACCCGCTGAACTGGATCCTGGTGAACCTGGCAGTCGCTGACCTAGCAGAGACCGTCATCGCCAGCACTATCAGCATTGTGAACCAGGTCTCTGGCTACTTCGTGCTGGGCCACCCTATGGTAAGCCAGTNNNNNNNNNNNNNNNNNNNNNNNNNNNNNNNNNNNNNNNNNNNNNNNNNNNNNNNNNNNNNNNNNNNNNNNNNNNNNNNNNNNNNNNNNNNNNNNNNNNNCTCCCCATAGTGTGTCCTGGAGGGCTACACCGTCTCCCTGTGTGGGATCACAGGTCTCTGGTCTCTGGCCATCATTTCCTGGGAGAGGTGGCTGGTGGTGTGCAAGCCCTTTGGCAATGTGAGATTTGATGCCAAGCTGGCCATCGTGGGCATTGCCTTCTCCTGGATCTGGGTAAGGGTGCNNNNNNNNNNNNNNNNNNNNNNNNNNNNNNNNNNNNNNNNNNNNNNNNNNNNNNNNNNNNNNNNNNNNNNNNNNNNNNNNNNNNNNNNNNNNNNNNNNNNTTCTCTCCAGTCTGCTGTGTGGACAGCCCCGCCCATCTTTGGTTGGAGCAGGTACTGGCCCCACGGCCTGAAGACTTCATGCGGCCCAGACGTGTTCAGCGGCAGCTCGTACCCCGGGGTGCAGTCTTACATGATTGTCCTCATGGTCACCTGCTGCATCATCCCACTCGCTATCATCATGCTNNNNNNNNNNNNNNNNNNNNNNNNNNNNNNNNNNNNNNNNNNNNNNNNNNNNNNNNNNNNNNNNNNNNNNNNNNNNNNNNNNNNNNNNNNNNNNNNNNNNTCTCCCTTAGATCATCATGCTCTGCTACCTCCAAGTGTGGCTGGCCATCCGAGCGGTGGCAAAGCAGCAGAAAGAGTCTGAATCCACCCAGAAGGCAGAGAAGGAAGTGACGCGCATGGTGGTGGTGATGATCTTTGCGTACTGCGTCTGCTGGGGACCCTACACCTTCTTCGCATGCTTTGCTGCTGCCAACCCTGGTTACGCCTTCCACCCTTTGATGGCTGCCCTGCCGGCCTACTTTGCCAAAAGTGCCACTATCTACAACCCCGTTATCTATGTCGTAAGCAACANNNNNNNNNNNNNNNNNNNNNNNNNNNNNNNNNNNNNNNNNNNNNNNNNNNNNNNNNNNNNNNNNNNNNNNNNNNNNNNNNNNNNNNNNNNNNNNNNNNNGTCCTTCCAGTTTATGAACCGGCAGTTTCGAAACTGCATCTTGCAGCTTTTCGGGAAGAAGGTTGACGATGGCTCTGAACTCTCCAGCGCCTCCAAAACGGAGGTCTCATCTGTGTCCTCGGTATCGCCTGCATGAGGTCTGCCTCCTACCCATCCCGCCCACCGGGGCTTTGGCCACCTCTCCTTTCCCCCTCCTTCTCCATCCCTGTAAAATAAATGTAATTTATCTTTGCCAAAACCAACAAAGTCACAGAGGCTTTCACTGCAGTGTGGGACCACCTGAGCCTCTGCGTGTGCAGGCACTGGGTCTCGAGAGGGTGCTTGGGGGATAAAGAGGAGAGAGCGCTTCATAGACTTTAAGTTTTCCCGAGCCTCATGTCTACCGATG</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</si>
  <si>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TFFACFAAANPGYAFHPLMAALPAYFAKSATIYNPVIYVFMNRQFRNCILQLFGKKVDDGSELSSASKTEVSSVSSVSPA</t>
  </si>
  <si>
    <t>Capra</t>
  </si>
  <si>
    <t>hircus</t>
  </si>
  <si>
    <t>AH006594.2</t>
  </si>
  <si>
    <t>CTCTGAGCCACCCCCGTGGCTCACCCAGGAGCCAGCAAGCCCAGCGCTGGGGGAGGAGGAGGTCTAAGTCCCAGGCCCAATTAAGAGATCAGATGGTGAAGGGTTTGGGGGCTTTTAAGGTGAGGAGGCCTGGGCTGATCCCACAGGCTGGTATAAAGCGCTGTGGCCCCCCAGGCAGTGCCAAGGCTGGCGGGCATCAGGGACAGGGCTTTGCAGAGCCATGGCCCACACATGGGGCCCCCAAAGGCTTGCAGGTGGGCAGCCGCAGGCCAACTTTGAGGAGAGCACCCAGGGGAGCATCTTTACCTACACCAACAGCAACTCCACCAGAGGTAGCAAGCANNNNNNNNNNNNNNNNNNNNNNNNNNNNNNNNNNNNNNNNNNNNNNNNNNNNNNNNNNNNNNNNNNNNNNNNNNNNNNNNNNNNNNNNNNNNNNNNNNNNCTGCCTCCAGATCCCTTTGAAGGCCCCAATTACCACATTGCTCCCAGATGGGTATATCACCTCACCAGCGCCTGGATGGTCTTCGTGGTCATCGCATCTGTCTTCACTAATGGGCTCGTGCTGGCAGCCACCATGAGGTTCAAGAAGCTCCGCCACCCTCTCAACTGGATCCTGGTCAACTTGGCCATTGCTGACCTGGCAGAGACCATCATCGCCAGCACCATCAGCGTTGTGAACCAGATGTATGGCTACTTTGTGCTGGGCCACCCGCTGTGTGTCGTGGAGGGCTACACTGTCTCCTTGTGTGGTAAGTCACCNNNNNNNNNNNNNNNNNNNNNNNNNNNNNNNNNNNNNNNNNNNNNNNNNNNNNNNNNNNNNNNNNNNNNNNNNNNNNNNNNNNNNNNNNNNNNNNNNNNNTGCCCCAAAGGGATCACCGGTCTCTGGTCCTTGGCCATCATCTCCTGGGAGAGGTGGATGGTGGTCTGCAAGCCCTTTGGCAACGTCAGATTTGATGCCAAGTTGGCCACTGCGGGCATCGCCTTCTCCTGGATCTGGGCTGCTGTGTGGACGGCTCCACCCATCTTTGGTTGGAGTAGGTGAGGAGGCNNNNNNNNNNNNNNNNNNNNNNNNNNNNNNNNNNNNNNNNNNNNNNNNNNNNNNNNNNNNNNNNNNNNNNNNNNNNNNNNNNNNNNNNNNNNNNNNNNNNTTCTCTGCAGGTACTGGCCCCACGGCCTGAAGACTTCATGTGGCCCTGATGTGTTCAGTGGCAGCTCCTACCCAGGGGTGCAGTCGTACATGATCGTTCTCATGATCACGTGTTGCTTCATCCCGCTCAGCGTCATCATCCTTTGCTACCTGCAAGTGTGGCTGGCCATCCGAGCGGTGAGNNNNNNNNNNNNNNNNNNNNNNNNNNNNNNNNNNNNNNNNNNNNNNNNNNNNNNNNNNNNNNNNNNNNNNNNNNNNNNNNNNNNNNNNNNNNNNNNNNNNTCTCCCCCAGGTGGCAAAGCAGCAGAAAGAATCTGAGTCCACCCAGAAGGCGGAGAAGGAGGTAACCCGCATGGTGATGGTGATGATCTTTGCCTACTGTCTCTGCTGGGGGCCCTACACCTTCTTTGCCTGCTTCGCCGCTGCACACCCCGGCTATGCCTTCCACCCTCTGGTGGCTGCCCTGCCAGCCTACTTTGCCAAAAGTGCCACTATCTACAACCCCATTATCTATGTCTTCATGAACCGCCAGGTAAGGCACANNNNNNNNNNNNNNNNNNNNNNNNNNNNNNNNNNNNNNNNNNNNNNNNNNNNNNNNNNNNNNNNNNNNNNNNNNNNNNNNNNNNNNNNNNNNNNNNNNNNGTCCTGCCAGTTTCGAAACTGTATCTTGCAACTTTTTGGGAAGAAGGTGGATGACAGCTCTGAACTCTCCAGTGTTTCCAAAACAGAGGCATCATCTGTCTCTTCGGTGTCACCTGCATGAGTCTCTGCCAGCCCTAAAAATGAAAAC</t>
  </si>
  <si>
    <t>MAHTWGPQRLAGGQPQANFEESTQGSIFTYTNSNSTRDPFEGPNYHIAPRWVYHLTSAWMVFVVIASVFTNGLVLAATMRFKKLRHPLNWILVNLAIADLAETIIASTISVVNQMYGYFVLGHPLCVVEGYTVSLCGITGLWSLAIISWERWMVVCKPFGNVRFDAKLATAGIAFSWIWAAVWTAPPIFGWSRYWPHGLKTSCGPDVFSGSSYPGVQSYMIVLMITCCFIPLSVIILCYLQVWLAIRAVAKQQKESESTQKAEKEVTRMVMVMIFAYCLCWGPYTFFACFAAAHPGYAFHPLVAALPAYFAKSATIYNPIIYVFMNRQFRNCILQLFGKKVDDSSELSSVSKTEASSVSSVSPA</t>
  </si>
  <si>
    <t>MWS</t>
  </si>
  <si>
    <t>Oryctolagus</t>
  </si>
  <si>
    <t>cuniculus</t>
  </si>
  <si>
    <t>AH006945.2</t>
  </si>
  <si>
    <t>GCTGACCTTAGGAGCAGGGAAGCAACGGGTGGGAGGAGGAGGAGGAGGAGGTCTAAGTCCCAGCCCAATTAAGAGATCAATCAGATGGCGACAGGTTTGGGAGCTTCTAAGGTGAGGAGGCCCCGGCTGATCCCGCAGCTGGTATAAAGCGCCATGACCCCCAGCAGTGTGCCAGGGCTGGCGGTGGCAGGGACAGGGCTCTGCACAGCCATGACCCAGCCGTGGGGCCCCCAGATGCTGGCTGGCGGGCAGCCGCCGGAGAGCCATGAGGACAGCACCCAGGCGAGCATCTTTACCTACACCAACAGCAACTCCACGAGAGGTGAGTCGGTNNNNNNNNNNNNNNNNNNNNNNNNNNNNNNNNNNNNNNNNNNNNNNNNNNNNNNNNNNNNNNNNNNNNNNNNNNNNNNNNNNNNNNNNNNNNNNNNNNNNCTGCCTCCAGGCCCCTTCGAAGGCCCGAATTTCCACATTGCTCCCCGGTGGGTGTACCACCTCACCAGTGCCTGGATGATCCTCGTGGTTATCGCATCTGTCTTCACAAATGGGCTGGTGCTGGTAGCCACCATGAGGTTCAAGAAGCTGCGTCACCCTCTGAACTGGATCCTCGTGAACTTGGCAGTGGCTGACCTAGCGGAGACCGTCATCGCCAGCACCATCAGTGTGGTGAACCAGTTCTACGGCTATTTCGTGCTGGGCCACCCTCTGTGTGTTGTGGAGGGCTACACTGTGTCCTTGTGTGGTAAGCTGGTNNNNNNNNNNNNNNNNNNNNNNNNNNNNNNNNNNNNNNNNNNNNNNNNNNNNNNNNNNNNNNNNNNNNNNNNNNNNNNNNNNNNNNNNNNNNNNNNNNNNTCCCCCGCAGGGATCACGGGGCTCTGGTCCCTGGCCATCATTTCCTGGGAGAGGTGGCTGGTGGTCTGCAAGCCCTTCGGCAACGTGAGATTCGATGCCAAGCTGGCCATCGCAGGCATCGCCTTCTCCTGGATCTGGGCTGCTGTATGGACGGCCCCTCCCATCTTCGGTTGGAGCAGGTAAGGATGCNNNNNNNNNNNNNNNNNNNNNNNNNNNNNNNNNNNNNNNNNNNNNNNNNNNNNNNNNNNNNNNNNNNNNNNNNNNNNNNNNNNNNNNNNNNNNNNNNNNNCCCACCCCAGGTACTGGCCCTACGGCCTGAAGACCTCATGCGGCCCGGACGTGTTCAGCGGCACCTCGTACCCGGGCGTGCAGTCCTACATGATGGTGCTCATGGTCACGTGCTGCATCATCCCACTCAGCGTCATCGTGCTGTGCTACCTGCAAGTGTGGATGGCCATCCGCACGGTAAGCCCCGNNNNNNNNNNNNNNNNNNNNNNNNNNNNNNNNNNNNNNNNNNNNNNNNNNNNNNNNNNNNNNNNNNNNNNNNNNNNNNNNNNNNNNNNNNNNNNNNNNNNCTTTCTCCAGGTGGCTAAGCAACAGAAAGAATCTGAGTCCACCCAGAAGGCTGAGAAGGAGGTGACCCGCATGGTGGTGGTGATGGTCTTTGCATACTGCCTCTGCTGGGGCCCCTACACCTTCTTCGCATGCTTTGCTACTGCCCACCCTGGCTACTCTTTCCACCCTCTGGTGGCTGCCATACCATCCTACTTTGCCAAAAGTGCCACCATCTACAACCCCATTATCTACGTCTTCATGAATCGGCAGGTAAGTAACANNNNNNNNNNNNNNNNNNNNNNNNNNNNNNNNNNNNNNNNNNNNNNNNNNNNNNNNNNNNNNNNNNNNNNNNNNNNNNNNNNNNNNNNNNNNNNNNNNNNGTCCCCCCAGTTTCGAAACTGCATCTTGCAACTCTTCGGAAAGAAGGTCGAGGACAGCTCTGAGCTCTCCAGCGCCTCCAGAACAGAGGCTTCATCCGTCTCTTCAGTGTCACCTGCGTGACATCTGCCTCCCACCTGCCGCACCCACCGGGGCTTTGGCCACCCGTCCCCTCCTTCTCCATCCCCATGAAACAAATGTAATTTCTCTTTGCTAAAACCGAACACGTCTCCCACATTGCCACTGCACTTCGGGCTGCCTGGGCCTTGCCGTGCTCAGGCGCGGGGTCTCGAGAGGGCCAGAGACGAGAGCGGCGCTGTACAGACTTTAATCTTGCCCAAGCCTCGGGACTATGGGGCGCGTGGAAGGACTGAGGCAAACCGGAGCGTGGGGGGCGTGGGCATGTGCCTCCATCGCACCGGGCTGGCGGCTATGGAATCCGAGTGGCTGGGGTGGCCGTGCTCACTGGGGGCCCTCATCACCCACAAGGAGGGGGGGACTCGGCATTCTCAGGCAGGAGGCACTCCTGGCCCCTTAAGATCCATCTGACGGGGGCTTGGAGTCCTTGGCATCCAGTCTCCATCGGGAGGG</t>
  </si>
  <si>
    <t>MTQPWGPQMLAGGQPPESHEDSTQASIFTYTNSNSTRGPFEGPNFHIAPRWVYHLTSAWMILVVIASVFTNGLVLVATMRFKKLRHPLNWILVNLAVADLAETVIASTISVVNQFYGYFVLGHPLCVVEGYTVSLCGITGLWSLAIISWERWLVVCKPFGNVRFDAKLAIAGIAFSWIWAAVWTAPPIFGWSRYWPYGLKTSCGPDVFSGTSYPGVQSYMMVLMVTCCIIPLSVIVLCYLQVWMAIRTVAKQQKESESTQKAEKEVTRMVVVMVFAYCLCWGPYTFFACFATAHPGYSFHPLVAAIPSYFAKSATIYNPIIYVFMNRQFRNCILQLFGKKVEDSSELSSASRTEASSVSSVSPA</t>
  </si>
  <si>
    <t>AF011389.1</t>
  </si>
  <si>
    <t>GAATTCGGCACGAGGTTTTCTACAGCCATGGCCCAAAGGCTTACAGGTGAACAGACACTGGACCACTATGAGGATAGCACCCATGCAAGCATCTTCACCTATACCAACAGCAACAGCACCAAAGGTCCCTTTGAAGGCCCCAATTATCACATTGCTCCCAGGTGGGTGTACCACCTCACCAGCACCTGGATGATTCTTGTGGTCGTTGCATCTGTCTTCACTAATGGACTTGTGCTGGCAGCCACCATGAGATTCAAGAAGCTGCGCCATCCACTGAACTGGATTCTGGTGAACTTGGCAGTTGCTGACCTAGCAGAGACCATTATTGCCAGCACTATCAGTGTTGTGAACCAAATCTATGGCTACTTCGTTCTGGGACACCCTCTGTGTGTCATTGAAGGCTACATTGTCTCATTGTGTGGAATCACAGGCCTCTGGTCCCTGGCCATCATTTCCTGGGAGAGATGGCTGGTGGTCTGCAAGCCCTTTGGCAATGTGAGATTTGATGCTAAGCTGGCCACTGTGGGAATCGTCTTCTCCTGGGTCTGGGCTGCTATATGGACGGCCCCACCAATCTTTGGTTGGAGCAGGTACTGGCCTTATGGCCTGAAGACATCCTGTGGCCCAGACGTGTTCAGCGGTACCTCGTACCCCGGGGTTCAGTCTTATATGATGGTCCTCATGGTCACGTGCTGCATCTTCCCACTCAGCATCATCGTGCTCTGCTACCTCCAAGTGTGGCTGGCCATCCGAGCAGTGGCAAAGCAACAGAAAGAATCTGAGTCCACTCAGAAGGCCGAGAAGGAGGTGACACGCATGGTGGTGGTGATGGTCTTCGCATACTGCCTCTGCTGGGGACCCTATACTTTCTTTGCATGCTTTGCTACTGCCCACCCTGGCTATGCCTTCCACCCTCTTGTGGCCTCCCTACCATCCTACTTTGCCAAAAGTGCCACTATCTACAACCCCATTATCTATGTCTTTATGAACCGGCAGTTTCGAAACTGCATCTTACATCTCTTTGGAAAGAAGGTTGATGATAGCTCTGAACTTTCCAGCACCTCCAAGACAGAAGTCTCATCTGTCTCTTCAGTGTCACCTGCATAAAGTCTGCCTCCAACCTGTCCCATCCATCAAAGCTTTGGCCATGTTTTACCTCCCTTCTCATCTATCCTTGTAAAATAAACATAATTTCTCCTTGCTCAAAAAAAAAAAAAAAAAAAAAACTCGAG</t>
  </si>
  <si>
    <t>MAQRLTGEQTLDHYEDSTHASIFTYTNSNSTKGPFEGPNYHIAPRWVYHLTSTWMILVVVASVFTNGLVLAATMRFKKLRHPLNWILVNLAVADLAETIIASTISVVNQIYGYFVLGHPLCVIEGYIVSLCGITGLWSLAIISWERWLVVCKPFGNVRFDAKLATVGIVFSWVWAAIWTAPPIFGWSRYWPYGLKTSCGPDVFSGTSYPGVQSYMMVLMVTCCIFPLSIIVLCYLQVWLAIRAVAKQQKESESTQKAEKEVTRMVVVMVFAYCLCWGPYTFFACFATAHPGYAFHPLVASLPSYFAKSATIYNPIIYVFMNRQFRNCILHLFGKKVDDSSELSSTSKTEVSSVSSVSPA</t>
  </si>
  <si>
    <t>AH006946.2</t>
  </si>
  <si>
    <t>CTGCAGTGGCTCCCACGAGTTCTATTGCAAGCCAGGAACGGGAAGGGTAGGGTGTGTGCATTATCCAGGTTTCATTGCAGGCAAATGGCCCTGAGCCACCCCTGTGGGTTGGACTCAGAAACATGGAAGTGAGGGTAGGGGGGGTGATCTAAGTCCTGGGCCCAATTAAGAGATCAGATGGTGAAGGGTTTGGGGGCCCTTAAGGTAAGGAGGCCTTGGCTGATCCTGCTGGCTGATATAAAGTCCTGTAACTCCATAGGCAATATGCCAAGTCTGACAGGTTCCAGAGACAGTTTTCCACAGCCATGGCCCAACAGCTTACAGGTGAACAGACACTGGACCATTATGAGGATAGCACCCAGGCAAGCATCTTCACCTATACCAACAGCAACAGCACCAGAGGTGAGCAAAANNNNNNNNNNNNNNNNNNNNNNNNNNNNNNNNNNNNNNNNNNNNNNNNNNNNNNNNNNNNNNNNNNNNNNNNNNNNNNNNNNNNNNNNNNNNNNNNNNNNTTCCCCACAGGTCCCTTTGAAGGTCCCAATTATCACATTGCTCCAAGGTGGGTGTACCACCTCACCAGCACCTGGATGATTCTTGTGGTCATTGCATCTGTCTTCACAAATGGACTCGTGCTGGCAGCCACCATGAGGTTCAAGAAGCTGCGTCATCCTCTGAACTGGATTCTAGTGAACTTGGCAGTTGCTGACCTAGCAGAGACCATTATTGCCAGCACTATCAGTGTTGTGAACCAAATCTATGGCTACTTTGTGCTGGGCCACCCTCTGTGTGTCATAGAAGGCTACATTGTCTCACTATGTGGTAAGCTAAANNNNNNNNNNNNNNNNNNNNNNNNNNNNNNNNNNNNNNNNNNNNNNNNNNNNNNNNNNNNNNNNNNNNNNNNNNNNNNNNNNNNNNNNNNNNNNNNNNNNTTCTCTATAGGGATCACAGGCCTCTGGTCCTTGGCCATCATTTCCTGGGAGAGATGGCTGGTGGTCTGCAAGCCCTTTGGCAATGTGAGATTTGATGCTAAACTGGCCACTGTGGGAATCGTCTTCTCCTGGGTCTGGGCTGCTGTATGGACGGCCCCACCAATCTTTGGTTGGAGCAGGTAAGGGTGTNNNNNNNNNNNNNNNNNNNNNNNNNNNNNNNNNNNNNNNNNNNNNNNNNNNNNNNNNNNNNNNNNNNNNNNNNNNNNNNNNNNNNNNNNNNNNNNNNNNNTTTTCTTTAGGTACTGGCCTTATGGCCTGAAGACATCGTGTGGTCCAGACGTGTTCAGCGGTACCTCGTATCCTGGGGTTCAGTCTTATATGATGGTCCTCATGGTCACGTGCTGCATCTTCCCACTCAGCATCATCGTGCTCTGCTACCTCCAAGTGTGGCTGGCCATCCGAGCAGTAAGCCCTTNNNNNNNNNNNNNNNNNNNNNNNNNNNNNNNNNNNNNNNNNNNNNNNNNNNNNNNNNNNNNNNNNNNNNNNNNNNNNNNNNNNNNNNNNNNNNNNNNNNNTCTTCTTTAGGTGGCAAAGCAACAGAAAGAATCTGAGTCCACCCAGAAGGCTGAGAAGGAGGTGACACGCATGGTGGTGGTGATGGTCTTCGCATACTGCCTCTGCTGGGGGCCCTATACTTTCTTTGCATGCTTTGCTACTGCCCATCCTGGCTATGCCTTCCACCCTCTTGTGGCCTCCCTACCATCCTACTTTGCCAAAAGTGCCACTATCTACAATCCCATTATCTATGTCTTTATGAACCGGCAGGTAAGCAAGANNNNNNNNNNNNNNNNNNNNNNNNNNNNNNNNNNNNNNNNNNNNNNNNNNNNNNNNNNNNNNNNNNNNNNNNNNNNNNNNNNNNNNNNNNNNNNNNNNNNGTCCTTCTAGTTTCGAAATTGCATCTTACAGCTCTTTGGAAAGAAAGTTGATGATAGCTCTGAACTTTCCAGCACCTCCAAAACAGAAGTCTCATCTGTCTCTTCAGTGTCACCTGCATAAAGTTTGCCTCCAACCTGTTGCATCTACCAAAGCTT</t>
  </si>
  <si>
    <t>MAQQLTGEQTLDHYEDSTQASIFTYTNSNSTRGPFEGPNYHIAPRWVYHLTSTWMILVVIASVFTNGLVLAATMRFKKLRHPLNWILVNLAVADLAETIIASTISVVNQIYGYFVLGHPLCVIEGYIVSLCGITGLWSLAIISWERWLVVCKPFGNVRFDAKLATVGIVFSWVWAAVWTAPPIFGWSRYWPYGLKTSCGPDVFSGTSYPGVQSYMMVLMVTCCIFPLSIIVLCYLQVWLAIRAVAKQQKESESTQKAEKEVTRMVVVMVFAYCLCWGPYTFFACFATAHPGYAFHPLVASLPSYFAKSATIYNPIIYVFMNRQFRNCILQLFGKKVDDSSELSSTSKTEVSSVSSVSPA</t>
  </si>
  <si>
    <t>AF055457</t>
  </si>
  <si>
    <t>ATGGCCCAGCAGTGGGGCCCTCAGAGGTTTGCAGGTGGGCAGCCGCAGACCAGCTTCGAGGACAGCACCCAGGGGAGCGTCTTCACCTACACCAACAGCAACTCCACCAGAGACCCCTTCGACGGCCCCAATTACCACATCGCCCCCAGATGGGTGTACCACCTGACCAGCGTCTGGATGGTCTTCGTGCTCATCGCCTCCATCTTCACGAACGGGCCCGTGCTGGCAGCCACCATGAAGTTCAAGAAGCTGCGCCACCCTCTGAACTGGATGCTGGTGAACTTGGCCGTCGCTGACCTGGCGGAGACGGTCATTGCCAGCACCATCAGCGTTGTGAACCAGATGTACGGCTACTTTGTGCTGGGCCACCCCTTGTGCATTGTGGAGGGCTTCACTGTCTCCTTGTGTGGGATCACCGGTCTCTGGTCCTTGGCCATCATTTCCTGGGAGAGGTGGATGGTGGTCTGCAAGCCCTTCGGCAACGTGAGATTTGATGCCAAGCTGGCCATTGCGGGCATTGCCTTCTCCTGGATCTGGGCTGCCGTGTGGACAGCTCCACCCATCTTTGGCTGGAGCAGGTACTGGCCCCACGGCCTGAAGACGTCGTGCGGCCCGGATGTGTTCAGCGGCAGCTCTTACCCCGGGGTGCAGTCTTACATGATCACGCTCATGATCACCTGCTGCTTCATCCCGCTCAGCGTTATCGTGCTCTGCTACCTGCAAGTGTGGCTGGCCATCCGAGCGGTGGCGAAGCAGCAGAAAGAATCCGAATCCACCCGGAAGGCGGAGAAGGAGGTAACCCGCATGGTGATGGTGATGATCTTTGCGTACTGCCTCTGCTGGGGGCCCTACACATTCTTTGCGTGCTTCGCCGCTGCCCACCCTGGCTACGCCTTCCACCCTCTGGTGGCCGCCCTGCCATCCTACTTCGCCAAAAGTGCCACCATCTACAACCCCATTATCTATGTCTTTATGAACCGGCAGTTTCGAAACTGCATCTTGCAGCTTTTTGGGAAGAAGGTGGATGACAGCTCTGAACTCTCCAGCGTTTCCAAAACAGAGGCCTCATCTGTCTCTTCGGTGTCACCTGCC</t>
  </si>
  <si>
    <t>Felis</t>
  </si>
  <si>
    <t>catus</t>
  </si>
  <si>
    <t>AF132040</t>
  </si>
  <si>
    <t>ATGACCCAGCGGTGGGGCCCCCAGAGGCTTGCAGGCGGGCAGCCGCACGCCGGCTTGGAGGACAGCACCCGGGCGAGCATCTTCACCTACACCAACAGCAACGCCACCAGAGGCCCCTTTGAAGGTCCCAATTACCACATCGCGCCGCGATGGGTGTACCACGTCACCAGCGCCTGGATGATCTTCGTGGTCATTGCGTCCGTCTTCACTAATGGGCTTGTGCTGGCAGCCACCATGAAGTTCAAGAAGCTGCGCCACCCTCTGAACTGGATCCTGGTGAATTTGGCGGTGGCTGACCTGGCGGAGACCATCATCGCCAGCACCATCAGCGTCGTGAACCAGATCTACGGCTACTTTGTGCTGGGCCACCCCATGTGTGTCCTGGAAGGCTACACTGTCTCCTTGTGTGGGATCACGGGTCTCTGGTCCCTGGCCATCATTTCCTGGGAGAGGTGGCTGGTAGTCTGCAAGCCCTTTGGCAATGTGAGATTTGATGCCAAGCTAGCCATCGCGGGCATTGCCTTCTCCTGGATCTGGGCCGCTGTGTGGACAGCCCCGCCCATCTTTGGCTGGAGCAGGTACTGGCCCCACGGCCTGAAGACATCGTGCGGGCCCGATGTGTTCAGTGGCAGCTCGTACCCTGGCGTGCAGTCCTACATGATCGTCCTCATGATCACGTGCTGCATCATCCCCCTCAGCGTCATCGTGCTCTGCTACCTCCAAGTGTGGCTGGCTATCCGAGCGGTGGCAAAGCAGCAAAAAGAATCCGAGTCCACTCAGAAGGCGGAGAAGGAGGTGACTCGCATGGTGATGGTCATGATCTTCGCCTACTGCGTCTGCTGGGGGCCCTACACTTTCTTTGCGTGCTTCGCTGCTGCCCACCCTGGCTACGCCTTCCACCCTCTGGTGGCTGCCCTGCCGGCCTACTTTGCCAAAAGTGCCACTATCTACAACCCCATCATCTATGTCTTTATGAACCGGCAGTTTCGAAACTGCATCATGCAGCTTTTCGGGAAGAAGGTTGACGACGGCTCTGAACTCTCCAGCGCCTCCAGAACGGAGGCCTCATCTGTGTCTTCGGTGTCACCTGCATGAGTCCCTCCTGGCCGTGACAACAAAAAGGTCTGCTTCCTACCGGAAAACGTAAACCCTGTCCCACACACCGGCACTTTGGCCACCCCCCCCCTTTGCC</t>
  </si>
  <si>
    <t>MTQRWGPQRLAGGQPHAGLEDSTRASIFTYTNSNATRGPFEGPNYHIAPRWVYHVTSAWMIFVVIASVFTNGLVLAATMKFKKLRHPLNWILVNLAVADLAETIIASTISVVNQIYGYFVLGHPMCVLEGYTVSLCGITGLWSLAIISWERWLVVCKPFGNVRFDAKLAIAGIAFSWIWAAVWTAPPIFGWSRYWPHGLKTSCGPDVFSGSSYPGVQSYMIVLMITCCIIPLSVIVLCYLQVWLAIRAVAKQQKESESTQKAEKEVTRMVMVMIFAYCVCWGPYTFFACFAAAHPGYAFHPLVAALPAYFAKSATIYNPIIYVFMNRQFRNCIMQLFGKKVDDGSELSSASRTEASSVSSVSPA</t>
  </si>
  <si>
    <t>Equus</t>
  </si>
  <si>
    <t>caballus</t>
  </si>
  <si>
    <t>AF132043</t>
  </si>
  <si>
    <t>GGCTTTCTGGAGCCATGGCCCAGCGGTGGGGCCCCCAAAAGCTTGCAGGTGGGCAGCCGCAGGCCGGCTTTGAGGACAGCACCCAGGCGAGCATCTTCACCTACACCAACAACAACGCCACCAGAGACCCCTTTGAAGGCCCCAATTACCACATCGCTCCCAGATGGGTGTACCACGTCACCAGCGCTTGGATGATCTTTGTGGTCATCGCGTCAGTCTTTACTAACGGGCTTGTGCTGGCGGCCACCATGAGGTTCAAGAAGCTGCGCCACCCTCTGAACTGGATCTTGGTGAACTTGGCGGTTGCTGACCTGGCAGAGACCATCATTGCCAGCACCATCAGCGTTGTGAACCAAATCTATGGCTATTTTGTGCTGGGCCACCCTATGTGTGTTGTAGAGGGCTACACCGTCTCCCTGTGTGGGATCACAGGTCTCTGGTCCCTGGCTATCATTTCCTGGGAGAGGTGGATGGTGGTCTGCAAGCCCTTTGGCAATGTGAGATTTGATGCCAAGCTGGCTGTCGCAGGCATTGCCTTCTCCTGGATCTGGGCTGCTGTGTGGACGGCCCCGCCCATCTTTGGTTGGAGCAGATACTGGCCCCATGGCCTGAAGACTTCATGCGGCCCAGATGTGTTCAGCGGCAGCTCATACCCTGGGGTGCAGTCTTACATGATCGTCCTCATGATCACGTGCTGCATCATCCCCCTCAGCGTCATTGTGCTCTGCTACCTCCAAGTGTGGCTGGCCATCCGAGCGGTGGCGAAGCAGCAGAAAGAATCCGAGTCCACCCAGAAGGCAGAGAAGGAGGTGACACGCATGGTGATGGTGATGGTCTTCGCATTCTGCCTCTGCTGGGGGCCCTACACCTTCTTTGCATGCTTCGCTGCTGCCCACCCTGGCTACGCCTTCCACCCTCTGGTGGCCGCCCTACCAGCCTACTTCGCCAAAAGTGCCACTATCTACAACCCCATTATTTATGTCTTTATGAACCGACAGTTTCGAAACTGCATTTTGCAACTTTTTGGGAAGAAGGTGGATGATAGCTCTGAACTCTCCAGCGTCTCCAAAACGGAGGCCTCATCTGTCTCTTCAGTGTCACCTGCATGAGTCTCTCCCAGCCCCGACAACAAAAAGGTCTGCTTCCTACCAGAAACGTAACCCCTTGTCCCACTCACCAGGGCTCTGG</t>
  </si>
  <si>
    <t>MAQRWGPQKLAGGQPQAGFEDSTQASIFTYTNNNATRDPFEGPNYHIAPRWVYHVTSAWMIFVVIASVFTNGLVLAATMRFKKLRHPLNWILVNLAVADLAETIIASTISVVNQIYGYFVLGHPMCVVEGYTVSLCGITGLWSLAIISWERWMVVCKPFGNVRFDAKLAVAGIAFSWIWAAVWTAPPIFGWSRYWPHGLKTSCGPDVFSGSSYPGVQSYMIVLMITCCIIPLSVIVLCYLQVWLAIRAVAKQQKESESTQKAEKEVTRMVMVMVFAFCLCWGPYTFFACFAAAHPGYAFHPLVAALPAYFAKSATIYNPIIYVFMNRQFRNCILQLFGKKVDDSSELSSVSKTEASSVSSVSPA</t>
  </si>
  <si>
    <t>Odocoileus</t>
  </si>
  <si>
    <t>virginianus</t>
  </si>
  <si>
    <t>AF132041</t>
  </si>
  <si>
    <t>GGCTTTGCAGAGCCATGGCCCACGAGTGGGGCCCCCAAAGGCTTGCAGGTGGGCAGCCACAGGCCAACTTTGAGGAGAGCACCCAGGGGAGCATCTTCACCTACACCAACAGCAACTCCACCAGAGATCCCTTTGAAGGCCCCAATTACCACATCGCTCCCAGATGGGTGTACCACCTCACCAGCGCCTGGATGGTCTTCGTGGTCATCGCGTCTGTCTTCACTAATGGCCTCGTACTGGCAGCCACCATGAGGTTCAAGAAGCTCCGCCACCCTCTCAACTGGATCCTGGTCAACTTGGCCATCGCTGACCTGGTGGAGACCATCATCGCCAGCACCATCAGCGTCGTGAACCAGATGTACGGCTACTTTGTGCTGGGCCACCCCCTGTGTGTCGTGGAGGGCTACACTGTCTCCTTGTGTGGGATCACCGGTCTCTGGTCCTTGGCCATCATCTCCTGGGAGAGGTGGATGGTGGTCTGCAAGCCCTTTGGCAACGTCAGATTTGATGCCAAGTTGGCCATCGCGGGCATCGCCTTCTCCTGGATCTGGGCTGCTGTGTGGACGGCTCCGCCCATCTTTGGTTGGAGTAGGTACTGGCCCCATGGCCTGAAGACTTCCTGTGGCCCTGATGTGTTCAGTGGCAGCTCCTACCCGGGGGTGCAGTCGTACATGATTGTTCTCATGATCACATGTTGCTTCATCCCGCTCAGCGTCATCGTGCTCTGCTACCTGCAAGTGTGGCTGGCCATCCGAGCGGTGGCGAAGCAACAGAAAGAATCTGAGTCCACCCAAAAGGCGGAGAAGGAAGTAACCCGCATGGTGATGGTGATGATCTTCGCCTTCTGTCTCTGCTGGGGGCCCTACGCCTTCTTTGCCTGCTTCGCCGCTGCACACCCCGGCTACGCCTTCCACCCTCTGGTGGCCGCCCTGCCAGCCTACTTTGCCAAAAGTGCCACTATCTACAACCCCATTATCTATGTCTTCATGAACCGCCAGTTTCGAAATTGCATCTTGCAACTTTTTGGGAAGAAGGTGGATGACAGCTCTGAACTCTCCAGTGTTTCCAAAACAGAGGCGTCATCCGTCTCTTCGGTGTCACCTGCATGAGTCTCTGCCAGCCCCGAAAATGAAAACGCCTGCCTCCCACCCGAAAATGGAAAACAGAACCTGTCCCCACCTCCAGGGCTTTGGCCCCCATCCACCTCACCTCTGCACCCTT</t>
  </si>
  <si>
    <t>MAHEWGPQRLAGGQPQANFEESTQGSIFTYTNSNSTRDPFEGPNYHIAPRWVYHLTSAWMVFVVIASVFTNGLVLAATMRFKKLRHPLNWILVNLAIADLVETIIASTISVVNQMYGYFVLGHPLCVVEGYTVSLCGITGLWSLAIISWERWMVVCKPFGNVRFDAKLAIAGIAFSWIWAAVWTAPPIFGWSRYWPHGLKTSCGPDVFSGSSYPGVQSYMIVLMITCCFIPLSVIVLCYLQVWLAIRAVAKQQKESESTQKAEKEVTRMVMVMIFAFCLCWGPYAFFACFAAAHPGYAFHPLVAALPAYFAKSATIYNPIIYVFMNRQFRNCILQLFGKKVDDSSELSSVSKTEASSVSSVSPA</t>
  </si>
  <si>
    <t>Cavia</t>
  </si>
  <si>
    <t>AF132042.1</t>
  </si>
  <si>
    <t>GGCCTTTGCAGCCATGGCCCAACGCTGGGGCCCCCATGCACTTTCGGGTGTACAGGCGCAGGATGCCTATGAGGACAGCACCCAGGCAAGCTTGTTCACCTACACCAACAGCAACAACACGCGAGGCCCCTTCGAAGGCCCCAACTACCACATCGCACCCAGGTGGGTGTACCACCTCACCAGCGCCTGGATGACCATCGTGGTCATCGCATCCATCTTTACCAACGGGCTTGTACTAGTGGCCACCATGCGCTTCAAGAAGCTGCGCCACCCACTGAACTGGATCCTGGTGAACCTGGCGGTGGCTGACCTAGCAGAAACAGTCATAGCCAGCACCATCAGTGTCGTGAACCAGGTCTACGGCTACTTCGTGCTGGGCCACCCTCTGTGTGTCGTGGAGGGCTACACCGTCTCCCTGTGTGGCATCACGGGCCTCTGGTCCCTGGCCATCATCTCCTGGGAGAGGTGGCTGGTGGTGTGCAAGCCCTTTGGCAACGTGAGGTTTGACGCCAAGCTGGCCATAGTGGGCATCGTGTTCTCCTGGGTGTGGTCTGCCGTCTGGACGGCCCCGCCCATCTTCGGTTGGAGCAGATACTGGCCCTATGGCCTGAAGACATCCTGCGGCCCCGACGTGTTCAGCGGCACCTCATACCCGGGCGTACAGTCCTACATGATGGTGCTCATGGTCACCTGCTGCATCACCCCACTCAGCATCATCGTGCTGTGCTACCTGCACGTGTGGCTGGCCATCCGGGCGGTGGCGAAGCAACAGAAAGAGTCAGAATCCACGCAGAAGGCCGAGAAGGAGGTGACACGCATGGTGGTGGTGATGGTCCTAGCCTACTGCCTCTGCTGGGGGCCTTATGCCTTCTTCGCGTGCTTTGCCACTGCTAACCCTGGCTACTCGTTCCACCCTCTGGTGGCTGCTCTGCCCGCCTACTTTGCCAAAAGTGCCACCATCTACAACCCCATCATCTATGTCTTCATGAACCGGCAGTTTCGAAACTGCATCTTGCAGCTTTTTGGAAAGAAGGTTGAGGACAGCTCCGAACTCTCCAGCACCTCCAGGACAGAGGCCTCCTCCGTGTCTTCCGTGTCCCCTGCATGAAGGCT</t>
  </si>
  <si>
    <t>MAQRWGPHALSGVQAQDAYEDSTQASLFTYTNSNNTRGPFEGPNYHIAPRWVYHLTSAWMTIVVIASIFTNGLVLVATMRFKKLRHPLNWILVNLAVADLAETVIASTISVVNQVYGYFVLGHPLCVVEGYTVSLCGITGLWSLAIISWERWLVVCKPFGNVRFDAKLAIVGIVFSWVWSAVWTAPPIFGWSRYWPYGLKTSCGPDVFSGTSYPGVQSYMMVLMVTCCITPLSIIVLCYLHVWLAIRAVAKQQKESESTQKAEKEVTRMVVVMVLAYCLCWGPYAFFACFATANPGYSFHPLVAALPAYFAKSATIYNPIIYVFMNRQFRNCILQLFGKKVEDSSELSSTSRTEASSVSSVSPA</t>
  </si>
  <si>
    <t>Neosciurus</t>
  </si>
  <si>
    <t>AF132044</t>
  </si>
  <si>
    <t>GGCTTTGCAGAGCCATGGCCCAGCGGTGGGACCCCCAAAGGCTTGCAGGTGGGCAGCCACAAGACAGCCATGAAGACAGCACCCAGTCGAGCATCTTCACCTATACCAACAGCAACGCCACCAGAGGCCCCTTTGAAGGCCCCAATTACCACATTGCTCCCAGATGGGTGTACCACATCACCAGCACCTGGATGATCATTGTGGTTATCGCATCTGTCTTCACTAATGGGCTTGTGCTGGTGGCCACCATGAAGTTCAAGAAGCTACGCCACCCTCTGAACTGGATCCTGGTGAACTTGGCAATTGCTGACCTAGCAGAAACCGTCATTGCCAGTACCATCAGTGTTGTGAACCAGCTCTACGGCTACTTCGTGCTGGGCCACCCTCTGTGTGTTGTGGAGGGCTACACTGTCTCCGTGTGTGGGATCACAGGCCTCTGGTCCCTGGCCATCATTTCCTGGGAGAGGTGGCTAGTGGTCTGCAAACCCTTTGGCAATATGAGATTTGATGCCAAGCTGGCTATTGTGGGCATTGCCTTCTCCTGGATCTGGTCTGCTGTGTGGACAGCCCCACCCATCTTTGGTTGGAGCAGGTACTGGCCCTATGGCCTGAAGACGTCCTGTGGCCCAGATGTATTCAGTGGCACCTCGTACCCTGGGGTGCAGTCTTACATGATGGTCCTCATGGTCACCTGCTGCATCATCCCACTCAGCATCATCATCCTCTGCTACCTCCAAGTGTGGCTGGCCATCCGAGCAGTGGCAAAGCAGCAGAAAGAATCCGAGTCCACCCAGAAGGCTGAGAAGGAAGTGACGCGCATGGTGGTGGTGATGGTCTTTGCATACTGCCTCTGCTGGGGCCCCTACACCTTCTTTGCATGCTTTGCTACTGCCAACCCTGGCTATGCCTTCCACCCTCTGGTGGCTGCCCTACCAGCCTACTTTGCCAAAAGTGCCACTATCTACAATCCCATTATCTACGTCTTTATGAACAGGCAGTTTAGAAACTGTATCTTGCAGCTTTTTGGAAAGAAGGTTGATGATACCTCTGAACTCTCCAGCGCCTCCAAAACAGAGGCTTCATCTGTCTCTTCAGTGTCTCCTGCATGAAGTCA</t>
  </si>
  <si>
    <t>MAQRWDPQRLAGGQPQDSHEDSTQSSIFTYTNSNATRGPFEGPNYHIAPRWVYHITSTWMIIVVIASVFTNGLVLVATMKFKKLRHPLNWILVNLAIADLAETVIASTISVVNQLYGYFVLGHPLCVVEGYTVSVCGITGLWSLAIISWERWLVVCKPFGNMRFDAKLAIVGIAFSWIWSAVWTAPPIFGWSRYWPYGLKTSCGPDVFSGTSYPGVQSYMMVLMVTCCIIPLSIIILCYLQVWLAIRAVAKQQKESESTQKAEKEVTRMVVVMVFAYCLCWGPYTFFACFATANPGYAFHPLVAALPAYFAKSATIYNPIIYVFMNRQFRNCILQLFGKKVDDTSELSSASKTEASSVSSVSPA</t>
  </si>
  <si>
    <t>POps</t>
  </si>
  <si>
    <t>AH007737.2</t>
  </si>
  <si>
    <t>AAGCTTAAGAGCATCTTAGCACTGCAATCTGCTTTGGATTCCCCCCATAAAAGTTGGCACAATGAAGCCCTCTGGCTAGCTGGCGTGTTTCAGACGAGATGCTCAACGGGACCCCCGGACCCTTTGAGGGGCCGCAGTGGCCGTTCCTGGCCCCGAGGGGCACCTACACCTCCGTGGCCGTCCTCATGGGCCTCGTGGTGGTCTTGGCGACGGTGGTCAACGGCCTGGTCATTGTTGTCTCCGTCCGGTACAAGAGGCTCCGTTCTCCCCTGAACTACATCCTGGTGAACCTGGCCGTTGCCGATCTCCTCGTCACCTCCTTCGGCAGCACCATCAGCTTTGCCAACAACATCTACGGCTTTTTCGTGTTTGGCCCGACGGCATGCGAGTTTGAAGGATTCATGGTCTCTCTGACAGGTAAAAAAAGACCCAGCCTTTGGCATTTCTCTCTGTGATTCCAGAGTAGAATAAAAATAATGATGCTATTTGCCTGGGTAGGAATAGTATCATAGCTGGTGGTCGGCGGCGGCTCCTGTAATGAAGTATGAATTTTTGGTTTGCAGATGTTATGTTTAATTGCGTGTTTGTGTTTNNNNNNNNNNNNNNNNNNNNNNNNNNNNNNNNNNNNNNNNNNNNNNNNNNNNNNNNNNNNNNNNNNNNNNNNNNNNNNNNNNNNNNNNNNNNNNNNNNNNCTCTGCAATTGCAGGGATTGTGGGCCTTTGGTCTTTGGCAATCCTCGCTTTTGAGAGATACCTTGTGATCTGCAAACCGGTGGGAGATTTCCGCTTCCAGCAACGCCACGCCGTCATTGGCTGCGCTTTCACGTGGCTGTGGTCACTGCTCTGGACACTCCCTCCCCTCTTTGGCTGGAGCAGCTACATCCCAGAAGGTAAATTGTGTCACCGGGTTTTCCGGTGGGATGGGAGGCAAAGTGGGAAAGAAGCTGGCTTTGTTTGTTCATTTAAATATGAAACTGATTGGCAAGAGGTTCAGGGTGTAAAAAAATAAAGACTTCTTCCTACAACATATAGTATTGAACTGCAGACCTAGTTTCCACAGATTTCCCTGTAATAGGCAGTAAGAGCACCTAAAGCTTNNNNNNNNNNNNNNNNNNNNNNNNNNNNNNNNNNNNNNNNNNNNNNNNNNNNNNNNNNNNNNNNNNNNNNNNNNNNNNNNNNNNNNNNNNNNNNNNNNNNGGATCCTTCTGGCCCATCTGAACTACTACTTTTGAATCCTAGGCCTGAGGACGTCCTGCGGGCCCAACTGGTACACTGGTGGAAATGACAACAACAGCTACATCATGACTTTGTTTGTGACCTGCTTCATAACACCGCTAGCAATGATCATCTTCTCCTATGCCAACTTGCTCTTGACCCTGCGAGCTGTGAGTATGAAAGCAGCTGTACATGGAGTGTACAAAGCTCCACGAGATGTGTCTACCTGCTATGTATATTTCAAGAACCCAAAAAGGACCAGCTAAAGCATGATGTTCCAGATCCAGATCTCGAATNNNNNNNNNNNNNNNNNNNNNNNNNNNNNNNNNNNNNNNNNNNNNNNNNNNNNNNNNNNNNNNNNNNNNNNNNNNNNNNNNNNNNNNNNNNNNNNNNNNNATCACCTGACTCTAGATTTCCCAGCTTTTCAAAGTTGAGAGTTATAACATTATTCAATAAATAACACTTTATCAAGGATCCAAAAAGGTAAAATACTGTAGGTGGGTCTCTTACCTGCCCAGCTGACGTTGTCTTCAGTTGCTGCCTTTGGATGGTATGGTTGCAGACGGCGCTCTCGTCCTTTGCCTTGTAGGTGGCCGCTCAGCAAAAAGAGATGGCCACAACGCAGCAGGCCGAGAGGGAAGTCACCCGGATGGTGGTCACCATGGTCATGGCCTTCCTGGTCTGTTGGCTGCCTTATGCCAGCTTTGCAATGGTGGTGGCCACCAACAAGGACCTGCTCATCCAGCCGGCCCTGGCTTCTCTGCCGTCGTACTTCTCCAAGACGGCCACTGTGTACAATCCCATCATTTATGTCTTCATGAACAAACAGGTGAGCAAGTTGTAGAAGCTGACGGGAACTATTTCACTTCGGACCTCCAGGTATTTTGGACTTCAACTCCCACACTTGGGTTTTCTTAATCCTAAGAATAAAAGAAAATTATTATAAACTACCGTATATACTCAAAGATACAAAAGCCTCCCCCAGCTTATAATCGGGTCAAGGTCACGGCCACCAACAGNNNNNNNNNNNNNNNNNNNNNNNNNNNNNNNNNNNNNNNNNNNNNNNNNNNNNNNNNNNNNNNNNNNNNNNNNNNNNNNNNNNNNNNNNNNNNNNNNNNNAACACAGACACATTCCACTGACTATTATTCCTTTTTATGAACTGAAGTCAAACCTGATCTAGAGCCGTTCTTTCCTGATTTTCCCCCAACCAAGTTCCGCAGCTGCCTCCTGTCCACCCTGAGCTGCGGACGCCGACCGCAAGCTGCGCAAGGAACCACGCCAGCCGCCATCAGCAGCCCCCGCGGCCGTACTTTGGAGGGGAGTCGGAACAAAGTGGTGCCGTCCGCTTCAGAAGGAAGTGGGAACGATGCAATGACTTCGTAACGACATGGATAACCGACACTCAAAGGCAAGGGTCCCCAAACTAAGGCCCGGG</t>
  </si>
  <si>
    <t>MLNGTPGPFEGPQWPFLAPRGTYTSVAVLMGLVVVLATVVNGLVIVVSVRYKRLRSPLNYILVNLAVADLLVTSFGSTISFANNIYGFFVFGPTACEFEGFMVSLTGIVGLWSLAILAFERYLVICKPVGDFRFQQRHAVIGCAFTWLWSLLWTLPPLFGWSSYIPEGLRTSCGPNWYTGGNDNNSYIMTLFVTCFITPLAMIIFSYANLLLTLRAVAAQQKEMATTQQAEREVTRMVVTMVMAFLVCWLPYASFAMVVATNKDLLIQPALASLPSYFSKTATVYNPIIYVFMNKQFRSCLLSTLSCGRRPQAAQGTTPAAISSPRGRTLEGSRNKVVPSASEGSGNDAMTS</t>
  </si>
  <si>
    <t>non-visual opsins, phylogenetically close to SWS2 opsins</t>
  </si>
  <si>
    <t>U50598.1</t>
  </si>
  <si>
    <t>AAGCTTAAGGTAGTTTAATGCAAAGCTCCTCTGGGTCATGTCAGCCCCTCCAGCTTTATAAAAGAGGTTTTTCTTTGGGGACGGTCCCCTGAAGGGGCTCTGGTTCTCCAGCTCGCCATGGACCCCACCAACAGCCCCCAGGAGCCCCCGCACACCAGCACCCCAGGGCCTTTCGATGGCCCCCAGTGGCCCCACCAGGCCCCGCGGGGGATGTACCTGTCAGTGGCCGTGCTGATGGGCATCGTGGTGATCTCCGCCTCGGTTGTGAACGGCTTGGTCATCGTGGTTTCCATCAGGTACAAGAAGCTGCGGTCGCCCTTGAACTACATCCTGGTGAACCTGGCCATGGCCGACCTGCTGGTGACGCTCTGCGGCAGCTCCGTCAGCTTCTCCAACAACATCAACGGCTTCTTTGTGTTTGGCAAGCGGCTGTGCGAGCTGGAGGGCTTCATGGTGTCCCTGACAGGTAAGGACACGACCCGGGAGACCTGTCTTGGTCTTTGGTTGGTGCCGTTGTGTTTAGCAAAGAGGCTTTGGGGAACGTTTCATCAACTCGCGGCTTCTCCTAAATGCAATGCTGTCTTGTGACATAGAACTCGTGTCCTGCAGCTGTTCTTTAGCATGAGGGCTTGAGTAGGCAGCTGGCTGACACCAGGTCACCACACACTCCATCTTGGTCTCCATAGGGAGAAATATCACTGGACACATCTTTGTCCTTGCTTGGGATGTGCTTTGCAGGTGCTGTGTCAGCACACAGATGTTCCCATGTGGACCAGAAACATGAAATGCTGCACAAAACCTTTCACTGAACACACTCCAGGGCAGAAACCATGGTCAGAACCACAATGCATCCCAGACACACCATTGCCAGCTTCATTTTCAAGGGCCAAATATCCTCCCAGCTCTTCCTGCTTTAAGAAAAACACCTGACCCTCGTTACATTTACTTCAGCAGCTCTTACTCACTGTCTGCAGGCCCAAGCCCAGGCTGTCCCTCAGACACCAACCTCCTCCTCTCCCCAGGCATCGTGGGGCTGTGGTCCCTGGCCATCCTGGCCTTGGAGCGGTACGTCGTGGTCTGCAGACCCCTGGGAGACTTTCGGTTCCAGCACCGTCATGCCGTCACCGGCTGCGCCTTCACGTGGGTCTGGTCCCTGCTCTGGACGACCCCACCGCTCCTGGGCTGGAGCAGCTATGTGCCTGAAGGTGGGGAGATGTGCTTCAGATATGAGCTCAACTCCACAGCTGCTTCTCGTGTGTCATTTGCAAGGGCAGGGTGGTTGGAGAGCAGCTAGTCTGGTATTTAAAATGTTAACACCTGCATGCTCAGTCAATAATCCTCTCTTGGAGGCTGTTCCTCTGAAGTTTCCCACTGCAGGACACGCTGCAGCTGATCTGACGTGTCTGGTGGACATCGGAGCCATGAGCTACTCTGGCTGTTATCAAGCTCATAGCTTTAGGTTTGTTTCACAGTTTACTTGTTTCAGGTCTGAGAACCTCTTGCGGGCCCAACTGGTACACGGGTGGCAGCAACAACAACAGCTACATCTTGACCTTGTTCGTCACCTGCTTCGTGATGCCCCTCAGCCTGATCCTCTTCTCCTACGCCAACCTGCTGATGACCCTGCGAGCGGTAAGTTCGACAAGTACGGGTGAGTTCATGGTTTTCTGCTCTCAAAATGCTGGCAAGGCACATCTCCATCGGGATGAAGAGCCTCATGGCCACTTTTCTGACAGTTGATGGTGCTGACATCTCCTGGCACTGCTGTTGGGGCACCTGAGGGATGGAAATGCTGTTGGAAGTCGTTAAAAAGGGATCTCTCCCTCTTCAAAATTCCCCGCAGGCTGCAGCACAGCAGCAGGAGTCGGACACGACGCAGCAGGCGGAGCGGCAGGTGACGCGGATGGTGGTCGCGATGGTCATGGCTTTCCTCATCTGCTGGCTGCCCTACACCACCTTTGCGCTGGTGGTGGCCACCAACAAAGACATCGCCATCCAGCCGGCTCTCGCATCCCTGCCCTCCTACTTCTCCAAGACCGCCACAGTTTACAATCCCATCATCTACGTCTTCATGAACAAACAGGTGAGAGGGAAAGCCAGTAGGTAATGAAACCACAGCTTCACTGGGGCTTTGCAGAACAACTTAATGGCCTCATACATCATGGAGGAACCATCTATCCTATCTGGAAGTTTAGATGCAGGTTTGATCTGGGAGTTGCTGTATAAGCAGCAGGGTTTTGGGGAATAAAATGGAAAGGGAGGGAGCAGCCTCCAAGACCAAACAAGAGCTCATTTTCTGCTTCCAGGATTTTATGGGGTCAGGCAACTTAATTTTAGATCACAAACTCTCCATTGAACACACAAAATGCAATGTTTATTGTCAATAAACTGCCAGGATCTGGGAAGAGTTGGGCTGGGAATTAATACAGATCTCACCCAAAATACACCGAGCACCCACCCGCAGCCTCTGTCTCCAAGTCTCGAGGCAGACACCAGGTTCCTTCCACAACACGTACCCTGTCTCTTCCCTTTCCAGTTCCAGAGCTGCCTGCTGAAGATGCTGTGCTGCGGTCACCACCCCCGGGGGACAGGCAGAACCGCTCCGGCTGCCCCCGCTTCCCCCACAGACGGGCTGCGGAATAAGGTGACACCATCTCACCCCGTTTAACCGTGGCCAGATCCAGTTGTTAATATTAAAAAATAAAAAAATAGAGTAATATTTCCTTGATGCAAAACATCCCAAGTTGTACTTTGGCCCCAGACCAGGCCGAATGCACTCAGCTGTGCCACCAGCTCCAAATCTGCCTGTGGGTCAGGGCTGTATATTGACCACCCCAGATAGACCCAGTCCTACTCACATTCCAGATCTCGCTGTGAAGTTCAAGGTCACACACAAACTCAAGGTTTACACTCACAGTAAAAATCCAGCAGGTATGTTTAAGCACAGACTCCGCTAATAAACATTAATAAACATTGACGAGTTCACATGCATCTGTTTTA</t>
  </si>
  <si>
    <t>MDPTNSPQEPPHTSTPGPFDGPQWPHQAPRGMYLSVAVLMGIVVISASVVNGLVIVVSIRYKKLRSPLNYILVNLAMADLLVTLCGSSVSFSNNINGFFVFGKRLCELEGFMVSLTGIVGLWSLAILALERYVVVCRPLGDFRFQHRHAVTGCAFTWVWSLLWTTPPLLGWSSYVPEGLRTSCGPNWYTGGSNNNSYILTLFVTCFVMPLSLILFSYANLLMTLRAAAAQQQESDTTQQAERQVTRMVVAMVMAFLICWLPYTTFALVVATNKDIAIQPALASLPSYFSKTATVYNPIIYVFMNKQFQSCLLKMLCCGHHPRGTGRTAPAAPASPTDGLRNKVTPSHPV</t>
  </si>
  <si>
    <t>AF222331</t>
  </si>
  <si>
    <t>SWS</t>
  </si>
  <si>
    <t>AF222331_I85V</t>
  </si>
  <si>
    <t>MDEEEFYLFKNQSSVGPWDGPQYHIAPMWAFYLQTIFMGLVFVAGTPLNAIVLIVTIKYKKLRQPLNYILVNISVSGLMCCVFCVFTVFIASSQGYFVFGKHMCAFEGFAGATGGLVTGWSLAFLAFERYIVICKPFGNFRFNSRHALLVVAATWIIGVGVAIPPFFGWSRYIPEGLQCSCGPDWYTVGTKYKSEYYTWFLFIFCFIVPLSLIIFSYSQLLSALRAVAAQQQESATTQKAEREVSRMVVVMVGSFCMCYVPYAALAMYMVNNREHGIDLRLVTIPAFFSKSSCVYNPIIYCFMNKQFRACIMETVCGRPMTDDSEVSSSAQRTEVSSVSSSQVGPS</t>
  </si>
  <si>
    <t>AF222331_C84S</t>
  </si>
  <si>
    <t>MDEEEFYLFKNQSSVGPWDGPQYHIAPMWAFYLQTIFMGLVFVAGTPLNAIVLIVTIKYKKLRQPLNYILVNISVSGLMCCVFSIFTVFIASSQGYFVFGKHMCAFEGFAGATGGLVTGWSLAFLAFERYIVICKPFGNFRFNSRHALLVVAATWIIGVGVAIPPFFGWSRYIPEGLQCSCGPDWYTVGTKYKSEYYTWFLFIFCFIVPLSLIIFSYSQLLSALRAVAAQQQESATTQKAEREVSRMVVVMVGSFCMCYVPYAALAMYMVNNREHGIDLRLVTIPAFFSKSSCVYNPIIYCFMNKQFRACIMETVCGRPMTDDSEVSSSAQRTEVSSVSSSQVGPS</t>
  </si>
  <si>
    <t>AF222331_C84S_I85V</t>
  </si>
  <si>
    <t>MDEEEFYLFKNQSSVGPWDGPQYHIAPMWAFYLQTIFMGLVFVAGTPLNAIVLIVTIKYKKLRQPLNYILVNISVSGLMCCVFSVFTVFIASSQGYFVFGKHMCAFEGFAGATGGLVTGWSLAFLAFERYIVICKPFGNFRFNSRHALLVVAATWIIGVGVAIPPFFGWSRYIPEGLQCSCGPDWYTVGTKYKSEYYTWFLFIFCFIVPLSLIIFSYSQLLSALRAVAAQQQESATTQKAEREVSRMVVVMVGSFCMCYVPYAALAMYMVNNREHGIDLRLVTIPAFFSKSSCVYNPIIYCFMNKQFRACIMETVCGRPMTDDSEVSSSAQRTEVSSVSSSQVGPS</t>
  </si>
  <si>
    <t>AF222331_C84G</t>
  </si>
  <si>
    <t>MDEEEFYLFKNQSSVGPWDGPQYHIAPMWAFYLQTIFMGLVFVAGTPLNAIVLIVTIKYKKLRQPLNYILVNISVSGLMCCVFGIFTVFIASSQGYFVFGKHMCAFEGFAGATGGLVTGWSLAFLAFERYIVICKPFGNFRFNSRHALLVVAATWIIGVGVAIPPFFGWSRYIPEGLQCSCGPDWYTVGTKYKSEYYTWFLFIFCFIVPLSLIIFSYSQLLSALRAVAAQQQESATTQKAEREVSRMVVVMVGSFCMCYVPYAALAMYMVNNREHGIDLRLVTIPAFFSKSSCVYNPIIYCFMNKQFRACIMETVCGRPMTDDSEVSSSAQRTEVSSVSSSQVGPS</t>
  </si>
  <si>
    <t>AF222331_C84G_I85F</t>
  </si>
  <si>
    <t>MDEEEFYLFKNQSSVGPWDGPQYHIAPMWAFYLQTIFMGLVFVAGTPLNAIVLIVTIKYKKLRQPLNYILVNISVSGLMCCVFGFFTVFIASSQGYFVFGKHMCAFEGFAGATGGLVTGWSLAFLAFERYIVICKPFGNFRFNSRHALLVVAATWIIGVGVAIPPFFGWSRYIPEGLQCSCGPDWYTVGTKYKSEYYTWFLFIFCFIVPLSLIIFSYSQLLSALRAVAAQQQESATTQKAEREVSRMVVVMVGSFCMCYVPYAALAMYMVNNREHGIDLRLVTIPAFFSKSSCVYNPIIYCFMNKQFRACIMETVCGRPMTDDSEVSSSAQRTEVSSVSSSQVGPS</t>
  </si>
  <si>
    <t>M92039_V85I</t>
  </si>
  <si>
    <t>MSSDDDFYLFTNGSVPGPWDGPQYHIAPPWAFYLQTAFMGIVFAVGTPLNAVVLWVTVRYKRLRQPLNYILVNISASGFVSCVLSIFVVFVASARGYFVFGKRVCELEAFVGTHGGLVTGWSLAFLAFERYIVICKPFGNFRFSSRHALLVVVATWLIGVGVGLPPFFGWSRYMPEGLQCSCGPDWYTVGTKYRSEYYTWFLFIFCFIVPLSLIIFSYSQLLSALRAVAAQQQESATTQKAEREVSRMVVVMVGSFCLCYVPYAALAMYMVNNRDHGLDLRLVTIPAFFSKSACVYNPIIYCFMNKQFRACIMETVCGKPLTDDSDASTSAQRTEVSSVSSSQVGPT</t>
  </si>
  <si>
    <t>M92039_S84C</t>
  </si>
  <si>
    <t>MSSDDDFYLFTNGSVPGPWDGPQYHIAPPWAFYLQTAFMGIVFAVGTPLNAVVLWVTVRYKRLRQPLNYILVNISASGFVSCVLCVFVVFVASARGYFVFGKRVCELEAFVGTHGGLVTGWSLAFLAFERYIVICKPFGNFRFSSRHALLVVVATWLIGVGVGLPPFFGWSRYMPEGLQCSCGPDWYTVGTKYRSEYYTWFLFIFCFIVPLSLIIFSYSQLLSALRAVAAQQQESATTQKAEREVSRMVVVMVGSFCLCYVPYAALAMYMVNNRDHGLDLRLVTIPAFFSKSACVYNPIIYCFMNKQFRACIMETVCGKPLTDDSDASTSAQRTEVSSVSSSQVGPT</t>
  </si>
  <si>
    <t>M92039_S84C_V85I</t>
  </si>
  <si>
    <t>MSSDDDFYLFTNGSVPGPWDGPQYHIAPPWAFYLQTAFMGIVFAVGTPLNAVVLWVTVRYKRLRQPLNYILVNISASGFVSCVLCIFVVFVASARGYFVFGKRVCELEAFVGTHGGLVTGWSLAFLAFERYIVICKPFGNFRFSSRHALLVVVATWLIGVGVGLPPFFGWSRYMPEGLQCSCGPDWYTVGTKYRSEYYTWFLFIFCFIVPLSLIIFSYSQLLSALRAVAAQQQESATTQKAEREVSRMVVVMVGSFCLCYVPYAALAMYMVNNRDHGLDLRLVTIPAFFSKSACVYNPIIYCFMNKQFRACIMETVCGKPLTDDSDASTSAQRTEVSSVSSSQVGPT</t>
  </si>
  <si>
    <t>AH007798.2_V85I</t>
  </si>
  <si>
    <t>MSGDEEFYLFKNGSSVGPWDGPQYHIAPPWAFYLQTAFMGFVFLVGTPFNAIVLVVTIKYKKLRQPLNYILVNISFSGFISCIFSIFTVFVSSSQGYFIFGKDMCALEAFVGATGGLVTGWSLAFLAFERYIVICKPFGNFRFNSKHALMAVVATWVIGLGVALPPWFGWSRYVPEGLQCSCGPDWYTVGTKYKSEYYTWFLFIFCFIVPLSLIIFSYSQLLSALRAVAAQQQESATTQKAEREVSRMVVVMVGSFCLCYVPYAALAMYMVNNRNHGLDLRLVTIPAFFSKSSCVYNPIIYCFMNKQFRACILELVCGRPMTDDSDVSSSAQRTEVSSVSSSQVSPS</t>
  </si>
  <si>
    <t>AH007798.2_S84C</t>
  </si>
  <si>
    <t>MSGDEEFYLFKNGSSVGPWDGPQYHIAPPWAFYLQTAFMGFVFLVGTPFNAIVLVVTIKYKKLRQPLNYILVNISFSGFISCIFCVFTVFVSSSQGYFIFGKDMCALEAFVGATGGLVTGWSLAFLAFERYIVICKPFGNFRFNSKHALMAVVATWVIGLGVALPPWFGWSRYVPEGLQCSCGPDWYTVGTKYKSEYYTWFLFIFCFIVPLSLIIFSYSQLLSALRAVAAQQQESATTQKAEREVSRMVVVMVGSFCLCYVPYAALAMYMVNNRNHGLDLRLVTIPAFFSKSSCVYNPIIYCFMNKQFRACILELVCGRPMTDDSDVSSSAQRTEVSSVSSSQVSPS</t>
  </si>
  <si>
    <t>AH007798.2_S84C_V85I</t>
  </si>
  <si>
    <t>MSGDEEFYLFKNGSSVGPWDGPQYHIAPPWAFYLQTAFMGFVFLVGTPFNAIVLVVTIKYKKLRQPLNYILVNISFSGFISCIFCIFTVFVSSSQGYFIFGKDMCALEAFVGATGGLVTGWSLAFLAFERYIVICKPFGNFRFNSKHALMAVVATWVIGLGVALPPWFGWSRYVPEGLQCSCGPDWYTVGTKYKSEYYTWFLFIFCFIVPLSLIIFSYSQLLSALRAVAAQQQESATTQKAEREVSRMVVVMVGSFCLCYVPYAALAMYMVNNRNHGLDLRLVTIPAFFSKSSCVYNPIIYCFMNKQFRACILELVCGRPMTDDSDVSSSAQRTEVSSVSSSQVSPS</t>
  </si>
  <si>
    <t>BRh1</t>
  </si>
  <si>
    <t>Eumaeus</t>
  </si>
  <si>
    <t>atala</t>
  </si>
  <si>
    <t>MN831881.1</t>
  </si>
  <si>
    <t>ATGGCGTACAACCTCACCGACGACTTCGGCCCAGTGGCCTACCCGCTAAAAGTGGTATCTAGGGAGACCGAGGAACACATGTTGGGGTGGAACGTTCCAGAAGAATACCAATATTTCGTCCACGAGCACTGGCGAAACTTCCCAGCCGTCAGCAAATATTGGCACTACGGGCTGGCTTTCATATACACTTTGCTTATGTTGGCATCGTGTCTTGGCAATGGCATTGTCATCTGGATTTTCAGCACGTCCAAATCTCTGCGCAGCCCGAGCAACATGTTCGTTATAAACCTGGCCATATTCGACTCGCTCATGATGATCGAGATGCCGATGCTCATCGTCAACTCTTTCTACCAAAAGATGCTCGGCTACCAGGTCGGCTGCGATTTATACGCGTCGCTCGGCGCGTTCTCCGGCATAGGTGGGGCTATAACCAATGCTATCATTGCCTTCGACAGATACAAGACCATATCATGCCCACTGGACGGTAGAATCACAAAAGTGCAAGCCATCATATTAATAGCCTTCTCGTGGTTATGGAGCATGCCCTTCACCCTGCTGCCGGCGTTCAAAGTCTGGGGTCGTTACGTTCCTGAGGGCTTCCTCACGACCTGCTCGTTCGACTACCTAACGGACCACCCGGACACTAAGCTGTTCGTGATGTGCATCTTCTGCTGGAGCTACGTCATCCCCATGGTGTTCCTCTGCTTCTTCTACTCGAAGCTCTTCAGTGCCGTCCGCATGCACGAGAGAATGCTCAAGGAACAGGCAAAGAAGATGAACGTGAAATCCCTCGCCTCCAACAAGGATGACGCCGGCAAAAGCGTCGAGATCAGGATCGCCAAAGTCGCATTTACCATTTTCTTCCTCTTCGTTTGCTCGTGGACGCCGTACGCGTTCGTCACTATGACAGGCGCATTCGGAGACAGGAGCATGCTGTCGCCAGTAGCAACGATGGTGCCAGCGGTATGTGCGAAGATTGTGTCGTGTATAGACCCCTGGGTATACGCCATCAATCACCCGAGATACAGGGCTGAGCTAGAAAAGCGAGTGTCCTGGTTGGGCGTAAAGGAACCCAACCCTGACAGCGTGTCCACTTCCAGCACAGCCACCTCTCAGACGCAGAACCCTCAAGCTGAAGCCTAG</t>
  </si>
  <si>
    <t>MAYNLTDDFGPVAYPLKVVSRETEEHMLGWNVPEEYQYFVHEHWRNFPAVSKYWHYGLAFIYTLLMLASCLGNGIVIWIFSTSKSLRSPSNMFVINLAIFDSLMMIEMPMLIVNSFYQKMLGYQVGCDLYASLGAFSGIGGAITNAIIAFDRYKTISCPLDGRITKVQAIILIAFSWLWSMPFTLLPAFKVWGRYVPEGFLTTCSFDYLTDHPDTKLFVMCIFCWSYVIPMVFLCFFYSKLFSAVRMHERMLKEQAKKMNVKSLASNKDDAGKSVEIRIAKVAFTIFFLFVCSWTPYAFVTMTGAFGDRSMLSPVATMVPAVCAKIVSCIDPWVYAINHPRYRAELEKRVSWLGVKEPNPDSVSTSSTATSQTQNPQAEA</t>
  </si>
  <si>
    <t>BRh2</t>
  </si>
  <si>
    <t>MN831882.1</t>
  </si>
  <si>
    <t>ATGGAGGGAAACTTCACCGACAACCTGGGCCCTTTGGCCTATCCATTTCAAATGGTAGCCAAAGAGTCAGACGAGCACGTCCTGGGATGGAACTATCCGGAAGAATACCACTTCATGGTCCAGGAACACTGGCGAAGCTATCCCGCCATCAGCAAATATTGGCACTATGGCCTAGCCTTCATCTATACGATGCTGTTCCTGGCCTCCATCACGGGTAACGGGATCGTCATTTGGATCTTCAGCACGTCCAAGTCGCTACGAAGCCCAAGCAACATGTTCGTGATCAACCTGGCGGTGTTCGACGTGATGATGATGATCGAAATGCCGATGTTCGTGGTGAACTCCTTCAGCCAACACATAGTCGGCTATCAAGCCATGTGCAACGTCTACGCGTCGCTGGGATCCATCTCGGGCTTCGGAGGCGCTATCACGAATGCGGTTATAGCTTACGACAGATACAAAACGATCTCGTGTCCACTTGACGGCAGAGTGACGAAGACGCAGGCGCTACTGCTGATACTATTCACCTGGGCCTGGGCCCTGCCCTTCACAGTGCTGCCCGCCTTCCAGCTGTGGAGCAAGTTCGTGCCAGAAGGATTCCTGACTACGTGCTCGTTCGACTACCTGACTGATGATAGTGATACGAAAATCTTCGTGCTGTCGTGCTGCGTGTGGAGCTACTTCATCCCCATCATCATCCTCTGCTACTACTACTTCCAGCTGTTCGGAGCTGTGCGTAACCACGAGAAGATGCTCCGCGAGCAGGCGAAAAAGATGAACGTGAAATCTCTCGCATCGAACAAGGAGGATGGCGGTAAAAGTGTAGAGATCAGGATTGCGAAGGTTGCCTTCACTATCTTCTTCCTCTTCATCTGCGCCTGGACGCCATATGCCTTCGTCACCCTGGTGGGCGCATTCGGAGACAGGAGTATTCTTACACCCGTGGCAACAATGGTACCAGCGGTATGCGCCAAGACAGTTTCCTGCATAGATCCATGGGTATACGCCATCAACCACCCAAGATACAGGGCGGAGTTGACGAAGCGTGTGCCTTGGCTAGGAGTACGAGAACAGGATCCCGAAACCGCTTCCAACTCCAGCACAGCGACCGCCCAAACGCAACACCAGACCGCTGAGGCATAG</t>
  </si>
  <si>
    <t>MEGNFTDNLGPLAYPFQMVAKESDEHVLGWNYPEEYHFMVQEHWRSYPAISKYWHYGLAFIYTMLFLASITGNGIVIWIFSTSKSLRSPSNMFVINLAVFDVMMMIEMPMFVVNSFSQHIVGYQAMCNVYASLGSISGFGGAITNAVIAYDRYKTISCPLDGRVTKTQALLLILFTWAWALPFTVLPAFQLWSKFVPEGFLTTCSFDYLTDDSDTKIFVLSCCVWSYFIPIIILCYYYFQLFGAVRNHEKMLREQAKKMNVKSLASNKEDGGKSVEIRIAKVAFTIFFLFICAWTPYAFVTLVGAFGDRSILTPVATMVPAVCAKTVSCIDPWVYAINHPRYRAELTKRVPWLGVREQDPETASNSSTATAQTQHQTAEA</t>
  </si>
  <si>
    <t>LWRh</t>
  </si>
  <si>
    <t>MN831883.1</t>
  </si>
  <si>
    <t>ATGACCATCACAAGCTTGGATCCAGCACCAGGAGTTGCCGCCATGCAGGCATGGGGCGGCCAGGCCTTGGCCTTTGGCAGTAACGAAACCGTCGTCGACAAGGTGTTGCCAGAAATGCTCCACAAGATTGATGCCCACTGGTATCAATTTCCACCAATGAACCCACTATGGCACGGAATTTTGGCTTTCATCATCAGTGTCATTGGCATTATTGCAACAACGGGAAACGCTATGGTCATCTACATTTTCTGCACGACCAAGACACTAAAAACACCATCCAACTTGCTCGTAGTCAATCTGGCCCTTTCCGACTTCTTAATCATCACCACCATGTCTCCGCCCGTTGTAGTAAACACCTATTATGAAACGTGGATATTCGGACCGCTGGCCTGCGACATTTATGCGTGCTGCGGCTCGTTATTCGGATGTGTTTCCATCTGGACGATGACCATGATCGCATTCGACCGATACAATGTCATCGTAAAGGGTATCGCCGCCAAACCAATGACCAACAATGGTGCTCTCCTCCGAATTCTCGGGATCTGGCTCTTCTCGCTGGCCTGGACTCTTACTCCACTTTTCGGATGGGGCAAGTATGCGCCAGAAGGCAACATGTGCGTCTGTGGCACTGACTACTTGGACAAGTCCTGGGTACACCGCAGTTACATCCTGCTCTACTCAGTTGCGTGCTACTTCGCGCCTCTCTTCCTCATCATGTACTCTTACTATTTCATCATTGCCGCAGTATCTGCCCACGAGAAGGCCATGAGGGAACAAGCGAAGAAAATGAACGTTGCCTCCCTACGATCATCTGATGGCGCGGAAAAGAGCGCGGAATGCAAGCTCGCAAAGGTTGCCTTAATGACCATCTCGCTCTGGTTCATGGCATGGACACCATACTTGATCATCAACTGGGCCGGCATCTTCAAGACTTCGCTGATCAGCCCGCTCGTTACCATCTGGGGCTCAATCTTCGCCAAGGCTAATTCTATCTATAATCCCATTGTATATGGTATTAGCCACCCTAAATACCGTGCAGCCTTGTATGCTCGATTCCCAGCCCTCGCGTGCCAGCCATCCGCAGACGAATCTGGATCTGTGGCCTCATCAGCGACTGCTGTCCAAGAAGAAAAGCCATCAGCCTAA</t>
  </si>
  <si>
    <t>MTITSLDPAPGVAAMQAWGGQALAFGSNETVVDKVLPEMLHKIDAHWYQFPPMNPLWHGILAFIISVIGIIATTGNAMVIYIFCTTKTLKTPSNLLVVNLALSDFLIITTMSPPVVVNTYYETWIFGPLACDIYACCGSLFGCVSIWTMTMIAFDRYNVIVKGIAAKPMTNNGALLRILGIWLFSLAWTLTPLFGWGKYAPEGNMCVCGTDYLDKSWVHRSYILLYSVACYFAPLFLIMYSYYFIIAAVSAHEKAMREQAKKMNVASLRSSDGAEKSAECKLAKVALMTISLWFMAWTPYLIINWAGIFKTSLISPLVTIWGSIFAKANSIYNPIVYGISHPKYRAALYARFPALACQPSADESGSVASSATAVQEEKPSA</t>
  </si>
  <si>
    <t>UVRh</t>
  </si>
  <si>
    <t>MN831884.1</t>
  </si>
  <si>
    <t>ATGTGGTCGGCAGCAGTCAGTCTGTGGTATGAGCAACCGTGCACACTACCGAGGACTGCTCACGGAATGGTACCTGCCCTCGACATGGACACGCCTAACGAAACCTACCATCTCTACGGCGCTTACTTCGCACCATTAAGATCCAGCGATGGGTCGGAGATGCTAGGCGAGGGACTAACAGGCGAGGACCTGGCGGCGGTTCCTGAGCACTGGCTCTCCTACCCCGCGCCACCCGCTAGTGCGCACACTGCGCTCGCACTGCTATACATATTCTTTACCGCGGCTGCGCTCATCGGTAATGGCCTCGTCATATTCATATTCGCCACAACTAAGAGTCTGCGGACGTCAAGCAATCTATTAATTTTACAACTAGCGATTCTTGATTTCATTATGATGGCAAAAGCACCGCTGTTCATATACAACAGCGCGATGCGTGGCTTCGCCACCGGCGCTCTAGGCTGTCAGATATTTGCTCTGATGGGCTCCTACAGTGGAATTGGTGCGGGCATGACCAACGCTTGCATAGCATACGACCGACATTCGACTATAACGAGGCCTCTCGACGGACGGTTATCGCGAGGCAAGGTGATACTGATGATAGCCTGTGTGTGGATTTATGCCACGCCGTGGTCTTTATTACCTCTGTTCAAAGTCTGGGGCCGCTATGTACCAGAGGGATACCTGACCTCGTGTACGTTCGACTACCTGACGAACACGTTCGACACGAAGTTGTTCGTGGGCTGCATCTTCGTGTGTAGCTACGTGTTCCCCATGAGCCTCATCATCTACTTCTACAGCGGCATCGTCAAACAAGTGTTCGCTCACGAGGCCGCTCTAAGGGAACAGGCGAAAAAAATGAATGTGGATTCACTTCGGTCAAATCAAAATGCTGCGGCTGAATCAGCTGAGATACGGATAGCCAAGGCAGCGCTCACCGTCTGCTTCTTGTTCGTGGCTTCCTGGACCCCCTACGGCGTTATGGCGCTCATCGGAGCATTTGGAGACCAAAGGCTTTTAACACCAGGGGTGACAATGATACCAGCTGTGGCTTGTAAAGCAGTTGCCTGTATTGATCCGTGGGTATACGCAATCAGCCATCCTAAATACAGACAAGAACTGCAACGCCGTATGCCTTGGTTACAAATAAATGAGCCCAGTGACACCGCGTCATCGGGGACTACAAACACGACCAACTCGACTGCGCCGGCGGCATCGGCCTAG</t>
  </si>
  <si>
    <t>MWSAAVSLWYEQPCTLPRTAHGMVPALDMDTPNETYHLYGAYFAPLRSSDGSEMLGEGLTGEDLAAVPEHWLSYPAPPASAHTALALLYIFFTAAALIGNGLVIFIFATTKSLRTSSNLLILQLAILDFIMMAKAPLFIYNSAMRGFATGALGCQIFALMGSYSGIGAGMTNACIAYDRHSTITRPLDGRLSRGKVILMIACVWIYATPWSLLPLFKVWGRYVPEGYLTSCTFDYLTNTFDTKLFVGCIFVCSYVFPMSLIIYFYSGIVKQVFAHEAALREQAKKMNVDSLRSNQNAAAESAEIRIAKAALTVCFLFVASWTPYGVMALIGAFGDQRLLTPGVTMIPAVACKAVACIDPWVYAISHPKYRQELQRRMPWLQINEPSDTASSGTTNTTNSTAPAASA</t>
  </si>
  <si>
    <t>Arhopala</t>
  </si>
  <si>
    <t>MN831885.1</t>
  </si>
  <si>
    <t>ATGGCAATCACAAGTTTGGACCCAGCACCAGGAGTTGCCGCCATGCAGGCATGGGGTGGCCAGGCCTTGGCCTTTGGCAGCAATGAAACCGTCGTCGACAAGGTGTTGCCAGAAATGCTCCACAAGATTGATGCCCACTGGTATCAATTTCCACCAATGAACCCGCTATGGCACGGACTTTTGGCTTTCATTATCAGCATTATCGCCATCATTGCAACTACAGGAAACGCAATGGTCATCTACATTTTCAGCTCGACAAAGACATTAAAAACTCCATCAAACCTGCTCGTAGTCAATCTGGCCCTGTCCGACTTCCTAATTATCACTACTATGTCTCCACCCGTAGTAGTGAACACATATTATGAAACGTGGATATTTGGACCGCTAGCCTGCGATCTCTATGCGTGCTGTGGCTCATTATTCGGATGTGTTTCCATCTGGACAATGACCATGATCGCATTCGACCGATACAATGTCATTGTAAAGGGTATCGCCGCCAAACCAATGACCAACAATGGTGCACTACTACGAATTCTCGGCATCTGGTTGTTCTCGCTGGCCTGGACCGTTACTCCACTGTTCGGATGGGGCAAGTACGCGCCAGAAGGCAACATGTGCGTCTGTGGCACAGACTACTTGGACAAGTCTTGGGTACACCGCAGCTACATCCTTCTCTACTCAGTTGCTTGCTACTTCTTGCCGCTGTTCCTCATCATCTACTCTTACTGGTTCATCATTCAGGCAGTATCTGCTCACGAGAAGGCCATGAGGGAACAAGCCAAGAAAATGAACGTTGCCTCTCTACGATCATCGGACCAGGCTAACACAAGTGCCGAATGCAAACTGGCAAAGGTTGCATTAATGACCATCTCACTCTGGTTCATGGCATGGACACCATACCTGATCATCAACTGGGCTGGCATCTTCAAGACCTCACTGATCAGCCCACTGGCTACCATCTGGGGCTCAATCTTCGCCAAGGCTAATTCTATCTATAATCCTATTGTATATGGTATTAGCCACCCGAAATACCGCGCAGCCTTGTACGCTCGGTTCCCAGCCCTCGCCTGCCAGCCAGCAGCAGATGAATCTGGATCTGTTGCCTCATCAGCGACTGCTGTCCAAGAAGAGAAACCATCAGCA</t>
  </si>
  <si>
    <t>MAITSLDPAPGVAAMQAWGGQALAFGSNETVVDKVLPEMLHKIDAHWYQFPPMNPLWHGLLAFIISIIAIIATTGNAMVIYIFSSTKTLKTPSNLLVVNLALSDFLIITTMSPPVVVNTYYETWIFGPLACDLYACCGSLFGCVSIWTMTMIAFDRYNVIVKGIAAKPMTNNGALLRILGIWLFSLAWTVTPLFGWGKYAPEGNMCVCGTDYLDKSWVHRSYILLYSVACYFLPLFLIIYSYWFIIQAVSAHEKAMREQAKKMNVASLRSSDQANTSAECKLAKVALMTISLWFMAWTPYLIINWAGIFKTSLISPLATIWGSIFAKANSIYNPIVYGISHPKYRAALYARFPALACQPAADESGSVASSATAVQEEKPSA</t>
  </si>
  <si>
    <t>MN831881.1_A118S_I122F</t>
  </si>
  <si>
    <t>MAYNLTDDFGPVAYPLKVVSRETEEHMLGWNVPEEYQYFVHEHWRNFPAVSKYWHYGLAFIYTLLMLASCLGNGIVIWIFSTSKSLRSPSNMFVINLAIFDSLMMIEMPMLIVNSFYQKMLGYQVGCDLYASLGSFSGFGGAITNAIIAFDRYKTISCPLDGRITKVQAIILIAFSWLWSMPFTLLPAFKVWGRYVPEGFLTTCSFDYLTDHPDTKLFVMCIFCWSYVIPMVFLCFFYSKLFSAVRMHERMLKEQAKKMNVKSLASNKDDAGKSVEIRIAKVAFTIFFLFVCSWTPYAFVTMTGAFGDRSMLSPVATMVPAVCAKIVSCIDPWVYAINHPRYRAELEKRVSWLGVKEPNPDSVSTSSTATSQTQNPQAEA</t>
  </si>
  <si>
    <t>MN831881.1_A118S</t>
  </si>
  <si>
    <t>MAYNLTDDFGPVAYPLKVVSRETEEHMLGWNVPEEYQYFVHEHWRNFPAVSKYWHYGLAFIYTLLMLASCLGNGIVIWIFSTSKSLRSPSNMFVINLAIFDSLMMIEMPMLIVNSFYQKMLGYQVGCDLYASLGSFSGIGGAITNAIIAFDRYKTISCPLDGRITKVQAIILIAFSWLWSMPFTLLPAFKVWGRYVPEGFLTTCSFDYLTDHPDTKLFVMCIFCWSYVIPMVFLCFFYSKLFSAVRMHERMLKEQAKKMNVKSLASNKDDAGKSVEIRIAKVAFTIFFLFVCSWTPYAFVTMTGAFGDRSMLSPVATMVPAVCAKIVSCIDPWVYAINHPRYRAELEKRVSWLGVKEPNPDSVSTSSTATSQTQNPQAEA</t>
  </si>
  <si>
    <t>MN831881.1_I122F</t>
  </si>
  <si>
    <t>MAYNLTDDFGPVAYPLKVVSRETEEHMLGWNVPEEYQYFVHEHWRNFPAVSKYWHYGLAFIYTLLMLASCLGNGIVIWIFSTSKSLRSPSNMFVINLAIFDSLMMIEMPMLIVNSFYQKMLGYQVGCDLYASLGAFSGFGGAITNAIIAFDRYKTISCPLDGRITKVQAIILIAFSWLWSMPFTLLPAFKVWGRYVPEGFLTTCSFDYLTDHPDTKLFVMCIFCWSYVIPMVFLCFFYSKLFSAVRMHERMLKEQAKKMNVKSLASNKDDAGKSVEIRIAKVAFTIFFLFVCSWTPYAFVTMTGAFGDRSMLSPVATMVPAVCAKIVSCIDPWVYAINHPRYRAELEKRVSWLGVKEPNPDSVSTSSTATSQTQNPQAEA</t>
  </si>
  <si>
    <t>MN831881.1_G177S</t>
  </si>
  <si>
    <t>MAYNLTDDFGPVAYPLKVVSRETEEHMLGWNVPEEYQYFVHEHWRNFPAVSKYWHYGLAFIYTLLMLASCLGNGIVIWIFSTSKSLRSPSNMFVINLAIFDSLMMIEMPMLIVNSFYQKMLGYQVGCDLYASLGAFSGIGGAITNAIIAFDRYKTISCPLDGRITKVQAIILIAFSWLWSMPFTLLPAFKVWSRYVPEGFLTTCSFDYLTDHPDTKLFVMCIFCWSYVIPMVFLCFFYSKLFSAVRMHERMLKEQAKKMNVKSLASNKDDAGKSVEIRIAKVAFTIFFLFVCSWTPYAFVTMTGAFGDRSMLSPVATMVPAVCAKIVSCIDPWVYAINHPRYRAELEKRVSWLGVKEPNPDSVSTSSTATSQTQNPQAEA</t>
  </si>
  <si>
    <t>MN831881.1_Y179F</t>
  </si>
  <si>
    <t>MAYNLTDDFGPVAYPLKVVSRETEEHMLGWNVPEEYQYFVHEHWRNFPAVSKYWHYGLAFIYTLLMLASCLGNGIVIWIFSTSKSLRSPSNMFVINLAIFDSLMMIEMPMLIVNSFYQKMLGYQVGCDLYASLGAFSGIGGAITNAIIAFDRYKTISCPLDGRITKVQAIILIAFSWLWSMPFTLLPAFKVWGRFVPEGFLTTCSFDYLTDHPDTKLFVMCIFCWSYVIPMVFLCFFYSKLFSAVRMHERMLKEQAKKMNVKSLASNKDDAGKSVEIRIAKVAFTIFFLFVCSWTPYAFVTMTGAFGDRSMLSPVATMVPAVCAKIVSCIDPWVYAINHPRYRAELEKRVSWLGVKEPNPDSVSTSSTATSQTQNPQAEA</t>
  </si>
  <si>
    <t>MN831881.1_A118S_G177S</t>
  </si>
  <si>
    <t>MAYNLTDDFGPVAYPLKVVSRETEEHMLGWNVPEEYQYFVHEHWRNFPAVSKYWHYGLAFIYTLLMLASCLGNGIVIWIFSTSKSLRSPSNMFVINLAIFDSLMMIEMPMLIVNSFYQKMLGYQVGCDLYASLGSFSGIGGAITNAIIAFDRYKTISCPLDGRITKVQAIILIAFSWLWSMPFTLLPAFKVWSRYVPEGFLTTCSFDYLTDHPDTKLFVMCIFCWSYVIPMVFLCFFYSKLFSAVRMHERMLKEQAKKMNVKSLASNKDDAGKSVEIRIAKVAFTIFFLFVCSWTPYAFVTMTGAFGDRSMLSPVATMVPAVCAKIVSCIDPWVYAINHPRYRAELEKRVSWLGVKEPNPDSVSTSSTATSQTQNPQAEA</t>
  </si>
  <si>
    <t>MN831881.1_A118S_Y179F</t>
  </si>
  <si>
    <t>MAYNLTDDFGPVAYPLKVVSRETEEHMLGWNVPEEYQYFVHEHWRNFPAVSKYWHYGLAFIYTLLMLASCLGNGIVIWIFSTSKSLRSPSNMFVINLAIFDSLMMIEMPMLIVNSFYQKMLGYQVGCDLYASLGSFSGIGGAITNAIIAFDRYKTISCPLDGRITKVQAIILIAFSWLWSMPFTLLPAFKVWGRFVPEGFLTTCSFDYLTDHPDTKLFVMCIFCWSYVIPMVFLCFFYSKLFSAVRMHERMLKEQAKKMNVKSLASNKDDAGKSVEIRIAKVAFTIFFLFVCSWTPYAFVTMTGAFGDRSMLSPVATMVPAVCAKIVSCIDPWVYAINHPRYRAELEKRVSWLGVKEPNPDSVSTSSTATSQTQNPQAEA</t>
  </si>
  <si>
    <t>MN831881.1_I207C_F208C</t>
  </si>
  <si>
    <t>MAYNLTDDFGPVAYPLKVVSRETEEHMLGWNVPEEYQYFVHEHWRNFPAVSKYWHYGLAFIYTLLMLASCLGNGIVIWIFSTSKSLRSPSNMFVINLAIFDSLMMIEMPMLIVNSFYQKMLGYQVGCDLYASLGAFSGIGGAITNAIIAFDRYKTISCPLDGRITKVQAIILIAFSWLWSMPFTLLPAFKVWGRYVPEGFLTTCSFDYLTDHPDTKLFVMCCCCWSYVIPMVFLCFFYSKLFSAVRMHERMLKEQAKKMNVKSLASNKDDAGKSVEIRIAKVAFTIFFLFVCSWTPYAFVTMTGAFGDRSMLSPVATMVPAVCAKIVSCIDPWVYAINHPRYRAELEKRVSWLGVKEPNPDSVSTSSTATSQTQNPQAEA</t>
  </si>
  <si>
    <t>MN831881.1_A118S_I122F_Y179F</t>
  </si>
  <si>
    <t>MAYNLTDDFGPVAYPLKVVSRETEEHMLGWNVPEEYQYFVHEHWRNFPAVSKYWHYGLAFIYTLLMLASCLGNGIVIWIFSTSKSLRSPSNMFVINLAIFDSLMMIEMPMLIVNSFYQKMLGYQVGCDLYASLGSFSGFGGAITNAIIAFDRYKTISCPLDGRITKVQAIILIAFSWLWSMPFTLLPAFKVWGRFVPEGFLTTCSFDYLTDHPDTKLFVMCIFCWSYVIPMVFLCFFYSKLFSAVRMHERMLKEQAKKMNVKSLASNKDDAGKSVEIRIAKVAFTIFFLFVCSWTPYAFVTMTGAFGDRSMLSPVATMVPAVCAKIVSCIDPWVYAINHPRYRAELEKRVSWLGVKEPNPDSVSTSSTATSQTQNPQAEA</t>
  </si>
  <si>
    <t>MN831881.1_A118S_G177S_Y179F</t>
  </si>
  <si>
    <t>MAYNLTDDFGPVAYPLKVVSRETEEHMLGWNVPEEYQYFVHEHWRNFPAVSKYWHYGLAFIYTLLMLASCLGNGIVIWIFSTSKSLRSPSNMFVINLAIFDSLMMIEMPMLIVNSFYQKMLGYQVGCDLYASLGSFSGIGGAITNAIIAFDRYKTISCPLDGRITKVQAIILIAFSWLWSMPFTLLPAFKVWSRFVPEGFLTTCSFDYLTDHPDTKLFVMCIFCWSYVIPMVFLCFFYSKLFSAVRMHERMLKEQAKKMNVKSLASNKDDAGKSVEIRIAKVAFTIFFLFVCSWTPYAFVTMTGAFGDRSMLSPVATMVPAVCAKIVSCIDPWVYAINHPRYRAELEKRVSWLGVKEPNPDSVSTSSTATSQTQNPQAEA</t>
  </si>
  <si>
    <t>MN831881.1_I122F_I207C_F208C</t>
  </si>
  <si>
    <t>MAYNLTDDFGPVAYPLKVVSRETEEHMLGWNVPEEYQYFVHEHWRNFPAVSKYWHYGLAFIYTLLMLASCLGNGIVIWIFSTSKSLRSPSNMFVINLAIFDSLMMIEMPMLIVNSFYQKMLGYQVGCDLYASLGAFSGFGGAITNAIIAFDRYKTISCPLDGRITKVQAIILIAFSWLWSMPFTLLPAFKVWGRYVPEGFLTTCSFDYLTDHPDTKLFVMCCCCWSYVIPMVFLCFFYSKLFSAVRMHERMLKEQAKKMNVKSLASNKDDAGKSVEIRIAKVAFTIFFLFVCSWTPYAFVTMTGAFGDRSMLSPVATMVPAVCAKIVSCIDPWVYAINHPRYRAELEKRVSWLGVKEPNPDSVSTSSTATSQTQNPQAEA</t>
  </si>
  <si>
    <t>MN831881.1_Y179F_I207C_F208C</t>
  </si>
  <si>
    <t>MAYNLTDDFGPVAYPLKVVSRETEEHMLGWNVPEEYQYFVHEHWRNFPAVSKYWHYGLAFIYTLLMLASCLGNGIVIWIFSTSKSLRSPSNMFVINLAIFDSLMMIEMPMLIVNSFYQKMLGYQVGCDLYASLGAFSGIGGAITNAIIAFDRYKTISCPLDGRITKVQAIILIAFSWLWSMPFTLLPAFKVWGRFVPEGFLTTCSFDYLTDHPDTKLFVMCCCCWSYVIPMVFLCFFYSKLFSAVRMHERMLKEQAKKMNVKSLASNKDDAGKSVEIRIAKVAFTIFFLFVCSWTPYAFVTMTGAFGDRSMLSPVATMVPAVCAKIVSCIDPWVYAINHPRYRAELEKRVSWLGVKEPNPDSVSTSSTATSQTQNPQAEA</t>
  </si>
  <si>
    <t>MN831881.1_A118S_Y179F_I207C_F208C</t>
  </si>
  <si>
    <t>MAYNLTDDFGPVAYPLKVVSRETEEHMLGWNVPEEYQYFVHEHWRNFPAVSKYWHYGLAFIYTLLMLASCLGNGIVIWIFSTSKSLRSPSNMFVINLAIFDSLMMIEMPMLIVNSFYQKMLGYQVGCDLYASLGSFSGIGGAITNAIIAFDRYKTISCPLDGRITKVQAIILIAFSWLWSMPFTLLPAFKVWGRFVPEGFLTTCSFDYLTDHPDTKLFVMCCCCWSYVIPMVFLCFFYSKLFSAVRMHERMLKEQAKKMNVKSLASNKDDAGKSVEIRIAKVAFTIFFLFVCSWTPYAFVTMTGAFGDRSMLSPVATMVPAVCAKIVSCIDPWVYAINHPRYRAELEKRVSWLGVKEPNPDSVSTSSTATSQTQNPQAEA</t>
  </si>
  <si>
    <t>MN831881.1_A118S_I122F_I207C_F208C</t>
  </si>
  <si>
    <t>MAYNLTDDFGPVAYPLKVVSRETEEHMLGWNVPEEYQYFVHEHWRNFPAVSKYWHYGLAFIYTLLMLASCLGNGIVIWIFSTSKSLRSPSNMFVINLAIFDSLMMIEMPMLIVNSFYQKMLGYQVGCDLYASLGSFSGFGGAITNAIIAFDRYKTISCPLDGRITKVQAIILIAFSWLWSMPFTLLPAFKVWGRYVPEGFLTTCSFDYLTDHPDTKLFVMCCCCWSYVIPMVFLCFFYSKLFSAVRMHERMLKEQAKKMNVKSLASNKDDAGKSVEIRIAKVAFTIFFLFVCSWTPYAFVTMTGAFGDRSMLSPVATMVPAVCAKIVSCIDPWVYAINHPRYRAELEKRVSWLGVKEPNPDSVSTSSTATSQTQNPQAEA</t>
  </si>
  <si>
    <t>MN831881.1_A118S_I122F_Y179F_I207C_F208C</t>
  </si>
  <si>
    <t>MAYNLTDDFGPVAYPLKVVSRETEEHMLGWNVPEEYQYFVHEHWRNFPAVSKYWHYGLAFIYTLLMLASCLGNGIVIWIFSTSKSLRSPSNMFVINLAIFDSLMMIEMPMLIVNSFYQKMLGYQVGCDLYASLGSFSGFGGAITNAIIAFDRYKTISCPLDGRITKVQAIILIAFSWLWSMPFTLLPAFKVWGRFVPEGFLTTCSFDYLTDHPDTKLFVMCCCCWSYVIPMVFLCFFYSKLFSAVRMHERMLKEQAKKMNVKSLASNKDDAGKSVEIRIAKVAFTIFFLFVCSWTPYAFVTMTGAFGDRSMLSPVATMVPAVCAKIVSCIDPWVYAINHPRYRAELEKRVSWLGVKEPNPDSVSTSSTATSQTQNPQAEA</t>
  </si>
  <si>
    <t>LWS1</t>
  </si>
  <si>
    <t>reticulata</t>
  </si>
  <si>
    <t>AB748985.1</t>
  </si>
  <si>
    <t>ATGGCAGAAGAATGGGGAAAACAGGTGTTTGCTGCCAGGCGGCACGAAGATACAACAAGAGGCGCCGCATTCACATACACAAACAGCAATCATACAAAAGATCCCTTTGAAGGACCAAACTACCACATCGCTCCTCGGTGGGTTTACAACGTCTCCACACTCTGGATGTGTATCGTGGTCGTTTTATCAGTCTTCACCAATGGCCTCGTCTTGGTGGCCACAGCAAAGTTCAAGAAACTTCGTCATCCTCTCAACTGGATCTTGGTCAACCTTGCCATTGCTGATCTTGGAGAGACAGTCTTTGCCAGCACCATCAGTGTGTGCAACCAGTTCTTTGGATATTTCATTCTGGGACACCCAATGTGTGTCTTTGAAGGCTATGTTGTCTCAACTTGTGGTATTGCTGCTCTGTGGTCCCTGACTATCATCTCTTGGGAGAGATGGATAGTTGTGTGCAAACCTTTTGGAAATGTCAAGTTCGATGCCAAGTGGGCCACAGGTGGAATAGTTTTCTCCTGGGTCTGGTCTGCAGTGTGGTGCGCTCCTCCCATCTTTGGATGGAGCAGGTATTGGCCTCATGGACTGAAAACATCCTGCGGACCCGATGTGTTCAGTGGAAGCGATGACCCAGGGGTCCTGTCCTACATGATTGTCCTCATGATTACATGTTGCATCATTCCTCTGGCTATCATCATCTTGTGCTACCTGGCTGTGTGGTTGGCCATCCATGCTGTTGCTATGCAGCAGAAGGAATCTGAGTCGACCCAGAAGGCTGAGAGAGAAGTGTCCAGGATGGTTGTAGTCATGATCATAGCTTACTGTGTCTGCTGGGGACCCTACACCTTCTTCGCCTGCTTTGCCGCAGCCAACCCTGGATATGCCTTCCATCCTTTGGCCGCTGCCATGCCTGCATACTTTGCCAAAAGCGCCACCATCTACAACCCTGTTATCTATGTCTTCATGAACCGACAGTTCCGCACATGCATCATGCAGCTCTTTGGCAAACAGGTGGATGATGGTTCTGAAGTGTCCACATCAAAGACAGAGGTCTCCTCTGTGGCTCCTGCATAA</t>
  </si>
  <si>
    <t>MAEEWGKQVFAARRHEDTTRGAAFTYTNSNHTKDPFEGPNYHIAPRWVYNVSTLWMCIVVVLSVFTNGLVLVATAKFKKLRHPLNWILVNLAIADLGETVFASTISVCNQFFGYFILGHPMCVFEGYVVSTCGIAALWSLTIISWERWIVVCKPFGNVKFDAKWATGGIVFSWVWSAVWCAPPIFGWSRYWPHGLKTSCGPDVFSGSDDPGVLSYMIVLMITCCIIPLAIIILCYLAVWLAIHAVAMQQKESESTQKAEREVSRMVVVMIIAYCVCWGPYTFFACFAAANPGYAFHPLAAAMPAYFAKSATIYNPVIYVFMNRQFRTCIMQLFGKQVDDGSEVSTSKTEVSSVAPA</t>
  </si>
  <si>
    <t>AB748984</t>
  </si>
  <si>
    <t>ATGGCAGAAGAATGGGGAAAACAGGTGTTTGCTGCCAGGCGGCACGAAGATACAACAAGAGGCGCCGCATTCACATACACAAACAGCAATCATACAAAAGATCCCTTTGAAGGACCAAACTACCACATCGCTCCTCGGTGGGTTTACAACGTCTCCACACTCTGGATGTGTATCGTGGTCGTTTTATCAGTCTTCACCAACGGCCTCGTCTTGGTGGCCACAGCAAAGTTCAAGAAACTTCGTCATCCTCTCAACTGGATCTTGGTCAACCTTGCCATTGCTGATCTTGGAGAGACAGTCTTTGCCAGCACCATCAGTGTGTGCAACCAGTTCTTTGGATATTTCATTCTGGGACACCCAATGTGTGTCTTTGAAGGCTATGTTGTCTCAACTTGTGGTATTGCTGCTCTGTGGTCCCTGACTATTATCTCTTGGGAGAGATGGATAGTTGTGTGCAAACCTTTTGGAAATGTCAAGTTCGATGCCAAGTGGGCCACAGCTGGAATAGTTTTCTCCTGGGTCTGGGCTGCAGTGTGGTGCGCTCCTCCCATCTTTGGATGGAGCAGGTATTGGCCTCATGGACTGAAAACATCCTGCGGACCTGATGTGTTCAGTGGAAGCGATGACCCAGGGGTCCTGTCCTACATGATTGTCCTCATGATTACATGCTGCATCATTCCTCTGGCTATCATCATCTTGTGCTACCTGGCTGTGTGGTTGGCCATCCGTGCTGTTGCTATGCAGCAGAAGGAATCTGAGTCGACCCAGAAGGCTGAGAGAGAAGTGTCCAGGATGGTTGTAGTCATGATCATAGCTTACTGTGTCTGCTGGGGACCCTACACCTTCTTCGCCTGCTTTGCCGCAGCCAACCCTGGATACGCCTTCCATCCTTTGGCCGCTGCCATGCCTGCATACTTTGCCAAAAGCGCCACCATCTACAACCCTGTTATCTATGTCTTCATGAACCGACAGTTCCGCACATGCATCATGCAGCTCTTTGGCAAACAGGTGGATGATGGTTCTGAAGTGTCCACATCAAAGACAGAGGTCTCCTCTGTGGCTCCTGCATAA</t>
  </si>
  <si>
    <t>MAEEWGKQVFAARRHEDTTRGAAFTYTNSNHTKDPFEGPNYHIAPRWVYNVSTLWMCIVVVLSVFTNGLVLVATAKFKKLRHPLNWILVNLAIADLGETVFASTISVCNQFFGYFILGHPMCVFEGYVVSTCGIAALWSLTIISWERWIVVCKPFGNVKFDAKWATAGIVFSWVWAAVWCAPPIFGWSRYWPHGLKTSCGPDVFSGSDDPGVLSYMIVLMITCCIIPLAIIILCYLAVWLAIRAVAMQQKESESTQKAEREVSRMVVVMIIAYCVCWGPYTFFACFAAANPGYAFHPLAAAMPAYFAKSATIYNPVIYVFMNRQFRTCIMQLFGKQVDDGSEVSTSKTEVSSVAPA</t>
  </si>
  <si>
    <t>LWS2</t>
  </si>
  <si>
    <t>LC127183</t>
  </si>
  <si>
    <t>ATGTCAGATGATTGGAGAAAACAGCCGTTTGCTGCCAGGCGGCACAATGAAGATACAACAAGGGGCTCTGTATTCACATACACAAACAGCAATCAAACAAGAGATCCCTTTGAAGGACCAAACTACCACATCGCTCCTCGATGGGTTTACGATGTTGCAACGGTCTGGATGTGTATCGTGGTCGTTTTATCAGTCTTCACCAATGGCCTCGTTTTGGTGGCAACAGCAAAGTTCAAGAAACTTCGTCATCCTCTCAACTGGATCTTGGTCAACCTTGCCATTGCTGATCTTGGAGAGACAGTCTTTGCCAGCACCATCAGTGTGTGCAACCAGTTCTTTGGATATTTCATTCTGGGACACCCAATGTGTGTCTTTGAAGGCTATGTTGTCTCAATTTGTGGAATTGCTGGGCTTTGGTCCCTGACTATCATCTCTTGGGAGAGATGGATAGTTGTGTGCAAACCCTTTGGAAAAGTCAAGTTTGATGCCAAGTGGGCCACAGCTGGAATACTTTTCTCCTGGGTCTGGCCTGCAGTGTGGTGCGCTCCTCCCATCTTTGGATGGAGCAGGTATTGGCCTCATGGACTGAAAACATCCTGTGGACCTGATGTGTTCAGTGGAAGTGAAGACCCTGGAGTCCAGTCCTACATGATTGTCCTCGTGATTACATGCTGCATCATTCCTCTGTCTATCATCATCTTGTGCTACCTGGCTGTATGGTTGGCCATCCGTGCTGTTGCTATGCAGCAGCTAGATAGTGAATCAACCCAGAAGGCTGAAAGAGAAGTGTCCAGGATGGTTATAGTCATGATCCTGGCTTTCTGTCTCTGTTGGGGACCATATGCCACTTTCGCCTGCTTTGCCGCAGCCAACCCCGGATACGCCTTCCATCCTGTAGCCGCTGCCATGCCTGCATACTTTGCCAAAAGCGCCACCATCTACAACCCTGTTATCTATGTCTTCATGAACCGACAGTTTCGCACATGCATCATGAGACTCTTTGGCAAACAGATGGATGATGATTCCGAAGTGTCCACATCGAAGACAGAGGTCTCGTCTGTTGCACCTGAATAA</t>
  </si>
  <si>
    <t>MSDDWRKQPFAARRHNEDTTRGSVFTYTNSNQTRDPFEGPNYHIAPRWVYDVATVWMCIVVVLSVFTNGLVLVATAKFKKLRHPLNWILVNLAIADLGETVFASTISVCNQFFGYFILGHPMCVFEGYVVSICGIAGLWSLTIISWERWIVVCKPFGKVKFDAKWATAGILFSWVWPAVWCAPPIFGWSRYWPHGLKTSCGPDVFSGSEDPGVQSYMIVLVITCCIIPLSIIILCYLAVWLAIRAVAMQQLDSESTQKAEREVSRMVIVMILAFCLCWGPYATFACFAAANPGYAFHPVAAAMPAYFAKSATIYNPVIYVFMNRQFRTCIMRLFGKQMDDDSEVSTSKTEVSSVAPE</t>
  </si>
  <si>
    <t>LWS3</t>
  </si>
  <si>
    <t>LC127184</t>
  </si>
  <si>
    <t>ATGGCAGAGGAATGGGGAAAACAAGTGTTTGCTGCCAGGCGTCACGAAGATACAACAAGAGGCGCCGCATTCACATACACAAACAGCAATCATACAAGAGATCCCTTTGAAGGACCAAACTACCACATCGCTCCTCGATGGGTTTACAACCTCTCCACACTCTGGATGTGTATCGTGGTCGTTTTATCAGTCTTCACCAACGGCCTCGTCTTGGTGGCCACAGCAAAGTTCAAGAAACTTCGTCATCCTCTCAACTGGATCTTGGTCAACCTTGCCATTGCTGATCTTGGAGAGACAGTCTTTGCCAGCACCATCAGTGTGTGCAACCAGTTCTTTGGATATTTCATTCTGGGACACCCAATGTGTGTCTTTGAAGGCTTTGTTGTCTCAACTTGTGGTATTGCTGCTCTGTGGTCCCTGACTATTATCTCTTGGGAGAGATGGATAGTTGTGTGCAAACCTTTTGGAAATGTCAAGTTCGATGCCAAGTGGGCCACAGGTGGAATAGTTTTCTCCTGGGTCTGGTCTGCAGCGTGGTGCGCTCCTCCCATCTTTGGATGGAGCAGGTTTTGGCCTCATGGACTGAAAACGTCCTGCGGACCTGATGTGTTCAGTGGAAGCGATGACCCAGGGGTCCTGTCCTACATGATTGTCCTCATGATTACATGCTGCATCATTCCTCTGGGTATCATCATCTTGTGCTACCTGGCTGTGTGGTTGGCCATCCATGCTGTTGCTATGCAGCAGAAGGAATCTGAGTCGACCCAGAAGGCTGAGAGAGAAGTGTCCAGGATGGTTGTAGTCATGATCATAGCTTACTGTGTCTGCTGGGGACCCTACACCTTCTTCGCCTGCTTTGCTGCAGCCAACCCTGGATACGCCTTCCATCCTTTGGCCGCTGCCATGCCTGCATACTTTGCCAAAAGCGCCACCATCTACAACCCTGTTATCTATGTCTTCATGAACCGACAGTTCCGCACATGCATCATGCAGCTCTTTGGCAAACAGGTGGATGATGGTTCTGAAGTGTCCACATCAAAGACAGAGGTCTCCTCTGTGGCTCCTGCATAA</t>
  </si>
  <si>
    <t>MAEEWGKQVFAARRHEDTTRGAAFTYTNSNHTRDPFEGPNYHIAPRWVYNLSTLWMCIVVVLSVFTNGLVLVATAKFKKLRHPLNWILVNLAIADLGETVFASTISVCNQFFGYFILGHPMCVFEGFVVSTCGIAALWSLTIISWERWIVVCKPFGNVKFDAKWATGGIVFSWVWSAAWCAPPIFGWSRFWPHGLKTSCGPDVFSGSDDPGVLSYMIVLMITCCIIPLGIIILCYLAVWLAIHAVAMQQKESESTQKAEREVSRMVVVMIIAYCVCWGPYTFFACFAAANPGYAFHPLAAAMPAYFAKSATIYNPVIYVFMNRQFRTCIMQLFGKQVDDGSEVSTSKTEVSSVAPA</t>
  </si>
  <si>
    <t>RH2-1</t>
  </si>
  <si>
    <t>LC127186</t>
  </si>
  <si>
    <t>ATGGCTTGGGATGGTGGATATGAGCCCAATGGCACGGAGGGAAAAAACTTCTACATCCCGTTGTCCAACAAAACCGGCATCGTCAGAAGTCCCTTTGAATACCCGCAATACTACATGGTGGACCCAATGATCTACAAGCTCCTAGCCTTCTACATGTTCTTCCTGATCTGCACTGGAACTCCCATCAATGGCCTGACGCTGTTTGTAACGGCTCAGAACAAAAAGCTGCGCCAGCCTCTCAACTACATCCTGGTGAACTTGGCAGTGGCCGGACTCATCATGTGCGCCTTCGGTTTCACCATCACCATCACATCTGCTCTTAATGGTTACTTCATTCTTGGACCCACCTTCTGTGCTATTGAGGGATTCATGGCAACACTTGGAGGTGAAGTTGCTCTCTGGTCTCTGGTTGTTCTGGCTATTGAGAGATATATTGTTGTGTGCAAACCTATGGGCAGCTTCAAATTCACTGGAACTCATGCTGCTGCTGGAGTTACTTCCACATGGATCATGGCTCTTGCTTGTGCAGCACCTCCACTTTTCGGATGGTCAAGGTACCTTCCAGAAGGCATGCAGTGCTCCTGTGGACCTGACTACTACACCCTGGCTCCAGGATTCAACAATGAATCTTATGTCATCTACATGTTTGTTGTTCATTTCTTCATTCCTGTTTTCCTGATTTTCTTCACCTATGGAAGCCTCGTCATGACAGTCAAAGCTGCCGCAGCTCAGCAGCAGGACTCGGCTTCCACACAGAAAGCCGAGAAGGAAGTAACACGTATGTGTGTCTTGATGGTGTTGGGCTTCCTGGTAGCTTGGACGCCATACGCAACCTTTGCTGGCTGGATCTTTATGAACAAAGGAGCGGCTTTCACGGCTCTGACTGCAGCCCTGCCTGCTTTCTTTGCGAAGAGCTCAGCCCTTTACAATCCTGTTATCTATGTCCTGATGAACAAACAGTTCCGTAACTGCATGCTCAGCACTATTGGAATGGGCGGCATGGTGGAGGACGAGACCTCAGTTTCAGCGAGCAAGACAGAAGTCTCGACTGCTGCTTAA</t>
  </si>
  <si>
    <t>MAWDGGYEPNGTEGKNFYIPLSNKTGIVRSPFEYPQYYMVDPMIYKLLAFYMFFLICTGTPINGLTLFVTAQNKKLRQPLNYILVNLAVAGLIMCAFGFTITITSALNGYFILGPTFCAIEGFMATLGGEVALWSLVVLAIERYIVVCKPMGSFKFTGTHAAAGVTSTWIMALACAAPPLFGWSRYLPEGMQCSCGPDYYTLAPGFNNESYVIYMFVVHFFIPVFLIFFTYGSLVMTVKAAAAQQQDSASTQKAEKEVTRMCVLMVLGFLVAWTPYATFAGWIFMNKGAAFTALTAALPAFFAKSSALYNPVIYVLMNKQFRNCMLSTIGMGGMVEDETSVSASKTEVSTAA</t>
  </si>
  <si>
    <t>RH2-2</t>
  </si>
  <si>
    <t>LC127187</t>
  </si>
  <si>
    <t>ATGGAGAATGGCACAGAAGGCAAGAACTTCTACATCCCCATGAACAACAGGACGGGGCTGGTGAGGAGTCCTTTTGAGTATCCACAGTACTATTTGGCAGATCCATGGCAATTCAAATTATTAGCTGCGTACATGTTCTTCCTGATCATCACCGGCTTCCCAATCAACGGTCTGACACTGGTGGTCACAGCTCAGAACAAGAAGCTCCGGCAACCTCTCAACTATATCCTGGTGAACTTGGCGGTAGCAGGATTGATCATGGTCATCTTTGGATTCACGACCACCATTTACTCTTCTATGGTGGGCTATTTTGCTATGGGACCCTTAGGCTGTGATATGGAAGGTTTCTTTGCTACGGTTGGAGGTCAAGTATCACTATGGTCTCTTGTGGTCTTAGCTATTGAGAGATACATAGTGGTCTGTAAACCAATGGGTAGTTTTAAATTTACTGCCACCCATTCTGCAATTGGCTGTGGATTTACCTGGGTGATGGCTCTCTCCTGTGCGGGTCCTCCTTTGGTGGGCTGGTCAAGATATATTCCTGAGGGTCTTCAGGTATCCTGTGGACCTGACTATTACACCTTGGCCCCAGGTTTCAACAACGAATCCTATGTGATGTACTTATTCTCCTGCCACTTCTGTTTCCCTGTCTTCACAATCTTCTTCACATATGGGAGTCTTGTGATGACAGTCAAAGCTGCCGCAGCCCAGCAGCAGGACTCAGCTTCCACTCAGAAAGCTGAGAGGGAAGTGACGCGTATGTGCGTCCTGATGGTTGTCGGCTTCCTTCTTGCCTGGGTCCCCTACGCTTCCTTTGCTGCGTGGATTTTCTTTAACAGAGGAGCTGCCTTCTCAGCTACAGCCATGGCCATTCCTGCCTTTTTCTCCAAGAGCTCAGCATTATTTAACCCAATTATCTACATTCTGATGAACAAACAGTTCCGTAACTGCATGCTGGCAACAATTGGAATGGGTGGCATGGTTGAGGATGAGACCTCAGTGTCAACAAGCAAGACGGAAGTCTCCACTGCAGCTTAA</t>
  </si>
  <si>
    <t>MENGTEGKNFYIPMNNRTGLVRSPFEYPQYYLADPWQFKLLAAYMFFLIITGFPINGLTLVVTAQNKKLRQPLNYILVNLAVAGLIMVIFGFTTTIYSSMVGYFAMGPLGCDMEGFFATVGGQVSLWSLVVLAIERYIVVCKPMGSFKFTATHSAIGCGFTWVMALSCAGPPLVGWSRYIPEGLQVSCGPDYYTLAPGFNNESYVMYLFSCHFCFPVFTIFFTYGSLVMTVKAAAAQQQDSASTQKAEREVTRMCVLMVVGFLLAWVPYASFAAWIFFNRGAAFSATAMAIPAFFSKSSALFNPIIYILMNKQFRNCMLATIGMGGMVEDETSVSTSKTEVSTAA</t>
  </si>
  <si>
    <t>SWS2-A</t>
  </si>
  <si>
    <t>LC127188</t>
  </si>
  <si>
    <t>ATGAGGTCCAACCGAGTCGTAGAGTTTCCAGAAGACTTCTGGATCCCAATCCCGTTGGACACAGACAACATCTCATCCCTCAGCCCTTTCTTGGTGCCTCAGGACCACTTGGGGAATTTGGGAACGTTCTACGCCATGGCCGGATTCACGTTCTTTCTTTTTGTCGTCGGCACTTCCATCAACACCCTCACCATCGTGTGCACCATGCGGTACAAGAAGCTTCGCTCCCACCTCAACTACATCCTGGTGAACTTGGCCTTGGCGAACCTTCTGGTGTCTGTGGTCGGCTCCTTCACCACCTGCTTCTCCTTCACATTCAGATATTTCTTCTTTGGGCCGCTAGCATGCAAGATCGAAGGGTTTGTCGCAACACTAGGGGGTATGGTAAGCCTTTGGTCTTTGGCAGTGGTAGCTTTTGAAAGATGGCTGGTCATCTGCAAACCTCTTGGCAATGTTGCTTTCAAGCCTGAACATGCGATGGCTTGCTGCGCAATCACCTGGATTTTCGCGTTGACAGCCTCAGTTCCACCCTTGCTGGGATGGAGCAGGTACATCCCAGAAGGCCTCCAGTGCTCCTGCGGTCCAGACTGGTACACAACCAACAACAAATACAACAACGAGTCCTACGTCATGTTTCTCTTCTGCTTCTGCTTTGCCGCTCCATTCACCACCATCATTTTTTGTTATTCTCAGCTACTCGTAACTCTTAAAATGGCAGCAAAGGCCCAAGCTGAGTCAGCCTCCACCCAGAAGGCTGAGAAGGAGGTGACCAGGATGGTGGTCGTCATGGTGCTGGGCTTCTTGGTGTGCTGGATGCCCTACGCTTCCTTCGCTCTTTGGGTCGTCAACAACCGTGGGCAAAAGTTCGACCTGAGATTAGCAACCCTGCCATCCTGCCTGTCGAAGGCCTCCACCGTCTATAATCCCGTCATCTACGTAGTCCTCAATAAGCAGTTTCGAACATGCATGCTAAACATGCTGGGGATGGGGGATGGAGAGGAGGATGTCTCTACAACTCAGTCAGTGACTGAAATCTCCAAAGTTGGTCCGGCTTAG</t>
  </si>
  <si>
    <t>MRSNRVVEFPEDFWIPIPLDTDNISSLSPFLVPQDHLGNLGTFYAMAGFTFFLFVVGTSINTLTIVCTMRYKKLRSHLNYILVNLALANLLVSVVGSFTTCFSFTFRYFFFGPLACKIEGFVATLGGMVSLWSLAVVAFERWLVICKPLGNVAFKPEHAMACCAITWIFALTASVPPLLGWSRYIPEGLQCSCGPDWYTTNNKYNNESYVMFLFCFCFAAPFTTIIFCYSQLLVTLKMAAKAQAESASTQKAEKEVTRMVVVMVLGFLVCWMPYASFALWVVNNRGQKFDLRLATLPSCLSKASTVYNPVIYVVLNKQFRTCMLNMLGMGDGEEDVSTTQSVTEISKVGPA</t>
  </si>
  <si>
    <t>SWS2-B</t>
  </si>
  <si>
    <t>LC127189</t>
  </si>
  <si>
    <t>ATGAGGACAAGTCGTCAAGAGGAAACTCCAGATGACTTCTGGATCCCCATCCCCCTGGAAACCGACAACATCACAGCCCTCAGCCCGTACTTAGTCCCCCAGGACCATTTAGGGAGCCTGGGGCTTTTTTATTCAATGTCAGCGTTAATGTTCTTCTTGTTTGTGGCTGGCACGGCCATCAATGTCCTCACAATCGCATGTACTATTCAATACAAGAAGCTCCGCTCCCATCTGAACTACATCCTGGTCAACATGGCTGTGGCGAACCTCATCGTCTCGTCCGTGGGCTCTTTTACCTGCTTCTACTGTTTTGCCTTCCGATACATGGCTCTTGGTCCTCTCGGATGCAAGATCGAAGGATTTACGGCGTCTCTTGGTGGCATGGTGAGCCTTTGGTCTCTTGCGGTGATTGCATTTGAAAGATGGCTGGTTATCTGCAAGCCACTCGGGAACTTTGCCTTCAAGTCAGAGCATGCTTTGTTCTTCTGTGCACTTACCTGGTTCTTTGCTTTGTGCGCTGCAGTTCCTCCACTAGTGGGATGGAGTAGATATATCCCTGAGGGAATGCAGTGTTCATGCGGACCAGACTGGTACACAACGGGCAACAAGTACAACACCGAATCCTTTGTGCTGTTCCTCTTCTGCTTCTGCTTTTCCGTCCCTTTCACTTGCATTGTCTTCTGCTACTCGCAGCTGCTATTCACACTGAAATCAGCAGCAAAGGCCCAGGCAGAGTCTGCCTCCACCCAGAAGGCAGAGAAAGAGGTGACCAGGATGGTGGTTGTCATGGTGCTGGGCTTCCTGGTGTGCTACATGCCATACGCCTCCTTTGCGCTTTGGGTCGTGAATCATCGTGGACAGACGTTTGACCTAAGACTTGCTACCATACCGTCCTGTGTCTCAAAAGCCTCCACGGTCTACAATCCTGTCATCTATGTTCTCCTCAATAAGCAGTTCCGCTCTTGCATGAGGAAGATGCTGGGGATGAGTGGAGGTGACGAGGAGGAGTCATCTGCAAGTCAGTCGGTCACCGAAGTCTCAAAAGTTGGACCCTCTTAA</t>
  </si>
  <si>
    <t>MRTSRQEETPDDFWIPIPLETDNITALSPYLVPQDHLGSLGLFYSMSALMFFLFVAGTAINVLTIACTIQYKKLRSHLNYILVNMAVANLIVSSVGSFTCFYCFAFRYMALGPLGCKIEGFTASLGGMVSLWSLAVIAFERWLVICKPLGNFAFKSEHALFFCALTWFFALCAAVPPLVGWSRYIPEGMQCSCGPDWYTTGNKYNTESFVLFLFCFCFSVPFTCIVFCYSQLLFTLKSAAKAQAESASTQKAEKEVTRMVVVMVLGFLVCYMPYASFALWVVNHRGQTFDLRLATIPSCVSKASTVYNPVIYVLLNKQFRSCMRKMLGMSGGDEEESSASQSVTEVSKVGPS</t>
  </si>
  <si>
    <t>LC127190</t>
  </si>
  <si>
    <t>ATGGGGAAACATTTTCACCTGTACGAGAACATCTCCAAGGTGGACCCCTTCGAGGGCTCCCAGCACTACCTGGCCCCGGCGTGGGCCTTCCACCTGCAGGCGCTCTTCATGGGCTTCGTCTTCTTTGCGGGAACGCCGCTGAACCTGCTGGTCCTCCTGGCCACGGCCAAGTACAAGAAGCTCCGAGCTCCTCTCAACTACATCCTGGTCAACATCTCCTTCGCTGGCTTCATCTTCGTCACCTTCTCCGTCAGCCAGGTGTTCGTGGCCAGTCTGAGGGGCTACTACTTCCTGGGTTACACCTTGTGCGCATTGGAAGCCGCCATGGGCGCCGTGGCAGGTCTGGTGACGTCCTGGTCGCTCGCCGTGCTCTCCTTCGAGAGGTTCCTGGTGATCTGTAAACCGTTCGGAGCCTTCAAGTTCGGCAGCAGCCACGCCGCCGCCGCCGTGGTCTTCACCTGGTTCATGGGGGTGGGCTGCGCCTCGCCGCCTTTCTTCGGCTGGAGCAGGTACATCCCGGAAGGCCTGGGCTGCTCCTGCGGACCCGACTGGTACACCCACAATGAAGAGTACGGCTGCACCAGCTACATGTATTTCCTGCTGATCACTTGCTTCTGCATGCCTCTGTCCATCATCATCTTCTCCTACTCGCAGCTGCTGGGCGCGCTGAGAGCCGTTGCGGCGCAGCAGGCGGAGTCCGCCTCCACCCAGAAGGCTGAGAAGGAGGTGTCCAGGATGATCATCGTGATGGTGGGCTCCTTCGTCACCTGCTACGGCCCCTACGCCCTGACGGGCCTCTGGTACGCCAACTCAGAGGAAGTCAACAAAGACTACCGGCTCGTCACCATCCCTGCGTTCTTCTCCAAGAGCTCCTGCGTCTACAACCCGCTCATCTACGCCTTCATGAACAAACAGTTCAATGCCTGCATCATGGAAATGGTGTTTGGGAAGAAAATGGAGGAAGCGTCTGAAGTGTCTTCAAAGACTGAGGTGTCCACAGCTTCATAA</t>
  </si>
  <si>
    <t>MGKHFHLYENISKVDPFEGSQHYLAPAWAFHLQALFMGFVFFAGTPLNLLVLLATAKYKKLRAPLNYILVNISFAGFIFVTFSVSQVFVASLRGYYFLGYTLCALEAAMGAVAGLVTSWSLAVLSFERFLVICKPFGAFKFGSSHAAAAVVFTWFMGVGCASPPFFGWSRYIPEGLGCSCGPDWYTHNEEYGCTSYMYFLLITCFCMPLSIIIFSYSQLLGALRAVAAQQAESASTQKAEKEVSRMIIVMVGSFVTCYGPYALTGLWYANSEEVNKDYRLVTIPAFFSKSSCVYNPLIYAFMNKQFNACIMEMVFGKKMEEASEVSSKTEVSTAS</t>
  </si>
  <si>
    <t>RH1</t>
  </si>
  <si>
    <t>LC127191</t>
  </si>
  <si>
    <t>ATGAACGGCACAGAGGGACCCTATTTTTATGTCCCTATGGTTAATACCACTGGTATTGTCCGGAGTCCTTATGAATATCCTCAGTACTACCTTGTCAGCCCAGCAGCCTACGCTTGTCTGGGTGCCTACATGTTTTTCCTCATTCTCGTCGGCTTCCCCATCAACTTCCTCACCCTCTATGTCACCATCGAACACAAGAAGCTGCGAACCCCTCTAAACTACATCCTGCTCAACCTTGCTGTGGCTGACCTTTTCATGGTGTTTGGAGGATTCACCACAACGATCTACACCTCTATGCATGGCTACTTTGTCCTCGGGCGCCTTGGCTGCAATCTGGAAGGATACTTTGCTACCCTGGGTGGTGAAATCGGTCTCTGGTCACTGGTTGTTCTGGCTGTTGAAAGGTGGCTGGTTGTCTGCAAGCCCATCAGCAACTTCCGCTTCAGTGAGAATCATGCTATTATGGGTCTGGTCTTCACCTGGATCATGGCCAATTCCTGTGCTGCCCCCCCTCTTCTCGGCTGGTCTCGTTACATCCCAGAGGGCATGCAGTGCTCATGCGGAGTCGACTATTATACCCGTGCGGAGGGCTTCAACAATGAGTCCTTTGTTGTCTACATGTTCATCTGTCACTTCCTCATTCCTCTTGTCGTTGTGTTCTTCTGCTACGGCCGTCTGCTCTGTGCCGTCAAGGAGGCTGCTGCCGCCCAGCAGGAGTCCGAGACCACCCAGAGAGCTGAGAGGGAAGTCACCCGCATGGTCGTTATCATGGTCATCGGCTTCCTGGTTTGCTGGATACCTTACGCCAGTGTGGCCTGGTACATCTTCACACATCAGGGCTCTGAGTTTGGACCTCTCTTTATGACCGTCCCAGCTTTCTTTGCCAAGTCAGCCTCCATCTACAACCCACTGATCTACATCTGCATGAACAAGCAGTTCCGCCACTGCATGATCACCACCTTGTGCTGCGGAAAGAATCCCTTCGAAGAGGAGGAGGGAGCATCCACCACTGCCTCCAAAACCGAGGCCTCCTCTGTGTCCTCCAGCTCCGTGTCTCCTGCATAA</t>
  </si>
  <si>
    <t>MNGTEGPYFYVPMVNTTGIVRSPYEYPQYYLVSPAAYACLGAYMFFLILVGFPINFLTLYVTIEHKKLRTPLNYILLNLAVADLFMVFGGFTTTIYTSMHGYFVLGRLGCNLEGYFATLGGEIGLWSLVVLAVERWLVVCKPISNFRFSENHAIMGLVFTWIMANSCAAPPLLGWSRYIPEGMQCSCGVDYYTRAEGFNNESFVVYMFICHFLIPLVVVFFCYGRLLCAVKEAAAAQQESETTQRAEREVTRMVVIMVIGFLVCWIPYASVAWYIFTHQGSEFGPLFMTVPAFFAKSASIYNPLIYICMNKQFRHCMITTLCCGKNPFEEEEGASTTASKTEASSVSSSSVSPA</t>
  </si>
  <si>
    <t>KT749677</t>
  </si>
  <si>
    <t>ATGTCCGGAGATGAAGAGTTCTACTTGTTCAAAAACATCTCCAAAGTGGGGCCTTGGGATGGCCCGCAGTTTCACATTGCCCCGAAATGGGCTTTCTACTTACAAGCCGCGTTCATGGGCTTCGTGTTCATATGTGGCACGCCACTGAATGCCATCGTTCTGGTGGTCACCATTAAATATAAGAAGCTGCGGCAGCCACTCAATTACATATTAGTGAACATATCGGCGGCAGGTCTCGTGTTCTGTCTCTTTTCCATCTCCACGGTGTTCGTCGCCAGCATGCAAGGGTATTTCTTCCTCGGCCCCACGATCTGTGCATTGGAAGCATTCTTTGGCTCGTTGGCCGGCTTGGTGACAGGCTGGTCGTTGGCCTTCCTGGCAGCTGAGCGATACATCGTCATTTGCAAGCCGTTTGGTAATTTTCGCTTTGGCTCCAAACATGCCCTCGTCGCGGTGGGCCTTACCTGGATGCTGGGGCTCAGTGTCGCTTTGCCACCTTTCTTCGGATGGAGCAGATACATCCCCGAGGGATTGCAGTGCTCCTGTGGCCCTGACTGGTACACGGTGGGGACCAAGTACAAGAGCGAGTACTACACCTACTTCCTCTTCGTGTTCTGCTTCGTCGTGCCGCTATCAATCATCATTTTCTCCTACGGCAGCCTGCTGGGCACGCTCCGAGCGGTGGCGGCGCAGCAGCAGGAGTCAGCGAGTACCCAGAAGGCGGAGAGGGAGGTGTCGCGCATGGTGATCATGATGGTGGCCTCCTTCTGCACGTGCTACGTGCCTTACGCCGCATTGGCCGTGTACATGGTGACGAACCGCGACCACAACATTGACCTTCGCTTCGTCACCGTGCCCGCGTTCTTCTCGAAGGCGTCGTGCGTGTACAACCCATTGATCTACTCCTTCATGAACAAGCAGTTCCGGGCCTGTATCTTGGAGACCGTGTGCGGGAAGCCCATCACGGACGAGTCCGAGACGTCCAGCAGCCGCACCGAAGTCTCGTCTGTGTCCACCAGCCAAGTGAGCCCCGGGTAG</t>
  </si>
  <si>
    <t>MSGDEEFYLFKNISKVGPWDGPQFHIAPKWAFYLQAAFMGFVFICGTPLNAIVLVVTIKYKKLRQPLNYILVNISAAGLVFCLFSISTVFVASMQGYFFLGPTICALEAFFGSLAGLVTGWSLAFLAAERYIVICKPFGNFRFGSKHALVAVGLTWMLGLSVALPPFFGWSRYIPEGLQCSCGPDWYTVGTKYKSEYYTYFLFVFCFVVPLSIIIFSYGSLLGTLRAVAAQQQESASTQKAEREVSRMVIMMVASFCTCYVPYAALAVYMVTNRDHNIDLRFVTVPAFFSKASCVYNPLIYSFMNKQFRACILETVCGKPITDESETSSSRTEVSSVSTSQVSPG</t>
  </si>
  <si>
    <t>AY366492</t>
  </si>
  <si>
    <t>MYQGKSTQVDDLPEDFYIPIALNVKNMSELSPFLVPQVHLGDSFIFYGMSAFMLFLVLAGFPLNFLTVFVTIKYKKLRSHLNYILVNLAIANLIVVCCGSTLAFYSFMHKYFILGPLFCKMEGFTATLGGMLSLWSLAVLAFERCLVICKPFGNIAFRGTHALIRCGFAWAAAIAASTPPLFGWSRYIPEGLQCSCGPDWYTTNNKYNNESYVMFLFIFCFGTPFTIIIVSYSKLILTLRAAAAQQQESASTQKAEKEVSRMVVIMVGGFLVCWLPYASLALWIVFNRGSPFDLRLATIPSVFSKASTVYNPVIYIFLNKQFRSCMMKTIFCGKNPLGDDEDATSTTTQVSSVSTSQVAPA</t>
  </si>
  <si>
    <t>RhA</t>
  </si>
  <si>
    <t>AY366493</t>
  </si>
  <si>
    <t>RhB</t>
  </si>
  <si>
    <t>AY366494</t>
  </si>
  <si>
    <t>MNGTEGANFYIPFHNRTGVVRSPYEYPQYYLADPWMYSAISAYVFTLILIGFPVNFMTLFVTFKLKKLRQPLNFILVNLCVADLLMIMFGFTTTFYTAMNGYFVFGPTGCNIEGFFATLGGEVSLWSLVMLAIERYIVVCKPMGNFRFATTHAALGVVFTWVMASACAVPPLVGWSRYIPEGMQCSCGPDYYTLNPKYYNESYVIYLFLVHFLLPVTIIFFTYGRLICTVKEAAAQQQESASTQKAEREVTRMVIIMVVGFLVCWVPYASFAFYLFMNKGILFSATAMTVPAFFSKSSVLYNPIIYVLLNKQFRTCMVTTLFCGKNPFGEDDSSMVSTSKTEVSSVSSSQVSPS</t>
  </si>
  <si>
    <t>AY552608</t>
  </si>
  <si>
    <t>AJ238856</t>
  </si>
  <si>
    <t>ATGTCGGGTGACGAGGAGTTTTACCTTTTCAAGAATGGGTCCTCGGTGGGACCCTGGGACGGTCCCCAATATCACATCGCCCCCCCTTGGGCCTTTTACCTCCAAACCGCCTTCATGGGCTTCGTGTTCCTGGTGGGGACCCCCTTCAACGCCATCGTCCTGGTGGTCACCATCAAGTACAAGAAGCTGAGGCAACCGCTCAACTACATCCTGGTGAACATCTCCTTCAGCGGCTTCATCTCCTGCATCTTCAGCGTCTTCACCGTCTTTGTCTCCAGCTCCCAGGGTTACTTCATCTTCGGCAAGGACATGTGTGCCTTGGAGGCCTTCGTGGGGGCCACCGGAGGGCTGGTGACAGGTTGGTCCTTGGCCTTCCTGGCCTTCGAGCGCTACATCGTCATCTGCAAACCCTTCGGGAACTTCCGCTTCAACTCCAAACACGCCCTCATGGCGGTGGTGGCCACCTGGGTCATCGGCCTGGGTGTCGCCCTCCCCCCCTGGTTCGGCTGGAGCAGGTATGTCCCCGAGGGGCTGCAGTGCTCCTGCGGCCCCGACTGGTACACGGTGGGCACCAAGTACAAGAGCGAGTACTACACCTGGTTCCTCTTCATCTTCTGCTTCATCGTCCCCCTCTCCCTCATCATCTTCTCCTACTCCCAGCTGCTCAGCGCCCTGCGGGCCGTGGCGGCGCAGCAGCAGGAGTCGGCCACCACGCAGAAGGCGGAGCGGGAGGTGTCGCGCATGGTGGTGGTGATGGTGGGGTCCTTCTGCCTCTGCTACGTCCCCTACGCCGCCCTGGCCATGTACATGGTCAACAACCGCAACCACGGCCTGGACCTGCGCCTGGTCACCATCCCCGCCTTCTTCTCCAAGAGCTCCTGTGTCTACAACCCCATCATCTACTGCTTCATGAACAAACAGTTCCGCGCCTGCATCCTGGAGCTGGTGTGCGGGCGGCCCATGACGGACGACTCGGACGTGTCCAGCTCGGCCCAGCGCACCGAGGTCTCCTCCGTGTCCTCCAGCCAGGTCAGCCCCAGCTGA</t>
  </si>
  <si>
    <t>NM_205438.1</t>
  </si>
  <si>
    <t>NM_001311081</t>
  </si>
  <si>
    <t>AH007736</t>
  </si>
  <si>
    <t>D85863_F86S</t>
  </si>
  <si>
    <t>MDAWTYQFGNLSKISPFEGPQYHLAPKWAFYLQAAFMGFVFFVGTPLNAIVLFVTMKYKKLRQPLNYILVNISLGGSIFDTFSVSQVFFSALRGYYFFGYTLCAMEAAMGSIAGLVTGWSLAVLAFERYVVICKPFGSFKFGQSQALGAVALTWIIGIGCATPPFWGWSRYIPEGIGTACGPDWYTKNEEYNTESYTYFLLVSCFMMPIMIITFSYSQLLGALRAVAAQQAESASTQKAEKEVSRMVVVMVGSFVVCYGPYAITALYFSYAEDSNKDYRLVAIPSLFSKSSCVYNPLIYAFMNKQFNACIMETVFGKKIDESSEVSSKTETSSVSA</t>
  </si>
  <si>
    <t>AJ238856_S86F</t>
  </si>
  <si>
    <t>MSGDEEFYLFKNGSSVGPWDGPQYHIAPPWAFYLQTAFMGFVFLVGTPFNAIVLVVTIKYKKLRQPLNYILVNISFSGFIFCIFSVFTVFVSSSQGYFIFGKDMCALEAFVGATGGLVTGWSLAFLAFERYIVICKPFGNFRFNSKHALMAVVATWVIGLGVALPPWFGWSRYVPEGLQCSCGPDWYTVGTKYKSEYYTWFLFIFCFIVPLSLIIFSYSQLLSALRAVAAQQQESATTQKAEREVSRMVVVMVGSFCLCYVPYAALAMYMVNNRNHGLDLRLVTIPAFFSKSSCVYNPIIYCFMNKQFRACILELVCGRPMTDDSDVSSSAQRTEVSSVSSSQVSPS</t>
  </si>
  <si>
    <t>AJ238856_V116L</t>
  </si>
  <si>
    <t>MSGDEEFYLFKNGSSVGPWDGPQYHIAPPWAFYLQTAFMGFVFLVGTPFNAIVLVVTIKYKKLRQPLNYILVNISFSGFISCIFSVFTVFVSSSQGYFIFGKDMCALEAFLGATGGLVTGWSLAFLAFERYIVICKPFGNFRFNSKHALMAVVATWVIGLGVALPPWFGWSRYVPEGLQCSCGPDWYTVGTKYKSEYYTWFLFIFCFIVPLSLIIFSYSQLLSALRAVAAQQQESATTQKAEREVSRMVVVMVGSFCLCYVPYAALAMYMVNNRNHGLDLRLVTIPAFFSKSSCVYNPIIYCFMNKQFRACILELVCGRPMTDDSDVSSSAQRTEVSSVSSSQVSPS</t>
  </si>
  <si>
    <t>AJ238856_V116M</t>
  </si>
  <si>
    <t>MSGDEEFYLFKNGSSVGPWDGPQYHIAPPWAFYLQTAFMGFVFLVGTPFNAIVLVVTIKYKKLRQPLNYILVNISFSGFISCIFSVFTVFVSSSQGYFIFGKDMCALEAFMGATGGLVTGWSLAFLAFERYIVICKPFGNFRFNSKHALMAVVATWVIGLGVALPPWFGWSRYVPEGLQCSCGPDWYTVGTKYKSEYYTWFLFIFCFIVPLSLIIFSYSQLLSALRAVAAQQQESATTQKAEREVSRMVVVMVGSFCLCYVPYAALAMYMVNNRNHGLDLRLVTIPAFFSKSSCVYNPIIYCFMNKQFRACILELVCGRPMTDDSDVSSSAQRTEVSSVSSSQVSPS</t>
  </si>
  <si>
    <t>NM_205438.1_S86F</t>
  </si>
  <si>
    <t>MSSDDDFYLFTNGSVPGPWDGPQYHIAPPWAFYLQTAFMGIVFAVGTPLNAVVLWVTVRYKRLRQPLNYILVNISASGFVFCVLSVFVVFVASARGYFVFGKRVCELEAFVGTHGGLVTGWSLAFLAFERYIVICKPFGNFRFSSRHALLVVVATWLIGVGVGLPPFFGWSRYMPEGLQCSCGPDWYTVGTKYRSEYYTWFLFIFCFIVPLSLIIFSYSQLLSALRAVAAQQQESATTQKAEREVSRMVVVMVGSFCLCYVPYAALAMYMVNNRDHGLDLRLVTIPAFFSKSACVYNPIIYCFMNKQFRACIMETVCGKPLTDDSDASTSAQRTEVSSVSSSQVGPT</t>
  </si>
  <si>
    <t>NM_205438.1_V116L</t>
  </si>
  <si>
    <t>MSSDDDFYLFTNGSVPGPWDGPQYHIAPPWAFYLQTAFMGIVFAVGTPLNAVVLWVTVRYKRLRQPLNYILVNISASGFVSCVLSVFVVFVASARGYFVFGKRVCELEAFLGTHGGLVTGWSLAFLAFERYIVICKPFGNFRFSSRHALLVVVATWLIGVGVGLPPFFGWSRYMPEGLQCSCGPDWYTVGTKYRSEYYTWFLFIFCFIVPLSLIIFSYSQLLSALRAVAAQQQESATTQKAEREVSRMVVVMVGSFCLCYVPYAALAMYMVNNRDHGLDLRLVTIPAFFSKSACVYNPIIYCFMNKQFRACIMETVCGKPLTDDSDASTSAQRTEVSSVSSSQVGPT</t>
  </si>
  <si>
    <t>NM_001311081_C90S</t>
  </si>
  <si>
    <t>MSGEEEFYLFKNGSIGGPWDGPQYHIAPPWAFYLQTAFMGFVFMVGTPLNAIVLVVTIKYKKLRQPLNYILVNISFCGFLACIISIFTVFVSSSQGYFVFGKHVCAFEGFMGATAGLVTGWSLAFLAFERYIVICKPLGNFRFTAKHALVVVVATWVIGIGVAIPPFFGWSRYVPEGLQCSCGPDWYTVGTKYRSEYYTWFLFIFCFIVPLSLIIFSYSQLLSALRAVAAQQQESATTQKAEREVSRMVVVMVGSFCVCYVPYAALAMYMVNNREHGIDLRLVTIPAFFSKSSCVYNPIIYCFMNKQFRGCIMEMVCGKPMTDDSDMSSSAQRTEVSSVSSSQVSPS</t>
  </si>
  <si>
    <t>NM_001311081_A86S</t>
  </si>
  <si>
    <t>MSGEEEFYLFKNGSIGGPWDGPQYHIAPPWAFYLQTAFMGFVFMVGTPLNAIVLVVTIKYKKLRQPLNYILVNISFCGFLSCIICIFTVFVSSSQGYFVFGKHVCAFEGFMGATAGLVTGWSLAFLAFERYIVICKPLGNFRFTAKHALVVVVATWVIGIGVAIPPFFGWSRYVPEGLQCSCGPDWYTVGTKYRSEYYTWFLFIFCFIVPLSLIIFSYSQLLSALRAVAAQQQESATTQKAEREVSRMVVVMVGSFCVCYVPYAALAMYMVNNREHGIDLRLVTIPAFFSKSSCVYNPIIYCFMNKQFRGCIMEMVCGKPMTDDSDMSSSAQRTEVSSVSSSQVSPS</t>
  </si>
  <si>
    <t xml:space="preserve">Phreatichthys </t>
  </si>
  <si>
    <t>andruzzii</t>
  </si>
  <si>
    <t>JQ413240</t>
  </si>
  <si>
    <t>CATCCAACCGCAGCCATGAACGGTACAGAGGGACCGAATTTCTATGTGCCTATGTCCAATGCCACCGGCGTTGTTAGGGACCCGTACGAGTATCCCCAGTACTACCTGGTGGCCCCGTGGGCATACGCCTGCCTGGCGGCGTACATGTTCTTCCTCATTCTCACCGGCTTCCCCGTCAACTTCCTCACTCTGTACGTCACCATCGAGCACAAGAAGCTGCGTACGCCTCTCAACTACATTCTGCTGAACCTCGCCATTTCCGACCTCTTCATGGTGTTCGGCGGGTTCACCACGACGATGTACACCTCGTTGCACGGCTACTTCGTGTTCGGACACCTCGGCTGCAACCTGGAAGGCTTCTTTGCGACCCTGGGCGGTGAAATGGGGCTGTGGTCCCTGGTCGTGCTGGCCTTCGAGAGGTGGACGGTGGTCTGTAAGCCCGTGAGCAACTTCCGCTTCGGAGAGAACCACGCCATCATGGGCGTGACCTTCACCTGGGTCATGGCCTGCTCCTGCGCTGTGCCTCCCCTGGTGGGCTGGTCCCGTTACATCCCCGAGGGCATGCAGTGCTCGTGCGGAGTCGACTACTACACCCGCGCCCCCGGCTACAACAACGAGTCCTTCGTCATCTACATGTTCATCGTGCACTTCATCATTCCGCTAATCGTCATATTCTTCTGCTACGGCCGTCTTGTCTGCACCGTCAAAGAGGCCGCCGCCCAGCAGCAGGAGTCCGAGACCACCCAGAGGGCAGAGTGCGAGGTCACCCGCATGGTCATCATCATGGTAATCGGCTTCTTGGTCTGCTGGGTCCCCTACGCTAGCATGGCCTGGTACATCTTCACCAACCAGGGGAGCGAATTCGGGCCCGTCTGCATGACTGTGCCAGCCTTCTTTGCCAAGACCTCTGCCGTCTACAACCCCTTCATCTACATCTGCATGAACAGGCAGTTCCGTCACTGCATGATCACCACCCTGTGCTGTGGCAAGAACCCCTTCGAGGAGGAAGAGGGCGCTTCCACCACCGCGTCCAAGACCGAGGCTTCGTCCGTGTCGTCCGTGTCGTCCGTGTCCCCGGCGTAAACGCTCGGCCGCGACGCACTATAAGCAGCGACGCGCACTGGGC</t>
  </si>
  <si>
    <t>MNGTEGPNFYVPMSNATGVVRDPYEYPQYYLVAPWAYACLAAYMFFLILTGFPVNFLTLYVTIEHKKLRTPLNYILLNLAISDLFMVFGGFTTTMYTSLHGYFVFGHLGCNLEGFFATLGGEMGLWSLVVLAFERWTVVCKPVSNFRFGENHAIMGVTFTWVMACSCAVPPLVGWSRYIPEGMQCSCGVDYYTRAPGYNNESFVIYMFIVHFIIPLIVIFFCYGRLVCTVKEAAAQQQESETTQRAECEVTRMVIIMVIGFLVCWVPYASMAWYIFTNQGSEFGPVCMTVPAFFAKTSAVYNPFIYICMNRQFRHCMITTLCCGKNPFEEEEGASTTASKTEASSVSSVSSVSPA</t>
  </si>
  <si>
    <t>exoRh</t>
  </si>
  <si>
    <t>GQ404491.1</t>
  </si>
  <si>
    <t>TATCACCGCAGAGTACGGGGCGGATCTGGCTCTCAGTCGCTTTCTACTGAGGAGAAGATTCACTCTCTCTTGCTCATCTGTCTACTATCTCCATTTGGACCCTTGACCCGCTGAAGCAAACATGAATGGAACGGAAGGTCCAAACTTCCACGTGCCCATGTCCAACAAGACGGGTTTGGTCCGCAGCCCGTTTGAGGAGCCGCAGTACTACCTAGCGGAGCCGTGGAAGTACTCGCTCCTGGCAGCGTATATGCTCTTCCTCATCATCACTTCATTCCCCGTCAACTTCCTCACGCTGTACGTCACTGTGAAGCACAAGAAGCTCCGCACGCCCCTCAACTACATCCTGCTCAATCTGGCCGTGGCCGACCTGTTCATGGTGGTGGGCGGCTTCACCGTCACCCTCTACACGGCCCTGCACGGATACTTCATCCTGGGGGTCACGGGGTGCAACATCGAAGGCTTCTTCGCTACCCTGGGTGGTGAGGTCGCGCTGTGGTCTCTGGTGGTTTTGGCTGTGGAGCGTTATATTGTAGTGTGTAAACCGATGACAACGTTTCGTTTTGGAGAGAAGCACGGCATCGCAGGAGTGGGGTTCACCTGGGTCATGGCCCTCACCTGCTGCTTCCCGCCCCTGCTGGGCTGGTCCAGGTATATTCCAGAGGGAATGCAGTGCTCCTGTGGAATAGATTACTACACTCCCAAACCTGAGATCAACAACACCTCATTTGTCATCTACATGTTCATCCTGCACTTCTCCATCCCACTGGTCATCATCTTCTTCTGCTACAGTCGCCTTCTCTGCACTGTCCGTGCGGCTGCCGCTCAGCAGCAGGAATCAGAAACGACCCAGAGGGCCGAACGGGAAGTGACACGTATGGTGGTTGTCATGGTGATCGCATTCTTAGTGTGCTGGGTGCCGTACGCCAGTGTGGCCTGGTACATCTTTGCTAATCAGGGGGCGGAGTTTGGTCCTATAGTCATGACGATACCTGCTTTCTTTGCTAAGAGTGCAGCTCTTTACAACCCCGTCATCTACATCATACTCAACAGACAGTTCAGGAACTGCATGCTCACTACGGTCTGCTGTGGAAAGAACCTGTTTGGTGAGGAGGAGACCAGCATGGCGGCCTCCAGTAAGACTCAGTCCTCAGTGGTCTCGTCCAGTCAGGTGGCTCCAGCTTGACCGACAAGACGGCCCGCGGCACACAGCTGGACAAATCCACCCAGCAGCCTCCTACAGGCCAGATATGCCACTCCAAATCTACTTGGCTTCCACTCATCCAGTCTGCAACTACATCTACGACTTCACTTATTTCTGCCCTTGAATCTTACACGTTTTGTAAAAACTGGACAATCAGATCCGTGTAACGCTGCTGTACTCCATGTGATTGTGTATTTACATGGACAATACTTGTAATGTGTTTAGTAACTCAATGGCATTTCTATGGATTCATTTCAACAGCTGTTCCATTAGTTCTGCCTGATACTCCAGCTGTTAGACGAATACTCAGCTATGATCAGATATGATTTTGTGAAGTCATGTTCTGATTTGGACCAGTTAACCTTTTGTAGGCTTATGTTCTGAGTCCATGTAATGTTTCTTTGCAAAGTTTGTGCTGGAGCCAGAAGAGACCTCAGGAGATTCACCACACACCCAATGAAACAATTCTCTGAATGTTTAGATGTAAATGTCGTCTGTGGTAGAATTATGATTGCATATGTCAATGTGTAAAGACAAACAAAATACAAAATATAGAGGCAAAAAAG</t>
  </si>
  <si>
    <t>MNGTEGPNFHVPMSNKTGLVRSPFEEPQYYLAEPWKYSLLAAYMLFLIITSFPVNFLTLYVTVKHKKLRTPLNYILLNLAVADLFMVVGGFTVTLYTALHGYFILGVTGCNIEGFFATLGGEVALWSLVVLAVERYIVVCKPMTTFRFGEKHGIAGVGFTWVMALTCCFPPLLGWSRYIPEGMQCSCGIDYYTPKPEINNTSFVIYMFILHFSIPLVIIFFCYSRLLCTVRAAAAQQQESETTQRAEREVTRMVVVMVIAFLVCWVPYASVAWYIFANQGAEFGPIVMTIPAFFAKSAALYNPVIYIILNRQFRNCMLTTVCCGKNLFGEEETSMAASSKTQSSVVSSSQVAPA</t>
  </si>
  <si>
    <t>AF109368</t>
  </si>
  <si>
    <t>GAATTCGGCACGAGCACGGTCCTGCCTCGTTTCTTCACAGTCCTGCCCAGACATCTAGAGATTACCGCAGAAGGGGCTGAGCGCCACATCCAACCGCAGCCATGAACGGTACAGAGGGACCGGCATTCTACGTGCCTATGTCCAATGCCACCGGGGTAGTCCGGAGCCCATACGAATACCCACAGTACTACCTGGTGGCGCCCTGGGCATATGGCTTGCTGGCGGCCTACATGTTCTTCCTCATCATCACCGGCTTCCCCGTCAACTTCCTCACGCTGTACGTCACCATCGAGCACAAGAAGCTGCGCACACCCCTCAACTACATCCTGCTGAACCTGGCCATTGCCGACCTCTTCATGGTGTTCGGCGGCTTCACCACCACCATGTACACCTCCTTGCACGGCTACTTCGTGTTCGGCCGCCTGGGCTGCAACCTGGAGGGCTTCTTTGCCACCCTGGGCGGTGAGATGGGGCTATGGTCGCTTGTAGTACTGGCCATTGAGCGCTGGATGGTGGTCTGCAAACCGGTCAGCAACTTCCGTTTCGGGGAGAACCATGCCATCATGGGGGTGGCCTTCACCTGGGTCATGGCCTGCTCCTGTGCCGTGCCGCCACTGGTGGGCTGGTCGCGTTACATCCCCGAGGGCATGCAGTGCTCCTGCGGCGTCGACTACTACACCCGCACTCCCGGTGTCAACAACGAGTCCTTCGTCATCTACATGTTCATCGTGCACTTCTTCATCCCACTGATAGTCATCTTCTTCTGCTATGGCCGGCTGGTGTGCACTGTGAAGGAGGCGGCAGCGCAGCAGCAGGAGTCCGAGACCACACAGCGGGCCGAGCGCGAGGTCACCCGCATGGTCATCATCATGGTCATCGCCTTCCTCATCTGCTGGTTGCCCTACGCCGGCGTGGCCTGGTACATCTTCACCCACCAGGGCAGCGAGTTCGGGCCCGTCTTCATGACCCTGCCCGCCTTCTTCGCCAAGACGTCCGCCGTCTACAACCCCTGCATCTACATCTGCATGAACAAGCAGTTCCGTCACTGCATGATCACCACCCTGTGCTGCGGCAAGAACCCCTTCGAAGAGGAAGAGGGCGCCTCCACCACCGCCTCCAAGACCGAGGCTTCGTCCGTGTCTTCCAGCTCCGTGTCTCCGGCGTAAACTCTCCTTCCAGACACTCTCGAAGCAGCGACCTGCACTGGGCTCCCACGGCAAACCACACAGAGACCACGAAGCGCTCAGCCCAGGGAAACGAGCGACCGCTACCACTTGCAGAAAAAAAATGTCTGTCAGTTTTCCTTTTTGTATTTTTACAAAACCCAATTGGTTCAACCAAAAGACAGTTTTGAGAGAGGACAGACCCTGTCCTGGTTTCAGTACATCATCCAGCGAGTCCAGCGTAACGGTGCATAAGATCCTTCCTGTTCTCTCCTCCTAAAACGCAGCAGAAGGAAACACATCTTAACTCTCTTACTGCTGGACTCCTTATACTGGCTTTGTTGTGATTGTAGAGGCATGTATTCAAGGCAACGTAACAATAAAAAGCACTTTGCAAATTAAAAAAAAAAAAAAAAAA</t>
  </si>
  <si>
    <t>MNGTEGPAFYVPMSNATGVVRSPYEYPQYYLVAPWAYGLLAAYMFFLIITGFPVNFLTLYVTIEHKKLRTPLNYILLNLAIADLFMVFGGFTTTMYTSLHGYFVFGRLGCNLEGFFATLGGEMGLWSLVVLAIERWMVVCKPVSNFRFGENHAIMGVAFTWVMACSCAVPPLVGWSRYIPEGMQCSCGVDYYTRTPGVNNESFVIYMFIVHFFIPLIVIFFCYGRLVCTVKEAAAQQQESETTQRAEREVTRMVIIMVIAFLICWLPYAGVAWYIFTHQGSEFGPVFMTLPAFFAKTSAVYNPCIYICMNKQFRHCMITTLCCGKNPFEEEEGASTTASKTEASSVSSSSVSPA</t>
  </si>
  <si>
    <t>NM131212.2</t>
  </si>
  <si>
    <t>ATCTGCGGAGGTGTGCCGATCGTCCACTTCTCCATCATGAACGGGACGGAGGGACCCAACTTCTACGTGCCGATGTCCAACCGTACGGGACTGGTGCGCAGCCCGTTCGAGGAGCCGCAGTATTACCTGGCGGAGCCGTGGCAGTTCTCCCTGCTGGCGGCCTACATGCTGTTCCTGATCCTGGGCTCTTTCCCGATCAACGCGCTCACGCTCTACGTCACGGTGCAGCACAAGAAGCTGCGCACGCCGCTCAACTACATCCTGCTGAACCTGGCGGTGGCCGACCTGTTCATGGTGCTCGGAGGCTTCACCGTCACGCTCTACACCGCCCTGCACGGCTACTTCCTGCTGGGGGTCACCGGCTGCAACATCGAGGGCTTCTTCGCCACACTCGGCGGTGAGATTGCGCTCTGGTCTCTGGTGGTTCTGGCCATCGAGCGCTATATAGTGGTCTGTAAACCCATGAGCACGTTCCGCTTCGGGGAGAAACACGCCATCATAGGAGTGGGCTTCACCTGGGTCATGGCCCTCACCTGCGCCGTGCCCCCGCTGCTGGGGTGGTCCAGGTATATCCCAGAAGGAATGCAGTGCTCGTGTGGAATCGATTACTACACTCCTAAGCCTGAAGTGCACAACACCTCGTTCGTCATCTACATGTTCATCCTGCACTTCTCCATCCCTCTGCTCATCATCTTCTTCTGCTACAGCCGCCTGCTGTGCACTGTCCGCGCTGCCGCCGCTCAGCAGCAGGAGTCGGAGACCACGCAGAGGGCGGAGCGGGAAGTGACGCGGATGGTGGTTGTCATGGTGATTGCATTCTTAGTGTGCTGGGTGCCGTATGCTAGTGTGGCCTGGTACATCTTCGCTAACCAGGGCGCAGAGTTCGGTCCTGTGTTCATGACGGTTCCTGCCTTCTTTGCTAAGAGTGCAGCGCTCTATAACCCCGTCATCTACATCATGCTCAACAGACAGTTCCGGAACTGCATGTTGTCAACGGTGTGCTGTGGGAAGAACCCGCTGGCCGAGGATGAGAGCAGCTCCGCCGTGTCCAGCAAGACCCAGTCCTCCGTGGTGTCCTCCGCTCAGGTGTCTCCAGCCTGAAGATCCCGCCCTTCTGCTGCCATCAGCCAATCAGAGCGCTCCACTGCTGCTGCGCGTTCTCAACTCTGTCATTGTACTTTATATGCAAAATAGATCAAGTGTTTCAGTGGCTGCGTCCCAAACCACACACTTCCCCACTGCAGACTATCGGCAGAACAGTGTGCCCGAGCTCGGCATTTACAACAGCATGCGAGACGTTCCCGGAGGATCTGCTACTGTCAGTGCATCCAATGTACGCTCCGCTATCCCATAATGCACCACAGGAGAATTCATGAATAAAAGTGCGGTCATGTGATCACCTGCATAACATTCACCCTACTCGCATGCACACTATACAGAGCACACTTTTCCAGCAGTGCTGTAGTAGACCTCAGTGTTAGTGTGGACCAGACTCCAGCAGTAGGGGCTTTCACACGTCACACTGTTGTATGAGAAGCGTGAGCTGACATGTTTGTAGTTTACACCTTTACCTGTGTTTGTAGTTCTAGTCAAATTCATCTTCAGTGTGCAATGCATTATGGGTAATATCAGCGCTTCTACACTCCACATTCCTGCTGGAAACAGTGGAGCATCCAGAACCTTCCAGCACACTACAGTTTAGGGCCCTCATTCTGTGTTCAGTAGTGTTCAGGAGGGGTAGTGTGTGTGTGTGTGTGTGTGTGTGTGGATTGTGACGCAGCCGATGTGTTGATCTCAGCAGCTGTTGATTGGCTCTGCTGTGGTTAGATCAGTTTCAATATGAGGGTCCGGTTCCCCTTCACTGGAGGATCAGCAGCATCGAGGACGCTTAGATGTACAGCACTGACCGTGTGTGTGTGTGTGTGTGTGTGATGATGAGTTATTAAATGGACATGTGACCCAAACAAAAAAAAAAAAAAAAA</t>
  </si>
  <si>
    <t>MNGTEGPNFYVPMSNRTGLVRSPFEEPQYYLAEPWQFSLLAAYMLFLILGSFPINALTLYVTVQHKKLRTPLNYILLNLAVADLFMVLGGFTVTLYTALHGYFLLGVTGCNIEGFFATLGGEIALWSLVVLAIERYIVVCKPMSTFRFGEKHAIIGVGFTWVMALTCAVPPLLGWSRYIPEGMQCSCGIDYYTPKPEVHNTSFVIYMFILHFSIPLLIIFFCYSRLLCTVRAAAAQQQESETTQRAEREVTRMVVVMVIAFLVCWVPYASVAWYIFANQGAEFGPVFMTVPAFFAKSAALYNPVIYIMLNRQFRNCMLSTVCCGKNPLAEDESSSAVSSKTQSSVVSSAQVSPA</t>
  </si>
  <si>
    <t xml:space="preserve">sapiens </t>
  </si>
  <si>
    <t>DQ822478.1</t>
  </si>
  <si>
    <t>ATGAGAAAAATGTCGGAGGAAGAGTTTTATCTGTTCAAAAATATCTCTTCAGTGGGGCCGTGGGATGGGCCTCAGTACCACATTGCCCCTGTCTGGGCCTTCTACCTCCAGGCAGCTTTCATGGGCACTGTCTTCCTTATAGGGTTCCCACTCAATGCCATGGTGCTGGTGGCCACACTGCGCTACAAAAAGTTGCGGCAGCCCCTCAACTACATTCTGGTCAACGTGTCCTTCGGAGGCTTCCTCCTCTGCATCTTCTCTGTCTTCCCTGTCTTCGTCGCCAGCTGTAACGGATACTTCGTCTTCGGTCGCCATGTTTGTGCTTTGGAGGGCTTCCTGGGCACTGTAGCAGGTCTGGTTACAGGCTGGTCACTGGCCTTCCTGGCCTTTGAGCGCTACATTGTCATCTGTAAGCCCTTCGGCAACTTCCGCTTCAGCTCCAAGCATGCACTGACGGTGGTCCTGGCTACCTGGACCATTGGTATTGGCGTCTCCATCCCACCCTTCTTTGGCTGGAGCCGGTTCATCCCTGAGGGCCTGCAGTGTTCCTGTGGCCCTGACTGGTACACCGTGGGCACCAAATACCGCAGCGAGTCCTATACGTGGTTCCTCTTCATCTTCTGCTTCATTGTGCCTCTCTCCCTCATCTGCTTCTCCTACACTCAGCTGCTGAGGGCCCTGAAAGCTGTTGCAGCTCAGCAGCAGGAGTCAGCTACGACCCAGAAGGCTGAACGGGAGGTGAGCCGCATGGTGGTTGTGATGGTAGGATCCTTCTGTGTCTGCTACGTGCCCTACGCGGCCTTCGCCATGTACATGGTCAACAACCGTAACCATGGGCTGGACTTACGGCTTGTCACCATTCCTTCATTCTTCTCCAAGAGTGCTTGCATCTACAATCCCATCATCTACTGCTTCATGAATAAGCAGTTCCAAGCTTGCATCATGAAGATGGTGTGTGGGAAGGCCATGACAGATGAATCCGACACATGCAGCTCCCAGAAAACAGAAGTTTCTACTGTCTCGTCTACCCAAGTTGGCCCCAACTGA</t>
  </si>
  <si>
    <t>DQ822478.1_S289A</t>
  </si>
  <si>
    <t>MRKMSEEEFYLFKNISSVGPWDGPQYHIAPVWAFYLQAAFMGTVFLIGFPLNAMVLVATLRYKKLRQPLNYILVNVSFGGFLLCIFSVFPVFVASCNGYFVFGRHVCALEGFLGTVAGLVTGWSLAFLAFERYIVICKPFGNFRFSSKHALTVVLATWTIGIGVSIPPFFGWSRFIPEGLQCSCGPDWYTVGTKYRSESYTWFLFIFCFIVPLSLICFSYTQLLRALKAVAAQQQESATTQKAEREVSRMVVVMVGSFCVCYVPYAAFAMYMVNNRNHGLDLRLVTIPAFFSKSACIYNPIIYCFMNKQFQACIMKMVCGKAMTDESDTCSSQKTEVSTVSSTQVGPN</t>
  </si>
  <si>
    <t>DQ822478.1_S87G</t>
  </si>
  <si>
    <t>MRKMSEEEFYLFKNISSVGPWDGPQYHIAPVWAFYLQAAFMGTVFLIGFPLNAMVLVATLRYKKLRQPLNYILVNVSFGGFLLCIFGVFPVFVASCNGYFVFGRHVCALEGFLGTVAGLVTGWSLAFLAFERYIVICKPFGNFRFSSKHALTVVLATWTIGIGVSIPPFFGWSRFIPEGLQCSCGPDWYTVGTKYRSESYTWFLFIFCFIVPLSLICFSYTQLLRALKAVAAQQQESATTQKAEREVSRMVVVMVGSFCVCYVPYAAFAMYMVNNRNHGLDLRLVTIPSFFSKSACIYNPIIYCFMNKQFQACIMKMVCGKAMTDESDTCSSQKTEVSTVSSTQVGPN</t>
  </si>
  <si>
    <t>DQ822478.1_Y262W</t>
  </si>
  <si>
    <t>MRKMSEEEFYLFKNISSVGPWDGPQYHIAPVWAFYLQAAFMGTVFLIGFPLNAMVLVATLRYKKLRQPLNYILVNVSFGGFLLCIFSVFPVFVASCNGYFVFGRHVCALEGFLGTVAGLVTGWSLAFLAFERYIVICKPFGNFRFSSKHALTVVLATWTIGIGVSIPPFFGWSRFIPEGLQCSCGPDWYTVGTKYRSESYTWFLFIFCFIVPLSLICFSYTQLLRALKAVAAQQQESATTQKAEREVSRMVVVMVGSFCVCWVPYAAFAMYMVNNRNHGLDLRLVTIPSFFSKSACIYNPIIYCFMNKQFQACIMKMVCGKAMTDESDTCSSQKTEVSTVSSTQVGPN</t>
  </si>
  <si>
    <t>IV-Opn3</t>
  </si>
  <si>
    <t>Annelida</t>
  </si>
  <si>
    <t>Polychaeta</t>
  </si>
  <si>
    <t xml:space="preserve">Platynereis </t>
  </si>
  <si>
    <t>dumerilii</t>
  </si>
  <si>
    <t>AY692353.1</t>
  </si>
  <si>
    <t>TACGCGGGGATTCAGCATTTGCAGTGTGACTGCAAAGCGAGGAGGATTAATTTTTTAGGAGGATTTCATTTTTAAGAAGATTATAGCATAAGGAGATCATATCACTATGGATGGGGAAAATCTCACAATTCCAAATCCAGTGACAGAATTAATGGACACACCTATAAATTCCACTTATTTTCAAAATTTAAATGCAGAAACTGATGGTGGGAATCATTACATCTACAACGCATTCACTGCCACAGACTACAACATCTGTGCAGCGTACCTATTCTTCATTGCCTGTCTTGGCGTATCTTTGAACGTCTTAGTACTAGTTCTTTTCATCAAAGACAGAAAGCTGAGATCCCCTAATAATTTCCTGTATGTTAGTCTTGCCCTTGGTGATCTCTTAGTGGCCGTCTTTGGAACTGCTTTCAAGTTTATCATCACAGCCAGGAAAACTTTACTCAGAGAAGAAGATGGCTTCTGCAAGTGGTATGGCTTCATCACCTACTTGGGAGGTCTTGCAGCCCTGATGACTCTTTCTGTAATTGCCTTTGTACGATGCTTAGCCGTCCTGAGGCTTGGAAGTTTCACGGGCCTCACCACGAGAATGGGAGTGGCTGCGATGGCCTTCATTTGGATATACTCCCTTGCCTTTACTTTGGCACCACTTCTTGGATGGAATCATTACATACCTGAGGGTCTGGCCACCTGGTGTTCAATCGATTGGTTATCAGATGAAACATCCGACAAGTCTTACGTCTTTGCCATCTTCATATTTTGCTTTCTTGTTCCTGTGTTGATAATTGTGGTTTCGTATGGTCTCATATATGACAAAGTCAGAAAGGTGGCTAAAACTGGTGGAAGTGTGGCCAAAGCTGAACGGGAAGTCCTCAGGATGACTTTGCTGATGGTCAGTCTCTTCATGCTTGCCTGGTCTCCTTATGCTGTCATCTGCATGCTTGCATCTTTCGGACCGAAGGATCTACTTCACCCTGTTGCAACGGTGATTCCAGCTATGTTTGCCAAATCCTCAACGATGTACAACCCATTAATTTACGTCTTCATGAATAAGCAGTTCCGAAGATCATTAAAGGTACTTCTCGGAATGGGGGTCGAGGATTTAAATTCAGAATCGGAAAGAGCCACAGGGGGCACTGCAACCAACCAGGTGGCTGCTACCTGAAGAGGAAAACATACACACAGATCTACAAAATTCCAAAAATCAATTGGCTGATGTCACAACTCATTGAAAAGAGACAAATGGCTTGTGTTGTTACAATGGTCATATATATCAATATATGTTGAAAGACTTAGTTAAATTCGCCGAAAAGTATTTGTTGAAAGCATTTTCTAGAATGAGTTGGTTGTTTAAAAAATGTTTATACATATAATTTTCCTGTTATACTCAACGGTTAAAGCTAAGCATAGACAATTATTTTTAGAGACTGGTTAGTTCATACAGGGCTAAGTGTATCTTCATACACAAGTCAATAAAGAATTTGTCTGTTTGTTTACATAAAAAAAAAAAAAAAAAAAAAAAAA</t>
  </si>
  <si>
    <t>MDGENLTIPNPVTELMDTPINSTYFQNLNAETDGGNHYIYNAFTATDYNICAAYLFFIACLGVSLNVLVLVLFIKDRKLRSPNNFLYVSLALGDLLVAVFGTAFKFIITARKTLLREEDGFCKWYGFITYLGGLAALMTLSVIAFVRCLAVLRLGSFTGLTTRMGVAAMAFIWIYSLAFTLAPLLGWNHYIPEGLATWCSIDWLSDETSDKSYVFAIFIFCFLVPVLIIVVSYGLIYDKVRKVAKTGGSVAKAEREVLRMTLLMVSLFMLAWSPYAVICMLASFGPKDLLHPVATVIPAMFAKSSTMYNPLIYVFMNKQFRRSLKVLLGMGVEDLNSESERATGGTATNQVAAT</t>
  </si>
  <si>
    <t>cilliary opsin in brain of invert - so homolg to vert opsins</t>
  </si>
  <si>
    <t>AY692353.1_K94T</t>
  </si>
  <si>
    <t>MDGENLTIPNPVTELMDTPINSTYFQNLNAETDGGNHYIYNAFTATDYNICAAYLFFIACLGVSLNVLVLVLFIKDRKLRSPNNFLYVSLALGDLLVAVFGTAFTFIITARKTLLREEDGFCKWYGFITYLGGLAALMTLSVIAFVRCLAVLRLGSFTGLTTRMGVAAMAFIWIYSLAFTLAPLLGWNHYIPEGLATWCSIDWLSDETSDKSYVFAIFIFCFLVPVLIIVVSYGLIYDKVRKVAKTGGSVAKAEREVLRMTLLMVSLFMLAWSPYAVICMLASFGPKDLLHPVATVIPAMFAKSSTMYNPLIYVFMNKQFRRSLKVLLGMGVEDLNSESERATGGTATNQVAAT</t>
  </si>
  <si>
    <t>AY692353.1_K94A</t>
  </si>
  <si>
    <t>MDGENLTIPNPVTELMDTPINSTYFQNLNAETDGGNHYIYNAFTATDYNICAAYLFFIACLGVSLNVLVLVLFIKDRKLRSPNNFLYVSLALGDLLVAVFGTAFAFIITARKTLLREEDGFCKWYGFITYLGGLAALMTLSVIAFVRCLAVLRLGSFTGLTTRMGVAAMAFIWIYSLAFTLAPLLGWNHYIPEGLATWCSIDWLSDETSDKSYVFAIFIFCFLVPVLIIVVSYGLIYDKVRKVAKTGGSVAKAEREVLRMTLLMVSLFMLAWSPYAVICMLASFGPKDLLHPVATVIPAMFAKSSTMYNPLIYVFMNKQFRRSLKVLLGMGVEDLNSESERATGGTATNQVAAT</t>
  </si>
  <si>
    <t>AY692353.1_K94S</t>
  </si>
  <si>
    <t>MDGENLTIPNPVTELMDTPINSTYFQNLNAETDGGNHYIYNAFTATDYNICAAYLFFIACLGVSLNVLVLVLFIKDRKLRSPNNFLYVSLALGDLLVAVFGTAFSFIITARKTLLREEDGFCKWYGFITYLGGLAALMTLSVIAFVRCLAVLRLGSFTGLTTRMGVAAMAFIWIYSLAFTLAPLLGWNHYIPEGLATWCSIDWLSDETSDKSYVFAIFIFCFLVPVLIIVVSYGLIYDKVRKVAKTGGSVAKAEREVLRMTLLMVSLFMLAWSPYAVICMLASFGPKDLLHPVATVIPAMFAKSSTMYNPLIYVFMNKQFRRSLKVLLGMGVEDLNSESERATGGTATNQVAAT</t>
  </si>
  <si>
    <t>AY692353.1_K94V</t>
  </si>
  <si>
    <t>MDGENLTIPNPVTELMDTPINSTYFQNLNAETDGGNHYIYNAFTATDYNICAAYLFFIACLGVSLNVLVLVLFIKDRKLRSPNNFLYVSLALGDLLVAVFGTAFVFIITARKTLLREEDGFCKWYGFITYLGGLAALMTLSVIAFVRCLAVLRLGSFTGLTTRMGVAAMAFIWIYSLAFTLAPLLGWNHYIPEGLATWCSIDWLSDETSDKSYVFAIFIFCFLVPVLIIVVSYGLIYDKVRKVAKTGGSVAKAEREVLRMTLLMVSLFMLAWSPYAVICMLASFGPKDLLHPVATVIPAMFAKSSTMYNPLIYVFMNKQFRRSLKVLLGMGVEDLNSESERATGGTATNQVAAT</t>
  </si>
  <si>
    <t>AY692353.1_K94D</t>
  </si>
  <si>
    <t>MDGENLTIPNPVTELMDTPINSTYFQNLNAETDGGNHYIYNAFTATDYNICAAYLFFIACLGVSLNVLVLVLFIKDRKLRSPNNFLYVSLALGDLLVAVFGTAFDFIITARKTLLREEDGFCKWYGFITYLGGLAALMTLSVIAFVRCLAVLRLGSFTGLTTRMGVAAMAFIWIYSLAFTLAPLLGWNHYIPEGLATWCSIDWLSDETSDKSYVFAIFIFCFLVPVLIIVVSYGLIYDKVRKVAKTGGSVAKAEREVLRMTLLMVSLFMLAWSPYAVICMLASFGPKDLLHPVATVIPAMFAKSSTMYNPLIYVFMNKQFRRSLKVLLGMGVEDLNSESERATGGTATNQVAAT</t>
  </si>
  <si>
    <t>AY692353.1_K94E</t>
  </si>
  <si>
    <t>MDGENLTIPNPVTELMDTPINSTYFQNLNAETDGGNHYIYNAFTATDYNICAAYLFFIACLGVSLNVLVLVLFIKDRKLRSPNNFLYVSLALGDLLVAVFGTAFEFIITARKTLLREEDGFCKWYGFITYLGGLAALMTLSVIAFVRCLAVLRLGSFTGLTTRMGVAAMAFIWIYSLAFTLAPLLGWNHYIPEGLATWCSIDWLSDETSDKSYVFAIFIFCFLVPVLIIVVSYGLIYDKVRKVAKTGGSVAKAEREVLRMTLLMVSLFMLAWSPYAVICMLASFGPKDLLHPVATVIPAMFAKSSTMYNPLIYVFMNKQFRRSLKVLLGMGVEDLNSESERATGGTATNQVAAT</t>
  </si>
  <si>
    <t>AY692353.1_K94H</t>
  </si>
  <si>
    <t>MDGENLTIPNPVTELMDTPINSTYFQNLNAETDGGNHYIYNAFTATDYNICAAYLFFIACLGVSLNVLVLVLFIKDRKLRSPNNFLYVSLALGDLLVAVFGTAFHFIITARKTLLREEDGFCKWYGFITYLGGLAALMTLSVIAFVRCLAVLRLGSFTGLTTRMGVAAMAFIWIYSLAFTLAPLLGWNHYIPEGLATWCSIDWLSDETSDKSYVFAIFIFCFLVPVLIIVVSYGLIYDKVRKVAKTGGSVAKAEREVLRMTLLMVSLFMLAWSPYAVICMLASFGPKDLLHPVATVIPAMFAKSSTMYNPLIYVFMNKQFRRSLKVLLGMGVEDLNSESERATGGTATNQVAAT</t>
  </si>
  <si>
    <t>AY692353.1_K94R</t>
  </si>
  <si>
    <t>MDGENLTIPNPVTELMDTPINSTYFQNLNAETDGGNHYIYNAFTATDYNICAAYLFFIACLGVSLNVLVLVLFIKDRKLRSPNNFLYVSLALGDLLVAVFGTAFRFIITARKTLLREEDGFCKWYGFITYLGGLAALMTLSVIAFVRCLAVLRLGSFTGLTTRMGVAAMAFIWIYSLAFTLAPLLGWNHYIPEGLATWCSIDWLSDETSDKSYVFAIFIFCFLVPVLIIVVSYGLIYDKVRKVAKTGGSVAKAEREVLRMTLLMVSLFMLAWSPYAVICMLASFGPKDLLHPVATVIPAMFAKSSTMYNPLIYVFMNKQFRRSLKVLLGMGVEDLNSESERATGGTATNQVAAT</t>
  </si>
  <si>
    <t>Inv-Rh1</t>
  </si>
  <si>
    <t>Drosophila</t>
  </si>
  <si>
    <t>melanogaster</t>
  </si>
  <si>
    <t>NM_079683.3</t>
  </si>
  <si>
    <t>ACATTGCAGGTTTCCAACGACCAATCGCCGCGACTAGTCCGCCCCAGTGAAATATTCAGAATCCAGGAACCCTTTATGTAAAAAGTGTTAGAAATATTGTTAGTGAATTTGCAGCTTTTTATGTAGACAGTGTGATATAGGCGGGATATAGTGACGCAGCCAGTAACCAAAACACAATGGAGAGCTTTGCAGTAGCAGCCGCGCAACTGGGGCCACACTTTGCCCCCCTGTCCAATGGATCGGTGGTGGACAAGGTCACGCCCGACATGGCCCACCTGATCAGCCCGTACTGGAACCAGTTCCCCGCCATGGACCCCATTTGGGCCAAGATCCTGACCGCCTACATGATCATGATCGGCATGATTTCCTGGTGCGGAAATGGCGTGGTGATCTACATATTCGCCACCACCAAATCACTGCGCACGCCCGCTAACCTGCTGGTCATCAACCTGGCCATCTCCGACTTTGGCATCATGATCACAAACACGCCCATGATGGGCATAAATCTGTATTTCGAGACCTGGGTGCTCGGACCCATGATGTGCGACATATACGCCGGACTGGGCTCGGCCTTTGGCTGCAGCTCCATCTGGTCCATGTGCATGATCTCCCTGGATCGCTACCAAGTGATCGTCAAGGGCATGGCCGGCCGGCCGATGACCATTCCGCTGGCCCTGGGCAAGATTGCCTACATCTGGTTCATGTCGAGCATTTGGTGCCTGGCGCCCGCCTTCGGCTGGAGCAGGTATGTGCCGGAGGGTAACCTGACCTCGTGCGGTATTGACTACTTGGAACGCGACTGGAACCCACGCTCATACCTGATCTTCTACTCCATCTTCGTGTACTATATTCCGCTGTTCCTGATCTGCTACTCTTACTGGTTCATCATTGCTGCTGTCTCCGCCCACGAGAAGGCCATGCGCGAGCAGGCCAAGAAGATGAATGTCAAGTCCCTCCGCTCCTCTGAGGATGCCGAGAAGAGCGCCGAGGGCAAGCTGGCCAAGGTGGCTCTGGTCACCATCACGCTGTGGTTCATGGCGTGGACACCATACCTGGTCATCAACTGCATGGGACTGTTCAAGTTCGAGGGCCTTACACCACTGAATACCATTTGGGGAGCTTGCTTCGCCAAATCGGCCGCCTGCTACAATCCAATTGTATACGGCATCAGCCATCCGAAATATCGCCTGGCCCTCAAGGAGAAGTGTCCTTGCTGCGTCTTTGGCAAGGTCGACGATGGCAAATCGAGCGATGCCCAATCGCAGGCCACCGCCAGCGAGGCCGAGTCCAAGGCATAAATTCTTTGGCGCAACAACCAGAACAGCAACAACAACAACAAGAACATCTAACTACTTACAACAGCAACAACAACAGCAACAAAAACAACAGCAAGAACAACTGCAGCAACAGAACGAAACGCTTTCGAATAACATCAAAAACTTCAACAATAATGAAAAAATTATGCAACTTTCTTACATAACAAAAAGCAATGTAAACTCAGTTATTAAATTTCCTGCAATGTCAGTTAAGGACAAAAAAAAACTCAACAAAAAAAATAAATGCAAACGAACTAGAAAAGTTATAAATT</t>
  </si>
  <si>
    <t>MESFAVAAAQLGPHFAPLSNGSVVDKVTPDMAHLISPYWNQFPAMDPIWAKILTAYMIMIGMISWCGNGVVIYIFATTKSLRTPANLLVINLAISDFGIMITNTPMMGINLYFETWVLGPMMCDIYAGLGSAFGCSSIWSMCMISLDRYQVIVKGMAGRPMTIPLALGKIAYIWFMSSIWCLAPAFGWSRYVPEGNLTSCGIDYLERDWNPRSYLIFYSIFVYYIPLFLICYSYWFIIAAVSAHEKAMREQAKKMNVKSLRSSEDAEKSAEGKLAKVALVTITLWFMAWTPYLVINCMGLFKFEGLTPLNTIWGACFAKSAACYNPIVYGISHPKYRLALKEKCPCCVFGKVDDGKSSDAQSQATASEAESKA</t>
  </si>
  <si>
    <t>NM_079683.3_D96N</t>
  </si>
  <si>
    <t>MESFAVAAAQLGPHFAPLSNGSVVDKVTPDMAHLISPYWNQFPAMDPIWAKILTAYMIMIGMISWCGNGVVIYIFATTKSLRTPANLLVINLAISNFGIMITNTPMMGINLYFETWVLGPMMCDIYAGLGSAFGCSSIWSMCMISLDRYQVIVKGMAGRPMTIPLALGKIAYIWFMSSIWCLAPAFGWSRYVPEGNLTSCGIDYLERDWNPRSYLIFYSIFVYYIPLFLICYSYWFIIAAVSAHEKAMREQAKKMNVKSLRSSEDAEKSAEGKLAKVALVTITLWFMAWTPYLVINCMGLFKFEGLTPLNTIWGACFAKSAACYNPIVYGISHPKYRLALKEKCPCCVFGKVDDGKSSDAQSQATASEAESKA</t>
  </si>
  <si>
    <t>NM_079683.3_D124N</t>
  </si>
  <si>
    <t>MESFAVAAAQLGPHFAPLSNGSVVDKVTPDMAHLISPYWNQFPAMDPIWAKILTAYMIMIGMISWCGNGVVIYIFATTKSLRTPANLLVINLAISDFGIMITNTPMMGINLYFETWVLGPMMCNIYAGLGSAFGCSSIWSMCMISLDRYQVIVKGMAGRPMTIPLALGKIAYIWFMSSIWCLAPAFGWSRYVPEGNLTSCGIDYLERDWNPRSYLIFYSIFVYYIPLFLICYSYWFIIAAVSAHEKAMREQAKKMNVKSLRSSEDAEKSAEGKLAKVALVTITLWFMAWTPYLVINCMGLFKFEGLTPLNTIWGACFAKSAACYNPIVYGISHPKYRLALKEKCPCCVFGKVDDGKSSDAQSQATASEAESKA</t>
  </si>
  <si>
    <t>NM_079683.3_D147N</t>
  </si>
  <si>
    <t>MESFAVAAAQLGPHFAPLSNGSVVDKVTPDMAHLISPYWNQFPAMDPIWAKILTAYMIMIGMISWCGNGVVIYIFATTKSLRTPANLLVINLAISDFGIMITNTPMMGINLYFETWVLGPMMCDIYAGLGSAFGCSSIWSMCMISLNRYQVIVKGMAGRPMTIPLALGKIAYIWFMSSIWCLAPAFGWSRYVPEGNLTSCGIDYLERDWNPRSYLIFYSIFVYYIPLFLICYSYWFIIAAVSAHEKAMREQAKKMNVKSLRSSEDAEKSAEGKLAKVALVTITLWFMAWTPYLVINCMGLFKFEGLTPLNTIWGACFAKSAACYNPIVYGISHPKYRLALKEKCPCCVFGKVDDGKSSDAQSQATASEAESKA</t>
  </si>
  <si>
    <t>NM_079683.3_E194Q</t>
  </si>
  <si>
    <t>MESFAVAAAQLGPHFAPLSNGSVVDKVTPDMAHLISPYWNQFPAMDPIWAKILTAYMIMIGMISWCGNGVVIYIFATTKSLRTPANLLVINLAISDFGIMITNTPMMGINLYFETWVLGPMMCDIYAGLGSAFGCSSIWSMCMISLDRYQVIVKGMAGRPMTIPLALGKIAYIWFMSSIWCLAPAFGWSRYVPQGNLTSCGIDYLERDWNPRSYLIFYSIFVYYIPLFLICYSYWFIIAAVSAHEKAMREQAKKMNVKSLRSSEDAEKSAEGKLAKVALVTITLWFMAWTPYLVINCMGLFKFEGLTPLNTIWGACFAKSAACYNPIVYGISHPKYRLALKEKCPCCVFGKVDDGKSSDAQSQATASEAESKA</t>
  </si>
  <si>
    <t>NM_079683.3_D203N</t>
  </si>
  <si>
    <t>MESFAVAAAQLGPHFAPLSNGSVVDKVTPDMAHLISPYWNQFPAMDPIWAKILTAYMIMIGMISWCGNGVVIYIFATTKSLRTPANLLVINLAISDFGIMITNTPMMGINLYFETWVLGPMMCDIYAGLGSAFGCSSIWSMCMISLDRYQVIVKGMAGRPMTIPLALGKIAYIWFMSSIWCLAPAFGWSRYVPEGNLTSCGINYLERDWNPRSYLIFYSIFVYYIPLFLICYSYWFIIAAVSAHEKAMREQAKKMNVKSLRSSEDAEKSAEGKLAKVALVTITLWFMAWTPYLVINCMGLFKFEGLTPLNTIWGACFAKSAACYNPIVYGISHPKYRLALKEKCPCCVFGKVDDGKSSDAQSQATASEAESKA</t>
  </si>
  <si>
    <t>PrB</t>
  </si>
  <si>
    <t xml:space="preserve">Pieris </t>
  </si>
  <si>
    <t>rapae</t>
  </si>
  <si>
    <t>AB208675.1</t>
  </si>
  <si>
    <t>ACAAGTGAGAAGCGACTTCAAATGTCGGACTACTCACTTCGTCAATAGACAGTAGTTCAAATTCCTTTTTAATTTTTCGCAATGTTCGACACCGTTAACGCGACGGCCGATGGCGGCGCCATTGCCTACGCCTTCAAAATGGTATCAAGTGAGGTCCAAGAGAACATGCTGGGCTTCAACATCCCTCCAGAACACCAGGACTTGGTGCACGAACACTGGCGTAATTTCCCGGCGGTTGACAAATTCTGGCACTATATGTTAGCTCTTATTTACACTATGCTGATGGTGTCTTCCCTATGTGGCAACGGTATCGTCGTATGGATCTTTAGCACGTCTAAATCCCTCCGTTCGGCGAGTAACATGTTCATCGTGAACCTGGCGTTATTCGACCTGGTGATGATGATAGAGATGCCTCACCTCATCATGAACTCATTCTTCCAGAAGATGCTTGGCTATCAGCTCGGCTGCGATATATACGCCACTCTTGGTTCTGTTTCAGGAATCGGTGCGGCTATTACTAACGCCGTTATTGCATATGACAGATATAAGACCATTTCGTGCCCGATCGACGGAAGGATTAACAAAGTGCAAGCGATCATCCTGATTGTATTCACCTGGTTCTGGACCCTGCCATTCACCATTCTGCCACTGACCCGGGTCTGGGGCAAGTTTGTACCAGAGGGTTTCCTGACAACTTGCTCTTTCGACTCTTTCACTGATGACTCTGACACCCGGGTATTCGTGGCCTGCATTTTCGTTTGGAGCTACGTAATTCCAATGGTCCTCATCTGCTTCTTCTACTCGAAGCTATTCAGCGCTGTCCGGCTCCACGAGAAAATGCTTCGTGAACAAGCCAAGAAGATGAACGTGAAATCTCTAGCCTCAAACAAGGATGATGCCGGCAAGAGTGTAGAAATCAGAATCGCCAAGGTTGCGTTCACAATCTTCTTCTTGTTCGTCTGCGCTTGGACCCCATACGCTGTTGTGACCATGATTGGTACCTTTGGAGACAGGAACCTGTTGACTCCCCATGTAACCATGATCCCAGCAGTCTTTGCCAAGAGCGTGTCTTGTATTGACCCATGGGTATACGCTATCAACCACCCAAGATACAGGGCTGAGCTTGAGAAGAGGCTGCCATGGATGGGCATCCGAGAACCCAGCGCCGAAACCCAGTCTACCAACGCCAGCACTGCGACGCAATCCGCATCAGCCGACGCTTAGATTGACCTAGTTCACCAGACCATGGCTTCGAATTGGATAGAGATTTGCTTGCGCCCCTATTTATTATACTGATGCAATTATTTGTTCTTAATACTAATACTGTATATACTAGTATAAGTGAACACAATATTAGGTTTAACTATTGCAGCTGTATAACGATAGGACATGCGCAATTCATCTTAGAGCGTGGTTACAGTTAAATGTATGAGCTGGTTATCGCGTTCTATGGATTTTTGTAATTTTTTTAATTGCATCAGAAAATATAAAAAAAAACTTTACGACTGATCCCGACGACAAAGGCGAATGTTTTGGAGTAGGTTTTCGAAGCAAATTAAAAAGTTTTAACAATTGTT</t>
  </si>
  <si>
    <t>MFDTVNATADGGAIAYAFKMVSSEVQENMLGFNIPPEHQDLVHEHWRNFPAVDKFWHYMLALIYTMLMVSSLCGNGIVVWIFSTSKSLRSASNMFIVNLALFDLVMMIEMPHLIMNSFFQKMLGYQLGCDIYATLGSVSGIGAAITNAVIAYDRYKTISCPIDGRINKVQAIILIVFTWFWTLPFTILPLTRVWGKFVPEGFLTTCSFDSFTDDSDTRVFVACIFVWSYVIPMVLICFFYSKLFSAVRLHEKMLREQAKKMNVKSLASNKDDAGKSVEIRIAKVAFTIFFLFVCAWTPYAVVTMIGTFGDRNLLTPHVTMIPAVFAKSVSCIDPWVYAINHPRYRAELEKRLPWMGIREPSAETQSTNASTATQSASADA</t>
  </si>
  <si>
    <t>AB208675.1_S117A</t>
  </si>
  <si>
    <t>MFDTVNATADGGAIAYAFKMVSSEVQENMLGFNIPPEHQDLVHEHWRNFPAVDKFWHYMLALIYTMLMVSSLCGNGIVVWIFSTSKSLRSASNMFIVNLALFDLVMMIEMPHLIMNSFFQKMLGYQLGCDIYATLGAVSGIGAAITNAVIAYDRYKTISCPIDGRINKVQAIILIVFTWFWTLPFTILPLTRVWGKFVPEGFLTTCSFDSFTDDSDTRVFVACIFVWSYVIPMVLICFFYSKLFSAVRLHEKMLREQAKKMNVKSLASNKDDAGKSVEIRIAKVAFTIFFLFVCAWTPYAVVTMIGTFGDRNLLTPHVTMIPAVFAKSVSCIDPWVYAINHPRYRAELEKRLPWMGIREPSAETQSTNASTATQSASADA</t>
  </si>
  <si>
    <t>AB208675.1_F177Y</t>
  </si>
  <si>
    <t>MFDTVNATADGGAIAYAFKMVSSEVQENMLGFNIPPEHQDLVHEHWRNFPAVDKFWHYMLALIYTMLMVSSLCGNGIVVWIFSTSKSLRSASNMFIVNLALFDLVMMIEMPHLIMNSFFQKMLGYQLGCDIYATLGSVSGIGAAITNAVIAYDRYKTISCPIDGRINKVQAIILIVFTWFWTLPFTILPLTRVWGKYVPEGFLTTCSFDSFTDDSDTRVFVACIFVWSYVIPMVLICFFYSKLFSAVRLHEKMLREQAKKMNVKSLASNKDDAGKSVEIRIAKVAFTIFFLFVCAWTPYAVVTMIGTFGDRNLLTPHVTMIPAVFAKSVSCIDPWVYAINHPRYRAELEKRLPWMGIREPSAETQSTNASTATQSASADA</t>
  </si>
  <si>
    <t>AB208675.1_S117A_F177Y</t>
  </si>
  <si>
    <t>MFDTVNATADGGAIAYAFKMVSSEVQENMLGFNIPPEHQDLVHEHWRNFPAVDKFWHYMLALIYTMLMVSSLCGNGIVVWIFSTSKSLRSASNMFIVNLALFDLVMMIEMPHLIMNAFFQKMLGYQLGCDIYATLGSVSGIGAAITNAVIAYDRYKTISCPIDGRINKVQAIILIVYTWFWTLPFTILPLTRVWGKFVPEGFLTTCSFDSFTDDSDTRVFVACIFVWSYVIPMVLICFFYSKLFSAVRLHEKMLREQAKKMNVKSLASNKDDAGKSVEIRIAKVAFTIFFLFVCAWTPYAVVTMIGTFGDRNLLTPHVTMIPAVFAKSVSCIDPWVYAINHPRYRAELEKRLPWMGIREPSAETQSTNASTATQSASADA</t>
  </si>
  <si>
    <t>PrV</t>
  </si>
  <si>
    <t>AB208674.1</t>
  </si>
  <si>
    <t>GACAAGTGAGAAGCGACTTTGAGGTCGAACTACTCACTTCGTCAAATAGTATCAAAAATTTAGTAGACAATGGAACTGAACTACACCGCAGGCGATCCAATCGCCTTCCCCTTCAAAATGGTATCGGGGGAAGTTCAGCAACACATGCTGGGCTGGAACATTCCTGCGGAACACCAAGGCCTGGTGCACGAACACTGGCGCCAGTTTCCAGCCGTAGACAAGTTCTCTCACTACCTTCTGGCACTCATCTATTTCATCCTGATGATTTTCTCTGTCACCGGCAACTCGCTTGTTATTTGGATCTTCAGCACTTCCAAATCACTTCGTTCTGCAAGCAACATGTTCATTGTCAATCTGGCTATCTTCGATTTAACCATGATGCTGGAGATGCCCCACTTAATAGTGAACTCGTTTTATCAAACAATAATTGGCAACCAGATGGGGTGTGACATTTACGCCGTATTTGGTGCCTTATCAGGGATCGGTGGAGCAATCACAAATGCTGTCATCGCTTACGATAGATATAAGACTATCTCGTGCCCGATTGATGGTCGCATCAACAAAGTACAAGCATCCATCTTGATTGCAGTCACTTGGATGTGGGCATTGCCGTTCACTATTCTACCCTGGACCCGAGTGTGGGGCCAATATACAACTGAGGGTTTCCTTACCACCTGCTCATTTGATTTCTTAAGCGAAGATCAAGATACAAAAGCCTTCGTTGCCTGCATATTCTGCTGGAGCTACGTCATTCCCATGACCCTGATATGCACATTCTACTCTAAATTATTTGTTGCGGTACGTCATCATGAGAGAATGCTGAAGGAGCAGGCCAAGAAAATGAACGTCAAGTCCTTGGCTTCGAATAAGGAAGATGCTGGTAAGAGCGTGGAGATCAGAATAGCAAAGGTGGCCTTCACAATCTTCTTCCTATTCATTTGCTCTTGGACTCCTTATGGTGTCGTCACTATGATTGGTGCTTTCGGTGACAGGTCTCTCCTTACACCTGTAGTCACAATGATTCCAGCTGTCTTCTGTAAAGCTGTCTCCTGTATCGATCCTTGGGTTTACGCTATTAACCACCCAAGATTCCGGGCTGAATTGGAGAGGCGAGTTCCATGGATGGGAGTCCGCGAACCCGACCCAGACGCGACATCCACTAACGCCAGTACATCAACAACACCAGCAGATGCCTAAAAGTTTAAACTAAACAGATGACTTAATTTGAAGACCAAAGCATTGAGAAGGGACACGATTCTATTTAGAGAAAGGCCTCTCCAAATTTGTCAGGGCAGATTCAGGTAAATTTGGAAATAATTTGTTTTAAACTCTTTTTTTGACGGTTTGAGTTTAATTTGTATTGCGATGGCATAACCGCATTGCGAATGATCCAATCGTGTTGATAAATGTGGGGAGACTGTCTCTATCACAGCAGCTTTGTTATTAGAAAATGTAAATGTAAGAATTTATGTGTAAAAAAAGAAATGTGTAATTGTTTCTAACCAAAAAAAAACGATGATACCGACGACAAAGGCTTTTTTATTGAGCAATTAAAAAAAATACGCAG</t>
  </si>
  <si>
    <t>MELNYTAGDPIAFPFKMVSGEVQQHMLGWNIPAEHQGLVHEHWRQFPAVDKFSHYLLALIYFILMIFSVTGNSLVIWIFSTSKSLRSASNMFIVNLAIFDLTMMLEMPHLIVNSFYQTIIGNQMGCDIYAVFGALSGIGGAITNAVIAYDRYKTISCPIDGRINKVQASILIAVTWMWALPFTILPWTRVWGQYTTEGFLTTCSFDFLSEDQDTKAFVACIFCWSYVIPMTLICTFYSKLFVAVRHHERMLKEQAKKMNVKSLASNKEDAGKSVEIRIAKVAFTIFFLFICSWTPYGVVTMIGAFGDRSLLTPVVTMIPAVFCKAVSCIDPWVYAINHPRFRAELERRVPWMGVREPDPDATSTNASTSTTPADA</t>
  </si>
  <si>
    <t>AB208674.1_A116S</t>
  </si>
  <si>
    <t>MELNYTAGDPIAFPFKMVSGEVQQHMLGWNIPAEHQGLVHEHWRQFPAVDKFSHYLLALIYFILMIFSVTGNSLVIWIFSTSKSLRSASNMFIVNLAIFDLTMMLEMPHLIVNSFYQTIIGNQMGCDIYAVFGSLSGIGGAITNAVIAYDRYKTISCPIDGRINKVQASILIAVTWMWALPFTILPWTRVWGQYTTEGFLTTCSFDFLSEDQDTKAFVACIFCWSYVIPMTLICTFYSKLFVAVRHHERMLKEQAKKMNVKSLASNKEDAGKSVEIRIAKVAFTIFFLFICSWTPYGVVTMIGAFGDRSLLTPVVTMIPAVFCKAVSCIDPWVYAINHPRFRAELERRVPWMGVREPDPDATSTNASTSTTPADA</t>
  </si>
  <si>
    <t xml:space="preserve">Grus </t>
  </si>
  <si>
    <t>americana</t>
  </si>
  <si>
    <t>KM508487</t>
  </si>
  <si>
    <t>ATGGCGGCGGGCTGGGAGGCGGCGGCGTTCGCGGCGCGCCGGCGGCACGAGGACGAGGACACGACGCGGGACAGCGTCTTCACCTACACCAACAGCAACAACACGCGCGGTCCCTTCGAGGGTCCCAATTACCACATCGCCCCGCGGTGGGTTTACAACCTGACCTCGCTCTGGATGATCTTCGTGGTGGTGGCTTCCGTCTTCACCAACGGGTTGGTGCTGGTGGCCACCTGGAAGTTCAAGAAGCTGCGTCACCCCCTCAACTGGATCCTGGTCAACCTGGCGGTGGCCGACCTGGGCGAGACCGTCATCGCCAGCACCATCAGCGTCATCAACCAGATCTCGGGCTACTTCATCCTGGGGCACCCGCTCTGCGTCATCGAGGGCTACACCGTCTCTGCCTGCGGCATCACGGCGCTGTGGTCGCTGGCCATCATCTCGTGGGAGCGGTGGTTCGTGGTCTGCAAACCCTTCGGCAACATCAAGTTCGACGGGAAGCTGGCGGTGGCCGGCATCATCTTCTCCTGGGTCTGGTCCTGCGCCTGGACCGCGCCCCCCATCTTCGGCTGGAGCAGGTACTGGCCCCACGGGTTGAAAACGTCCTGCGGCCCCGACGTCTTCAGCGGCAGCTCGGACCCGGGGGTGCAGTCGTACATGGTGGTGCTGATGATCACCTGCTGCTTCTTCCCCCTCGCCATCATCGTCCTCTGCTACCTCCAAGTCTGGCTGGCCATCCGGGCGGTGGCCGCCCAGCAGAAGGAGTCGGAGTCGACGCAGAAGGCGGAGAAGGAAGTGTCGCGCATGGTGGTGGTGATGATCCTGGCCTACATCTTCTGCTGGGGGCCCTACACCTTCTTCGCCTGCTTCGCCGCCGCCAACCCGGGTTACGCCTTCCACCCGCTGGCGGCCGCCCTGCCCGCCTACTTCGCCAAGAGCGCCACCATCTACAACCCCATCATCTACGTCTTCATGAACCGACAGTTCCGCAACTGCATCCTCCAGCTCTTCGGCAGGAAGGTGGACGACGGCTCCGAGGTCTCCACCTCCCGCACCGAGGTCTCCTCCGTCTCCAGCTCCTCCGTGGCGCCCGCGTAG</t>
  </si>
  <si>
    <t>MAAGWEAAAFAARRRHEDEDTTRDSVFTYTNSNNTRGPFEGPNYHIAPRWVYNLTSLWMIFVVVASVFTNGLVLVATWKFKKLRHPLNWILVNLAVADLGETVIASTISVINQISGYFILGHPLCVIEGYTVSACGITALWSLAIISWERWFVVCKPFGNIKFDGKLAVAGIIFSWVWSCAWTAPPIFGWSRYWPHGLKTSCGPDVFSGSSDPGVQSYMVVLMITCCFFPLAIIVLCYLQVWLAIRAVAAQQKESESTQKAEKEVSRMVVVMILAYIFCWGPYTFFACFAAANPGYAFHPLAAALPAYFAKSATIYNPIIYVFMNRQFRNCILQLFGRKVDDGSEVSTSRTEVSSVSSSSVAPA</t>
  </si>
  <si>
    <t>KM508488</t>
  </si>
  <si>
    <t>ATGAACGGGACAGAAGGCCAAGACTTCTACGTGCCGATGTCGAACAAGACCGGGGTGGTGCGGAGCCCCTTCGAGTACCCCCAGTACTACCTGGCTGAGCCCTGGAAGTTCTCGGCGCTGGCTGCCTACATGTTCATGCTGATCCTGCTCGGCTTCCCTATCAACTTCCTCACGCTGTACGTCACCATCCAGCACAAGAAGCTCCGGACACCTCTAAACTACATCCTTCTGAACCTGGCGGTCGCTGACCTCTTCATGGTCTTTGGAGGCTTCACGACCACCATGTACACTTCGATGAATGGGTACTTTGTCTTTGGAGTAACAGGGTGCTACATTGAAGGCTTCTTTGCTACACTGGGCGGTGAAATTGCTCTCTGGTCGCTGGTTGTCCTGGCCATCGAAAGATACGTAGTGGTCTGCAAGCCCATGAGCAACTTCCGCTTCGGGGAGAACCATGCCATCATGGGCGTTGCCTTCTCCTGGATCATGGCCTTGGCATGTGCGGCTCCCCCACTCTTCGGCTGGTCCAGGTACATCCCCGAGGGCATGCAGTGCTCGTGCGGGATCGACTATTACACTCTGAAGCCAGAGATCAACAACGAATCTTTCGTCATCTACATGTTTGTGGTTCACTTCACGATCCCGCTGACGGTCATTTTCTTCTGCTATGGGAACCTGGTCTGCACTGTCAAGGAGGCTGCCGCCCAGCAGCAGGAGTCTGCCACCACCCAGAAGGCAGAGAAGGAAGTGACCCGCATGGTCATCATCATGGTCATCGCCTTCCTGATCTGCTGGGTCCCCTACGCCAGCGTCGCTTTCTACATCTTCACCAACCAGGGGTCGGACTTCGGGCCCGTCTTCATGACCATCCCGGCTTTCTTTGCCAAGAGCTCCGCCATCTACAACCCTGTGATCTACATCGTAATGAACAAACAGTTCCGTAACTGCATGATCACCACCCTCTGCTGCGGCAAGAACCCGCTGGGCGACGAGGACACGTCTGCCGGCAAGACAGAGACCTCCTCCGTCTCCACCAGCCAGGTCTCCCCCGCCTAG</t>
  </si>
  <si>
    <t>MNGTEGQDFYVPMSNKTGVVRSPFEYPQYYLAEPWKFSALAAYMFMLILLGFPINFLTLYVTIQHKKLRTPLNYILLNLAVADLFMVFGGFTTTMYTSMNGYFVFGVTGCYIEGFFATLGGEIALWSLVVLAIERYVVVCKPMSNFRFGENHAIMGVAFSWIMALACAAPPLFGWSRYIPEGMQCSCGIDYYTLKPEINNESFVIYMFVVHFTIPLTVIFFCYGNLVCTVKEAAAQQQESATTQKAEKEVTRMVIIMVIAFLICWVPYASVAFYIFTNQGSDFGPVFMTIPAFFAKSSAIYNPVIYIVMNKQFRNCMITTLCCGKNPLGDEDTSAGKTETSSVSTSQVSPA</t>
  </si>
  <si>
    <t>KM508489</t>
  </si>
  <si>
    <t>ATGAACGGGACGGAGGGGGTCAATTTTTACGTGCCTATGTCCAACAAGACAGGGGTGGTGCGAAGCCCCTTCGAGTACCCCCAGTATTACCTAGCCGAGCCCTGGAAATACCGCGTCGTGTGCTGCTACATCTTCTTCCTCATCTCCACCGGTTTGCCCATCAACCTCCTCACCCTCCTGGTCACCTTCAAACACAAGAAGCTCCGGCAGCCGCTCAACTACATCTTGGTCAACCTGGCGGTGGCTGACCTCGTCATGGCCTGTTTCGGCTTCACGGTCACTTTCTACACCGCCTGGAACGGCTACTTCGTCTTCGGCCCCGTGGGCTGTGCCGTGGAGGGCTTCTTCGCCACGCTGGGAGGCCAAGTCGCCCTGTGGTCCCTGGTCGTCTTGGCCATAGAGCGCTACATCGTCGTCTGCAAACCCATGGGAAACTTCCGCTTCTCCGCAACCCACGCCATGATGGGCATCGCTTTTACCTGGATAATGGCCTTTTCCTGTGCCGCTCCACCCCTCTTCGGCTGGTCCAGGTACATGCCGGAGGGGATGCAGTGTTCCTGCGGCCCCGACTACTACACCCACAACCCTGACTACCACAACGAGTCCTACGTCCTCTACATGTTCGTCATCCACTTCATCATCCCGGTCGTGGTCATTTTCTTCTCCTACGGGCGCCTCATTTGCAAAGTCCGAGAGGCAGCTGCCCAGCAGCAGGAGTCGGCCACGACCCAGAAGGCCGAGAAGGAGGTGACGCGGATGGTGATCCTCATGGTGCTGGGGTTTATGCTGGCCTGGACGCCCTACGCCGTGGTGGCGTTCTGGATCTTCACCAACAAGGGAGCGGACTTCACCGCCACGCTCATGTCAGTGCCTGCCTTCTTCTCCAAGAGCTCCTCCCTCTACAACCCCATCATCTACGTCCTGATGAACAAGCAGTTCCGCAACTGCATGATCACCACGATCTGCTGCGGCAAGAACCCCTTTGGGGATGAAGATGTCTCCTCCGCCGTATCCCAGAGCAAGACCGAGGTCTCCTCCGTCTCCTCCAGCCAAGTATCACCTGCATAG</t>
  </si>
  <si>
    <t>MNGTEGVNFYVPMSNKTGVVRSPFEYPQYYLAEPWKYRVVCCYIFFLISTGLPINLLTLLVTFKHKKLRQPLNYILVNLAVADLVMACFGFTVTFYTAWNGYFVFGPVGCAVEGFFATLGGQVALWSLVVLAIERYIVVCKPMGNFRFSATHAMMGIAFTWIMAFSCAAPPLFGWSRYMPEGMQCSCGPDYYTHNPDYHNESYVLYMFVIHFIIPVVVIFFSYGRLICKVREAAAQQQESATTQKAEKEVTRMVILMVLGFMLAWTPYAVVAFWIFTNKGADFTATLMSVPAFFSKSSSLYNPIIYVLMNKQFRNCMITTICCGKNPFGDEDVSSAVSQSKTEVSSVSSSQVSPA</t>
  </si>
  <si>
    <t>KM508490</t>
  </si>
  <si>
    <t>ATGTCGGGTGACGAGGAGTTTTACCTGTTCAAGAACGGGTCCTCGGTGGGACCTTGGGATGGTCCCCAGTACCACATCGCCCCGCCGTGGGCCTTCTACCTGCAGACCGCCTTCATGGGCTTCGTCTTTTTGGTGGGCACCCCCCTCAACGCCATCGTCCTGGTGGTCACCGTCAAGTACAAGAAGCTGAGGCAACCTCTCAACTACATCCTGGTGAACATCTCCTTCAGCGGCTTCATCCGCTGCATCTTCAGCGTCTTCACCGTCTTCGTCTCCAGCTCACAGGGTTACTTCATCTTCGGCAAGCACATGTGTGCCTTGGAGGGATTCGCGGGGGCCACCGGAGGGCTGGTGACGGGGTGGTCCTTGGCCTTCCTGGCTTTCGAGCGTTACATCGTCATCTGCAATCCCTTCGGCAACTTCCGCTTCAGCTCCAAGCACGCCCTGATGGTGGTGGTGGCCACCTGGGTCATCGGCGTCGGCGTCGCCATCCCCCCCTTCTTCGGCTGGAGCAGGTACGTGCCCGAGGGGCTGCAGTGCTCCTGCGGCCCCGACTGGTACACGGTGGGCACCAAGTACAAGAGCGAGTACTACACCTGGTTCCCCTTCATCTTCTGCTTCATCGTGCCCCTCTCCCTCATCATCTTCTCCTACTCCCAGCTGCTCAGCGCCCTGCGGGCCGTGGCCGCGCAGCAGCAGGAGTCGGCCACGACGCAGAAGGCGGAGCGGGAGGTGTCCCGCATGGTGGTGGTGATGGTGGGCTCCTTCTGCCTCTGCTACGTGCCCTACGCCGCCCTGGCCATGTACATGGTGAACAACCGGGACCACGGCCTCGACCTGCGCCTGGTCACCATCCCTGCCTTCTTCTCCAAGAGCGCCTGCGTCTACAACCCCATCATCTACTGCTTCATGAACAAACAGTTCCGCGCCTGCATCATGGAGACGGTCTGCGGGAAGCCCATGGCGGACGACTCGGACATCTCCAGCTCGGCCCAGAGGACGGAGGTCTCGTCCGTCTCCTCCAGCCAGGTCAGCCCCAGCTGA</t>
  </si>
  <si>
    <t>MSGDEEFYLFKNGSSVGPWDGPQYHIAPPWAFYLQTAFMGFVFLVGTPLNAIVLVVTVKYKKLRQPLNYILVNISFSGFIRCIFSVFTVFVSSSQGYFIFGKHMCALEGFAGATGGLVTGWSLAFLAFERYIVICNPFGNFRFSSKHALMVVVATWVIGVGVAIPPFFGWSRYVPEGLQCSCGPDWYTVGTKYKSEYYTWFPFIFCFIVPLSLIIFSYSQLLSALRAVAAQQQESATTQKAEREVSRMVVVMVGSFCLCYVPYAALAMYMVNNRDHGLDLRLVTIPAFFSKSACVYNPIIYCFMNKQFRACIMETVCGKPMADDSDISSSAQRTEVSSVSSSQVSPS</t>
  </si>
  <si>
    <t>KM508491</t>
  </si>
  <si>
    <t>ATGCTCCCCGACGACTTCTACATCCCCATGACGCTGGAGACCCCCAACCTGACGGCGCTGAGCCCCTTCCTGGTGCCGCAGACCCACCTGGGCAGCCCCGGGGTGTTCATGGGCATGTCGGCCTTCATGTTCGTGCTGATCGCCCTGGGGGTGCCCATCAACGCCCTCACCATCTTCTGCACCGCCAAGTACAAGAAGCTGCGCTCCCACCTCAACTACATCCTGGTGAACCTGGCCGTCTCCAACCTGCTCGTCATCTGCGTCGGCTCCACCACCGCCTTCTACAGCTTCTCCCAGATGTACTTCGCCCTCGGGCCCACCGCCTGCAAGATCGAGGGCTTCGCCGCCACCCTGGGAGGCATGGTGAGCCTCTGGTCGCTGGCGGTGGTGGCCTTCGAGCGGTTCCTGGTGATCTGCAAACCCCTGGGCAACTTCACCTTCCGGGGCAGCCACGCCGTGCTGGGCTGTGCCGCCACCTGGATCTTCGGCCTCGTCGCCTCCGTGCCCCCCCTCTTCGGCTGGAGCAGGTACATCCCCGAGGGGCTGCAGTGCTCGTGCGGGCCGGATTGGTACACGGCCAACAACAAGTGGCACAACGAGTCCTACGTCATCTTCCTCTTCTGCTTCTGCTTCGGCGTGCCCCTCGCCGTCATCGTCTTCTCCTACGGGCGCCTCCTGCTCACCCTGCGCGCGGTGGCGAAGCAGCAGGAGCAGTCGGCCACGACGCAGAAGGCGGAGCGGGAGGTGACCAAGATGGTGGTGGTGATGGTGCTGGGCTTCCTGGTGTGCTGGGCGCCCTACTCGGCCTTCGCGCTCTGGGTGGTGACGCACCGCGGGCAGCCCTTCGACGTGGGGCTGGCCTCCGTCCCCTCCGTCTTCTCCAAGGCCTCCACCGTCTACAACCCCGTCATCTACGTCTTCATGAACAAGCAGTTCCGCTCCTGCATGCTGAAGCTGGTGTTCTGCGGGAGGAGCCCCTTCGGGGACGAGGACGACGTCTCGGGCTCCTCGCAGGCCACCCAGGTCTAG</t>
  </si>
  <si>
    <t>MLPDDFYIPMTLETPNLTALSPFLVPQTHLGSPGVFMGMSAFMFVLIALGVPINALTIFCTAKYKKLRSHLNYILVNLAVSNLLVICVGSTTAFYSFSQMYFALGPTACKIEGFAATLGGMVSLWSLAVVAFERFLVICKPLGNFTFRGSHAVLGCAATWIFGLVASVPPLFGWSRYIPEGLQCSCGPDWYTANNKWHNESYVIFLFCFCFGVPLAVIVFSYGRLLLTLRAVAKQQEQSATTQKAEREVTKMVVVMVLGFLVCWAPYSAFALWVVTHRGQPFDVGLASVPSVFSKASTVYNPVIYVFMNKQFRSCMLKLVFCGRSPFGDEDDVSGSSQATQV</t>
  </si>
  <si>
    <t>Rh1A</t>
  </si>
  <si>
    <t xml:space="preserve">Scopelarchus </t>
  </si>
  <si>
    <t>Rh1B</t>
  </si>
  <si>
    <t xml:space="preserve">Otolemur </t>
  </si>
  <si>
    <t>crassicaudatus</t>
  </si>
  <si>
    <t>AB112590.1</t>
  </si>
  <si>
    <t>ATGGCCCAGCAGTGGGGCCCCCAAAGGCTCACAGGCAGACAGCCTCAGGACACCCATGAGGACAGCACCCAGGGAAGCATCTTCACCTACACCAACAGCAACACCACCAGAGGCCCCTTTGAAGGCCCCAATTACCATATTGCTCCCAGGTGGGTGTACCACCTCACCAGCGCCTGGATGATCTTTGTGGTCATCGCATCCATCTTCACTAATGGGCTCGTGCTGGCTGCTACCATGAGGTTCAAGAAGCTGCGCCACCCTCTGAACTGGATTCTGGTGAACCTGGCGGTCGCTGACCTAGCAGAAACCATCATTGCCAGCACTATCAGCGTTGTGAATCAGATCTACGGCTATTTCGTGCTGGGCCACCCTCTGTGTGTCTTGGAGGGCTACACCGTCTCCCTGTGTGGGATCACAGGTCTCTGGTCCCTGGCCATCATTTCCTGGGAAAGATGGCTGGTGGTCTGTAAGCCCTTTGGCAACGTGAGATTTGATGCCAAGCTAGCCATCGTGGGCATTGCTTTCTCCTGGGTCTGGGCTGCTGTGTGGACAGCCCCACCCATCTTCGGTTGGAGCAGGTACTGGCCCCATGGCCTGAAGACATCTTGTGGCCCCGATGTGTTCAGCGGCAGCTCGTACCCTGGAGTGCAGTCTTATATGATGGTGCTCATGGTCACATGCTGTGTCATCCCGCTGAGTATCATCATGCTCTGCTACCTGCAAGTGTGGCTGGCCATCCGTGCGGTGGCAAAGCAGCAGAAAGAATCTGAGTCCACCCAGAAGGCTGAGAAGGAGGTGACACGCATGGTGGTGGTGATGGTCCTTGCGTACTGTGTCTGCTGGGGACCCTACGCCTTTTTTGCATGCTTTGCTGCTTCCCACCCTGGCTATGCCTTCCACCCTCTGGTGGCTGCTCTGCCAGCCTACTTTGCCAAAAGTGCCACTATCTACAACCCCATTATCTACGTCTTTATGAACCGGCAGTTTCGAAACTGCATCTTGCAGCTTTTTGGGAAGAAAGTTGATGATAGCTCTGAACTCTCCAGCACCTCCAAAACAGAGGTTTCATCTGTATCTTCAGTGTCACCTGCGTGA</t>
  </si>
  <si>
    <t>MAQQWGPQRLTGRQPQDTHEDSTQGSIFTYTNSNTTRGPFEGPNYHIAPRWVYHLTSAWMIFVVIASIFTNGLVLAATMRFKKLRHPLNWILVNLAVADLAETIIASTISVVNQIYGYFVLGHPLCVLEGYTVSLCGITGLWSLAIISWERWLVVCKPFGNVRFDAKLAIVGIAFSWVWAAVWTAPPIFGWSRYWPHGLKTSCGPDVFSGSSYPGVQSYMMVLMVTCCVIPLSIIMLCYLQVWLAIRAVAKQQKESESTQKAEKEVTRMVVVMVLAYCVCWGPYAFFACFAASHPGYAFHPLVAALPAYFAKSATIYNPIIYVFMNRQFRNCILQLFGKKVDDSSELSSTSKTEVSSVSSVSPA</t>
  </si>
  <si>
    <t>AB112591.1</t>
  </si>
  <si>
    <t>ATGAATGGAACAGAGGGCCCCAACTTCTACGTGCCCTTCTCCAACGCCACAGGCGTGGTGCGCAGCCCCTTCGAGTACCCGCAGTACTACCTGGCCGAGCCATGGCAGTTCTCCATGCTGGCCGCCTACATGTTCATGCTCATCGTGCTTGGCTTCCCCATCAACTTCCTCACGCTCTACGTGACCGTCCAGCACAAGAAGCTGCGCACGCCCCTCAACTACATCCTGCTCAACCTGGCCGTGGCCGACCTCTTCATGGTCTTCGGTGGCTTCACTACCACCCTGTACACCTCTCTGCATGGATACTTCGTCTTCGGGCCCACAGGATGCAATCTGGAGGGCTTCTTCGCCACCCTGGGCGGTGAAATTGCCCTGTGGTCCCTGGTGGTCCTGGCCATCGAGCGGTATGTGGTGGTGTGTAAGCCCATGAGCAACTTCCGCTTTGGGGAGAACCATGCCATCATGGGCCTCGTCTTCACCTGGATCATGGCACTGGCCTGTGCCGCACCCCCCCTGGTCGGCTGGTCCAGGTACATCCCCGAGGGTATGCAGTGCTCGTGTGGGATCGACTACTACACGCTCAAGCCAGAGGTCAACAATGAGTCCTTCGTCATCTACATGTTCGTGGTCCACTTCTTCATCCCCTTGTTTGTCATCTTCTTTTGCTATGGGCAGCTGGTCTTCACCGTCAAGGAGGCAGCCGCCCAGCAACAGGAGTCAGCCACCACACAGAAGGCAGAGAAAGAGGTCACTCGTATGGTCATCATCATGGTCATCGCCTTCCTGATCTGTTGGTTGCCCTACGCTGGGGTGGCATTCTACATCTTCACCCACCAGGGCTCCAACTTCGGTCCCATTTTCATGACCCTCCCGGCATTCTTTGCCAAGACGGCCTCCATTTACAACCCTGTCATCTATATCATGATGAATAAGCAGTTCCGGACCTGCATGATTACCACCCTCTGCTGTGGCAAGAACCCACTGGGTGACGATGAGGCCTCAACCACAGCCTCCAAGACGGAGACCAGCCAGGTGGCCCCGGCCTAA</t>
  </si>
  <si>
    <t>MNGTEGPNFYVPFSNATGVVRSPFEYPQYYLAEPWQFSMLAAYMFMLIVLGFPINFLTLYVTVQHKKLRTPLNYILLNLAVADLFMVFGGFTTTLYTSLHGYFVFGPTGCNLEGFFATLGGEIALWSLVVLAIERYVVVCKPMSNFRFGENHAIMGLVFTWIMALACAAPPLVGWSRYIPEGMQCSCGIDYYTLKPEVNNESFVIYMFVVHFFIPLFVIFFCYGQLVFTVKEAAAQQQESATTQKAEKEVTRMVIIMVIAFLICWLPYAGVAFYIFTHQGSNFGPIFMTLPAFFAKTASIYNPVIYIMMNKQFRTCMITTLCCGKNPLGDDEASTTASKTETSQVAPA</t>
  </si>
  <si>
    <t>Rtc</t>
  </si>
  <si>
    <t>Mollusca</t>
  </si>
  <si>
    <t>Bivalvia</t>
  </si>
  <si>
    <t xml:space="preserve">Argopecten </t>
  </si>
  <si>
    <t>irradians</t>
  </si>
  <si>
    <t>KX550908.1</t>
  </si>
  <si>
    <t>ATGAGCTCCCCTACAGATACCGCCGTGGGGATGTTCTCTGTCTGGGAGTTCCGCTTTGTTGGTATTGCCTACTTTGTATTCGGGTCCGCCGGAGTACTAGCCAATGCTTTCACCATACTGACGTTTATGCGGGAGTCTCCAATCGGCTCTCCTCGCCACATCCTACAACTCAATATGGCCATCGCCAACCTCCTCGTTTGTGCGCCATTCCCTTTCTCAGGACTATCCAGCTTCAAGGGACAATGGCTGTTCGGTGAGCTGGGCTGTCAACTATATGGTACAGAGTCCTTTCTTGGTGGGATGGCGGCCACCACATTCATCCCAGTCGTGTGTATAGAACATTACCTGGCCAGCTGCAAAAAAGACTTCTACGACACCATCTCCAGCAGCACCTGGTGGACTGTTGCCATGCTATGCTGGATGTACGCTGCTCTTTGGGCCATTCTACCTCTCTTTGGCTGGAACAGCTATGATGTTGAATCGTCTGGGATCGCTTGCGGCATCAACTGGTTAAAGAAAGACGCGAGTCACATTACGTACATGCAGGCGATGGTAATCACGTACCTCATTCTCTTTGTCATGGCGTTTTACGGACTGTACCAGTCACGTGTGTACTGGGAGAGTGTTCAGGTCAAGGCCGACCCCAAACCGGACGCGAAGAACTGGTTCACAGAGAGACAGCAGGCATGGATTTGTTTGGCGTTTATGGGGATCATGTGTATCGGGTTCGGACCATATGCAATCCTCGGCGCATGGTCAGCTCTCACGGACAGTACGACCGTGTCCACTCTCGCCATCATCATCCCTTCCCTCGCCTGTAAGGCTAGTAGCTCCCTTTATCCCCTTCCCTACATCGTGGCCAGTGACAAGTTTCGGGCAGCCTACCTTGGTTACCGCGTTTCCGAACAGGAAGCCAAGGCCAACTGA</t>
  </si>
  <si>
    <t>MSSPTDTAVGMFSVWEFRFVGIAYFVFGSAGVLANAFTILTFMRESPIGSPRHILQLNMAIANLLVCAPFPFSGLSSFKGQWLFGELGCQLYGTESFLGGMAATTFIPVVCIEHYLASCKKDFYDTISSSTWWTVAMLCWMYAALWAILPLFGWNSYDVESSGIACGINWLKKDASHITYMQAMVITYLILFVMAFYGLYQSRVYWESVQVKADPKPDAKNWFTERQQAWICLAFMGIMCIGFGPYAILGAWSALTDSTTVSTLAIIIPSLACKASSSLYPLPYIVASDKFRAAYLGYRVSEQEAKAN</t>
  </si>
  <si>
    <t>Rtc = retinochrome</t>
  </si>
  <si>
    <t>KX550908.1_M204L</t>
  </si>
  <si>
    <t>MSSPTDTAVGMFSVWEFRFVGIAYFVFGSAGVLANAFTILTFMRESPIGSPRHILQLNMAIANLLVCAPFPFSGLSSFKGQWLFGELGCQLYGTESFLGGMAATTFIPVVCIEHYLASCKKDFYDTISSSTWWTVAMLCWMYAALWAILPLFGWNSYDVESSGIACGINWLKKDASHITYLQAMVITYLILFVMAFYGLYQSRVYWESVQVKADPKPDAKNWFTERQQAWICLAFMGIMCIGFGPYAILGAWSALTDSTTVSTLAIIIPSLACKASSSLYPLPYIVASDKFRAAYLGYRVSEQEAKAN</t>
  </si>
  <si>
    <t>KX550908.1_Y211W</t>
  </si>
  <si>
    <t>MSSPTDTAVGMFSVWEFRFVGIAYFVFGSAGVLANAFTILTFMRESPIGSPRHILQLNMAIANLLVCAPFPFSGLSSFKGQWLFGELGCQLYGTESFLGGMAATTFIPVVCIEHYLASCKKDFYDTISSSTWWTVAMLCWMYAALWAILPLFGWNSYDVESSGIACGINWLKKDASHITYMQAMVITWLILFVMAFYGLYQSRVYWESVQVKADPKPDAKNWFTERQQAWICLAFMGIMCIGFGPYAILGAWSALTDSTTVSTLAIIIPSLACKASSSLYPLPYIVASDKFRAAYLGYRVSEQEAKAN</t>
  </si>
  <si>
    <t>KX550908.1_V216A</t>
  </si>
  <si>
    <t>MSSPTDTAVGMFSVWEFRFVGIAYFVFGSAGVLANAFTILTFMRESPIGSPRHILQLNMAIANLLVCAPFPFSGLSSFKGQWLFGELGCQLYGTESFLGGMAATTFIPVVCIEHYLASCKKDFYDTISSSTWWTVAMLCWMYAALWAILPLFGWNSYDVESSGIACGINWLKKDASHITYMQAMVITYLILFAMAFYGLYQSRVYWESVQVKADPKPDAKNWFTERQQAWICLAFMGIMCIGFGPYAILGAWSALTDSTTVSTLAIIIPSLACKASSSLYPLPYIVASDKFRAAYLGYRVSEQEAKAN</t>
  </si>
  <si>
    <t>KX550908.1_M204L_V216A</t>
  </si>
  <si>
    <t>MSSPTDTAVGMFSVWEFRFVGIAYFVFGSAGVLANAFTILTFMRESPIGSPRHILQLNMAIANLLVCAPFPFSGLSSFKGQWLFGELGCQLYGTESFLGGMAATTFIPVVCIEHYLASCKKDFYDTISSSTWWTVAMLCWMYAALWAILPLFGWNSYDVESSGIACGINWLKKDASHITYLQAMVITYLILFAMAFYGLYQSRVYWESVQVKADPKPDAKNWFTERQQAWICLAFMGIMCIGFGPYAILGAWSALTDSTTVSTLAIIIPSLACKASSSLYPLPYIVASDKFRAAYLGYRVSEQEAKAN</t>
  </si>
  <si>
    <t>KX550908.1_M204L_Y211W</t>
  </si>
  <si>
    <t>MSSPTDTAVGMFSVWEFRFVGIAYFVFGSAGVLANAFTILTFMRESPIGSPRHILQLNMAIANLLVCAPFPFSGLSSFKGQWLFGELGCQLYGTESFLGGMAATTFIPVVCIEHYLASCKKDFYDTISSSTWWTVAMLCWMYAALWAILPLFGWNSYDVESSGIACGINWLKKDASHITYLQAMVITWLILFVMAFYGLYQSRVYWESVQVKADPKPDAKNWFTERQQAWICLAFMGIMCIGFGPYAILGAWSALTDSTTVSTLAIIIPSLACKASSSLYPLPYIVASDKFRAAYLGYRVSEQEAKAN</t>
  </si>
  <si>
    <t>KX550908.1_Y211W_V216A</t>
  </si>
  <si>
    <t>MSSPTDTAVGMFSVWEFRFVGIAYFVFGSAGVLANAFTILTFMRESPIGSPRHILQLNMAIANLLVCAPFPFSGLSSFKGQWLFGELGCQLYGTESFLGGMAATTFIPVVCIEHYLASCKKDFYDTISSSTWWTVAMLCWMYAALWAILPLFGWNSYDVESSGIACGINWLKKDASHITYMQAMVITWLILFAMAFYGLYQSRVYWESVQVKADPKPDAKNWFTERQQAWICLAFMGIMCIGFGPYAILGAWSALTDSTTVSTLAIIIPSLACKASSSLYPLPYIVASDKFRAAYLGYRVSEQEAKAN</t>
  </si>
  <si>
    <t>KX550908.1_M204L_Y211W_V216A</t>
  </si>
  <si>
    <t>MSSPTDTAVGMFSVWEFRFVGIAYFVFGSAGVLANAFTILTFMRESPIGSPRHILQLNMAIANLLVCAPFPFSGLSSFKGQWLFGELGCQLYGTESFLGGMAATTFIPVVCIEHYLASCKKDFYDTISSSTWWTVAMLCWMYAALWAILPLFGWNSYDVESSGIACGINWLKKDASHITYLQAMVITWLILFAMAFYGLYQSRVYWESVQVKADPKPDAKNWFTERQQAWICLAFMGIMCIGFGPYAILGAWSALTDSTTVSTLAIIIPSLACKASSSLYPLPYIVASDKFRAAYLGYRVSEQEAKAN</t>
  </si>
  <si>
    <t xml:space="preserve">Pecten </t>
  </si>
  <si>
    <t>XM_033877948.1</t>
  </si>
  <si>
    <t>TCCTTGTCGCCCGGCTGACACCCGCTGTGTCTGACATAGGTTACACTTGTAAAACAACAGTCGATTCAACGTGACTTCCCAACATTACTGCCGCATCGCTCTGTCGTCACCTGCTGGAGCCGCACGCCAACATACGCTCAACATGTGCAAGTGCATGTGACAGAAAACAACTTGCTGACTAGTTTAGGTAGCGACCAAGTCTGTAACATCAGCGACATATTAGGAAGCTTAGAGACCATTCTCGCTGTTGTAGCTTTGTGGTTTTGTAAACTAATACCGTTCCATTTTCTGCATTTTCCATTGGAGTGGTTTCATTTTTCGGAATTGGAAATTCTTTCAATACTCCGCGGCGTTATAGACAGAACAGTTGTATAGTAGAGCACAGTGTTAGATAGAGCTCGAGGGAAGATGTCGTCACCTACTGATACTGCCGTTGGGATGTTCTCCGCCTGGGAGTTTCGGTGTGTGGGTATTGCCTACTTTATATTTGGGTCGGCCGGAGTGCTCGCTAATGCCTTCACCATACTGACATTTATGAGAGAGTCACCAATCAGCTCACCTCGTCATATCCTGCAGCTTAACATGGCTATCGCCAACCTTCTCGTCTGTGCACCGTTCCCTTTCTCGGGCCTATCCAGCTTCCGGGGAAAATGGCTTTTTGGAGACCTGGGCTGTCAGCTGTATGGCACGGAATCCTTTCTCGGCGGAATGGCGGCCACGACATTCATCCCGGTCGTTTGTATTGAACACTACCTGGTCAGCTGTAGAAAGGACTTCTATGATACCATCTCCAGCGGCACTTGGTGGACGGTTGCTATGTTGTGCTGGATGTACGCCTCACTCTGGGCCATTCTGCCCCTATTTGGATGGAACAGCTACGACGTCGAGTCGTCAGGGATCGCCTGTGGCATTAACTGGCTGAGGAAGGACTCGAACCACATGACCTACCTGCAGGCAATGGTAATCACGTGGCTCATTCTCTTTGCCATGGCTTTCTACGGACTGTATCAGTCACGTGTCTACTGGGAGAGTGTTCAGACGAAGGCCGACCCCAAACCGGACACCAAGAACTGGTTCACAGAGAGGCAGCAGGCATGGATCTGTCTGGCGTTCATGGGTATAATGTGTGTTGGGTTCGGACCGTATGCAATCCTTGGCGCGTGGGCAGCTCTGACGGACAGCACGACCGTGTCCACCTTGGCTATCATTATCCCTTCACTGGCATGTAAGGCTAGCAGCTCTCTGTATCCCATTCCCTACATCGTGGCTAGCGACAGGTTCCGAGCTGCCTACCTTGGTTACCGTGTCTCCGAGCAGGAAGCCAAGGCCAACTGATCACGTAACATTGGGCTGTTTTAAATCATTACAAAGGAAGATGTCGCGAACAAGTCACCTTGTGAAGAATGTTAAATGAACAGAGATTTGTCTATTTTCAGTCAGGAAGGTGTCCTATTTGTGACCGTCTATGTTTGTGAACAAGAAATGAACAGTTGCCTAACAGGATAGGAATGACGTTTAGTCACTATATATCTTTGTCTTAAGGTCTACCAAGCACCAGATAGCTTTGCGCATGAGCAGTGTCGTGGTTTCCGTCGTCGTCCGTCTACCTGAAGGTCCTCCGCCAGGCATCATATCGGGATAACTCCCCTCAATACCCCCGCGTCCGTGGTAACAAGAGTAAATTGTGCTCAAACTTTTTAGCTTTTGAATAATTATGAGCCCTATGACAAGAATGCCTGGCCTGTAGAAGGCTTAGTTCAAATAGACGACTTTGGTTCACTTCCTTCATCAAAGGGTTCATTTGCGCAAAACCATCTGACTGGGATTTATCTTAACAAGTTAAGTTTGTCATATTGTTTCTAGGATAAAAAACTCTTTTGAAATAATAGAACTGAGTCAATTCCCCCTCCCACCCCCCCCACCTCCACCTCCCCCACCCCATCCCCCTATATTCAGGTACATGACGATGCTATTACTTCATTGTTAACCGTCATACTAACAAGTTAAAATGACGTCGATTTTATTGTTTACTAACAGCGTCGGTTATCAGGTGAGTGATACAGGCCTCTGGGTATCTTGCTTTTGTTTTTGTCTTTAGAATGTTTTACAATTGCATTCAATGAAGTTTTGTCTTAAATATTTCTTAGATAATTTGTTAGAAATTCGATGTTTTCTCCGACGTCCTGGCAGGTATTGAATTGTACAACGTAAGAAATAAAACTATTTGTATACTACATCGCCA</t>
  </si>
  <si>
    <t>MSSPTDTAVGMFSAWEFRCVGIAYFIFGSAGVLANAFTILTFMRESPISSPRHILQLNMAIANLLVCAPFPFSGLSSFRGKWLFGDLGCQLYGTESFLGGMAATTFIPVVCIEHYLVSCRKDFYDTISSGTWWTVAMLCWMYASLWAILPLFGWNSYDVESSGIACGINWLRKDSNHMTYLQAMVITWLILFAMAFYGLYQSRVYWESVQTKADPKPDTKNWFTERQQAWICLAFMGIMCVGFGPYAILGAWAALTDSTTVSTLAIIIPSLACKASSSLYPIPYIVASDRFRAAYLGYRVSEQEAKAN</t>
  </si>
  <si>
    <t>XM_033877948.1_L204M</t>
  </si>
  <si>
    <t>MSSPTDTAVGMFSAWEFRCVGIAYFIFGSAGVLANAFTILTFMRESPISSPRHILQLNMAIANLLVCAPFPFSGLSSFRGKWLFGDLGCQLYGTESFLGGMAATTFIPVVCIEHYLVSCRKDFYDTISSGTWWTVAMLCWMYASLWAILPLFGWNSYDVESSGIACGINWLRKDSNHMTYMQAMVITWLILFAMAFYGLYQSRVYWESVQTKADPKPDTKNWFTERQQAWICLAFMGIMCVGFGPYAILGAWAALTDSTTVSTLAIIIPSLACKASSSLYPIPYIVASDRFRAAYLGYRVSEQEAKAN</t>
  </si>
  <si>
    <t>XM_033877948.1_W211Y</t>
  </si>
  <si>
    <t>MSSPTDTAVGMFSAWEFRCVGIAYFIFGSAGVLANAFTILTFMRESPISSPRHILQLNMAIANLLVCAPFPFSGLSSFRGKWLFGDLGCQLYGTESFLGGMAATTFIPVVCIEHYLVSCRKDFYDTISSGTWWTVAMLCWMYASLWAILPLFGWNSYDVESSGIACGINWLRKDSNHMTYLQAMVITYLILFAMAFYGLYQSRVYWESVQTKADPKPDTKNWFTERQQAWICLAFMGIMCVGFGPYAILGAWAALTDSTTVSTLAIIIPSLACKASSSLYPIPYIVASDRFRAAYLGYRVSEQEAKAN</t>
  </si>
  <si>
    <t>XM_033877948.1_A216V</t>
  </si>
  <si>
    <t>MSSPTDTAVGMFSAWEFRCVGIAYFIFGSAGVLANAFTILTFMRESPISSPRHILQLNMAIANLLVCAPFPFSGLSSFRGKWLFGDLGCQLYGTESFLGGMAATTFIPVVCIEHYLVSCRKDFYDTISSGTWWTVAMLCWMYASLWAILPLFGWNSYDVESSGIACGINWLRKDSNHMTYLQAMVITWLILFVMAFYGLYQSRVYWESVQTKADPKPDTKNWFTERQQAWICLAFMGIMCVGFGPYAILGAWAALTDSTTVSTLAIIIPSLACKASSSLYPIPYIVASDRFRAAYLGYRVSEQEAKAN</t>
  </si>
  <si>
    <t>XM_033877948.1_L204M_A216V</t>
  </si>
  <si>
    <t>MSSPTDTAVGMFSAWEFRCVGIAYFIFGSAGVLANAFTILTFMRESPISSPRHILQLNMAIANLLVCAPFPFSGLSSFRGKWLFGDLGCQLYGTESFLGGMAATTFIPVVCIEHYLVSCRKDFYDTISSGTWWTVAMLCWMYASLWAILPLFGWNSYDVESSGIACGINWLRKDSNHMTYMQAMVITWLILFVMAFYGLYQSRVYWESVQTKADPKPDTKNWFTERQQAWICLAFMGIMCVGFGPYAILGAWAALTDSTTVSTLAIIIPSLACKASSSLYPIPYIVASDRFRAAYLGYRVSEQEAKAN</t>
  </si>
  <si>
    <t>XM_033877948.1_L204M_W211Y</t>
  </si>
  <si>
    <t>MSSPTDTAVGMFSAWEFRCVGIAYFIFGSAGVLANAFTILTFMRESPISSPRHILQLNMAIANLLVCAPFPFSGLSSFRGKWLFGDLGCQLYGTESFLGGMAATTFIPVVCIEHYLVSCRKDFYDTISSGTWWTVAMLCWMYASLWAILPLFGWNSYDVESSGIACGINWLRKDSNHMTYMQAMVITYLILFAMAFYGLYQSRVYWESVQTKADPKPDTKNWFTERQQAWICLAFMGIMCVGFGPYAILGAWAALTDSTTVSTLAIIIPSLACKASSSLYPIPYIVASDRFRAAYLGYRVSEQEAKAN</t>
  </si>
  <si>
    <t>XM_033877948.1_W211Y_A216V</t>
  </si>
  <si>
    <t>MSSPTDTAVGMFSAWEFRCVGIAYFIFGSAGVLANAFTILTFMRESPISSPRHILQLNMAIANLLVCAPFPFSGLSSFRGKWLFGDLGCQLYGTESFLGGMAATTFIPVVCIEHYLVSCRKDFYDTISSGTWWTVAMLCWMYASLWAILPLFGWNSYDVESSGIACGINWLRKDSNHMTYLQAMVITYLILFVMAFYGLYQSRVYWESVQTKADPKPDTKNWFTERQQAWICLAFMGIMCVGFGPYAILGAWAALTDSTTVSTLAIIIPSLACKASSSLYPIPYIVASDRFRAAYLGYRVSEQEAKAN</t>
  </si>
  <si>
    <t>XM_033877948.1_L204M_W211Y_A216V</t>
  </si>
  <si>
    <t>MSSPTDTAVGMFSAWEFRCVGIAYFIFGSAGVLANAFTILTFMRESPISSPRHILQLNMAIANLLVCAPFPFSGLSSFRGKWLFGDLGCQLYGTESFLGGMAATTFIPVVCIEHYLVSCRKDFYDTISSGTWWTVAMLCWMYASLWAILPLFGWNSYDVESSGIACGINWLRKDSNHMTYMQAMVITYLILFVMAFYGLYQSRVYWESVQTKADPKPDTKNWFTERQQAWICLAFMGIMCVGFGPYAILGAWAALTDSTTVSTLAIIIPSLACKASSSLYPIPYIVASDRFRAAYLGYRVSEQEAKAN</t>
  </si>
  <si>
    <t>D85863.1_F86Y</t>
  </si>
  <si>
    <t>MDAWTYQFGNLSKISPFEGPQYHLAPKWAFYLQAAFMGFVFFVGTPLNAIVLFVTMKYKKLRQPLNYILVNISLGGYIFDTFSVSQVFFSALRGYYFFGYTLCAMEAAMGSIAGLVTGWSLAVLAFERYVVICKPFGSFKFGQSQALGAVALTWIIGIGCATPPFWGWSRYIPEGIGTACGPDWYTKNEEYNTESYTYFLLVSCFMMPIMIITFSYSQLLGALRAVAAQQAESASTQKAEKEVSRMVVVMVGSFVVCYGPYAITALYFSYAEDSNKDYRLVAIPSLFSKSSCVYNPLIYAFMNKQFNACIMETVFGKKIDESSEVSSKTETSSVSA</t>
  </si>
  <si>
    <t>D85863.1_F86L</t>
  </si>
  <si>
    <t>MDAWTYQFGNLSKISPFEGPQYHLAPKWAFYLQAAFMGFVFFVGTPLNAIVLFVTMKYKKLRQPLNYILVNISLGGLIFDTFSVSQVFFSALRGYYFFGYTLCAMEAAMGSIAGLVTGWSLAVLAFERYVVICKPFGSFKFGQSQALGAVALTWIIGIGCATPPFWGWSRYIPEGIGTACGPDWYTKNEEYNTESYTYFLLVSCFMMPIMIITFSYSQLLGALRAVAAQQAESASTQKAEKEVSRMVVVMVGSFVVCYGPYAITALYFSYAEDSNKDYRLVAIPSLFSKSSCVYNPLIYAFMNKQFNACIMETVFGKKIDESSEVSSKTETSSVSA</t>
  </si>
  <si>
    <t>D85863.1_F86M</t>
  </si>
  <si>
    <t>MDAWTYQFGNLSKISPFEGPQYHLAPKWAFYLQAAFMGFVFFVGTPLNAIVLFVTMKYKKLRQPLNYILVNISLGGMIFDTFSVSQVFFSALRGYYFFGYTLCAMEAAMGSIAGLVTGWSLAVLAFERYVVICKPFGSFKFGQSQALGAVALTWIIGIGCATPPFWGWSRYIPEGIGTACGPDWYTKNEEYNTESYTYFLLVSCFMMPIMIITFSYSQLLGALRAVAAQQAESASTQKAEKEVSRMVVVMVGSFVVCYGPYAITALYFSYAEDSNKDYRLVAIPSLFSKSSCVYNPLIYAFMNKQFNACIMETVFGKKIDESSEVSSKTETSSVSA</t>
  </si>
  <si>
    <t xml:space="preserve">taurus </t>
  </si>
  <si>
    <t xml:space="preserve">Limenitis </t>
  </si>
  <si>
    <t>a. astyanax</t>
  </si>
  <si>
    <t>AY918902.2</t>
  </si>
  <si>
    <t>CGACTGCCTACGTCGGACTACTCACTTCGTCAAAAATCAACAGCCATAAAAATTCAGTAATTTTATTTTAAATTCTTCCAATGCGATAATTTTTATCATAAGAATTCGGCACATCAACCACTTTGTTGAGAAAAGTGCACAAAATGGCGACTAACTACACAGACGACATCGGCCCTGTGGCTTATCCACTCAAAATGGTATCAAAAGAAGTAGTGGAAAATATGCTAGGCTGGAACATTCCAGAAGAGCATCAAGAACTTGTACACGAACATTGGAGGAACTTCCCCGCGGTCAGCAAATATTGGCATATTTGTTTGGCCCTGATTTACACCATCCTCATGGTCGCTTCAATATCAGGGAATGGCATTGTTATTTGGATATTTAGCACGTCAAAATCACTTCGCAGCGCCAGCAACATGTTTGTAATCAACCTTGCAATTTTCGATATGATGATGATGCTGGAGATGCCTATGCTAGTAATAAATTCATTTTACCAACGTCTAGTGGGCTACCAACTTGGCTGCGACATATACGCGGTACTTGGCTCCTTGTCGGGTATCGGTGGTGCTATGACGAATGCAGTCATCGCTTTTGATAGATACAAGACAATATCAAGCCCACTAGATGGAAGACTGAACCGAGTTCAGGCGGCCCTTCTAATCGCATTCACGTGGTTCTGGGCCCTGCCATTTACAATCCTGCCTGCCTTCAAGGTTTGGGGACGATATGTGCCAGAGGGTTTCCTAACAACAYGCTCTTTCGACTACTTTACTGAGGACCAAGACACGAAGGTATTCGTCATGTGCATATTCGTCTGGAGTTACGTCGTCCCGATGCTCTTCATCTGCTTTTTCTATTCCAAGCTGTTTGGTGCTGTCCGTCTTCACGAGCGCATGCTTAAAGAACAAGCAAAGAAGATGAACGTGAAATCATTAGCAGCTGGTAAAGAAGATGCTGGCAAGAGTGTTGAGATTAGGATCGCAAAAGTAGCATTTACCATCTTTTTCCTGTTCGTCTGTTCGTGGACACCGTATGCGTTCGTTACTATGACTGGAGCTTTTGNAGACAGGAGCATCTTAACGCCACTGACGACGATGGTGCCGGCAGTGTGCGCGAAGATTGTCTCCTGCATCGACCCCTGGGTGTATGCCATCAACCACCCAAGATACAGGGTAGAATTACAAAAGCGGCTTCCATGGATGGGTGTACGCGAAGCCGACCCTGACAGCGTGTCCAGCACCAGTGGAGCAACCGCGCAAACGCAACACGCAGCCGCAGAAGCTTGAAGTACGAAACATCACTAAACATATACGGAATAATATTGACAGTATAATAATCGAGGTATAAAATTTGAAAACTAGATACACCTGAATTTTGTTCTAGTTTTTATCTAGAATAGAACAATGTAACATCTTTGAGAATTATACTTCGTATTTT</t>
  </si>
  <si>
    <t>MATNYTDDIGPVAYPLKMVSKEVVENMLGWNIPEEHQELVHEHWRNFPAVSKYWHICLALIYTILMVASISGNGIVIWIFSTSKSLRSASNMFVINLAIFDMMMMLEMPMLVINSFYQRLVGYQLGCDIYAVLGSLSGIGGAMTNAVIAFDRYKTISSPLDGRLNRVQAALLIAFTWFWALPFTILPAFKVWGRYVPEGFLTTXSFDYFTEDQDTKVFVMCIFVWSYVVPMLFICFFYSKLFGAVRLHERMLKEQAKKMNVKSLAAGKEDAGKSVEIRIAKVAFTIFFLFVCSWTPYAFVTMTGAFXDRSILTPLTTMVPAVCAKIVSCIDPWVYAINHPRYRVELQKRLPWMGVREADPDSVSSTSGATAQTQHAAAEA</t>
  </si>
  <si>
    <t>AY918902.2_I169F</t>
  </si>
  <si>
    <t>MATNYTDDIGPVAYPLKMVSKEVVENMLGWNIPEEHQELVHEHWRNFPAVSKYWHICLALIYTILMVASISGNGIVIWIFSTSKSLRSASNMFVINLAIFDMMMMLEMPMLVINSFYQRLVGYQLGCDIYAVLGSLSGIGGAMTNAVIAFDRYKTISSPLDGRLNRVQAALLIAFTWFWALPFTFLPAFKVWGRYVPEGFLTTXSFDYFTEDQDTKVFVMCIFVWSYVVPMLFICFFYSKLFGAVRLHERMLKEQAKKMNVKSLAAGKEDAGKSVEIRIAKVAFTIFFLFVCSWTPYAFVTMTGAFXDRSILTPLTTMVPAVCAKIVSCIDPWVYAINHPRYRVELQKRLPWMGVREADPDSVSSTSGATAQTQHAAAEA</t>
  </si>
  <si>
    <t>AY918902.2_K201R</t>
  </si>
  <si>
    <t>MATNYTDDIGPVAYPLKMVSKEVVENMLGWNIPEEHQELVHEHWRNFPAVSKYWHICLALIYTILMVASISGNGIVIWIFSTSKSLRSASNMFVINLAIFDMMMMLEMPMLVINSFYQRLVGYQLGCDIYAVLGSLSGIGGAMTNAVIAFDRYKTISSPLDGRLNRVQAALLIAFTWFWALPFTILPAFKVWGRYVPEGFLTTXSFDYFTEDQDTRVFVMCIFVWSYVVPMLFICFFYSKLFGAVRLHERMLKEQAKKMNVKSLAAGKEDAGKSVEIRIAKVAFTIFFLFVCSWTPYAFVTMTGAFXDRSILTPLTTMVPAVCAKIVSCIDPWVYAINHPRYRVELQKRLPWMGVREADPDSVSSTSGATAQTQHAAAEA</t>
  </si>
  <si>
    <t>AY918902.2_T273A</t>
  </si>
  <si>
    <t>MATNYTDDIGPVAYPLKMVSKEVVENMLGWNIPEEHQELVHEHWRNFPAVSKYWHICLALIYTILMVASISGNGIVIWIFSTSKSLRSASNMFVINLAIFDMMMMLEMPMLVINSFYQRLVGYQLGCDIYAVLGSLSGIGGAMTNAVIAFDRYKTISSPLDGRLNRVQAALLIAFTWFWALPFTILPAFKVWGRYVPEGFLTTXSFDYFTEDQDTKVFVMCIFVWSYVVPMLFICFFYSKLFGAVRLHERMLKEQAKKMNVKSLAAGKEDAGKSVEIRIAKVAFTIFFLFVCSWAPYAFVTMTGAFXDRSILTPLTTMVPAVCAKIVSCIDPWVYAINHPRYRVELQKRLPWMGVREADPDSVSSTSGATAQTQHAAAEA</t>
  </si>
  <si>
    <t>AY918902.2_I169F_K201R_T273A</t>
  </si>
  <si>
    <t>MATNYTDDIGPVAYPLKMVSKEVVENMLGWNIPEEHQELVHEHWRNFPAVSKYWHICLALIYTILMVASISGNGIVIWIFSTSKSLRSASNMFVINLAIFDMMMMLEMPMLVINSFYQRLVGYQLGCDIYAVLGSLSGIGGAMTNAVIAFDRYKTISSPLDGRLNRVQAALLIAFTWFWALPFTFLPAFKVWGRYVPEGFLTTXSFDYFTEDQDTRVFVMCIFVWSYVVPMLFICFFYSKLFGAVRLHERMLKEQAKKMNVKSLAAGKEDAGKSVEIRIAKVAFTIFFLFVCSWAPYAFVTMTGAFXDRSILTPLTTMVPAVCAKIVSCIDPWVYAINHPRYRVELQKRLPWMGVREADPDSVSSTSGATAQTQHAAAEA</t>
  </si>
  <si>
    <t>AY918902.2_Y179F</t>
  </si>
  <si>
    <t>MATNYTDDIGPVAYPLKMVSKEVVENMLGWNIPEEHQELVHEHWRNFPAVSKYWHICLALIYTILMVASISGNGIVIWIFSTSKSLRSASNMFVINLAIFDMMMMLEMPMLVINSFYQRLVGYQLGCDIYAVLGSLSGIGGAMTNAVIAFDRYKTISSPLDGRLNRVQAALLIAFTWFWALPFTILPAFKVWGRFVPEGFLTTXSFDYFTEDQDTKVFVMCIFVWSYVVPMLFICFFYSKLFGAVRLHERMLKEQAKKMNVKSLAAGKEDAGKSVEIRIAKVAFTIFFLFVCSWTPYAFVTMTGAFXDRSILTPLTTMVPAVCAKIVSCIDPWVYAINHPRYRVELQKRLPWMGVREADPDSVSSTSGATAQTQHAAAEA</t>
  </si>
  <si>
    <t>Danaus</t>
  </si>
  <si>
    <t>plexippus</t>
  </si>
  <si>
    <t>AY605544</t>
  </si>
  <si>
    <t>ATGGCGACAAACTTCACAGAAGACATCGGCCCCATGGCTTACCCAATAAAAATGGTATCACAGGAGGTAGTCGAACACATGCTGGGATGGAACATTCCCGAGGAACACCAGGACCTGGTGCACGAACACTGGCGGAACTTCCCAGCTGTCAGCAAATACTGGCACTTCGGCCTCGCCTTCATCTACACCCTGTTGATGCTCGCCTCCATGACCGGCAATGGAATCGTTATTTGGATATTTAGCACGTCGAAATCTCTACGCAGTCCGAGTAACATGTTTGTTATCAATCTGGCGATCTTCGACTTCATGATGATGCTTGAGATGCCGTTGCTCGTTCTGAACTCCTTCCACCAGAGACTGCTCGGTTACCAACTCGGATGTGATATATACGCTGTGCTCGGCTCACTGTCTGGAATTGGCGGCGCTATCACCAACGCCGTTATTGCTTTTGACAGATATAAGACAATTTCGAGTCCTTTAGACGGTCGGTTGAACCACACGCAAGCTGCGCTGCTGATTCTCTTCACATGGGTGTGGGCAACTCCCTTCTCCTTCCTACCAGCTTTCAGGGTCTGGGGAAAATATGTACCAGAGGGTTTCCTGACCACCTGCTCCTTTGACTTCCTGACCGAAGACGAGGACACGCGCGTCTTTGTGATGTGCATCTTCGTATGGAGCTACGTCATCCCCATGTGCTGTATTTGCTACTTCTATTCTAAGCTGTTTAGTGCTGTTCGTCTCCACGAACGCATGCTCAAAGAGCAAGCTAAGAAGATGAACGTAAAATCATTGGCAGCTAATAAAGATGATTCGGGCAAAAGCGTCGAGATTCGAATTGCGAAGGTTGCCTTCACGATATTTTTCCTCTTCGTCTGCGCCTGGACGCCATACGCCTTCGTCGCCATGACAGGAGCATTCGGTGACAGGAGCATTCTCACTCCCGTTGCGACGATGATACCAGCCGTATGCGCGAAGGTAGTCTCCTGTCTAGACCCATGGGTGTACGCCATCAACCACCCCAGATATAGGGCTGAACTTCAGAAACGTGTGCCCTGGATGGGAGTCCGTGAAGCCGACCCTGACAACACCTCCAACGTGAGCGGAGCCACAGCTCAAACACAGAATCCTGCTGAAGCGTGA</t>
  </si>
  <si>
    <t>MATNFTEDIGPMAYPIKMVSQEVVEHMLGWNIPEEHQDLVHEHWRNFPAVSKYWHFGLAFIYTLLMLASMTGNGIVIWIFSTSKSLRSPSNMFVINLAIFDFMMMLEMPLLVLNSFHQRLLGYQLGCDIYAVLGSLSGIGGAITNAVIAFDRYKTISSPLDGRLNHTQAALLILFTWVWATPFSFLPAFRVWGKYVPEGFLTTCSFDFLTEDEDTRVFVMCIFVWSYVIPMCCICYFYSKLFSAVRLHERMLKEQAKKMNVKSLAANKDDSGKSVEIRIAKVAFTIFFLFVCAWTPYAFVAMTGAFGDRSILTPVATMIPAVCAKVVSCLDPWVYAINHPRYRAELQKRVPWMGVREADPDNTSNVSGATAQTQNPAEA</t>
  </si>
  <si>
    <t>Limenitis</t>
  </si>
  <si>
    <t>a. archippus</t>
  </si>
  <si>
    <t>EU358777</t>
  </si>
  <si>
    <t>GAATTCGGCACATCRACCACTTTGTTGAGAAAAGTGCACAAAATGGCGACTAACTACACAGACGACATCGGCCCTGTGGCCTATCCACTCAAAATGGTATCCCAAGAAGTAGTGCAAAATATGCTAGGCTGGAACATTCCAGAAGAGCATCAAGAACTTGTACACGAACATTGGAGGAACTTCCCCGCGGTCAACAAATATTGGCATATTTGTTTGGCCCTGATTTACAGCATCCTCATGATCGCTTCAATATCAGGGAATGGCATTGTTATTTGGATATTTAGCACGTCAAAATCACTTCGCAGCGCCAGCAACATGTTTGTAATCAACCTTGCAATTTTCGATATGATGATGATGCTGGAGATGCCTATGCTAGTAATAAATTCATTTTACCAACGTCTAGTGGGCTACCAACTAGGCTGCGACATATACGCGGTACTTGGCTTCTTGTCGGGTATCGGTGGTGCTATGACGAATGCAGTCATCGCTTTTGATAGATACAAGACAATATCAAGCCCACTAGATGGAAGACTGAACCGAGTTCAGGCGGCCCTTCTAATCGCATTCACGTGGTTCTGGGCCCTGCCATTTACATTCCTGCCTGCCTTCAAGGTTTGGGGACGATATGTGCCAGAGGGTTTCCTAACAACATGCTCCTTGACTACTTTAACTGAGGACCAAGACACGAGGGTATTCGTCATGTGCATATTCATCTGGAGTTACGTCATCCCGATGCTCTTCATCTGCTTTTTCTATTCCAAGCTGTTTGGTGCTGTCCGTCTTCACGAGCGCATGCTTAAAGAACAAGCAAAGAAGATGAACGTGAAATCATTRGCAGCTGGTAAAGAAGATGCTGGCAAGAGTGTCGAGATTAGGATCGCAAAAGTAGCATTTACCATCTTTTTCCTGTTCGTCTGTTCGTGGACACCGTATGCGTTYGTTGCTATGACTGGAGCTTTCGGMGACAGGAGCATCTTAACGCCACTGACGACRATGGTGCCGGCAGTRTGCGCGAAGATTGTCTCCTGCATCGACCCCTGGGTGTATGCCATCAACCACCCAAGATACAGGGTAGAATTACAAAAGCGGCTTCCATGGATGGGTGTACGCGAAGCCGACCCTGACAGCGTGTCCAGCACCAGTGGAGCAACCGCGCAAACGCAACACGCAGCCGCAGAATAG</t>
  </si>
  <si>
    <t>MATNYTDDIGPVAYPLKMVSQEVVQNMLGWNIPEEHQELVHEHWRNFPAVNKYWHICLALIYSILMIASISGNGIVIWIFSTSKSLRSASNMFVINLAIFDMMMMLEMPMLVINSFYQRLVGYQLGCDIYAVLGFLSGIGGAMTNAVIAFDRYKTISSPLDGRLNRVQAALLIAFTWFWALPFTFLPAFKVWGRYVPEGFLTTCSLTTLTEDQDTRVFVMCIFIWSYVIPMLFICFFYSKLFGAVRLHERMLKEQAKKMNVKSLAAGKEDAGKSVEIRIAKVAFTIFFLFVCSWTPYAFVAMTGAFGDRSILTPLTTMVPAVCAKIVSCIDPWVYAINHPRYRVELQKRLPWMGVREADPDSVSSTSGATAQTQHAAAE</t>
  </si>
  <si>
    <t>Rh2A</t>
  </si>
  <si>
    <t>AB223053</t>
  </si>
  <si>
    <t>AAGCTTCATGTATGTGATGGAAAAGGGTCATTTTCATTGATATCCCTTAGACTACAAAGGTATTTGTGTGAAGAGAGGAAGCAATCCAACTGAAAGAGCAGCAGAAATAAAACGTTTAAAAATGGAGGCTATTTTAGCAAAGAAGAGACTACATTTCTACAACTACAACTGAGAGGAGGAGAAAGACGTGGAGCAAATATGGGAAACCAGCAAAATTACCTCCAGGAATGCCAGCATAAGGATGTTGTGACACAGATGCCTCTAATCAGCAAACCTGTCCTAAAAACATAGAAAAAAGGGATCACTGATTAACAAGTGATTATACTCAGATTATCGGCTGATCGTCTTAGCTCATCTTCTTATAACGCCCTTAGGAGGTATATAAACATGGCTCCTGAATCACATGTAAGGAGCTGGACAGCTGCATAGACAGAGCTCAACAGTAACTCTGCTTGGCTAATCCAGATCCTAACTTGCAAAGATGGAGAACGGCACAGAGGGCAAGAACTTCTACATCCCCATGAACAATAGGACCGGGCTTGTGAGGAGTCCTTATGAATATCCGCAGTATTATTTGGCAGATCCATGGCAGTTCAAGTTATTGGGCATCTACATGTTTTTCCTGATCCTCACTGGCTTCCCCATCAACGCTCTAACACTCGTGGTCACAGCTCAGAACAAGAAGCTCCGCCAACCTCTCAACTTCATCCTGGTGAACTTGGCTGTGGCTGGACTCATCATGGTCTGCTTTGGATTCACGGTTTGCATTTATTCTTGTATGGTGGGCTATTTCTCTCTGGGACCCCTGGGCTGTACAATCGAGGGATTCATGGCAACACTCGGAGGTAAACTGATGCAAAATGCTAAAGAGCAAATCGTGGCTGATGGCAGAATCCAATGCTTTTGCTCATACTCTGACTCTTGTGCATCTCATCAACAGGTCAAGTGTCCCTGTGGTCTCTTGTGGTCTTAGCTATTGAGAGATACATTGTGGTCTGTAAACCCATGGGAAGTTTCAAATTCACTGCAACCCACTCTGCAGCCGGCTGCGCGTTCACCTGGATAATGGCCAGCTCCTGTGCAGTCCCTCCTTTGGTTGGCTGGTCAAGGTAATGAGATACATTACTAAAGAGACAGTGAGCTAGCTGTCTGCATCCTGAGGCCATGGTTCATTTGACTGGGACTTTATACTGGACTTCCATCTAATCCTCCACATTTCTCTCTGAAGTCCAGCTTTAAAAACAGGTTTAGGTTCAGTTTCATCAAGGATGAGTCCTTGTGTTTCACTGCATTAGGACCTCAAACATGACAAATGTGTGTTGTTGTTGTTGTGTTATCATTTATTTTTATGGATTGAAGGAAAAATATAGGCAACAATACAGCATCATAATGTAAATGAGAACAGATACATAAGATAGATAGATATATATGTTTGAGAAAGTAATTTTGAAGCTATACTTCAGCTATTTCCGATTTACCTGAAAGTTGGCACGCTTAGCTTTGAGGACGCTGCAGTGGCCCACTGGAAGAAACAAGATTTAAAGCAATTAAAGACAATTCCAGTGACTCAGGATCACAAGAACTTTTGCTTGATTGTATGTTCACTTTACAAAATCCTGGTACGAAGGCCATTGAGACAACTGTTGTTGTGAATTTGGGCTAGAGAATTAAAGTAGAATTGAACTGAATTGAGACATTTACTGCCTCAGCTGAAGGTTTCCAGAGCTTTTGAGAACTTGGAGACTTCCGTTTTTAGTGACACTAGAATTTCAGGAGCAGCATTGCTAAAATATTTGATGTTTCATGTTTTTACATTCACAGGTATATTCCAGAGGGCATTCAGGTTTCCTGCGGACCTGACTATTACACTTTGGCCCCAGGCTTTAACAACGAATCCTTTGTCATGTACATGTTCACCTGCCACTTCTGTGTGCCTGTCTTCACCATCTTCTTCACCTATGGCAGCCTTGTGATGACAGTAAAGGCTGTAAGTACTGAAGCTTAAGCTTAAATAGTTTTCACTGTTTGCATAGGCTGTGCTTCAGCATGCAGTTAGCCAATGTGTTATTGGAGCAAATCTCAATGCACGATCAATTTCCAAACTACCATGAGCTCACCGTTTTTGACCTAGTTTCACGGCCTGCAAGCAGCAGATCCATCAACACACAACATGGAATATTTTCTCCGTCTTGTGACTCAAACAAATCTTAGTCAGACTTAATAGACATTTCTATCTTAGAGGCAAATTAGATAAATCTGCAGCAAAGTGAAGTTAAAGTGAAACAGAAGATCCATCTGTAAACAGATGTTTTCTTGTGGACTCAAACTTTCAGACCAAAGCATACCCAGAATGTTCTGTTCCACTTGGTGCTCACTGAAATGTTCCTCAGCTGGATAAATGTTAAGTTTTCCTTCAAGTCCAAGAATGGATCTCCATTTAATGCAGCTATGGTCGTCTAAAACCTTGATGACACAGACAGGGTTATGTTTTTCAGTGAAATGCCATAAAATGAGTCATTGTTAAGATGATCCGTTGCCCTGCCAACCCCACTTAGATCTCCTCTAAGCCATCTGCGCCTTCAAATTCTTTCTACTTCCAAGAACGTGTTGCAGCTATAGACTGCTCACATGCTGCCTAATGCCTGTTCATCCCATACCCTAATTCCTTTTTTCCATTTCCGTTCAGACTTGCACTCTTTCTCACTGTTTCTTAAACGTTTAAACATCTGTGAAAACGACACATCTGGTCATGAATCTTGCCCAGGATCACCGTGAGCCCCTCAAAGGGTCGTTCTTACATAGCAACAGTTTGATGCTTGTTGCAGAAACGAGCTTTGAGTGGCATCCAGACAGAAAAAGCAGCGTTTATTGACCATGTTTCATTGTTACTGGTCTGGGAGTTTCAAGAACGCAGTTGTGTAGAAAGCAATGCACGTGGATGAAGGCAGCTCCATGATACAGACTTTTTTTTTGTTTCTGATTTTGCTATGCCATAAATTAAATCAACAGGTGATGGTTTATAAGCTAATATCTGCAATAAAATGACTGAATTTAGACGTTTTCTTTCTTAAAACTGAAAACGCTTTCCTGTTAGGAAACAGAAGATATTTGGATTTATTATTACAACAGAAATATTTAACATTGTTGACCTCCTTTTCAGGCTGCAGCCCAGCAGCAAGACTCAGCTTCTACTCAGAAAGCAGAGAAGGAAGTGACTCGGATGTGCTTCCTGATGGTGCTGGGGTTCCTCCTGGCTTGGGTCCCTTATGCTTCCTACGCCGCCTGGATCTTCTTCAACAGAGGAGCCGCCTTCTCAGCCATGTCCATGGCCATCCCATCCTTCTTTTCAAAGAGCTCAGCCCTGTTCAATCCTATCATCTATATTTTGTTGAACAAACAGGTATGGGGTTAACACAACTTTTATTCCTTTGTGCCATCAGTCATAGGGGTTATGGGTTCTAATCTGACAGCGTTTCATTCAGAACTGAAATCGGCAGCAGTTTTTCTATCACACATTCATTCCTGGATTGCTTTTTTCTCTTCCCTTCAGTTCCGTAACTGCATGCTGGCTACTATTGGAATGGGCGGCATGGTTGAAGATGAGACTTCAGTGTCCACCAGCAAGACAGAAGTCTCTACTGCTGCTTGAAGACCACGCCGGACGTCTCTGGACTGCCTCTTTCTCGGTGTCTTCCTCCCTCTGGCATGGAATTAAGCAAAAGAGATGCAAGTCAACTTCCTTCTCATAAATGGACACCAGTCTAACATTTCTGGACAACAGCAAAACCTGAACTCTTAAATGAAACACGACCTGAAGTGTTTCCTTGTTGACGGTCTTGGTAACAACGTGTTAAATGTTTGGATGGTGAGTGACTGAATTCACCTTTGTATATTTATGAAATGGAGAGGTTTGCTTATGTTTCAGCCTCGACTATGATAGCCTGTAAATATTTTATAAAGAAAAAAATGTAGAAAAAAGATTAAATGCATGCATGAAAAGATGTTTTGGTCAAGAATCCTTCTTCTTATTGTCCAGTTACTCCCTCCCATGTTTTATTTTAATGGGCGGGAATTTTAAAATGAGATATTTTTTCAGATGAAAAAGTGACAGCTCTAAAGCCCCCCCCCTTTGTGTATGAAATATGTTTTTTTTTACTGTCACCATGCTTACACATATGCAATGAGTCAGCTGGTACAAAATCTGGTAATTTAGAAAAAAACCAAATGTTCCGTCCAAACCAGCTTCAGGATATGCCCCCCCCCCACATTTTTAAAAACATCAATGAAAAAGGAAATGCAGATGTAAAACTAACTGCCATGGTACGCTGCCATCATCTGGTTGTGATGCAGTCACAAACCTCTTCTGCTTTGCCTCTATGTGGACAAATGACCTTCTTTTCTGGGAGTTCTTGCATTGCCGGTCATGTTTGGGTTTGTTGGTCATTGAGCGGGATTCTTTTATGCCTGGTGACAAATCATAAGCTAATTCTCTCAATGTGGTTTCTAATTAAAGCTT</t>
  </si>
  <si>
    <t>Rh2B</t>
  </si>
  <si>
    <t>AB223054</t>
  </si>
  <si>
    <t>GGATCCTCCGCTTCAAGAGAGTCCAAGGGAGCATCAAAAATGGGTTGGGAGCCTAATGGCACTGAAGGACAAAACTTCTACATCCCAATGTCCAACCGGACGGGGGTTGTTAGAAGCCCCTTTGAATACCCTCAGTACTACATGGTCGACCCAATTATGTACAAGATTCTGGCTTTCTACATGTTCTTCCTGATCTGCACTGGAACTCCCATCAACGGCTTGACATTGTACGTAACAGCCACCAACAAGAAGCTTCAGCAACCTCTCAACTTCATCCTGGTGAACCTGGCGGTGGCCGGACTCATCATGTGCGCCTTTGGCTTCACCATCACCATCACATCAAGCTTCTATGGCTATTTTGTTCTTGGACCCACCTTCTGTGCCATTGAGGGATTTATGGCCACACTTGGAGGTAAAACAAAAAAACCAGAGGAAGCAAAACGCTCCACAAGAAGAATAGACGGTGGTACTCAAACCTACATCTCAAGGAGATTTTTTTCTGTAAAACTTTTACCTTTTTGTTTTTACTTCTCTCTCAGGTGAAGTTGCTCTCTGGTCCCTGGTGGTCCTGGCTGTTGAGAGATATATTGTTGTCTGCAAACCCATGGGGAGCTTCAAATTCTCAGGAACTCACGCCGGAGCTGGAGTCCTTCTGACCTGGGTAATGGCTCTGGCTTGTGCTGCTCCTCCACTTTGCGGCTGGTCCAGGTAACACCAGCACATTGCTTTAAGTAGAAAAAGAAACATTTTCGCAAAAACAGAAAAACACACATAGATGGCCCATTTTCTTTGACTACCATCCAGGTACATCCCTGAAGGCATGCAATGCTCCTGTGGACCTGACTACTACACTCTGGCTCCTGGCTTCAACAATGAGTCATACGTCATATATATGTTTGTTGTGCACTTCTTCGTCCCAGTCTTCCTCATTTTCTTCACTTATGGAAGTCTGGTGTTGACTGTCAAAGCTGTGAGTTCAGTTTTATGCTATTTCCCAAGAATTCAGCAAGAAATGAAGCCTTGGCGCTGAGTCTATCAGCTATTAAATGGCTTTAAGTAAATCTATCCTTTGTTTTACCAATCTCCATGTCTGCAGGCAGCAGCGCAGCAGCAGGACTCAGCTTCTACCCAGAAGGCTGAGAAGGAGGTAACACGTATGTGCCTGTTGATGGTCTTTGGCTTCCTGGTAGCTTGGGTTCCGTACGCCAGCTTTGCTGGCTGGATTTTCCTGAACAAAGGAGCTTCCTTCACTGCCCTGACTGCCTCCATCCCTGCTTTCTTTGCTAAGAGCTCAGCATTGTACAATGCTGTTATCTACGTGCTGCTGAACAAACAGGTTGGTGTGATATTCAGTCATATCAGTTTCTTTGTGTGTTTTCTTGGCGCGTAGCGTCTGACATGATCTACCTTCTTCTAGTTCCGTAACTGCATGCTGGCTGCCATTGGAATGGGAGGCTTGGTGGAGGATGAGACCTCAGTGTCAACAAGCAAGACAGAAGTCTCAACTGCAGCTTAAGGACCATATGTCTTAATTACAACAACCTCGTCGCTTTTGTGGACACTTTCAGTGATTGCTTTCAGGTTTAAAGAAGCACATTAAAAACCAAAAAAAAGAGGGGAAAAAAAAGTCATGAACTTTGCCAAAGCTTTGGTTTTGGATTT</t>
  </si>
  <si>
    <t>MGWEPNGTEGQNFYIPMSNRTGVVRSPFEYPQYYMVDPIMYKILAFYMFFLICTGTPINGLTLYVTATNKKLQQPLNFILVNLAVAGLIMCAFGFTITITSSFYGYFVLGPTFCAIEGFMATLGGEVALWSLVVLAVERYIVVCKPMGSFKFSGTHAGAGVLLTWVMALACAAPPLCGWSRYIPEGMQCSCGPDYYTLAPGFNNESYVIYMFVVHFFVPVFLIFFTYGSLVLTVKAAAAQQQDSASTQKAEKEVTRMCLLMVFGFLVAWVPYASFAGWIFLNKGASFTALTASIPAFFAKSSALYNAVIYVLLNKQFRNCMLAAIGMGGLVEDETSVSTSKTEVSTAA</t>
  </si>
  <si>
    <t>Rh2C</t>
  </si>
  <si>
    <t>AB223055</t>
  </si>
  <si>
    <t>TTTGCATCAGCTGAAGCTCCAGAAGACCAAGCAAGCAGACATGGGCTGGGATGGAGGAGAGCAAAATGGAACCGAGGGAAAGAACTTCTACATCCCAATGTCCAACCGGACGGGGGTTGTTAGAAGCCCCTATGAATACCCTCAGTACTACATGGTCGACCCAATTATGTACAAGATTCTGGCTTTCTACATGTTCTTCCTGATCTGCACTGGAACTCCCATCAACGGCTTGACATTGTACGTAACAGCCACCAACAAGAAGCTTCAGCAACCTCTCAACTTCATCCTGGTGAACCTGGCGGTGGCCGGACTCATCATGTGCGCCTTTGGCTTCACCATTACCCTCAATTCAAGCTTCTATGGCTATTTTGTTCTTGGACCCACCTTCCGTGCCGTTGAGGGATTTATGGCCACACTTGGAGGTAAGAAAACAACCAGATGGTAGGTGGAAGATGCTGAATGCTTCCTGTCTAAAACTGCTTTCATAGGATGCCTTCTAATTGACTTTTCTCCGCCTGCAGGTCAAATTGCTCTCTGGTCCCTGGTGGTCCTGGCTGTTGAGAGATATATTGTTGTCTGCAAACCCATGGGGAGCTTCAAATTCACAGGAACTCACGCCGCAGCTGGAGTCCTTTTCACCTGGGTAATGGCTCTGGCTTGTGCTGCTCCTCCACTGCTTGGTTGGTCCAGGTAACGCTTCAAAATCAAAGGAAATGAACAAAATGGTTGTTTTTCAGATATTTACTATAGTTTTTATTTTATTTTATTAACTATGGTTTTTTTCATTTAAATGTCCCCTCCAGGTACATCCCTGAAGGCATGCAATGCTCCTGTGGACCTGACTACTACACTCTGGCTCCTGGCTTCAACAATGAGTCATACGTCATGTATATGTTCTGCGTGCACTTCTGCATCCCAGTCTTCCTCATTTTCTTCACTTATGGAAGTCTGGTGTTGACTGTCAAAGCTGTGAGTTCAGTTTTATGCTATTTCCCAAGAATTCAGCAAGAAATGAAGCCTTGGCGCTGAGTCTATCAGCTATTAAATGGCTTTAAGTAAATCTATCCTTTGTTTTACCAATCTCCATGTCTGCAGGCAGCAGCGCAGCAGCAGGACTCAGCTTCTACCCAGAAGGCTGAGAAGGAGGTAACACGTATGTGCCTGTTGATGGTCTTTGGCTTCCTGGTAGCTTGGGTTCCGTACGCCAGCTTTGCTGCTTGGATTTTCCTGAACAAAGGAGCTTCCTTCACTGCCCTGACTGCCTCCATCCCTGCTTTCTTTGCTAAGAGCTCAGCATTGTACAATGCTGTTATCTACGTGCTGCTGAACAAACAGGTTGGTGTGATATTCAGTCATATCAGTTTCTTTGTGTGTTTTCTTGGCGCGTAGCGTCTGACATGATCTACCTTCTTCTAGTTCCGTAACTGCATGCTGGCTGCCATTGGAATGGGAGGCTTGGTGGAGGATGAGACCTCAGTGTCAACAAGCAAGACAGAAGTCTCAACTGCAGCTTAAGGACCATATGTCTTAATTACAACAACCTCTTTAAGTCTGACACTTTCATTTAAAAGATCCTTTTGAGATTTTAAAGGAAGCACTTAAAAAAAGAAAAAGTTTGGAATGTTTTGCCAAAAAAGTATCTTTCAGTTTGGACCAATTAAGGAATTCATTGTGGTTTCATCAGTATGGAGGTTTTCTTGAACA</t>
  </si>
  <si>
    <t>MGWDGGEQNGTEGKNFYIPMSNRTGVVRSPYEYPQYYMVDPIMYKILAFYMFFLICTGTPINGLTLYVTATNKKLQQPLNFILVNLAVAGLIMCAFGFTITLNSSFYGYFVLGPTFRAVEGFMATLGGQIALWSLVVLAVERYIVVCKPMGSFKFTGTHAAAGVLFTWVMALACAAPPLLGWSRYIPEGMQCSCGPDYYTLAPGFNNESYVMYMFCVHFCIPVFLIFFTYGSLVLTVKAAAAQQQDSASTQKAEKEVTRMCLLMVFGFLVAWVPYASFAAWIFLNKGASFTALTASIPAFFAKSSALYNAVIYVLLNKQFRNCMLAAIGMGGLVEDETSVSTSKTEVSTAA</t>
  </si>
  <si>
    <t>CP020669.1_(400681-404250)</t>
  </si>
  <si>
    <t>MENGTEGKNFYIPMNNRTGLVRSPYEYPQYYLADPWQFKLLGIYMFFLILTGFPINALTLVVTAQNKKLRQPLNFILVNLAVAGLIMVCFGFTVCIYSCMVGYFSLGPLGCTIEGFMATLGGQVSLWSLVVLAIERYIVVCKPMGSFKFTATHSAAGCAFTWIMASSCAVPPLVGWSRYIPEGIQVSCGPDYYTLAPGFNNESFVMYMFSCHFCVPVFTIFFTYGSLVMTVKAAAAQQQDSASTQKAEKEVTRMCFLMVLGFLLAWVPYASYAAWIFFNRGAAFSAMSMAIPSFFSKSSALFNPIIYILLNKQFRNCMLATIGMGGMVEDETSVSTSKTEVSTAA</t>
  </si>
  <si>
    <t xml:space="preserve">latipes </t>
  </si>
  <si>
    <t>CP020669.1_(390932-392688)</t>
  </si>
  <si>
    <t>CP020669.1_(376983-378663)</t>
  </si>
  <si>
    <t>MGWDGGEQNGTEGKNFYIPMSNRTGVVRSPYEYPQYYMVDPIMYKILAFYMFFLICTGTPINGLTLYVTATNKKLQQPLNFILVNLAVAGLIMCAFGFTITLNSSFYGYFVLGPTFCAVEGFMATLGGQIALWSLVVLAVERYIVVCKPMGSFKFTGTHAAAGVLFTWVMALACAAPPLLGWSRYIPEGMQCSCGPDYYTLAPGFNNESYVMYMFCVHFCIPVFLIFFTYGSLVLTVKAAAAQQQDSASTQKAEKEVTRMCLLMVFGFLVAWVPYASFAGWIFLNKGASFTALTASIPAFFAKSSALYNAVIYVLLNKQFRNCMLAAIGMGGLVEDETSVSTSKTEVSTAA</t>
  </si>
  <si>
    <t>luzonensis</t>
  </si>
  <si>
    <t>LC260048</t>
  </si>
  <si>
    <t>CTAATACGACTCACTATAGGGCAAGCAGTGGTATCAACGCAGAGTACGCGGGGGAGCTCAACAGTAACTCTGCTTGGCTAATCCAGATCCTAACTTGCAAAGATGGAGAACGGCACAGAGGGCAAGAACTTCTACATCCCCATGAACAATAGGACCGGGCTTGTGAGGAGTCCTTTTGAATACCCACAGTATTATTTGGCAGATCCATGGCAATTTAAGTTATTGGGCCTCTACATGTTTTTCCTGATCCTGACCGGCTTCCCCATCAACGCTCTAACACTCGTGGTCACAGCTCAGAACAAGAAGCTCCGCCAACCTCTCAACTTCATCCTGGTGAACTTGGCTGTGGCTGGACTGATCATGGTCTGCTTTGGATTCACGGTTTGCGTTTATTCTTGTATGGTGGGCTATTTCTCTCTGGGACCCATTGGCTGTACAATAGAGGGATTCATGGCAACAATCGGAGGTCAAGTGTCTCTGTGGTCTCTTGTGGTCTTAGCTATTGAGAGATACATTGTGGTCTGTAAACCCATGGGAAGTTTTAAATTCACTGCAACCCACTCTGCAGCCGGCTGTGCGTTCACCTGGATAATGGCTAGCTCCTGTGCAGTCCCTCCTTTGGTTGGCTGGTCAAGGTATATTCCAGAGGGCATTCAGGTTTCCTGCGGACCTGACTATTACACTTTGGCCCCAGGTTTTAACAACGAATCCTTTGTCATGTACATGTTCTCCTGCCACTTCTGTGTGCCTGTCTTCACCATCTTCTTCACCTATGGCAGCCTTGTGATGACAGTAAAGGCTGCTGCAGCCCAGCAGCAAGACTCAGCTTCTACTCAGAAAGCAGAGAAGGAAGTAACTCGGATGTGCTTCCTGATGGTGCTGGGGTTCCTCCTGGCTTGGGTCCCTTATGCTTCCTACGCCGCCTGGCTCTTCTTCAACAGAGGAGTCGCCTTCTCAGCCATGTCCATGGCCATCCCGTCCTTCTTTTCAAAGAGCTCAGCCCTGTTCAACCCTATCATCTATATTTTGATGAACAAACAGTTCCGTAACTGCATGTTGGCTACAATTGGAATGGGTGGCATGGTTGAAGATGAGACTTCAGTGTCCACCAGCAAGACAGAAGTCTCTACTGCGGCTTAAGGACCACGCTGGACGTCTCTGGACCGCGTCTTTCTCGGTGTCTTCTTCCCTCTGGCATGGAATTAAGCAAAAAAGATGCAAGTCAACTTCCTTCTCATAAATGGACACCAGTCTAACATTTCTGGACAACAGCAAAACCTGAACTCTTAAATGAAACACAAGCTGAAGTGTTTCCTTGTTGACGGTCTTGGTAACAACGTGTTAAATGTTTGGATGGTGAGTGACTGAATTCACCTTTGTATATTTATGAAATGGAGAGGTTTGTTTATGTTTCA</t>
  </si>
  <si>
    <t>MENGTEGKNFYIPMNNRTGLVRSPFEYPQYYLADPWQFKLLGLYMFFLILTGFPINALTLVVTAQNKKLRQPLNFILVNLAVAGLIMVCFGFTVCVYSCMVGYFSLGPIGCTIEGFMATIGGQVSLWSLVVLAIERYIVVCKPMGSFKFTATHSAAGCAFTWIMASSCAVPPLVGWSRYIPEGIQVSCGPDYYTLAPGFNNESFVMYMFSCHFCVPVFTIFFTYGSLVMTVKAAAAQQQDSASTQKAEKEVTRMCFLMVLGFLLAWVPYASYAAWLFFNRGVAFSAMSMAIPSFFSKSSALFNPIIYILMNKQFRNCMLATIGMGGMVEDETSVSTSKTEVSTAA</t>
  </si>
  <si>
    <t>LC260049</t>
  </si>
  <si>
    <t>TTCAAGAGAATCCAAGGGAGCATCAAAAATGGGTTGGGAGCCTAATGGCACTGAAGGACAAAACTTCTACATCCCAATGTCCAACCGGACGGGGGTTGTTAGAAGCCCCTTTGAATACCCTCAATACTATATGGTCGACCCAATAATGTACAAGATTCTGGCTTTCTACATGTTTTTCCTGATCTGCACTGGAACTCCCATCAACGGCTTGACGTTGTACGTAACAGCAACCAACAAGAAGCTTCAGCAACCTCTCAACTTCATCCTGGTGAACCTGGCGGTGGCCGGACTCATCATGTGCGCCTTTGGCTTCACCATCACCATCACATCAAGTTTCTATGGCTATTTTGTTCTTGGACCCACCTTCTGTGCCATTGAGGGATTTATGGCCACACTTGGAGGTGAGGTTGCTCTCTGGTCCCTGGTTGTCCTGGCTGTTGAGAGATATATTGTTGTCTGCAAACCCATGGGGAGCTTCAAATTCTCAGGGACTCACGCCGGAGCTGGAGTCCTTCTCACCTGGGTAATGGCTCTCGCTTGTGCTGCTCCTCCACTTTTCGGCTGGTCCAGGTACATCCCTGAAGGCATGCAATGCTCCTGTGGACCTGACTACTACACTCTGGCTCCTGGCTTCAACAATGAGTCATACGTCATATATATGTTTGTTGTGCACTTCTTCGTCCCAGTCTTCCTTATTTTCTTCACTTATGGAAGTCTGGTGTTGACTGTCAAAGCTGCAGCAGCGCAGCAGCAGGACTCAGCTTCTACCCAGAAGGCTGAGAAGGAGGTAACACGTATGTGCGTGTTGATGGTCTTTGGCTTCCTGGTAGCTTGGGTTCCGTATGCCAGCTTTGCTGGCTGGATTTTCCTGAACAAAGGAGCTTCCTTCACTGCATTGACTGCCTCCATCCCTGCTTTCTTTGCTAAGAGCTCAGCATTGTACAATGCTGTTATCTACGTGCTGCTGAACAAACAGTTCCGTAACTGCATGCTGGCTGCCATTGGAATGGGAGGCATGGTGGAGGATGAGACCTCAGTGTCAACAAGCAAGACAGAAGTGTCAACTGCAGCTTAAGGACCACATGTCTTAATTACAACAACCTTGTTGCTTTTGTGGACACTTTCAGTGATTGCTTTCAGGTTTAACGAAGCACATTAAAAACCCAAAAAAAGAGAAGAAAAAAAAAGTCGTCAACTTTGCCAAAGCTTTCGTTTTGGATTT</t>
  </si>
  <si>
    <t>MGWEPNGTEGQNFYIPMSNRTGVVRSPFEYPQYYMVDPIMYKILAFYMFFLICTGTPINGLTLYVTATNKKLQQPLNFILVNLAVAGLIMCAFGFTITITSSFYGYFVLGPTFCAIEGFMATLGGEVALWSLVVLAVERYIVVCKPMGSFKFSGTHAGAGVLLTWVMALACAAPPLFGWSRYIPEGMQCSCGPDYYTLAPGFNNESYVIYMFVVHFFVPVFLIFFTYGSLVLTVKAAAAQQQDSASTQKAEKEVTRMCVLMVFGFLVAWVPYASFAGWIFLNKGASFTALTASIPAFFAKSSALYNAVIYVLLNKQFRNCMLAAIGMGGMVEDETSVSTSKTEVSTAA</t>
  </si>
  <si>
    <t>LC260050</t>
  </si>
  <si>
    <t>GGTGAGCTTGTTGATTCTGACACTGCTGAAAGTTTGCATCAGCTGAAGCTCCAGAAGACCAAGCAAGCAAACATGGGCTGGGATGGAGGAGAGCAAAATGGAACCGAGGGAAAGAACTTCTACATCCCAATGTCCAACCGGACGGGGGTTGTTAGAAGCCCCTATGAATATCCTCAGTACTACATGGTCGACCCAATAATGTTTAAGATTCTGGCTTTCTACATGTTCTTCCTGATCTGCACTGGAACTCCCATCAACGGCTTGACGTTGTACGTAACAGCAACCAACAAGAAGCTTCAGCAACCTCTCAACTTCATCCTGGTGAATCTGGCGGTGGCCGGACTCATCATGTGCGCCTTTGGCTTCACCATCACCCTCAATTCAAGCTTCTATGGCTATTTTGTTCTTGGACCCACCTTCTGTGCCATTGAGGGATTTATGGCCACACTTGGAGGTCAAATTGCTCTCTGGTCCCTGGTTGTCCTGGCTGTTGAGAGATATATTGTTGTCTGCAAACCCATGGGGAGCTTCAAATTCACAGGAACTCACGCCGCAGCTGGAGTCCTTTTCACCTGGGTAATGGCTCTCGCTTGTGCTGCTCCTCCACTGTTTGGCTGGTCCAGGTACATCCCTGAAGGCATGCAATGCTCCTGTGGACCTGACTACTACACTCTGGCTCCTGGCTTCAACAATGACTCATATGTCATGTATCTGTTCTGCGTTCACTTCTGCATCCCAGTCTTCCTCATTTTCTTCACTTATGGAAGTCTGGTGTTGACTGTCAAAGCTGCAGCAGCGCAGCAGCAGGACTCAGCTTCTACCCAGAAGGCTGAGAAGGAGGTAACACGTATGTGCGTGTTGATGGTCTTTGGCTTCCTGGTAGCTTGGGTTCCGTATGCCAGCTTTGCTGGCTGGATTTTCCTGAACAAAGGAGCTTCCTTCACTGCATTGACTGCCTCCATCCCTGCTTTCTTTGCTAAGAGCTCAGCATTGTACAATGCTGTTATCTACGTGCTGCTGAACAAACAGTTCCGTAACTGCATGCTGGCTGCCATTGGAATGGGAGGCATGGTGGAGGATGAGACCTCAGTGTCAACAAGCAAGACAGAAGTGTCAACTGCAGCTTAAGGACCACATGTCTTAATTACAACAACCCATTTAAGTCTCACACTTTCATTTAAAAGATCCTTTTGAGTTTTTTAAAGGAAGCACTTTAAAAAAAAAAAAGTTTGGAATGTTTTGCCAAAAAGTATCTTTCAGTTTGGACAAATTAAGGAATTCATTGTGGTTTCATCAATATGGAGGTTTTCTTGAACAACATATTCTGAGGAACTCATCTGTGATGCAATGTCACAGAAATGCATTTGGGAACTTGTTTTACTGATTGTTTGCATTATTTGTATGTATTTTGTGAAAAACAGATAAAACTCTGTTTTGAATAGATAATAAACGCATGCATTTAAAAGGA</t>
  </si>
  <si>
    <t>MGWDGGEQNGTEGKNFYIPMSNRTGVVRSPYEYPQYYMVDPIMFKILAFYMFFLICTGTPINGLTLYVTATNKKLQQPLNFILVNLAVAGLIMCAFGFTITLNSSFYGYFVLGPTFCAIEGFMATLGGQIALWSLVVLAVERYIVVCKPMGSFKFTGTHAAAGVLFTWVMALACAAPPLFGWSRYIPEGMQCSCGPDYYTLAPGFNNDSYVMYLFCVHFCIPVFLIFFTYGSLVLTVKAAAAQQQDSASTQKAEKEVTRMCVLMVFGFLVAWVPYASFAGWIFLNKGASFTALTASIPAFFAKSSALYNAVIYVLLNKQFRNCMLAAIGMGGMVEDETSVSTSKTEVSTAA</t>
  </si>
  <si>
    <t>celebensis</t>
  </si>
  <si>
    <t>LC260051</t>
  </si>
  <si>
    <t>TGCATAGACAGAGCTCAAGAGTAACTCTTCTGGGCTAATCCAGATCCTAACTCGCAAAGATGGAGAACGGCACAGAGGGCAAGAACTTCTACATCCCCATGAACAATAGGACCGGGCTTGTGAGGAGTCCTTTTGAATACCCTCAGTATTATTTGGCAGATCCATGGCAATTCAAGTTATTGGGGCTCTACATGTTTTTCCTGGTCATCACCGGCTTCCCCATCAATGCTCTGACGCTCGTGGTCACAGCTCAGAACAAGAAACTCCGTCAACCTCTCAACTTCATCCTGGTGAACTTGGCTGTGGCTGGACTGATCATGGTCTGCTTTGGATTCACGGTTACCATTTATTCTTGTATGATGGGGTATTTCTCTATGGGACCCATAGGCTGTACAATGGAGGGATTTATGGCGACAATCGGAGGTCAGGTGTCTCTGTGGTCTCTTGTGGTCTTAGCTATTGAGAGATACATTGTGGTCTGTAAACCCATGGGAAGTTTCAAATTCACTGCAACCCACTCTGCAGCAGGCTGCGCCTTCACCTGGATGATGGCTTGCTCCTGTGCAGTCCCTCCTTTGGTTGGCTGGTCAAGGTATATTCCAGAAGGCATTCAGGTTTCCTGCGGACCTGACTATTACACTTTGGCCCCAGGCTATAACAACGAAAGCTATGTCATGTACATGTTCTCCTGCCACTTCTGTGTGCCTGTCTTTACCATCTTCTTCACCTACGGTAGCCTTGTGATGACAGTAAAGGCTGCTGCAGCCCAGCAACAGGATTCAGCTTCTACTCAGAAAGCAGAGAGGGAAGTAACCCGCATGTGCATCCTGATGGTGCTGGGGTTTCTCCTGGCATGGGTCCCTTATGCTTCCTACGCAGCCTGGATTTTCTTTAACAGAGGAGCGGCCTTCTCAGCCATGTCCATGGCCATCCCGTCCTTCTTTTCAAAGAGCTCAGCCCTGTTCAACCCTATCATCTATATTTTGATGAACAAACAGTTCCGTAACTGCATGCTGGCTACTATTGGAATGGGTGGCATGGTTGAAGATGAGACTTCAGTGTCCACCAGCAAGACAGAAGTCTCTACTGCTGCTTAAGGACCACACTGGACATCTCTGGACCGCCTCTTTCTCTGTGTCTTTCTCACTTTGGCATGGAATTAAGCAAACAAGATACAAGTCAACTTCCTTCTCATAAATGGACACCAGTCTAACATTTCTGGACAACAACAAAACCTGAACTCTTAAATGAAACACAACCTGAAGTGTTTCCTTGTTGACGGGTCATTGTAACAACTTGTGAAATGTTTGAATGGTGAGTGACTGAATTCACCTTTGTATATTTATGAAATGGAGAGGTTTGTTTATGTTTCAGCCTCGGATAAGATAGCCTGTAAATATTTTGTAAAAAAAAAAAAAAAAAAAAAAAAAAAAAAA</t>
  </si>
  <si>
    <t>MENGTEGKNFYIPMNNRTGLVRSPFEYPQYYLADPWQFKLLGLYMFFLVITGFPINALTLVVTAQNKKLRQPLNFILVNLAVAGLIMVCFGFTVTIYSCMMGYFSMGPIGCTMEGFMATIGGQVSLWSLVVLAIERYIVVCKPMGSFKFTATHSAAGCAFTWMMACSCAVPPLVGWSRYIPEGIQVSCGPDYYTLAPGYNNESYVMYMFSCHFCVPVFTIFFTYGSLVMTVKAAAAQQQDSASTQKAEREVTRMCILMVLGFLLAWVPYASYAAWIFFNRGAAFSAMSMAIPSFFSKSSALFNPIIYILMNKQFRNCMLATIGMGGMVEDETSVSTSKTEVSTAA</t>
  </si>
  <si>
    <t>LC260052</t>
  </si>
  <si>
    <t>GGCATGTTCGGAAACTCTCCCAGATCCTCCACCTCAAGAAAATTCAAGGGAGCGTCAAAAATGGGTTGGGAGCCCAATGGCACCGAAGGACAAAACTTCTACATCCCAATGTCCAACCGGACGGGGGTTGTTAGAAGTCCCTTTGAATACCCTCAGTTCTACATGGTCGATCCGATAATGTACAAGATTCTTGCTTTCTACATGTTCTTCCTGATCTGCACTGGGACTCCCATCAATAGCTTGACGTTGTACGTAACGGCGACCAACAAGAAGCTTCAGCAGCCTCTCAACTTCATCCTGGTGAACCTGGCGGTGGCTGGACTCATCATGTGCGCCTTTGGCTTCACCATCACCATCACATCGAGCTTCTATGGCTATTTCGTTCTCGGGCCAACCTTCTGTGCCATTGAGGGATTTATGGCCACACTTGGAGGTGAAGTTGCTCTCTGGTCCCTGGTTGTGCTGGCTGTAGAGAGGTACATTGTTGTCTGCAAACCCATGGGGAGCTTCAAATTTACAGGAACTCATGCTGGGGCTGGAGTACTTTTCACCTGGGTGATGGCTATGGCTTGTGCTGCTCCTCCACTCTTTGGCTGGTCCAGGTACATCCCTGAAGGCATGCAGTGCTCCTGTGGACCTGACTACTACACTCTGGCTCCAGGCTTCAACAATGAGTCATACGTCATATACATGTTTGTTGTTCACTTCTTCGTCCCAGTCTTCCTCATTTTCTTCACCTATGGCAGTCTGGTGTTGACAGTCAAAGCTGCGGCAGCGCAGCAGCAGGACTCCGCTTCTACCCAGAAGGCTGAGAAGGAGGTAACACGTATGTGCCTGTTGATGGTTCTCGGCTTCCTGGTAGCTTGGGTTCCTTATGCCAGCTTTGCTGGCTGGATTTTCCTGAACAAAGGAGCTTCCTTCACTGCTCTGACTGCCTCCATTCCTGCTTTCTTTGCTAAGAGCTCAGCGTTGTACAATGCAGTTATCTATGTGCTGCTGAACAAACAGTTCCGTAACTGCATGATGGCTGCCATTGGAATGGGAGGGATGGTGGAGGATGAGACCTCAGTGTCAACAAGCAAGACAGAAGTCTCAACTGCAGCTTAAGGACCACATGTCTTAACTACAACAACCTCTTCAAGTCTGACACTTTCATTTAAAAGATCCTTTCGAGATTTTAAAAGAAGCCCATTAAAAGCAAACAAAAAAAAGTTTTGAATTTTTTGCCAAAAAGTATCTTTTAGTTTGGTCAACAATAGATTAGATCAATTGAGGAATTCATTGTGGTTATATCAGTATGGACCACATTTTCTGAGGAACTCATCTGAAATCCTTTTTCACAGAACTGTATTTGGGAATTTGCTTCACTGATTATTTTCATTATTTTTATGTATTTTGTGAAAAACTGA</t>
  </si>
  <si>
    <t>MGWEPNGTEGQNFYIPMSNRTGVVRSPFEYPQFYMVDPIMYKILAFYMFFLICTGTPINSLTLYVTATNKKLQQPLNFILVNLAVAGLIMCAFGFTITITSSFYGYFVLGPTFCAIEGFMATLGGEVALWSLVVLAVERYIVVCKPMGSFKFTGTHAGAGVLFTWVMAMACAAPPLFGWSRYIPEGMQCSCGPDYYTLAPGFNNESYVIYMFVVHFFVPVFLIFFTYGSLVLTVKAAAAQQQDSASTQKAEKEVTRMCLLMVLGFLVAWVPYASFAGWIFLNKGASFTALTASIPAFFAKSSALYNAVIYVLLNKQFRNCMMAAIGMGGMVEDETSVSTSKTEVSTAA</t>
  </si>
  <si>
    <t>LC260053</t>
  </si>
  <si>
    <t>CTAATACGACTCACTATAGGGCAAGCAGTGGTATCAACGCAGAGTACGCGGGGGTGAGCTTGTCGATTCTGACACTACTGAAACTTTGTGTCAGCTGAAGCTGCTGGAGACCGAGCAACCAAACATGGGCTGGGATGGAGGAGAGCCGAATGGAACCGAGGGAAAGAACTTCTACATCCCAATGTCCAACCGAACGGGGGTTGTTAGAAGTCCCTTTGAATACCCTCAGTTCTACATGGTCGATCCGATAATGTACAAGATTCTTGCTTTCTACATGTTCTTCCTGATCTGCACTGGGACTCCCATCAATGGCTTGACGTTGTACGTAACGGCGACCAACAAGAAGCTTCGGCAGCCTCTCAACTTCATCCTGGTGAACCTGGCGGTGGCTGGACTCATCATGTGCGCCTTTGGCTTCACCATCACCTTTATATCGAGCCTCTATGGCTATTTTGTTCATGGGCCAACCTTCTGTGCCATTGAGGGATTTATGGCCACACTTGGAGGTCAAATAGCTCTCTGGTCCCTGGTTGTGCTGGCTGTAGAGAGGTACATTGTTGTCTGCAAACCCATGGGGAGCTTCAAATTCACAGGAACTCATGCTGGGGCTGGAGTACTTTTCACCTGGGTGATGGCCCTTTCTTGTGCTGCTCCTCCACTCTTTGGCTGGTCCAGGTACATCCCTGAAGGCATGCAGTGCTCCTGTGGACCTGACTACTACACTCTGGCTCCAGGCTTTAACAATGAGTCATACGTCATGTACATGTTCAGTGTTCACTTCTGCATCCCAGTCTTCCTCATTTTCTTCACTTACGGCAGCCTGGTGTTGACAGTCAAAGCTGCGGCAGCGCAGCAGCAGGACTCCGCTTCTACCCAGAAGGCTGAGAAGGAGGTAACACGTATGTGCGTGTTGATGGTTCTCGGCTTCCTGGTAGCTTGGGTTCCTTATGCCAGCTTTGCTGCCTGGATCTTTACAAACAAAGGAGCTTCCTTCACTGCTCTGACTGCCTCCATTCCTGCTTTCTTTGCTAAGAGCTCAGCGTTGTACAATGCTGTTATATATGTGCTGCTGAACAAACAGTTCCGTAACTGCATGCTGGCTGCCATCGGAATGGGAGGGATGGTGGAGGATGAGACCTCAGTGTCAACAAGCAAGACAGAAGTTTCAACTGCAGCTTAAGGACCACATGTTTTAACTACAACAACCTCTTCAAGTTTGACACTTTCATTTAAAAGATCCTTTCGAGATTTTAAAAGAAGCCCATTAAAAGCAAACAAAAAAAAGTTTTGAATTTTTTGCCAAAAAGTATCTTTTAGTTTGGTCAACAATAGATTAGATCAATTGAGGAATTCATTGTGGTTATATCAGTATGGACCACATTTTTTGAGGAACTCATTTGAAATCCTTTTTCACAGAACTGTATTTGGGAATTTGCTTCACTGATTATTTTCATTATTTTTATGTATTTTGTGAAAAACTGAAAAAAAGAATCTGTATAGAATAGATAATAAATGCATGCATTCAAAAAAAAAAAAAAAAAAAAAAAAAAAAAAAGTACTCTGCGTTGATACCACTGCTTATCG</t>
  </si>
  <si>
    <t>MGWDGGEPNGTEGKNFYIPMSNRTGVVRSPFEYPQFYMVDPIMYKILAFYMFFLICTGTPINGLTLYVTATNKKLRQPLNFILVNLAVAGLIMCAFGFTITFISSLYGYFVHGPTFCAIEGFMATLGGQIALWSLVVLAVERYIVVCKPMGSFKFTGTHAGAGVLFTWVMALSCAAPPLFGWSRYIPEGMQCSCGPDYYTLAPGFNNESYVMYMFSVHFCIPVFLIFFTYGSLVLTVKAAAAQQQDSASTQKAEKEVTRMCVLMVLGFLVAWVPYASFAAWIFTNKGASFTALTASIPAFFAKSSALYNAVIYVLLNKQFRNCMLAAIGMGGMVEDETSVSTSKTEVSTAA</t>
  </si>
  <si>
    <t>melastigma</t>
  </si>
  <si>
    <t>LC260054</t>
  </si>
  <si>
    <t>GAAGGAGCTGGACAGCTGCATAGACAGAGCTCAAGAGTAACTCTTCTTGGCTAATCCAGATCCGAACTCGCAAAGATGGAGAACGGCACAGAGGGCAAGAACTTCTACATCCCCATGAACAATCGGACCGGGCTTGTGAGGAGTCCTTTCGAATACCCTCAGTATTACTTGGCAGAACCATGGCAGTTCAAGTTATTGGGGCTCTACATGTTTTTCCTGTTCGTCACTGGCTTCCCCATCAACGCTCTGACGCTCGTGGTCACAGCTCAGAACAAGAAGCTCCGTCAGCCTCTCAACTTCATCCTGGTGAACTTGGCTGTGGCCGGACTGATCATGGTCTGCTTTGGATTCACCGTTACCATTTACTCTTGTATGATGGGGTATTTCTCTATGGGACCCATAGGGTGTACGATGGAGGGATTCTTTGCGACAATCGGAGGTCAAGTGTCTCTGTGGTCTCTTGTGATCTTAGCTATTGAGAGATACATTGTGGTCTGTAAACCCATGGGAAGTTTCAAATTCACTGCAACCCACTCTGCAGCAGGCTGCGCCTTCACCTGGATGATGGCTTGCTCCTGTGCGGTCCCTCCTTTGGTTGGCTGGTCCAGGTATATTCCAGAGGGCATTCAGGTTTCCTGCGGACCTGACTATTACACTTTGGCCCCAGGCTTTAACAACGAAAGCTTCGTCATGTATATGTTCTCCTGCCACTTCTGTGTGCCTGTCTGCACCATCTTCTTCACCTATGGCAGCCTTGTGATGACAGTGAAGGCTGCTGCAGCCCAGCAGCAGGATTCAGCCTCCACTCAGAAAGCCGAGAAGGAAGTGACCCGTATGTGCATCCTGATGGTGCTGGGGTTCCTCCTGGCTTGGGTCCCTTATGCTTCCTACGCAGCCTGGCTTTTCTTTAACAGAGGAGTGGCCTTCTCCGCCATGTCCATGGCCATCCCTTCCTTCTTCTCAAAGAGCTCAGCCCTGTTCAACCCCATTATCTACATTTTGATGAACAAACAGTTCCGTAACTGCATGCTGGCTACAATTGGAATGGGTGGCATGGTTGAAGATGAGACTTCAGTCTCCACCAGCAAGACAGAAGTCTCTACTGCTGCTTAAGGACCACACTAGACACCTCTGGACCGCCTCTATCTCTGTGTCTTCCTCACTTTTGGCATGGAATTAAGCAAAACAAGATACAAGTCAACTTCCTTCTCATAAATGGACATCAGTCTAACATTTCTGGACAACAACACAACCTGAACTCTTACTTGAAACACGCCCTGAAGTGTTTCCTTGTTGACGGGTCATGGTAACAGCTTGTGAAATGTTTGAATGGTGAGTGACTGAATTCACCTTTGTATATTTATGAAATGGAGAGGTTTGTTTATGTTTCANCCTCGGATATGATANCCTGTAAATATTTTATAAAAAAAAAAATTGTA</t>
  </si>
  <si>
    <t>MENGTEGKNFYIPMNNRTGLVRSPFEYPQYYLAEPWQFKLLGLYMFFLFVTGFPINALTLVVTAQNKKLRQPLNFILVNLAVAGLIMVCFGFTVTIYSCMMGYFSMGPIGCTMEGFFATIGGQVSLWSLVILAIERYIVVCKPMGSFKFTATHSAAGCAFTWMMACSCAVPPLVGWSRYIPEGIQVSCGPDYYTLAPGFNNESFVMYMFSCHFCVPVCTIFFTYGSLVMTVKAAAAQQQDSASTQKAEKEVTRMCILMVLGFLLAWVPYASYAAWLFFNRGVAFSAMSMAIPSFFSKSSALFNPIIYILMNKQFRNCMLATIGMGGMVEDETSVSTSKTEVSTAA</t>
  </si>
  <si>
    <t>LC260055</t>
  </si>
  <si>
    <t>GGCGTGTTCGGAAACTCTCCCCGGATCCTCCACTTCAAGAAAATCCAAGGAAAAATGGGTTGGGAGCCTAATGGCACAGAAGGACAGAACTTCTACATCCCGATGTCCAACCGGACGGGGGTTGTTCGGAGCCCCTTTGAGTACCCTCAGTTCTACATGGTCGACCCGATCATGTACAAGATTCTAGCTTGTTATATGTTCTTCCTGATCTGCACTGGAACTCCCATCAATGGCTTGACGTTGTACGTCACGGCGACCAACAAGAAGCTTCAGCAACCTCTCAACTTCATCCTGGTGAACCTGGCGGTGGCCGGACTCATCATGTGCGCCTTTGGCTTCACCATCACCATCACGTCCAGCTTCTATGGCTATTTTGTTCTTGGACCCACCTTCTGTGCCATTGAGGGGTTTATGGCCACACTTGGAGGTGAAGTGGCTCTGTGGTCGCTGGTTGTTCTGGCCGTTGAGAGGTACATCGTGGTCTGCAAACCCATGGGGAGCTTCAAATTCACTGGAACTCATGCCGGAGCCGGGGTGGTTTTCACCTGGGTGATGGCTCTCGCTTGTGCCGCTCCTCCACTCGTTGGCTGGTCCAGGTATCTTCCTGAAGGCATGCAATGCTCCTGCGGACCTGACTACTACACTCTGGCTCCAGGCTACAACAACGAGTCATTCGTCATTTACATGTTCGTCGTTCACTTCTTCATTCCGGTCTTCCTCATTTTCTTCACGTATGGAAGCCTGGTGTTGACTGTCAGAGCTGCRGCAGCGCAGCAGCAGGACTCMGCTTCCACCCAGAAGGCAGAGAAGGAAGTGACACGTATGTGTTTRCTGATGGTCCTCGGCTTCCTGGTGGCYTGGGTTCCGTACGCCAGCTTTGCCGGCTGGATTTTCCTGAACAAAGGAGCTTCCTTCACTGCTCTGACCGCCTCCATCCCTGCTTTCTTTGCTAAGAGCTCAGCTTTGTACAACGCTGTCATCTATGTGCTGCTSAACAAACAGTTCCGTAACTGCATGCTGGCGGCCATCGGAATGGGCGGCATCGTGGAGGATGAGACCTCAATGTCAACCAGCAAGACAGAAGTCTCAACCGCAGCTTAAGGACCACATGTCTTAATCACAACAACCTCTTCGCTTTTGTGGACAAAAAAAGAAGCATTCNAAAAAAAAAAAAAAAAAAAAAAAAAAAA</t>
  </si>
  <si>
    <t>MGWEPNGTEGQNFYIPMSNRTGVVRSPFEYPQFYMVDPIMYKILACYMFFLICTGTPINGLTLYVTATNKKLQQPLNFILVNLAVAGLIMCAFGFTITITSSFYGYFVLGPTFCAIEGFMATLGGEVALWSLVVLAVERYIVVCKPMGSFKFTGTHAGAGVVFTWVMALACAAPPLVGWSRYLPEGMQCSCGPDYYTLAPGYNNESFVIYMFVVHFFIPVFLIFFTYGSLVLTVRAAAAQQQDSASTQKAEKEVTRMCLLMVLGFLVAWVPYASFAGWIFLNKGASFTALTASIPAFFAKSSALYNAVIYVLLNKQFRNCMLAAIGMGGIVEDETSMSTSKTEVSTAA</t>
  </si>
  <si>
    <t>LC260056</t>
  </si>
  <si>
    <t>TAATACGACCCTATAGGGCAAGCAGTGGTATCAACGCAGAGTACGCGGGGTGAGCTTGTCGATTCTGACACTGCTGAAACTTTGCCTCAGCTGACGCGCCGGGGAGACCGAGCAACCAAAGATGGGCTGGGATGCAGGAGAGCAGAACGGAACCGAGGGAAAGAACTTCTACATCCCAATGTCCAACCGAACGGGGGTTGTTAGAAGTCCCTTTGAATACCCTCAGTTCTACATGGTCGATCCGATAATGTACAAGATTCTTGCTTTCTACATGTTCTTCCTGATCTGCACTGGGACTCCCATCAATGGCTTGACGTTGTACGTAACGGCGACCAACAAGAAGCTTCGGCAGCCTCTCAACTTCATCCTGGTGAACCTGGCGGTGGCTGGACTCATCATGTGCGCCTTTGGCTTCACCATCACCTTTATATCGAGCCTCTATGGCTATTTTGTTCATGGGCCAACCTTCTGTGCCATTGAGGGATTTATGGCCACACTTGGAGGTCAAATAGCTCTCTGGTCCCTGGTTGTGCTGGCTGTAGAGAGGTACATTGTTGTCTGCAAACCCATGGGGAGCTTCAAATTCACAGGAACTCATGCTGGGGCTGGAGTACTTTTCACCTGGGTGATGGCCCTTTCTTGTGCTGCTCCTCCACTCTTTGGCTGGTCCAGGTACATCCCTGAAGGCATGCAGTGCTCCTGTGGACCTGACTACTACACTCTGGCTCCAGGCTTTAACAATGAGTCATACGTCATGTACATGTTCAGTGTTCACTTCTGCATCCCAGTCTTCCTCATTTTCTTCACTTACGGCAGCCTGGTGTTGACAGTCAAAGCTGCGGCAGCGCAGCAGCAGGACTCCGCTTCTACCCAGAAGGCTGAGAAGGAGGTAACACGTATGTGCGTGTTGATGGTTCTCGGCTTCCTGGTAGCTTGGGTTCCTTATGCCAGCTTTGCTGCCTGGATCTTTACAAACAAAGGAGCTTCCTTCACTGCTCTGACTGCCTCCATTCCTGCTTTCTTTGCTAAGAGCTCAGCGTTGTACAATGCTGTTATATATGTGCTGCTGAACAAACAGTTCCGTAACTGCATGCTGGCTGCCATCGGAATGGGAGGGATGGTGGAGGATGAGACCTCAGTGTCAACAAGCAAGACAGAAGTCTCAACTGCAGCTTAAGGACCATATGTCTTAATTACAACAACCTCTTTAAGTCTGACACTTTCATTTAAAAGATCCTTTTGAGATTTTAAAGGAAGCACTTAAAAAAAGAAAAAGTTTGGAATGTTTTGCCAAAAAAGTATCTTTCAGTTTGGACCAATTAAGGAATTCATTGTGGTTTCATCAGTATGGAGGTTTTCTTGAACAACATATTCTGAGGAACTCATCTGTGATGC</t>
  </si>
  <si>
    <t>MGWDAGEQNGTEGKNFYIPMSNRTGVVRSPFEYPQFYMVDPIMYKILAFYMFFLICTGTPINGLTLYVTATNKKLRQPLNFILVNLAVAGLIMCAFGFTITFISSLYGYFVHGPTFCAIEGFMATLGGQIALWSLVVLAVERYIVVCKPMGSFKFTGTHAGAGVLFTWVMALSCAAPPLFGWSRYIPEGMQCSCGPDYYTLAPGFNNESYVMYMFSVHFCIPVFLIFFTYGSLVLTVKAAAAQQQDSASTQKAEKEVTRMCVLMVLGFLVAWVPYASFAAWIFTNKGASFTALTASIPAFFAKSSALYNAVIYVLLNKQFRNCMLAAIGMGGMVEDETSVSTSKTEVSTAA</t>
  </si>
  <si>
    <t>minutillus</t>
  </si>
  <si>
    <t>LC260057</t>
  </si>
  <si>
    <t>GGGAGCTGGACAGCTGCATAGACAGAGCTCAAGAGTAATTCTTCTTGGCTAAGCCAGATCCGAACTCGCAAAGATGGAGAACGGCACAGAGGGCAAGAACTTCTACGTCCCCATGAACAATCGGACCGGGCTTGTGAGGAGTCCTTTTGAATACCCTCAGTATTACTTGGCGGATCCATGGCAATTCAAGTTATTGGGGCTCTACATGTTTTTCCTGCTGGTCACCGGCTTCCCCATCAACGCTCTGACGCTGGTGGTCACAGCTCAGAACAAGAAGCTCCGCCAGCCTCTCAACTTCATCCTGGTGAACTTGGCTGTGGCCGGACTGATCATGGTCTGCTTTGGATTCACCGTTACCATTTACTCTTGTTTGATGGGGTATTTCTCTATGGGACCCATAGGCTGTACGATGGAGGGATTCTTTGCGACACTCGGAGGTCAAGTGTCTCTGTGGTCTCTTGTGGTCTTAGCTATTGAGAGATACATCGTGGTCTGTAAACCCATGGGAAGTTTCAAATTCACTGCAAGCCACTCTGCTGTAGGCTGTGCCTTCACCTGGATCATGGCTTCCTCCTGTGCGGTCCCTCCTTTGTTTGGCTGGTCGAGGTATATTCCAGAGGGCATTCAGGTTTCCTGCGGTCCTGACTATTACACTTTGGCCCCAGGCTTTAACAACGAAAGCTATGTCATGTATATGTTCTCCTGCCACTTCTGTGTACCTGTCTGCACCATCTTCTTCACCTACGGCAGCCTTGTGATGACAGTAAAAGCTGCTGCAGCCCAGCAACAGGATTCGGCCTCTACTCAGAAAGCAGAGAGGGAAGTGACCCGTATGTGCATCCTGATGGTGCTGGGGTTCCTGGTGGCTTGGGTCCCTTACGCTTCCTACGCAGCCTGGCTGTTCTTTAACAGAGGAGTGGCCTTCTCCGCCATCTCCATGGCCATCCCTTCCTTCTTTTCAAAGAGCTCCGCCCTGTTCAACCCCATCATCTACATTTTGATGAACAAACAGTTCCGTAACTGCATGCTGGCTACAATTGGAATGGGTGGCATGGTTGAAGATGAGACTTCAGTCTCCACCAGCAAGACAGAAGTCTCTACCGCTGCTTAAGGACCACACTGGACACCTCTGGACCACCTCTTTCTCTGTGTCTTCTTCACTTTGGCGTGGAATTAAACAAAACAAGATACAAGTCAACTTCCTTCTCATAAATGGACATCAGTCTAACATTTCTGGACGACAACACAACCTGAATTCTTACACGAAACACATACTGACGTGTTTCCTTGTTGACGGGTCATGGTAACAGCTTGTGAAATGTTTGAATGGTGAGTGACAGAATTCACCTTTGTATATTTATGAAATGGAGAGGTTTGTTTATGTTTCAGCCTCGGATATGATAGCCTGTAAATATTTTATAAAGAAAAAAAATGTAGAAAAAAAGATTAAATGCATGCATCAAAAAAAAAAAAAAAAAAAAAAAAAAAAA</t>
  </si>
  <si>
    <t>MENGTEGKNFYVPMNNRTGLVRSPFEYPQYYLADPWQFKLLGLYMFFLLVTGFPINALTLVVTAQNKKLRQPLNFILVNLAVAGLIMVCFGFTVTIYSCLMGYFSMGPIGCTMEGFFATLGGQVSLWSLVVLAIERYIVVCKPMGSFKFTASHSAVGCAFTWIMASSCAVPPLFGWSRYIPEGIQVSCGPDYYTLAPGFNNESYVMYMFSCHFCVPVCTIFFTYGSLVMTVKAAAAQQQDSASTQKAEREVTRMCILMVLGFLVAWVPYASYAAWLFFNRGVAFSAISMAIPSFFSKSSALFNPIIYILMNKQFRNCMLATIGMGGMVEDETSVSTSKTEVSTAA</t>
  </si>
  <si>
    <t>LC260058</t>
  </si>
  <si>
    <t>GGCATGTTCGGAAACTCTCCCAGATCCTCCACCTCAAGAAAATTCAAGGGAGCGTCAAAAATGGGTTGGGAGCCCAATGGCACAGAAGGACAGAACTTCTACATCCCCATGTCCAACCGGACGGGGGTTGTTAGGAGCCCCTTTGAGTACCCTCAGTACTACATGGTGGACCCGATCATGTACAAGATTCTAGCTTTTTATATGTTCTTCCTGATCTGCACCGGAACTCCCATCAATGGCTTGACGTTGTACGTCACGGCGACCAACAAGAAGCTTCAACAACCTCTCAACTTCATCCTGGTGAACCTGGCGGTGGCTGGACTCATCATGTGCGCTTTCGGCTTCACCATCACCATCACGTCCAGCTTCTATGGCTATTTCGTTCTTGGGCCAACCTTCTGTGCCATTGAGGGGTTTATGGCCACACTTGGAGGTGAAGTGGCTCTGTGGTCGCTGGTTGTCCTGGCTGTGGAGAGGTACATCGTGGTCTGCAAACCCATGGGGAGCTTCAAATTCACTGGAAGTCATGCCGGAGCTGGGGTGCTTTTCACCTGGGTGATGGCTCTCGCCTGTGCCGCTCCACCACTCTTTGGTTGGTCCAGGTATCTTCCTGAAGGGATGCAATGCTCCTGCGGTCCGGACTACTACACTCTGGCTCCAGGCTACAACAATGAGTCCTTCGTCATTTACATGTTCTGTGTTCACTTCTTCATTCCGGTCTTCCTCATCTTCTTCACGTATGGAAGTTTAGTGTTGACTGTCAARGCTGCAGCAGCGCAGCAGCAGGACTCCGCTTCTACCCAGAAGGCAGAGAAGGAAGTAACACGTATGTGCGTGTTGATGGTCCTCGGCTTCCTGGTGGCTTGGGTTCCGTATGCCAGCTTTGCTGGCTGGATTTTCCTGAACAAAGGAGCTTCCTTCACCGCTCTGACCGCCTCCATCCCTGCTTTCTTTGCCAAGAGCTCAGCTTTGTACAACGCTGTCATCTATGTGCTGCTGAACAAACAGTTCCGTAACTGCATGCTGGCGGCCATTGGAATGGGCGGGATGGTGGAGGATGAGACTTCAGTGTCGACAAGCAAGACAGAAGTCTCGACCGCAGCTTAAGGACCGCATGTCTTAATCCCAACAACCTCTTCGCTTTTGTGGACAAAAAAGAAGCATATTAAAAAGCTAAAAAAAAAGGAAAGTCATAAACTTTTTTGCCAAACCTTCCCTTTCGGATTTGTCAACGCTGGACTTGCTAAGGAATTCCATCGACGTGCTTGWACTTCCAAACAAGTGGGAGTTAATCTGCTTTGGAGATTGTCTTGAACTGTGCATCTGATTTGTGTGAAAGCCAGAGCGACTGAATGAGCGCGTAGAGGAGCTACAGTACGGTCTGACGGTCTGCCTGATGCAGGATTTTTATGGATTTGAAACTGTAAGCCTTGGGGAGTAGACAATAAATGCATGCATAAATGCCAAAAAAAAAAAAAAAAAAAAAAAAAAAAA</t>
  </si>
  <si>
    <t>MGWEPNGTEGQNFYIPMSNRTGVVRSPFEYPQYYMVDPIMYKILAFYMFFLICTGTPINGLTLYVTATNKKLQQPLNFILVNLAVAGLIMCAFGFTITITSSFYGYFVLGPTFCAIEGFMATLGGEVALWSLVVLAVERYIVVCKPMGSFKFTGSHAGAGVLFTWVMALACAAPPLFGWSRYLPEGMQCSCGPDYYTLAPGYNNESFVIYMFCVHFFIPVFLIFFTYGSLVLTVKAAAAQQQDSASTQKAEKEVTRMCVLMVLGFLVAWVPYASFAGWIFLNKGASFTALTASIPAFFAKSSALYNAVIYVLLNKQFRNCMLAAIGMGGMVEDETSVSTSKTEVSTAA</t>
  </si>
  <si>
    <t>LC260059</t>
  </si>
  <si>
    <t>CACAGAGACCGAGCGACCAAAGATGGGCTGGGATGCAGGAGAGCAGAACGGAACCGAGGGAAAGAACTTCTACATCCCCATGTCCAACCGGACGGGGATTGTTAGAAGCCCCTACGAATACCCTCAGTATTACATGGTGGACCCGATCATGTATAAGATTCTAGCTTTTTATATGTTCTTCCTGATCTGCACTGGAACTCCCATCAATGGCTTGACGTTGTACGTCACGGCGACCAACAAGAAGCTTCGCCAACCTCTCAACTTCATCCTGGTGAACCTGGCGGTGGCTGGACTCATCATGTGTGCTTTTGGCTTCACCATCACCCTCAATTCAAGCTTCTATGGCTATTTCGTTCTTGGGCCAACCTTCTGTGCCATTGAAGGGTTCATGGCCACACTTGGAGGTCAAATTGCTCTGTGGTCGCTGGTTGTCCTGGCTGTGGAGAGGTACATCGTGGTCTGCAAACCCATGGGGAGCTTCAAATTCACTGGAAGTCATGCCGGAGCTGGGGTGCTTTTCACCTGGGTGATGGCTCTCTCTTGTGCCGCTCCACCACTCTTTGGTTGGTCCAGGTACATCCCTGAAGGGATGCAATGCTCCTGCGGTCCGGACTACTACACTCTGGCTCCAGGCTTCAACAATGAGTCTTACGTCATGTACATGTTCTGTGTTCACTTCTGCATTCCGGTCTTCCTCATTTTCTTCACGTATGGAAGTCTAGTGTTAACTGTCAAAGCTGCAGCAGCGCAGCAGCAGGACTCCGCTTCTACCCAGAAGGCAGAGAAGGAAGTAACACGTATGTGCGTGTTGATGGTCCTCGGCTTCCTGGTGGCTTGGGTTCCGTATGCCAGCTTTGCTGCTTGGATTTTCCTGAACAAAGGAGCTTCCTTCACCGCTCTGACCGCCTCCATCCCTGCTTTCTTTGCCAAGAGCTCAGCTTTGTACAACGCTGTCATCTATGTGCTGCTGAACAAACAGTTCCGTAACTGCATGCTGGCGGCCATTGGAATGGGCGGGATGGTGGAGGATGAGACTTCAGTGTCGACAAGCAAGACAGAAGTCTCGACCGCAGCTTAAGGACCGCATGTCTTAATCCCAACAACCTCTTTAAGTCCGACCATTTAATTTAAAAAGATTCCTTTGAGATTTTAAAAGAAGCATATTTAAAAACAAACAAAAAAAAAAGTTTTTTGGCATATTAAAAAAGAGGAATTCATTGTGGTTTTATCAGTATGGAAAACATTTTCTGAGGAAGAGCAGCTGTGATGCAGTTTCAAAGAATATGCTTCACTGATTATTTGCACTGTTTTTATGTATTTTGTGAAAAACAGAAAAAAAGGACAAAACTGTATTGTGTAGATAATAAATGCATGCAAAAAAAAAAAAAAAATAAAAAAAAAAAAA</t>
  </si>
  <si>
    <t>MGWDAGEQNGTEGKNFYIPMSNRTGIVRSPYEYPQYYMVDPIMYKILAFYMFFLICTGTPINGLTLYVTATNKKLRQPLNFILVNLAVAGLIMCAFGFTITLNSSFYGYFVLGPTFCAIEGFMATLGGQIALWSLVVLAVERYIVVCKPMGSFKFTGSHAGAGVLFTWVMALSCAAPPLFGWSRYIPEGMQCSCGPDYYTLAPGFNNESYVMYMFCVHFCIPVFLIFFTYGSLVLTVKAAAAQQQDSASTQKAEKEVTRMCVLMVLGFLVAWVPYASFAAWIFLNKGASFTALTASIPAFFAKSSALYNAVIYVLLNKQFRNCMLAAIGMGGMVEDETSVSTSKTEVSTAA</t>
  </si>
  <si>
    <t>AB223054_I95L_T96N_E122Q_V123I_I205M_V209C_F213C_G269A</t>
  </si>
  <si>
    <t>MGWEPNGTEGQNFYIPMSNRTGVVRSPFEYPQYYMVDPIMYKILAFYMFFLICTGTPINGLTLYVTATNKKLQQPLNFILVNLAVAGLIMCAFGFTITLNSSFYGYFVLGPTFCAIEGFMATLGGQIALWSLVVLAVERYIVVCKPMGSFKFSGTHAGAGVLLTWVMALACAAPPLCGWSRYIPEGMQCSCGPDYYTLAPGFNNESYVMYMFCVHFCVPVFLIFFTYGSLVLTVKAAAAQQQDSASTQKAEKEVTRMCLLMVFGFLVAWVPYASFAGWIFLNKGASFTALTASIPAFFAKSSALYNAVIYVLLNKQFRNCMLAAIGMGGLVEDETSVSTSKTEVSTAA</t>
  </si>
  <si>
    <t>AB223055_L95I_N96T_Q122E_I123V_M205I_C209V_C213F_A269G</t>
  </si>
  <si>
    <t>MGWDGGEQNGTEGKNFYIPMSNRTGVVRSPYEYPQYYMVDPIMYKILAFYMFFLICTGTPINGLTLYVTATNKKLQQPLNFILVNLAVAGLIMCAFGFTITITSSFYGYFVLGPTFRAVEGFMATLGGEVALWSLVVLAVERYIVVCKPMGSFKFTGTHAAAGVLFTWVMALACAAPPLLGWSRYIPEGMQCSCGPDYYTLAPGFNNESYVIYMFVVHFFIPVFLIFFTYGSLVLTVKAAAAQQQDSASTQKAEKEVTRMCLLMVFGFLVAWVPYGSFAAWIFLNKGASFTALTASIPAFFAKSSALYNAVIYVLLNKQFRNCMLAAIGMGGLVEDETSVSTSKTEVSTAA</t>
  </si>
  <si>
    <t>AB223055_Q122E</t>
  </si>
  <si>
    <t>MGWDGGEQNGTEGKNFYIPMSNRTGVVRSPYEYPQYYMVDPIMYKILAFYMFFLICTGTPINGLTLYVTATNKKLQQPLNFILVNLAVAGLIMCAFGFTITLNSSFYGYFVLGPTFRAVEGFMATLGGEIALWSLVVLAVERYIVVCKPMGSFKFTGTHAAAGVLFTWVMALACAAPPLLGWSRYIPEGMQCSCGPDYYTLAPGFNNESYVMYMFCVHFCIPVFLIFFTYGSLVLTVKAAAAQQQDSASTQKAEKEVTRMCLLMVFGFLVAWVPYASFAAWIFLNKGASFTALTASIPAFFAKSSALYNAVIYVLLNKQFRNCMLAAIGMGGLVEDETSVSTSKTEVSTAA</t>
  </si>
  <si>
    <t>AB223055_L95I_Q122E</t>
  </si>
  <si>
    <t>MGWDGGEQNGTEGKNFYIPMSNRTGVVRSPYEYPQYYMVDPIMYKILAFYMFFLICTGTPINGLTLYVTATNKKLQQPLNFILVNLAVAGLIMCAFGFTITINSSFYGYFVLGPTFRAVEGFMATLGGEIALWSLVVLAVERYIVVCKPMGSFKFTGTHAAAGVLFTWVMALACAAPPLLGWSRYIPEGMQCSCGPDYYTLAPGFNNESYVMYMFCVHFCIPVFLIFFTYGSLVLTVKAAAAQQQDSASTQKAEKEVTRMCLLMVFGFLVAWVPYASFAAWIFLNKGASFTALTASIPAFFAKSSALYNAVIYVLLNKQFRNCMLAAIGMGGLVEDETSVSTSKTEVSTAA</t>
  </si>
  <si>
    <t>AB223055_N96T_Q122E</t>
  </si>
  <si>
    <t>MGWDGGEQNGTEGKNFYIPMSNRTGVVRSPYEYPQYYMVDPIMYKILAFYMFFLICTGTPINGLTLYVTATNKKLQQPLNFILVNLAVAGLIMCAFGFTITLTSSFYGYFVLGPTFRAVEGFMATLGGEIALWSLVVLAVERYIVVCKPMGSFKFTGTHAAAGVLFTWVMALACAAPPLLGWSRYIPEGMQCSCGPDYYTLAPGFNNESYVMYMFCVHFCIPVFLIFFTYGSLVLTVKAAAAQQQDSASTQKAEKEVTRMCLLMVFGFLVAWVPYASFAAWIFLNKGASFTALTASIPAFFAKSSALYNAVIYVLLNKQFRNCMLAAIGMGGLVEDETSVSTSKTEVSTAA</t>
  </si>
  <si>
    <t>AB223055_Q122E_I123V</t>
  </si>
  <si>
    <t>MGWDGGEQNGTEGKNFYIPMSNRTGVVRSPYEYPQYYMVDPIMYKILAFYMFFLICTGTPINGLTLYVTATNKKLQQPLNFILVNLAVAGLIMCAFGFTITLNSSFYGYFVLGPTFRAVEGFMATLGGEVALWSLVVLAVERYIVVCKPMGSFKFTGTHAAAGVLFTWVMALACAAPPLLGWSRYIPEGMQCSCGPDYYTLAPGFNNESYVMYMFCVHFCIPVFLIFFTYGSLVLTVKAAAAQQQDSASTQKAEKEVTRMCLLMVFGFLVAWVPYASFAAWIFLNKGASFTALTASIPAFFAKSSALYNAVIYVLLNKQFRNCMLAAIGMGGLVEDETSVSTSKTEVSTAA</t>
  </si>
  <si>
    <t>AB223055_Q122E_M205I</t>
  </si>
  <si>
    <t>MGWDGGEQNGTEGKNFYIPMSNRTGVVRSPYEYPQYYMVDPIMYKILAFYMFFLICTGTPINGLTLYVTATNKKLQQPLNFILVNLAVAGLIMCAFGFTITLNSSFYGYFVLGPTFRAVEGFMATLGGEIALWSLVVLAVERYIVVCKPMGSFKFTGTHAAAGVLFTWVMALACAAPPLLGWSRYIPEGMQCSCGPDYYTLAPGFNNESYVIYMFCVHFCIPVFLIFFTYGSLVLTVKAAAAQQQDSASTQKAEKEVTRMCLLMVFGFLVAWVPYASFAAWIFLNKGASFTALTASIPAFFAKSSALYNAVIYVLLNKQFRNCMLAAIGMGGLVEDETSVSTSKTEVSTAA</t>
  </si>
  <si>
    <t>AB223055_Q122E_C209V</t>
  </si>
  <si>
    <t>MGWDGGEQNGTEGKNFYIPMSNRTGVVRSPYEYPQYYMVDPIMYKILAFYMFFLICTGTPINGLTLYVTATNKKLQQPLNFILVNLAVAGLIMCAFGFTITLNSSFYGYFVLGPTFRAVEGFMATLGGEIALWSLVVLAVERYIVVCKPMGSFKFTGTHAAAGVLFTWVMALACAAPPLLGWSRYIPEGMQCSCGPDYYTLAPGFNNESYVMYMFVVHFCIPVFLIFFTYGSLVLTVKAAAAQQQDSASTQKAEKEVTRMCLLMVFGFLVAWVPYASFAAWIFLNKGASFTALTASIPAFFAKSSALYNAVIYVLLNKQFRNCMLAAIGMGGLVEDETSVSTSKTEVSTAA</t>
  </si>
  <si>
    <t>AB223055_Q122E_C213F</t>
  </si>
  <si>
    <t>MGWDGGEQNGTEGKNFYIPMSNRTGVVRSPYEYPQYYMVDPIMYKILAFYMFFLICTGTPINGLTLYVTATNKKLQQPLNFILVNLAVAGLIMCAFGFTITLNSSFYGYFVLGPTFRAVEGFMATLGGEIALWSLVVLAVERYIVVCKPMGSFKFTGTHAAAGVLFTWVMALACAAPPLLGWSRYIPEGMQCSCGPDYYTLAPGFNNESYVMYMFCVHFFIPVFLIFFTYGSLVLTVKAAAAQQQDSASTQKAEKEVTRMCLLMVFGFLVAWVPYASFAAWIFLNKGASFTALTASIPAFFAKSSALYNAVIYVLLNKQFRNCMLAAIGMGGLVEDETSVSTSKTEVSTAA</t>
  </si>
  <si>
    <t>AB223055_Q122E_A269G</t>
  </si>
  <si>
    <t>MGWDGGEQNGTEGKNFYIPMSNRTGVVRSPYEYPQYYMVDPIMYKILAFYMFFLICTGTPINGLTLYVTATNKKLQQPLNFILVNLAVAGLIMCAFGFTITLNSSFYGYFVLGPTFRAVEGFMATLGGEIALWSLVVLAVERYIVVCKPMGSFKFTGTHAAAGVLFTWVMALACAAPPLLGWSRYIPEGMQCSCGPDYYTLAPGFNNESYVMYMFCVHFCIPVFLIFFTYGSLVLTVKAAAAQQQDSASTQKAEKEVTRMCLLMVFGFLVAWVPYGSFAAWIFLNKGASFTALTASIPAFFAKSSALYNAVIYVLLNKQFRNCMLAAIGMGGLVEDETSVSTSKTEVSTAA</t>
  </si>
  <si>
    <t>AB223055_L95I_N96T_Q122E_M205I_C209V_C213F_A269G</t>
  </si>
  <si>
    <t>MGWDGGEQNGTEGKNFYIPMSNRTGVVRSPYEYPQYYMVDPIMYKILAFYMFFLICTGTPINGLTLYVTATNKKLQQPLNFILVNLAVAGLIMCAFGFTITINSSFYGYFVLGPTFRAVEGFMATLGGQIALWSLVVLAVERYIVVCKPMGSFKFTGTHAAAGVLFTWVMALACAAPPLLGWSRYIPEGMQCSCGPDYYTLAPGFNNESYVMYMFCVHFCIPVFLIFFTYGSLVLTVKAAAAQQQDSASTQKAEKEVTRMCLLMVFGFLVAWVPYASFAAWIFLNKGASFTALTASIPAFFAKSSALYNAVIYVLLNKQFRNCMLAAIGMGGLVEDETSVSTSKTEVSTAA</t>
  </si>
  <si>
    <t>AB223055_N96T_Q122E_M205I_C209V_C213F_A269G</t>
  </si>
  <si>
    <t>MGWDGGEQNGTEGKNFYIPMSNRTGVVRSPYEYPQYYMVDPIMYKILAFYMFFLICTGTPINGLTLYVTATNKKLQQPLNFILVNLAVAGLIMCAFGFTITLTSSFYGYFVLGPTFRAVEGFMATLGGEIALWSLVVLAVERYIVVCKPMGSFKFTGTHAAAGVLFTWVMALACAAPPLLGWSRYIPEGMQCSCGPDYYTLAPGFNNESYVIYMFVVHFFIPVFLIFFTYGSLVLTVKAAAAQQQDSASTQKAEKEVTRMCLLMVFGFLVAWVPYGSFAAWIFLNKGASFTALTASIPAFFAKSSALYNAVIYVLLNKQFRNCMLAAIGMGGLVEDETSVSTSKTEVSTAA</t>
  </si>
  <si>
    <t>AB223055_L95I_Q122E_M205I_C209V_C213F_A269G</t>
  </si>
  <si>
    <t>MGWDGGEQNGTEGKNFYIPMSNRTGVVRSPYEYPQYYMVDPIMYKILAFYMFFLICTGTPINGLTLYVTATNKKLQQPLNFILVNLAVAGLIMCAFGFTITINSSFYGYFVLGPTFRAVEGFMATLGGEIALWSLVVLAVERYIVVCKPMGSFKFTGTHAAAGVLFTWVMALACAAPPLLGWSRYIPEGMQCSCGPDYYTLAPGFNNESYVIYMFVVHFFIPVFLIFFTYGSLVLTVKAAAAQQQDSASTQKAEKEVTRMCLLMVFGFLVAWVPYGSFAAWIFLNKGASFTALTASIPAFFAKSSALYNAVIYVLLNKQFRNCMLAAIGMGGLVEDETSVSTSKTEVSTAA</t>
  </si>
  <si>
    <t>AB223055_L95I_N96T_Q122E_C209V_C213F_A269G</t>
  </si>
  <si>
    <t>MGWDGGEQNGTEGKNFYIPMSNRTGVVRSPYEYPQYYMVDPIMYKILAFYMFFLICTGTPINGLTLYVTATNKKLQQPLNFILVNLAVAGLIMCAFGFTITITSSFYGYFVLGPTFRAVEGFMATLGGEIALWSLVVLAVERYIVVCKPMGSFKFTGTHAAAGVLFTWVMALACAAPPLLGWSRYIPEGMQCSCGPDYYTLAPGFNNESYVMYMFVVHFFIPVFLIFFTYGSLVLTVKAAAAQQQDSASTQKAEKEVTRMCLLMVFGFLVAWVPYGSFAAWIFLNKGASFTALTASIPAFFAKSSALYNAVIYVLLNKQFRNCMLAAIGMGGLVEDETSVSTSKTEVSTAA</t>
  </si>
  <si>
    <t>AB223055_L95I_N96T_Q122E_M205I_C209V_A269G</t>
  </si>
  <si>
    <t>MGWDGGEQNGTEGKNFYIPMSNRTGVVRSPYEYPQYYMVDPIMYKILAFYMFFLICTGTPINGLTLYVTATNKKLQQPLNFILVNLAVAGLIMCAFGFTITITSSFYGYFVLGPTFRAVEGFMATLGGEIALWSLVVLAVERYIVVCKPMGSFKFTGTHAAAGVLFTWVMALACAAPPLLGWSRYIPEGMQCSCGPDYYTLAPGFNNESYVIYMFVVHFCIPVFLIFFTYGSLVLTVKAAAAQQQDSASTQKAEKEVTRMCLLMVFGFLVAWVPYGSFAAWIFLNKGASFTALTASIPAFFAKSSALYNAVIYVLLNKQFRNCMLAAIGMGGLVEDETSVSTSKTEVSTAA</t>
  </si>
  <si>
    <t>AB223055_L95I_N96T_Q122E_M205I_C209V_C213F</t>
  </si>
  <si>
    <t>MGWDGGEQNGTEGKNFYIPMSNRTGVVRSPYEYPQYYMVDPIMYKILAFYMFFLICTGTPINGLTLYVTATNKKLQQPLNFILVNLAVAGLIMCAFGFTITITSSFYGYFVLGPTFRAVEGFMATLGGEIALWSLVVLAVERYIVVCKPMGSFKFTGTHAAAGVLFTWVMALACAAPPLLGWSRYIPEGMQCSCGPDYYTLAPGFNNESYVIYMFVVHFFIPVFLIFFTYGSLVLTVKAAAAQQQDSASTQKAEKEVTRMCLLMVFGFLVAWVPYASFAAWIFLNKGASFTALTASIPAFFAKSSALYNAVIYVLLNKQFRNCMLAAIGMGGLVEDETSVSTSKTEVSTAA</t>
  </si>
  <si>
    <t>AB223055_L95I_N96T_Q122E_I123V_C209V_C213F_A269G</t>
  </si>
  <si>
    <t>MGWDGGEQNGTEGKNFYIPMSNRTGVVRSPYEYPQYYMVDPIMYKILAFYMFFLICTGTPINGLTLYVTATNKKLQQPLNFILVNLAVAGLIMCAFGFTITITSSFYGYFVLGPTFRAVEGFMATLGGEVALWSLVVLAVERYIVVCKPMGSFKFTGTHAAAGVLFTWVMALACAAPPLLGWSRYIPEGMQCSCGPDYYTLAPGFNNESYVMYMFVVHFFIPVFLIFFTYGSLVLTVKAAAAQQQDSASTQKAEKEVTRMCLLMVFGFLVAWVPYGSFAAWIFLNKGASFTALTASIPAFFAKSSALYNAVIYVLLNKQFRNCMLAAIGMGGLVEDETSVSTSKTEVSTAA</t>
  </si>
  <si>
    <t>AB223055_N96T_Q122E_C209V_C213F_A269G</t>
  </si>
  <si>
    <t>MGWDGGEQNGTEGKNFYIPMSNRTGVVRSPYEYPQYYMVDPIMYKILAFYMFFLICTGTPINGLTLYVTATNKKLQQPLNFILVNLAVAGLIMCAFGFTITLTSSFYGYFVLGPTFRAVEGFMATLGGEIALWSLVVLAVERYIVVCKPMGSFKFTGTHAAAGVLFTWVMALACAAPPLLGWSRYIPEGMQCSCGPDYYTLAPGFNNESYVMYMFVVHFFIPVFLIFFTYGSLVLTVKAAAAQQQDSASTQKAEKEVTRMCLLMVFGFLVAWVPYGSFAAWIFLNKGASFTALTASIPAFFAKSSALYNAVIYVLLNKQFRNCMLAAIGMGGLVEDETSVSTSKTEVSTAA</t>
  </si>
  <si>
    <t>AB223055_L95I_Q122E_C209V_C213F_A269G</t>
  </si>
  <si>
    <t>MGWDGGEQNGTEGKNFYIPMSNRTGVVRSPYEYPQYYMVDPIMYKILAFYMFFLICTGTPINGLTLYVTATNKKLQQPLNFILVNLAVAGLIMCAFGFTITINSSFYGYFVLGPTFRAVEGFMATLGGEIALWSLVVLAVERYIVVCKPMGSFKFTGTHAAAGVLFTWVMALACAAPPLLGWSRYIPEGMQCSCGPDYYTLAPGFNNESYVMYMFVVHFFIPVFLIFFTYGSLVLTVKAAAAQQQDSASTQKAEKEVTRMCLLMVFGFLVAWVPYGSFAAWIFLNKGASFTALTASIPAFFAKSSALYNAVIYVLLNKQFRNCMLAAIGMGGLVEDETSVSTSKTEVSTAA</t>
  </si>
  <si>
    <t>AB223055_L95I_N96T_Q122E_C213F_A269G</t>
  </si>
  <si>
    <t>MGWDGGEQNGTEGKNFYIPMSNRTGVVRSPYEYPQYYMVDPIMYKILAFYMFFLICTGTPINGLTLYVTATNKKLQQPLNFILVNLAVAGLIMCAFGFTITITSSFYGYFVLGPTFRAVEGFMATLGGEIALWSLVVLAVERYIVVCKPMGSFKFTGTHAAAGVLFTWVMALACAAPPLLGWSRYIPEGMQCSCGPDYYTLAPGFNNESYVMYMFCVHFFIPVFLIFFTYGSLVLTVKAAAAQQQDSASTQKAEKEVTRMCLLMVFGFLVAWVPYGSFAAWIFLNKGASFTALTASIPAFFAKSSALYNAVIYVLLNKQFRNCMLAAIGMGGLVEDETSVSTSKTEVSTAA</t>
  </si>
  <si>
    <t>AB223055_L95I_N96T_Q122E_C209V_A269G</t>
  </si>
  <si>
    <t>MGWDGGEQNGTEGKNFYIPMSNRTGVVRSPYEYPQYYMVDPIMYKILAFYMFFLICTGTPINGLTLYVTATNKKLQQPLNFILVNLAVAGLIMCAFGFTITITSSFYGYFVLGPTFRAVEGFMATLGGEIALWSLVVLAVERYIVVCKPMGSFKFTGTHAAAGVLFTWVMALACAAPPLLGWSRYIPEGMQCSCGPDYYTLAPGFNNESYVMYMFVVHFCIPVFLIFFTYGSLVLTVKAAAAQQQDSASTQKAEKEVTRMCLLMVFGFLVAWVPYGSFAAWIFLNKGASFTALTASIPAFFAKSSALYNAVIYVLLNKQFRNCMLAAIGMGGLVEDETSVSTSKTEVSTAA</t>
  </si>
  <si>
    <t>AB223055_L95I_N96T_Q122E_C209V_C213F</t>
  </si>
  <si>
    <t>MGWDGGEQNGTEGKNFYIPMSNRTGVVRSPYEYPQYYMVDPIMYKILAFYMFFLICTGTPINGLTLYVTATNKKLQQPLNFILVNLAVAGLIMCAFGFTITITSSFYGYFVLGPTFRAVEGFMATLGGEIALWSLVVLAVERYIVVCKPMGSFKFTGTHAAAGVLFTWVMALACAAPPLLGWSRYIPEGMQCSCGPDYYTLAPGFNNESYVMYMFVVHFFIPVFLIFFTYGSLVLTVKAAAAQQQDSASTQKAEKEVTRMCLLMVFGFLVAWVPYASFAAWIFLNKGASFTALTASIPAFFAKSSALYNAVIYVLLNKQFRNCMLAAIGMGGLVEDETSVSTSKTEVSTAA</t>
  </si>
  <si>
    <t>Ancestor 1</t>
  </si>
  <si>
    <t>Oryzias</t>
  </si>
  <si>
    <t>AB223053_Y24F_I42L_C94T_V100M_L108I_L119I_S202T_F203Y_F255I_L309M</t>
  </si>
  <si>
    <t>MENGTEGKNFYIPMNNRTGLVRSPFEYPQYYLADPWQFKLLGLYMFFLILTGFPINALTLVVTAQNKKLRQPLNFILVNLAVAGLIMVCFGFTVTIYSCMMGYFSLGPIGCTIEGFMATIGGQVSLWSLVVLAIERYIVVCKPMGSFKFTATHSAAGCAFTWIMASSCAVPPLVGWSRYIPEGIQVSCGPDYYTLAPGFNNETYVMYMFTCHFCVPVFTIFFTYGSLVMTVKAAAAQQQDSASTQKAEKEVTRMCILMVLGFLLAWVPYASYAAWIFFNRGAAFSAMSMAIPSFFSKSSALFNPIIYILMNKQFRNCMLATIGMGGMVEDETSVSTSKTEVSTAA</t>
  </si>
  <si>
    <t>Ancestor 2</t>
  </si>
  <si>
    <t>AB223053_Y24F_I42L_L108I_L119I_S202T_L309M</t>
  </si>
  <si>
    <t>MENGTEGKNFYIPMNNRTGLVRSPFEYPQYYLADPWQFKLLGLYMFFLILTGFPINALTLVVTAQNKKLRQPLNFILVNLAVAGLIMVCFGFTVCIYSCMVGYFSLGPIGCTIEGFMATIGGQVSLWSLVVLAIERYIVVCKPMGSFKFTATHSAAGCAFTWIMASSCAVPPLVGWSRYIPEGIQVSCGPDYYTLAPGFNNETFVMYMFTCHFCVPVFTIFFTYGSLVMTVKAAAAQQQDSASTQKAEKEVTRMCFLMVLGFLLAWVPYASYAAWIFFNRGAAFSAMSMAIPSFFSKSSALFNPIIYILMNKQFRNCMLATIGMGGMVEDETSVSTSKTEVSTAA</t>
  </si>
  <si>
    <t>Ancestor 3</t>
  </si>
  <si>
    <t>LC260051_Y198F_R248K</t>
  </si>
  <si>
    <t>MENGTEGKNFYIPMNNRTGLVRSPFEYPQYYLADPWQFKLLGLYMFFLVITGFPINALTLVVTAQNKKLRQPLNFILVNLAVAGLIMVCFGFTVTIYSCMMGYFSMGPIGCTMEGFMATIGGQVSLWSLVVLAIERYIVVCKPMGSFKFTATHSAAGCAFTWMMACSCAVPPLVGWSRYIPEGIQVSCGPDYYTLAPGFNNESYVMYMFSCHFCVPVFTIFFTYGSLVMTVKAAAAQQQDSASTQKAEKEVTRMCILMVLGFLLAWVPYASYAAWIFFNRGAAFSAMSMAIPSFFSKSSALFNPIIYILMNKQFRNCMLATIGMGGMVEDETSVSTSKTEVSTAA</t>
  </si>
  <si>
    <t>Ancestor 6</t>
  </si>
  <si>
    <t>LC260054_E33D_I130V_F203Y</t>
  </si>
  <si>
    <t>MENGTEGKNFYIPMNNRTGLVRSPFEYPQYYLADPWQFKLLGLYMFFLFVTGFPINALTLVVTAQNKKLRQPLNFILVNLAVAGLIMVCFGFTVTIYSCMMGYFSMGPIGCTMEGFFATIGGQVSLWSLVVLAIERYIVVCKPMGSFKFTATHSAAGCAFTWMMACSCAVPPLVGWSRYIPEGIQVSCGPDYYTLAPGFNNESYVMYMFSCHFCVPVCTIFFTYGSLVMTVKAAAAQQQDSASTQKAEKEVTRMCILMVLGFLLAWVPYASYAAWLFFNRGVAFSAMSMAIPSFFSKSSALFNPIIYILMNKQFRNCMLATIGMGGMVEDETSVSTSKTEVSTAA</t>
  </si>
  <si>
    <t xml:space="preserve">Verasper </t>
  </si>
  <si>
    <t>UniProt</t>
  </si>
  <si>
    <t>A0A1L7P076</t>
  </si>
  <si>
    <t>SWS2B</t>
  </si>
  <si>
    <t>A0A1L7P082</t>
  </si>
  <si>
    <t>MRGNRPVDFPDDFWIPIPLDTNNITSLSPYLVPQDHLGSPGIFYSLSAFMFFLFVAGTGINTLTIVCTIQYKKLRSHLNYILVNLSVANLLVSSVGSFTCFYCFAFRYMILGPVGCKIEGFTATVGGMVSLWSLAVIAFERWMVVCKPLGNLTFKPNHAIACCALTWVFALIAAIPPLVGWSRYIPEGMQCSCGPDWYTTDNKFNNESYVMFLFCFCFSVPFFTIVFCYSQLLFMLKSVAKAQAESASTQKAEKEVTRMVVVMVMGFLVCWMPYASFALWIINNRGQPFDLRLATLPSCLSKASTVYNPVIYILLNKQFRSCIRKMVGMSGGDDEGSSTSQSVTEVSKVGPA</t>
  </si>
  <si>
    <t>A0A1L7P074</t>
  </si>
  <si>
    <t>D7RP09</t>
  </si>
  <si>
    <t xml:space="preserve">Poecilia </t>
  </si>
  <si>
    <t>A0A140JTJ4</t>
  </si>
  <si>
    <t>A0A140JTJ5</t>
  </si>
  <si>
    <t>Q2L6A3</t>
  </si>
  <si>
    <t>MRFISGGELPDDFWIPIPLDTNNLSLLSPFLVPQDHLGSSGTFYAMAAFMFFLFVFGTSINSLTIACTFQNKKLRSHLNYILVNLSVANLLVSGVGSSTAFCSFACRYFVFGSLACKIEGFAATLGGMVGLWSLAVIAFERWLVICKPLGNFTFKPEHALACCLVTWVCALAAAAPPLAGWSRYIPEGLQCSCGPDWYTTNNKYNNESYVMFLFCFCFAVPFATIVFCYSQLLVTLKMAAKAQAESASTQKAEREVTRMVVVMVLGFLVCWMPYASFALWVVNNRGHSFDLRLATIPSCLSKASTVYNPVIYVLLNKQFRSCMLTMLGMGGGEEEDSTSVTEVSKVGPA</t>
  </si>
  <si>
    <t>Q2L6A2</t>
  </si>
  <si>
    <t>MRGNRVVEFPDDFWIPIPLDTNNVTALSPFLVPQDHLGSPTIFYSMSALMFVLFVAGTAINLLTIACTLQYKKLRSHLNYILVNMAVANLIVASTGSSTCFVCFAFKYMVLGPLGCKIEGFTAALGGMVSLWSLAVIAFERWLVICKPLGNFVFKSEHALLCCALTWVCGLCASVPPLVGWSRYIPEGMQCSCGPDWYTTGNKFNNESFVMFLFCFCFAVPFSIIVFCYSQLLFTLKMAAKAQADSASTQKAEKEVTRMVVVMVVAFLVCYVPYASFALWVINNRGQTFDLRLATIPSCVSKASTVYNPFIYVLLNKQFRLCMKKMLGMSADEDEESSTSQSTTEVSKVGPS</t>
  </si>
  <si>
    <t xml:space="preserve">Lucania </t>
  </si>
  <si>
    <t>Q7T2U6</t>
  </si>
  <si>
    <t>MRSTRVIELPEDFWIPIPLETNNITSLSPFSVPQDHLGDPATFYTMAGYTFLLFVIGTSINTLTIACTVRYKKLRSHLNYILVNLAVANLLVSVIGSFTACCSFTCRYFVFGPLACKIEGFIATLGGMVSLWSLAVIAFERWLVICKPLGNVAFKPEHATGCCVLTWIFALIASLPPLLGWSRYIPEGLQCSCGPDWYTTNNKYNNESYVMFLFCFCFAVPLITILFCYSQLLITLKMGAKAQAESASTQKAEKEVTRMVVVMVLGFLVCWMPYASFALWVVNNRGQIFDLRLATVPACLSKASTVYNPIIYVLFNKQFRTCMVTLVGMGDGEEEVSTTQSVTEVSKVGPA</t>
  </si>
  <si>
    <t>Q7T2U7</t>
  </si>
  <si>
    <t>MKMRVNRQEEFPDDYWIPIPLDTDNMSAYSPYLVPQDHLGSLGLFYSMSALMFFLFVAGTAINILTIACTIQYKKLRSHLNYILVNMAVANLIVSSMGSFTCFYCFAYRYMALGPLGCKIEGFTAGVGGMVSLWSLAVIAFERWLVICKPLGNFAFKSEHALFFCALTWFFALCATVPPLVGWSRYIPEGMQCSCGPDWYTTGNKFNTESYVLFLFCFCFSVPFTCIVFCYSQLLFTLKSAAKAQAESASTQKAEKEVTRMVVVMVLGFLVCYMPYASFALWIVTHRGQPFDLRLATIPSCFSKASTVYNPVIYVVLNKQFRSCMRKMLGMSGGDEEESSASQSVTEVSKVGPS</t>
  </si>
  <si>
    <t>Q9W6A8</t>
  </si>
  <si>
    <t>MKQQQQTPELFEDFHMPITLDVSNISAYSPFLVPQDHLGHSGVFMGMSAFMLFLFIAGTAINVLTIVCTIQYKKLRSHLNYILVNLAISNLWVSVFGSSVAFYAFYKKYFVFGPIGCKIEGFTSTIGGMVSLWSLAVVALERWLVICKPLGNFTFKTPHAIAGCILPWCMALAAGLPPLLGWSRYIPEGLQCSCGPDWYTTNNKFNNESYVMFLFCFCFAVPFSTIVFCYGQLLITLKLAAKAQADSASTQKAEREVTKMVVVMVFGFLICWGPYAIFAIWVVSNRGAPFDLRLATIPSCLCKASTVYNPVIYVLMNKQFRSCMMKMVFNKNIEEDEASSSSQVTQVSSVAPEK</t>
  </si>
  <si>
    <t>AB087809.1</t>
  </si>
  <si>
    <t>GAATTCTACGCACACAGATTGTGGGCCTACATATAAGTTAACTTAATTCCTTCATGTTGTCCCAACACAAATTGGTTGTGTAGAACCCAGCATTTTTATAGTGTATTTCAACTTTTATATAGTTTTCCATGGCTGTCCAATTAAAATACAGACCCATTAACACAATGAGCCTTCATGACTTTTCTGTAAATCGAAATCAGATGTTGAAAACATGCAGATGAATACGCATCTTCTGTACACTTAAATTTCTACTAAATCTGTAAAGTCTGTGAAATTTGTAATTTTAATTTGTTGTGTGGCTAAATGTGATTTGTTCCCACACAATTTAACATTGACTTGATGTTTACCTCAGTTCCGGAAGTCTGATGACAAGATCATTTGACAACCCAAATGTATTTTCAAACAAAAATACAACATCTCAAAACTGAACTTTCTCAAGCCTTTCTCCTTTGAACAATACCTTTCTCAGCTCTCACACCATAACAGTCTATACAGACGAATGTCAAGGACAATCCAACTCTCAAGTATTTAAGGCTCTTCACAAAGGCCGTGATTCCAGGCCCAAAGCTGGAGATAATACGATGGGAAGCAGATTAAAGAGGAGTTAACTGCCAGTGATTAGCTGCTTTATCTGCATTGGCCGGCAGATTAAATGCCATCGCTAACACAGAACCACACTGAAGGGTGAAAGGGATCATCCGAATTAGTCAGGTTTTGGTGTTGGAAATGAGATTAGGTGAATTGTGTCTTGTACTGCGCAGATGTAGTTTTGTAGCGTGTGTGTGTGTGTGCTCAGGAAACTTTGTGTGTAGCTGATGACAACAAACCTCAAATCCTACACTTAAGACCATTTGGGAGGAGCAAAATGATATCTTTTGGATCTCTATATAAGAGGGATTGCATGCCAATAATTTGAGGGAGTCTTCATCTGGTGACCAGTGAAGAGAGATTTGACATCAATCAAGGAATGCTGCAGTAATCTGCAGAAGAAATCAAACCATTTATTACAGCATTTCTCAGTGGAGTGGGCACCAATTACAAGCAAGATGAAGCAACAACAGCAAACGCCAGAACTGTTCGAAGACTTCCACATGCCCATCACTTTAGACGTCAGCAACATCTCAGCTTACAGCCCTTTCCTGGTCCCACAGGACCACCTGGGACACAGTGGCGTATTCATGGGCATGTCCGCTTTTATGCTCTTCCTTTTTATCGCAGGAACTGCCATCAACGTTCTTACCATAGTTTGCACAATTCAATACAAGAAACTCAGATCTCACCTGAACTATATTCTTGTGAACCTTGCCATTTCCAACTTGTGGGTGTCCGTTTTCGGTTCCTCGGTAGCGTTCTACGCCTTTTACAAAAAGTACTTTGTCTTTGGGCCAATAGGATGCAAAATCGAGGGCTTCACTTCAACAATTGGAGGTACATTGTAACATGCGTCCACATTGTTTTAATGCTAGCCACTTGTAGATCTTACATTCTGCTACTGGACTGTGATGGTTTCAACAATCTTCTTACTGTGTTTTTGCAGGAATGGTGAGTTTGTGGTCTCTTGCTGTGGTGGCGCTGGAAAGGTGGCTGGTCATTTGCAAACCCCTCGGGAACTTTACCTTCAAGACCCCTCATGCCATTGCCGGCTGCATACTTCCTTGGTGTATGGCATTGGCTGCTGGACTCCCTCCACTCTTAGGCTGGAGCCGGTAAGTCCCTTGGTTACATTTTACTTTGATGGTCCCTTCAGGCCTTCTGTTGACTTTGCAACTAGTATTACACAGCAAGTGTCCATGTGACCGTGTTCCTCATAGTCACTAAAATGTCTGTTGGCAGACGATCAGAATCAATTGTTTGCAGATTTAAAGCAGACACTAATGGTTGTTATATTCAACAGAATGTCTAAAGTGGAACTTCAACTTAATGTGTTGCCACTGCCTGTAATACACTGACAATGCAACAGCTTTTTGTTTTGCTAAATGGTGATGACTGAAATCTGTTTTACAGGTATATACCAGAGGGCTTGCAGTGCTCTTGTGGACCTGACTGGTATACGACTAACAACAAATTCAACAATGAATCCTACGTCATGTTCCTCTTCTGCTTTTGCTTTGCGGTTCCTTTCAGCACCATTGTATTCTGTTATGGTCAGCTGCTCATCACTCTCAAATTAGTAAGTACAATTTTCACTTCGAAATTTTTATTTTCCAAACTGCAATTATTCTTAAACAAACTTAATATATGGAACTATACATTTTACACATTACAATAAGGTCGTATCAGTTGATGTGAGTCAATGTATTCTTTAACATGAACAAACAACAAGCAATACATTTATTAGCCTACAGTATTTATTCATCTTTGTTAATGTTAAATGATAGTTTAGGTTAACTCATTAAATTAACTAATGTTAAACATTCATTTGAATTTTAATAATGTATTTGTAAATGCTAAACTATGATTAATAAATGCTGTACTAGCATTATTCCTACTCATTTCATGTTTAGTAAATGCACTAACATTAACTAATGTAAGCTTATTGTAAAGTGTTACTAAACATATTTAATATACAAGTCAAAGATTAAGTTTAGTTATGCAACAAGATAATATTCAAAAACATATTGCTGTATTTAGCTTATTATGCTGAAAATAAAATGGCATTAGAGTAAAGATTACACAAACATTTAGTTATTTTACTACTGAACCCTAGAACAACCGATAAAACGCAATTTATTATTTATTTATTTATTACGTTGCTCTCTTTAATGTAATGCAAAAGCACTCTTTCTCCACTAGAGGGAGACTAAATACATGGCTTTGAGTAGTCACGTTGCCAGTTGCTCTAAAATCCCTTGTTTGTCCTACCAGGCAGCCAAAGCTCAAGCTGATTCAGCCTCAACCCAGAAGGCTGAGAGGGAGGTGACAAAGATGGTGGTGGTAATGGTGTTCGGCTTCTTGATATGCTGGGGACCATATGCTATCTTTGCAATCTGGGTGGTTTCCAACCGCGGTGCACCTTTTGACCTGAGACTGGCAACCATTCCCTCCTGCCTTTGTAAAGCCTCTACAGTGTACAATCCCGTCATATATGTCTTAATGAACAAACAGGTATAGTATCATTTGTGGCAGCTGTATGTTGAGCTGAATCAAATAGCATGTTTATTAAGCATAGATAATCATAACATCTACCTACAACTTTTTTTTTAAACAACAGTTCCGCTCCTGTATGATGAAGATGGTCTTCAACAAGAATATTGAGGAAGATGAGGCTTCTTCTTCATCTCAGGTCACCCAGGTCTCCTCTGTTGCGCCAGAGAAATAAACACAGTTCTCATGTAACCTCATCCTGCGGACGAACCACTCTAGCAGTGACAAAATGATTTTACAACATCTGTAAATAAAAAAACGTAGACCCAATAGGAATTTTTGCTTTTAATGTCAACATTTTTGTAACTTGGTCTTGGCTTGCTGAACATGTAGAGTTAGTAGATCATTATTATCATATTAAAATGTACAATAAATGCAAAGAAAGAAAGAATCATGTTGTTACATTATTCAGAGTTGCCTCACACAGTACAATAGTTTGTATTGAATATATGAATTATTATTTCCTGTTACAAATGACAACAAGTACAACATGAAAGTATTTCAAATCACGATGAAGTCCATTATTCTTGAGTTTTGAGTAGCATATCCAGTCTGAAAAGAAAACATGCATTATTTGTTGCACGAATAAGTCTTAATAAGGGATAGTCTGAATAGAAAGCAACATTTACACACACACACACAAACACATACATATATATTATTGGTTGCATGAAACATTTGTTAATTAATTAATAATAGGGAAAATTGCTTTGAATGTCTTCGCTCACATCACTGAACTGACATGCATTCTTACTCACCTTGTTCATGTATTTCATTCAATGGGTTGTTCACTTCCAAAACAAGAACAAAAGGGCAGAGAGAGAATGTGATGTTAGCTTTTGCCATCCTAACACAGTCAAATCAAGATCAACTCGATAGAAATTAAACCACAAACGATGTCAACGAAACAATGAGCAGTGAAAGCAAAGGTTTGCCCATGTTAGATTGACATCTCTTTTATGGAATAATTCCACTCAAAGTATATAAAAGTTCAATAAACATTCAGTGCTAAATACCGTGATAATAGCGCTTGTCCATTGGCAGGTCATGCGAGACTAAACCGTGCTACTATGTTGAGCTGTCGTTGAGAATTC</t>
  </si>
  <si>
    <t>AB087809.1_S117A</t>
  </si>
  <si>
    <t>MKQQQQTPELFEDFHMPITLDVSNISAYSPFLVPQDHLGHSGVFMGMSAFMLFLFIAGTAINVLTIVCTIQYKKLRSHLNYILVNLAISNLWVSVFGSSVAFYAFYKKYFVFGPIGCKIEGFTATIGGMVSLWSLAVVALERWLVICKPLGNFTFKTPHAIAGCILPWCMALAAGLPPLLGWSRYIPEGLQCSCGPDWYTTNNKFNNESYVMFLFCFCFAVPFSTIVFCYGQLLITLKLAAKAQADSASTQKAEREVTKMVVVMVFGFLICWGPYAIFAIWVVSNRGAPFDLRLATIPSCLCKASTVYNPVIYVLMNKQFRSCMMKMVFNKNIEEDEASSSSQVTQVSSVAPEK</t>
  </si>
  <si>
    <t>AB087809.1_S82A</t>
  </si>
  <si>
    <t>MKQQQQTPELFEDFHMPITLDVSNISAYSPFLVPQDHLGHSGVFMGMSAFMLFLFIAGTAINVLTIVCTIQYKKLRSHLNYILVNLAIANLWVSVFGSSVAFYAFYKKYFVFGPIGCKIEGFTSTIGGMVSLWSLAVVALERWLVICKPLGNFTFKTPHAIAGCILPWCMALAAGLPPLLGWSRYIPEGLQCSCGPDWYTTNNKFNNESYVMFLFCFCFAVPFSTIVFCYGQLLITLKLAAKAQADSASTQKAEREVTKMVVVMVFGFLICWGPYAIFAIWVVSNRGAPFDLRLATIPSCLCKASTVYNPVIYVLMNKQFRSCMMKMVFNKNIEEDEASSSSQVTQVSSVAPEK</t>
  </si>
  <si>
    <t>AB087809.1_W85L</t>
  </si>
  <si>
    <t>MKQQQQTPELFEDFHMPITLDVSNISAYSPFLVPQDHLGHSGVFMGMSAFMLFLFIAGTAINVLTIVCTIQYKKLRSHLNYILVNLAISNLLVSVFGSSVAFYAFYKKYFVFGPIGCKIEGFTSTIGGMVSLWSLAVVALERWLVICKPLGNFTFKTPHAIAGCILPWCMALAAGLPPLLGWSRYIPEGLQCSCGPDWYTTNNKFNNESYVMFLFCFCFAVPFSTIVFCYGQLLITLKLAAKAQADSASTQKAEREVTKMVVVMVFGFLICWGPYAIFAIWVVSNRGAPFDLRLATIPSCLCKASTVYNPVIYVLMNKQFRSCMMKMVFNKNIEEDEASSSSQVTQVSSVAPEK</t>
  </si>
  <si>
    <t>AB087809.1_V88I</t>
  </si>
  <si>
    <t>MKQQQQTPELFEDFHMPITLDVSNISAYSPFLVPQDHLGHSGVFMGMSAFMLFLFIAGTAINVLTIVCTIQYKKLRSHLNYILVNLAISNLWVSIFGSSVAFYAFYKKYFVFGPIGCKIEGFTSTIGGMVSLWSLAVVALERWLVICKPLGNFTFKTPHAIAGCILPWCMALAAGLPPLLGWSRYIPEGLQCSCGPDWYTTNNKFNNESYVMFLFCFCFAVPFSTIVFCYGQLLITLKLAAKAQADSASTQKAEREVTKMVVVMVFGFLICWGPYAIFAIWVVSNRGAPFDLRLATIPSCLCKASTVYNPVIYVLMNKQFRSCMMKMVFNKNIEEDEASSSSQVTQVSSVAPEK</t>
  </si>
  <si>
    <t>AB087809.1_A97S</t>
  </si>
  <si>
    <t>MKQQQQTPELFEDFHMPITLDVSNISAYSPFLVPQDHLGHSGVFMGMSAFMLFLFIAGTAINVLTIVCTIQYKKLRSHLNYILVNLAISNLWVSVFGSSVAFYSFYKKYFVFGPIGCKIEGFTSTIGGMVSLWSLAVVALERWLVICKPLGNFTFKTPHAIAGCILPWCMALAAGLPPLLGWSRYIPEGLQCSCGPDWYTTNNKFNNESYVMFLFCFCFAVPFSTIVFCYGQLLITLKLAAKAQADSASTQKAEREVTKMVVVMVFGFLICWGPYAIFAIWVVSNRGAPFDLRLATIPSCLCKASTVYNPVIYVLMNKQFRSCMMKMVFNKNIEEDEASSSSQVTQVSSVAPEK</t>
  </si>
  <si>
    <t>AB087809.1_Y99F</t>
  </si>
  <si>
    <t>MKQQQQTPELFEDFHMPITLDVSNISAYSPFLVPQDHLGHSGVFMGMSAFMLFLFIAGTAINVLTIVCTIQYKKLRSHLNYILVNLAISNLWVSVFGSSVAFYAFFKKYFVFGPIGCKIEGFTSTIGGMVSLWSLAVVALERWLVICKPLGNFTFKTPHAIAGCILPWCMALAAGLPPLLGWSRYIPEGLQCSCGPDWYTTNNKFNNESYVMFLFCFCFAVPFSTIVFCYGQLLITLKLAAKAQADSASTQKAEREVTKMVVVMVFGFLICWGPYAIFAIWVVSNRGAPFDLRLATIPSCLCKASTVYNPVIYVLMNKQFRSCMMKMVFNKNIEEDEASSSSQVTQVSSVAPEK</t>
  </si>
  <si>
    <t>AB087809.1_K100N</t>
  </si>
  <si>
    <t>MKQQQQTPELFEDFHMPITLDVSNISAYSPFLVPQDHLGHSGVFMGMSAFMLFLFIAGTAINVLTIVCTIQYKKLRSHLNYILVNLAISNLWVSVFGSSVAFYAFYNKYFVFGPIGCKIEGFTSTIGGMVSLWSLAVVALERWLVICKPLGNFTFKTPHAIAGCILPWCMALAAGLPPLLGWSRYIPEGLQCSCGPDWYTTNNKFNNESYVMFLFCFCFAVPFSTIVFCYGQLLITLKLAAKAQADSASTQKAEREVTKMVVVMVFGFLICWGPYAIFAIWVVSNRGAPFDLRLATIPSCLCKASTVYNPVIYVLMNKQFRSCMMKMVFNKNIEEDEASSSSQVTQVSSVAPEK</t>
  </si>
  <si>
    <t>AB087809.1_I108T</t>
  </si>
  <si>
    <t>MKQQQQTPELFEDFHMPITLDVSNISAYSPFLVPQDHLGHSGVFMGMSAFMLFLFIAGTAINVLTIVCTIQYKKLRSHLNYILVNLAISNLWVSVFGSSVAFYAFYKKYFVFGPTGCKIEGFTSTIGGMVSLWSLAVVALERWLVICKPLGNFTFKTPHAIAGCILPWCMALAAGLPPLLGWSRYIPEGLQCSCGPDWYTTNNKFNNESYVMFLFCFCFAVPFSTIVFCYGQLLITLKLAAKAQADSASTQKAEREVTKMVVVMVFGFLICWGPYAIFAIWVVSNRGAPFDLRLATIPSCLCKASTVYNPVIYVLMNKQFRSCMMKMVFNKNIEEDEASSSSQVTQVSSVAPEK</t>
  </si>
  <si>
    <t>AB087809.1_G109A</t>
  </si>
  <si>
    <t>MKQQQQTPELFEDFHMPITLDVSNISAYSPFLVPQDHLGHSGVFMGMSAFMLFLFIAGTAINVLTIVCTIQYKKLRSHLNYILVNLAISNLWVSVFGSSVAFYAFYKKYFVFGPIACKIEGFTSTIGGMVSLWSLAVVALERWLVICKPLGNFTFKTPHAIAGCILPWCMALAAGLPPLLGWSRYIPEGLQCSCGPDWYTTNNKFNNESYVMFLFCFCFAVPFSTIVFCYGQLLITLKLAAKAQADSASTQKAEREVTKMVVVMVFGFLICWGPYAIFAIWVVSNRGAPFDLRLATIPSCLCKASTVYNPVIYVLMNKQFRSCMMKMVFNKNIEEDEASSSSQVTQVSSVAPEK</t>
  </si>
  <si>
    <t>AB087809.1_I119L</t>
  </si>
  <si>
    <t>MKQQQQTPELFEDFHMPITLDVSNISAYSPFLVPQDHLGHSGVFMGMSAFMLFLFIAGTAINVLTIVCTIQYKKLRSHLNYILVNLAISNLWVSVFGSSVAFYAFYKKYFVFGPIGCKIEGFTSTLGGMVSLWSLAVVALERWLVICKPLGNFTFKTPHAIAGCILPWCMALAAGLPPLLGWSRYIPEGLQCSCGPDWYTTNNKFNNESYVMFLFCFCFAVPFSTIVFCYGQLLITLKLAAKAQADSASTQKAEREVTKMVVVMVFGFLICWGPYAIFAIWVVSNRGAPFDLRLATIPSCLCKASTVYNPVIYVLMNKQFRSCMMKMVFNKNIEEDEASSSSQVTQVSSVAPEK</t>
  </si>
  <si>
    <t>AB087809.1_C295S</t>
  </si>
  <si>
    <t>MKQQQQTPELFEDFHMPITLDVSNISAYSPFLVPQDHLGHSGVFMGMSAFMLFLFIAGTAINVLTIVCTIQYKKLRSHLNYILVNLAISNLWVSVFGSSVAFYAFYKKYFVFGPIGCKIEGFTSTIGGMVSLWSLAVVALERWLVICKPLGNFTFKTPHAIAGCILPWCMALAAGLPPLLGWSRYIPEGLQCSCGPDWYTTNNKFNNESYVMFLFCFCFAVPFSTIVFCYGQLLITLKLAAKAQADSASTQKAEREVTKMVVVMVFGFLICWGPYAIFAIWVVSNRGAPFDLRLATIPSCLSKASTVYNPVIYVLMNKQFRSCMMKMVFNKNIEEDEASSSSQVTQVSSVAPEK</t>
  </si>
  <si>
    <t>L11864.1_A52T</t>
  </si>
  <si>
    <t>MKQVPEFHEDFYIPIPLDINNLSAYSPFLVPQDHLGNQGIFMAMSVFMFFIFIGGTSINILTILCTIQFKKLRSHLNYILVNLSIANLFVAIFGSPLSFYSFFNRYFIFGATACKIEGFLATLGGMVGLWSLAVVAFERWLVICKPLGNFTFKTPHAIAGCILPWISALAASLPPLFGWSRYIPEGLQCSCGPDWYTTNNKYNNESYVMFLFCFCFAVPFGTIVFCYGQLLITLKLAAKAQADSASTQKAEREVTKMVVVMVLGFLVCWAPYASFSLWIVSHRGEEFDLRMATIPSCLSKASTVYNPVIYVLMNKQFRSCMMKMVCGKNIEEDEASTSSQVTQVSSVAPEK</t>
  </si>
  <si>
    <t>L11864.1_S80A</t>
  </si>
  <si>
    <t>MKQVPEFHEDFYIPIPLDINNLSAYSPFLVPQDHLGNQGIFMAMSVFMFFIFIGGASINILTILCTIQFKKLRSHLNYILVNLAIANLFVAIFGSPLSFYSFFNRYFIFGATACKIEGFLATLGGMVGLWSLAVVAFERWLVICKPLGNFTFKTPHAIAGCILPWISALAASLPPLFGWSRYIPEGLQCSCGPDWYTTNNKYNNESYVMFLFCFCFAVPFGTIVFCYGQLLITLKLAAKAQADSASTQKAEREVTKMVVVMVLGFLVCWAPYASFSLWIVSHRGEEFDLRMATIPSCLSKASTVYNPVIYVLMNKQFRSCMMKMVCGKNIEEDEASTSSQVTQVSSVAPEK</t>
  </si>
  <si>
    <t>L11864.1_A87S</t>
  </si>
  <si>
    <t>MKQVPEFHEDFYIPIPLDINNLSAYSPFLVPQDHLGNQGIFMAMSVFMFFIFIGGASINILTILCTIQFKKLRSHLNYILVNLSIANLFVSIFGSPLSFYSFFNRYFIFGATACKIEGFLATLGGMVGLWSLAVVAFERWLVICKPLGNFTFKTPHAIAGCILPWISALAASLPPLFGWSRYIPEGLQCSCGPDWYTTNNKYNNESYVMFLFCFCFAVPFGTIVFCYGQLLITLKLAAKAQADSASTQKAEREVTKMVVVMVLGFLVCWAPYASFSLWIVSHRGEEFDLRMATIPSCLSKASTVYNPVIYVLMNKQFRSCMMKMVCGKNIEEDEASTSSQVTQVSSVAPEK</t>
  </si>
  <si>
    <t>L11864.1_P92S</t>
  </si>
  <si>
    <t>MKQVPEFHEDFYIPIPLDINNLSAYSPFLVPQDHLGNQGIFMAMSVFMFFIFIGGASINILTILCTIQFKKLRSHLNYILVNLSIANLFVAIFGSSLSFYSFFNRYFIFGATACKIEGFLATLGGMVGLWSLAVVAFERWLVICKPLGNFTFKTPHAIAGCILPWISALAASLPPLFGWSRYIPEGLQCSCGPDWYTTNNKYNNESYVMFLFCFCFAVPFGTIVFCYGQLLITLKLAAKAQADSASTQKAEREVTKMVVVMVLGFLVCWAPYASFSLWIVSHRGEEFDLRMATIPSCLSKASTVYNPVIYVLMNKQFRSCMMKMVCGKNIEEDEASTSSQVTQVSSVAPEK</t>
  </si>
  <si>
    <t>L11864.1_S94A</t>
  </si>
  <si>
    <t>MKQVPEFHEDFYIPIPLDINNLSAYSPFLVPQDHLGNQGIFMAMSVFMFFIFIGGASINILTILCTIQFKKLRSHLNYILVNLSIANLFVAIFGSPLAFYSFFNRYFIFGATACKIEGFLATLGGMVGLWSLAVVAFERWLVICKPLGNFTFKTPHAIAGCILPWISALAASLPPLFGWSRYIPEGLQCSCGPDWYTTNNKYNNESYVMFLFCFCFAVPFGTIVFCYGQLLITLKLAAKAQADSASTQKAEREVTKMVVVMVLGFLVCWAPYASFSLWIVSHRGEEFDLRMATIPSCLSKASTVYNPVIYVLMNKQFRSCMMKMVCGKNIEEDEASTSSQVTQVSSVAPEK</t>
  </si>
  <si>
    <t>L11864.1_L116T</t>
  </si>
  <si>
    <t>MKQVPEFHEDFYIPIPLDINNLSAYSPFLVPQDHLGNQGIFMAMSVFMFFIFIGGASINILTILCTIQFKKLRSHLNYILVNLSIANLFVAIFGSPLSFYSFFNRYFIFGATACKIEGFTATLGGMVGLWSLAVVAFERWLVICKPLGNFTFKTPHAIAGCILPWISALAASLPPLFGWSRYIPEGLQCSCGPDWYTTNNKYNNESYVMFLFCFCFAVPFGTIVFCYGQLLITLKLAAKAQADSASTQKAEREVTKMVVVMVLGFLVCWAPYASFSLWIVSHRGEEFDLRMATIPSCLSKASTVYNPVIYVLMNKQFRSCMMKMVCGKNIEEDEASTSSQVTQVSSVAPEK</t>
  </si>
  <si>
    <t>L11864.1_G124S</t>
  </si>
  <si>
    <t>MKQVPEFHEDFYIPIPLDINNLSAYSPFLVPQDHLGNQGIFMAMSVFMFFIFIGGASINILTILCTIQFKKLRSHLNYILVNLSIANLFVAIFGSPLSFYSFFNRYFIFGATACKIEGFLATLGGMVSLWSLAVVAFERWLVICKPLGNFTFKTPHAIAGCILPWISALAASLPPLFGWSRYIPEGLQCSCGPDWYTTNNKYNNESYVMFLFCFCFAVPFGTIVFCYGQLLITLKLAAKAQADSASTQKAEREVTKMVVVMVLGFLVCWAPYASFSLWIVSHRGEEFDLRMATIPSCLSKASTVYNPVIYVLMNKQFRSCMMKMVCGKNIEEDEASTSSQVTQVSSVAPEK</t>
  </si>
  <si>
    <t>L11864.1_S163F</t>
  </si>
  <si>
    <t>MKQVPEFHEDFYIPIPLDINNLSAYSPFLVPQDHLGNQGIFMAMSVFMFFIFIGGASINILTILCTIQFKKLRSHLNYILVNLSIANLFVAIFGSPLSFYSFFNRYFIFGATACKIEGFLATLGGMVGLWSLAVVAFERWLVICKPLGNFTFKTPHAIAGCILPWIFALAASLPPLFGWSRYIPEGLQCSCGPDWYTTNNKYNNESYVMFLFCFCFAVPFGTIVFCYGQLLITLKLAAKAQADSASTQKAEREVTKMVVVMVLGFLVCWAPYASFSLWIVSHRGEEFDLRMATIPSCLSKASTVYNPVIYVLMNKQFRSCMMKMVCGKNIEEDEASTSSQVTQVSSVAPEK</t>
  </si>
  <si>
    <t>L11864.1_G217S</t>
  </si>
  <si>
    <t>MKQVPEFHEDFYIPIPLDINNLSAYSPFLVPQDHLGNQGIFMAMSVFMFFIFIGGASINILTILCTIQFKKLRSHLNYILVNLSIANLFVAIFGSPLSFYSFFNRYFIFGATACKIEGFLATLGGMVGLWSLAVVAFERWLVICKPLGNFTFKTPHAIAGCILPWISALAASLPPLFGWSRYIPEGLQCSCGPDWYTTNNKYNNESYVMFLFCFCFAVPFSTIVFCYGQLLITLKLAAKAQADSASTQKAEREVTKMVVVMVLGFLVCWAPYASFSLWIVSHRGEEFDLRMATIPSCLSKASTVYNPVIYVLMNKQFRSCMMKMVCGKNIEEDEASTSSQVTQVSSVAPEK</t>
  </si>
  <si>
    <t>L11864.1_S272A</t>
  </si>
  <si>
    <t>MKQVPEFHEDFYIPIPLDINNLSAYSPFLVPQDHLGNQGIFMAMSVFMFFIFIGGASINILTILCTIQFKKLRSHLNYILVNLSIANLFVAIFGSPLSFYSFFNRYFIFGATACKIEGFLATLGGMVGLWSLAVVAFERWLVICKPLGNFTFKTPHAIAGCILPWISALAASLPPLFGWSRYIPEGLQCSCGPDWYTTNNKYNNESYVMFLFCFCFAVPFGTIVFCYGQLLITLKLAAKAQADSASTQKAEREVTKMVVVMVLGFLVCWAPYASFALWIVSHRGEEFDLRMATIPSCLSKASTVYNPVIYVLMNKQFRSCMMKMVCGKNIEEDEASTSSQVTQVSSVAPEK</t>
  </si>
  <si>
    <t>NM_001014890.2_G90S</t>
  </si>
  <si>
    <t>MNGTEGPNFYVPFSNKTGVVRSPFEAPQYYLAEPWQFSMLAAYMFLLIMLGFPINFLTLYVTVQHKKLRTPLNYILLNLAVADLFMVFGSFTTTLYTSLHGYFVFGPTGCNLEGFFATLGGEIALWSLVVLAIERYVVVCKPMSNFRFGENHAIMGVAFTWVMALACAAPPLVGWSRYIPEGMQCSCGIDYYTPHEETNNESFVIYMFVVHFIIPLIVIFFCYGQLVFTVKEAAAQQQESATTQKAEKEVTRMVIIMVIAFLICWLPYAGVAFYIFTHQGSDFGPIFMTIPAFFAKTSAVYNPVIYIMMNKQFRNCMVTTLCCGKNPLGDDEASTTVSKTETSQVAPA</t>
  </si>
  <si>
    <t>NM_001014890.2_T118A</t>
  </si>
  <si>
    <t>MNGTEGPNFYVPFSNKTGVVRSPFEAPQYYLAEPWQFSMLAAYMFLLIMLGFPINFLTLYVTVQHKKLRTPLNYILLNLAVADLFMVFGGFTTTLYTSLHGYFVFGPTGCNLEGFFAALGGEIALWSLVVLAIERYVVVCKPMSNFRFGENHAIMGVAFTWVMALACAAPPLVGWSRYIPEGMQCSCGIDYYTPHEETNNESFVIYMFVVHFIIPLIVIFFCYGQLVFTVKEAAAQQQESATTQKAEKEVTRMVIIMVIAFLICWLPYAGVAFYIFTHQGSDFGPIFMTIPAFFAKTSAVYNPVIYIMMNKQFRNCMVTTLCCGKNPLGDDEASTTVSKTETSQVAPA</t>
  </si>
  <si>
    <t>NM_001014890.2_E122D</t>
  </si>
  <si>
    <t>MNGTEGPNFYVPFSNKTGVVRSPFEAPQYYLAEPWQFSMLAAYMFLLIMLGFPINFLTLYVTVQHKKLRTPLNYILLNLAVADLFMVFGGFTTTLYTSLHGYFVFGPTGCNLEGFFATLGGDIALWSLVVLAIERYVVVCKPMSNFRFGENHAIMGVAFTWVMALACAAPPLVGWSRYIPEGMQCSCGIDYYTPHEETNNESFVIYMFVVHFIIPLIVIFFCYGQLVFTVKEAAAQQQESATTQKAEKEVTRMVIIMVIAFLICWLPYAGVAFYIFTHQGSDFGPIFMTIPAFFAKTSAVYNPVIYIMMNKQFRNCMVTTLCCGKNPLGDDEASTTVSKTETSQVAPA</t>
  </si>
  <si>
    <t>NM_001014890.2_A295S</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</si>
  <si>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SKTSAVYNPVIYIMMNKQFRNCMVTTLCCGKNPLGDDEASTTVSKTETSQVAPA</t>
  </si>
  <si>
    <t>NM_001014890.2_T118A_E122D_A292S</t>
  </si>
  <si>
    <t>MNGTEGPNFYVPFSNKTGVVRSPFEAPQYYLAEPWQFSMLAAYMFLLIMLGFPINFLTLYVTVQHKKLRTPLNYILLNLAVADLFMVFGGFTTTLYTSLHGYFVFGPTGCNLEGFFAALGGDIALWSLVVLAIERYVVVCKPMSNFRFGENHAIMGVAFTWVMALACAAPPLVGWSRYIPEGMQCSCGIDYYTPHEETNNESFVIYMFVVHFIIPLIVIFFCYGQLVFTVKEAAAQQQESATTQKAEKEVTRMVIIMVIAFLICWLPYAGVAFYIFTHQGSDFGPIFMTIPSFFAKTSAVYNPVIYIMMNKQFRNCMVTTLCCGKNPLGDDEASTTVSKTETSQVAPA</t>
  </si>
  <si>
    <t>NM_131253.2</t>
  </si>
  <si>
    <t>TCTTAGAGGAGTTGAACTGCTCATTCATATTTCCACATAGGCGGTTTTAATTTAGGTTTCAGTAAAAATGAACGGGACAGAAGGGAGCAACTTCTACATCCCCATGTCAAACAGGACTGGGCTTGTGCGAAGCCCTTATGATTACACCCAGTACTATTTGGCAGAACCATGGAAATTCAAGGCTCTGGCTTTCTACATGTTTCTACTGATCATTTTTGGATTTCCCATCAATGTCCTGACTTTGGTGGTTACAGCCCAGCACAAGAAACTCCGACAGCCGCTCAACTACATTTTGGTCAACTTAGCTTTTGCTGGCACAATTATGGTCATCTTTGGATTTACGGTTTCTTTCTACTGCTCACTTGTGGGCTACATGGCTCTTGGTCCATTAGGCTGTGTAATGGAGGGATTCTTCGCAACACTTGGAGGTCAGGTTGCTCTTTGGTCTTTGGTGGTTCTTGCCATTGAGAGGTACATCGTGGTTTGCAAGCCAATGGGAAGCTTCAAATTCTCCGCAAACCATGCGATGGCTGGCATTGCTTTCACATGGTTCATGGCCTGTAGCTGTGCAGTCCCCCCACTTTTTGGCTGGTCCAGATATCTTCCGGAAGGGATGCAAACCTCTTGCGGACCAGATTACTACACACTGAATCCTGAATATAACAATGAGTCTTACGTCATGTACATGTTCAGCTGCCACTTTTGCATACCCGTCACCACAATTTTCTTTACCTATGGCAGTCTGGTCTGCACAGTCAAGGCTGCTGCAGCTCAACAGCAGGAATCTGAGTCCACTCAGAAGGCTGAGAGGGAAGTGACACGCATGGTCATCCTGATGGTTTTGGGCTTCTTGTTTGCTTGGGTTCCCTATGCCAGCTTTGCTGCCTGGATCTTCTTTAACAGGGGAGCTGCTTTCTCCGCACAAGCCATGGCTGTTCCAGCCTTCTTCTCTAAGACTTCAGCTGTTTTTAACCCCATCATCTATGTGCTCCTAAACAAACAGTTCCGTAGCTGCATGCTTAACACCCTTTTCTGTGGCAAGAGTCCTCTTGGTGACGATGAGTCTTCCTCAGTGTCAACAAGCAAAACAGAGGTGTCCTCTGTGTCTCCTGCATAGATCTGCCTATTCAGTGCTCCGTCATTCAAATGAGACAAACTCACGGACATGCAGTACATCTTTGGCCATTTGCAACTGCTGTTTCTTTCAAGACCATACATGTCCACCTAAAGGCATTTTATCAGGAATTCAAGAATAGCCGATGGGTCTGAGGTTAAAGGAAAATGTTATGTTTATTGGATTTATGGAATCGTTTTCTTCACTGTTAGGTGGAGGCAATGGAAATGTATTCAATAAAGTACACTTGAATTCATCTGGATCTATGCACAATATCTACTCCCGCACCAATAATTTCACTTCACTTGTATGTTTTGATGGAGGTCTTTATTTTATTTTTTTGGTCATTGTATTGTCTGCAAAAGCTGTCTGACTTGATCAGGTCAGATTCTGTAAATATTTTATAAAAAGTGTAGGTAGTATATTTAAATAAAAGCATGCATTCCAAAAAAAAAAAAAAAAAAA</t>
  </si>
  <si>
    <t>NM_182891.2</t>
  </si>
  <si>
    <t>ACAGTTTTGCTGGTGTCTTCTTGGCATACGTGCAACACCTCCAGCAGGATGAACGGCACCGAAGGAAACAACTTTTACATTCCTATGTCCAACAGGACTGGGCTAGTGAGGAGTCCTTACGAATACACACAGTATTACCTGGCAGATCCATGGCAGTTTAAGGCACTGGCTTTTTACATGTTTTTTCTGATTTGCTTCGGGCTGCCGATCAACGTGCTCACGCTGTTGGTCACAGCTCAGCACAAAAAGCTGAGACAGCCTTTAAATTATATTTTGGTGAACTTGGCTTTCGCTGGAACAATTATGGCCTTTTTTGGATTCACGGTTACGTTCTATTGCTCCATTAATGGTTATATGGCTCTAGGTCCTACAGGTTGTGCCATTGAAGGCTTCTTTGCTACACTTGGAGGTCAGGTTGCTCTTTGGTCTCTTGTGGTTCTTGCCATTGAGAGGTACATAGTGGTTTGCAAGCCAATGGGAAGCTTCAAATTCTCCTCAAACCATGCGATGGCCGGCATTGCCTTCACATGGGTCATGGCCTCTAGCTGTGCAGTCCCCCCACTTTTTGGCTGGTCCCGATACATCCCAGAGGGAATGCAGACATCCTGCGGACCAGATTATTACACCCTGAACCCAGAATTCAACAATGAATCATATGTTTTGTACATGTTCAGCTGTCATTTCTGCGTTCCTGTTACAACCATCTTCTTCACTTATGGAAGCCTCGTTTGCACAGTCAAAGCTGCTGCAGCTCAGCAGCAGGAATCTGAGTCCACTCAGAAGGCTGAGAGGGAAGTAACACGCATGGTCATCCTGATGGTTTTGGGCTTCTTGGTGGCTTGGGTTCCCTATGCCAGCTTTGCGGCCTGGATCTTTTTTAACAGGGGAGCTGCTTTCTCCGCACAAGCCATGGCTATCCCAGCTTTTTTCTCAAAAGCCTCTGCCTTGTTTAACCCTATTATCTATGTGCTCCTAAACAAACAGTTCCGTAGCTGCATGCTCAACACCCTTTTCTGTGGCAAGAGTCCTCTTGGAGATGATGAGTCCTCCTCAGTTTCAACAAGCAAAACAGAGGTGTCCTCTGTGTCTCCAGCGTAGAATTAATTGCCAACTATGCTTTCTCAATGATTCTTTTAATGCTTTGGAGTCCACTGTCTTCAATAAGCCTAAATATCCACTCCTCAATCTCTGTATATTTTGAAAAATCACAAATAGGGCCCTATACTCCCCTCTCTCCCCCTTATCTCTCTGCCTTGGATCCATCGAGTTCAAAGAAGACATTAGCTGGCTTTCCAGACACATTCTCTTCGATAAATAGAGCGTGGGTAGATTAGTTGTGATCAGCACTAGTTTATCTCACGTCTCTCCACCGATGCTTCATCTTAAGGTATAGCTCACCACTAAATCTGAGCATAAGCCTCTTTTCTTGTCATCATCACATCAGTAGGTCGTGACCAGAACTGCTTTAACTCACCCAAGGGTTCAGCGAGATACGTCATCATACACTGAGTTACCTTTTCACATCGACATTATGGATTGTCACTCCTTTATTTTTGTTTTCAGCTGATTTGTCAGCATTTCTGTACATATTTTCTATATGGTATATTTGTTGAAAAGTAGAATAATAAATACATGCATTCAAATGTCAAAAAAAAAAAAAAAAAAAAAA</t>
  </si>
  <si>
    <t>NM_182892.2</t>
  </si>
  <si>
    <t>CATCTATGCAATAAAGAGCAGGTCCACTGCAACAGATTGCATCCTCCTCGTGTTCTGGATCACTAGCAGGCAGAGATGAACGGCACTGAAGGAAACAACTTCTACATCCCCATGTCCAACAGGACAGGGCTTGTGAGGAGTCCGTACGAATATCCTCAGTATTATCTTGCTGAGCCATGGCAGTTTAAACTGCTCGCCGTCTACATGTTCTTCCTCATGTGCTTTGGGTTTCCCATCAATGGCCTTACATTGGTGGTAACAGCTCAACACAAAAAGCTGAGGCAACCTCTCAACTTCATTCTGGTCAATCTGGCTGTGGCTGGCACCATCATGGTTTGTTTTGGATTCACGGTCACTTTCTACACAGCCATTAATGGATACTTTGTTCTGGGACCAACTGGCTGTGCGATTGAGGGATTCATGGCCACACTGGGAGGGCAAATTTCCCTTTGGTCACTCGTGGTGCTGGCCATTGAGAGATACATTGTGGTTTGCAAGCCAATGGGGAGTTTCAAATTTTCATCCAACCATGCTTTCGCTGGGATTGGATTTACATGGATAATGGCCTTGTCTTGCGCAGCTCCTCCTCTGGTTGGCTGGTCAAGGTATATTCCAGAGGGAATGCAGTGTTCATGTGGACCAGACTACTACACCTTGAACCCTGACTACAATAATGAATCATATGTCCTCTACATGTTCTGCTGCCACTTTATATTTCCAGTCACCACAATCTTTTTCACCTATGGACGACTTGTTTGCACAGTCAAAGCGGCTGCAGCTCAACAGCAGGAATCTGAATCCACTCAGAAGGCTGAGAGAGAAGTGACCAGAATGGTCATCCTGATGGTTCTGGGCTTCCTGGTAGCTTGGACTCCTTATGCCAGTGTTGCTGCTTGGATCTTCTTCAATAGAGGAGCTGCTTTCAGTGCTCAGTTCATGGCTGTTCCTGCCTTTTTCTCAAAGAGCTCTTCCATATTCAACCCTATCATTTATGTGCTTCTAAACAAACAGTTTCGTAATTGCATGCTGACCACTTTATTCTGTGGAAAGAATCCTCTCGGTGATGATGAATCCTCTACTGTGTCCACCAGCAAGACGGAGGTGTCTTCTGTATCTCCAGCATAGACTTTTTGAACTTCTTTGTGGATTATATTCGATTAGTCACTGTGCAATTCGGGCATCTGCAAAAATAAAAAAGGAAACAAAAACAGCATTGAATTAGTTGATCTATCTCATACGATTGTTCTAATTATGATTATTAAACTGGTGAACTCACAAATGGGTTATCGGTGAACATTTTTTATGAAGGCTGTCATTTATACTGTATCCTTGGGTTAAAATCTGTATATATTTTGTAAATAATGATAAAAAAATGGATAGGAATAAATACTGGCATTAAAAAAAAAAAAAAAAAAAAAAAAAAA</t>
  </si>
  <si>
    <t>NM_131254.1</t>
  </si>
  <si>
    <t>GAATTCGGCACGAGCAGATATCTGTAGTACAGAAGCAGGTTACATCTTTTCATCCATCTGGATCTTTAGCAGGTAGAGATGAACGGCACTGAAGGAAACAACTTCTACATCCCCCTGTCCAACAGGACAGGGCTAGCAAGGAGTCCGTACGAATATCCTCAGTATTATCTTGCGGAGCCATGGCAATTTAAACTGCTCGCCGTCTACATGTTCTTCCTCATCTGCTTAGGTTTCCCCATCAATGGCCTTACATTGTTGGTAACAGCTCAACACAAAAAGCTGAGGCAACCTCTCAACTTCATTCTGGTCAATCTGGCTGTGGCTGGCACCATCATGGTTTGTTTTGGATTCACGGTCACTTTCTACACAGCCATTAATGGATACTTTGTTCTGGGACCAACTGGCTGTGCGATTGAGGGATTCATGGCCACACTGGGAGGCGAAGTTGCCCTTTGGTCACTTGTAGTGCTGGCCGTTGAGAGATACATTGTGGTTTGCAAGCCAATGGGGAGTTTCAAATTTTCTGCCAGTCACGCTTTCGCAGGATGCGCATTCACATGGGTAATGGCCATGGCTTGTGCAGCTCCCCCTCTGGTTGGTTGGCCCAGGTATATTCCGGAGGGAATGCAGTGTTCATGTGGACCAGACTACTACACCCTGAACCCAGAGTACAACAACGAATCATATGTCCTCTACATGTTCATCTGTCATTTTATACTTCCAGTTACTATAATCTTCTTCACCTATGGGCGACTTGTTTGCACAGTCAAAGCGGCTGCAGCTCAACAGCAGGAATCAGAATCCACTCAGAAGGCTGAGAGAGAAGTGACCAGAATGGTCATCCTGATGGTTCTGGGCTTCCTGATTGCTTGGACTCCTTATGCTACTGTTGCTGCCTGGATCTTCTTTAATAAGGGAGCTGCTTTCAGTGCTCAGTTCATGGCTGTTCCTGCCTTTTTCTCAAAGACCTCTGCATTGTATAACCCTGTCATCTATGTGCTGCTAAATAAACAGTTTCGTAATTGCATGCTGACCACTCTATTCTGTGGAAAGAATCCTCTTGGCGATGATGAATCCTCTACTGTGTCCACCAGCAAGACGGAGGTGTCTTCTGTATCTCCAGCATAGACTTTTGAACTTCTTTACAGGTTATGTTCTTTTAGTTACTGAGAAATCTGGGCATCTGAAAAAAAAAACAAAAAAAAAAACAAAACAAAACAAAAGTTCCTGGCTGTGTTCTGTCATCATTAACTTGGTCAACGTTGTTATATTTTCTACACGCCAGAGGGCTAGCATTTATATATTTTGGTTGAAATGTACTGTATATATATTTTGTAAATAATGAAAAAGATATACATAGAAATAAATACCGGCATTAAAAAAAAAAAAAAAAAAAAA</t>
  </si>
  <si>
    <t>MNGTEGNNFYIPLSNRTGLARSPYEYPQYYLAEPWQFKLLAVYMFFLICLGFPINGLTLLVTAQHKKLRQPLNFILVNLAVAGTIMVCFGFTVTFYTAINGYFVLGPTGCAIEGFMATLGGEVALWSLVVLAVERYIVVCKPMGSFKFSASHAFAGCAFTWVMAMACAAPPLVGWPRYIPEGMQCSCGPDYYTLNPEYNNESYVLYMFICHFILPVTIIFFTYGRLVCTVKAAAAQQQESESTQKAEREVTRMVILMVLGFLIAWTPYATVAAWIFFNKGAAFSAQFMAVPAFFSKTSALYNPVIYVLLNKQFRNCMLTTLFCGKNPLGDDESSTVSTSKTEVSSVSPA</t>
  </si>
  <si>
    <t>Rh2Aα</t>
  </si>
  <si>
    <t xml:space="preserve">Metriaclima </t>
  </si>
  <si>
    <t>zebra</t>
  </si>
  <si>
    <t>DQ088651</t>
  </si>
  <si>
    <t>ATGGTTTGGGATGGAGGAATTGAGCCCAATGGCACTGAAGGCAAGAACTTCTACATTCCCATGTCCAACAGGACTGGGATTGTTAGAAGTCCTTTTGAGTACACTCAGTATTATATGGTAGACCCGATAATTTACAAAGTTCTAGCTTTCTACATGTTCTTCCTGATCTGCACTGGGACTCCCATCAACGGCCTGACATTGTTTGTAACTGCTCAGAACAAGAAGCTGCGGCAACCTCTCAACTATATCTTGGTCAACCTGGCTGTGGCCGGACTCATCATGTGCTGCTTTGGATTCACCATCACCATCACATCAGCTCTTAATGGCTACTTCATTCTTGGACCCACCTTCTGTGCTATTGAGGGATTCATGGCCACACTTGGAGGTGAAGTTGCTCTCTGGTCACTTGTTGTCCTGGCTGTTGAGAGATACATTGTGGTCTGCAAACCCATGGGAAGCTTCAAGTTCTCTGGAGCTCATGCTGGTGCTGGAGTTTTCTTCACATGGGTCATGGCAATGGCTTGTGCTGCACCTCCACTCTTTGGCTGGTCCAGGTACATTCCTGAGGGAATGCAGTGTTCCTGTGGTCCTGACTACTACACACTGGCTCCAGGTTTCAACAATGAGTCATATGTCATCTACATGTTTGTTGTTCACTTCTTCGTTCCTGTCTTCGTCATTTTCTTCACTTATGGAAGCCTTGTGATGACAGTCAAAGCTGCAGCAGCACAGCAGCAGGACTCAGCTTCTACCCAGAAAGCTGAGAAGGAAGTGACCCGTATGTGTGTCTTGATGGTCATGGGCTTCCTGGTAGCTTGGACACCGTATGCTAGCTTCGCCGGTTGGATTTTCATGAACAAGGGAGCTTCTTTCACTGCCCTCACTGCAGCCCTCCCTGCTTTCTTTGCAAAGAGCTCCGCTTTGTACAACCCTGTTATCTACGTGCTAATGAACAAACAGTTCCGTAACTGCATGCTATCCACCATTGGAATGGGCGGCATGGTGGAGGATGAGACCTCAGTTTCAACAAGCAAGACAGAGGTGTCCTCTGTGTCGTCGACCACCGTCTCCAAGACAGAGACCAGCCAAGTGGCGCCTGCCTAA</t>
  </si>
  <si>
    <t>MVWDGGIEPNGTEGKNFYIPMSNRTGIVRSPFEYTQYYMVDPIIYKVLAFYMFFLICTGTPINGLTLFVTAQNKKLRQPLNYILVNLAVAGLIMCCFGFTITITSALNGYFILGPTFCAIEGFMATLGGEVALWSLVVLAVERYIVVCKPMGSFKFSGAHAGAGVFFTWVMAMACAAPPLFGWSRYIPEGMQCSCGPDYYTLAPGFNNESYVIYMFVVHFFVPVFVIFFTYGSLVMTVKAAAAQQQDSASTQKAEKEVTRMCVLMVMGFLVAWTPYASFAGWIFMNKGASFTALTAALPAFFAKSSALYNPVIYVLMNKQFRNCMLSTIGMGGMVEDETSVSTSKTEVSSVSSTTVSKTETSQVAPA</t>
  </si>
  <si>
    <t>Rh2Aβ</t>
  </si>
  <si>
    <t>DQ088650</t>
  </si>
  <si>
    <t>ATGGCTTGGGAAGGAGGAATTGAGCCCAATGGCACTGAAGGCAAGAACTTCTACATTCCCATGTCCAACAGGACTGGGATTGTTAGAAGTCCTTTTGAGTACACTCAGTATTACCTGGCAGACCCGATCTTTTTCAAGCTCCTGGCTTTCTACATGTTCTTCCTGATCTGCACTGGGACTCCCATCAACGGCCTGACATTGTTTGTAACTGCTCAGAACAAGAAGCTCCGGCAACCTCTCAACTATATCCTGGTCAACCTGGCTGTGGCTGGACTCATCATGTGCTGCTTTGGATTCACCATCACCATCACATCAGCTTTTAGTGGCTACTTCATTCTTGGATCCACCTTCTGTGCAATTGAGGGATTCATGGCCACACTAGGAGGTGAAGTTGCTCTCTGGTCACTTGTTGTCCTGGCTATTGAGAGATACATTGTGGTCTGCAAACCCATGGGAAGCTTCAAGTTCTCTGGAGCTCATGCTGGTGCTGGAGTACTCTTCACATGGATCATGGCAATGGCTTGTGCTGCACCTCCACTCTTTGGATGGTCCAGGTACATTCCTGAGGGAATGCAGTGTTCCTGTGGTCCTGACTACTACACACTGGCTCCAGGTTTCAATAATGAGTCATATGTCATGTACATGTTTGTTGTTCACTTCTTCGTTCCTGTCTTCATCATTTTCTTCACTTATGGAAGCCTTGTGATGACAGTCAAAGCTGCAGCAGCACAGCAGCAGGACTCAGCTTCTACCCAGAAAGCTGAGAAGGAAGTGACCCGTATGTGTGTCTTGATGGTCATGGGCTTCCTAATAGCTTGGACACCGTATGCTAGCTTTGCTGGTTGGATTTTCATGAACAAGGGAGCTTCTTTCAGTGCCCTCACTGCAGCCATCCCTGCTTTCTTTGCAAAAAGCTCAGCCTTGTACAACCCTGTTATCTACGTGCTAATGAACAAACAGTTCCGTAACTGCATGCTATCCACCATTGGAATGGGCGGCATGGTGGAGGATGAGACCTCAGTTTCAACAAGCAAGACAGAGGTGTCCTCTGTGTCGTCGACCACCGTCTCCAAGACAGAGACCAGCCAAGTGGCGCCTGCCTAA</t>
  </si>
  <si>
    <t>MAWEGGIEPNGTEGKNFYIPMSNRTGIVRSPFEYTQYYLADPIFFKLLAFYMFFLICTGTPINGLTLFVTAQNKKLRQPLNYILVNLAVAGLIMCCFGFTITITSAFSGYFILGSTFCAIEGFMATLGGEVALWSLVVLAIERYIVVCKPMGSFKFSGAHAGAGVLFTWIMAMACAAPPLFGWSRYIPEGMQCSCGPDYYTLAPGFNNESYVMYMFVVHFFVPVFIIFFTYGSLVMTVKAAAAQQQDSASTQKAEKEVTRMCVLMVMGFLIAWTPYASFAGWIFMNKGASFSALTAAIPAFFAKSSALYNPVIYVLMNKQFRNCMLSTIGMGGMVEDETSVSTSKTEVSSVSSTTVSKTETSQVAPA</t>
  </si>
  <si>
    <t>DQ088652</t>
  </si>
  <si>
    <t>ATGGCTTGGGATGGAGGACTTGAGCCTAATGGCACAGAGGGCAAAAACTTCTACATCCCCTTGAACAACAAGACAGGACTCGTGAGGAGTCCTTTTGAATATCCGCAGTATTATTTGGCAGATCCATGGTTCTTCAGATTGCTTGCTTTCTATATTTTTTCCCTTGTCATTACTGGATTCCCCATCAACTTTCTGACACTGCTGGTCACCGCTCAAAACAAAAAGCTCCGACAACCTCTCAACTTTATCCTGGTTAATTTGGCAGTGGCTGGACTGATCATGGTCATATTTGGATTCACAGTCACCATTTTTTCTTGTGTCAATGGCTATTTCGCCTTGGGTCCTTTGAGCTGTGCTATTGAAGGATTCATGGCTACAATTGGAGGTCAGGTATCTCTGTGGTCTCTTGTGGTTCTTGCTGTTGAGAGATACATTGTGGTCTGTAAACCCATGGGAAGTTTCAAGTTTACAGCTACCCATGCAGGAGTGGGTTGTGCTTTTACCTGGATCATGGCTTTGGCCTGTGCTGCCCCCCCATTGTTTGGCTGGTCAAGGTACATTCCTGAGGGAATTCAGGTTTCCTGTGGGCCTGACTACTACACTCTGGCCCCAGGATACAACAACGAATCTTATGTCATATACATGTTCACCTGCCACTTCTGTGTCCCTGTCTTCACCATCTTCTTTACCTATGGAAATTTAGTCTTTACAGTGAAGGCCGCTGCATCCCAACAGCAGGACTCAGCTTCTACCCAAAAAGCTGAAAAGGAAGTGACACGCATGTGCATCCTGATGGTTTTCGGCTTCCTCTTGGCCTGGACCCCATATGCTTCCTTTGCTGCATGGATCTTCTTCAACAGGGGAGCTGCATTCACAGCCACAGCCATGGCTATCCCTGCTTTCTTCTCAAAGAGCTCAGCATTGTTCAACCCCATCATCTACATCCTCATGAACAAACAGTTTCGTAACTGCATGCTTTCAACAGTTGGAATGGGTGGTATGGTTGAAGATGAGACCTCAGTATCAACCAGCAAGACAGAAGTCTCCTCTGTTTCGTCGACCACCGTCTCCAAGACAGAGACCAGCCAAGTGGCGCCTGCCTAA</t>
  </si>
  <si>
    <t>MAWDGGLEPNGTEGKNFYIPLNNKTGLVRSPFEYPQYYLADPWFFRLLAFYIFSLVITGFPINFLTLLVTAQNKKLRQPLNFILVNLAVAGLIMVIFGFTVTIFSCVNGYFALGPLSCAIEGFMATIGGQVSLWSLVVLAVERYIVVCKPMGSFKFTATHAGVGCAFTWIMALACAAPPLFGWSRYIPEGIQVSCGPDYYTLAPGYNNESYVIYMFTCHFCVPVFTIFFTYGNLVFTVKAAASQQQDSASTQKAEKEVTRMCILMVFGFLLAWTPYASFAAWIFFNRGAAFTATAMAIPAFFSKSSALFNPIIYILMNKQFRNCMLSTVGMGGMVEDETSVSTSKTEVSSVSSTTVSKTETSQVAPA</t>
  </si>
  <si>
    <t>DQ088649</t>
  </si>
  <si>
    <t>ATGAGAGGAAATCGTCCCACTGAGTTCCCAGATGACTTCTGGATCCCCGTCCCTCTGGACACCAACAATATCACAGCCTTCAGCCCATACCTGGTTCCCCAGGACCATTTAGGAAGCCCGATGATCTTTTATTCCATGTCAGCATTTATGTTCTTCTTGTGGGTGGCCGGCACAATCATCAATGTCCTCACTATCGCATGTACTGTCCAATACAAGAAGCTCCGGTCTCATCTAAACTACATCCTGGTGAACCTGGCTGTTGCGAACCTCCTCGTCTCCTCTGTGGGCTCTTTCACCTGCTTCATCTGTTTTGCTTTTAAATACATGTTCCCTGGTCCAATTGCATGCAAGATTGAAGGATTTACAGCAACTCTTGGTGGTATGGTTAGCTTGTGGTCTCTTGCTGTGGTAGCATTTGAAAGATGGTTGGTTGTGTGCAAGCCACTTGGGAACTTTGCCTTCAAGTCCAGCCACGCTATAGCATGCTGTGGATTGACTTGGGTCTGCGGTCTGAGCGCTGCACTTCCACCTCTGTTTGGATGGAGCAGGTATATCCCAGAGGGCATGCAGTGTTCCTGTGGCCCAGACTGGTACACAACAGGCAACAAGTTTAACAATGAAACCTACGTGATGTTCCTCTTCTGCTTCTGCTTTGCTGTCCCTTTCTCCACCATCGTCTTCTGCTACTCACAGCTGCTGTTCATGCTGAAAGCGGCAGTAAAGGCCCAAGCAGAGTCTGCCTCTACCCAGAAGGCAGAGAAGGAAGTGACCAGGATGGTGGTGATTATGGTGCTGGGCTTTCTGGTGTGCTGGATGCCATATGCCTCCTTTGCCATCTGGGTTGTGAATAACCGTGGGCAGCCATTCGACCTGAGACTGGCCACCATTCCTTCCTGTTTCTCAAAGGCCTCCACAGTCTACAACCCAGTCATTTACATCCTCCTCAATAAGCAGTTCCGCTCGTGTATAAGGCAGATGCTGGGAATGAGCGGAGGTGACGATGAAGAGTCATCAAGTCAATCCACCACTGAAGTCTCTAAAGTTGGACCTGCGTCGACCACCGTCTCCAAGACAGAGACCAGCCAAGTGGCGCCTGCCTAA</t>
  </si>
  <si>
    <t>MRGNRPTEFPDDFWIPVPLDTNNITAFSPYLVPQDHLGSPMIFYSMSAFMFFLWVAGTIINVLTIACTVQYKKLRSHLNYILVNLAVANLLVSSVGSFTCFICFAFKYMFPGPIACKIEGFTATLGGMVSLWSLAVVAFERWLVVCKPLGNFAFKSSHAIACCGLTWVCGLSAALPPLFGWSRYIPEGMQCSCGPDWYTTGNKFNNETYVMFLFCFCFAVPFSTIVFCYSQLLFMLKAAVKAQAESASTQKAEKEVTRMVVIMVLGFLVCWMPYASFAIWVVNNRGQPFDLRLATIPSCFSKASTVYNPVIYILLNKQFRSCIRQMLGMSGGDDEESSSQSTTEVSKVGPASTTVSKTETSQVAPA</t>
  </si>
  <si>
    <t>DQ088648</t>
  </si>
  <si>
    <t>ATGGGAAAACACTTCCACCTGTACGAGAACATCTCCAAAATCAGTCCCTTTGAGGGGCCCCAGTATTACCTGGCCCCTGTCTGGGCCTTTTACCTGCAGGCCGCCTTTATGGGTTTTGTTTTTTTTGCTGGCACTCCTTTAAACTTCATTGTTCTCGTGGCGACGATGAAGTACAAGAAGCTCAGAGTCCCACTCAACTTCATTCTTGTCAACATCTCCTTCTCCGGCTTCATCTTCGTCACCTTCTCTGTCAGTCAGGTGTTCTTAGCCTCCATGCGAGGTTACTACTTCCTGGGTCACACGCTGTGTGCTCTGGAGAGTGCTGTGGGCTCCGTGGCAGGTCTGGTGACCGCCTGGTCTTTGGCGGTGCTTTCCTTTGAGAGGTACCTGGTCATTTGTAAACCGTTCGGAGCCTTTAAGTTTGGCTCAAATCACGCTCTGGCTGCAGTGGCCTTCACCTGGTTCATGGGCATCGGCTGTGCCTGCCCACCTTTCTTTGGCTGGAGCAGGTACATCCCTGAAGGTCTGGGCTGCTCCTGTGGACCCGACTGGTACACTCACAATGAGCAGTACAACACGACCAGCTACACACACTTCCTCATGGTCACCTGCTTCATCATACCTCTCTCCATCATCATCTTCTGCTACTCCCAGCTGCTGGGTGCTCTGAGAGCAGTTGCAGCCCAGCAGGCTGAGTCAGCCTCCACCCAGAAGGCGGAGAAGGAGGTGTCAAGAATGATCATCGTTATGGTGGGGTCCTTCGTCACCTGCTATGGCCCGTACGCCCTGGCAGCTCTTTACTTTGCCTACTCCACAGATGAAAACAAAGACTATCGACTTGTCACCATCCCGGCGTTTTTCTCTAAGAGCGCCTGCGTCTACAACCCACTCATCTACGTCTTCATGAACAAACAGTTTAATGGCTGTATCATGGAGATGGTGTTTGGAAAGACAATGGACGAATCCTCCGAAGTTTCCACAAAGACTGAAGTGTCCACAGCTTCGTCGACCACCGTCTCCAAGACAGAGACCAGCCAAGTGGCGCCTGCCTAA</t>
  </si>
  <si>
    <t>MGKHFHLYENISKISPFEGPQYYLAPVWAFYLQAAFMGFVFFAGTPLNFIVLVATMKYKKLRVPLNFILVNISFSGFIFVTFSVSQVFLASMRGYYFLGHTLCALESAVGSVAGLVTAWSLAVLSFERYLVICKPFGAFKFGSNHALAAVAFTWFMGIGCACPPFFGWSRYIPEGLGCSCGPDWYTHNEQYNTTSYTHFLMVTCFIIPLSIIIFCYSQLLGALRAVAAQQAESASTQKAEKEVSRMIIVMVGSFVTCYGPYALAALYFAYSTDENKDYRLVTIPAFFSKSACVYNPLIYVFMNKQFNGCIMEMVFGKTMDESSEVSTKTEVSTASSTTVSKTETSQVAPA</t>
  </si>
  <si>
    <t>NM_001397497.1</t>
  </si>
  <si>
    <t>ATGAGTGCTTTGGGCCCAGGCAGCGGGCGCTCAGCCCTGGGGCAGCAGCACAGTGTGCCAGGGAGCGCTGCGTGCAGGTGGGGCTGCCGTCCGGTTTGGGCTCCCACACAAGCAGTGCAGAGCTTCCTGTCTGCATATGACCATGAACCGTGGTCTCCAACAATGACAGTGTGGGCCAGAAACAGGTGTCACCTTAATACCCACCCAGAAAAGCCAATTACCCCTGGATGATTATGATTAATAACTCTCTAAGCCCTAATCGCGCTGACACCGATGCCCGGGGCTTACTGCAGGGGGCACTTTATAAGGGACGCCCTACAGCTGCTTCTCTGCGGGGCGACAGCAGAGGCTGGGCAGCGGTGCGAGCCCAACTGCAGGGCGATTCCCCCATACAAAAACCGACACTGAGTGCGACTGAGAGGCGCCCCACAAACCGCAGCCATGAACGGGACGGAAGGCCAAGACTTCTACGTGCCCATGTCCAACAAGACCGGGGTGGTGCGGAGCCCCTTCGAGTACCCCCAGTACTACCTGGCTGAGCCCTGGAAGTTCTCGGCGCTGGCTGCCTACATGTTCATGCTGATCCTGCTCGGCTTCCCCGTCAACTTCCTCACGCTGTACGTCACCATCCAGCACAAGAAACTCCGGACGCCTCTAAACTACATCCTCCTGAACCTGGCGGTCGCCGACCTCTTTATGGTCTTCGGAGGCTTCACGACCACCATGTACACCTCGATGAACGGGTACTTTGTCTTTGGAGTAACAGGGTGCTACATCGAGGGCTTCTTTGCTACGCTGGGCGGTGAAATTGCTCTCTGGTCACTCGTCGTCCTGGCCGTGGAACGATACGTGGTGGTCTGTAAGCCCATGAGCAACTTCCGCTTCGGGGAGAACCACGCCATCATGGGGGTCGCGTTCTCCTGGATCATGGCCATGGCCTGCGCAGCCCCCCCGCTGTTCGGCTGGTCACGGTACATCCCCGAGGGCATGCAGTGCTCGTGTGGGATCGACTACTACACGCTGAAGCCGGAGATCAACAACGAATCCTTTGTCATCTACATGTTCGTGGTCCACTTCATGATCCCACTGGCCGTCATCTTCTTCTGCTATGGGAACCTGGTCTGCACTGTGAAGGAGGCTGCCGCCCAGCAGCAGGAGTCTGCCACCACCCAGAAGGCAGAGAAGGAAGTGACCCGCATGGTGATCATCATGGTCATCGCCTTCCTCATCTGCTGGGTTCCCTACGCCAGCGTCGCTTTCTACATCTTCACCAACCAGGGCTCAGACTTTGGACCCATCTTCATGACCATCCCGGCATTCTTTGCCAAGAGCTCTGCCATCTACAATCCTGTGATCTACATCGTAATGAACAAACAGTTCCGTAACTGCATGATCACAACCCTCTGCTGCGGCAAGAACCCGCTGGGCGATGAGGACACGTCTGCTGGAAAGACAGAGACCTCCTCCGTCTCCACCAGCCAGGTGTCCCCTGCATAGGTCCCGCTGCACCAACCTTGCCCACTGCCAGCGCCTGCCCGCTTCAGCACAGCCCTGCAGGGCGGGCTGCTCTCCCAACCATAGGAACCCTGGGAACAAGGCTGTGAAAATGTACACGTTTTGTAATTAAAATGCAAAAGCTTAGCTCCTCCACTGGCATAACTTTGTGCTTCTCTCTCTGTCGATTCACTGAGAGCTCACACCTGTTGCACCACGCAGGCCCTGCAAAGCCCGGGCACAGCAGAACCGCTGCCACCTCCCTCACCCCAACCTGAGGGCCTCGGTGGGTCAGAGGCTTGAGCCCCTCCCAGCTCCACTGCTGCAGACAGAGGCTGGCAGCCACCAGCAGCCATTGGGCCGGGGCGGGGGGCTGTGCTGGGGCAGGCTGAGCACTGCCAGATGCCCACTGCTCAGAGCTCCACGCTCGACTCTGCCCCAGCACCTCAGAAGGGCACCGCAACACCTCTGGGATGACGGGTGGGTTTTGGTGCACATGTGCCCCCTGTGCTGCAGGGGTGATGGTGCAGATCCCAGCCCCGAGCAGGCGGCACAGCATGGTGCAGCTGTGTCCCGCTATGGCTGGGCGTGCTTGGGAAGGGCTCGGCGCGCTCTCCATCCATCCAGCACCACACTGTGCTCCCGGTGTTGGCCCCTCAGCAGCCCCACTCGCTGCCCCTCGGCAGGATGCAGCCCTTCCCTCCCAGCCATCCGCAGACCCCTCCCTGTCAGCTGCAGCCCAGCTCAGTGTCAGCCCACGTAGGAGGCTTTGGCCGGTGCTCGTGCTTCTGAGGACGGATTGGTGCATTGCTGAGCTTCCTCCGTGTTAGAGCAGGCAAGACATGGGAGCATATGGTGCAGAGACACCGGCATATGTTCCAGGCACTACAAGATGGCATATTGCAATTGTAGCAGTGTTCTTCATTTTTATTTTTAGCTCAGCTATACAAATAAGATGTTTTTCTTGCTGTTCAGTGTTATCAACATTTGAAACTATTTTTGTACATTATTATCCTCTCTGATTTCTAATCCTATGCAGCTTTGCGATGTCTAATAAGGAACATACAGAACCCATGCAAGTTAAATCTTTAATAAAGAGCAATTTGCAAGTACAAAAAAAAAAAAAAA</t>
  </si>
  <si>
    <t>MNGTEGQDFYVPMSNKTGVVRSPFEYPQYYLAEPWKFSALAAYMFMLILLGFPVNFLTLYVTIQHKKLRTPLNYILLNLAVADLFMVFGGFTTTMYTSMNGYFVFGVTGCYIEGFFATLGGEIALWSLVVLAVERYVVVCKPMSNFRFGENHAIMGVAFSWIMAMACAAPPLFGWSRYIPEGMQCSCGIDYYTLKPEINNESFVIYMFVVHFMIPLAVIFFCYGNLVCTVKEAAAQQQESATTQKAEKEVTRMVIIMVIAFLICWVPYASVAFYIFTNQGSDFGPIFMTIPAFFAKSSAIYNPVIYIVMNKQFRNCMITTLCCGKNPLGDEDTSAGKTETSSVSTSQVSPA</t>
  </si>
  <si>
    <t>NM_001397497.1_Q64K</t>
  </si>
  <si>
    <t>MNGTEGQDFYVPMSNKTGVVRSPFEYPQYYLAEPWKFSALAAYMFMLILLGFPVNFLTLYVTIKHKKLRTPLNYILLNLAVADLFMVFGGFTTTMYTSMNGYFVFGVTGCYIEGFFATLGGEIALWSLVVLAVERYVVVCKPMSNFRFGENHAIMGVAFSWIMAMACAAPPLFGWSRYIPEGMQCSCGIDYYTLKPEINNESFVIYMFVVHFMIPLAVIFFCYGNLVCTVKEAAAQQQESATTQKAEKEVTRMVIIMVIAFLICWVPYASVAFYIFTNQGSDFGPIFMTIPAFFAKSSAIYNPVIYIVMNKQFRNCMITTLCCGKNPLGDEDTSAGKTETSSVSTSQVSPA</t>
  </si>
  <si>
    <t>NM_001397497.1_E122Q_Q64K_E150A</t>
  </si>
  <si>
    <t>MNGTEGQDFYVPMSNKTGVVRSPFEYPQYYLAEPWKFSALAAYMFMLILLGFPVNFLTLYVTIKHKKLRTPLNYILLNLAVADLFMVFGGFTTTMYTSMNGYFVFGVTGCYIEGFFATLGGQIALWSLVVLAVERYVVVCKPMSNFRFGANHAIMGVAFSWIMAMACAAPPLFGWSRYIPEGMQCSCGIDYYTLKPEINNESFVIYMFVVHFMIPLAVIFFCYGNLVCTVKEAAAQQQESATTQKAEKEVTRMVIIMVIAFLICWVPYASVAFYIFTNQGSDFGPIFMTIPAFFAKSSAIYNPVIYIVMNKQFRNCMITTLCCGKNPLGDEDTSAGKTETSSVSTSQVSPA</t>
  </si>
  <si>
    <t>NM_001397497.1_E150A</t>
  </si>
  <si>
    <t>MNGTEGQDFYVPMSNKTGVVRSPFEYPQYYLAEPWKFSALAAYMFMLILLGFPVNFLTLYVTIQHKKLRTPLNYILLNLAVADLFMVFGGFTTTMYTSMNGYFVFGVTGCYIEGFFATLGGEIALWSLVVLAVERYVVVCKPMSNFRFGANHAIMGVAFSWIMAMACAAPPLFGWSRYIPEGMQCSCGIDYYTLKPEINNESFVIYMFVVHFMIPLAVIFFCYGNLVCTVKEAAAQQQESATTQKAEKEVTRMVIIMVIAFLICWVPYASVAFYIFTNQGSDFGPIFMTIPAFFAKSSAIYNPVIYIVMNKQFRNCMITTLCCGKNPLGDEDTSAGKTETSSVSTSQVSPA</t>
  </si>
  <si>
    <t>NM_001397497.1_E122Q</t>
  </si>
  <si>
    <t>MNGTEGQDFYVPMSNKTGVVRSPFEYPQYYLAEPWKFSALAAYMFMLILLGFPVNFLTLYVTIQHKKLRTPLNYILLNLAVADLFMVFGGFTTTMYTSMNGYFVFGVTGCYIEGFFATLGGQIALWSLVVLAVERYVVVCKPMSNFRFGENHAIMGVAFSWIMAMACAAPPLFGWSRYIPEGMQCSCGIDYYTLKPEINNESFVIYMFVVHFMIPLAVIFFCYGNLVCTVKEAAAQQQESATTQKAEKEVTRMVIIMVIAFLICWVPYASVAFYIFTNQGSDFGPIFMTIPAFFAKSSAIYNPVIYIVMNKQFRNCMITTLCCGKNPLGDEDTSAGKTETSSVSTSQVSPA</t>
  </si>
  <si>
    <t>NM_001397497.1_E122I</t>
  </si>
  <si>
    <t>MNGTEGQDFYVPMSNKTGVVRSPFEYPQYYLAEPWKFSALAAYMFMLILLGFPVNFLTLYVTIQHKKLRTPLNYILLNLAVADLFMVFGGFTTTMYTSMNGYFVFGVTGCYIEGFFATLGGIIALWSLVVLAVERYVVVCKPMSNFRFGENHAIMGVAFSWIMAMACAAPPLFGWSRYIPEGMQCSCGIDYYTLKPEINNESFVIYMFVVHFMIPLAVIFFCYGNLVCTVKEAAAQQQESATTQKAEKEVTRMVIIMVIAFLICWVPYASVAFYIFTNQGSDFGPIFMTIPAFFAKSSAIYNPVIYIVMNKQFRNCMITTLCCGKNPLGDEDTSAGKTETSSVSTSQVSPA</t>
  </si>
  <si>
    <t>NM_001397497.1_E122D</t>
  </si>
  <si>
    <t>MNGTEGQDFYVPMSNKTGVVRSPFEYPQYYLAEPWKFSALAAYMFMLILLGFPVNFLTLYVTIQHKKLRTPLNYILLNLAVADLFMVFGGFTTTMYTSMNGYFVFGVTGCYIEGFFATLGGDIALWSLVVLAVERYVVVCKPMSNFRFGENHAIMGVAFSWIMAMACAAPPLFGWSRYIPEGMQCSCGIDYYTLKPEINNESFVIYMFVVHFMIPLAVIFFCYGNLVCTVKEAAAQQQESATTQKAEKEVTRMVIIMVIAFLICWVPYASVAFYIFTNQGSDFGPIFMTIPAFFAKSSAIYNPVIYIVMNKQFRNCMITTLCCGKNPLGDEDTSAGKTETSSVSTSQVSPA</t>
  </si>
  <si>
    <t>NM_205490.1</t>
  </si>
  <si>
    <t>NM_205490.1_Q122E</t>
  </si>
  <si>
    <t>MNGTEGINFYVPMSNKTGVVRSPFEYPQYYLAEPWKYRLVCCYIFFLISTGLPINLLTLLVTFKHKKLRQPLNYILVNLAVADLFMACFGFTVTFYTAWNGYFVFGPVGCAVEGFFATLGGEVALWSLVVLAIERYIVVCKPMGNFRFSATHAMMGIAFTWVMAFSCAAPPLFGWSRYMPEGMQCSCGPDYYTHNPDYHNESYVLYMFVIHFIIPVVVIFFSYGRLICKVREAAAQQQESATTQKAEKEVTRMVILMVLGFMLAWTPYAVVAFWIFTNKGADFTATLMAVPAFFSKSSSLYNPIIYVLMNKQFRNCMITTICCGKNPFGDEDVSSTVSQSKTEVSSVSSSQVSPA</t>
  </si>
  <si>
    <t>Archosaur</t>
  </si>
  <si>
    <t xml:space="preserve">sp. </t>
  </si>
  <si>
    <t>AF310191.1</t>
  </si>
  <si>
    <t>ATGAACGGTACCGAAGGCCCAAACTTCTACGTTCCTTTCTCCAACAAGACGGGCGTGGTGCGCAGCCCGTTCGAGTATCCGCAGTACTACCTGGCGGAGCCCTGGCAGTTCTCCGCGCTGGCCGCCTACATGTTCCTGCTGATCCTGCTTGGCTTCCCGATCAACTTCCTCACGCTGTACGTCACAATCCAGCACAAGAAGCTTCGCACACCGCTCAACTACATCCTGCTCAACCTGGCCGTGGCAGATCTCTTCATGGTCTTCGGTGGCTTCACCACCACCATGTACACCTCTATGAATGGGTACTTCGTCTTCGGTCCGACGGGCTGCAACATCGAGGGCTTCTTTGCCACCCTGGGCGGTGAAATTGCACTGTGGTCACTAGTAGTACTGGCGATCGAGCGGTACGTGGTGGTGTGCAAGCCCATGAGCAACTTCCGCTTCGGTGAGAACCACGCCATCATGGGCGTCGCCTTCACCTGGATCATGGCTCTGGCCTGTGCGGCCCCGCCGCTCTTCGGCTGGTCTAGATACATCCCGGAGGGCATGCAGTGCTCGTGCGGGGTCGATTACTACACGCTGAAACCGGAGGTCAACAATGAGTCGTTCGTCATCTACATGTTCGTGGTCCACTTCACCATCCCGCTGACTGTCATCTTCTTCTGCTATGGCCGGCTGGTGTGCACCGTCAAGGAGGCTGCAGCCCAGCAGCAGGAGAGCGCCACCACTCAGAAGGCCGAGAAGGAGGTCACGCGTATGGTTATCATCATGGTCATCGCTTTCCTAATCTGCTGGGTGCCATATGCTAGTGTGGCGTTCTACATCTTCACCCATCAGGGCTCTGACTTTGGGCCCATCTTCATGACCATCCCGGCTTTCTTTGCCAAGTCGTCTGCCATCTACAACCCGGTCATCTACATCGTGATGAACAAGCAGTTCCGGAACTGCATGATCACCACTCTCTGCTGTGGCAAGAACCCGCTGGGTGACGACGAGGCGTCGACCACCGTCTCCAAGACAGAGACCAGCCAAGTGGCGCCTGCCTAATGA</t>
  </si>
  <si>
    <t>MNGTEGPNFYVPFSNKTGVVRSPFEYPQYYLAEPWQFSALAAYMFLLILLGFPINFLTLYVTIQHKKLRTPLNYILLNLAVADLFMVFGGFTTTMYTSMNGYFVFGPTGCNIEGFFATLGGEIALWSLVVLAIERYVVVCKPMSNFRFGENHAIMGVAFTWIMALACAAPPLFGWSRYIPEGMQCSCGVDYYTLKPEVNNESFVIYMFVVHFTIPLTVIFFCYGRLVCTVKEAAAQQQESATTQKAEKEVTRMVIIMVIAFLICWVPYASVAFYIFTHQGSDFGPIFMTIPAFFAKSSAIYNPVIYIVMNKQFRNCMITTLCCGKNPLGDDEASTTVSKTETSQVAPA</t>
  </si>
  <si>
    <t>AF310191.1_T213I</t>
  </si>
  <si>
    <t>MNGTEGPNFYVPFSNKTGVVRSPFEYPQYYLAEPWQFSALAAYMFLLILLGFPINFLTLYVTIQHKKLRTPLNYILLNLAVADLFMVFGGFTTTMYTSMNGYFVFGPTGCNIEGFFATLGGEIALWSLVVLAIERYVVVCKPMSNFRFGENHAIMGVAFTWIMALACAAPPLFGWSRYIPEGMQCSCGVDYYTLKPEVNNESFVIYMFVVHFIIPLTVIFFCYGRLVCTVKEAAAQQQESATTQKAEKEVTRMVIIMVIAFLICWVPYASVAFYIFTHQGSDFGPIFMTIPAFFAKSSAIYNPVIYIVMNKQFRNCMITTLCCGKNPLGDDEASTTVSKTETSQVAPA</t>
  </si>
  <si>
    <t>AF310191.1_T217A</t>
  </si>
  <si>
    <t>MNGTEGPNFYVPFSNKTGVVRSPFEYPQYYLAEPWQFSALAAYMFLLILLGFPINFLTLYVTIQHKKLRTPLNYILLNLAVADLFMVFGGFTTTMYTSMNGYFVFGPTGCNIEGFFATLGGEIALWSLVVLAIERYVVVCKPMSNFRFGENHAIMGVAFTWIMALACAAPPLFGWSRYIPEGMQCSCGVDYYTLKPEVNNESFVIYMFVVHFTIPLAVIFFCYGRLVCTVKEAAAQQQESATTQKAEKEVTRMVIIMVIAFLICWVPYASVAFYIFTHQGSDFGPIFMTIPAFFAKSSAIYNPVIYIVMNKQFRNCMITTLCCGKNPLGDDEASTTVSKTETSQVAPA</t>
  </si>
  <si>
    <t>AF310191.1_V218I</t>
  </si>
  <si>
    <t>MNGTEGPNFYVPFSNKTGVVRSPFEYPQYYLAEPWQFSALAAYMFLLILLGFPINFLTLYVTIQHKKLRTPLNYILLNLAVADLFMVFGGFTTTMYTSMNGYFVFGPTGCNIEGFFATLGGEIALWSLVVLAIERYVVVCKPMSNFRFGENHAIMGVAFTWIMALACAAPPLFGWSRYIPEGMQCSCGVDYYTLKPEVNNESFVIYMFVVHFTIPLTIIFFCYGRLVCTVKEAAAQQQESATTQKAEKEVTRMVIIMVIAFLICWVPYASVAFYIFTHQGSDFGPIFMTIPAFFAKSSAIYNPVIYIVMNKQFRNCMITTLCCGKNPLGDDEASTTVSKTETSQVAPA</t>
  </si>
  <si>
    <t>AF310191.1_T213I_T217A_V218I</t>
  </si>
  <si>
    <t>MNGTEGPNFYVPFSNKTGVVRSPFEYPQYYLAEPWQFSALAAYMFLLILLGFPINFLTLYVTIQHKKLRTPLNYILLNLAVADLFMVFGGFTTTMYTSMNGYFVFGPTGCNIEGFFATLGGEIALWSLVVLAIERYVVVCKPMSNFRFGENHAIMGVAFTWIMALACAAPPLFGWSRYIPEGMQCSCGVDYYTLKPEVNNESFVIYMFVVHFIIPLAIIFFCYGRLVCTVKEAAAQQQESATTQKAEKEVTRMVIIMVIAFLICWVPYASVAFYIFTHQGSDFGPIFMTIPAFFAKSSAIYNPVIYIVMNKQFRNCMITTLCCGKNPLGDDEASTTVSKTETSQVAPA</t>
  </si>
  <si>
    <t>AncAgnatha</t>
  </si>
  <si>
    <t>MNGTEGINFYVPLSNKTGLVRSPFEYPQYYLAEPWKYSALAAYMFFLILIGFPINFLTLFVTFKHKKLRQPLNYILVNLAVADLFMVCFGFTVTFYTAMNGYFVFGPTGCNIEGFFATLGGEVALWSLVVLAIERYIVVCKPMGNFRFASTHAIMGVAFTWIMALACAAPPLFGWSRYIPEGMQCSCGPDYYTLNPKYHNESYVIYMFVVHFLLPVTIIFFTYGRLICTVKEAAAQQQESASTQKAEKEVTRMVIIMVIGFLVCWVPYASVAFYIFTNKGADFSATLMTVPAFFSKSSALYNPIIYVLLNKQFRNCMITTICCGKNPFGDEDVSSSVSQSKTEVSSVSSSQVSPA</t>
  </si>
  <si>
    <t>The sequence data here is not the same as 167</t>
  </si>
  <si>
    <t>AncActino</t>
  </si>
  <si>
    <t>MNGTEGINFYVPLSNKTGLVRSPFEYPQYYLAEPWKYSVLAAYMFFLILIGFPINFLTLLVTFKHKKLRQPLNYILVNLAVADLFMVCFGFTVTFYTAMNGYFVFGPTGCAIEGFFATLGGQVALWSLVVLAIERYIVVCKPMGNFRFASTHAIMGIAFTWIMALACAAPPLFGWSRYIPEGMQCSCGPDYYTLNPDYHNESYVMYMFVVHFLLPVTIIFFTYGRLICTVKEAAAQQQESASTQKAEKEVTRMVILMVIGFLVAWVPYASVAFWIFTNKGADFTATLMTVPAFFSKSSALYNPIIYVLLNKQFRNCMITTICCGKNPFGDEDVSSSVSQSKTEVSSVSSSQVSPA</t>
  </si>
  <si>
    <t>AncTeleost</t>
  </si>
  <si>
    <t>MNGTEGINFYVPLSNKTGLVRSPFEYPQYYLAEPWQYKLLAVYMFFLICFGFPINGLTLVVTAQHKKLRQPLNFILVNLAVAGLIMVCFGFTVTFYTAINGYFVFGPTGCAIEGFMATLGGQVALWSLVVLAIERYIVVCKPMGSFKFTSTHAIVGIAFTWIMALSCAAPPLFGWSRYIPEGMQCSCGPDYYTLNPDYHNESYVMYMFVVHFFLPVTIIFFTYGSLVCTVKAAAAQQQESASTQKAEKEVTRMVILMVLGFLVAWTPYASVAAWIFFNKGAAFTAQSMAVPAFFSKSSALYNPIIYVLLNKQFRNCMITTICCGKNPFGDEDVSSSVSQSKTEVSSVSSSQVSPA</t>
  </si>
  <si>
    <t>AncClupeoc</t>
  </si>
  <si>
    <t>MNGTEGINFYVPLSNKTGLVRSPFEYPQYYLAEPWQFKLLAVYMFFLICFGFPINGLTLVVTAQHKKLRQPLNFILVNLAVAGLIMVCFGFTVTFYTAINGYFVFGPTGCAIEGFMATLGGQVALWSLVVLAIERYIVVCKPMGSFKFSSTHAIAGIAFTWIMAMSCAAPPLFGWSRYIPEGMQCSCGPDYYTLNPDYNNESYVMYMFVCHFCLPVTIIFFTYGSLVCTVKAAAAQQQESASTQKAEREVTRMVILMVLGFLVAWTPYASFAAWIFFNKGAAFTAQSMAVPAFFSKSSALYNPIIYVLLNKQFRNCMITTICCGKNPFGDEDVSSSVSQSKTEVSSVSSSQVSPA</t>
  </si>
  <si>
    <t>AncCyprin1</t>
  </si>
  <si>
    <t>MNGTEGINFYVPLSNKTGLVRSPFEYPQYYLAEPWQFKLLAVYMFFLICFGFPINGLTLVVTAQHKKLRQPLNFILVNLAVAGTIMVCFGFTVTFYTAINGYFVLGPTGCAIEGFMATLGGQVALWSLVVLAIERYIVVCKPMGSFKFSSSHAIAGIAFTWVMAMSCAAPPLFGWSRYIPEGMQCSCGPDYYTLNPEYNNESYVLYMFICHFCLPVTIIFFTYGSLVCTVKAAAAQQQESESTQKAEREVTRMVILMVLGFLVAWTPYASFAAWIFFNKGAAFSAQSMAVPAFFSKSSALYNPIIYVLLNKQFRNCMITTICCGKNPFGDEDVSSSVSQSKTEVSSVSSSQVSPA</t>
  </si>
  <si>
    <t>AncCyprin2</t>
  </si>
  <si>
    <t>MNGTEGINFYVPLSNKTGLVRSPFEYPQYYLAEPWQFKLLAVYMFFLICLGFPINGLTLVVTAQHKKLRQPLNFILVNLAVAGTIMVCFGFTVTFYTAINGYFVLGPTGCAIEGFMATLGGEVALWSLVVLAIERYIVVCKPMGSFKFSSSHAFAGIAFTWVMAMACAAPPLVGWSRYIPEGMQCSCGPDYYTLNPEYNNESYVLYMFICHFILPVTIIFFTYGRLVCTVKAAAAQQQESESTQKAEREVTRMVILMVLGFLVAWTPYATVAAWIFFNKGAAFSAQFMAVPAFFSKSSALYNPVIYVLLNKQFRNCMITTICCGKNPFGDEDVSSSVSQSKTEVSSVSSSQVSPA</t>
  </si>
  <si>
    <t>AncEutelo1</t>
  </si>
  <si>
    <t>MNGTEGINFYVPLSNKTGLVRSPFEYPQYYLAEPWQFKLLAVYMFFLICFGFPINGLTLVVTAQHKKLRQPLNFILVNLAVAGLIMVCFGFTVTFYTALNGYFVFGPLGCAIEGFMATLGGQVALWSLVVLAIERYIVVCKPMGSFKFTATHAAAGVAFTWIMAMSCAAPPLFGWSRYIPEGMQCSCGPDYYTLNPGYNNESYVMYMFTCHFCLPVTIIFFTYGSLVCTVKAAAAQQQESASTQKAEREVTRMCILMVLGFLVAWTPYASFAAWIFFNKGAAFTAQSMAVPAFFSKSSALFNPIIYVLMNKQFRNCMITTICCGKNPFGDEDVSSSVSQSKTEVSSVSSSQVSPA</t>
  </si>
  <si>
    <t>AncEutelo2</t>
  </si>
  <si>
    <t>MNGTEGINFYVPLSNKTGLVRSPFEYPQYYLADPWQFKLLAFYMFFLICTGFPINALTLVVTAQNKKLRQPLNFILVNLAVAGLIMVCFGFTVTIYSALNGYFVLGPLGCAIEGFMATLGGQVALWSLVVLAIERYIVVCKPMGSFKFTATHAAAGVAFTWIMAMSCAAPPLFGWSRYIPEGMQCSCGPDYYTLAPGYNNESYVMYMFTCHFCVPVFIIFFTYGSLVMTVKAAAAQQQDSASTQKAEKEVTRMCILMVLGFLVAWTPYASFAAWIFFNKGAAFTAMSMAIPAFFSKSSALFNPIIYVLMNKQFRNCMITTICCGKNPFGDEDVSSSVSQSKTEVSSVSSSQVSPA</t>
  </si>
  <si>
    <t>AncEutelo3</t>
  </si>
  <si>
    <t>MNGTEGINFYVPLSNKTGLVRSPFEYPQYYLADPWQFKLLAFYMFFLILTGFPINALTLVVTAQNKKLRQPLNFILVNLAVAGLIMVCFGFTVTIYSCLNGYFSLGPLGCAIEGFMATLGGQVSLWSLVVLAIERYIVVCKPMGSFKFTATHAAAGCAFTWIMAMSCAAPPLLGWSRYIPEGIQVSCGPDYYTLAPGYNNESYVMYMFTCHFCVPVFTIFFTYGSLVMTVKAAAAQQQDSASTQKAEKEVTRMCILMVLGFLLAWTPYASFAAWIFFNKGAAFTAMSMAIPSFFSKSSALFNPIIYILMNKQFRNCMITTICCGKNPFGDEDVSSSVSQSKTEVSSVSSSQVSPA</t>
  </si>
  <si>
    <t>AncEutelo4</t>
  </si>
  <si>
    <t>MNGTEGINFYVPLSNKTGLVRSPFEYPQYYMVDPIIYKILAFYMFFLICTGTPINGLTLFVTAQNKKLRQPLNYILVNLAVAGLIMCCFGFTITITSAVNGYFVLGPTFCAIEGFMATLGGEVALWSLVVLAVERYIVVCKPMGSFKFTGTHAAAGVLFTWIMAMACAAPPLFGWSRYIPEGMQCSCGPDYYTLAPGFNNESYVIYMFVVHFFVPVFIIFFTYGSLVMTVKAAAAQQQDSASTQKAEKEVTRMCVLMVMGFLVAWTPYASFAGWIFLNKGAAFTALTAAIPAFFAKSSALYNPVIYVLMNKQFRNCMITTICCGKNPFGDEDVSSSVSQSKTEVSSVSSSQVSPA</t>
  </si>
  <si>
    <t>AncTetrapod</t>
  </si>
  <si>
    <t>MNGTEGINFYVPLSNKTGLVRSPFEYPQYYLAEPWKYSVLCAYMFFLILIGFPINFLTLLVTFKHKKLRQPLNYILVNLAVADLFMVCFGFTVTFYTAMNGYFVFGPTGCAIEGFFATLGGQVALWSLVVLAIERYIVVCKPMGNFRFASTHAIMGIAFTWIMALACAAPPLFGWSRYIPEGMQCSCGPDYYTLNPDYHNESYVMYMFVVHFLLPVTIIFFTYGRLICKVKEAAAQQQESASTQKAEKEVTRMVILMVIGFLVAWVPYASVAFWIFTNKGADFTATLMTVPAFFSKSSALYNPIIYVLLNKQFRNCMITTICCGKNPFGDEDVSSSVSQSKTEVSSVSSSQVSPA</t>
  </si>
  <si>
    <t>AncSaurops</t>
  </si>
  <si>
    <t>MNGTEGINFYVPLSNKTGLVRSPFEYPQYYLAEPWKYKVVCCYIFFLISTGLPINFLTLLVTFKHKKLRQPLNYILVNLAVADLFMACFGFTVTFYTAWNGYFVFGPIGCAIEGFFATLGGQVALWSLVVLAIERYIVVCKPMGNFRFSATHALMGIAFTWVMAFSCAAPPLFGWSRYIPEGMQCSCGPDYYTLNPDYHNESYVLYMFVVHFIIPVVVIFFSYGRLICKVREAAAQQQESASTQKAEKEVTRMVILMVLGFLLAWTPYAVVAFWIFTNKGADFTATLMTVPAFFSKSSSLYNPIIYVLMNKQFRNCMITTICCGKNPFGDEDVSSSVSQSKTEVSSVSSSQVSPA</t>
  </si>
  <si>
    <t>AncSquamat</t>
  </si>
  <si>
    <t>MNGTEGINFYVPLSNKTGLVRSPFEYPQYYLAEPWKYKVVCCYIFFLISTGLPINFLTLLVTFKHKKLRQPLNYILVNLAVADLFMACFGFTVTFYTAWNGYFVFGPIGCAIEGFFATLGGQVALWSLVVLAIERYIVVCKPMGNFRFSATHALMGIAFTWFMAFSCAAPPLFGWSRYIPEGMQCSCGPDYYTLNPDYHNESYVLYMFVVHFIIPVVVIFFSYGRLICKVREAAAQQQESASTQKAEKEVTRMVILMVLGFLLAWTPYAVVAFWIFTNKGADFSATLMTVPAFFSKSSSLYNPIIYVLMNKQFRNCMITTICCGKNPFGDEDVSSSVSQSKTEVSSVSSSQVSPA</t>
  </si>
  <si>
    <t>NM_001014890.2_D83N</t>
  </si>
  <si>
    <t xml:space="preserve">Lethenteron </t>
  </si>
  <si>
    <t>camtschaticum</t>
  </si>
  <si>
    <t>M63632.1</t>
  </si>
  <si>
    <t>ATTTAACCGACGATTAGACGCACGGGGCTCGTTAAATAATCTCGCGCAAATTTTGTGCCATTCGGAGCCCTCGCCAAATCAGCCACCATGAACGGCACAGAGGGAGACAACTTTTACGTTCCATTCTCGAACAAGACGGGCCTGGCCCGCAGTCCGTACGAATACCCCCAGTACTACCTCGCCGAGCCATGGAAATACTCGGCTCTAGCCGCCTACATGTTCTTCCTCATCCTCGTGGGCTTCCCCGTCAACTTTCTCACCCTGTTCGTCACGGTGCAACACAAGAAGCTGAGGACGCCGCTCAACTACATCCTGCTCAACCTGGCAATGGCCAACCTCTTCATGGTCCTCTTCGGCTTCACCGTCACCATGTACACCTCCATGAACGGCTACTTCGTCTTCGGCCCCACCATGTGCAGCATCGAGGGCTTTTTCGCCACTCTGGGCGGCGAGGTGGCTCTCTGGTCCCTCGTGGTCCTGGCCATTGAGCGCTACATCGTCATCTGCAAACCCATGGGCAACTTTCGCTTCGGCAACACCCACGCCATCATGGGAGTGGCCTTCACCTGGATCATGGCGCTGGCTTGTGCGGCTCCACCCCTCGTCGGCTGGTCCAGGTACATCCCGGAAGGAATGCAGTGCTCGTGTGGACCCGACTACTACACGCTGAACCCCAACTTCAACAACGAGTCGTACGTAGTCTACATGTTCGTCGTTCACTTCCTCGTCCCCTTCGTGATCATCTTCTTCTGCTACGGGCGCCTGCTGTGCACAGTCAAGGAGGCTGCCGCGGCTCAGCAAGAGTCGGCGTCCACGCAGAAGGCCGAGAAAGAGGTGACACGCATGGTGGTGCTCATGGTGATCGGCTTCCTCGTGTGCTGGGTGCCCTACGCCTCCGTGGCCTTCTACATCTTCACTCACCAGGGTTCCGACTTCGGCGCCACGTTCATGACCCTGCCGGCCTTCTTTGCCAAGAGCTCGGCCCTCTACAACCCGGTCATCTACATCCTCATGAACAAGCAGTTCCGCAACTGCATGATCACCACGCTGTGCTGCGGGAAGAATCCCCTGGGCGACGATGAGTCGGGAGCCTCGACCAGCAAGACGGAGGTCTCCTCCGTGTCCACCAGCCCGGTGTCCCCCGCCTGAGACGCGTCCGTGCGACGCCACGACCAGGAGATCTGACCGACCACCTGGAGGAGGAGGACGGGGGGTGGGGAGATCCAGCGGTGGTTCTCTCCACTGCTGGATGAAGGCCTCCTCCCCCGTGCCGTCGACATCACAATCCCGCAAAACATCTCGCTTCTGCGCGTCAGCTGATCACGTCGGATAGAGGCGCAGCCCTGCAATTGCTCCGCTCGCGCCCCTACTGCCGGAAGGGGCATCGGCTCGAGAGAGCCCTCGGCAGCTCCCCGTAGAGGAGGGCAACTTCGGCATTCTCGCTTTCACAATGGCCAGACGTTCTCTGGTAGAGATGGGAGCACCCACTCATTAACCCCATCACCACACTCTTTTATTCATCGACGAAAGCCACACTACGTCCTTGGACTCTTTTTCAAGACGGTCCTGCCGCTGCTATATTTCGTTTATATTTGAGTATGTTTTGAGCCAATAAATGATGAATTGTG</t>
  </si>
  <si>
    <t>MNGTEGDNFYVPFSNKTGLARSPYEYPQYYLAEPWKYSALAAYMFFLILVGFPVNFLTLFVTVQHKKLRTPLNYILLNLAMANLFMVLFGFTVTMYTSMNGYFVFGPTMCSIEGFFATLGGEVALWSLVVLAIERYIVICKPMGNFRFGNTHAIMGVAFTWIMALACAAPPLVGWSRYIPEGMQCSCGPDYYTLNPNFNNESYVVYMFVVHFLVPFVIIFFCYGRLLCTVKEAAAAQQESASTQKAEKEVTRMVVLMVIGFLVCWVPYASVAFYIFTHQGSDFGATFMTLPAFFAKSSALYNPVIYILMNKQFRNCMITTLCCGKNPLGDDESGASTSKTEVSSVSTSPVSPA</t>
  </si>
  <si>
    <t>Rh-UVS</t>
  </si>
  <si>
    <t>NoUV1</t>
  </si>
  <si>
    <t>Crustacea</t>
  </si>
  <si>
    <t>Malacostraca</t>
  </si>
  <si>
    <t>Neogonodactylus</t>
  </si>
  <si>
    <t>oerstedii</t>
  </si>
  <si>
    <t>KJ127520.1</t>
  </si>
  <si>
    <t>AGTTAAGATGAACGGATGGAACACGCCGTCAGACTATCTCGACTACGTCGACTCTCATTGGCTAAGTTACGAAGCGCCCAATCCCATGTTGCACCACCTCTTGGGTGTCCTCTACATTTTCCTCGCCTCATGGTCGGTCGTTGGCAACGGCTTGGTTGTCTTCATCTTCCTCACGTCCAAATCGCTGCGTTCCCCGTCCAACATGCTGATCGTGAACTTGGCCTTAGCTGACGGTCTACAGATGTGCAAGACACCTGTGTTTATTATCAGTTCCTTTAATGAGGGTCCTGTCATGGGTCGACTCGGCTGCAGTATCTATGGGTTCATAGGGGCTTACTGTGGGCCTCTGTCAGCCTGTACCAACGCTGCCATCGCCTTTGACAGATACAGGACAATCACGAATCCAATGGACGGACGCCTCACGGGGTCACAGGTGATGGGCATCCTTCTCTTCATCTACGCCTGGATCACGCCATGGGTCTGGCTGCCCTTCATGGAGATCTGGAACAGATTCGTCCCTGAGGGCTTCCTGACCTCCTGCACCTTTGACTACATGAGCCCCAACTCAAAGTTCTACGTCGTCGGACTCTGGTTCTGCGTATGGTTCCTGCCCATGATCATCATTACGGTGTGCTACTACAATGTTTACTGTCATGTGGCGGCGCACGAGAAGGCTCTGAAGAAGCAGGCTGAGAAAATGAACGTGGAGTCCTTGCGATCGGGCGACAAGGTCAACATGAGGCAGGAGATCCGTGTGGCCAAAGTGGGAATCACACTCACGACGCTCTTCCTCTTYTCTTGGACACCTTACGCCGCCGTTGCCTTCCTCTGCACCTTCGGAAGGAAAGACTTGGTTCCTCCCTTCGTGTCGATGATCCCCGCCTGCACTTCCAAGACTTCGGCCTGCATTGATCCCTTCGTTTATGCCATCAATCATCCCAAATACCGCCTGGAACTTCAGAAGCGCATGCCCTGGTTCTGCATACACGAGGAGGAGCCCACTGTGGAGACCAAATCGACTGCCACCACCGACAACAAGCCGGATGCCTAAGACACACGGAGACGGACATCCGAAAGAGGAAGGATACCCATAGCAAGCAAAGACGATGACGACTGAATACGCCCCCCTCTTCTTCCCCGAAGCCAAAAAAAAAAAAAAAAAAAA</t>
  </si>
  <si>
    <t>VKMNGWNTPSDYLDYVDSHWLSYEAPNPMLHHLLGVLYIFLASWSVVGNGLVVFIFLTSKSLRSPSNMLIVNLALADGLQMCKTPVFIISSFNEGPVMGRLGCSIYGFIGAYCGPLSACTNAAIAFDRYRTITNPMDGRLTGSQVMGILLFIYAWITPWVWLPFMEIWNRFVPEGFLTSCTFDYMSPNSKFYVVGLWFCVWFLPMIIITVCYYNVYCHVAAHEKALKKQAEKMNVESLRSGDKVNMRQEIRVAKVGITLTTLFLFSWTPYAAVAFLCTFGRKDLVPPFVSMIPACTSKTSACIDPFVYAINHPKYRLELQKRMPWFCIHEEEPTVETKSTATTDNKPDA</t>
  </si>
  <si>
    <t>START OF DATA FROM EXPRESSIONDOMAINS SHEET</t>
  </si>
  <si>
    <t>NoUV2</t>
  </si>
  <si>
    <t>KJ127521.1</t>
  </si>
  <si>
    <t>GTGACGTCCATCACTCCTGGGAAAACGTTGGCACCATGTCGAAGCTGGACGCTATTTCAGCTCTGCCGGCGGCCATGCTGGCCAACCTCACCCTGGGATCGGACGAGGAGGGCTCGCCCTTGACCAGGTCCGAACGGGATGTGTTCGCCAGCCGTTACGAGGTCAAGATGYTGGGCTGGAACACCCCTGCCGAGTACATGAGCCACGTCAGTCCTTACTGGAAAACCTTCGAGGCCCCCAACCCCTTCCTCCATTACATGCTTGGAGTCTTTTACATTTTCTTCATGTTCGCCGCTCTATGCGGTAACGGAGTCGTCATGTGGGTTTTCGCCACTTCTAAATCTCTTCGCACGCCCTCCAACATGTTCGTGATCAACCTGGCCTTTTTGGACTTCCTCATGATGCTCAAGACGCCAGTATTCATCATCAATTCTTTCAACGAGGGACCCATCTGGGGCAAGATCGGGTGTGACATTTTTGCACTCTTAGGGTCCTACGCGGGCATCGGTGGTGCCATGACCAATGCAGCTATTGCCTTCGACAGATACAAGACTATTGCGAAGCCGTTCGAAGCCAAAATAACCCGTGGAAAGGCTTTCATGATTGTTCTGGGTATCTGGATCTACGCCACGCCTTGGGGTATCCTGCCCCTCCTTGACATCTGGGGCAGGTACGTGCCTGAGGGATTCCTGACGACGTGTTCTTTTGACTACCTCACGGACGATGAGAGCACCAGGAGTTTCGTGGCCTGCATCTTCTTCTTCTCATACATCGTACCTGGCTCCTTTATCGTCTTCTTTTACAGTCAAATATTCAGCCATGTCAGCGCCCATGAAAAAGCCATGAAGGAACAGGCCAAGAAGATGAACGTGGACAACCTCAGGACCGTCGGCTCCAAAGAAGACCAGGAGAAGTCGGCAGAGATCCGCATCGCCAAGGTGTGCATGGGTCTCTTCTTCATGTGGTTCTCGGCCTGGACGCCCTATGCCATCGTCGCCCTCATCGGTACATTCGGAAAAAGGTCTTTGTTGACTCCCTTGATGTCGATGATCCCAGCGCTGTGCTGCAAGTTCATTGCCTGCATCGACCCCTGGATCTACGCCATCAACCATCCCAGATACAGGCTGGAGCTGCAGAAGCGCATGCCTTGGTTCTGCATCCACGAGCCTAAGCCCGAAGAAAACCAGTCCCAGGCCTCGGCCACCACCGAGAAGGCTTAGGGTACATACGGCTGCGCCCATCGCTCCTGGTTGTCTGGCTTCATTCTTCAAAACTGCTTGCCTTGGAACCAAAAGGCTACAGAAACCCATGTATCTCCTTCCAGCTTTAGTTGATCGTGGGCTATGTTCATGGCCTACTTGAACAAATGCAAACGCTCATGGCGGTGCATACGAACACCTTGACCCTTTCAGCTCGGGGTTCTTTCCAATTCAGCTGAGTAAACTCGTCTTGCGTTGGCCAAAACACGATCTGTAAACTGGTTTATCGCAACGGCGATAGCTGCTCAGCTGAATGAGATTATCTGGCGTTAGCAAAAAAGAAAAATCTTGAGAGAGTATCCCTGTGCCGAAAAGGTTAAAAAAAAAAAAAAAAAAA</t>
  </si>
  <si>
    <t>DVHHSWENVGTMSKLDAISALPAAMLANLTLGSDEEGSPLTRSERDVFASRYEVKMLGWNTPAEYMSHVSPYWKTFEAPNPFLHYMLGVFYIFFMFAALCGNGVVMWVFATSKSLRTPSNMFVINLAFLDFLMMLKTPVFIINSFNEGPIWGKIGCDIFALLGSYAGIGGAMTNAAIAFDRYKTIAKPFEAKITRGKAFMIVLGIWIYATPWGILPLLDIWGRYVPEGFLTTCSFDYLTDDESTRSFVACIFFFSYIVPGSFIVFFYSQIFSHVSAHEKAMKEQAKKMNVDNLRTVGSKEDQEKSAEIRIAKVCMGLFFMWFSAWTPYAIVALIGTFGKRSLLTPLMSMIPALCCKFIACIDPWIYAINHPRYRLELQKRMPWFCIHEPKPEENQSQASATTEKA</t>
  </si>
  <si>
    <t>Rh</t>
  </si>
  <si>
    <t>onychopsin</t>
  </si>
  <si>
    <t>Onychophora</t>
  </si>
  <si>
    <t>Udeonychophora</t>
  </si>
  <si>
    <t>Euperipatoides</t>
  </si>
  <si>
    <t>rowelli</t>
  </si>
  <si>
    <t>JN661372.1</t>
  </si>
  <si>
    <t>CAAGTAATGGATATTGCAAATGACACCGAGTTCAACAATGCTAGTTATTATTCAAATCTCTCGGCTGCTTTAATTCAGCATAACACTTTTTCTACATTCCCCTTGGATACAACCAAAGATCCCTCTCAGCATAATGAAACCATATACATAGAATCAACCACTCAGCAGATGACCAGACTATTATCTCAAACTGCGGCATCTGCTTTTTCAATAATCATGAATACAACTTCATCTGTAGTTTCTCTGGGATTCAATTCAACTACAGTTTTGTCGGAACCCAGTGCAGCAGCTCTGGAATATGATACAAGTATATGGGGAAATACCAGTGACTTGTTAGCTAATATTAGCTCAATTTGGAAACCAGCACATATTCCTAAAGATATATGGGTTCACCCTCATTGGTATCAATTCCCACCACAAACAGATTTGATGCATTTTATATTTGGATTGAGTATTTGTGTACTTGGAATATTCTCAGTTATTGGAAATTTTTCTGTCATGTGGGTCTTTAGTGGAATCAAGGGTCTTCGGACACCATCTAATCTTTTTATAATCAATTTAGCATTCAGTGACTTTATGATGATGGCCACCAATTTTCCAATCTATGTTTATAATAGTTACCAAACCCAGTGGGCTTTCGGCTCTTTAGTTTGTGAAATATATGGTTTCTGTGGAGCATTTTTTGGTACATTGTCTATTGTGACCATGGCAGTGATATCAGTTGATCGTTATTATGTAATAGTTAAGCCATTTGTGGTTATGCGAAAGATGAATCACACCCGTGCTTCAGGCATCATTGCAGGTGTCTGGATCTATGTATTGGCATGGTGTATACCACCATTCTTAGGGTGGAATGCTTATGTTGTAGAAGGGTTTTTGACTACATGTTCTTTTGATTATTTGTCACAAGATATATTTAATAGGGCTTTTGTATTTGGGTTATTTATTGGTGCTTATGCTTTTCCATTAGCTGTTATTGTATATTGTTATTTTTATATTGTTAAAGAAGTAGCGAAACATGAAGCTGAATTCAAAAAGAAAGCAAAAGAAATGAATGTTGCCAGTCTGAGAGGAAATGAAGAGTTTATGAAAAAACGAAGAGAAATTAAAACCGCTAAAATAGCTTTAAGCATTATTTTCTTATGGGTCTTTGCTTGGACTCCTTACGCAGCTGTAGCTCTTATGGGAGTCTTTACTGATCAATCTAAAATTACACCTCTGCTATCTCAACTTCCTGCAGTTTTTGCTAAAACTGCTTCTGTTTATAATCCTTTAGTTTATGCCATTAGCCATCCAAAATTTCGTGCAGGTTTACGAAAAAAATTACCTTGGTTGACTTGTATACCTATAGAAGAATCTAAAAGCATGGCTGATGCAAGTTCTAGTGCTTCGCTATCAAGGCAGTCCTCACTGGCATCTAATATTGATTCTGTTAGAGGTGGATCTATACGAGAAAAAACTCAAAGAGATCCAGAAATTGCTGATACTAAACATAAAAAAGATCCATCTCTGGATAGTAGTATAGATTCAAATTTGGACTCAGGTATTCCAGAAACTCCTAACACAATGCAAATGAAAACTATTGAAAAAAAAACATTGCCACAACCTAAAGAACAAGGCCAAAAAGATGTGGCTAGTGTGCCTGAAGGAACCAATCAAGAGTCAAAGAAAACAACAGAGCAATCTTCTGAGGTTCCAAAAAACGTGAGTAGTGTCCCTGGAGGAACCACTTCAGGGACACAGAAAATATCTGAACAATCATCTGAGAATCAAAAAAATGTGAATAGTGTCCCTGGAGACTCAATTCCAGGGACACAAGAAAAACAAAATCAAATTGAGAACAAAATAATAGCCAATAATAATCCTGAAAATTCAAATGTGGAGACTATTAAAAAACAGGACACGGTTATTGAGGAGCATAAAAAAAACTTGAATAGTGTCCCTGGAGACTCCGTTCCAGGGACACTTAAAAAACAATTAAATACGGAGACAATAGGAATTTCTTCCGGAATAATTTCAGACAATTTAGATCAAAATTGTATCAAAAAACAATTATCAATAGAAAATTCATCAATTAATGAAGTGAATAATCATTTGCAGGAATCAAAAAAAGAAATTATATTATCTGTATCTGAGCAAATTGCCAGTTCTAAACAATATTCCCATTTTGTTCCATTAACAGAAAATACAGATTTAGGACAAGCAATGCTGGTTCCTCCTATGGCATTTGCAGCTCATATAGGTCCATATGGTAATCATTTTGATTTAAAATATGAAGAGCCTAATCATATTGGTTTACCATCAGATGATTATTTACCACTTGCATCTTATCCACCTGATCTAGCTAGATATATGACATATTTTAACCCTTCTATGGATGAAGTAGAAACTATGTCAAATACATCATTAAAGAATGAAGATGAAAACACAAAATCATTAAAGGAGAGGTCCAAACAGAACATTCCATTTCACAGCAAATATGCTAGTCCCAATGAAGGACAACCTATTTGGGTAATGAGATCTTATCCTGGAAGTTCTCATCACAGAAAAACTTTACCACCGACAGTGCAGGCATCAATGGAACAATATCAGTCCCGTCGACCTTCATTTACCAAAGAATATTGA</t>
  </si>
  <si>
    <t>MDIANDTEFNNASYYSNLSAALIQHNTFSTFPLDTTKDPSQHNETIYIESTTQQMTRLLSQTAASAFSIIMNTTSSVVSLGFNSTTVLSEPSAAALEYDTSIWGNTSDLLANISSIWKPAHIPKDIWVHPHWYQFPPQTDLMHFIFGLSICVLGIFSVIGNFSVMWVFSGIKGLRTPSNLFIINLAFSDFMMMATNFPIYVYNSYQTQWAFGSLVCEIYGFCGAFFGTLSIVTMAVISVDRYYVIVKPFVVMRKMNHTRASGIIAGVWIYVLAWCIPPFLGWNAYVVEGFLTTCSFDYLSQDIFNRAFVFGLFIGAYAFPLAVIVYCYFYIVKEVAKHEAEFKKKAKEMNVASLRGNEEFMKKRREIKTAKIALSIIFLWVFAWTPYAAVALMGVFTDQSKITPLLSQLPAVFAKTASVYNPLVYAISHPKFRAGLRKKLPWLTCIPIEESKSMADASSSASLSRQSSLASNIDSVRGGSIREKTQRDPEIADTKHKKDPSLDSSIDSNLDSGIPETPNTMQMKTIEKKTLPQPKEQGQKDVASVPEGTNQESKKTTEQSSEVPKNVSSVPGGTTSGTQKISEQSSENQKNVNSVPGDSIPGTQEKQNQIENKIIANNNPENSNVETIKKQDTVIEEHKKNLNSVPGDSVPGTLKKQLNTETIGISSGIISDNLDQNCIKKQLSIENSSINEVNNHLQESKKEIILSVSEQIASSKQYSHFVPLTENTDLGQAMLVPPMAFAAHIGPYGNHFDLKYEEPNHIGLPSDDYLPLASYPPDLARYMTYFNPSMDEVETMSNTSLKNEDENTKSLKERSKQNIPFHSKYASPNEGQPIWVMRSYPGSSHHRKTLPPTVQASMEQYQSRRPSFTKEY</t>
  </si>
  <si>
    <t>BcRh1</t>
  </si>
  <si>
    <t>Hemigrapsus</t>
  </si>
  <si>
    <t>sanguineus</t>
  </si>
  <si>
    <t>BAA09132.1</t>
  </si>
  <si>
    <t>GGAAGGAGCTTCATTCCACTTCTGTAGACTTAACAGTATTCAGAAGTTTTGGACAGAGGCCAACCTTACACTCCCTCACCATGGCTAACGTAACCGGACCCCAAATGGCGTTCTACGGATCTGGTGCGGCCACTTTTGGCTACCCGGAGGGGATGACCGTTGCTGACTTCGTCCCAGACCGAGTCAAGCACATGGTCCTCGACCATTGGTACAACTACCCTCCCGTGAATCCAATGTGGCACTACCTCCTAGGCGTTGTTTACCTTTTCCTTGGGGTTATCTCCATTGCGGGCAATGGCCTTGTCATCTACTTGTACATGAAAAGCCAGGCCCTCAAGACCCCCGCCAACATGCTGATTGTGAATCTTGCTCTTTCCGACCTGATCATGTTGACCACCAACTTCCCTCCCTTCTGCTACAACTGCTTCAGCGGTGGCAGGTGGATGTTCAGCGGCACCTACTGTGAGATCTATGCTGCTCTTGGTGCTATCACCGGTGTGTGCAGCATCTGGACGCTCTGCATGATCTCCTTCGATAGGTACAACATCATCTGCAACGGTTTCAACGGCCCCAAGCTGACCCAGGGCAAGGCCACCTTCATGTGCGGTCTTGCTTGGGTCATCTCTGTCGGCTGGTCCCTTCCCCCCTTCTTCGGCTGGGGCTCCTACACCCTGGAGGGCATTCTGGATTCCTGCAGCTACGACTACTTCACCCGGGACATGAACACCATCACCTACAACATCTGCATCTTCATCTTCGACTTCTTCCTCCCGGCCTCAGTCATCGTCTTCTCTTACGTCTTCATCGTGAAGGCTATCTTCGCCCACGAGGCCGCCATGCGCGCACAGGCCAAGAAGATGAACGTCACCAACCTCCGCTCCAACGAGGCCGAGACCCAGCGCGCTGAGATCCGCATCGCTAAGACTGCCCTTGTCAACGTTTCTCTGTGGTTCATCTGCTGGACCCCCTATGCCGCCATCACCATCCAGGGACTGCTTGGTAACGCCGAAGGCATCACCCCTCTGCTGACCACTCTCCCCGCCCTGCTGGCCAAGTCCTGCTCTTGCTACAACCCATTCGTGTACGCCATCAGCCACCCCAAGTTCCGTCTGGCCATCACCCAGCACCTGCCCTGGTTCTGCGTGCACGAGAAGGACCCCAATGACGTTGAGGAGAACCAGTCCAGCAACACCCAGACCCAGGAGAAGTCATAAGCAGTGAGGTCATGAGACGCCCCCTGCCGCTGTCTGGAGGTGTTGAGCCCCCTCCCTGGTGACACCTCCGCTCGTCTCGGCGAGCACACGACGCAACAACGAACTTTTTTCTCCTCATACCTTAATTGACAGTCGAGGCCTCTGACTTTATGATCAATAAACAATCCTTGCAATTCC</t>
  </si>
  <si>
    <t>MANVTGPQMAFYGSGAATFGYPEGMTVADFVPDRVKHMVLDHWYNYPPVNPMWHYLLGVVYLFLGVISIAGNGLVIYLYMKSQALKTPANMLIVNLALSDLIMLTTNFPPFCYNCFSGGRWMFSGTYCEIYAALGAITGVCSIWTLCMISFDRYNIICNGFNGPKLTQGKATFMCGLAWVISVGWSLPPFFGWGSYTLEGILDSCSYDYFTRDMNTITYNICIFIFDFFLPASVIVFSYVFIVKAIFAHEAAMRAQAKKMNVTNLRSNEAETQRAEIRIAKTALVNVSLWFICWTPYAAITIQGLLGNAEGITPLLTTLPALLAKSCSCYNPFVYAISHPKFRLAITQHLPWFCVHEKDPNDVEENQSSNTQTQEKS</t>
  </si>
  <si>
    <t>Rh-LWS</t>
  </si>
  <si>
    <t>Lo2</t>
  </si>
  <si>
    <t>Schistocerca</t>
  </si>
  <si>
    <t>gregaria</t>
  </si>
  <si>
    <t>X80072.1</t>
  </si>
  <si>
    <t>CGGCTGCGGTCGACTTTGCTCGCTGCCTGCTGCCCGCTAGCTTCTGCCTGCTGTCTCTGCCACTCCCAGACTCTGCTCACACACTCACCCCACGCAGCAACACATCGCCGACTCGCCACCATGGTGAACACCACTGACTTCTACCCGGTGCCAGCCGCCATGGCCTACGAGAGTAGCGTGGGGCTGCCGCTGCTGGGATGGAACGTGCCGACGGAGCACCTCGACCTGGTCCACCCGCACTGGAGGAGTTTCCAGGTGCCGAACAAGTACTGGCACTTCGGACTAGCCTTCGTCTACTTCATGCTCATGTGCATGTCCTCCTTGGGCAACGGCATCGTCCTGTGGATATACGCCACGACCAAGTCGATCCGAACGCCGTCCAACATGTTCATCGTTAACCTGGCGCTGTTCGACGTGCTGATGCTSCTCGAAATGCCGATGCTGGTGGTCAGCTCGCTGTTCTACCAGCGGCCCGTCGGCTGGGAGTTGGGTTGCGACATTTATGCCGCACTCGGTTCCGTCGCAGGCATCGGCTCCGCCATCAACAACGCCGCCATCGCCTTCGACCGGTACAGGACCATCTCGTGCCCCATCGACGGACGACTGACGCAGGGCCAGGTGCTGGCGCTGATCGCCGGCACGTGGGTCTGGACGCTGCCCTTCACGCTGATGCCGCTACTCCGCATATGGAGCAGGTTCACCGCAGAGGGTTTCCTGACGACGTGTTCGTTCGACTACCTGACCGACGATGAGGACACCAAGGTGTTCGTGGGCTGCATCTTCGCGTGGTCCTATGCATTCCCACTGTGCCTCATCTGCTGCTTCTACTACCGCCTCATCGGAGCCGTCCGGGAGCACGAGAAGATGCTGCGCGACCAGGCCAAGAAGATGAACGTTAAGTCGCTGCAGAGCAACGCTGACACGGAAGCCCAGTCGGCCGAGATCAGGATCGCCAAGGTGGCGCTCACCATCTTCTTCCTCTTCCTCTGCTCCTGGACACCGTACGCCGTCGTGGCCATGATCGGCGCCTTCGGCAACAGGGCTGCCCTTACGCCTCTGTCGACAATGATCCCAGCAGTGACAGCTAAGATCGTGTCGTGCATCGACCCATGGGTGTACGCCATCAACCACCCTAGGTTCAGGGCGGAGGTGCAGAAGCGGATGAAGTGGCTCCACCTCGGCGAAGACGCCCGCAGCAGCAAGTCCGACACCTCGAGCACGGCCACGGACCGCACCGTGGGCAACGTGTCCGCCTCGGCCTGAGCCCGCAGCCACCAGACAGTCTAGAAGGCCCTGTGCGCCGCAGCGGCGGCTGCGGCGGGCGGCGGCCGCTCGCCCTGAGCCAGAACACCGCTCACTCCTCTACTCGGGACGGGCGGCACCTGCCGCCTTGCCATCACTGCTGCGACACAGGAGACCCGGCTGACGGACATGGACTTCGCGCCTCTCCCATACACACGCACTTCCTGTTCTCTTGTACAGTGCCATTTTCTTTCTAGAATAAACTCTTTCCTCTCATACCGCAAAAAAAAAAAAAAAAAAAACTCGAGAATTCTAGATGCTAACGTAGTC</t>
  </si>
  <si>
    <t>MVNTTDFYPVPAAMAYESSVGLPLLGWNVPTEHLDLVHPHWRSFQVPNKYWHFGLAFVYFMLMCMSSLGNGIVLWIYATTKSIRTPSNMFIVNLALFDVLMLLEMPMLVVSSLFYQRPVGWELGCDIYAALGSVAGIGSAINNAAIAFDRYRTISCPIDGRLTQGQVLALIAGTWVWTLPFTLMPLLRIWSRFTAEGFLTTCSFDYLTDDEDTKVFVGCIFAWSYAFPLCLICCFYYRLIGAVREHEKMLRDQAKKMNVKSLQSNADTEAQSAEIRIAKVALTIFFLFLCSWTPYAVVAMIGAFGNRAALTPLSTMIPAVTAKIVSCIDPWVYAINHPRFRAEVQKRMKWLHLGEDARSSKSDTSSTATDRTVGNVSASA</t>
  </si>
  <si>
    <t>Lo1</t>
  </si>
  <si>
    <t>X80071.1</t>
  </si>
  <si>
    <t>GGAAGGGATACGACTTCCTTAGCTTAAAGCAAATACTGGCGGTGTCTCCAGTCAGTCTGGCAACAGGATCTGAAGTAGTTCATTCTTGATTTCTTCAGTTTTCTGTCTTACAACTCAAAATGGCATCCGCATCTCTTATTTCCGAGCCAAGCTTCAGTGCTTACTGGGGAGGTAGCGGAGGTTTTGCCAACCAGACTGTGGTGGACAAGGTGCCGCCAGAAATGCTGTACCTAGTGGACCCTCACTGGTACCAGTTCCCTCCCATGAACCCACTGTGGCATGGCCTTCTTGGCTTTGTTATTGGAGTCTTGGGTGTGATTTCCGTGATTGGAAATGGCATGGTGATCTACATCTTCTCCACTACCAAGAGCCTTAGAACTCCTTCAAACCTTTTAGTTGTCAACTTGGCCTTCTCCGACTTCCTCATGATGTTCACCATGTCGGCACCCATGGGCATCAACTGCTACTATGAGACCTGGGTTCTGGGGCCGTTCATGTGTGAACTGTATGCCTTATTTGGCTCTCTCTTCGGATGTGGCTCCATCTGGACCATGACCATGATTGCCCTTGATAGGTACAATGTCATTGTCAAGGGGTTGTCAGCTAAGCCAATGACAAACAAGACTGCAATGCTCAGGATTCTCTTCATCTGGGCTTTCTCTGTGGCATGGACCATCATGCCTCTCTTTGGCTGGAACAGGTATGTCCCTGAGGGAAATATGACTGCCTGTGGAACTGATTACCTCACAAAGGACTGGGTTAGCCGCAGCTACATTCTTGTCTACTCTTTCTTTGTGTACCTCTTGCCTCTTGGAACCATCATTTACTCCTACTTCTTCATTCTCCAGGCTGTGTCTGCCCATGAAAAGCAAATGAGGGAACAGCGCAAGAAGATGAATGTTGCCTCTCTCAGATCAGCTGAGGCCAGCCAGACAAGTGCAGAATGCAAACTTGCCAAGGTTGCCCTTATGACCATCTCTCTGTGGTTCTTTGGTTGGACTCCATACCTCATCATCAACTTCACTGGTATCTTTGAGACAATGAAGATCAGTCCTCTGCTTACTATTTGGGGCTCTTTGTTTGCCAAGGCTAATGCTGTCTTCAACCCTATTGTCTATGGCATCAGCCATCCCAAGTACCGTGCTGCCTTGGAGAAGAAATTCCCAAGCCTGGCCTGTGCAAGCTCTTCAGACGACAATACATCTGTTGCCTCTGGAGCGACCACTGTCAGTGATGAGAAGTCAGAGAAGTCAGCATCTGCGTAAAGCAGCACTCAAAAAGGTTTCACAGTGCTCAACTTGCATTGTGTAAACTCATGAACAGTGTGTACCGCCAGCTGCAACTATTCTGAAACACATAAACCGCTCAGTGTTTCTGCTGTACTTTGATCTATACTCTTGTTCTGTGGACTAAAGTACATTGCTTTGACACTGTGTGAATCAACAATGCTTTTTGTATTGCTTGCTCTGAATTATATCTACAGAGCACACTTGCAAGTTGAGTTGCTACTATCTTGCATGGCACACGGATTGGGAGATGACTTTATGTACAGTATAGTTTTGCCTCTCCCTTTCAAAAATTTGTATAAAAACCTTTCAGGATTTACATTGTAGTTTGAAGACAAATAACTTTCTATAACAAAACAATAAATCACCCCTGCAAGTGACAAAAAAAAAAAAAAAAACTCGAGAATTCTAGATGCTAACGTAGTC</t>
  </si>
  <si>
    <t>MASASLISEPSFSAYWGGSGGFANQTVVDKVPPEMLYLVDPHWYQFPPMNPLWHGLLGFVIGVLGVISVIGNGMVIYIFSTTKSLRTPSNLLVVNLAFSDFLMMFTMSAPMGINCYYETWVLGPFMCELYALFGSLFGCGSIWTMTMIALDRYNVIVKGLSAKPMTNKTAMLRILFIWAFSVAWTIMPLFGWNRYVPEGNMTACGTDYLTKDWVSRSYILVYSFFVYLLPLGTIIYSYFFILQAVSAHEKQMREQRKKMNVASLRSAEASQTSAECKLAKVALMTISLWFFGWTPYLIINFTGIFETMKISPLLTIWGSLFAKANAVFNPIVYGISHPKYRAALEKKFPSLACASSSDDNTSVASGATTVSDEKSEKSASA</t>
  </si>
  <si>
    <t>Rh-SWS</t>
  </si>
  <si>
    <t>LoUV</t>
  </si>
  <si>
    <t>AB902953.1</t>
  </si>
  <si>
    <t>GGTAGTAGCCCAGGATGCAGCTCCAAAGCAGTGATTATTCAAACTCCACCGTGGTGGGACCCGAAGCAAGGGTTGCACCACGGCTACTGGGGTGGAATGTGCCTGCTGAGGAGCTAATCCACATCCCCGACCATTGGCTATCCTACCCTGAACCTAGCCCATTGCTTAACTATGTGCTTGGCCTACTGTATATTATGTTCATGCTGGTTGCTCTCCTTGGCAATGGCCTTGTCATTTGGATCTTCAGCAGTGCAAAATCGTTACGCACACCATCAAACATGTTTGTAGTCAATTTGGCAATCTGTGATTTTCTAATGATGCTGAAAACACCTATCTTCATCTACAATTCGTTCAACACTGGATATGCTTTAGGACACCTTGGATGTCAAGTGTTTGCATTTATAGGATCAATATCTGGGATTGGAGCTGCTACAACTAATGCAGCTATAGCATATGACAGATACAGGGTAATAGCAAGGCCATTTGATGGTAAACTAACAACTGGGACGGCTGTTCTGTTTGTATTACTCATCTGGGCTTACACCCTACCTTGGGCGATAGTGCCACTTCTTGAAATATGGAGCAGATTTGCACCAGAGGGCTACCTTACTAGCTGCACATTTGATTACCTAACCAGCTCACCAAGCAATCAAATGTTTGTTCTAACAATCTTCGTGTTTTCATATGTAATTCCCATGAGCCTGATCATGTTTTTCTACTCTCAAATTGTTAGCCATGTTGTAAGCCATGAGAAATCTCTTCGAGAACAGGCTAAGAAGATGAATGTAGAATCTCTACGCAGCAACACAGCACAGAATCAGACATCTGCTGAAATAAGGATAGCCAAAGCTGCTATTGGAATATGCTTCCTCTTTGTTGCTTCGTGGACTCCATATGCTGTAATGGCCCTCATTGGTGCCTTTGGAAATAAAGCACTGCTGACTCCAGGTGTTACAATGATTCCAGCTTGTACATGTAAAGCAGTAGCCTGTCTGGATCCTTACGTGTATGCCATCAGCCATCCACGATACAGGGTTGAATTGCAAAAGCGATTACCTTGGCTCTGTATTAAAGAAAATCAACAATCCAGTGACACAACTTCAACTGTCACAGCAACATCTACTGGTGCAACTACCACACCAAGTTAAGAATATTCTGGCATGTTACCTCGGATGATGACTTCTGCAATGTCTATGGTACTGGCAGTTCTTGAATGGAATGTGTGAGACCTGTAGATATATCCATTTTTGTTCTTGGATGTTGTGAGATATTGCAATTTTTGGTACACTATAGTGTCATGTGATCAATAAAAACTGTGTGAGAGAAATGCAAAAAAAAAAAAAAAAAAAAAA</t>
  </si>
  <si>
    <t>MQLQSSDYSNSTVVGPEARVAPRLLGWNVPAEELIHIPDHWLSYPEPSPLLNYVLGLLYIMFMLVALLGNGLVIWIFSSAKSLRTPSNMFVVNLAICDFLMMLKTPIFIYNSFNTGYALGHLGCQVFAFIGSISGIGAATTNAAIAYDRYRVIARPFDGKLTTGTAVLFVLLIWAYTLPWAIVPLLEIWSRFAPEGYLTSCTFDYLTSSPSNQMFVLTIFVFSYVIPMSLIMFFYSQIVSHVVSHEKSLREQAKKMNVESLRSNTAQNQTSAEIRIAKAAIGICFLFVASWTPYAVMALIGAFGNKALLTPGVTMIPACTCKAVACLDPYVYAISHPRYRVELQKRLPWLCIKENQQSSDTTSTVTATSTGATTTPS</t>
  </si>
  <si>
    <t>GreenB</t>
  </si>
  <si>
    <t>Gryllus</t>
  </si>
  <si>
    <t>bimaculatus</t>
  </si>
  <si>
    <t>HM363621.1</t>
  </si>
  <si>
    <t>AGCCGCATCGAAGCAGGGAAGGAGAGCGCAGTGCCGGCAGCAGAACCCGAAGTAGTTCGTCTCAACACGTAGCGATTTTCTTCGGTTCTCGTTTCACCTCCCAGAGACTTTAACACCACAGCTGCCGAAATGACCGTCTTACCGAACGAGCCGCACTTCAGCGCCTACCAATGGGGCAGCGGAGGCGGCATGGGCGGCAACATCACCGTCGTCGACAAGGTGCTGCCGGAAATGATGCACATGGTGGACGCCTACTGGTACCAGTTCCCTCCCATGAACCCGCTCTGGCACGGCCTCCTGGGCTTCGTCATCGGCGTGCTGGGAGTGATCTCGGTGCTGGGCAACGGCATGGTCGTCTACATCTTCTGCTCCACCAAGGGCCTGCGCACGCCCTCCAACCTGCTCGTAGTCAACTTGGCCTTCTCAGACTTCCTCATGATGTTGGCCATGTCACCTGCTATGGTCATCAACTGCTACTACGAGACCTGGGTGCTGGGGCCACTGATGTGTGAGCTCTACGGCATGGCAGGGTCCCTCTTCGGTTGCGGCTCCATCTGGACCATGACCATGATCGCCCTCGATAGGTACAACGTCATCGTCAAGGGGCTGTCGGCGAAGCCGATGACCAACAAGACGGCTGCCCTGCGCATCTTGTTCGTGTGGGTCACCTCCATCGCATGGACCATCATGCCCTTCTTCGGCTGGAACCGCTACGTGCCCGAGGGCAACATGACGGCCTGCGGCACGGACTACCTGACCAAGACGTGGCAGAGCCGCTCCTACATCCTCGTCTACTCCTTCTTCGTCTACTTCGCGCCTCTCTTCACCATCATCTACTCGTACTTCTTCATCGTGCAGGCCGTCGCCGCCCACGAAAAGGCCATGCGCGAGCAAGCCAAGAAGATGAACGTGGCGTCCTTGCGATCGGCCGACAACGCCAACACCAGCGCCGAGTGCAAGCTGGCCAAGGTGGCTCTCATGACCATCTCTCTGTGGTTCTTCGCGTGGACCCCCTACCTGGTGATCAACTACACTGGCATCTTCGACGGCGCTAAGATCAGCCCTCTGGCCACCATCTGGAGCTCGCTGTTTGCCAAGGCCAACGCCGTCTACAACCCCATTGTCTACGGCATCAGCCACCCCAAGTACCGCGCGGCGCTGCAAAAGAAGTTCCCGAGCCTGGCGTGCGCCAACGCCGAGGACGACACCAGCTCCGTGGCGTCGGGGGCCACCACCTGCACCGAAGAGAAGCCTTCGGCGTAAGACGACAGACGAGACAAGAGCGACTCGACGCGCAAGGCACGCGCCCTCTCCTCGCAGCACCCTCTCTCTAATTTATTGAAATAAACTTCATCGTCTTCACAAAAAAAAAAAAAAAAA</t>
  </si>
  <si>
    <t>MTVLPNEPHFSAYQWGSGGGMGGNITVVDKVLPEMMHMVDAYWYQFPPMNPLWHGLLGFVIGVLGVISVLGNGMVVYIFCSTKGLRTPSNLLVVNLAFSDFLMMLAMSPAMVINCYYETWVLGPLMCELYGMAGSLFGCGSIWTMTMIALDRYNVIVKGLSAKPMTNKTAALRILFVWVTSIAWTIMPFFGWNRYVPEGNMTACGTDYLTKTWQSRSYILVYSFFVYFAPLFTIIYSYFFIVQAVAAHEKAMREQAKKMNVASLRSADNANTSAECKLAKVALMTISLWFFAWTPYLVINYTGIFDGAKISPLATIWSSLFAKANAVYNPIVYGISHPKYRAALQKKFPSLACANAEDDTSSVASGATTCTEEKPSA</t>
  </si>
  <si>
    <t>Rh-MWS</t>
  </si>
  <si>
    <t>Blue</t>
  </si>
  <si>
    <t>HM363622.1</t>
  </si>
  <si>
    <t>AGGTGAGAAGTGGCCCTGCCCTCGAGACCAGCATAGCACGCCGGTGAGAGGTGCCCCCAGCCATCATGAACTCCACTACCAGTCTCGGTGGCGCCCCGATCGCTCTCCCCTACGAGAGCTACGTGGTGCAACTGCTGGGATGGAATATTCCAGCGGAACACATCGAACTTGTTCATCCTCACTGGCGGGGATATGAAACACCAAGCAAATTTTGGCATTTTGGATTCGCTTTCATGTACTTCTGTATTATGGTCATGTCATGTCTAGGCAATGGAATCGTCCTTTGGATCTTTGGAACCACTAAATCATTGAGAACACCATCCAACATGTTTGTGGTAAACCAGGCCTTGCTTGATATGCTTATGATGATTGAAATGCCATTGTTTGTTTTAAACTCACTCTTCTACCAACGACCAATTGGTTGGGAAGTAGGCTGTGATATCTACGCCCTGCTAGGATCTGTCTCTGGTATTGGTTCTGCCATCAACAATGCTGCAATTGCTTATGACAGATATCGCACCATCGCATTCCCCCTGGATGGGAGGCTGCAGTTCGGTCATGCAATGGCATTCATTCTTGGCACCTGGGTTTGGGCGATGCCCTTCTCCCTCCTGCCACTACTTCGTGTTTGGGGCAGATATGTTCCTGAGGGTTTCCTTACCACGTGTTCCTTTGATTATTTGACCGACGATGAAGACACTCGTGTATTCACTGCATCCATCTTTGTTTGGTCTTATGCCTTTCCTCTGTGTCTCATTATCTTCTTCTACTGCAAACTTTTTAACCAAGTTCGCTTCCACGAGAAGATGCTCAAAGATCAGGCAAGGAAAATGAACGTAAAATCTCTGCAGACCAATCAAGATGCTGAACAAAAATCTGTTGAAATCCGAATTGCGAAGGTAGCATTCACAATTTTCTTCCTGTTCTTGTGTTCGTGGACTCCTTATGCTACTGTGGCAATGATTGGAGCTTTTGGTAACAGGGCTTTGCTGACGCCTATGTCAACAATGATTCCTGCTTTAACTGCAAAGATCGTTTCATGTATTGACCCATGGATATATGCCATCAACCATCCCAGATTCAGGGGAGAGCTGCTGCGACGTGCGCCTTGGTTTGGAGTCAAGGAAATCAACCCATCTGATGTCGGCTCTGTGACCACTGATCGCACCACTACTACAGGAACAACCGAGTCCGTTTCAGCTTAAACATCTTAAAGGAAATCCTCAGCCACATTTAATGACAACCGCATGAATTTGGATTTGATAATGGACAATTTTATGTACTCTTAGTTTATTTTGCAAAAGTTGAACAATTACAATTGTAGAAAATAAAGTCGGTGAATGCAAATTAAAAAAAAAAAAA</t>
  </si>
  <si>
    <t>MNSTTSLGGAPIALPYESYVVQLLGWNIPAEHIELVHPHWRGYETPSKFWHFGFAFMYFCIMVMSCLGNGIVLWIFGTTKSLRTPSNMFVVNQALLDMLMMIEMPLFVLNSLFYQRPIGWEVGCDIYALLGSVSGIGSAINNAAIAYDRYRTIAFPLDGRLQFGHAMAFILGTWVWAMPFSLLPLLRVWGRYVPEGFLTTCSFDYLTDDEDTRVFTASIFVWSYAFPLCLIIFFYCKLFNQVRFHEKMLKDQARKMNVKSLQTNQDAEQKSVEIRIAKVAFTIFFLFLCSWTPYATVAMIGAFGNRALLTPMSTMIPALTAKIVSCIDPWIYAINHPRFRGELLRRAPWFGVKEINPSDVGSVTTDRTTTTGTTESVSA</t>
  </si>
  <si>
    <t>UV</t>
  </si>
  <si>
    <t>HM363623.1</t>
  </si>
  <si>
    <t>AGTTGCGCGGGATGGAGCTCCAAGGCAGCAATGTTTCTCACCTCGGTGTGTGGCGCCCTGAAGCCAGGTTGGCCACTCGCTTACTGGGGTGGAATGTTCCTGCCGAGGAGTTAATCCACATCCCGGAGCACTGGCTGACATTCCCCGAGCCAGAGGCATTCAGCCACTACCTCCTTGGCATGCTGTATGTAGCATTCTGTGCTATAGCTCTCGTGGGAAATGGACTGGTCATCTGGGTCTTCAGTTCAGCCAAGTCTCTTCGCACTCCTTCTAATGTATTTGTTATAAATCTTGCAATTTGTGATTTTATCATGATGTTAAAAACACCCATTTTTATATACAATTCATTTAATTTGGGTTTTGCAATGGGGCAGCTGGGATGTCAAATTTTTGGTTTCATGGGGTCAATTTCAGGCATAGGAGCTGCAACAACAAATGCATGCATTGCCTATGACAGATACAGAGTTATTGCTCGACCATTTGACAGTAAAATGTCAATAAAAGGTGCCACAATGCTAGTCCTACTTCTCTGGACATATACTCTACCATGGGCAATAATGCCTCTTTTGGAAGTTTGGGGAAGATTTGCTCCTGAGGGCTATTTATCCAGTTGCTCATTTGATTATCTCACAGACACCCCTGAAAATAATATGTTTGTTCTCTGTATATTCATTTGTTCCTATGTTATTCCAATGAGCCTGATAATTTATTTTTATTCTCAAATTGTAAGTCATGTGGTAAATCATGAAAAATCACTTAAAGAACAGGCTAAGAAAATGAATGTGGACTCTCTACGAAGCAATCAACAGCAAAATCAAACATCTGCTGAGATACGCATTGCCAAAGTTGCCATTGGCATATGCTTTCTGTTTGTTGCTTCATGGACTCCGTATGCAGTATTGGCTCTAATTGGTGCATTTGGCAACAAAACACTTCTAACACCTGGAGTAACAATGATTCCGGCCTGCACTTGCAAAGCTGTAGCTTGCCTCGACCCTTATGTGTACGCAATCAGCCATCCACGCTATAGAGTGGAGCTCCAAAAGCGATTGCCATGGCTTTGCATAAAGGAACAGACGGCAAGTGATGCAAGTTCAGTTGCAACAACAACATCAACAAATGCTACTACGACAACTTCTACATAAAGAAACTAATTGCAACATGTTACATTTTTTCTGCATTTTGAGTGTATAATGAGAAAAAATAACAGAAACATCTTTAATGTTGTAAAATTCTAATCTTGATTGTTTGTATAATTCTGACTAGGCTTGTTTCTGGTACATTCTTGGGTAAATGATTTAGAATTTGTAAAACTCACAAAATGTGAAAAATATCTAAATTATGTTTCCACAACCCAGCCTACCTAAATCAATTTTGAAAATTAATTGCAAGTAATTTATTTTCACTTTCATGAGGTGATCTACAATTTGGCACACATCCATCACATTTTTGGTCCCAATCTTTCAGTAATTAATTACATTAATGAATAAAGTAATCTTAATCAAAAAAAAAAAAAAAAAAAAAAAA</t>
  </si>
  <si>
    <t>MELQGSNVSHLGVWRPEARLATRLLGWNVPAEELIHIPEHWLTFPEPEAFSHYLLGMLYVAFCAIALVGNGLVIWVFSSAKSLRTPSNVFVINLAICDFIMMLKTPIFIYNSFNLGFAMGQLGCQIFGFMGSISGIGAATTNACIAYDRYRVIARPFDSKMSIKGATMLVLLLWTYTLPWAIMPLLEVWGRFAPEGYLSSCSFDYLTDTPENNMFVLCIFICSYVIPMSLIIYFYSQIVSHVVNHEKSLKEQAKKMNVDSLRSNQQQNQTSAEIRIAKVAIGICFLFVASWTPYAVLALIGAFGNKTLLTPGVTMIPACTCKAVACLDPYVYAISHPRYRVELQKRLPWLCIKEQTASDASSVATTTSTNATTTTST</t>
  </si>
  <si>
    <t>GreenA</t>
  </si>
  <si>
    <t>HM363620.1</t>
  </si>
  <si>
    <t>TGCGAGTGAGCCTCCTCAGAGCACAGCCCCACAGTCAGCCAAAGGACTTGAAGTAGGCACCTCTGGTTGTTTTCTTCAGGTTCATAATGGACAACATTCTGGCACTTACACCTAGCCTTCTGCAGCCTAAGGCCCCTGAGGCATGGCAGCAGGTTTCAAATGTGACTGTGGTGGATAATGTGCCTCCTGATATGTTACATCTTATTGATGCTCACTGGTACCAGTTTCCTCCTTTAAATCCACTTTGGCATGCAATTCTTGGATTTATGATTGGATGTTTGGGCTTTGTGTCGTGGATGGGTAATGGAGTTGTGATCTATATCTTTTCTACGACCAAAGGACTTCGCACCCCTTCCAACCTGCTTGTCGTGAATTTGGCTTTTTCTGATTTCCTCATGATGGTGGTAATGTCACCACCTATGGTAGTTAACTGCTTCTATGAAACATGGGTATTAGGAGAACTGATGTGCCAAATATATGGCATGTGTGGATCCTTGTTTGGCTGTGCTTCCATTTGGACTATGACAATGATTGCAATGGACCGATACAATGTTATTGTAAAGGGCTTAGCAGGCAAGCCTCTGACTATCAAGACTGCTTTGCTACGCATTATTGTAGTGTGGCTCTTTGCTCTAGCATGGACAATTGCACCACTTTTTGGATGGAACAGATATGTTCCAGAAGGAAATATGACAGCATGTGGCACTGATTATCTTAACAAAGATTGGTTCAGTCGCAGTTACATTTTGGTGTACTCGGTGTTCGTATACTACTTGCCCCTTTTTACGATAATCTATTCATACTACTTTATCGTGAAGGCAGTCGCAGCGCACGAAAAAGCTATGCGCGAACAGGCAAAGAAAATGAACGTCGCTTCGTTGCGATCGGCTGAGAACGCCAACACCAGCGCCGAGTGCAAGCTGGCCAAGGTTGCCCTGATGACAATCTCATTGTGGTTCATGGCTTGGACTCCATATCTCGTTATCAATTACATGGGTGTCTTCCAAGGAGCCAACATTAGCCCGCTGGCCACTATTTGGGGCTCGCTGTTTGCCAAAGCGAATGCAGTTTACAACCCTATCGTATATGGCATCAGCCATCCAAAGTACAGAGCTGCTCTGAAAGAGAAGCTTCCTTGCCTTGTGTGTGGACAGACGGAGAGTCCAGAAACAACATCGCAAGCTTCAGCTGGCACTACCAACACAAATGCTGCTGAGAAGGCATAACATACCCAAAGAGATGTTTTTATGTACTTTCCTGAAACAAAGAGATAAACAATTTATTCCTAGCATTGAAAAAAAAAAAAAAAAAAA</t>
  </si>
  <si>
    <t>MDNILALTPSLLQPKAPEAWQQVSNVTVVDNVPPDMLHLIDAHWYQFPPLNPLWHAILGFMIGCLGFVSWMGNGVVIYIFSTTKGLRTPSNLLVVNLAFSDFLMMVVMSPPMVVNCFYETWVLGELMCQIYGMCGSLFGCASIWTMTMIAMDRYNVIVKGLAGKPLTIKTALLRIIVVWLFALAWTIAPLFGWNRYVPEGNMTACGTDYLNKDWFSRSYILVYSVFVYYLPLFTIIYSYYFIVKAVAAHEKAMREQAKKMNVASLRSAENANTSAECKLAKVALMTISLWFMAWTPYLVINYMGVFQGANISPLATIWGSLFAKANAVYNPIVYGISHPKYRAALKEKLPCLVCGQTESPETTSQASAGTTNTNAAEKA</t>
  </si>
  <si>
    <t>AmLop1</t>
  </si>
  <si>
    <t>Apis</t>
  </si>
  <si>
    <t>mellfera</t>
  </si>
  <si>
    <t>U26026.1</t>
  </si>
  <si>
    <t>ACAGTGTACTACTTGGATTAGTTCGTATTATTACGATTTTCTCCAAATAGACCGAAGCTCAAAAATGATTGCTGTTTCGGGACCAAGTTATGAAGCTTTCTCTTACGGTGGCCAAGCCAGATTCAATAATCAAACAGTGGTTGACAAAGTTCCACCTGATATGCTTCATCTGATTGACGCTAATTGGTATCAATACCCGCCATTAAATCCTATGTGGCATGGAATCCTTGGATTCGTAATAGGCATGCTTGGCTTTGTCTCGGCTATGGGAAATGGAATGGTCGTATATATATTTCTTTCAACAAAAAGTCTTCGCACGCCAAGCAATTTGTTCGTAATCAACCTTGCCATCAGTAATTTCCTCATGATGTTTTGCATGTCTCCACCTATGGTAATCAATTGTTATTACGAGACATGGGTACTAGGACCTCTTTTCTGTCAAATCTACGCGATGTTGGGCTCCTTGTTCGGATGTGGCTCCATTTGGACAATGACGATGATCGCATTCGACAGATACAACGTAATCGTGAAAGGTTTATCCGGTAAACCGCTGTCCATTAATGGGGCTCTCATTCGTATAATAGCTATATGGTTGTTCTCTCTCGGATGGACTATTGCACCTATGTTTGGCTGGAATCGATATGTACCTGAAGGTAATATGACCGCTTGCGGCACCGATTACTTCAACAGAGGATTATTATCTGCTTCTTACCTTGTCTGCTACGGCATTTGGGTTTACTTCGTCCCTCTGTTCCTCATCATTTATAGCTATTGGTTTATCATTCAAGCGGTAGCTGCCCATGAGAAGAATATGCGCGAGCAAGCAAAAAAGATGAATGTTGCTTCTCTCCGATCGTCTGAGAATCAAAACACTAGTGCCGAATGTAAATTGGCCAAAGTTGCTCTTATGACAATCTCTTTATGGTTTATGGCTTGGACTCCGTATCTCGTCATTAATTTCTCGGGTATATTCAATCTCGTTAAAATCAGCCCACTTTTTACCATCTGGGGTTCTCTCTTTGCCAAAGCCAACGCAGTTTACAATCCGATCGTTTATGGAATTAGTCATCCGAAATATCGAGCTGCGCTGTTTGCGAAATTCCCATCATTGGCGTGCGCTGCTGAACCATCCTCAGACGCTGTATCCACAACCTCCGGTACAACTACTGTTACGGATAACGAAAAATCTAATGCGTAAAATAAAATATACCACAAA</t>
  </si>
  <si>
    <t>MIAVSGPSYEAFSYGGQARFNNQTVVDKVPPDMLHLIDANWYQYPPLNPMWHGILGFVIGMLGFVSAMGNGMVVYIFLSTKSLRTPSNLFVINLAISNFLMMFCMSPPMVINCYYETWVLGPLFCQIYAMLGSLFGCGSIWTMTMIAFDRYNVIVKGLSGKPLSINGALIRIIAIWLFSLGWTIAPMFGWNRYVPEGNMTACGTDYFNRGLLSASYLVCYGIWVYFVPLFLIIYSYWFIIQAVAAHEKNMREQAKKMNVASLRSSENQNTSAECKLAKVALMTISLWFMAWTPYLVINFSGIFNLVKISPLFTIWGSLFAKANAVYNPIVYGISHPKYRAALFAKFPSLACAAEPSSDAVSTTSGTTTVTDNEKSNA</t>
  </si>
  <si>
    <t>AmBLop</t>
  </si>
  <si>
    <t>AF004168.1</t>
  </si>
  <si>
    <t>CCACGCGTCCGAACGTATCCACGACCCTCTCATCACCGCGCCTCACTTCAGGTCGTGCGCGTTACACCTTGTTCATTTTTTTTTTCCAGTGCGGTGTTGTCCAAACTCTTTACCCTTCTCCCGTATTGTTGTCTTCGTATCTCTCTGTCTCTGTCTCTTTCTTCCTTCCTTCCTTCCTTCCTCCCTTCTCTCCTCCCTCCCCTCCTTCCTTTCCGTTCGTCGTGCTCGCAACAACGTTCGCCATCGATCGATCGAATCCTTCGAAAGATATCCTTCTATCGGCTTCGACGTTCTATCGTCGAATTACCGTAATCCGTGCCGCCTGGAATTAATACCGATCCCGCATACCGATCGTAAAGACTTTGAACCGTGCCGGGATGTTATTGCATAATAAGACTCTCGCCGGTAAAGCGTTGGCTTTCATCGCCGAGGAAGGATATGTCCCGTCGATGCGAGAAAAATTTTTGGGATGGAACGTACCGCCGGAGTATTCGGATCTTGTGCATCCCCATTGGAGAGCATTCCCAGCACCTGGAAAACATTTTCACATCGGACTCGCGATCATCTATTCGATGCTGCTAATAATGTCTCTCGTAGGCAATTGCTGCGTCATATGGATATTCAGCACATCAAAATCACTGAGGACCCCATCGAACATGTTCATAGTCAGCCTGGCGATATTCGATATAATAATGGCTTTTGAAATGCCAATGCTCGTGATCAGCAGTTTTATGGAACGTATGATTGGCTGGGAAATCGGATGCGATGTCTATTCGGTGTTTGGCTCGATTTCTGGCATGGGACAAGCTATGACCAATGCTGCCATCGCATTTGACCGTTACAGAACCATTTCCTGCCCGATCGATGGACGACTCAACTCGAAACAAGCCGCGGTAATCATCGCTTTCACGTGGTTTTGGGTGACACCGTTCACTGTTTTACCGCTACTAAAAGTTTGGGGCCGATACACTACCGAGGGCTTTCTCACCACTTGTTCGTTCGATTTCCTTACGGACGACGAGGATACGAAGGTCTTCGTCACGTGTATTTTCATTTGGGCTTACGTGATTCCTCTCATCTTTATCATATTATTTTATTCTCGATTGCTCAGCTCTATTCGCAATCACGAAAAAATGCTACGAGAGCAGGCAAAGAAAATGAACGTGAAGTCATTAGTATCGAATCAAGACAAGGAGAGAAGCGCCGAAGTGAGAATCGCAAAAGTAGCATTTACCATCTTTTTCCTTTTCCTTCTAGCTTGGACACCGTACGCAACCGTTGCTTTGATAGGCGTATATGGCAATCGGGAACTTTTAACGCCTGTATCCACAATGTTACCTGCTGTATTCGCCAAAACAGTATCTTGTATCGATCCATGGATTTACGCGATCAATCATCCGAGGTATCGACAAGAATTACAAAAACGATGCAAATGGATGGGCATTCACGAGCCGGAAACGACTTCTGACGCTACATCTGCCCAAACTGAGAAAATCAAAACAGACGAATAAATCGAACGTTCTAAACCTTGATGCGCTTATATAGGTTGTTTTTTCGGTATTTGATCGAGATCGCACCTAAAAGGAGAAGTGCAACCTTGATTTTGCGTTTTTTTGATCTTATATCAATAAATATTAAAATTTAAGATTTTATGTAATGTGAAATTGTATAAAAATACAATCGTAGCACGGATAATAACGATTGTACTCTTATTATTAAAGCATTATTAAAGAGCAAAAAAAAAAAAAAAAAAAAAA</t>
  </si>
  <si>
    <t>MLLHNKTLAGKALAFIAEEGYVPSMREKFLGWNVPPEYSDLVHPHWRAFPAPGKHFHIGLAIIYSMLLIMSLVGNCCVIWIFSTSKSLRTPSNMFIVSLAIFDIIMAFEMPMLVISSFMERMIGWEIGCDVYSVFGSISGMGQAMTNAAIAFDRYRTISCPIDGRLNSKQAAVIIAFTWFWVTPFTVLPLLKVWGRYTTEGFLTTCSFDFLTDDEDTKVFVTCIFIWAYVIPLIFIILFYSRLLSSIRNHEKMLREQAKKMNVKSLVSNQDKERSAEVRIAKVAFTIFFLFLLAWTPYATVALIGVYGNRELLTPVSTMLPAVFAKTVSCIDPWIYAINHPRYRQELQKRCKWMGIHEPETTSDATSAQTEKIKTDE</t>
  </si>
  <si>
    <t>AmUVop</t>
  </si>
  <si>
    <t>AF004169.1</t>
  </si>
  <si>
    <t>CAAGGAGAAGGGGGGTGCGCAAACGGAGTTATCGAGATGTCCAACGACAGTATTCATTGGGAAGCGAGATATTTACCTGCAGGACCACCACGTTTGCTAGGATGGAATGTTCCCGCTGAAGAATTAATTCATATACCGGAACATTGGCTGGTTTATCCCGAGCCGAACCCTTCTCTTCATTATTTATTGGCCCTTTTATATATCCTTTTTACTTTTCTTGCTTTACTCGGAAATGGTTTAGTAATATGGATCTTTTGCGCTGCTAAATCATTAAGGACTCCTTCAAATATGTTTGTTGTGAATCTGGCAATTTGTGACTTCTTTATGATGATCAAGACACCTATTTTTATATACAATTCCTTTAATACTGGTTTTGCTTTGGGAAACTTAGGATGTCAAATATTTGCAGTTATTGGTTCTTTAACTGGAATCGGTGCTGCGATTACAAATGCAGCTATAGCATACGATAGATATAGTACAATAGCAAGACCATTGGATGGCAAATTATCGCGTGGACAAGTAATTTTATTTATCGTATTAATCTGGACTTATACCATACCATGGGCACTAATGCCTGTGATGGGAGTATGGGGACGTTTTGTACCAGAAGGCTTTCTTACCAGTTGTTCTTTCGATTATCTGACTGACACTAATGAAATACGAATTTTTGTTGCTACTATATTTACTTTCTCCTATTGCATTCCAATGATACTTATAATCTATTACTATAGTCAAATTGTCAGTCATGTCGTAAATCATGAGAAAGCACTTCGAGAACAGGCAAAGAAAATGAACGTCGACAGTTTACGAAGTAATGCGAATACAAGTTCTCAAAGTGCTGAAATTCGTATAGCAAAGGCTGCCATCACAATTTGCTTCTTATATGTTCTTTCATGGACTCCATATGGCGTGATGTCAATGATTGGTGCATTTGGTAATAAAGCACTTTTAACACCTGGTGTTACAATGATACCTGCATGTACATGTAAAGCTGTTGCTTGTTTGGATCCATATGTATATGCTATAAGTCATCCCAAATATAGATTAGAACTACAGAAACGACTACCATGGCTAGAATTACAAGAAAAACCAATATCTGATTCGACAAGCACTACAACTGAGACAGTAAATACACCACCGGCCTCGAGCTAAATTTTAATTGAAACTGTTTTTCGAAAACAAAGAATAGGATTGTGTTCGGCTTTTGTTCGACTATTTTATTTTCATTCCATTAAAAATATGCAGTTCTTGTATAGTGAAAATAATAAAGCAATTTTCTGGCATTATGTACTTCGATAATTTTCCTGAATGTAATTTGCATATATATAATTATTTGTATTATTAATAATTTGCATGTACATAAATATTATATAAATATTTACTATATATTTTACTATATATTTTTTCGCAAAAGAAAATAAAAATCATAAACTAAAAAAAAAAAAAAA</t>
  </si>
  <si>
    <t>MSNDSIHWEARYLPAGPPRLLGWNVPAEELIHIPEHWLVYPEPNPSLHYLLALLYILFTFLALLGNGLVIWIFCAAKSLRTPSNMFVVNLAICDFFMMIKTPIFIYNSFNTGFALGNLGCQIFAVIGSLTGIGAAITNAAIAYDRYSTIARPLDGKLSRGQVILFIVLIWTYTIPWALMPVMGVWGRFVPEGFLTSCSFDYLTDTNEIRIFVATIFTFSYCIPMILIIYYYSQIVSHVVNHEKALREQAKKMNVDSLRSNANTSSQSAEIRIAKAAITICFLYVLSWTPYGVMSMIGAFGNKALLTPGVTMIPACTCKAVACLDPYVYAISHPKYRLELQKRLPWLELQEKPISDSTSTTTETVNTPPASS</t>
  </si>
  <si>
    <t>LWRh1</t>
  </si>
  <si>
    <t>Bombus</t>
  </si>
  <si>
    <t xml:space="preserve">impatiens </t>
  </si>
  <si>
    <t>XP_012237087.1</t>
  </si>
  <si>
    <t>MISALGPSYEAYAYGAQRFANQTVVDKVPPDMLHLIDAHWYQFPPLNPMWHGILGFVIGLLGFISVSGNGMVVYIFLSTKSLRTPSNLFVINLAISDFLMMFCMSPPMVINCYYETWVLGPLFCQIYAMLGSLFGCGSIWTMTMIAFDRYNVIVKGLSGKPLTINGALLRILGIWLFSLIWTIAPMFGWNRYVPEGNMTACGTDYFSRDIVSVSYILLYSIWVYFFPLFLIIWSYWYIIQAVAAHEKNMREQAKKMNVASLRSSENQNTSAECKLAKVALMTISLWFMAWTPYLVINWSGIFSLVKISPLYTIWGSLFAKANAVYNPIVYGISHPKYRAALFARFPSLACAAEPAPTDATSTVSGTTTVADNEKSNA</t>
  </si>
  <si>
    <t>No cds mRNA - so just protein sequences</t>
  </si>
  <si>
    <t>BRh</t>
  </si>
  <si>
    <t>XP_003494923.1</t>
  </si>
  <si>
    <t>MLSHNETVVNGPLAFIGEETGYVPSMRERFLGWNVPPEHSDLVHPHWRGFIAPGKYWHIGFALIYSMLLVMSVVGNCCVIWIFSTSKPLRTASNMFIVSLAIFDIIMAFEMPMLVINSFMERMIGWEIGCDAYAVFGSISGMGQSITNAAIAFDRYRTISCPIDGRLNSKQAAIIIAFTWFWVTPFTVLPLLKVWGRFTTEGLLTTCSFDFLTEDQDTKVFVMSIFIWSYVIPLTFIVYFYSQLLQSIRNHERMLREQAKKMNVKSLVSNQDKERSVELRIAKVAFTIFFLFLLAWTPYATVAMIGAFGNRELLTPISTMLPALFAKTVSCIDPWIYAINHPRYRQELQKRCKWMGIHEPETTHDSASVQTEKIKSDDA</t>
  </si>
  <si>
    <t>SWRh</t>
  </si>
  <si>
    <t>AAV67326.1</t>
  </si>
  <si>
    <t>MSNDTIHWEARYLPAGPPRLLGWNVPAEELVHIPEHWLVHPEPNPSLHYLLALLYILFTFLALLGNGLVIWIFCAAKSLRTPSNMFVVNLAICDFFMMIKTPIFIYNSFNTGFALGHLGCQIFAVIGSLSGIGAAITNAAIAYDRYSTIARPLDGKLSRGQVILFIVLIWTYTIPWALMPVMGVWGRFVPEGFLTSCSFDYLTDTNEIRTFVAVIFTFSYCIPMMLIIYYYSQIVSHVVNHEKALREQAKKMNVDSLRSNANTNSQSAEIRIAKAAITICFLFVLSWTPYGVMAMIGAFGNKALLTPGVTMIPACTCKGVACLDPYVYAISHPRYRLELQKRLPWLELQEKPISDSQSTTTGTVNPPAASS</t>
  </si>
  <si>
    <t>RhP520</t>
  </si>
  <si>
    <t>Manduca</t>
  </si>
  <si>
    <t>sexta</t>
  </si>
  <si>
    <t>O02464</t>
  </si>
  <si>
    <t>MDPGPGLAALQAWAAKSPAYGAANQTVVDKVPPDMMHMIDPHWYQFPPMNPLWHALLGFTIGVLGFVSISGNGMVIYIFMSTKSLKTPSNLLVVNLAFSDFLMMCAMSPAMVVNCYYETWVWGPFACELYACAGSLFGCASIWTMTMIAFDRYNVIVKGIAAKPMTSNGALLRILGIWVFSLAWTLLPFFGWNRYVPEGNMTACGTDYLSKSWVSRSYILIYSVFVYFLPLLLIIYSYFFIVQAVAAHEKAMREQAKKMNVASLRSSEAANTSAECKLAKVALMTISLWFMAWTPYLVINYTGVFESAPISPLATIWGSLFAKANAVYNPIVYGISHPKYQAALYAKFPSLQCQSAPEDAGSVASGTTAVSEEKPAA</t>
  </si>
  <si>
    <t>RhP450</t>
  </si>
  <si>
    <t>O96107</t>
  </si>
  <si>
    <t>MATNFTQELYEIGPMAYPLKMISKDVAEHMLGWNIPEEHQDLVHDHWRNFPAVSKYWHYVLALIYTMLMVTSLTGNGIVIWIFSTSKSLRSASNMFVINLAVFDLMMMLEMPLLIMNSFYQRLVGYQLGCDVYAVLGSLSGIGGAITNAVIAFDRYKTISSPLDGRINTVQAGLLIAFTWFWALPFTILPAFRIWGRFVPEGFLTTCSFDYFTEDQDTEVFVACIFVWSYCIPMALICYFYSQLFGAVRLHERMLQEQAKKMNVKSLASNKEDNSRSVEIRIAKVAFTIFFLFICAWTPYAFVTMTGAFGDRTLLTPIATMIPAVCCKVVSCIDPWVYAINHPRYRAELQKRLPWMGVREQDPDAVSTTTSVATAGFQPPAAEA</t>
  </si>
  <si>
    <t>RhP357</t>
  </si>
  <si>
    <t>O02465</t>
  </si>
  <si>
    <t>MNNQSENYYHGAQFEALKSAGAIEMLGDGLTGDDLAAIPEHWLSYPAPPASAHTALALLYIFFTFAALVGNGMVIFIFSTTKSLRTSSNFLVLNLAILDFIMMAKAPIFIYNSAMRGFAVGTVGCQIFALMGAYSGIGAGMTNACIAYDRHSTITRPLDGRLSEGKVLLMVAFVWIYSTPWALLPLLKIWGRYVPEGYLTSCSFDYLTNTFDTKLFVACIFTCSYVFPMSLIIYFYSGIVKQVFAHEAALREQAKKMNVESLRANQGGSSESAEIRIAKAALTVCFLFVASWTPYGVMALIGAFGNQQLLTPGVTMIPAVACKAVACISPWVYAIRHPMYRQELQRRMPWLQIDEPDDTVSTATSNTTNSAPPAATA</t>
  </si>
  <si>
    <t>ninaE // Rh1</t>
  </si>
  <si>
    <t>Drosophilia</t>
  </si>
  <si>
    <t>M12896.1</t>
  </si>
  <si>
    <t>GTCCGCCGTCTATAAGTCTTCTGCGCCTCTTTTGATGAGCGGCTAATTGGGTTAGCAAACATCTATAAAGGGCTGGGAATTCGGCCTCTTGGCACAGATCCACTTCGATGAGCCATCGTCTAGTCAAAGGGGTTGCGGGTAGCTGAGCATGGAGCGCAGTCATTTGCCGGAGACGCCATTCGACCTGGCCCATTCTGGGCCCAGGTTTCAGGCCCAGTCGAGTGGCAATGGTTCCGTGCTGGACAATGTGAGTGATTGGGGGAAATGATTTATGTTAGTTCTAGTTTTAATTGTAATCCTTTGTGGTGGCACTTCAACTTATTGCCTTCTTGCAATCCCGCAGGTGCTGCCCGACATGGCGCACCTGGTGAACCCCTACTGGAGCCGCTTTGCGCCCATGGATCCCATGATGAGCAAAATTCTGGGATTGTTCACCCTGGCCATTATGATCATCTCGTGCTGCGGCAACGGAGTGGTGGTCTACATTTTCGGTGGAACAAAGTCGCTGCGCACGCCGGCAAATTTGCTCGTTCTCAACCTGGCCTTCTCCGACTTCTGTATGATGGCCTCCCAGTCGCCGGTGATGATTATTAACTTCTACTACGAGACTTGGGTGCTGGGTCCGCTGTGGTGCGACATCTACGCGGGATGTGGCTCGCTCTTTGGCTGTGTGTCCATCTGGTCCATGTGCATGATTGCCTTCGATCGGTACAATGTGATAGTGAAGGGTATCAATGGCACACCCATGACCATCAAGACGTCTATAATGAAGATACTTTTCATCTGGATGATGGCTGTCTTTTGGACTGTCATGCCATTGATTGGATGGAGCGCCTATGTGCCCGAGGGCAATCTGACTGCCTGCAGCATTGACTATATGACGCGTATGTGGAACCCGCGATCTTATTTAATCACCTACTCCCTCTTCGTTTACTACACTCCACTGTTTCTCATCTGCTACTCCTACTGGTTCATCATTGCCGCCGTGGCAGCACATGAAAAAGCGATGCGGGAACAGGCCAAGAAGATGAATGTGAAATCCCTGCGGAGCTCTGAGGATTGCGACAAAAGTGCCGAGGGAAAACTGGCCAAGGTGGCTCTAACTACCATCTCCCTATGGTTTATGGCATGGACACCATACCTTGTCATTTGCTACTTCGGACTCTTCAAAATCGACGGATTGACCCCACTGACGACCATTTGGGGAGCGACTTTCGCCAAAACGAGCGCAGTCTACAATCCGATTGTGTACGGCATTAGGTGAGTGAATAAATAGGTTTAAAAAAAAAACAATTTCCGTTTGATATCTATATCTAATTTATATGTTTCTTAACTTCCTTAGCCATCCCAAGTACCGCATAGTTCTCAAGGAAAAGGTATACCTTTTTAGCCATTCTAATGTTATTCACTAATCCTTTCTCGCCCTTTAGTGCCCTATGTGTGTGTTTGGCAATACGGATGAGCCGAAACCGGATGCACCCGCTTCCGATACGGAAACTACATCTGAGGCGGATTCAAAGGCTTAAATCGTGAAAAAAAACCAACGCAATTGCCTGCAAAGGGCACAGAAAAGTTTAAAAAAAGTGATGCAATATCGTAAAGTGATACAAAAATGTAAAAAAAAAATGGAATAAACCTCAGTATAACAAAAAGTAGTTTCCTAAAACTTTACAAAATAAAGTTAGTTTGCAAATTGTTTTGAAACTTACTTATTTCTAATAGTATTAAATATTGTAAAGTTGTAAATCTTGTTACCAATGGCTAGTTTGTGTTTAAACTATTAATTATACAAATTTCTCGTACACATATATGTAGCTATATATATATAGCTATAATTTTAAACCATTAAGTTCTAAAAAGCTGCACATTCAATGCTGACTTCCATATACCCAA</t>
  </si>
  <si>
    <t>MERSHLPETPFDLAHSGPRFQAQSSGNGSVLDNVLPDMAHLVNPYWSRFAPMDPMMSKILGLFTLAIMIISCCGNGVVVYIFGGTKSLRTPANLLVLNLAFSDFCMMASQSPVMIINFYYETWVLGPLWCDIYAGCGSLFGCVSIWSMCMIAFDRYNVIVKGINGTPMTIKTSIMKILFIWMMAVFWTVMPLIGWSAYVPEGNLTACSIDYMTRMWNPRSYLITYSLFVYYTPLFLICYSYWFIIAAVAAHEKAMREQAKKMNVKSLRSSEDCDKSAEGKLAKVALTTISLWFMAWTPYLVICYFGLFKIDGLTPLTTIWGATFAKTSAVYNPIVYGISHPKYRIVLKEKCPMCVFGNTDEPKPDAPASDTETTSEADSKA</t>
  </si>
  <si>
    <t>Rh3</t>
  </si>
  <si>
    <t>M17718.1</t>
  </si>
  <si>
    <t>TTACTGCAACCCAAAATGGTCACTGCACTAACCTTCAGATGAGCTGCACTACACCCTCAATCGAGAATCAATGCAAACGCAGTGCCAGCGAAAATGTCAGCAAGGGATTAGGCCAATCCCAAACGGGTAATCCCGCTGCGACAATGCTAATCCAATTCCGATGGGCCGTATAAAAGCCCCAAGCTGGGCTGGCTGTGATTTCGTCTTGGCCCGCAGACCGGAGCATGGAGTCCGGTAACGTGTCGTCGAGTCTGTTTGGCAACGTGTCCACCGCGCTGCGGCCGGAGGCGCGGCTGTCCGCCGAAACGCGTCTGCTGGGCTGGAATGTGCCGCCGGAGGAGCTGCGGCACATTCCCGAGCACTGGCTAACTTACCCGGAGCCGCCCGAATCGATGAACTACCTGCTGGGCACGCTCTACATCTTCTTCACCCTGATGTCGATGCTGGGCAATGGACTGGTGATTTGGGTCTTCTCCGCAGCCAAATCGCTGCGAACTCCCTCCAATATACTGGTCATCAATCTGGCCTTCTGCGACTTCATGATGATGGTCAAGACTCCGATATTCATCTACAATAGCTTCCACCAGGGATATGCGCTGGGTCATCTGGGATGCCAGATCTTTGGAATCATTGGCTCCTATACGGGAATCGCTGCCGGTGCCACCAATGCGTTTATAGCCTACGATCGATTCAATGTGATCACTCGACCCATGGAGGGCAAGATGACGCATGGCAAGGCCATTGCCATGATCATATTCATCTACATGTACGCCACTCCATGGGTGGTTGCCTGCTACACGGAGACTTGGGGCCGTTTTGTGCCGGAGGGATATCTGACATCCTGCACCTTTGACTATCTCACCGATAACTTCGATACGCGACTCTTTGTGGCCTGCATCTTCTTCTTCAGCTTCGTGTGTCCCACCACGATGATCACGTACTACTACTCCCAGATTGTGGGCCATGTGTTTAGCCACGAGAAAGCACTGCGGGATCAGGCCAAGAAGATGAACGTGGAATCGCTGCGTTCGAATGTGGACAAAAACAAGGAGACGGCGGAAATCCGGATAGCCAAAGCGGCCATCACCATATGCTTCCTGTTCTTTTGCTCGTGGACGCCGTACGGAGTTATGTCGCTGATTGGCGCCTTTGGGGATAAGACCCTTTTGACGCCCGGAGCCACAATGATTCCCGCCTGTGCCTGCAAAATGGTGGCCTGCATCGATCCGTTCGTGTACGCCATAAGTCATCCCAGATACCGCATGGAGCTGCAGAAGCGATGTCCCTGGCTGGCGCTCAACGAAAAGGCGCCGGAATCGTCGGCTGTCGCCTCCACCAGCACCACCCAGGAACCACAGCAGACCACCGCCGCCTAATGCAAATTCCCACCCAACAGCCACCCATCCAAAAAATGCTGACAATGATGATGAACTGAAACGGCAACGAACTCGTAATACCAAACGCCAGGGAAAATTGTATAAATATTTCACGGAGTTTCTGCTAGAGTGCAAAGAGTTGAAAATATTTTCTTGTTATGATTTGTAGTCACTTTTGTGTTTATGAAAGAAATATAGTAAAATTACAGCAAGCTATGGAAAAAAGCGTTATATAAACTGTTTTTTTTTTTTAATTTCGTCGAACTAACCAAATAATGATGGAAGTTAAAGAGGATTTAATTTTACACAACTTTTTTGTGTTAAAATATGGCCAAATGTAAGTAACTGAACATAAAAAGTTAAGTAAATACTCTTATCAACTGAATAAGTCATTAACTCAGTTGACAACTTTAATAAAATAAATTCTTAAAAATCTTGAGTTGATATAATCAGGTCATACTCAACGCATTGTGCAAAACACCTATTGTTTCACCAGGTTTACTTATGTTTATAGAAATCCTAAATGTTTGGTGTTTTGCTGATAACGAAAATGTGCATTCATTCGAAGGGGAAAAACTTCTTGATGTAAAAATGTAGGCTCAGTCCCGCTTTGAACTTTGCCCCCTTGTCAATTGTCAATCGTCCACTTGACGCGGCCATTGCAGGGCACTCAGACGAGCCGAAGAAGGCGGCTTAATGCTCCCAGGAGCGGAGATGGCCAACAGCAAAAGAGTTGGCCAAGAACAATAGGGAATTGTGCCAGTTCCAATGGAATCCACAGACGGGAAAGCAGCTCTCTAACTCTCTTGTGCTCGCTTACTTTCTCTGGAGAGCGAAAGCTT</t>
  </si>
  <si>
    <t>MESGNVSSSLFGNVSTALRPEARLSAETRLLGWNVPPEELRHIPEHWLTYPEPPESMNYLLGTLYIFFTLMSMLGNGLVIWVFSAAKSLRTPSNILVINLAFCDFMMMVKTPIFIYNSFHQGYALGHLGCQIFGIIGSYTGIAAGATNAFIAYDRFNVITRPMEGKMTHGKAIAMIIFIYMYATPWVVACYTETWGRFVPEGYLTSCTFDYLTDNFDTRLFVACIFFFSFVCPTTMITYYYSQIVGHVFSHEKALRDQAKKMNVESLRSNVDKNKETAEIRIAKAAITICFLFFCSWTPYGVMSLIGAFGDKTLLTPGATMIPACACKMVACIDPFVYAISHPRYRMELQKRCPWLALNEKAPESSAVASTSTTQEPQQTTAA</t>
  </si>
  <si>
    <t>Rh4</t>
  </si>
  <si>
    <t>AH001040.2</t>
  </si>
  <si>
    <t>GTTGGCAGCACAAAATGCGATATAAACGAGGCATTGCGGTGATTGGAAACAGTTCAGCCCTGTGGCGCACACAGAGCGAAACGGGTAGCGGTTAAGGCGTATCGGTTGGGAATCGGTTCGGTATCGGGTTGACCGATATGGAGCCGTTGTGCAACGCCAGTGAACCGCCACTTCGCCCGGAAGCGCGGAGCTCTGGCAACGGAGACTTACAGTTCCTCGGATGGAATGTGCCGCCGGATCAGATTCAATACATTCCGGAGCACTGGCTGACCCAGCTGGAACCGCCCGCGTCCATGCACTACATGCTGGGCGTCTTCTACATATTTCTCTTCTGCGCCTCGACAGTGGGTAATGGCATGGTCATCTGGATCTTCAGCACATCCAAGTCGCTGAGGACACCATCCAATATGTTCGTGCTGAATCTGGCCGTCTTCGATCTGATCATGTGCCTCAAGGCGCCGATCTTCAACAGCTTCCATCGAGGATTCGCCATCTACCTGGGCAATACCTGGTGCCAGATATTCGCCTCCATTGGCTCCTATTCGGGTATTGGTGCTGGTATGACGAACGCGGCCATAGGATACGATCGATACAATGTGATCACCAAGCCCATGAACCGCAACATGACCTTCACCAAGGCGGTGATAATGAATATAATCATCTGGTTGTACTGCACACCGTGGGTTGTCCTGCCGCTAACCCAGTTCTGGGATCGATTCGTGCCAGGTGAGATTGTNNNNNNNNNNNNNNNNNNNNNNNNNNNNNNNNNNNNNNNNNNNNNNNNNNNNNNNNNNNNNNNNNNNNNNNNNNNNNNNNNNNNNNNNNNNNNNNNNNNNGCATTTCCAGAGGGCTACCTCACGTCCTGCTCCTTCGACTATCTTTCGGACAACTTTGACACCCGGTTGTTTGTGGGCACCATCTTCTTTTTCAGCTTCGTGTGTCCCACGCTGATGATCCTTTACTACTACTCGCAGATCGTGGGCCATGTCTTCAGCCACGAAAAGGCCCTACGGGAGCAGGCCAAGAAAATGAACGTGGAGTCGCTGCGCTCCAATGTGGACAAGAGCAAGGAGACGGCGGAGATACGGATTGCGAAGGCGGCTATCACCATCTGCTTCCTGTTCTTCGTGTCGTGGACGCCCTACGGCGTAATGTCGCTGATCGGGGCATTCGGGGATAAGAGTCTGCTTACACAAGGAGCCACGATGATCCCGGCCTGCACCTGCAAACTGGTGGCGTGCATAGACCCATTCGTCTATGCCATAAGTCACCCCAGATACCGCTTGGAGCTGCAGAAGCGCTGTCCCTGGCTGGGAGTCAACGAAAAGTCTGGGGAGATCTCTTCGGCGCAGTCCACGACCACCCAGGAGCAGCAACAGACTACCGCTGCATAGAACCAAGGACAACTCTACTCTAAGACAACTGACCATGTAACATGAAAGCCAAGGAAAAAGTATAAAATGCCGACAACGAAACTGTATAACATTAATTTTATAATTTGTAGTGTGACATTCTTGAGTTTGAAATAAATAAATAGTAACTTATTGCAAACGAAGTAGAAAATG</t>
  </si>
  <si>
    <t>MEPLCNASEPPLRPEARSSGNGDLQFLGWNVPPDQIQYIPEHWLTQLEPPASMHYMLGVFYIFLFCASTVGNGMVIWIFSTSKSLRTPSNMFVLNLAVFDLIMCLKAPIFNSFHRGFAIYLGNTWCQIFASIGSYSGIGAGMTNAAIGYDRYNVITKPMNRNMTFTKAVIMNIIIWLYCTPWVVLPLTQFWDRFVPEGYLTSCSFDYLSDNFDTRLFVGTIFFFSFVCPTLMILYYYSQIVGHVFSHEKALREQAKKMNVESLRSNVDKSKETAEIRIAKAAITICFLFFVSWTPYGVMSLIGAFGDKSLLTQGATMIPACTCKLVACIDPFVYAISHPRYRLELQKRCPWLGVNEKSGEISSAQSTTTQEQQQTTAA</t>
  </si>
  <si>
    <t>Rh5</t>
  </si>
  <si>
    <t>U67905.1</t>
  </si>
  <si>
    <t>AGATTCTTTGGCGGGCTATAAAAGCATTTTGACGGCACTTGCCCCAGACCATAGGTGACTCGGAGGCCAGAATGTCGACCTGCAAAGGAAACTAGATTTTGGAGCGGATCAAGCAGTATGCACATCAACGGCCCAAGTGGGCCACAGGCCTATGTGAACGATAGCTTAGGAGATGGCAGCGTCTTTCCAATGGGACATGGATATCCGGCGGAGTACCAGCACATGGTGCACGCCCACTGGCGGGGATTCCGTGAGGCACCTATCTACTATCACGCCGGTTTCTACATTGCCTTTATCGTCCTCATGCTGTCGAGTATCTTTGGAAATGGACTGGTCATCTGGATATTCTCGACGTGAGTGGAAAACCCATTAATCCCCACATTAATCCAGACGAAATCCATTTTCTTTCAGTTCGAAATCCCTGCGTACTCCATCTAACCTATTGATTCTCAACCTGGCCATTTTCGATCTGTTCATGTGCACCAATATGCCGCATTATCTTATCAACGCCACAGTTGGCTATATAGTGGGCGGAGATCTGGGCTGCGATATATACGCTTTGAACGGAGGCATCTCCGGGATGGGAGCCTCCATAACGAATGCCTTCATAGCATTCGATCGCTATAAGACAATATCCAATCCAATAGACGGACGTTTGAGCTACGGACAGATTGTACTGCTGATACTCTTCACCTGGTTGTGGGCCACTCCGTTCTCCGTGCTGCCATTGTTCCAGATCTGGGGACGTTACCAGCCGGGTGAGAAGTGAATTCATGAAGACTCTTCAATTACTAAACATTCTTTTCAGAGGGCTTCCTGACCACCTGCTCCTTCGATTACCTGACCAACACGGACGAAAACCGACTGTTTGTGCGCACGATTTTCGTGTGGTCCTACGTGATACCGATGACCATGATCCTGGTGTCCTACTACAAGCTCTTCACCCACGTCCGCGTGCACGAGAAGATGCTGGCCGAGCAGGCCAAGAAAATGAACGTGAAGTCGCTGTCGGCCAACGCCAATGCGGATAACATGAGTGTGGAACTCCGGATCGCCAAGGCGGCCCTCATAATATACATGCTCTTCATTCTGGCCTGGACACCCTACTCCGTGGTGGCACTTATCGGATGCTTCGGGGAGCAGCAGCTAATCACGCCCTTCGTCTCAATGCTTCCGTGCCTGGCCTGCAAGTCGGTGTCCTGTCTGGATCCCTGGGTCTATGCCACCAGTCATCCCAAGTATCGTCTGGAGCTGGAGCGCCGTCTGCCGTGGCTGGGCATCCGCGAGAAGCATGCCACATCCGGAACATCCGGCGGCCAGGAGAGTGTGGCCAGTGTCAGCGGCGATACTTTGGCACTCAGCGTGCAAAACTAATGGTACAATTGTCAGATTAACGAAGTGAAAACTTTCTAAAAATCATACGTAATTAAGCTAATTAGTTGTAGGTCGTGCAATGAACTGAAAGAGTTCCAAAAAATACAAACCAAAAAAAGTTGGCATTAAAAAATTATTAAATCTCTTCTTA</t>
  </si>
  <si>
    <t>MHINGPSGPQAYVNDSLGDGSVFPMGHGYPAEYQHMVHAHWRGFREAPIYYHAGFYIAFIVLMLSSIFGNGLVIWIFSTSKSLRTPSNLLILNLAIFDLFMCTNMPHYLINATVGYIVGGDLGCDIYALNGGISGMGASITNAFIAFDRYKTISNPIDGRLSYGQIVLLILFTWLWATPFSVLPLFQIWGRYQPEGFLTTCSFDYLTNTDENRLFVRTIFVWSYVIPMTMILVSYYKLFTHVRVHEKMLAEQAKKMNVKSLSANANADNMSVELRIAKAALIIYMLFILAWTPYSVVALIGCFGEQQLITPFVSMLPCLACKSVSCLDPWVYATSHPKYRLELERRLPWLGIREKHATSGTSGGQESVASVSGDTLALSVQN</t>
  </si>
  <si>
    <t>Rh6</t>
  </si>
  <si>
    <t>Z86118.1</t>
  </si>
  <si>
    <t>TTCGCGTCCCGAGAGTCAGCCGTCCTGCTATGGACAGCGAGTAGTCGCCGCAGCAAAGTAGCCAGCCATCCAAGTTTAGACGAAGCCACCACCGAAGCGCCACCAGTACCAGCCATTCGAAATGGCCAGCCTGCATCCCCCGAGCTTCGCCTATATGCGCGATGGGCGCAATCTCAGCCTGGCGGAGAGTGTGCCCGCCGAGATTATGCACATGGTGGATCCGTACTGGTACCAGTGGCCTCCATTGGAGCCCATGTGGTTCGGCATCATTGGCTTTGTGATTGCCATTCTGGGCACCATGTCGCTGGCGGGCAACTTTATTGTGATGTACATCTTTACCTCGTCGAAGGGACTGCGCACGCCGTCCAACATGTTTGTGGTCAATCTGGCCTTCTCCGACTTCATGATGATGTTCACCATGTTCCCGCCGGTGGTGCTGAATGGCTTCTATGGCACCTGGATCATGGGTCCCTTCCTGTGCGAATTATACGGCATGTTTGGCTCGCTCTTCGGATGCGTTTCCATCTGGTCGATGACACTGATTGCCTACGATCGTTACTGTGTGATCGTGAAGGGAATGGCCAGGAAACCACTGACGGCCACGGCGGCTGTGCTCCGGCTCATGGTCGTGTGGACCATCTGCGGAGCGTGGGCCCTAATGCCGCTCTTCGGCTGGAATCGGTATGTGCCCGAGGGCAACATGACCGCCTGCGGCACTGATTACTTTGCCAAGGACTGGTGGAACAGGTCCTACATCATCGTCTACTCCCTGTGGGTCTATCTCACGCCGCTGCTGACCATCATCTTCTCCTACTGGCACATCATGAAGGCTGTGGCTGCCCATGAGAAGGCCATGCGGGAGCAGGCGAAGAAGATGAACGTGGCCTCCTTGCGGAACAGCGAGGCCGACAAGAGCAAGGCCATCGAGATCAAGCTGGCGAAGGTGGCACTGACCACCATATCGCTGTGGTTCTTCGCCTGGACTCCGTACACCATCATCAACTACGCGGGCATCTTCGAATCGATGCACCTGAGTCCACTGAGCACCATCTGTGGATCCGTCTTTGCCAAGGCCAATGCCGTGTGCAATCCCATTGTGTACGGATTGAGCCACCCGAAGTACAAGCAGGTGCTACGGGAGAAGATGCCATGCCTGGCCTGCGGCAAGGACGATCTCACCTCGGACTCGAGGACACAGGCCACCGCCGAGATTAGCGAATCGCAGGCTTAGGCGATTCGAAGACGACGACGACTGCAGACGTAGGGAACTGACAGCTCTAGATCTACAAAAGACTCAACTATTTTGCAAATGGCACCTCAAGGAAAACCCCAAAAAAAAAAAGATGGGCATTGAAAAATGTAAAAAAAAAAAAATATAGTAAAAATATAACAGCAATTGATACAAAATC</t>
  </si>
  <si>
    <t>MASLHPPSFAYMRDGRNLSLAESVPAEIMHMVDPYWYQWPPLEPMWFGIIGFVIAILGTMSLAGNFIVMYIFTSSKGLRTPSNMFVVNLAFSDFMMMFTMFPPVVLNGFYGTWIMGPFLCELYGMFGSLFGCVSIWSMTLIAYDRYCVIVKGMARKPLTATAAVLRLMVVWTICGAWALMPLFGWNRYVPEGNMTACGTDYFAKDWWNRSYIIVYSLWVYLTPLLTIIFSYWHIMKAVAAHEKAMREQAKKMNVASLRNSEADKSKAIEIKLAKVALTTISLWFFAWTPYTIINYAGIFESMHLSPLSTICGSVFAKANAVCNPIVYGLSHPKYKQVLREKMPCLACGKDDLTSDSRTQATAEISESQA</t>
  </si>
  <si>
    <t>Lycaena</t>
  </si>
  <si>
    <t>rubidus</t>
  </si>
  <si>
    <t>AY587904</t>
  </si>
  <si>
    <t>CTGTGGTATTGGCAACCGTGCACACTACCGAGGGCTGCTCACACAATGATCCCCTCGTTAAGTATGGATACCAAAAACGAGAGYTACCACCTCTACGGTGCTTACTTTGCGCCATTAAGATCCAGCGATGAACCGGAGATGCTGGTCGATGGGCTAACCGGCGAGGACCTGGAGGCGGTTCCGGAGCACTGGCTGTCGTACACCGCGCCGCCCGCCAGCGCGCACACCGCACTYGCGTTACTTTACATCTTCTTCACGGCTGCCGCGCTCATCGGAAACGGCCTAGTCATATTCATATTCGCCACAACAAAAAGTCTACGAACTTCGAGCAACCTTTTAATCTTACAACTAGCGATATTAGACTTTATAATGATGGCGAAAGCTCCACTGTTTATATATAACAGCGCCATGCGCGGTTTCGCGACGGGTGTTCTTGGCTGTCAGATATTYGCCCTCATGGGCTCCTACAGTGGCATCGGRGCTGGCATGACAAACGCTTGCATAGCATACGACAGACACTCAACAATAACACGGCCTCTCGACGGACGATTGTCGCGAGGCAAGGTGATACTCATGATAGCGTGTATATGGATCTATGCCACGCCGTGGTCTTTGCTGCCTCTGTTCAAAGTATGGGGGCGATATGTACCAGAGGGCTACTTGACGTCGTGTACGTTCGACTACCTGACGGACACGTTCGATACTAAGTTGTTCGTGGCGTGTATCTTCGTGTGCAGCTACGTCTTCCCCATGAGCATGATCATCTACTTCTACAGCGGTATAGTCAAACAAGTTTTCGCACACGAGGCTGCACTCAGGGAACAAGCTAAGAAAATGAACGTSGATTCACTYCGATCTAATCARAACGCGGCGGCAGAATCRGCTGAGATTCGAATAGCCAAAGCAGCTCTCACTGTGTGTTTCCTCTTCGTCGCATCATGGACACCATATGGCGTCATGGCGCTGATCGGAGCTTTTGGAGACCAAAGACTACTAACACCAGGGGTGACAATGATACCAGCCGTGGCCTGCAAAGCAGTAGCCTGCATCGATCCATGGGTATACGCGATCAGCCATCCGAAATACAGGCAAGAACTACAACGCCGTATGCCGTGGTTGCAAATAAATGAGCCCAGTGACACCGCGTCGACTGGAACCACTAACACCACCAACTCCACTGCACCAGCAGCCTCCGCCTAGACCAAACTTTATGTCAACCGGAACAAAAAATGACCTATGGCTAGACAACGGACTTATATTTCTTATTACAATGTAGATGTAGAAATGCTTGCAAAAATTAAAATTAAAAAAAAACGTATAAAAAAAAACGTCACAACGACGAAGATAATAAAATATATTTGTTTCTTATATACTTAAGCTCAAATATGCTAATCAAATGCAATTTTGTACGGATCCTTCGAATATACAACATGGCTATGTTTATGGACATCGATATAACGAATACTACAGACATTTTAATGCAATATATAATAAGATGCATGAT</t>
  </si>
  <si>
    <t>MIPSLSMDTKNESYHLYGAYFAPLRSSDEPEMLVDGLTGEDLEAVPEHWLSYTAPPASAHTALALLYIFFTAAALIGNGLVIFIFATTKSLRTSSNLLILQLAILDFIMMAKAPLFIYNSAMRGFATGVLGCQIFALMGSYSGIGAGMTNACIAYDRHSTITRPLDGRLSRGKVILMIACIWIYATPWSLLPLFKVWGRYVPEGYLTSCTFDYLTDTFDTKLFVACIFVCSYVFPMSMIIYFYSGIVKQVFAHEAALREQAKKMNVDSLRSNQNAAAESAEIRIAKAALTVCFLFVASWTPYGVMALIGAFGDQRLLTPGVTMIPAVACKAVACIDPWVYAISHPKYRQELQRRMPWLQINEPSDTASTGTTNTTNSTAPAASA</t>
  </si>
  <si>
    <t>AY587902</t>
  </si>
  <si>
    <t>GCGACTGCTGAAGTCGGACTACTCACTTCGTAGTTTTATTTTTATTTAAATCCAATGCATAGTGTCTAATACGTAGCACAATGGCCTACAACTTCACCGACGACTTCGGCCCGGTGGCCCACCCACTCAAAATGGTATCCAGCGAAGCAGAAGAGCACATGCTCGGATGGAACATTCCAGAGGAGTACCAATACTTCGTTCACGAGCACTGGAGGAACTTCCCCGCGGTCAGCAAGTACTGGCATTACGGCTTGGCGTTCATATACACCCTGCTCATGTGCGCCTCTTGCCTTGGCAATGGAATCGTCATTTGGATTTTCAGCACGTCCAAGTCGTTGAGGAGTCCCAGCAACATGTTCGTCATTAACCTGGCTTTATTCGACACGTTGATGATGTTCGAAATGCCCTTGCTTATCGTCAACTCTTTCTACCAGAAAATGCTGGGCTACCAGCTCAGCTGTGATATCTACGCGTCGTTTGGCGCGATGTCTGGCATCGGTGGTGCCATGACTAATGCTATCATCGCTTTTGATAGATACAAGACCATCTCGTGTCCACTAGATGGACGAATCACGAAGGTGCAGGCGYTAATTCTGATTGCATTCTCCTGGGTATGGTCTATACCATTCACGTTCTTGCCAGCCTTCAAAGTTTGGGGCCGCTTCATACCAGAGGGCTTCTTGACCACCTGCTCATTCGACTACCTTACCGATGACCCCGACACGAAGCTGTTCGTGATGTGCATTTTCTGCTGGAGCTATATGATTCCGATGATCTTCTTGTGCTTCTTCTATTCGAAATTGTTCAGCGCTGTCCGAATGCACGAGAAAATGCTCCGTGAACAGGCTAAGAAAATGAATGTAAAGTCTCTGGCATCGAACAAAGATGACGCCGGCAAGAGTGTTGAAATTAGGATCGCGAAGGTGGCCTTCACCATCTTTTTCCTGTTCGTCTGCTCCTGGACTCCTTACGCATTCGTGACGATGACTGGAGCCTTCGGAGACAGGAACATTYTAACACCCGTGGCAACAATGGTACCAGCTGTTTGCGCTAAGATTGTATCCTGCATAGATCCCTGGGTCTATGCTATCAACCACCCAAGATACAGGGCGGAACTTGAGAAGCGAGTCTCATGGCTGGGAGTCAAGGAASCAAACCCGGACACCGTCTCCACCTCCAGCACGGCCACATCTCAAGCTCCTGCTGACGCATAAGACAGACAGACTGACGAACGACAACCGGATAGAGGACCAAGCTTTCGCCTTAATTTTTTTACGATTATTATGCATGTGGAAAAAAAATAAAAAAATTAGTAAAATATTTTCTAGAATCTACTCGAACGACGACGTACGCTAGCTAAGGGATTCATTTGAGCTCAGTTCACATAGTGTCTATGTGAATTTATTTTTATTGTTTTTATTTTGAAGTTGAGCATATCTAAAATCTAAAAAAAAAATTATGACGCGGCATTGTTATGAACAATTTGAAATATAATTTTGA</t>
  </si>
  <si>
    <t>MAYNFTDDFGPVAHPLKMVSSEAEEHMLGWNIPEEYQYFVHEHWRNFPAVSKYWHYGLAFIYTLLMCASCLGNGIVIWIFSTSKSLRSPSNMFVINLALFDTLMMFEMPLLIVNSFYQKMLGYQLSCDIYASFGAMSGIGGAMTNAIIAFDRYKTISCPLDGRITKVQALILIAFSWVWSIPFTFLPAFKVWGRFIPEGFLTTCSFDYLTDDPDTKLFVMCIFCWSYMIPMIFLCFFYSKLFSAVRMHEKMLREQAKKMNVKSLASNKDDAGKSVEIRIAKVAFTIFFLFVCSWTPYAFVTMTGAFGDRNILTPVATMVPAVCAKIVSCIDPWVYAINHPRYRAELEKRVSWLGVKEXNPDTVSTSSTATSQAPADA</t>
  </si>
  <si>
    <t>AY587903</t>
  </si>
  <si>
    <t>GAAGCGACTGCCTACGTCGTACTACTCACTTCGTCAAAGTTTCACGACAAATGTCATAGTGGTGGTTTTTGAGTAGGCACATAATTACCACTATTTCAAATTCATACAGCACAACATGGAGGGTAACTTCACCGATAACATAGGGCCGTTGGCCTATCCCTTTCAAATGGTCTCGAAAGAAACAGAAGAGCACGTCCTAGGATGGAACTATCCAGAAGAATACCAGTTCATGGTCCAGGACCACTGGAGGAGCTACCCAGCCATCAGCAAATATTGGCATTACGGCCTGGCCTTTATCTACACGATGCTGTTCCTGGCCTCAGTCACCGGTAACGGGATCGTCATTTGGATTTTCAGCACATCAAAAGCCCTACGCAGTCCGAGCAACATGTTCGTCATCAATCTGGCGGTGTTCGACGTGATGATGATGCTGGAGATGCCGATATTCATCCTCAACTCCTTCCACCATCGCATCGTCGGCTACCAAACTGTCTGCGACATCTACGCGACCCTCGGCTCCATATCTGGCTTCGGTGGTGCCATTACCAACGCTGTCATCGCTTATGATAGATACAAGACAATCTCGTGTCCCCTTGACGGCAGAGTGACCAAGACACAGGCTCTACTCCTGATTCTGTTCACGTGGGTGTGGGCCCTACCGTTCACCATCCTACCGGCCTTCAAGCTGTGGAGCAAATTTGTACCAGAGGGTTTCCTGACCACGTGCTCATTCGACTACCTGACGGAGGACTCGGACACCAAGGTGTTCGTGATGTCCTGCTGCGTATGGAGCTATTTCATCCCCGTCATCATCCTCTGCTACTACTACTTCCAGCTGTTCGGCGCTGTACGTACACACGAGAAAATGCTTCGTGAACAAGCCAAGAAGATGAACGTCAAATCTCTCGCTTCGAACAAGGAAGATGGCGGCAAGAGTGTTGAAATCAGAATTGCGAAGGTCGCCTTCACGATCTTCTTCCTCTTCATCTGCGCCTGGACACCTTACGCGTTCGTAACATTGGTGGGAGCATTTGGGGACAGGAGCATTCTATCACCCGTCGCAACGATGGTACCAGCGGTTTGCGCGAAGACCGTATCCTGCATAGATCCTTGGGTGTACGCCATCAATCATCCAAGATACAGGGCGGAACTGACGAAGCGCCTCCCATGGCTCGGAGTCCGCGAGTCGGATCCTGACACCGCCTCCAGCTCCAGCACAGCGACCTCCCAGACCCAGCACCATACCGCTGAGGCCTAAACGACTTCTCACTCCACCACTGAGCCAACTCATTTCGATACGGGATATTACGATATCACTATAGTACTGTCGACAAAAAAATATTTTTAGTTTTTTAAACAACGTTTTTCTACGACGTAAGCAATGTTCACGGATTCGATGTAACTTTAGTATCAAATGTTTGTAATAATAATACGAAATATAAAAATTGTAAAAAAAAATCGACGATCACAATGACCACGGCGAGATGTTACTTATAATAAATATTGAAATAC</t>
  </si>
  <si>
    <t>MEGNFTDNIGPLAYPFQMVSKETEEHVLGWNYPEEYQFMVQDHWRSYPAISKYWHYGLAFIYTMLFLASVTGNGIVIWIFSTSKALRSPSNMFVINLAVFDVMMMLEMPIFILNSFHHRIVGYQTVCDIYATLGSISGFGGAITNAVIAYDRYKTISCPLDGRVTKTQALLLILFTWVWALPFTILPAFKLWSKFVPEGFLTTCSFDYLTEDSDTKVFVMSCCVWSYFIPVIILCYYYFQLFGAVRTHEKMLREQAKKMNVKSLASNKEDGGKSVEIRIAKVAFTIFFLFICAWTPYAFVTLVGAFGDRSILSPVATMVPAVCAKTVSCIDPWVYAINHPRYRAELTKRLPWLGVRESDPDTASSSSTATSQTQHHTAEA</t>
  </si>
  <si>
    <t>AY587901</t>
  </si>
  <si>
    <t>GCCTCGGCTATCCCGCTAGAGATCGGTTATACAAACCAAAGACTGGAGTAGTTCGTGAAGCGATTTTCTTCAGTATTTTTGGTATTAACCATCTCGGGGCGACCTACCTCCTAGTAACTCCCATTTTTTTTCGTTTAAGCTAACACAAAATCCAAAATGTCTATCACAAGCTTGGACCCCGCACCAGGAGTCGCCGCAATGCAGGCATGGGGTCCCCAGGCCATGGCGTACGGTGGCAACGAAACCGTCATCGACAAGGTGTTGCCAGAAATGCTCCACAAGATTGATGCCCACTGGTATCAATTTCCACCAATGAACCCACTATGGCACGGACTGCTGGCTTTCGTCATCAGCATAATCTGCATCATTGCAACCACAGGGAACGGCATGGTCATTTACATTTTCAGTACGACCAAGAGCTTAAAAACTCCATCCAACCTACTCGTAGTCAATCTGGCCCTGTCTGACTTCCTCATCATCACTACCATGTCACCACCCGTGGTAGTGAACACATATTATGAGACGTGGATATTCGGACCGCTCGCCTGCGACATCTACGCGTGCTGTGGTTCGCTGTTCGGATGCGTATCCATCTGGACAATGACCATGATCGCATTCGACCGATACAACGTCATCGTAAAGGGTATCGCCGCGAAACCGTTGACCATCAATGGTGCACTGCTACGAATCCTCGGTATCTGGCTCTTCTCTCTGGCCTGGACCATCACGCCACTGTTCGGATGGGGCAAGTATGCCCCTGAGGGCAACATGTGCGTCTGCGGCACTGACTACTTGGACAAATCCTGGGTACACCGCAGCTACATCATTCTCTACTCTGTCGCTTGCTACTTCGCGCCWCTGCTCCTTATCATCTACTCTTACTGGTTCATCATTCAAGCAGTATCGGCTCACGAGAAAGCCATGAGGGAACAGGCCAAGAAAATGAACGTTGCCTCTCTCCGATCATCTGACGCAGCTAACACTAGCGCCGAATGCAAACTGGCTAAGGTTGCATTAATGACCATCTCCCTCTGGTTCATGGCATGGACACCATATCTGATCATCAACTGGGCCGGCATCTTCAAGACATCACTAATCAGCCCACTTGTCACCATCTGGGGTTCAATCTTCGCAAAAGCTAACTCTATCTAYAACCCTATTGTATACGGAATCAGCCACCCAAAATACCGTGCAGCCCTRTACGCGAGGTTCCCAAGTCTTGCCTGCCAGCCATCACCTGATGAAAGTGGATCTGTCGCCTCTACAGGAACCGCTGTCCAGGAGGAGAAACCATCTGCTTAAATTTCTAACACATAGGATTTCTGGACTTCTATTTGAACTGACCGACCGTGCTTGGACCCGATGTTGSCAACGAGATCCAATTTATCGTTTTTATATTTTTTTTTACAAATCGATAAACCTACGAACTTGTGCACAGAGCGTGAGCTGTCGGAAATATTCAGACCTTTATTTTGGTTCACATTTTGTTAAATTTTATTTGCTTCTGCGTTTAAGTTCGCGTTTTGTGTATTGAGTTAAATGTTGCACATTTTTTATATCTACGGTTGAATTGGTCAGCGACATAAAAATGTAAAAAAAATTGGGAGACATGTCGCTAGGCTGCCCCGTTAACATGAGACTGCTCCCTTAGCATAAGACGGAATCTTAAATACGAAAACGGCGAATTGTATATTGGACAAATAAAGATTTTGACAAGCAAAGTGGTAAACGGCCACGT</t>
  </si>
  <si>
    <t>MSITSLDPAPGVAAMQAWGPQAMAYGGNETVIDKVLPEMLHKIDAHWYQFPPMNPLWHGLLAFVISIICIIATTGNGMVIYIFSTTKSLKTPSNLLVVNLALSDFLIITTMSPPVVVNTYYETWIFGPLACDIYACCGSLFGCVSIWTMTMIAFDRYNVIVKGIAAKPLTINGALLRILGIWLFSLAWTITPLFGWGKYAPEGNMCVCGTDYLDKSWVHRSYIILYSVACYFAPLLLIIYSYWFIIQAVSAHEKAMREQAKKMNVASLRSSDAANTSAECKLAKVALMTISLWFMAWTPYLIINWAGIFKTSLISPLVTIWGSIFAKANSIYNPIVYGISHPKYRAALYARFPSLACQPSPDESGSVASTGTAVQEEKPSA</t>
  </si>
  <si>
    <t>AH007713.2</t>
  </si>
  <si>
    <t>AAGCTTTGATTTTATCAAAAGCAGAAGATCCGGAAATGACGACCAACAGCAAAAGCAAAACCTGCCAAGTCTCTAAGTGCTGGCTTAACTGTGCTTAAATTGTCAAGGCTCCTAAATCCCAGCCTGCCTGTCACACAAAGTCAGGCTCTCTAATCCCCCCCCAGCCCTATTTACAAGGTATATAAACCCCTCAAGTTTTGGCATTTATAGTTGAAGGATTTAGTGTGCACAGTGCAGTTGCCTTGCCACAGGTAGTAGTTTGGGGTGTTATATTTTTTTAAAAAATTTATTTCTTTTATAAATAGCTTCTTTTGTAAAATTTTGTAGTCACATAATTTTATTTTCTCATTTAAAAAAACAACAACAAACAAACGTGAAAGATGAACGGCACGGAAGGGATGAATTTTTATGTCCCCCTTTCCAACAGAACTGGGTTGGTCCGCAGCCCCTTTGAATACACTCAGTACTACCTGGCGGAGCCTTGGAAATTCTCAGTCCTGTGTGCCTACATGTTCCTCCTCATCATCTTGGGTTTCCCCATCAACTTCCTGACGCTGCTGGTCACCTTCAAGCACAAGAAGCTGAGACAACCCCTCAACTACATTCTGGTGAACCTGGCAGTGGCCAGTCTCTTCATGGTCGTTTTTGGCTTCACCGTTACCTTCTATTCTTCACTGAATGGCTACTTTGTCCTTGGACCCATGGGCTGTGCTATGGAGGGTTTCTTTGCCACTCTTGGAGGTAGGAGTCAACCCTTTCCATAACCACCCCACCCGAAAGGAAAGCAAAAAAGGTTATCATAACCACATACCCAGATGTAAAAAGATAAATTTTNNNNNNNNNNNNNNNNNNNNNNNNNNNNNNNNNNNNNNNNNNNNNNNNNNNNNNNNNNNNNNNNNNNNNNNNNNNNNNNNNNNNNNNNNNNNNNNNNNNNCACTGTTCTAAGAATGCTTCTCTTTTCCTTCTGCCCAGGTCAGGTAGCTCTCTGGTCCCTGGTGGTTTTGGCCATAGAGCGTTATATCGTCGTGTGTAAGCCAATGGGGAACTTCCGCTTTGCTTCCAGTCACGCCATCATGGGCATTGCCTTTACCTGGATCATGGCACTTGCCTGTGCAGCACCGCCACTCGTTGGCTGGTCAAGGTTGGTAACAACAGAAGAAATTTTAAGAATAGAGAAAGGCCATTAGGCCTAACAAGCTGCTCCTTTTTTAGTTGATTTCAAACCCACCTTCCTGCTTTCTCTGCACATCCCTTCTATCCACTCTTTCTCCAAATAAGTGTCTAATCTCTTGANNNNNNNNNNNNNNNNNNNNNNNNNNNNNNNNNNNNNNNNNNNNNNNNNNNNNNNNNNNNNNNNNNNNNNNNNNNNNNNNNNNNNNNNNNNNNNNNNNNNGGTACCAGCTTTCAGCCACTACCTACCTGAACCAGATTGGAACCCAGTGAGCAAGAAGTGAAAGGCTCTATATCTCACGGCCAATTCCCCTCAGCCATCCAATCCCTGTACATTAGATTCTTGAGACCTCTGGTATGATCTTGGTTGCAGACTTTGTTTGATGTGTTTTAGTTGGTAAAACATTTTAAAAGGTTTATATTTTATTGGCCTTTTGTTAGATATATCCCCGAGGGACTGCAGTGTTCCTGTGGGCCAGATTATTACACCCTGAATCCAGACTTTCACAATGAGTCCTACGTCATGTACCTGTTTCTAGTTCACTTCCTGTTGCCTATTATTATTATATTCTTCACGTACGGAAGGCTTATCTGCAAAGTCAAAGAGGTAAGGTTTGTTTTTTTTGTTTTTTTTCAGTAAGATTATTCTGCCTGGAAGCGCAGCTGTTAAAATTTCCTAGTGTTGCACTGCCAATCGGGGAAGTCAGAGTTCAATCCTGATGTGGATCTCCCAGGTCCCTGGCAGACAGAAACTGAGTAGCGCAGCGGAGGTTGTGCGCTCAGCTCCGGGGTGGGAGGAGGGAGGGGAGAGCTGAATCCTCTTGCTACATCACCACCAGGGGTGTAGCTGAGAATTTGAAAATTGTACACCAAGTGACCAATCAGCACGCCCTGCCCTGTCTCAATGGAAAAANNNNNNNNNNNNNNNNNNNNNNNNNNNNNNNNNNNNNNNNNNNNNNNNNNNNNNNNNNNNNNNNNNNNNNNNNNNNNNNNNNNNNNNNNNNNNNNNNNNNGAATTCCACCACAGGAAAAACGCTGGAAATACTTCAACTTACTATCCACCACAGGAAAAACGCTGGAAATACTTCAACTTACTATCATTAGCAGTAAAAACACCAGCACAACATGGGCAGTTACACAAGTTTCTAAGCCACTGTTTCATTCTTGTTCAATGTGGAGACCCTCTGATGACAATATTCTTGTTGAAAACACAAGTTTTGAAGTCATTGTTCCATCCTTCTTCATTGTGTCTTTATCTTCTTTCTTTCATGAGCTCCAACACAGGAGCTGGGAGACCCTCTGCTGATGATGATGTTCTTGTTGAAAGCCCAAGTTTTGAAGCTATTGTTCCATTCTTATTCATTGTGCCTTTCTCCTCTTCCTTTCCCAGGCTGCTGCACAACAGCAGGAATCTGCATCCACCCAAAAGGCCGAGAAGGAGGTCACTCGCATGGTCATCTTGATGGTCATTGGCTTTCTGACGGCCTGGGTGCCCTATGCCTCCGCTGCATTCTGGATCTTCTGCAACAGAGGGGCGGAATTCACTGCCACTCTGATGACTGTGCCTGCCTTTTTCTCCAAGAGCTCTTGTTTGTTTAACCCCATCATTTACGTGTTGTTGAACAAGCAGGTAAGTCTGCTCTTTGCTGGCTATCAGACATTTGGAGTTCCTATTCTCATACAAGAATAGGGTGAGTAGCTGTCCTGGTTTCACTGGGACCATCCCAACTTTTTGTATCATGTCCTCAGTGTCCCAGAAAATTCACTGAAATCATAAACATGTCCCAGCTTTAAAAGGCTTCCTGACTGGGGTTGTTGTGAGAGTCCAGGCAACAGTGCAAGCTTNNNNNNNNNNNNNNNNNNNNNNNNNNNNNNNNNNNNNNNNNNNNNNNNNNNNNNNNNNNNNNNNNNNNNNNNNNNNNNNNNNNNNNNNNNNNNNNNNNNNCCGTACTTTGGACACTCCTGATCTATATGTATGTTGAAATGTTCCATGTCTTTTCTTGACTTCAGAGAGCTACACAGTACAGAAGACAAGAAAAAATACTGGAATAGTATCCTTGCGTGTGTGTGTGAGCTTTCATGTCATCTGAATGGAGGTGTTGAACTGGGTAAGAGAGATGAATTAATTCTGTTCTTGTTTATTTTTTCTATTCTAGTTCCGAAACTGTATGATCACCACGTTGTGCTGTGGGAAGAACCCCCTTGGCGATGATGACACCTCTTCCGCTGTATCTCAGAGCAAGACGGATGTGTCGTCAGTGTCATCCAGTCAGGTTTCGCCCGCATAGACCACTTCCCCTCCCCCACCATCAATCATGCAAATGGACACAGATACTCACTTACAATACAAGACAACCCTTCCCCCCACCTTTCTCATTATTCCTGCATTTCATATCATTTTAAAATTAGTCTG</t>
  </si>
  <si>
    <t>MNGTEGMNFYVPLSNRTGLVRSPFEYTQYYLAEPWKFSVLCAYMFLLIILGFPINFLTLLVTFKHKKLRQPLNYILVNLAVASLFMVVFGFTVTFYSSLNGYFVLGPMGCAMEGFFATLGGQVALWSLVVLAIERYIVVCKPMGNFRFASSHAIMGIAFTWIMALACAAPPLVGWSRYIPEGLQCSCGPDYYTLNPDFHNESYVMYLFLVHFLLPIIIIFFTYGRLICKVKEAAAQQQESASTQKAEKEVTRMVILMVIGFLTAWVPYASAAFWIFCNRGAEFTATLMTVPAFFSKSSCLFNPIIYVLLNKQFRNCMITTLCCGKNPLGDDDTSSAVSQSKTDVSSVSSSQVSPA</t>
  </si>
  <si>
    <t>AH007712.2_Q122E</t>
  </si>
  <si>
    <t>MNGTEGPNFYVPMSNKTGVVRNPFEYPQYYLADPWKYSALAAYMFFLILVGFPINFLTLFVTIQHKKLRTPLNYILLDLAVADLCMVFGGFFVTMYSSMNGYFVLGPTGCNIEGFFATLGGEVALWALVVLAIERYVVVCKPMSNFRFGENHAIMGVIFTWIMALSCAVPPLFGWSRYIPEGMQSSCGVDYYTLKPEVNNESFVIYMFVVHFTIPLIVIFFCYGRLVCTVKDAAAQQQESATTQKAEKEVTRMVIVMVISFLVCWVPYASVAAYIFFNQGSEFGPVFMTAPSFFAKSASFYNPVIYILLNKQFRNCMITTLCCGKNPFGDEDATSAAGSSKTEASSVSSSSVSPA</t>
  </si>
  <si>
    <t>AH007712.2_S292A</t>
  </si>
  <si>
    <t>MNGTEGPNFYVPMSNKTGVVRNPFEYPQYYLADPWKYSALAAYMFFLILVGFPINFLTLFVTIQHKKLRTPLNYILLDLAVADLCMVFGGFFVTMYSSMNGYFVLGPTGCNIEGFFATLGGQVALWALVVLAIERYVVVCKPMSNFRFGENHAIMGVIFTWIMALSCAVPPLFGWSRYIPEGMQSSCGVDYYTLKPEVNNESFVIYMFVVHFTIPLIVIFFCYGRLVCTVKDAAAQQQESATTQKAEKEVTRMVIVMVISFLVCWVPYASVAAYIFFNQGSEFGPVFMTAPAFFAKSASFYNPVIYILLNKQFRNCMITTLCCGKNPFGDEDATSAAGSSKTEASSVSSSSVSPA</t>
  </si>
  <si>
    <t>AH007712.2_Q122E_S292A</t>
  </si>
  <si>
    <t>MNGTEGPNFYVPMSNKTGVVRNPFEYPQYYLADPWKYSALAAYMFFLILVGFPINFLTLFVTIQHKKLRTPLNYILLDLAVADLCMVFGGFFVTMYSSMNGYFVLGPTGCNIEGFFATLGGEVALWALVVLAIERYVVVCKPMSNFRFGENHAIMGVIFTWIMALSCAVPPLFGWSRYIPEGMQSSCGVDYYTLKPEVNNESFVIYMFVVHFTIPLIVIFFCYGRLVCTVKDAAAQQQESATTQKAEKEVTRMVIVMVISFLVCWVPYASVAAYIFFNQGSEFGPVFMTAPAFFAKSASFYNPVIYILLNKQFRNCMITTLCCGKNPFGDEDATSAAGSSKTEASSVSSSSVSPA</t>
  </si>
  <si>
    <t>AH007713.2_Q122E</t>
  </si>
  <si>
    <t>MNGTEGMNFYVPLSNRTGLVRSPFEYTQYYLAEPWKFSVLCAYMFLLIILGFPINFLTLLVTFKHKKLRQPLNYILVNLAVASLFMVVFGFTVTFYSSLNGYFVLGPMGCAMEGFFATLGGEVALWSLVVLAIERYIVVCKPMGNFRFASSHAIMGIAFTWIMALACAAPPLVGWSRYIPEGLQCSCGPDYYTLNPDFHNESYVMYLFLVHFLLPIIIIFFTYGRLICKVKEAAAQQQESASTQKAEKEVTRMVILMVIGFLTAWVPYASAAFWIFCNRGAEFTATLMTVPAFFSKSSCLFNPIIYVLLNKQFRNCMITTLCCGKNPLGDDDTSSAVSQSKTDVSSVSSSQVSPA</t>
  </si>
  <si>
    <t>AH007713.2_L207M</t>
  </si>
  <si>
    <t>MNGTEGMNFYVPLSNRTGLVRSPFEYTQYYLAEPWKFSVLCAYMFLLIILGFPINFLTLLVTFKHKKLRQPLNYILVNLAVASLFMVVFGFTVTFYSSLNGYFVLGPMGCAMEGFFATLGGQVALWSLVVLAIERYIVVCKPMGNFRFASSHAIMGIAFTWIMALACAAPPLVGWSRYIPEGLQCSCGPDYYTLNPDFHNESYVMYMFLVHFLLPIIIIFFTYGRLICKVKEAAAQQQESASTQKAEKEVTRMVILMVIGFLTAWVPYASAAFWIFCNRGAEFTATLMTVPAFFSKSSCLFNPIIYVLLNKQFRNCMITTLCCGKNPLGDDDTSSAVSQSKTDVSSVSSSQVSPA</t>
  </si>
  <si>
    <t>AH007713.2_Q122E_L207M</t>
  </si>
  <si>
    <t>MNGTEGMNFYVPLSNRTGLVRSPFEYTQYYLAEPWKFSVLCAYMFLLIILGFPINFLTLLVTFKHKKLRQPLNYILVNLAVASLFMVVFGFTVTFYSSLNGYFVLGPMGCAMEGFFATLGGEVALWSLVVLAIERYIVVCKPMGNFRFASSHAIMGIAFTWIMALACAAPPLVGWSRYIPEGLQCSCGPDYYTLNPDFHNESYVMYMFLVHFLLPIIIIFFTYGRLICKVKEAAAQQQESASTQKAEKEVTRMVILMVIGFLTAWVPYASAAFWIFCNRGAEFTATLMTVPAFFSKSSCLFNPIIYVLLNKQFRNCMITTLCCGKNPLGDDDTSSAVSQSKTDVSSVSSSQVSPA</t>
  </si>
  <si>
    <t>UVS</t>
  </si>
  <si>
    <t>swsanc1</t>
  </si>
  <si>
    <t>MSKMSEEEDFYLFGNISSVSPFEGPQYHLAPKWAFYLQAAFMGFVFFVGTPLNAIVLFVTVKYKKLRQPLNYILVNISLGGFLFCIFSVSTVFFSSLRGYFVFGHTVCALEAFLGSVAGLVTGWSLAVLAFERYIVICKPFGNFKFGSKHALMAVVLTWIIGIGCSTPPFFGWSRYIPEGLQCSCGPDWYTVNTEYNSESYTWFLFIFCFIIPLSIITFSYSQLLGALRAVAAQQQESATTQKAEREVSRMVVVMVGSFCVCYVPYAAMALYMVNNRNHGLDLRLVTIPAFFSKSSCVYNPIIYAFMNKQFRACIMETVCGKPMSDDSDVSSSSQKTEVSSVSSSQVSPS</t>
  </si>
  <si>
    <t>AncVertebrate</t>
  </si>
  <si>
    <t>swsanc2</t>
  </si>
  <si>
    <t>MSKMSEEEDFYLFKNISSVGPWDGPQYHIAPKWAFYLQAAFMGFVFFVGTPLNAIVLIVTVKYKKLRQPLNYILVNISLGGFLFCIFSVFTVFVSSSQGYFVFGRTVCALEAFLGSVAGLVTGWSLAFLAFERYIVICKPFGNFRFSSKHALMVVVATWIIGIGVSIPPFFGWSRYIPEGLQCSCGPDWYTVGTKYKSEYYTWFLFIFCFIIPLSLICFSYSQLLGALRAVAAQQQESATTQKAEREVSRMVVVMVGSFCLCYVPYAAMAMYMVNNRNHGLDLRLVTIPAFFSKSSCVYNPIIYSFMNKQFRACIMETVCGKPMTDDSDVSSSSQKTEVSSVSSSQVSPS</t>
  </si>
  <si>
    <t>swsanc3</t>
  </si>
  <si>
    <t>MSKMSEEEDFYLFKNISNVGPWDGPQYHIAPKWAFYLQAAFMGFVFFVGTPLNAIVLIVTVKYKKLRQPLNYILVNISLGGFLFCIFSVFTVFVSSSQGYFVFGRTVCALEAFLGSVAGLVTGWSLAFLAFERYIVICKPMGNFRFSSKHALMVVVATWIIGIGVSIPPFFGWSRYIPEGLQCSCGPDWYTVGTKYKSEYYTWFLFIFCFIIPLSLICFSYSQLLGALRAVAAQQQESATTQKAEREVSRMVIVMVGSFCLCYVPYAAMAMYMVNNRNHGLDLRLVTIPAFFSKSSCVYNPIIYSFMNKQFRACIMETVCGKPMSDDSSVSSSSQKTEVSSVSSSQVSPS</t>
  </si>
  <si>
    <t>AncAmphibian</t>
  </si>
  <si>
    <t>swsanc4</t>
  </si>
  <si>
    <t>MSKMSEEEDFYLFKNISSVGPWDGPQYHIAPMWAFYLQAAFMGFVFFVGTPLNAIVLIVTVKYKKLRQPLNYILVNISLGGFLFCIFSVFTVFVASSQGYFVFGRHVCALEAFLGSVAGLVTGWSLAFLAFERYIVICKPFGNFRFSSKHALMVVVATWIIGIGVSIPPFFGWSRYIPEGLQCSCGPDWYTVGTKYKSEYYTWFLFIFCFIVPLSLICFSYSQLLGALRAVAAQQQESATTQKAEREVSRMVVVMVGSFCLCYVPYAALAMYMVNNRNHGLDLRLVTIPAFFSKSSCVYNPIIYCFMNKQFRACIMETVCGKPMTDDSDVSSSAQKTEVSSVSSSQVSPS</t>
  </si>
  <si>
    <t>AncAmniote</t>
  </si>
  <si>
    <t>swsanc5</t>
  </si>
  <si>
    <t>MSKMSEEEDFYLFKNISSVGPWDGPQYHIAPMWAFYLQTAFMGFVFFVGTPLNAIVLIVTVKYKKLRQPLNYILVNISFAGFLFCIFSVFTVFVASSQGYFVFGRHVCALEAFLGSVAGLVTGWSLAFLAFERYIVICKPFGNFRFNSKHALLVVVATWIIGIGVSIPPFFGWSRYIPEGLQCSCGPDWYTVGTKYKSEYYTWFLFIFCFIVPLSLIIFSYSQLLGALRAVAAQQQESATTQKAEREVSRMVVVMVGSFCLCYVPYAALAMYMVNNRDHGLDLRLVTIPAFFSKSSCVYNPIIYCFMNKQFRACIMETVCGKPMTDDSDVSSSAQKTEVSSVSSSQVSPS</t>
  </si>
  <si>
    <t>AncSauropsid</t>
  </si>
  <si>
    <t>swsanc6</t>
  </si>
  <si>
    <t>MSKMSEEEDFYLFKNISSVGPWDGPQYHIAPMWAFYLQTAFMGFVFVVGTPLNAIVLIVTVKYKKLRQPLNYILVNISFSGFISCIFSVFTVFVASSQGYFVFGKHVCALEAFVGATGGLVTGWSLAFLAFERYIVICKPFGNFRFNSKHALLVVVATWIIGVGVAIPPFFGWSRYIPEGLQCSCGPDWYTVGTKYKSEYYTWFLFIFCFIVPLSLIIFSYSQLLSALRAVAAQQQESATTQKAEREVSRMVVVMVGSFCLCYVPYAALAMYMVNNRDHGLDLRLVTIPAFFSKSSCVYNPIIYCFMNKQFRACIMETVCGKPMTDDSDVSSSAQRTEVSSVSSSQVSPS</t>
  </si>
  <si>
    <t>AncBird</t>
  </si>
  <si>
    <t>swsanc7</t>
  </si>
  <si>
    <t>MSKMSEEEDFYLFKNISSVGPWDGPQYHIAPVWAFYLQAAFMGFVFFVGTPLNAIVLVATLRYKKLRQPLNYILVNVSLGGFLFCIFSVFTVFIASCHGYFVFGRHVCALEAFLGSVAGLVTGWSLAFLAFERYIVICKPFGNFRFSSKHALMVVVATWIIGIGVSIPPFFGWSRFIPEGLQCSCGPDWYTVGTKYRSEYYTWFLFIFCFIVPLSLICFSYSQLLRALRAVAAQQQESATTQKAEREVSHMVVVMVGSFCLCYVPYAALAMYMVNNRNHGLDLRLVTIPAFFSKSSCVYNPIIYCFMNKQFRACIMEMVCGKPMTDESDVSSSAQKTEVSTVSSSQVGPN</t>
  </si>
  <si>
    <t>ProtoAncBoreotheria</t>
  </si>
  <si>
    <t>swsanc1_F60I</t>
  </si>
  <si>
    <t>MSKMSEEEDFYLFGNISSVSPFEGPQYHLAPKWAFYLQAAFMGFVFFVGTPLNAIVLIVTVKYKKLRQPLNYILVNISLGGFLFCIFSVSTVFFSSLRGYFVFGHTVCALEAFLGSVAGLVTGWSLAVLAFERYIVICKPFGNFKFGSKHALMAVVLTWIIGIGCSTPPFFGWSRYIPEGLQCSCGPDWYTVNTEYNSESYTWFLFIFCFIIPLSIITFSYSQLLGALRAVAAQQQESATTQKAEREVSRMVVVMVGSFCVCYVPYAAMALYMVNNRNHGLDLRLVTIPAFFSKSSCVYNPIIYAFMNKQFRACIMETVCGKPMSDDSDVSSSSQKTEVSSVSSSQVSPS</t>
  </si>
  <si>
    <t>swsanc1_V63I</t>
  </si>
  <si>
    <t>MSKMSEEEDFYLFGNISSVSPFEGPQYHLAPKWAFYLQAAFMGFVFFVGTPLNAIVLFVTIKYKKLRQPLNYILVNISLGGFLFCIFSVSTVFFSSLRGYFVFGHTVCALEAFLGSVAGLVTGWSLAVLAFERYIVICKPFGNFKFGSKHALMAVVLTWIIGIGCSTPPFFGWSRYIPEGLQCSCGPDWYTVNTEYNSESYTWFLFIFCFIIPLSIITFSYSQLLGALRAVAAQQQESATTQKAEREVSRMVVVMVGSFCVCYVPYAAMALYMVNNRNHGLDLRLVTIPAFFSKSSCVYNPIIYAFMNKQFRACIMETVCGKPMSDDSDVSSSSQKTEVSSVSSSQVSPS</t>
  </si>
  <si>
    <t>swsanc1_G82A,L85I,C86V,I87T,S92F,F96V,S98A,L99S,R100Q</t>
  </si>
  <si>
    <t>MSKMSEEEDFYLFGNISSVSPFEGPQYHLAPKWAFYLQAAFMGFVFFVGTPLNAIVLFVTVKYKKLRQPLNYILVNISLAGFIFVTFSVFTVFVSASQGYFVFGHTVCALEAFLGSVAGLVTGWSLAVLAFERYIVICKPFGNFKFGSKHALMAVVLTWIIGIGCSTPPFFGWSRYIPEGLQCSCGPDWYTVNTEYNSESYTWFLFIFCFIIPLSIITFSYSQLLGALRAVAAQQQESATTQKAEREVSRMVVVMVGSFCVCYVPYAAMALYMVNNRNHGLDLRLVTIPAFFSKSSCVYNPIIYAFMNKQFRACIMETVCGKPMSDDSDVSSSSQKTEVSSVSSSQVSPS</t>
  </si>
  <si>
    <t>swsanc1_V104I</t>
  </si>
  <si>
    <t>MSKMSEEEDFYLFGNISSVSPFEGPQYHLAPKWAFYLQAAFMGFVFFVGTPLNAIVLFVTVKYKKLRQPLNYILVNISLGGFLFCIFSVSTVFFSSLRGYFIFGHTVCALEAFLGSVAGLVTGWSLAVLAFERYIVICKPFGNFKFGSKHALMAVVLTWIIGIGCSTPPFFGWSRYIPEGLQCSCGPDWYTVNTEYNSESYTWFLFIFCFIIPLSIITFSYSQLLGALRAVAAQQQESATTQKAEREVSRMVVVMVGSFCVCYVPYAAMALYMVNNRNHGLDLRLVTIPAFFSKSSCVYNPIIYAFMNKQFRACIMETVCGKPMSDDSDVSSSSQKTEVSSVSSSQVSPS</t>
  </si>
  <si>
    <t>swsanc1_H107R,V109L,L112M,L116M,V119I,I137V</t>
  </si>
  <si>
    <t>MSKMSEEEDFYLFGNISSVSPFEGPQYHLAPKWAFYLQAAFMGFVFFVGTPLNAIVLFVTVKYKKLRQPLNYILVNISLGGFLFCIFSVSTVFFSSLRGYFVFGRTLCAMEAFMGSIAGLVTGWSLAVLAFERYVVICKPFGNFKFGSKHALMAVVLTWIIGIGCSTPPFFGWSRYIPEGLQCSCGPDWYTVNTEYNSESYTWFLFIFCFIIPLSIITFSYSQLLGALRAVAAQQQESATTQKAEREVSRMVVVMVGSFCVCYVPYAAMALYMVNNRNHGLDLRLVTIPAFFSKSSCVYNPIIYAFMNKQFRACIMETVCGKPMSDDSDVSSSSQKTEVSSVSSSQVSPS</t>
  </si>
  <si>
    <t>swsanc1_K147R,G149S</t>
  </si>
  <si>
    <t>MSKMSEEEDFYLFGNISSVSPFEGPQYHLAPKWAFYLQAAFMGFVFFVGTPLNAIVLFVTVKYKKLRQPLNYILVNISLGGFLFCIFSVSTVFFSSLRGYFVFGHTVCALEAFLGSVAGLVTGWSLAVLAFERYIVICKPFGNFRFSSKHALMAVVLTWIIGIGCSTPPFFGWSRYIPEGLQCSCGPDWYTVNTEYNSESYTWFLFIFCFIIPLSIITFSYSQLLGALRAVAAQQQESATTQKAEREVSRMVVVMVGSFCVCYVPYAAMALYMVNNRNHGLDLRLVTIPAFFSKSSCVYNPIIYAFMNKQFRACIMETVCGKPMSDDSDVSSSSQKTEVSSVSSSQVSPS</t>
  </si>
  <si>
    <t>swsanc6_V49L,I60V,V63I</t>
  </si>
  <si>
    <t>MSKMSEEEDFYLFKNISSVGPWDGPQYHIAPMWAFYLQTAFMGFVFLVGTPLNAIVLVVTIKYKKLRQPLNYILVNISFSGFISCIFSVFTVFVASSQGYFVFGKHVCALEAFVGATGGLVTGWSLAFLAFERYIVICKPFGNFRFNSKHALLVVVATWIIGVGVAIPPFFGWSRYIPEGLQCSCGPDWYTVGTKYKSEYYTWFLFIFCFIVPLSLIIFSYSQLLSALRAVAAQQQESATTQKAEREVSRMVVVMVGSFCLCYVPYAALAMYMVNNRDHGLDLRLVTIPAFFSKSSCVYNPIIYCFMNKQFRACIMETVCGKPMTDDSDVSSSAQRTEVSSVSSSQVSPS</t>
  </si>
  <si>
    <t>swsanc6_F81V,I85M,I88V</t>
  </si>
  <si>
    <t>MSKMSEEEDFYLFKNISSVGPWDGPQYHIAPMWAFYLQTAFMGFVFVVGTPLNAIVLIVTVKYKKLRQPLNYILVNISVSGFMSCVFSVFTVFVASSQGYFVFGKHVCALEAFVGATGGLVTGWSLAFLAFERYIVICKPFGNFRFNSKHALLVVVATWIIGVGVAIPPFFGWSRYIPEGLQCSCGPDWYTVGTKYKSEYYTWFLFIFCFIVPLSLIIFSYSQLLSALRAVAAQQQESATTQKAEREVSRMVVVMVGSFCLCYVPYAALAMYMVNNRDHGLDLRLVTIPAFFSKSSCVYNPIIYCFMNKQFRACIMETVCGKPMTDDSDVSSSAQRTEVSSVSSSQVSPS</t>
  </si>
  <si>
    <t>swsanc6_A118S</t>
  </si>
  <si>
    <t>MSKMSEEEDFYLFKNISSVGPWDGPQYHIAPMWAFYLQTAFMGFVFVVGTPLNAIVLIVTVKYKKLRQPLNYILVNISFSGFISCIFSVFTVFVASSQGYFVFGKHVCALEAFVGSTGGLVTGWSLAFLAFERYIVICKPFGNFRFNSKHALLVVVATWIIGVGVAIPPFFGWSRYIPEGLQCSCGPDWYTVGTKYKSEYYTWFLFIFCFIVPLSLIIFSYSQLLSALRAVAAQQQESATTQKAEREVSRMVVVMVGSFCLCYVPYAALAMYMVNNRDHGLDLRLVTIPAFFSKSSCVYNPIIYCFMNKQFRACIMETVCGKPMTDDSDVSSSAQRTEVSSVSSSQVSPS</t>
  </si>
  <si>
    <t>swsanc6_N149S</t>
  </si>
  <si>
    <t>MSKMSEEEDFYLFKNISSVGPWDGPQYHIAPMWAFYLQTAFMGFVFVVGTPLNAIVLIVTVKYKKLRQPLNYILVNISFSGFISCIFSVFTVFVASSQGYFVFGKHVCALEAFVGATGGLVTGWSLAFLAFERYIVICKPFGNFRFSSKHALLVVVATWIIGVGVAIPPFFGWSRYIPEGLQCSCGPDWYTVGTKYKSEYYTWFLFIFCFIVPLSLIIFSYSQLLSALRAVAAQQQESATTQKAEREVSRMVVVMVGSFCLCYVPYAALAMYMVNNRDHGLDLRLVTIPAFFSKSSCVYNPIIYCFMNKQFRACIMETVCGKPMTDDSDVSSSAQRTEVSSVSSSQVSPS</t>
  </si>
  <si>
    <t>swsanc5_F49V</t>
  </si>
  <si>
    <t>MSKMSEEEDFYLFKNISSVGPWDGPQYHIAPMWAFYLQTAFMGFVFVVGTPLNAIVLIVTVKYKKLRQPLNYILVNISFAGFLFCIFSVFTVFVASSQGYFVFGRHVCALEAFLGSVAGLVTGWSLAFLAFERYIVICKPFGNFRFNSKHALLVVVATWIIGIGVSIPPFFGWSRYIPEGLQCSCGPDWYTVGTKYKSEYYTWFLFIFCFIVPLSLIIFSYSQLLGALRAVAAQQQESATTQKAEREVSRMVVVMVGSFCLCYVPYAALAMYMVNNRDHGLDLRLVTIPAFFSKSSCVYNPIIYCFMNKQFRACIMETVCGKPMTDDSDVSSSAQKTEVSSVSSSQVSPS</t>
  </si>
  <si>
    <t>swsanc5_F84S</t>
  </si>
  <si>
    <t>MSKMSEEEDFYLFKNISSVGPWDGPQYHIAPMWAFYLQTAFMGFVFFVGTPLNAIVLIVTVKYKKLRQPLNYILVNISFAGSLFCIFSVFTVFVASSQGYFVFGRHVCALEAFLGSVAGLVTGWSLAFLAFERYIVICKPFGNFRFNSKHALLVVVATWIIGIGVSIPPFFGWSRYIPEGLQCSCGPDWYTVGTKYKSEYYTWFLFIFCFIVPLSLIIFSYSQLLGALRAVAAQQQESATTQKAEREVSRMVVVMVGSFCLCYVPYAALAMYMVNNRDHGLDLRLVTIPAFFSKSSCVYNPIIYCFMNKQFRACIMETVCGKPMTDDSDVSSSAQKTEVSSVSSSQVSPS</t>
  </si>
  <si>
    <t>swsanc5_S118A</t>
  </si>
  <si>
    <t>MSKMSEEEDFYLFKNISSVGPWDGPQYHIAPMWAFYLQTAFMGFVFFVGTPLNAIVLIVTVKYKKLRQPLNYILVNISFAGFLFCIFSVFTVFVASSQGYFVFGRHVCALEAFLGAVAGLVTGWSLAFLAFERYIVICKPFGNFRFNSKHALLVVVATWIIGIGVSIPPFFGWSRYIPEGLQCSCGPDWYTVGTKYKSEYYTWFLFIFCFIVPLSLIIFSYSQLLGALRAVAAQQQESATTQKAEREVSRMVVVMVGSFCLCYVPYAALAMYMVNNRDHGLDLRLVTIPAFFSKSSCVYNPIIYCFMNKQFRACIMETVCGKPMTDDSDVSSSAQKTEVSSVSSSQVSPS</t>
  </si>
  <si>
    <t>swsanc5_F49V,F84S</t>
  </si>
  <si>
    <t>MSKMSEEEDFYLFKNISSVGPWDGPQYHIAPMWAFYLQTAFMGFVFVVGTPLNAIVLIVTVKYKKLRQPLNYILVNISFAGSLFCIFSVFTVFVASSQGYFVFGRHVCALEAFLGSVAGLVTGWSLAFLAFERYIVICKPFGNFRFNSKHALLVVVATWIIGIGVSIPPFFGWSRYIPEGLQCSCGPDWYTVGTKYKSEYYTWFLFIFCFIVPLSLIIFSYSQLLGALRAVAAQQQESATTQKAEREVSRMVVVMVGSFCLCYVPYAALAMYMVNNRDHGLDLRLVTIPAFFSKSSCVYNPIIYCFMNKQFRACIMETVCGKPMTDDSDVSSSAQKTEVSSVSSSQVSPS</t>
  </si>
  <si>
    <t>swsanc5_F49V,S118A</t>
  </si>
  <si>
    <t>MSKMSEEEDFYLFKNISSVGPWDGPQYHIAPMWAFYLQTAFMGFVFVVGTPLNAIVLIVTVKYKKLRQPLNYILVNISFAGFLFCIFSVFTVFVASSQGYFVFGRHVCALEAFLGAVAGLVTGWSLAFLAFERYIVICKPFGNFRFNSKHALLVVVATWIIGIGVSIPPFFGWSRYIPEGLQCSCGPDWYTVGTKYKSEYYTWFLFIFCFIVPLSLIIFSYSQLLGALRAVAAQQQESATTQKAEREVSRMVVVMVGSFCLCYVPYAALAMYMVNNRDHGLDLRLVTIPAFFSKSSCVYNPIIYCFMNKQFRACIMETVCGKPMTDDSDVSSSAQKTEVSSVSSSQVSPS</t>
  </si>
  <si>
    <t>swsanc5_F84S,S118A</t>
  </si>
  <si>
    <t>MSKMSEEEDFYLFKNISSVGPWDGPQYHIAPMWAFYLQTAFMGFVFFVGTPLNAIVLIVTVKYKKLRQPLNYILVNISFAGSLFCIFSVFTVFVASSQGYFVFGRHVCALEAFLGAVAGLVTGWSLAFLAFERYIVICKPFGNFRFNSKHALLVVVATWIIGIGVSIPPFFGWSRYIPEGLQCSCGPDWYTVGTKYKSEYYTWFLFIFCFIVPLSLIIFSYSQLLGALRAVAAQQQESATTQKAEREVSRMVVVMVGSFCLCYVPYAALAMYMVNNRDHGLDLRLVTIPAFFSKSSCVYNPIIYCFMNKQFRACIMETVCGKPMTDDSDVSSSAQKTEVSSVSSSQVSPS</t>
  </si>
  <si>
    <t>swsanc5_F49V,F84S,S118A</t>
  </si>
  <si>
    <t>MSKMSEEEDFYLFKNISSVGPWDGPQYHIAPMWAFYLQTAFMGFVFVVGTPLNAIVLIVTVKYKKLRQPLNYILVNISFAGSLFCIFSVFTVFVASSQGYFVFGRHVCALEAFLGAVAGLVTGWSLAFLAFERYIVICKPFGNFRFNSKHALLVVVATWIIGIGVSIPPFFGWSRYIPEGLQCSCGPDWYTVGTKYKSEYYTWFLFIFCFIVPLSLIIFSYSQLLGALRAVAAQQQESATTQKAEREVSRMVVVMVGSFCLCYVPYAALAMYMVNNRDHGLDLRLVTIPAFFSKSSCVYNPIIYCFMNKQFRACIMETVCGKPMTDDSDVSSSAQKTEVSSVSSSQVSPS</t>
  </si>
  <si>
    <t>swsanc5_F49V,F84S,S118A,A82S</t>
  </si>
  <si>
    <t>MSKMSEEEDFYLFKNISSVGPWDGPQYHIAPMWAFYLQTAFMGFVFVVGTPLNAIVLIVTVKYKKLRQPLNYILVNISFSGSLFCIFSVFTVFVASSQGYFVFGRHVCALEAFLGAVAGLVTGWSLAFLAFERYIVICKPFGNFRFNSKHALLVVVATWIIGIGVSIPPFFGWSRYIPEGLQCSCGPDWYTVGTKYKSEYYTWFLFIFCFIVPLSLIIFSYSQLLGALRAVAAQQQESATTQKAEREVSRMVVVMVGSFCLCYVPYAALAMYMVNNRDHGLDLRLVTIPAFFSKSSCVYNPIIYCFMNKQFRACIMETVCGKPMTDDSDVSSSAQKTEVSSVSSSQVSPS</t>
  </si>
  <si>
    <t>swsanc5_F49V,F84S,S118A,L85I</t>
  </si>
  <si>
    <t>MSKMSEEEDFYLFKNISSVGPWDGPQYHIAPMWAFYLQTAFMGFVFVVGTPLNAIVLIVTVKYKKLRQPLNYILVNISFAGSIFCIFSVFTVFVASSQGYFVFGRHVCALEAFLGAVAGLVTGWSLAFLAFERYIVICKPFGNFRFNSKHALLVVVATWIIGIGVSIPPFFGWSRYIPEGLQCSCGPDWYTVGTKYKSEYYTWFLFIFCFIVPLSLIIFSYSQLLGALRAVAAQQQESATTQKAEREVSRMVVVMVGSFCLCYVPYAALAMYMVNNRDHGLDLRLVTIPAFFSKSSCVYNPIIYCFMNKQFRACIMETVCGKPMTDDSDVSSSAQKTEVSSVSSSQVSPS</t>
  </si>
  <si>
    <t>swsanc5_F49V,F84S,S118A,R107K</t>
  </si>
  <si>
    <t>MSKMSEEEDFYLFKNISSVGPWDGPQYHIAPMWAFYLQTAFMGFVFVVGTPLNAIVLIVTVKYKKLRQPLNYILVNISFAGSLFCIFSVFTVFVASSQGYFVFGKHVCALEAFLGAVAGLVTGWSLAFLAFERYIVICKPFGNFRFNSKHALLVVVATWIIGIGVSIPPFFGWSRYIPEGLQCSCGPDWYTVGTKYKSEYYTWFLFIFCFIVPLSLIIFSYSQLLGALRAVAAQQQESATTQKAEREVSRMVVVMVGSFCLCYVPYAALAMYMVNNRDHGLDLRLVTIPAFFSKSSCVYNPIIYCFMNKQFRACIMETVCGKPMTDDSDVSSSAQKTEVSSVSSSQVSPS</t>
  </si>
  <si>
    <t>swsanc5_F49V,F84S,S118A,V119T</t>
  </si>
  <si>
    <t>MSKMSEEEDFYLFKNISSVGPWDGPQYHIAPMWAFYLQTAFMGFVFVVGTPLNAIVLIVTVKYKKLRQPLNYILVNISFAGSLFCIFSVFTVFVASSQGYFVFGRHVCALEAFLGATAGLVTGWSLAFLAFERYIVICKPFGNFRFNSKHALLVVVATWIIGIGVSIPPFFGWSRYIPEGLQCSCGPDWYTVGTKYKSEYYTWFLFIFCFIVPLSLIIFSYSQLLGALRAVAAQQQESATTQKAEREVSRMVVVMVGSFCLCYVPYAALAMYMVNNRDHGLDLRLVTIPAFFSKSSCVYNPIIYCFMNKQFRACIMETVCGKPMTDDSDVSSSAQKTEVSSVSSSQVSPS</t>
  </si>
  <si>
    <t>swsanc5_F49V,F84S,S118A,A120G</t>
  </si>
  <si>
    <t>MSKMSEEEDFYLFKNISSVGPWDGPQYHIAPMWAFYLQTAFMGFVFVVGTPLNAIVLIVTVKYKKLRQPLNYILVNISFAGSLFCIFSVFTVFVASSQGYFVFGRHVCALEAFLGAVGGLVTGWSLAFLAFERYIVICKPFGNFRFNSKHALLVVVATWIIGIGVSIPPFFGWSRYIPEGLQCSCGPDWYTVGTKYKSEYYTWFLFIFCFIVPLSLIIFSYSQLLGALRAVAAQQQESATTQKAEREVSRMVVVMVGSFCLCYVPYAALAMYMVNNRDHGLDLRLVTIPAFFSKSSCVYNPIIYCFMNKQFRACIMETVCGKPMTDDSDVSSSAQKTEVSSVSSSQVSPS</t>
  </si>
  <si>
    <t>swsanc5_A82S,L85I,R107K,V119T,A120G</t>
  </si>
  <si>
    <t>MSKMSEEEDFYLFKNISSVGPWDGPQYHIAPMWAFYLQTAFMGFVFFVGTPLNAIVLIVTVKYKKLRQPLNYILVNISFSGFIFCIFSVFTVFVASSQGYFVFGKHVCALEAFLGSTGGLVTGWSLAFLAFERYIVICKPFGNFRFNSKHALLVVVATWIIGIGVSIPPFFGWSRYIPEGLQCSCGPDWYTVGTKYKSEYYTWFLFIFCFIVPLSLIIFSYSQLLGALRAVAAQQQESATTQKAEREVSRMVVVMVGSFCLCYVPYAALAMYMVNNRDHGLDLRLVTIPAFFSKSSCVYNPIIYCFMNKQFRACIMETVCGKPMTDDSDVSSSAQKTEVSSVSSSQVSPS</t>
  </si>
  <si>
    <t>swsanc5'</t>
  </si>
  <si>
    <t>MSKMSEEEDFYLFKNISSVGPWDGPQYHIAPMWAFYLQTAFMGFVFVVGTPLNAIVLIVTVKYKKLRQPLNYILVNISFAGSLFCIFSVFTVFVASSQGYFVFGRHVCALEAFVGAVAGLVTGWSLAFLAFERYIVICKPFGNFRFNSKHALLVVVATWIIGIGVSIPPFFGWSRYIPEGLQCSCGPDWYTVGTKYKSEYYTWFLFIFCFIVPLSLIIFSYSQLLGALRAVAAQQQESATTQKAEREVSRMVVVMVGSFCLCYVPYAALAMYMVNNRDHGLDLRLVTIPAFFSKSSCVYNPIIYCFMNKQFRACIMETVCGKPMTDDSDVSSSAQKTEVSSVSSSQVSPS</t>
  </si>
  <si>
    <t>swsanc5'_F46L</t>
  </si>
  <si>
    <t>MSKMSEEEDFYLFKNISSVGPWDGPQYHIAPMWAFYLQTAFMGLVFVVGTPLNAIVLIVTVKYKKLRQPLNYILVNISFAGSLFCIFSVFTVFVASSQGYFVFGRHVCALEAFVGAVAGLVTGWSLAFLAFERYIVICKPFGNFRFNSKHALLVVVATWIIGIGVSIPPFFGWSRYIPEGLQCSCGPDWYTVGTKYKSEYYTWFLFIFCFIVPLSLIIFSYSQLLGALRAVAAQQQESATTQKAEREVSRMVVVMVGSFCLCYVPYAALAMYMVNNRDHGLDLRLVTIPAFFSKSSCVYNPIIYCFMNKQFRACIMETVCGKPMTDDSDVSSSAQKTEVSSVSSSQVSPS</t>
  </si>
  <si>
    <t>swsanc5'_S84C</t>
  </si>
  <si>
    <t>MSKMSEEEDFYLFKNISSVGPWDGPQYHIAPMWAFYLQTAFMGFVFVVGTPLNAIVLIVTVKYKKLRQPLNYILVNISFAGCLFCIFSVFTVFVASSQGYFVFGRHVCALEAFVGAVAGLVTGWSLAFLAFERYIVICKPFGNFRFNSKHALLVVVATWIIGIGVSIPPFFGWSRYIPEGLQCSCGPDWYTVGTKYKSEYYTWFLFIFCFIVPLSLIIFSYSQLLGALRAVAAQQQESATTQKAEREVSRMVVVMVGSFCLCYVPYAALAMYMVNNRDHGLDLRLVTIPAFFSKSSCVYNPIIYCFMNKQFRACIMETVCGKPMTDDSDVSSSAQKTEVSSVSSSQVSPS</t>
  </si>
  <si>
    <t>swsanc5'_S89C</t>
  </si>
  <si>
    <t>MSKMSEEEDFYLFKNISSVGPWDGPQYHIAPMWAFYLQTAFMGFVFVVGTPLNAIVLIVTVKYKKLRQPLNYILVNISFAGSLFCIFCVFTVFVASSQGYFVFGRHVCALEAFVGAVAGLVTGWSLAFLAFERYIVICKPFGNFRFNSKHALLVVVATWIIGIGVSIPPFFGWSRYIPEGLQCSCGPDWYTVGTKYKSEYYTWFLFIFCFIVPLSLIIFSYSQLLGALRAVAAQQQESATTQKAEREVSRMVVVMVGSFCLCYVPYAALAMYMVNNRDHGLDLRLVTIPAFFSKSSCVYNPIIYCFMNKQFRACIMETVCGKPMTDDSDVSSSAQKTEVSSVSSSQVSPS</t>
  </si>
  <si>
    <t>swsanc5'_A114G</t>
  </si>
  <si>
    <t>MSKMSEEEDFYLFKNISSVGPWDGPQYHIAPMWAFYLQTAFMGFVFVVGTPLNAIVLIVTVKYKKLRQPLNYILVNISFAGSLFCIFSVFTVFVASSQGYFVFGRHVCALEGFVGAVAGLVTGWSLAFLAFERYIVICKPFGNFRFNSKHALLVVVATWIIGIGVSIPPFFGWSRYIPEGLQCSCGPDWYTVGTKYKSEYYTWFLFIFCFIVPLSLIIFSYSQLLGALRAVAAQQQESATTQKAEREVSRMVVVMVGSFCLCYVPYAALAMYMVNNRDHGLDLRLVTIPAFFSKSSCVYNPIIYCFMNKQFRACIMETVCGKPMTDDSDVSSSAQKTEVSSVSSSQVSPS</t>
  </si>
  <si>
    <t>swsanc5'_S84C,S89C</t>
  </si>
  <si>
    <t>MSKMSEEEDFYLFKNISSVGPWDGPQYHIAPMWAFYLQTAFMGFVFVVGTPLNAIVLIVTVKYKKLRQPLNYILVNISFAGCLFCIFCVFTVFVASSQGYFVFGRHVCALEAFVGAVAGLVTGWSLAFLAFERYIVICKPFGNFRFNSKHALLVVVATWIIGIGVSIPPFFGWSRYIPEGLQCSCGPDWYTVGTKYKSEYYTWFLFIFCFIVPLSLIIFSYSQLLGALRAVAAQQQESATTQKAEREVSRMVVVMVGSFCLCYVPYAALAMYMVNNRDHGLDLRLVTIPAFFSKSSCVYNPIIYCFMNKQFRACIMETVCGKPMTDDSDVSSSAQKTEVSSVSSSQVSPS</t>
  </si>
  <si>
    <t>swsanc5'_F46L,C86S,S89C,A114G</t>
  </si>
  <si>
    <t>MSKMSEEEDFYLFKNISSVGPWDGPQYHIAPMWAFYLQTAFMGLVFVVGTPLNAIVLIVTVKYKKLRQPLNYILVNISFAGCLFCIFCVFTVFVASSQGYFVFGRHVCALEGFVGAVAGLVTGWSLAFLAFERYIVICKPFGNFRFNSKHALLVVVATWIIGIGVSIPPFFGWSRYIPEGLQCSCGPDWYTVGTKYKSEYYTWFLFIFCFIVPLSLIIFSYSQLLGALRAVAAQQQESATTQKAEREVSRMVVVMVGSFCLCYVPYAALAMYMVNNRDHGLDLRLVTIPAFFSKSSCVYNPIIYCFMNKQFRACIMETVCGKPMTDDSDVSSSAQKTEVSSVSSSQVSPS</t>
  </si>
  <si>
    <t>swsanc3, Xenopus</t>
  </si>
  <si>
    <t>sp., laevis</t>
  </si>
  <si>
    <t>swsanc3_1_30-NM_001085652.1_31_66-swsanc3_67_350</t>
  </si>
  <si>
    <t>MSKMSEEEDFYLFKNISNVGPWDGPQYIAPKWAFTLQAIFMGMVFLIGTPLNFIVLLVTIKYKKKLRQPLNYILVNISLGGFLFCIFSVFTVFVSSSQGYFVFGRTVCALEAFLGSVAGLVTGWSLAFLAFERYIVICKPMGNFRFSSKHALMVVVATWIIGIGVSIPPFFGWSRYIPEGLQCSCGPDWYTVGTKYKSEYYTWFLFIFCFIIPLSLICFSYSQLLGALRAVAAQQQESATTQKAEREVSRMVIVMVGSFCLCYVPYAAMAMYMVNNRNHGLDLRLVTIPAFFSKSSCVYNPIIYSFMNKQFRACIMETVCGKPMSDDSSVSSSSQKTEVSSVSSSQVSPS</t>
  </si>
  <si>
    <t>swsanc3_1_66-NM_001085652.1_67_98-swsanc3_99_350</t>
  </si>
  <si>
    <t>MSKMSEEEDFYLFKNISNVGPWDGPQYHIAPKWAFYLQAAFMGFVFFVGTPLNAIVLIVTVKYKLRQPLNYILVNITVGGFLMCIFSIFPVFVSSSSQGYFVFGRTVCALEAFLGSVAGLVTGWSLAFLAFERYIVICKPMGNFRFSSKHALMVVVATWIIGIGVSIPPFFGWSRYIPEGLQCSCGPDWYTVGTKYKSEYYTWFLFIFCFIIPLSLICFSYSQLLGALRAVAAQQQESATTQKAEREVSRMVIVMVGSFCLCYVPYAAMAMYMVNNRNHGLDLRLVTIPAFFSKSSCVYNPIIYSFMNKQFRACIMETVCGKPMSDDSSVSSSSQKTEVSSVSSSQVSPS</t>
  </si>
  <si>
    <t>swsanc3_1_98-NM_001085652.1_99-151-swsanc3_152_350</t>
  </si>
  <si>
    <t>MSKMSEEEDFYLFKNISNVGPWDGPQYHIAPKWAFYLQAAFMGFVFFVGTPLNAIVLIVTVKYKKLRQPLNYILVNISLGGFLFCIFSVFTVFVSSQGYFFFGRIACSIDAFVGTLTGLVTGWSLAFLAFERYIVICKPMGNFNFSSSSKHALMVVVATWIIGIGVSIPPFFGWSRYIPEGLQCSCGPDWYTVGTKYKSEYYTWFLFIFCFIIPLSLICFSYSQLLGALRAVAAQQQESATTQKAEREVSRMVIVMVGSFCLCYVPYAAMAMYMVNNRNHGLDLRLVTIPAFFSKSSCVYNPIIYSFMNKQFRACIMETVCGKPMSDDSSVSSSSQKTEVSSVSSSQVSPS</t>
  </si>
  <si>
    <t>swsanc3_1_30-NM_001085652.1_31_98-swsanc3_99_350</t>
  </si>
  <si>
    <t>MSKMSEEEDFYLFKNISNVGPWDGPQYIAPKWAFTLQAIFMGMVFLIGTPLNFIVLLVTIKYKKLRQPLNYILVNITVGGFLMCIFSIFPVFVSSSSQGYFVFGRTVCALEAFLGSVAGLVTGWSLAFLAFERYIVICKPMGNFRFSSKHALMVVVATWIIGIGVSIPPFFGWSRYIPEGLQCSCGPDWYTVGTKYKSEYYTWFLFIFCFIIPLSLICFSYSQLLGALRAVAAQQQESATTQKAEREVSRMVIVMVGSFCLCYVPYAAMAMYMVNNRNHGLDLRLVTIPAFFSKSSCVYNPIIYSFMNKQFRACIMETVCGKPMSDDSSVSSSSQKTEVSSVSSSQVSPS</t>
  </si>
  <si>
    <t>swsanc3_1_30-NM_001085652.1_31_66-swsanc3_67_98-NM_001085652.1_99_151-swsanc3_152_350</t>
  </si>
  <si>
    <t>MSKMSEEEDFYLFKNISNVGPWDGPQYIAPKWAFTLQAIFMGMVFLIGTPLNFIVLLVTIKYKKKLRQPLNYILVNISLGGFLFCIFSVFTVFVSSQGYFFFGRIACSIDAFVGTLTGLVTGWSLAFLAFERYIVICKPMGNFNFSSSSKHALMVVVATWIIGIGVSIPPFFGWSRYIPEGLQCSCGPDWYTVGTKYKSEYYTWFLFIFCFIIPLSLICFSYSQLLGALRAVAAQQQESATTQKAEREVSRMVIVMVGSFCLCYVPYAAMAMYMVNNRNHGLDLRLVTIPAFFSKSSCVYNPIIYSFMNKQFRACIMETVCGKPMSDDSSVSSSSQKTEVSSVSSSQVSPS</t>
  </si>
  <si>
    <t>swsanc3_1_66-NM_001085652.1_67_151-swsanc3_152_350</t>
  </si>
  <si>
    <t>MSKMSEEEDFYLFKNISNVGPWDGPQYHIAPKWAFYLQAAFMGFVFFVGTPLNAIVLIVTVKYKLRQPLNYILVNITVGGFLMCIFSIFPVFVSSSQGYFFFGRIACSIDAFVGTLTGLVTGWSLAFLAFERYIVICKPMGNFNFSSSSKHALMVVVATWIIGIGVSIPPFFGWSRYIPEGLQCSCGPDWYTVGTKYKSEYYTWFLFIFCFIIPLSLICFSYSQLLGALRAVAAQQQESATTQKAEREVSRMVIVMVGSFCLCYVPYAAMAMYMVNNRNHGLDLRLVTIPAFFSKSSCVYNPIIYSFMNKQFRACIMETVCGKPMSDDSSVSSSSQKTEVSSVSSSQVSPS</t>
  </si>
  <si>
    <t>swsanc3_1_30-NM_001085652.1_31_151-swsanc3_152_350</t>
  </si>
  <si>
    <t>MSKMSEEEDFYLFKNISNVGPWDGPQYIAPKWAFTLQAIFMGMVFLIGTPLNFIVLLVTIKYKKLRQPLNYILVNITVGGFLMCIFSIFPVFVSSSQGYFFFGRIACSIDAFVGTLTGLVTGWSLAFLAFERYIVICKPMGNFNFSSSSKHALMVVVATWIIGIGVSIPPFFGWSRYIPEGLQCSCGPDWYTVGTKYKSEYYTWFLFIFCFIIPLSLICFSYSQLLGALRAVAAQQQESATTQKAEREVSRMVIVMVGSFCLCYVPYAAMAMYMVNNRNHGLDLRLVTIPAFFSKSSCVYNPIIYSFMNKQFRACIMETVCGKPMSDDSSVSSSSQKTEVSSVSSSQVSPS</t>
  </si>
  <si>
    <t>swsanc3_1_151-NM_001085652.1_152_311-swsanc3_312_350</t>
  </si>
  <si>
    <t>MSKMSEEEDFYLFKNISNVGPWDGPQYHIAPKWAFYLQAAFMGFVFFVGTPLNAIVLIVTVKYKKLRQPLNYILVNISLGGFLFCIFSVFTVFVSSSQGYFVFGRTVCALEAFLGSVAGLVTGWSLAFLAFERYIVICKPMGNFRFSHALAVVICTWIIGIVVSVPPFLGWSRYMPEGLQCSCGPDWYTVGTKYRSEYYTWFIFIFCFVIPLSLICFSYGRLLGALRAVAAQQQESASTQKAEREVSRMVIFMVGSFCLCYVPYAAMAMYMVTNRNHGLDLRLVTIPAFFSKSSCVYNPIIYSFMNKNKQFRACIMETVCGKPMSDDSSVSSSSQKTEVSSVSSSQVSPS</t>
  </si>
  <si>
    <t>swsanc3_1_30-NM_001085652.1_31_66-swsanc3_67_151-NM_001085652.1_152_311-swsanc3_312_350</t>
  </si>
  <si>
    <t>MSKMSEEEDFYLFKNISNVGPWDGPQYIAPKWAFTLQAIFMGMVFLIGTPLNFIVLLVTIKYKKKLRQPLNYILVNISLGGFLFCIFSVFTVFVSSSQGYFVFGRTVCALEAFLGSVAGLVTGWSLAFLAFERYIVICKPMGNFRFSHALAVVICTWIIGIVVSVPPFLGWSRYMPEGLQCSCGPDWYTVGTKYRSEYYTWFIFIFCFVIPLSLICFSYGRLLGALRAVAAQQQESASTQKAEREVSRMVIFMVGSFCLCYVPYAAMAMYMVTNRNHGLDLRLVTIPAFFSKSSCVYNPIIYSFMNKNKQFRACIMETVCGKPMSDDSSVSSSSQKTEVSSVSSSQVSPS</t>
  </si>
  <si>
    <t>swsanc3_1_66-NM_001085652.1_67_98-swsanc3_99_151-NM_001085652.1_152_311-swsanc3_312_350</t>
  </si>
  <si>
    <t>MSKMSEEEDFYLFKNISNVGPWDGPQYHIAPKWAFYLQAAFMGFVFFVGTPLNAIVLIVTVKYKLRQPLNYILVNITVGGFLMCIFSIFPVFVSSSSQGYFVFGRTVCALEAFLGSVAGLVTGWSLAFLAFERYIVICKPMGNFRFSHALAVVICTWIIGIVVSVPPFLGWSRYMPEGLQCSCGPDWYTVGTKYRSEYYTWFIFIFCFVIPLSLICFSYGRLLGALRAVAAQQQESASTQKAEREVSRMVIFMVGSFCLCYVPYAAMAMYMVTNRNHGLDLRLVTIPAFFSKSSCVYNPIIYSFMNKNKQFRACIMETVCGKPMSDDSSVSSSSQKTEVSSVSSSQVSPS</t>
  </si>
  <si>
    <t>NM_001085652.1_1_30-swsanc3_31_98-NM_001085652.1_99_347</t>
  </si>
  <si>
    <t>MLEEEDFYLFKNVSNVSPFDGPQYHHIAPKWAFYLQAAFMGFVFFVGTPLNAIVLIVTVKYKKLRQPLNYILVNISLGGFLFCIFSVFTVFVSSQGYFFFGRIACSIDAFVGTLTGLVTGWSLAFLAFERYIVICKPMGNFNFSSSHALAVVICTWIIGIVVSVPPFLGWSRYMPEGLQCSCGPDWYTVGTKYRSEYYTWFIFIFCFVIPLSLICFSYGRLLGALRAVAAQQQESASTQKAEREVSRMVIFMVGSFCLCYVPYAAMAMYMVTNRNHGLDLRLVTIPAFFSKSSCVYNPIIYSFMNKQFRGCIMETVCGRPMSDDSSVSSTSQRTEVSTVSSSQVSPA</t>
  </si>
  <si>
    <t>NM_001085652.1_1_98-swsanc3_99_151-NM_001085652.1_152_347</t>
  </si>
  <si>
    <t>MLEEEDFYLFKNVSNVSPFDGPQYHIAPKWAFTLQAIFMGMVFLIGTPLNFIVLLVTIKYKKLRQPLNYILVNITVGGFLMCIFSIFPVFVSSSSQGYFVFGRTVCALEAFLGSVAGLVTGWSLAFLAFERYIVICKPMGNFRFSHALAVVICTWIIGIVVSVPPFLGWSRYMPEGLQCSCGPDWYTVGTKYRSEYYTWFIFIFCFVIPLSLICFSYGRLLGALRAVAAQQQESASTQKAEREVSRMVIFMVGSFCLCYVPYAAMAMYMVTNRNHGLDLRLVTIPAFFSKSSCVYNPIIYSFMNKQFRGCIMETVCGRPMSDDSSVSSTSQRTEVSTVSSSQVSPA</t>
  </si>
  <si>
    <t>NM_001085652.1_1_66-swsanc3_67_98-NM_001085652.1_99_347</t>
  </si>
  <si>
    <t>MLEEEDFYLFKNVSNVSPFDGPQYHIAPKWAFTLQAIFMGMVFLIGTPLNFIVLLVTIKYKKKLRQPLNYILVNISLGGFLFCIFSVFTVFVSSQGYFFFGRIACSIDAFVGTLTGLVTGWSLAFLAFERYIVICKPMGNFNFSSSHALAVVICTWIIGIVVSVPPFLGWSRYMPEGLQCSCGPDWYTVGTKYRSEYYTWFIFIFCFVIPLSLICFSYGRLLGALRAVAAQQQESASTQKAEREVSRMVIFMVGSFCLCYVPYAAMAMYMVTNRNHGLDLRLVTIPAFFSKSSCVYNPIIYSFMNKQFRGCIMETVCGRPMSDDSSVSSTSQRTEVSTVSSSQVSPA</t>
  </si>
  <si>
    <t>NM_001085652.1_1_30-swsanc3_31_66-NM_001085652.1_67_347</t>
  </si>
  <si>
    <t>MLEEEDFYLFKNVSNVSPFDGPQYHHIAPKWAFYLQAAFMGFVFFVGTPLNAIVLIVTVKYKLRQPLNYILVNITVGGFLMCIFSIFPVFVSSSQGYFFFGRIACSIDAFVGTLTGLVTGWSLAFLAFERYIVICKPMGNFNFSSSHALAVVICTWIIGIVVSVPPFLGWSRYMPEGLQCSCGPDWYTVGTKYRSEYYTWFIFIFCFVIPLSLICFSYGRLLGALRAVAAQQQESASTQKAEREVSRMVIFMVGSFCLCYVPYAAMAMYMVTNRNHGLDLRLVTIPAFFSKSSCVYNPIIYSFMNKQFRGCIMETVCGRPMSDDSSVSSTSQRTEVSTVSSSQVSPA</t>
  </si>
  <si>
    <t>NM_001085652.1_M86F,I91V,P93T,A109V,D113E,V116L,T118S</t>
  </si>
  <si>
    <t>MLEEEDFYLFKNVSNVSPFDGPQYHIAPKWAFTLQAIFMGMVFLIGTPLNFIVLLVTIKYKKLRQPLNYILVNITVGGFLFCIFSVFTVFVSSSQGYFFFGRIVCSIEAFLGSLTGLVTGWSLAFLAFERYIVICKPMGNFNFSSSHALAVVICTWIIGIVVSVPPFLGWSRYMPEGLQCSCGPDWYTVGTKYRSEYYTWFIFIFCFVIPLSLICFSYGRLLGALRAVAAQQQESASTQKAEREVSRMVIFMVGSFCLCYVPYAAMAMYMVTNRNHGLDLRLVTIPAFFSKSSCVYNPIIYSFMNKQFRGCIMETVCGRPMSDDSSVSSTSQRTEVSTVSSSQVSPA</t>
  </si>
  <si>
    <t>swsanc3_F86M,V91I,T93P</t>
  </si>
  <si>
    <t>MSKMSEEEDFYLFKNISNVGPWDGPQYHIAPKWAFYLQAAFMGFVFFVGTPLNAIVLIVTVKYKKLRQPLNYILVNISLGGFLMCIMSIFPVFVSSSQGYFVFGRTVCALEAFLGSVAGLVTGWSLAFLAFERYIVICKPMGNFRFSSKHALMVVVATWIIGIGVSIPPFFGWSRYIPEGLQCSCGPDWYTVGTKYKSEYYTWFLFIFCFIIPLSLICFSYSQLLGALRAVAAQQQESATTQKAEREVSRMVIVMVGSFCLCYVPYAAMAMYMVNNRNHGLDLRLVTIPAFFSKSSCVYNPIIYSFMNKQFRACIMETVCGKPMSDDSSVSSSSQKTEVSSVSSSQVSPS</t>
  </si>
  <si>
    <t>swsanc3_V109A,E113D,L116V,S118T</t>
  </si>
  <si>
    <t>MSKMSEEEDFYLFKNISNVGPWDGPQYHIAPKWAFYLQAAFMGFVFFVGTPLNAIVLIVTVKYKKLRQPLNYILVNISLGGFLFCIFSVFTVFVSSSQGYFVFGRTACALDAFVGTVAGLVTGWSLAFLAFERYIVICKPMGNFRFSSKHALMVVVATWIIGIGVSIPPFFGWSRYIPEGLQCSCGPDWYTVGTKYKSEYYTWFLFIFCFIIPLSLICFSYSQLLGALRAVAAQQQESATTQKAEREVSRMVIVMVGSFCLCYVPYAAMAMYMVNNRNHGLDLRLVTIPAFFSKSSCVYNPIIYSFMNKQFRACIMETVCGKPMSDDSSVSSSSQKTEVSSVSSSQVSPS</t>
  </si>
  <si>
    <t>swsanc3_F49L,F86M,V91I,T93P</t>
  </si>
  <si>
    <t>MSKMSEEEDFYLFKNISNVGPWDGPQYHIAPKWAFYLQAAFMGFVFLVGTPLNAIVLIVTVKYKKLRQPLNYILVNISLGGFLMCIMSIFPVFVSSSQGYFVFGRTVCALEAFLGSVAGLVTGWSLAFLAFERYIVICKPMGNFRFSSKHALMVVVATWIIGIGVSIPPFFGWSRYIPEGLQCSCGPDWYTVGTKYKSEYYTWFLFIFCFIIPLSLICFSYSQLLGALRAVAAQQQESATTQKAEREVSRMVIVMVGSFCLCYVPYAAMAMYMVNNRNHGLDLRLVTIPAFFSKSSCVYNPIIYSFMNKQFRACIMETVCGKPMSDDSSVSSSSQKTEVSSVSSSQVSPS</t>
  </si>
  <si>
    <t>swsanc3_F49L,V109A,E113D,L116V,S118T</t>
  </si>
  <si>
    <t>MSKMSEEEDFYLFKNISNVGPWDGPQYHIAPKWAFYLQAAFMGFVFLVGTPLNAIVLIVTVKYKKLRQPLNYILVNISLGGFLFCIFSVFTVFVSSSQGYFVFGRTACALDAFVGTVAGLVTGWSLAFLAFERYIVICKPMGNFRFSSKHALMVVVATWIIGIGVSIPPFFGWSRYIPEGLQCSCGPDWYTVGTKYKSEYYTWFLFIFCFIIPLSLICFSYSQLLGALRAVAAQQQESATTQKAEREVSRMVIVMVGSFCLCYVPYAAMAMYMVNNRNHGLDLRLVTIPAFFSKSSCVYNPIIYSFMNKQFRACIMETVCGKPMSDDSSVSSSSQKTEVSSVSSSQVSPS</t>
  </si>
  <si>
    <t>swsanc3_F86M,V91I,T93P,V109A,E113D,L116V,S118T</t>
  </si>
  <si>
    <t>MSKMSEEEDFYLFKNISNVGPWDGPQYHIAPKWAFYLQAAFMGFVFFVGTPLNAIVLIVTVKYKKLRQPLNYILVNISLGGFLMCIMSIFPVFVSSSQGYFVFGRTACALDAFVGTVAGLVTGWSLAFLAFERYIVICKPMGNFRFSSKHALMVVVATWIIGIGVSIPPFFGWSRYIPEGLQCSCGPDWYTVGTKYKSEYYTWFLFIFCFIIPLSLICFSYSQLLGALRAVAAQQQESATTQKAEREVSRMVIVMVGSFCLCYVPYAAMAMYMVNNRNHGLDLRLVTIPAFFSKSSCVYNPIIYSFMNKQFRACIMETVCGKPMSDDSSVSSSSQKTEVSSVSSSQVSPS</t>
  </si>
  <si>
    <t>swsanc3_F49L,F86M,V91I,T93P,V109A,E113D,L116V,S118T</t>
  </si>
  <si>
    <t>MSKMSEEEDFYLFKNISNVGPWDGPQYHIAPKWAFYLQAAFMGFVFLVGTPLNAIVLIVTVKYKKLRQPLNYILVNISLGGFLMCIMSIFPVFVSSSQGYFVFGRTACALDAFVGTVAGLVTGWSLAFLAFERYIVICKPMGNFRFSSKHALMVVVATWIIGIGVSIPPFFGWSRYIPEGLQCSCGPDWYTVGTKYKSEYYTWFLFIFCFIIPLSLICFSYSQLLGALRAVAAQQQESATTQKAEREVSRMVIVMVGSFCLCYVPYAAMAMYMVNNRNHGLDLRLVTIPAFFSKSSCVYNPIIYSFMNKQFRACIMETVCGKPMSDDSSVSSSSQKTEVSSVSSSQVSPS</t>
  </si>
  <si>
    <t>swsanc3_F86M</t>
  </si>
  <si>
    <t>MSKMSEEEDFYLFKNISNVGPWDGPQYHIAPKWAFYLQAAFMGFVFFVGTPLNAIVLIVTVKYKKLRQPLNYILVNISLGGFLMCIFSVFTVFVSSSQGYFVFGRTVCALEAFLGSVAGLVTGWSLAFLAFERYIVICKPMGNFRFSSKHALMVVVATWIIGIGVSIPPFFGWSRYIPEGLQCSCGPDWYTVGTKYKSEYYTWFLFIFCFIIPLSLICFSYSQLLGALRAVAAQQQESATTQKAEREVSRMVIVMVGSFCLCYVPYAAMAMYMVNNRNHGLDLRLVTIPAFFSKSSCVYNPIIYSFMNKQFRACIMETVCGKPMSDDSSVSSSSQKTEVSSVSSSQVSPS</t>
  </si>
  <si>
    <t>swsanc3_T93P</t>
  </si>
  <si>
    <t>MSKMSEEEDFYLFKNISNVGPWDGPQYHIAPKWAFYLQAAFMGFVFFVGTPLNAIVLIVTVKYKKLRQPLNYILVNISLGGFLFCIFSVFPVFVSSSQGYFVFGRTVCALEAFLGSVAGLVTGWSLAFLAFERYIVICKPMGNFRFSSKHALMVVVATWIIGIGVSIPPFFGWSRYIPEGLQCSCGPDWYTVGTKYKSEYYTWFLFIFCFIIPLSLICFSYSQLLGALRAVAAQQQESATTQKAEREVSRMVIVMVGSFCLCYVPYAAMAMYMVNNRNHGLDLRLVTIPAFFSKSSCVYNPIIYSFMNKQFRACIMETVCGKPMSDDSSVSSSSQKTEVSSVSSSQVSPS</t>
  </si>
  <si>
    <t>swsanc3_F86M,T93P</t>
  </si>
  <si>
    <t>MSKMSEEEDFYLFKNISNVGPWDGPQYHIAPKWAFYLQAAFMGFVFFVGTPLNAIVLIVTVKYKKLRQPLNYILVNISLGGFLMCIFSVFPVFVSSSQGYFVFGRTVCALEAFLGSVAGLVTGWSLAFLAFERYIVICKPMGNFRFSSKHALMVVVATWIIGIGVSIPPFFGWSRYIPEGLQCSCGPDWYTVGTKYKSEYYTWFLFIFCFIIPLSLICFSYSQLLGALRAVAAQQQESATTQKAEREVSRMVIVMVGSFCLCYVPYAAMAMYMVNNRNHGLDLRLVTIPAFFSKSSCVYNPIIYSFMNKQFRACIMETVCGKPMSDDSSVSSSSQKTEVSSVSSSQVSPS</t>
  </si>
  <si>
    <t>swsanc3_V109A</t>
  </si>
  <si>
    <t>MSKMSEEEDFYLFKNISNVGPWDGPQYHIAPKWAFYLQAAFMGFVFFVGTPLNAIVLIVTVKYKKLRQPLNYILVNISLGGFLFCIFSVFTVFVSSSQGYFVFGRTACALEAFLGSVAGLVTGWSLAFLAFERYIVICKPMGNFRFSSKHALMVVVATWIIGIGVSIPPFFGWSRYIPEGLQCSCGPDWYTVGTKYKSEYYTWFLFIFCFIIPLSLICFSYSQLLGALRAVAAQQQESATTQKAEREVSRMVIVMVGSFCLCYVPYAAMAMYMVNNRNHGLDLRLVTIPAFFSKSSCVYNPIIYSFMNKQFRACIMETVCGKPMSDDSSVSSSSQKTEVSSVSSSQVSPS</t>
  </si>
  <si>
    <t>swsanc3_E113D</t>
  </si>
  <si>
    <t>MSKMSEEEDFYLFKNISNVGPWDGPQYHIAPKWAFYLQAAFMGFVFFVGTPLNAIVLIVTVKYKKLRQPLNYILVNISLGGFLFCIFSVFTVFVSSSQGYFVFGRTVCALDAFLGSVAGLVTGWSLAFLAFERYIVICKPMGNFRFSSKHALMVVVATWIIGIGVSIPPFFGWSRYIPEGLQCSCGPDWYTVGTKYKSEYYTWFLFIFCFIIPLSLICFSYSQLLGALRAVAAQQQESATTQKAEREVSRMVIVMVGSFCLCYVPYAAMAMYMVNNRNHGLDLRLVTIPAFFSKSSCVYNPIIYSFMNKQFRACIMETVCGKPMSDDSSVSSSSQKTEVSSVSSSQVSPS</t>
  </si>
  <si>
    <t>swsanc3_L116V</t>
  </si>
  <si>
    <t>MSKMSEEEDFYLFKNISNVGPWDGPQYHIAPKWAFYLQAAFMGFVFFVGTPLNAIVLIVTVKYKKLRQPLNYILVNISLGGFLFCIFSVFTVFVSSSQGYFVFGRTVCALEAFVGSVAGLVTGWSLAFLAFERYIVICKPMGNFRFSSKHALMVVVATWIIGIGVSIPPFFGWSRYIPEGLQCSCGPDWYTVGTKYKSEYYTWFLFIFCFIIPLSLICFSYSQLLGALRAVAAQQQESATTQKAEREVSRMVIVMVGSFCLCYVPYAAMAMYMVNNRNHGLDLRLVTIPAFFSKSSCVYNPIIYSFMNKQFRACIMETVCGKPMSDDSSVSSSSQKTEVSSVSSSQVSPS</t>
  </si>
  <si>
    <t>swsanc3_S118T</t>
  </si>
  <si>
    <t>MSKMSEEEDFYLFKNISNVGPWDGPQYHIAPKWAFYLQAAFMGFVFFVGTPLNAIVLIVTVKYKKLRQPLNYILVNISLGGFLFCIFSVFTVFVSSSQGYFVFGRTVCALEAFLGTVAGLVTGWSLAFLAFERYIVICKPMGNFRFSSKHALMVVVATWIIGIGVSIPPFFGWSRYIPEGLQCSCGPDWYTVGTKYKSEYYTWFLFIFCFIIPLSLICFSYSQLLGALRAVAAQQQESATTQKAEREVSRMVIVMVGSFCLCYVPYAAMAMYMVNNRNHGLDLRLVTIPAFFSKSSCVYNPIIYSFMNKQFRACIMETVCGKPMSDDSSVSSSSQKTEVSSVSSSQVSPS</t>
  </si>
  <si>
    <t>swsanc3_V109A,E113D</t>
  </si>
  <si>
    <t>MSKMSEEEDFYLFKNISNVGPWDGPQYHIAPKWAFYLQAAFMGFVFFVGTPLNAIVLIVTVKYKKLRQPLNYILVNISLGGFLFCIFSVFTVFVSSSQGYFVFGRTACALDAFLGSVAGLVTGWSLAFLAFERYIVICKPMGNFRFSSKHALMVVVATWIIGIGVSIPPFFGWSRYIPEGLQCSCGPDWYTVGTKYKSEYYTWFLFIFCFIIPLSLICFSYSQLLGALRAVAAQQQESATTQKAEREVSRMVIVMVGSFCLCYVPYAAMAMYMVNNRNHGLDLRLVTIPAFFSKSSCVYNPIIYSFMNKQFRACIMETVCGKPMSDDSSVSSSSQKTEVSSVSSSQVSPS</t>
  </si>
  <si>
    <t>swsanc3_V109A,L116V</t>
  </si>
  <si>
    <t>MSKMSEEEDFYLFKNISNVGPWDGPQYHIAPKWAFYLQAAFMGFVFFVGTPLNAIVLIVTVKYKKLRQPLNYILVNISLGGFLFCIFSVFTVFVSSSQGYFVFGRTACALEAFVGSVAGLVTGWSLAFLAFERYIVICKPMGNFRFSSKHALMVVVATWIIGIGVSIPPFFGWSRYIPEGLQCSCGPDWYTVGTKYKSEYYTWFLFIFCFIIPLSLICFSYSQLLGALRAVAAQQQESATTQKAEREVSRMVIVMVGSFCLCYVPYAAMAMYMVNNRNHGLDLRLVTIPAFFSKSSCVYNPIIYSFMNKQFRACIMETVCGKPMSDDSSVSSSSQKTEVSSVSSSQVSPS</t>
  </si>
  <si>
    <t>swsanc3_V109A,S118T</t>
  </si>
  <si>
    <t>MSKMSEEEDFYLFKNISNVGPWDGPQYHIAPKWAFYLQAAFMGFVFFVGTPLNAIVLIVTVKYKKLRQPLNYILVNISLGGFLFCIFSVFTVFVSSSQGYFVFGRTACALEAFLGTVAGLVTGWSLAFLAFERYIVICKPMGNFRFSSKHALMVVVATWIIGIGVSIPPFFGWSRYIPEGLQCSCGPDWYTVGTKYKSEYYTWFLFIFCFIIPLSLICFSYSQLLGALRAVAAQQQESATTQKAEREVSRMVIVMVGSFCLCYVPYAAMAMYMVNNRNHGLDLRLVTIPAFFSKSSCVYNPIIYSFMNKQFRACIMETVCGKPMSDDSSVSSSSQKTEVSSVSSSQVSPS</t>
  </si>
  <si>
    <t>swsanc3_E113D,S118T</t>
  </si>
  <si>
    <t>MSKMSEEEDFYLFKNISNVGPWDGPQYHIAPKWAFYLQAAFMGFVFFVGTPLNAIVLIVTVKYKKLRQPLNYILVNISLGGFLFCIFSVFTVFVSSSQGYFVFGRTVCALDAFLGTVAGLVTGWSLAFLAFERYIVICKPMGNFRFSSKHALMVVVATWIIGIGVSIPPFFGWSRYIPEGLQCSCGPDWYTVGTKYKSEYYTWFLFIFCFIIPLSLICFSYSQLLGALRAVAAQQQESATTQKAEREVSRMVIVMVGSFCLCYVPYAAMAMYMVNNRNHGLDLRLVTIPAFFSKSSCVYNPIIYSFMNKQFRACIMETVCGKPMSDDSSVSSSSQKTEVSSVSSSQVSPS</t>
  </si>
  <si>
    <t>swsanc3_L116V,S118T</t>
  </si>
  <si>
    <t>MSKMSEEEDFYLFKNISNVGPWDGPQYHIAPKWAFYLQAAFMGFVFFVGTPLNAIVLIVTVKYKKLRQPLNYILVNISLGGFLFCIFSVFTVFVSSSQGYFVFGRTVCALEAFVGTVAGLVTGWSLAFLAFERYIVICKPMGNFRFSSKHALMVVVATWIIGIGVSIPPFFGWSRYIPEGLQCSCGPDWYTVGTKYKSEYYTWFLFIFCFIIPLSLICFSYSQLLGALRAVAAQQQESATTQKAEREVSRMVIVMVGSFCLCYVPYAAMAMYMVNNRNHGLDLRLVTIPAFFSKSSCVYNPIIYSFMNKQFRACIMETVCGKPMSDDSSVSSSSQKTEVSSVSSSQVSPS</t>
  </si>
  <si>
    <t>swsanc3_V109A,E113D,L116V</t>
  </si>
  <si>
    <t>MSKMSEEEDFYLFKNISNVGPWDGPQYHIAPKWAFYLQAAFMGFVFFVGTPLNAIVLIVTVKYKKLRQPLNYILVNISLGGFLFCIFSVFTVFVSSSQGYFVFGRTACALDAFVGSVAGLVTGWSLAFLAFERYIVICKPMGNFRFSSKHALMVVVATWIIGIGVSIPPFFGWSRYIPEGLQCSCGPDWYTVGTKYKSEYYTWFLFIFCFIIPLSLICFSYSQLLGALRAVAAQQQESATTQKAEREVSRMVIVMVGSFCLCYVPYAAMAMYMVNNRNHGLDLRLVTIPAFFSKSSCVYNPIIYSFMNKQFRACIMETVCGKPMSDDSSVSSSSQKTEVSSVSSSQVSPS</t>
  </si>
  <si>
    <t>swsanc3_V109A,E113D,S118T</t>
  </si>
  <si>
    <t>MSKMSEEEDFYLFKNISNVGPWDGPQYHIAPKWAFYLQAAFMGFVFFVGTPLNAIVLIVTVKYKKLRQPLNYILVNISLGGFLFCIFSVFTVFVSSSQGYFVFGRTACALDAFLGTVAGLVTGWSLAFLAFERYIVICKPMGNFRFSSKHALMVVVATWIIGIGVSIPPFFGWSRYIPEGLQCSCGPDWYTVGTKYKSEYYTWFLFIFCFIIPLSLICFSYSQLLGALRAVAAQQQESATTQKAEREVSRMVIVMVGSFCLCYVPYAAMAMYMVNNRNHGLDLRLVTIPAFFSKSSCVYNPIIYSFMNKQFRACIMETVCGKPMSDDSSVSSSSQKTEVSSVSSSQVSPS</t>
  </si>
  <si>
    <t>swsanc3_V109A,L116V,S118T</t>
  </si>
  <si>
    <t>MSKMSEEEDFYLFKNISNVGPWDGPQYHIAPKWAFYLQAAFMGFVFFVGTPLNAIVLIVTVKYKKLRQPLNYILVNISLGGFLFCIFSVFTVFVSSSQGYFVFGRTACALEAFVGTVAGLVTGWSLAFLAFERYIVICKPMGNFRFSSKHALMVVVATWIIGIGVSIPPFFGWSRYIPEGLQCSCGPDWYTVGTKYKSEYYTWFLFIFCFIIPLSLICFSYSQLLGALRAVAAQQQESATTQKAEREVSRMVIVMVGSFCLCYVPYAAMAMYMVNNRNHGLDLRLVTIPAFFSKSSCVYNPIIYSFMNKQFRACIMETVCGKPMSDDSSVSSSSQKTEVSSVSSSQVSPS</t>
  </si>
  <si>
    <t>swsanc3_E113D,L116V,S118T</t>
  </si>
  <si>
    <t>MSKMSEEEDFYLFKNISNVGPWDGPQYHIAPKWAFYLQAAFMGFVFFVGTPLNAIVLIVTVKYKKLRQPLNYILVNISLGGFLFCIFSVFTVFVSSSQGYFVFGRTVCALDAFVGTVAGLVTGWSLAFLAFERYIVICKPMGNFRFSSKHALMVVVATWIIGIGVSIPPFFGWSRYIPEGLQCSCGPDWYTVGTKYKSEYYTWFLFIFCFIIPLSLICFSYSQLLGALRAVAAQQQESATTQKAEREVSRMVIVMVGSFCLCYVPYAAMAMYMVNNRNHGLDLRLVTIPAFFSKSSCVYNPIIYSFMNKQFRACIMETVCGKPMSDDSSVSSSSQKTEVSSVSSSQVSPS</t>
  </si>
  <si>
    <t>swsanc3_T108I,E113D,L116V,S118T</t>
  </si>
  <si>
    <t>MSKMSEEEDFYLFKNISNVGPWDGPQYHIAPKWAFYLQAAFMGFVFFVGTPLNAIVLIVTVKYKKLRQPLNYILVNISLGGFLFCIFSVFTVFVSSSQGYFVFGRIVCALDAFVGTVAGLVTGWSLAFLAFERYIVICKPMGNFRFSSKHALMVVVATWIIGIGVSIPPFFGWSRYIPEGLQCSCGPDWYTVGTKYKSEYYTWFLFIFCFIIPLSLICFSYSQLLGALRAVAAQQQESATTQKAEREVSRMVIVMVGSFCLCYVPYAAMAMYMVNNRNHGLDLRLVTIPAFFSKSSCVYNPIIYSFMNKQFRACIMETVCGKPMSDDSSVSSSSQKTEVSSVSSSQVSPS</t>
  </si>
  <si>
    <t>swsanc3_E113D,L116V,S118T,V119L</t>
  </si>
  <si>
    <t>MSKMSEEEDFYLFKNISNVGPWDGPQYHIAPKWAFYLQAAFMGFVFFVGTPLNAIVLIVTVKYKKLRQPLNYILVNISLGGFLFCIFSVFTVFVSSSQGYFVFGRTVCALDAFVGTLAGLVTGWSLAFLAFERYIVICKPMGNFRFSSKHALMVVVATWIIGIGVSIPPFFGWSRYIPEGLQCSCGPDWYTVGTKYKSEYYTWFLFIFCFIIPLSLICFSYSQLLGALRAVAAQQQESATTQKAEREVSRMVIVMVGSFCLCYVPYAAMAMYMVNNRNHGLDLRLVTIPAFFSKSSCVYNPIIYSFMNKQFRACIMETVCGKPMSDDSSVSSSSQKTEVSSVSSSQVSPS</t>
  </si>
  <si>
    <t>swsanc3_E113D,L116V,S118T,A120T</t>
  </si>
  <si>
    <t>MSKMSEEEDFYLFKNISNVGPWDGPQYHIAPKWAFYLQAAFMGFVFFVGTPLNAIVLIVTVKYKKLRQPLNYILVNISLGGFLFCIFSVFTVFVSSSQGYFVFGRTVCALDAFVGTVTGLVTGWSLAFLAFERYIVICKPMGNFRFSSKHALMVVVATWIIGIGVSIPPFFGWSRYIPEGLQCSCGPDWYTVGTKYKSEYYTWFLFIFCFIIPLSLICFSYSQLLGALRAVAAQQQESATTQKAEREVSRMVIVMVGSFCLCYVPYAAMAMYMVNNRNHGLDLRLVTIPAFFSKSSCVYNPIIYSFMNKQFRACIMETVCGKPMSDDSSVSSSSQKTEVSSVSSSQVSPS</t>
  </si>
  <si>
    <t>swsanc3_A111S,L112I,E113D,L116V,S118T</t>
  </si>
  <si>
    <t>MSKMSEEEDFYLFKNISNVGPWDGPQYHIAPKWAFYLQAAFMGFVFFVGTPLNAIVLIVTVKYKKLRQPLNYILVNISLGGFLFCIFSVFTVFVSSSQGYFVFGRTVCSIDAFVGTVAGLVTGWSLAFLAFERYIVICKPMGNFRFSSKHALMVVVATWIIGIGVSIPPFFGWSRYIPEGLQCSCGPDWYTVGTKYKSEYYTWFLFIFCFIIPLSLICFSYSQLLGALRAVAAQQQESATTQKAEREVSRMVIVMVGSFCLCYVPYAAMAMYMVNNRNHGLDLRLVTIPAFFSKSSCVYNPIIYSFMNKQFRACIMETVCGKPMSDDSSVSSSSQKTEVSSVSSSQVSPS</t>
  </si>
  <si>
    <t>swsanc3_A111S,E113D,L116V,S118T,A120T</t>
  </si>
  <si>
    <t>MSKMSEEEDFYLFKNISNVGPWDGPQYHIAPKWAFYLQAAFMGFVFFVGTPLNAIVLIVTVKYKKLRQPLNYILVNISLGGFLFCIFSVFTVFVSSSQGYFVFGRTVCSLDAFVGTVTGLVTGWSLAFLAFERYIVICKPMGNFRFSSKHALMVVVATWIIGIGVSIPPFFGWSRYIPEGLQCSCGPDWYTVGTKYKSEYYTWFLFIFCFIIPLSLICFSYSQLLGALRAVAAQQQESATTQKAEREVSRMVIVMVGSFCLCYVPYAAMAMYMVNNRNHGLDLRLVTIPAFFSKSSCVYNPIIYSFMNKQFRACIMETVCGKPMSDDSSVSSSSQKTEVSSVSSSQVSPS</t>
  </si>
  <si>
    <t>swsanc3_F46M,F86M,V91I,T93P</t>
  </si>
  <si>
    <t>MSKMSEEEDFYLFKNISNVGPWDGPQYHIAPKWAFYLQAAFMGMVFFVGTPLNAIVLIVTVKYKKLRQPLNYILVNISLGGFLMCIMSIFPVFVSSSQGYFVFGRTVCALEAFLGSVAGLVTGWSLAFLAFERYIVICKPMGNFRFSSKHALMVVVATWIIGIGVSIPPFFGWSRYIPEGLQCSCGPDWYTVGTKYKSEYYTWFLFIFCFIIPLSLICFSYSQLLGALRAVAAQQQESATTQKAEREVSRMVIVMVGSFCLCYVPYAAMAMYMVNNRNHGLDLRLVTIPAFFSKSSCVYNPIIYSFMNKQFRACIMETVCGKPMSDDSSVSSSSQKTEVSSVSSSQVSPS</t>
  </si>
  <si>
    <t>swsanc3_F46M,F49L,F86M,V91I,T93P</t>
  </si>
  <si>
    <t>MSKMSEEEDFYLFKNISNVGPWDGPQYHIAPKWAFYLQAAFMGMVFLVGTPLNAIVLIVTVKYKKLRQPLNYILVNISLGGFLMCIMSIFPVFVSSSQGYFVFGRTVCALEAFLGSVAGLVTGWSLAFLAFERYIVICKPMGNFRFSSKHALMVVVATWIIGIGVSIPPFFGWSRYIPEGLQCSCGPDWYTVGTKYKSEYYTWFLFIFCFIIPLSLICFSYSQLLGALRAVAAQQQESATTQKAEREVSRMVIVMVGSFCLCYVPYAAMAMYMVNNRNHGLDLRLVTIPAFFSKSSCVYNPIIYSFMNKQFRACIMETVCGKPMSDDSSVSSSSQKTEVSSVSSSQVSPS</t>
  </si>
  <si>
    <t>swsanc3_F46M,F49L,F86M,V91I,T93P,T108I,V109A,A111S,L112I,E113D,L116V,S118T,V119L,A120T</t>
  </si>
  <si>
    <t>MSKMSEEEDFYLFKNISNVGPWDGPQYHIAPKWAFYLQAAFMGMVFLVGTPLNAIVLIVTVKYKKLRQPLNYILVNISLGGFLMCIMSIFPVFVSSSQGYFVFGRIACSIDAFVGTLTGLVTGWSLAFLAFERYIVICKPMGNFRFSSKHALMVVVATWIIGIGVSIPPFFGWSRYIPEGLQCSCGPDWYTVGTKYKSEYYTWFLFIFCFIIPLSLICFSYSQLLGALRAVAAQQQESATTQKAEREVSRMVIVMVGSFCLCYVPYAAMAMYMVNNRNHGLDLRLVTIPAFFSKSSCVYNPIIYSFMNKQFRACIMETVCGKPMSDDSSVSSSSQKTEVSSVSSSQVSPS</t>
  </si>
  <si>
    <t xml:space="preserve">Homo,Mus </t>
  </si>
  <si>
    <t>sapiens,musculus</t>
  </si>
  <si>
    <t>NP_031564.1_1_92-AH003620.2_93_348</t>
  </si>
  <si>
    <t>MSGEDDFYLFQNISSVGPWDGPQYHLAPVWAFRLQAAFMGFVFFVGTPLNAIVLVATLHYKKLRQPLNYILVNVSLGGFLFCIFSVFTVFIAVASCNGYFVFGRHVCALEGFLGTVAGLVTGWSLAFLAFERYIVICKPFGNFRFSSKHALTVVLATWTIGIGVSIPPFFGWSRFIPEGLQCSCGPDWYTVGTKYRSESYTWFLFIFCFIVPLSLICFSYTQLLRALKAVAAQQQESATTQKAEREVSRMVVVMVGSFCVCYVPYAAFAMYMVNNRNHGLDLRLVTIPSFFSKSACIYNPIIYCFMNKQFQACIMKMVCGKAMTDESDTCSSQKTEVSTVSSTQVGPN</t>
  </si>
  <si>
    <t>NP_031564.1_1_146-AH003620.2_147_348</t>
  </si>
  <si>
    <t>MSGEDDFYLFQNISSVGPWDGPQYHLAPVWAFRLQAAFMGFVFFVGTPLNAIVLVATLHYKKLRQPLNYILVNVSLGGFLFCIFSVFTVFIASCHGYFLFGRHVCALEAFLGSVAGLVTGWSLAFLAFERYVVICKPFGSIRFNSKSKHALTVVLATWTIGIGVSIPPFFGWSRFIPEGLQCSCGPDWYTVGTKYRSESYTWFLFIFCFIVPLSLICFSYTQLLRALKAVAAQQQESATTQKAEREVSRMVVVMVGSFCVCYVPYAAFAMYMVNNRNHGLDLRLVTIPSFFSKSACIYNPIIYCFMNKQFQACIMKMVCGKAMTDESDTCSSQKTEVSTVSSTQVGPN</t>
  </si>
  <si>
    <t>NP_031564.1_1_253-AH003620.2_254_348</t>
  </si>
  <si>
    <t>MSGEDDFYLFQNISSVGPWDGPQYHLAPVWAFRLQAAFMGFVFFVGTPLNAIVLVATLHYKKLRQPLNYILVNVSLGGFLFCIFSVFTVFIASCHGYFLFGRHVCALEAFLGSVAGLVTGWSLAFLAFERYVVICKPFGSIRFNSKHALMVVLATWIIGIGVSIPPFFGWSRFIPEGLQCSCGPDWYTVGTKYRSEYYTWFLFIFCFIIPLSLICFSYSQLLRTLRAVAAQQQESATTQKAEREVSHMVVVMVMVGSFCVCYVPYAAFAMYMVNNRNHGLDLRLVTIPSFFSKSACIYNPIIYCFMNKQFQACIMKMVCGKAMTDESDTCSSQKTEVSTVSSTQVGPN</t>
  </si>
  <si>
    <t>AH003620.2_1_92-NP_031564.1_93_346</t>
  </si>
  <si>
    <t>MRKMSEEEFYLFKNISSVGPWDGPQYHIAPVWAFYLQAAFMGTVFLIGFPLNAMVLVATLRYKKLRQPLNYILVNVSFGGFLLCIFSVFPVFSCHGYFLFGRHVCALEAFLGSVAGLVTGWSLAFLAFERYVVICKPFGSIRFNSKHALMVVLATWIIGIGVSIPPFFGWSRFIPEGLQCSCGPDWYTVGTKYRSEYYTWFLFIFCFIIPLSLICFSYSQLLRTLRAVAAQQQESATTQKAEREVSHMVVVMVGSFCLCYVPYAALAMYMVNNRNHGLDLRLVTIPAFFSKSSCVYNPIIYCFMNKQFRACILEMVCRKPMADESDVSGSQKTEVSTVSSSKVGPH</t>
  </si>
  <si>
    <t>AH003620.2_1_146-NP_031564.1_147_346</t>
  </si>
  <si>
    <t>MRKMSEEEFYLFKNISSVGPWDGPQYHIAPVWAFYLQAAFMGTVFLIGFPLNAMVLVATLRYKKLRQPLNYILVNVSFGGFLLCIFSVFPVFVASCNGYFVFGRHVCALEGFLGTVAGLVTGWSLAFLAFERYIVICKPFGNFRFSHALMVVLATWIIGIGVSIPPFFGWSRFIPEGLQCSCGPDWYTVGTKYRSEYYTWFLFIFCFIIPLSLICFSYSQLLRTLRAVAAQQQESATTQKAEREVSHMVVVMVGSFCLCYVPYAALAMYMVNNRNHGLDLRLVTIPAFFSKSSCVYNPIIYCFMNKQFRACILEMVCRKPMADESDVSGSQKTEVSTVSSSKVGPH</t>
  </si>
  <si>
    <t>AH003620.2_1_253-NP_031564.1_254_346</t>
  </si>
  <si>
    <t>MRKMSEEEFYLFKNISSVGPWDGPQYHIAPVWAFYLQAAFMGTVFLIGFPLNAMVLVATLRYKKLRQPLNYILVNVSFGGFLLCIFSVFPVFVASCNGYFVFGRHVCALEGFLGTVAGLVTGWSLAFLAFERYIVICKPFGNFRFSSKHALTVVLATWTIGIGVSIPPFFGWSRFIPEGLQCSCGPDWYTVGTKYRSESYTWFLFIFCFIVPLSLICFSYTQLLRALKAVAAQQQESATTQKAEREVSRMVVVGSFCLCYVPYAALAMYMVNNRNHGLDLRLVTIPAFFSKSSCVYNPIIYCFMNKQFRACILEMVCRKPMADESDVSGSQKTEVSTVSSSKVGPH</t>
  </si>
  <si>
    <t>NP_031564.1_1_55-AH003620.2_56_92-NP_031564.1_93_346</t>
  </si>
  <si>
    <t>MSGEDDFYLFQNISSVGPWDGPQYHLAPVWAFRLQAAFMGFVFFVGTPLNAIVLVLVATLRYKKLRQPLNYILVNVSFGGFLLCIFSVFPVFSCHGYFLFGRHVCALEAFLGSVAGLVTGWSLAFLAFERYVVICKPFGSIRFNSKHALMVVLATWIIGIGVSIPPFFGWSRFIPEGLQCSCGPDWYTVGTKYRSEYYTWFLFIFCFIIPLSLICFSYSQLLRTLRAVAAQQQESATTQKAEREVSHMVVVMVGSFCLCYVPYAALAMYMVNNRNHGLDLRLVTIPAFFSKSSCVYNPIIYCFMNKQFRACILEMVCRKPMADESDVSGSQKTEVSTVSSSKVGPH</t>
  </si>
  <si>
    <t>NP_031564.1_1_92-AH003620.2_93_146-NP_031564.1_147_346</t>
  </si>
  <si>
    <t>MSGEDDFYLFQNISSVGPWDGPQYHLAPVWAFRLQAAFMGFVFFVGTPLNAIVLVATLHYKKLRQPLNYILVNVSLGGFLFCIFSVFTVFIAVASCNGYFVFGRHVCALEGFLGTVAGLVTGWSLAFLAFERYIVICKPFGNFRFSHALMVVLATWIIGIGVSIPPFFGWSRFIPEGLQCSCGPDWYTVGTKYRSEYYTWFLFIFCFIIPLSLICFSYSQLLRTLRAVAAQQQESATTQKAEREVSHMVVVMVGSFCLCYVPYAALAMYMVNNRNHGLDLRLVTIPAFFSKSSCVYNPIIYCFMNKQFRACILEMVCRKPMADESDVSGSQKTEVSTVSSSKVGPH</t>
  </si>
  <si>
    <t>NP_031564.1_1_55-AH003620.2_56_146-NP_031564.1_147_346</t>
  </si>
  <si>
    <t>MSGEDDFYLFQNISSVGPWDGPQYHLAPVWAFRLQAAFMGFVFFVGTPLNAIVLVLVATLRYKKLRQPLNYILVNVSFGGFLLCIFSVFPVFVASCNGYFVFGRHVCALEGFLGTVAGLVTGWSLAFLAFERYIVICKPFGNFRFSHALMVVLATWIIGIGVSIPPFFGWSRFIPEGLQCSCGPDWYTVGTKYRSEYYTWFLFIFCFIIPLSLICFSYSQLLRTLRAVAAQQQESATTQKAEREVSHMVVVMVGSFCLCYVPYAALAMYMVNNRNHGLDLRLVTIPAFFSKSSCVYNPIIYCFMNKQFRACILEMVCRKPMADESDVSGSQKTEVSTVSSSKVGPH</t>
  </si>
  <si>
    <t>NP_031564.1_R38Y</t>
  </si>
  <si>
    <t>MSGEDDFYLFQNISSVGPWDGPQYHLAPVWAFYLQAAFMGFVFFV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</si>
  <si>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NP_031564.1_F46T</t>
  </si>
  <si>
    <t>MSGEDDFYLFQNISSVGPWDGPQYHLAPVWAFRLQAAFMGTVFFV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</si>
  <si>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NP_031564.1_F49L</t>
  </si>
  <si>
    <t>MSGEDDFYLFQNISSVGPWDGPQYHLAPVWAFRLQAAFMGFVFLV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</si>
  <si>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NP_031564.1_V50I</t>
  </si>
  <si>
    <t>MSGEDDFYLFQNISSVGPWDGPQYHLAPVWAFRLQAAFMGFVFFIGT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</si>
  <si>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NP_031564.1_T52F</t>
  </si>
  <si>
    <t>MSGEDDFYLFQNISSVGPWDGPQYHLAPVWAFRLQAAFMGFVFFVGFPLNAI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</si>
  <si>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NP_031564.1_I57M</t>
  </si>
  <si>
    <t>MSGEDDFYLFQNISSVGPWDGPQYHLAPVWAFRLQAAFMGFVFFVGTPLNAMVLVATLH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</si>
  <si>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NP_031564.1_H64R</t>
  </si>
  <si>
    <t>MSGEDDFYLFQNISSVGPWDGPQYHLAPVWAFRLQAAFMGFVFFVGTPLNAIVLVATLRYKKLRQPLNYILVNVSLGGFLF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</si>
  <si>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NP_031564.1_L81F</t>
  </si>
  <si>
    <t>MSGEDDFYLFQNISSVGPWDGPQYHLAPVWAFRLQAAFMGFVFFVGTPLNAIVLVATLHYKKLRQPLNYILVNVSFGGFLF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</si>
  <si>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NP_031564.1_F85L</t>
  </si>
  <si>
    <t>MSGEDDFYLFQNISSVGPWDGPQYHLAPVWAFRLQAAFMGFVFFVGTPLNAIVLVATLHYKKLRQPLNYILVNVSLGGFLL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</si>
  <si>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NP_031564.1_T92P</t>
  </si>
  <si>
    <t>MSGEDDFYLFQNISSVGPWDGPQYHLAPVWAFRLQAAFMGFVFFVGTPLNAIVLVATLHYKKLRQPLNYILVNVSLGGFLFCIFSVFPVFIASCHGYFLFGRHVCALEAFLGSVAGLVTGWSLAFLAFERYVVICKPFGSIRFNSKHALMVVLATWIIGIGVSIPPFFGWSRFIPEGLQCSCGPDWYTVGTKYRSEYYTWFLFIFCFIIPLSLICFSYSQLLRTLRAVAAQQQESATTQKAEREVSHMVVVMVGSFCLCYVPYAALAMYMVNNRNHGLDLRLVTIPAFFSKSSCVYNPIIYCFMNKQFRACILEMVCRKPMADESDVSGSQKTEVSTVSSSKVGPH</t>
  </si>
  <si>
    <t>NP_031564.1_I95V</t>
  </si>
  <si>
    <t>MSGEDDFYLFQNISSVGPWDGPQYHLAPVWAFRLQAAFMGFVFFVGTPLNAIVLVATLHYKKLRQPLNYILVNVSLGGFLFCIFSVFTVFVASCHGYFLFGRHVCALEAFLGSVAGLVTGWSLAFLAFERYVVICKPFGSIRFNSKHALMVVLATWIIGIGVSIPPFFGWSRFIPEGLQCSCGPDWYTVGTKYRSEYYTWFLFIFCFIIPLSLICFSYSQLLRTLRAVAAQQQESATTQKAEREVSHMVVVMVGSFCLCYVPYAALAMYMVNNRNHGLDLRLVTIPAFFSKSSCVYNPIIYCFMNKQFRACILEMVCRKPMADESDVSGSQKTEVSTVSSSKVGPH</t>
  </si>
  <si>
    <t>NP_031564.1_H100N</t>
  </si>
  <si>
    <t>MSGEDDFYLFQNISSVGPWDGPQYHLAPVWAFRLQAAFMGFVFFVGTPLNAIVLVATLHYKKLRQPLNYILVNVSLGGFLFCIFSVFTVFIASCNGYFLFGRHVCALEAFLGSVAGLVTGWSLAFLAFERYVVICKPFGSIRFNSKHALMVVLATWIIGIGVSIPPFFGWSRFIPEGLQCSCGPDWYTVGTKYRSEYYTWFLFIFCFIIPLSLICFSYSQLLRTLRAVAAQQQESATTQKAEREVSHMVVVMVGSFCLCYVPYAALAMYMVNNRNHGLDLRLVTIPAFFSKSSCVYNPIIYCFMNKQFRACILEMVCRKPMADESDVSGSQKTEVSTVSSSKVGPH</t>
  </si>
  <si>
    <t>NP_031564.1_L104V</t>
  </si>
  <si>
    <t>MSGEDDFYLFQNISSVGPWDGPQYHLAPVWAFRLQAAFMGFVFFVGTPLNAIVLVATLHYKKLRQPLNYILVNVSLGGFLFCIFSVFTVFIASCHGYFVFGRHVCALEAFLGSVAGLVTGWSLAFLAFERYVVICKPFGSIRFNSKHALMVVLATWIIGIGVSIPPFFGWSRFIPEGLQCSCGPDWYTVGTKYRSEYYTWFLFIFCFIIPLSLICFSYSQLLRTLRAVAAQQQESATTQKAEREVSHMVVVMVGSFCLCYVPYAALAMYMVNNRNHGLDLRLVTIPAFFSKSSCVYNPIIYCFMNKQFRACILEMVCRKPMADESDVSGSQKTEVSTVSSSKVGPH</t>
  </si>
  <si>
    <t>NP_031564.1_A114G</t>
  </si>
  <si>
    <t>MSGEDDFYLFQNISSVGPWDGPQYHLAPVWAFRLQAAFMGFVFFVGTPLNAIVLVATLHYKKLRQPLNYILVNVSLGGFLFCIFSVFTVFIASCHGYFLFGRHVCALEGFLGSVAGLVTGWSLAFLAFERYVVICKPFGSIRFNSKHALMVVLATWIIGIGVSIPPFFGWSRFIPEGLQCSCGPDWYTVGTKYRSEYYTWFLFIFCFIIPLSLICFSYSQLLRTLRAVAAQQQESATTQKAEREVSHMVVVMVGSFCLCYVPYAALAMYMVNNRNHGLDLRLVTIPAFFSKSSCVYNPIIYCFMNKQFRACILEMVCRKPMADESDVSGSQKTEVSTVSSSKVGPH</t>
  </si>
  <si>
    <t>NP_031564.1_S118T</t>
  </si>
  <si>
    <t>MSGEDDFYLFQNISSVGPWDGPQYHLAPVWAFRLQAAFMGFVFFVGTPLNAIVLVATLHYKKLRQPLNYILVNVSLGGFLFCIFSVFTVFIASCHGYFLFGRHVCALEAFLGTVAGLVTGWSLAFLAFERYVVICKPFGSIRFNSKHALMVVLATWIIGIGVSIPPFFGWSRFIPEGLQCSCGPDWYTVGTKYRSEYYTWFLFIFCFIIPLSLICFSYSQLLRTLRAVAAQQQESATTQKAEREVSHMVVVMVGSFCLCYVPYAALAMYMVNNRNHGLDLRLVTIPAFFSKSSCVYNPIIYCFMNKQFRACILEMVCRKPMADESDVSGSQKTEVSTVSSSKVGPH</t>
  </si>
  <si>
    <t>NP_031564.1_V137I</t>
  </si>
  <si>
    <t>MSGEDDFYLFQNISSVGPWDGPQYHLAPVWAFRLQAAFMGFVFFVGTPLNAIVLVATLHYKKLRQPLNYILVNVSLGGFLFCIFSVFTVFIASCHGYFLFGRHVCALEAFLGSVAGLVTGWSLAFLAFERYIVICKPFGSIRFNSKHALMVVLATWIIGIGVSIPPFFGWSRFIPEGLQCSCGPDWYTVGTKYRSEYYTWFLFIFCFIIPLSLICFSYSQLLRTLRAVAAQQQESATTQKAEREVSHMVVVMVGSFCLCYVPYAALAMYMVNNRNHGLDLRLVTIPAFFSKSSCVYNPIIYCFMNKQFRACILEMVCRKPMADESDVSGSQKTEVSTVSSSKVGPH</t>
  </si>
  <si>
    <t>NP_031564.1_S145N</t>
  </si>
  <si>
    <t>MSGEDDFYLFQNISSVGPWDGPQYHLAPVWAFRLQAAFMGFVFFVGTPLNAIVLVATLHYKKLRQPLNYILVNVSLGGFLFCIFSVFTVFIASCHGYFLFGRHVCALEAFLGSVAGLVTGWSLAFLAFERYVVICKPFGNIRFNSKHALMVVLATWIIGIGVSIPPFFGWSRFIPEGLQCSCGPDWYTVGTKYRSEYYTWFLFIFCFIIPLSLICFSYSQLLRTLRAVAAQQQESATTQKAEREVSHMVVVMVGSFCLCYVPYAALAMYMVNNRNHGLDLRLVTIPAFFSKSSCVYNPIIYCFMNKQFRACILEMVCRKPMADESDVSGSQKTEVSTVSSSKVGPH</t>
  </si>
  <si>
    <t>NP_031564.1_I146F</t>
  </si>
  <si>
    <t>MSGEDDFYLFQNISSVGPWDGPQYHLAPVWAFRLQAAFMGFVFFVGTPLNAIVLVATLHYKKLRQPLNYILVNVSLGGFLFCIFSVFTVFIASCHGYFLFGRHVCALEAFLGSVAGLVTGWSLAFLAFERYVVICKPFGSFRFNSKHALMVVLATWIIGIGVSIPPFFGWSRFIPEGLQCSCGPDWYTVGTKYRSEYYTWFLFIFCFIIPLSLICFSYSQLLRTLRAVAAQQQESATTQKAEREVSHMVVVMVGSFCLCYVPYAALAMYMVNNRNHGLDLRLVTIPAFFSKSSCVYNPIIYCFMNKQFRACILEMVCRKPMADESDVSGSQKTEVSTVSSSKVGPH</t>
  </si>
  <si>
    <t>NP_031564.1_N149S</t>
  </si>
  <si>
    <t>MSGEDDFYLFQNISSVGPWDGPQYHLAPVWAFRLQAAFMGFVFFVGTPLNAIVLVATLHYKKLRQPLNYILVNVSLGGFLFCIFSVFTVFIASCHGYFLFGRHVCALEAFLGSVAGLVTGWSLAFLAFERYVVICKPFGSIRFSSKHALMVVLATWIIGIGVSIPPFFGWSRFIPEGLQCSCGPDWYTVGTKYRSEYYTWFLFIFCFIIPLSLICFSYSQLLRTLRAVAAQQQESATTQKAEREVSHMVVVMVGSFCLCYVPYAALAMYMVNNRNHGLDLRLVTIPAFFSKSSCVYNPIIYCFMNKQFRACILEMVCRKPMADESDVSGSQKTEVSTVSSSKVGPH</t>
  </si>
  <si>
    <t>NP_031564.1_L81F,F85L,T92P</t>
  </si>
  <si>
    <t>MSGEDDFYLFQNISSVGPWDGPQYHLAPVWAFRLQAAFMGFVFFVGTPLNAIVLVATLHYKKLRQPLNYILVNVSFGGFLLCIFSVFPVFIASCHGYFLFGRHVCALEAFLGSVAGLVTGWSLAFLAFERYVVICKPFGSIRFNSKHALMVVLATWIIGIGVSIPPFFGWSRFIPEGLQCSCGPDWYTVGTKYRSEYYTWFLFIFCFIIPLSLICFSYSQLLRTLRAVAAQQQESATTQKAEREVSHMVVVMVGSFCLCYVPYAALAMYMVNNRNHGLDLRLVTIPAFFSKSSCVYNPIIYCFMNKQFRACILEMVCRKPMADESDVSGSQKTEVSTVSSSKVGPH</t>
  </si>
  <si>
    <t>NP_031564.1_A114G,S118T</t>
  </si>
  <si>
    <t>MSGEDDFYLFQNISSVGPWDGPQYHLAPVWAFRLQAAFMGFVFFVGTPLNAIVLVATLHYKKLRQPLNYILVNVSLGGFLFCIFSVFTVFIASCHGYFLFGRHVCALEGFLGTVAGLVTGWSLAFLAFERYVVICKPFGSIRFNSKHALMVVLATWIIGIGVSIPPFFGWSRFIPEGLQCSCGPDWYTVGTKYRSEYYTWFLFIFCFIIPLSLICFSYSQLLRTLRAVAAQQQESATTQKAEREVSHMVVVMVGSFCLCYVPYAALAMYMVNNRNHGLDLRLVTIPAFFSKSSCVYNPIIYCFMNKQFRACILEMVCRKPMADESDVSGSQKTEVSTVSSSKVGPH</t>
  </si>
  <si>
    <t>NP_031564.1_L81F,F85L,T92P,A114G,S118T</t>
  </si>
  <si>
    <t>MSGEDDFYLFQNISSVGPWDGPQYHLAPVWAFRLQAAFMGFVFFVGTPLNAIVLVATLHYKKLRQPLNYILVNVSFGGFLLCIFSVFPVFIASCHGYFLFGRHVCALEGFLGTVAGLVTGWSLAFLAFERYVVICKPFGSIRFNSKHALMVVLATWIIGIGVSIPPFFGWSRFIPEGLQCSCGPDWYTVGTKYRSEYYTWFLFIFCFIIPLSLICFSYSQLLRTLRAVAAQQQESATTQKAEREVSHMVVVMVGSFCLCYVPYAALAMYMVNNRNHGLDLRLVTIPAFFSKSSCVYNPIIYCFMNKQFRACILEMVCRKPMADESDVSGSQKTEVSTVSSSKVGPH</t>
  </si>
  <si>
    <t>NP_031564.1_F46T,F49L,T52F,L81F,F85L,T92P</t>
  </si>
  <si>
    <t>MSGEDDFYLFQNISSVGPWDGPQYHLAPVWAFRLQAAFMGTVFLVGFPLNAIVLVATLHYKKLRQPLNYILVNVSFGGFLLCIFSVFPVFIASCHGYFLFGRHVCALEAFLGSVAGLVTGWSLAFLAFERYVVICKPFGSIRFNSKHALMVVLATWIIGIGVSIPPFFGWSRFIPEGLQCSCGPDWYTVGTKYRSEYYTWFLFIFCFIIPLSLICFSYSQLLRTLRAVAAQQQESATTQKAEREVSHMVVVMVGSFCLCYVPYAALAMYMVNNRNHGLDLRLVTIPAFFSKSSCVYNPIIYCFMNKQFRACILEMVCRKPMADESDVSGSQKTEVSTVSSSKVGPH</t>
  </si>
  <si>
    <t>NP_031564.1_F46T,F49L,T52F,L81F,F85L,T92P,A114G,S118T</t>
  </si>
  <si>
    <t>MSGEDDFYLFQNISSVGPWDGPQYHLAPVWAFRLQAAFMGTVFLVGFPLNAIVLVATLHYKKLRQPLNYILVNVSFGGFLLCIFSVFPVFIASCHGYFLFGRHVCALEGFLGTVAGLVTGWSLAFLAFERYVVICKPFGSIRFNSKHALMVVLATWIIGIGVSIPPFFGWSRFIPEGLQCSCGPDWYTVGTKYRSEYYTWFLFIFCFIIPLSLICFSYSQLLRTLRAVAAQQQESATTQKAEREVSHMVVVMVGSFCLCYVPYAALAMYMVNNRNHGLDLRLVTIPAFFSKSSCVYNPIIYCFMNKQFRACILEMVCRKPMADESDVSGSQKTEVSTVSSSKVGPH</t>
  </si>
  <si>
    <t>NP_031564.1_F46T,F49L,T52F,F85L,T92P,A114G,S118T</t>
  </si>
  <si>
    <t>MSGEDDFYLFQNISSVGPWDGPQYHLAPVWAFRLQAAFMGTVFLVGFPLNAIVLVATLHYKKLRQPLNYILVNVSLGGFLLCIFSVFPVFIASCHGYFLFGRHVCALEGFLGTVAGLVTGWSLAFLAFERYVVICKPFGSIRFNSKHALMVVLATWIIGIGVSIPPFFGWSRFIPEGLQCSCGPDWYTVGTKYRSEYYTWFLFIFCFIIPLSLICFSYSQLLRTLRAVAAQQQESATTQKAEREVSHMVVVMVGSFCLCYVPYAALAMYMVNNRNHGLDLRLVTIPAFFSKSSCVYNPIIYCFMNKQFRACILEMVCRKPMADESDVSGSQKTEVSTVSSSKVGPH</t>
  </si>
  <si>
    <t>NP_031564.1_E113Q</t>
  </si>
  <si>
    <t>MRKMSEEEFYLFKNISSVGPWDGPQYHIAPVWAFYLQAAFMGFVFFIGTPLNAMVLVATLRYKKLRQPLNYILVNVSFGGFLFCIFSVFTVFVASCNGYFVFGRHVCALEAFLGSVAGLVTGWSLAFLAFERYIVICKPFGNFRFSSKHALTVVLATWTIGIGVSIPPFFGWSRFIPEGLQCSCGPDWYTVGTKYRSESYTWFLFIFCFIVPLSLICFSYTQLLRALKAVAAQQQESATTQKAEREVSRMVVVMVGSFCVCYVPYAAFAMYMVNNRNHGLDLRLVTIPSFFSKSACIYNPIIYCFMNKQFQACIMKMVCGKAMTDESDTCSSQKTEVSTVSSTQVGPN</t>
  </si>
  <si>
    <t>NP_031564.1_F46T,F49L,T52F,F85L,T92P,E113Q,A114G,S118T</t>
  </si>
  <si>
    <t>MRKMSEEEFYLFKNISSVGPWDGPQYHIAPVWAFYLQAAFMGFVFFIGTPLNAMVLVATLRYKKLRQPLNYILVNVSLGGFLFCIFSVFTVFVASCNGYFVFGRHVCALEAFLGSVAGLVTGWSLAFLAFERYIVICKPFGNFRFSSKHALTVVLATWTIGIGVSIPPFFGWSRFIPEGLQCSCGPDWYTVGTKYRSESYTWFLFIFCFIVPLSLICFSYTQLLRALKAVAAQQQESATTQKAEREVSRMVVVMVGSFCVCYVPYAAFAMYMVNNRNHGLDLRLVTIPSFFSKSACIYNPIIYCFMNKQFQACIMKMVCGKAMTDESDTCSSQKTEVSTVSSTQVGPN</t>
  </si>
  <si>
    <t>AH003620.2_T46F,L49F,F52T,L93F,P100T,G114A,T118S</t>
  </si>
  <si>
    <t>MSGEDDFYLFQNISSVGPWDGPQYHLAPVWAFRLQAAFMGFVFFVGTPLNAIVLVATLHYKKLRQPLNYILVNVSLGGFLFCIFSVFTVFIASCHGYFLFGRHVCALQAFLGSVAGLVTGWSLAFLAFERYVVICKPFGSIRFNSKHALMVVLATWIIGIGVSIPPFFGWSRFIPEGLQCSCGPDWYTVGTKYRSEYYTWFLFIFCFIIPLSLICFSYSQLLRTLRAVAAQQQESATTQKAEREVSHMVVVMVGSFCLCYVPYAALAMYMVNNRNHGLDLRLVTIPAFFSKSSCVYNPIIYCFMNKQFRACILEMVCRKPMADESDVSGSQKTEVSTVSSSKVGPH</t>
  </si>
  <si>
    <t>AH003620.2_T46F,L49F,F52T,F88L,L93F,P100T,G114A,T118S</t>
  </si>
  <si>
    <t>MSGEDDFYLFQNISSVGPWDGPQYHLAPVWAFRLQAAFMGTVFLVGFPLNAIVLVATLHYKKLRQPLNYILVNVSLGGFLLCIFSVFPVFIASCHGYFLFGRHVCALQGFLGTVAGLVTGWSLAFLAFERYVVICKPFGSIRFNSKHALMVVLATWIIGIGVSIPPFFGWSRFIPEGLQCSCGPDWYTVGTKYRSEYYTWFLFIFCFIIPLSLICFSYSQLLRTLRAVAAQQQESATTQKAEREVSHMVVVMVGSFCLCYVPYAALAMYMVNNRNHGLDLRLVTIPAFFSKSSCVYNPIIYCFMNKQFRACILEMVCRKPMADESDVSGSQKTEVSTVSSSKVGPH</t>
  </si>
  <si>
    <t>AY686752.1_N83D</t>
  </si>
  <si>
    <t>MNGTEGPNFYVPFSNKTGVVRSPFEYPQYYLAEPWQFSMLAAYMFLLIVLGFPINFLTLYVTVQHKNVRTPLNYILLNLAVADHFMVFGGFTTTLYTSLHGYFVFGSTGCNLEGFFATLGGEIALWSLVVLAIERYVVVCKPMSNFRFGENHAIMGVAFTWVMALACAAPPLVGWSRYIPEGMQCSCGIDYYTLKPEVNNESFVIYMFVVHFTIPMTIIFFCYGQLVFTVKEAAAQQQESATTQKAEKEVTRMVIIMVIAFLICWVPYASVAFYIFTHQGSDFGPILMTLPAFFAKSSAIYNPVIYIMMNKQFRNCMLTTICCGKNPFGEEEGSTTASKTETSQVAPA</t>
  </si>
  <si>
    <t>AY686753.1_S86F</t>
  </si>
  <si>
    <t>MIKMSGEEEEFYLFKNISSVGPWGGPQYHIGPVWAFHLQAAFMAFVFFVGTPLNALVLVATLRYRKLRQPLNYILVNISLGGFLFCIFSVFIVFISSCKGYFIFGRYVCALEAFVGSVAGLVTGWSLAFLAFERYIVICKPFGNIRFSSKHALMVVLATWTIGIGVSIPPFFGWSRFLPEGLQCSCGPDWYTVGTKYRSEYYTWFLFIFCFIVPLSLICFSYSQLLGALRAVAAQQQESATTQKAEREVSRMVVVMVASFCLCYVPYAALAMYMVNNRNHGLDLRLVTIPAFFSKSACVYNPIIYCFMNKQFRGCIMEMVCGKSVADESDMSSSQKMEVSTVSSSQVGPN</t>
  </si>
  <si>
    <t>AY686753.1_I92T</t>
  </si>
  <si>
    <t>MIKMSGEEEEFYLFKNISSVGPWGGPQYHIGPVWAFHLQAAFMAFVFFVGTPLNALVLVATLRYRKLRQPLNYILVNISLGGFLSCIFSVFTVFISSCKGYFIFGRYVCALEAFVGSVAGLVTGWSLAFLAFERYIVICKPFGNIRFSSKHALMVVLATWTIGIGVSIPPFFGWSRFLPEGLQCSCGPDWYTVGTKYRSEYYTWFLFIFCFIVPLSLICFSYSQLLGALRAVAAQQQESATTQKAEREVSRMVVVMVASFCLCYVPYAALAMYMVNNRNHGLDLRLVTIPAFFSKSACVYNPIIYCFMNKQFRGCIMEMVCGKSVADESDMSSSQKMEVSTVSSSQVGPN</t>
  </si>
  <si>
    <t>AY686753.1_V116L</t>
  </si>
  <si>
    <t>MIKMSGEEEEFYLFKNISSVGPWGGPQYHIGPVWAFHLQAAFMAFVFFVGTPLNALVLVATLRYRKLRQPLNYILVNISLGGFLSCIFSVFIVFISSCKGYFIFGRYVCALEAFLGSVAGLVTGWSLAFLAFERYIVICKPFGNIRFSSKHALMVVLATWTIGIGVSIPPFFGWSRFLPEGLQCSCGPDWYTVGTKYRSEYYTWFLFIFCFIVPLSLICFSYSQLLGALRAVAAQQQESATTQKAEREVSRMVVVMVASFCLCYVPYAALAMYMVNNRNHGLDLRLVTIPAFFSKSACVYNPIIYCFMNKQFRGCIMEMVCGKSVADESDMSSSQKMEVSTVSSSQVGPN</t>
  </si>
  <si>
    <t>AY686753.1_S86F,I92T</t>
  </si>
  <si>
    <t>MIKMSGEEEEFYLFKNISSVGPWGGPQYHIGPVWAFHLQAAFMAFVFFVGTPLNALVLVATLRYRKLRQPLNYILVNISLGGFLFCIFSVFTVFISSCKGYFIFGRYVCALEAFVGSVAGLVTGWSLAFLAFERYIVICKPFGNIRFSSKHALMVVLATWTIGIGVSIPPFFGWSRFLPEGLQCSCGPDWYTVGTKYRSEYYTWFLFIFCFIVPLSLICFSYSQLLGALRAVAAQQQESATTQKAEREVSRMVVVMVASFCLCYVPYAALAMYMVNNRNHGLDLRLVTIPAFFSKSACVYNPIIYCFMNKQFRGCIMEMVCGKSVADESDMSSSQKMEVSTVSSSQVGPN</t>
  </si>
  <si>
    <t>AY686753.1_S86F,V116L</t>
  </si>
  <si>
    <t>MIKMSGEEEEFYLFKNISSVGPWGGPQYHIGPVWAFHLQAAFMAFVFFVGTPLNALVLVATLRYRKLRQPLNYILVNISLGGFLFCIFSVFIVFISSCKGYFIFGRYVCALEAFLGSVAGLVTGWSLAFLAFERYIVICKPFGNIRFSSKHALMVVLATWTIGIGVSIPPFFGWSRFLPEGLQCSCGPDWYTVGTKYRSEYYTWFLFIFCFIVPLSLICFSYSQLLGALRAVAAQQQESATTQKAEREVSRMVVVMVASFCLCYVPYAALAMYMVNNRNHGLDLRLVTIPAFFSKSACVYNPIIYCFMNKQFRGCIMEMVCGKSVADESDMSSSQKMEVSTVSSSQVGPN</t>
  </si>
  <si>
    <t>AY686753.1_I92T,V116L</t>
  </si>
  <si>
    <t>MIKMSGEEEEFYLFKNISSVGPWGGPQYHIGPVWAFHLQAAFMAFVFFVGTPLNALVLVATLRYRKLRQPLNYILVNISLGGFLSCIFSVFTVFISSCKGYFIFGRYVCALEAFLGSVAGLVTGWSLAFLAFERYIVICKPFGNIRFSSKHALMVVLATWTIGIGVSIPPFFGWSRFLPEGLQCSCGPDWYTVGTKYRSEYYTWFLFIFCFIVPLSLICFSYSQLLGALRAVAAQQQESATTQKAEREVSRMVVVMVASFCLCYVPYAALAMYMVNNRNHGLDLRLVTIPAFFSKSACVYNPIIYCFMNKQFRGCIMEMVCGKSVADESDMSSSQKMEVSTVSSSQVGPN</t>
  </si>
  <si>
    <t>AY686753.1_S86F,I92T,V116L</t>
  </si>
  <si>
    <t>MIKMSGEEEEFYLFKNISSVGPWGGPQYHIGPVWAFHLQAAFMAFVFFVGTPLNALVLVATLRYRKLRQPLNYILVNISLGGFLFCIFSVFTVFISSCKGYFIFGRYVCALEAFLGSVAGLVTGWSLAFLAFERYIVICKPFGNIRFSSKHALMVVLATWTIGIGVSIPPFFGWSRFLPEGLQCSCGPDWYTVGTKYRSEYYTWFLFIFCFIVPLSLICFSYSQLLGALRAVAAQQQESATTQKAEREVSRMVVVMVASFCLCYVPYAALAMYMVNNRNHGLDLRLVTIPAFFSKSACVYNPIIYCFMNKQFRGCIMEMVCGKSVADESDMSSSQKMEVSTVSSSQVGPN</t>
  </si>
  <si>
    <t>AY686754.1</t>
  </si>
  <si>
    <t>MAQQWGPHRLTGARLQDASEDSTQASIFVYTNTNTTRGPFEGPNYHIAPRWVYHLTSAWMLFVVLASVFTNGLVLVATMRFKKLRHPLNWILVNLAVADLAETVIASTISVVNQIYGYFILGHPLCVVEGYTVSLCGITGLWSLAIISWERWLVVCKPFGNVRFDAKLAIAGIAFSWIWAAIWTAPPIFGWSRYWPHGLKTSCGPDVFSGSSYPGVQSYMIVLMTTCCIIPLSIIVLCYLHVWLAIRAVAKQQKESESTQKAEKEVTRMVVVMILAYCLCWGPYTFFACFATAHPGYAFHPLMAALPAYFAKSATIYNPIIYVFMNRQFRNCILQLFGKKVDDSSELSSASKTEASSVSSVSPA</t>
  </si>
  <si>
    <t>AY686754.1_A180S</t>
  </si>
  <si>
    <t>MAQQWGPHRLTGARLQDASEDSTQASIFVYTNTNTTRGPFEGPNYHIAPRWVYHLTSAWMLFVVLASVFTNGLVLVATMRFKKLRHPLNWILVNLAVADLAETVIASTISVVNQIYGYFILGHPLCVVEGYTVSLCGITGLWSLAIISWERWLVVCKPFGNVRFDAKLAIAGIAFSWIWSAIWTAPPIFGWSRYWPHGLKTSCGPDVFSGSSYPGVQSYMIVLMTTCCIIPLSIIVLCYLHVWLAIRAVAKQQKESESTQKAEKEVTRMVVVMILAYCLCWGPYTFFACFATAHPGYAFHPLMAALPAYFAKSATIYNPIIYVFMNRQFRNCILQLFGKKVDDSSELSSASKTEASSVSSVSPA</t>
  </si>
  <si>
    <t>IV-UVS</t>
  </si>
  <si>
    <t>Callosobruchus</t>
  </si>
  <si>
    <t>OP722929.1</t>
  </si>
  <si>
    <t>ATGAGATTCGAAAACTGGACCCTCCCTCCAAACCCTTTGCCAAGGTTGATGGAGTCTCCCCACCTGATAGGCTGGAATGTGCCACCTGAAGAATTGAAGTATATCCAGGAGCATTGGTTGGTGTATCCTGAACCTGACAAATCATTACATTTACTTTTAGGATTGGTATACATATTCTTTTTTATTATGAGCGTAGTGGGAAATGGGGTAGTGATATGGATATTTACAAGTGCAAAAAGCCTTAGGACTGCATCAAATATGTTTGTAGTGAATTTAGCTTTCTGTGACTTCATGATGATGTTAAAAGCTCCAATATTTATCTACAACTCATTCCACGGGGGTTTTGCGCTTGGCATGTGGGGCTGTAGGGTTTTTGCGACGATGGGATCACTTTCAGGCATTGGACAGGGTATGACAAACGCTTGCATAGCCTACGACAGGTTTACAACAATCACAAGACCTTTCGACGGAAAAGTATCAAGAACTAAGGCATTAGTAATGATTATCTTTGTTTGGGTGTACACCATACCGTGGGCACTGATGCCACTTTTTGAGATTTGGGGCAGATTCGGACCAGAGGGATATTTAACAGCTTGCACCTTTGATTTCCTAACAAATCGATACGACATCAAACTCTTCATAGGCACTATTTTTACTTGTTCGTATGTTATACCGATGTCAATGATAATCTATTTCTACAGTCAAATTGTCAGCAAGGTGTTCAGCCATGAGAAAGCACTAAGAGAACAGGCGAAAAAAATGAATGTGGAATCATTGCGTGCCAACCAACAAGGCCAGACAGAGTCCGCCGAGTTACGAATAGCTAAGGCTGCGATCACAGTGTGCGGATTATTCGTGGCGTCTTGGACGCCGTATGCTGTGATGGCGCTGATTGGTGGCTTCGGTGATCAGTCACTGCTCACGCCAGGAGTCTCGATGATACCCGCTTTGGCTTGCAAGCTGGTCGCCTGTATTGATCCTTACGTATACGCAATCAGCCATCCAAAGTTCAGAATTGAGCTGCAGAAGCGCATGCCATGGCTAGCAATAAAAGAAGCTGACACTGTATCGACGACGACAGAAGCGTCGAACGCTCAAAATTCAACGGCCACAACTTAG</t>
  </si>
  <si>
    <t>MRFENWTLPPNPLPRLMESPHLIGWNVPPEELKYIQEHWLVYPEPDKSLHLLLGLVYIFFFIMSVVGNGVVIWIFTSAKSLRTASNMFVVNLAFCDFMMMLKAPIFIYNSFHGGFALGMWGCRVFATMGSLSGIGQGMTNACIAYDRFTTITRPFDGKVSRTKALVMIIFVWVYTIPWALMPLFEIWGRFGPEGYLTACTFDFLTNRYDIKLFIGTIFTCSYVIPMSMIIYFYSQIVSKVFSHEKALREQAKKMNVESLRANQQGQTESAELRIAKAAITVCGLFVASWTPYAVMALIGGFGDQSLLTPGVSMIPALACKLVACIDPYVYAISHPKFRIELQKRMPWLAIKEADTVSTTTEASNAQNSTATT</t>
  </si>
  <si>
    <t>IV-LWS</t>
  </si>
  <si>
    <t>LW</t>
  </si>
  <si>
    <t>OP722946.1</t>
  </si>
  <si>
    <t>ATGTCGGTCATGGGAGAGCCCAATCTTGCTAATTGGGCTGCCCAAAGGGCATCCGGCTTTGGAGGCAACATGACAGTTGTGGACAAAGTGCTACCTGATATGTTGCATCTTGTTGACGCCTATTGGTACCAGTTTCCGCCAATGAACCCGCTTTGGCATGGCATTCTGGGTTTCACGATCGGAGTCTTGGGTTTCATCTCCATTGTTGGCAACGGCATGGTGATATACATCTTCATGAGCACGAAAACACTACGAACACCGTCGAATCTGTTGGTTGTCAACTTGGCCTTCTCCGACTTCCTGATGATGTCTACCATGTCGCCGCCTATGGTCATTAACTGTTATTATGAAACGTGGGTCTTAGGTCCATTCTTCTGTGAACTATACGCAATGTTCGGCTCCCTATTTGGTTCCGCCTCGATTTGGACGATGGTCTTTATAGCTTTGGACAGGTACAATGTTATAGTAAAAGGTCTCAGTGCCCAACCTCTGACCAAAAAAACCGCCATGCTGAGGATACTCTTCATTTGGGTGTTCTCTATTGGATGGACTATCGCCCCACTCTTTGGTTGGAACAGATACGTCCCAGAAGGCAACATGACAGCATGTGGAACCGACTATTTGACCAAGGACCCCATCAGCAAAAGCTATATCCTGGTCTACGCAATTTTTGTCTACTTCACGCCATTGTTTACTATTATCTACGCATATTTCTTTATTGTACAGGCAGTGGCCGCACACGAAAAATCGATGCGAGAACAAGCGAAGAAAATGAACGTGGCTTCATTGAGATCTTCTGAGGCAGCGCAGACGAGTGCTGAGTGCAAATTAGCCAAGATCGCTCTGATGACCATCTCGCTCTGGTTTATGGCATGGACTCCATATTTGGTCACGAATTTCTCAGGTATTTTCGGAAACTCAAAGATCAGCCCCTTGGCCACTATCTGGTGCTCGCTTTTCGCAAAGGCTAATGCCGTCTACAACCCTATTGTATATGGAATTAGCCATCCAAAATACAGGCAAGCGTTAGAGAAGAAATTCCCGTCACTCATCTGCGGTTCCGCAGGTGACGACAACGTGTCAACAGTGACTGCCGCATCCTCTGCAGACGAAAAATCAAATGCCTAA</t>
  </si>
  <si>
    <t>MSVMGEPNLANWAAQRASGFGGNMTVVDKVLPDMLHLVDAYWYQFPPMNPLWHGILGFTIGVLGFISIVGNGMVIYIFMSTKTLRTPSNLLVVNLAFSDFLMMSTMSPPMVINCYYETWVLGPFFCELYAMFGSLFGSASIWTMVFIALDRYNVIVKGLSAQPLTKKTAMLRILFIWVFSIGWTIAPLFGWNRYVPEGNMTACGTDYLTKDPISKSYILVYAIFVYFTPLFTIIYAYFFIVQAVAAHEKSMREQAKKMNVASLRSSEAAQTSAECKLAKIALMTISLWFMAWTPYLVTNFSGIFGNSKISPLATIWCSLFAKANAVYNPIVYGISHPKYRQALEKKFPSLICGSAGDDNVSTVTAASSADEKSNA</t>
  </si>
  <si>
    <t>inv-UVS</t>
  </si>
  <si>
    <t>UV1</t>
  </si>
  <si>
    <t xml:space="preserve">Chrysochroa </t>
  </si>
  <si>
    <t>rajah</t>
  </si>
  <si>
    <t>OP722930.1</t>
  </si>
  <si>
    <t>CTGCTATATATACCCAGAGTAACGGTTCAAATGAAAGAAATGATGTTCAACGGGACTTTTCTGGATGGTCCATTGCCACAGGCAAGGGTACTCTCTGAAGAGCGACGTTTGCTAGGATGGAATGTGGATAATTCAGATCTCGTTCATATCCCAGAACATTGGCTGAAATATCCGGAACCGGAAGCGTCTATACACTTCTTACTGGGACTGCTATATATACTCTACTTTCTTATGTCTACTATCGGCAATGGCCTTGTATTATGGATATTTTCGTCGTCTAAATCTCTGCGAACCCCCTCCAACCTGTTCGTCGTGAATTTGGCATTTTGCGACCTGATAATGCTGCTAAAAGCACCCCTCTTTGTCTACAATGCGTTCAACAGGGGATACGCCACGGGTCACATTGGATGCCAAATTTTTGCTATGGTTGGATCTTTGTCTGGGATTGGTGCTGGGACCACTAATGCCTGCATTGCTTACGACCGGTACACTACAATAACGAATCCACTGGAAGGAAGACTAAGCAAAACTAAAGCCGTTATCTTGATCATTTTTGTATGGATGTACACGATGCCATGGGTGGTTCTACCGCTTCTTGAGATATGGAGTCGTTTCGTTCCAGAGGGATTTCTGACGGCGTGCTCCTTTGATTATCTGACAGACTCTTTCGATAATCACCTCTTCGTAGCGTCGATATTTACCACATCGTATGTGATTCCAATGCTCCTCATCATTTACTATTACAGTCAAATTGTGATGCACGTCATACGTCACGAGAGAACATTGAAGGAACAGGCTAAGAAAATGAATGTGGATTCTCTGAGAAGCAACCAAACCCAAATGAATCAGTCGACGGAGATAAGGATAGCCAAAGTTGCCCTGACCATAACATTTCTCTACGTGGCAGCTTGGACACCGTACGCTGTCGTAGCCATGATAGGTGCTTTTGGAGACCAGTCGCTGCTAACACCCGGAATAACAATGATACCATCTTGCTTCTGTAAATGCGTTGCCTGCCTCGACCCCTATGTGTACGCTCTGAGTCACCCCCGATACAGGGTTGAACTACAGAAGCGTTTACCTTGGTTAGCCATTGTGGAACCTACCCAAACAGATACAGCATCAGCGGTTACGGAAGCTTCGAATCCGGCTACGAGAACCTAA</t>
  </si>
  <si>
    <t>MKEMMFNGTFLDGPLPQARVLSEERRLLGWNVDNSDLVHIPEHWLKYPEPEASIHFLLGLLYILYFLMSTIGNGLVLWIFSSSKSLRTPSNLFVVNLAFCDLIMLLKAPLFVYNAFNRGYATGHIGCQIFAMVGSLSGIGAGTTNACIAYDRYTTITNPLEGRLSKTKAVILIIFVWMYTMPWVVLPLLEIWSRFVPEGFLTACSFDYLTDSFDNHLFVASIFTTSYVIPMLLIIYYYSQIVMHVIRHERTLKEQAKKMNVDSLRSNQTQMNQSTEIRIAKVALTITFLYVAAWTPYAVVAMIGAFGDQSLLTPGITMIPSCFCKCVACLDPYVYALSHPRYRVELQKRLPWLAIVEPTQTDTASAVTEASNPATRT</t>
  </si>
  <si>
    <t>UV2</t>
  </si>
  <si>
    <t>OP722931.1</t>
  </si>
  <si>
    <t>ATGCATCTGACAAATTACAGTGTGAAATTTCCGGAAGCACGTGTCATGGATTCCGGCCATCAGCTGATAGCATGGAATGTGCCCGCAGCTGACCTAGAACATATTCCGGAGCACTGGTTGAAATACCCAGCACCAGAAGCATCCTTGCATTTGTTGTTGGGGCTACTGTATATCGGCTTGTTTTTAATGTCTATCTTAGGGAATGGCTTGGTACTTTGGATCTTCTCCTCGGCAAAATGTTTACGAACGCCTTCCAACATGTTCATAGTGAATTTGGCGTTTTGCGACTTCGTGATGATGCTGAAGACGCCAATTTTCATCTACAATTCCTTCAATCGCGGATTTGCGGCGGGATTCGTCTCCTGTCAAGTATTTGGGGTCATGGGAACGCTATCCGGCATTGGTGCCGGTATGTCAAACGCATGCATCGCATATGACAGGTACCATACCATTACCAACCCACTAGAAGGTAAACTAACTCGAACCAAAGCTTTGGTGATGATCTTATTTGTTTGGACGTACACCACTCCTTGGGCAATCTTGCCTCTCTTCGAAATATGGGGGAAGTTTGTTCCAGAGGGATTTTTGACGCAATGTACGTTTGATTACTTGACGAACACGTTTGATACTCACCTGTTTGTAGGAGTATTGTTTACGTTCTCCTACGTCATACCAATGAGTCTTATAATATATTATTACAGCCAGATTGTCAGTCACGTTATTGATCATGAAAAGGCTCTGAGAGAACAGGCAAAGAAAATGAATGTTGACTCTTTGAGAAGTAATCAGCAACAGCAGAATCAGTCAGCCGAAGTAAGGATAGCAAAAGTAGCAATAACTATCTGTTTCTTGTTTGTCGCATCATGGACTCCTTATGCAGTACTCGCAATGATCGGAGCTTTTGGAGACCAGTCGTTGATTACACCTGGTTTTGCAATGATTCCCGCTTGTGCATGTAAACTGGTTGCTTGTCTAGATCCCTATGTATACGCCTTAAGCCATCCAAGATACAGGGTAGAATTGCAAAAGCGACTCCCTTGGCTTGCAATAAACGAAAAGGATCCATCAGATACACAATCGACAGCTACCGAATCTTCTACAAACAAGCCCTAA</t>
  </si>
  <si>
    <t>MHLTNYSVKFPEARVMDSGHQLIAWNVPAADLEHIPEHWLKYPAPEASLHLLLGLLYIGLFLMSILGNGLVLWIFSSAKCLRTPSNMFIVNLAFCDFVMMLKTPIFIYNSFNRGFAAGFVSCQVFGVMGTLSGIGAGMSNACIAYDRYHTITNPLEGKLTRTKALVMILFVWTYTTPWAILPLFEIWGKFVPEGFLTQCTFDYLTNTFDTHLFVGVLFTFSYVIPMSLIIYYYSQIVSHVIDHEKALREQAKKMNVDSLRSNQQQQNQSAEVRIAKVAITICFLFVASWTPYAVLAMIGAFGDQSLITPGFAMIPACACKLVACLDPYVYALSHPRYRVELQKRLPWLAINEKDPSDTQSTATESSTNKP</t>
  </si>
  <si>
    <t>Chrysochroa</t>
  </si>
  <si>
    <t>mniszechii</t>
  </si>
  <si>
    <t>OP722932.1</t>
  </si>
  <si>
    <t>ATGCATCTGACAAATTATAGCGTGAAATTTCCGGAAGCACGTGTCATGGATTCCGGCCGTCAGCTGTTAGCATGGAATGTGCCAGCAGCTGACCTAGAACATATTCCGGAGCACTGGTTGAAGTACCCAGCACCAGAAGCATCCTTGCATTTGTTGTTGGGGTTACTGTATATCGGCTTGTTTTTAATGTCTACCTTAGGAAATGGTTTGGTACTTTGGATCTTCTCCTCGGCAAAAAGTTTACGAACGCCTTCCAACATGTTCATAGTGAACTTGGCGTTTTCCGACTTCGTGATGATGCTGAAGACGCCAATTTTCATCTACAACTCCTTCAATCGCGGATTTGCGGGGGGATTCGTCTCCTGTCAAATATTTGGGGTCATGGGAACGCTTTCCGGTATTGGTGCCAGCATGTCAAACGCATGCATCGCGTACGACAGGTACCATACTATTACCAACCCACTAGAAGGTAAACTAACTCGAACTAAAGCTTTGGTGATGATATTATTTGTTTGGACGTACACCACTCCTTGGGCAATCTTGCCTCTCTTCGAAATATGGGGGAGGTTTGCTCCAGAGGGATTTTTGACGCAATGTTCGTTTGATTACTTGACGAACACGTTCGATAATCACCTATTTGTAGGAGTATTGTTCACGTTCTCCTACGTCATACCAATGAGCCTTATAATATATTATTACAGCCAGATTGTCAGCCACGTTATTGATCATGAAAAGGCTCTGAGAGAACAGGCAAAGAAAATGAACGTTGACTCTTTAAGAAGTAATCAACAACAGCAGAACCAGTCAGCCGAAGTAAGGATAGCAAAAGTGGCAATAACTATCTGTTTCTTGTTTGTCGCATCATGGACTCCATACGCAGTACTCGCAATGATCGGCGCTTTTGGAGACCAGTCCTTGATTACACCTGGTTTTGCAATGATTCCCGCTTGTACATGTAAACTGGTTGCTTGTCTAGATCCTTATGTGTACGCCTTAAGCCATCCAAGATACAGGGTAGAATTGCAAAAACGGCTTCCTTGGCTTGCAATAAACGAAAAGGATCCATCAGATACACAATCGACAGCGACTGAATCTTCTACAAACAAGCCTTAG</t>
  </si>
  <si>
    <t>MHLTNYSVKFPEARVMDSGRQLLAWNVPAADLEHIPEHWLKYPAPEASLHLLLGLLYIGLFLMSTLGNGLVLWIFSSAKSLRTPSNMFIVNLAFSDFVMMLKTPIFIYNSFNRGFAGGFVSCQIFGVMGTLSGIGASMSNACIAYDRYHTITNPLEGKLTRTKALVMILFVWTYTTPWAILPLFEIWGRFAPEGFLTQCSFDYLTNTFDNHLFVGVLFTFSYVIPMSLIIYYYSQIVSHVIDHEKALREQAKKMNVDSLRSNQQQQNQSAEVRIAKVAITICFLFVASWTPYAVLAMIGAFGDQSLITPGFAMIPACTCKLVACLDPYVYALSHPRYRVELQKRLPWLAINEKDPSDTQSTATESSTNKP</t>
  </si>
  <si>
    <t>OP722933.1</t>
  </si>
  <si>
    <t>ATGAAAGAAATAATGTTCAACAGGACTTTTCTGGATGGTCCATTGCCACAGGCAAGGGTACTCTCGGAGGAGCAACGCTTGCTGGGGTGGAATGTGGATAATTCAGATCTTGTTCATATCCCTGAACATTGGCTGAAATATCCGGAACCGGAAGCGTCTATACACTTCTTACTGGGACTGCTATATATAATCTACTTTTTCATGTCTACTATCGGAAATGGGCTTGTACTATGGATTTTTTCATCGTCGAAACCTCTGCGAACCCCCTCCAACCTGTTCGTCGTGAACTTGGCGTTTTGCGACCTGATAATGCTACTGAAAGCGCCCCTCTTCGTCTACAATGCGTTCAACCGGGGGTTCGCCACGGGTCACATTGGATGCCAAATTTTTGCCACAATAGGATCTTTGTCTGGGATTGGTGCCGGGACCACCAATGCTTGCATTGCATACGACCGGTACACTACAATAACCAATCCTCTGGAAGGAAGACTAAGCAGAACTAAAGCCGTTATCATGATAATTTTTGTATGGATATACACGATGCCATGGGTGGTTCTACCGCTTCTTGAGATATGGAGCCGGTTCGTTCCAGAGGGATTTCTGACGGCATGCTCCTTTGATTATCTGACAGATTCTTTCGATAACCACCTCTTCGTAGCATCGATATTTACATCATCGTATGTTATCCCAATGCTCCTCATCATTTACTATTATAGTCAAATTGTGATGCATGTCATACGCCACGAGAAAACGTTGAAGGAACAGGCTAAGAAAATGAACGTGGACTCTCTGAGAAGCAACCAGACCCAAATGAATCAGTCGACGGAAATAAGGATAGCCAAAGTTGCCCTGACCATAACATTCCTCTACGTGGCAGCGTGGACACCGTACGCTGTCGTAGCCATGATAGGGGCTTTTGGAGACCAATCGTTGCTAACACCCGGAATAACGATGATACCATCTTGCTTCTGTAAATGCGTTGCGTGTCTCGACCCCTATGTGTACGCCCTGAGTCATCCCCGATACAGGGTTGAACTCCAGAAGCGTTTACCTTGGTTAGCTATTGTGGAACCTACTCAAGCAGATACATCATCAGCAGTGACGGAAGCTACGAATGCGGCTACGAGAACCTAA</t>
  </si>
  <si>
    <t>MKEIMFNRTFLDGPLPQARVLSEEQRLLGWNVDNSDLVHIPEHWLKYPEPEASIHFLLGLLYIIYFFMSTIGNGLVLWIFSSSKPLRTPSNLFVVNLAFCDLIMLLKAPLFVYNAFNRGFATGHIGCQIFATIGSLSGIGAGTTNACIAYDRYTTITNPLEGRLSRTKAVIMIIFVWIYTMPWVVLPLLEIWSRFVPEGFLTACSFDYLTDSFDNHLFVASIFTSSYVIPMLLIIYYYSQIVMHVIRHEKTLKEQAKKMNVDSLRSNQTQMNQSTEIRIAKVALTITFLYVAAWTPYAVVAMIGAFGDQSLLTPGITMIPSCFCKCVACLDPYVYALSHPRYRVELQKRLPWLAIVEPTQADTSSAVTEATNAATRT</t>
  </si>
  <si>
    <t>LW1</t>
  </si>
  <si>
    <t>OP722947.1</t>
  </si>
  <si>
    <t>ATGTCCATTGTGGGAGAACCGAGCTTTGTATCATGGACGGCGCAGAGGATGGTCACCGGCAGCTTTGCTGGCAACATGACTGTTGTCGATAAAGCACTCCCCGACATGGTTCATCTGATCCATCCCCACTGGTACCAATACCCACCAATGAACCCCCTCTGGCACAGTATACAGGGCTGTGTGATCGCCACCTTGGCGTGCATCGCCTTAATGGGAAACGGAATGGTCATGTACATATTCAGCACGACGAAGTCATTACGGACACCTTCCAATCTTTTGGTCATAAATTTGGCATTTTCTGACTTCTGCATGATGTTCACTATGGCGCCCCCTATGGTTATCAACTGCTATTATAGAACCTGGGTATTTGGACCATTCTTCTGCACCATTTACGCAATGTGTGGATCATCATTCGGAACCGCCTCTATATTATCAATGACCTTCATTGCTTGGGACAGATACAACGTTATTGTCAAAGGGTTAAGCGCGAAGCCTCTAACTATCAAAGGTGCGCTCTTCCAAATATTTCTCGTATGGAGTTCTACCTTCCTGTGGACAGTTGCACCAGTCGTAGGATGGAGTAGATACGCTCCAGAAGGAAACCTGACCGCTTGTGGAACCGATTATCTTGAAACCGATTGGCCAACTCAGACCTACGTATTTACCTATACCGTCTTCTGCTACTTCTTCCCATTAGGAGTCATCATCTATGCTTACTGGTATATCGTGCAGGCTGTGTCAGCCCATGAAAGATCTATGAGGGAACAGGCCAAGAAAATGAATGTTGCCACTCTGCGTTCAGGAGAGCAAGCGAACACCAGCGTCGAATGCAAACTAGCTAAAGTTGCTCTGATGACTATCTCTTTGTGGTTCATGGCATGGACACCATATACCATTACCAATCTCGCAGGCATCTGGAGGCTTGCCGACCTGAATCCCTTGGCCACCGTCTGGAGTTCTGTTTTCGCCAAAGCCAACGCTGTTTACAACCCCATCGTATACGCAATAAGCCATCCTAAGTACAAGCAGGCACTTTACAAGAAATTCCCTTCATTACAATGCGGTGTACTTCCTGAAGACTCGGCTTCAGTGGCATCTGGAGTTACCAGCGTTGATAACAACGAAGCAAAGACGACACCTGCGTGA</t>
  </si>
  <si>
    <t>MSIVGEPSFVSWTAQRMVTGSFAGNMTVVDKALPDMVHLIHPHWYQYPPMNPLWHSIQGCVIATLACIALMGNGMVMYIFSTTKSLRTPSNLLVINLAFSDFCMMFTMAPPMVINCYYRTWVFGPFFCTIYAMCGSSFGTASILSMTFIAWDRYNVIVKGLSAKPLTIKGALFQIFLVWSSTFLWTVAPVVGWSRYAPEGNLTACGTDYLETDWPTQTYVFTYTVFCYFFPLGVIIYAYWYIVQAVSAHERSMREQAKKMNVATLRSGEQANTSVECKLAKVALMTISLWFMAWTPYTITNLAGIWRLADLNPLATVWSSVFAKANAVYNPIVYAISHPKYKQALYKKFPSLQCGVLPEDSASVASGVTSVDNNEAKTTPA</t>
  </si>
  <si>
    <t>LW2</t>
  </si>
  <si>
    <t>OP722948.1</t>
  </si>
  <si>
    <t>ATGTCAGCTTTGGGCGAACCCAATTTTGCCGCCTGGTCAGCGCAGAGAGTCATGTCTGGCGCATTCGGCGGCAACTACACCGTAGTAGACAAAGTGCCTCCAGAAATGCTTTATCTCGTCGACCATTACTGGTATCAATATCCGCCAATGAATCCGCTTTGGTATGGTATCATAGGATTCGTAATAGGTGTCTTGGGCTGTATTTCAATTTTCGGAAACGGCATGGTAGTCTACATTTTCAGCAGCACGAAGTCCTTAAGAACACCTTCTAACTTGCTGGTTGTGAACCTCGCCTTCTCTGATTTGCTCATGATGGTTACCATGTCTCCGCCCATGGTTATTAACAGCTATTATGAAGCTTGGGTACTAGGACCGTTTATGTGCGAACTGTATGGTATGTTTGGTTCCCTCTTTGGATGTACTTCTATTTGGACAATGACTGCTATTGCCATGGACCGATACAACGTCATCGTTAAAGGTTTGAGTGCAAAGCCTTTAACTAAGAAAGGAGCAATGCTTAGGATTTTGCTAATCTATCTTTTCTCTTTGGGATGGACCCTCGCACCATTTTTTGGATGGAACAGATATGTACCTGAAGGCAATATGACTTCATGCGGCACCGACTACCTAACAAAAGATTGGCTAAGCAAGAGTTACATCTTTGCGTACTCAGCCTTTGTCTATTTTCTGCCTCTTAGCATCATCATCTATGCCTATTGGTTCATCGTACAGGCTGTTGCTGCCCATGAAAAATCTATGAGGGAGCAGGCAAAAAAGATGAACGTTGCCACCTTGCGATCAGGAGATGCTGCCAACACAAGTGCCGAATGTAAACTAGCCAAGGTTGCTTTGATGACTATTGCTCTATGGTTTTTTGCCTGGACTCCTTACTTGGTCACCAACTACACAGGCATTCTTGAAACCGCCAGCATTAGTCCTCTGGCTACTGTCTGGTGCTCGCTCTTCGCCAAAGCCAACGCAGTGTACAATCCTATTGTATATGCTATAAGCCATCCCAAGTACAAACAGGCATTGTACAAGAAGTTCCCAACTTTGGCTTGCGTAACCTCTGCAGATGATACAACGTCGACAGCATCTGGCGCCACAAGCGTAGCCAACGAAGAAAAAGTTGCTGCATAG</t>
  </si>
  <si>
    <t>MSALGEPNFAAWSAQRVMSGAFGGNYTVVDKVPPEMLYLVDHYWYQYPPMNPLWYGIIGFVIGVLGCISIFGNGMVVYIFSSTKSLRTPSNLLVVNLAFSDLLMMVTMSPPMVINSYYEAWVLGPFMCELYGMFGSLFGCTSIWTMTAIAMDRYNVIVKGLSAKPLTKKGAMLRILLIYLFSLGWTLAPFFGWNRYVPEGNMTSCGTDYLTKDWLSKSYIFAYSAFVYFLPLSIIIYAYWFIVQAVAAHEKSMREQAKKMNVATLRSGDAANTSAECKLAKVALMTIALWFFAWTPYLVTNYTGILETASISPLATVWCSLFAKANAVYNPIVYAISHPKYKQALYKKFPTLACVTSADDTTSTASGATSVANEEKVAA</t>
  </si>
  <si>
    <t>OP722949.1</t>
  </si>
  <si>
    <t>ATGTCCATAGTGGGAGAACCGAGCTTTGTGTCGTGGACGGCACAAAGGATGGCCACCGGCAGCTTAGGCGGCAACATGAGCGTTGTGGACAAGGCACTCCCCGAGATGTTGCATCTTGTCCACTCCCACTGGTACAAATACCCGCCACTGAACCCCCTTTGGCTCGGTATACAGGGCTTTACGATCGCCACTTTGGCGTGCATCGCCATGCTGGGAAACGGAATGGTCATCTACATATTCAGCACGACGAAATCATTACGAACTCCTTCCAATCTTATGGTCATAAATTTGGCATTTTCTGACTTCTGTATGATGTTCACTATGGCGCCTCCTATGGTTATCAACTGCTATTATCAAACCTGGGTGTTTGGACCATTCTTCTGCAACATTTACGCAGTATGTGGATCAACATTCGGAACCGCTTCTATATGGACAATGACCTGCATTGCTTGGGACAGATACAACGTTATTGTCAAAGGACTAAGTGCAAAGCCCTTAACTATGAAAGGTTCGCTCTTCCAAATATTTCTCGTATGGGCTTCTACTCTAATATGGACACTTGCACCACTCTTAGGATGGAGCAGATACGCCCCAGAAGGAAACCTGACCGCTTGTGGAACTGATTATCTAGAAACCAATATGGCAACTCAGACCTACATATTTACCTACACCGTCTTCTGCTACTTCCTACCATTAGGTGTCATCATCTACGCTTACTGGTATATCGTACAGGCTGTGGCAGTCCATGAAAGATCCATGAGGGAACAGGCCAAGAAAATGAACGTCACCACTCTGCGTTCAGGAGAGCAATCGAACACCAGCGTCGAATGCAAACTAGCTAAAGTTGCTCTGATGACTATCTCTTTGTGGTTCATGGCATGGACACCATATGCGATTACCAACCTCGCAGGTATCTGGAGGCTTGCCGACTTGAATCCCCTGGCCACCGTCTGGAGTTCTGTTTTCGCAAAAGCCAACGCTGTATACAATCCTATCGTGTACGCAATAAGCCATCCTAAATACAAACAGGCACTTTACAAGAAATTCCCTTCATTAAGATGTGGTGGAGTTCCTGACGACACAGCATCAGTGGCATCCGGAGTTACCAACGTTGATAACGAAGGAAAGACGGCGTCTGCGTGA</t>
  </si>
  <si>
    <t>MSIVGEPSFVSWTAQRMATGSLGGNMSVVDKALPEMLHLVHSHWYKYPPLNPLWLGIQGFTIATLACIAMLGNGMVIYIFSTTKSLRTPSNLMVINLAFSDFCMMFTMAPPMVINCYYQTWVFGPFFCNIYAVCGSTFGTASIWTMTCIAWDRYNVIVKGLSAKPLTMKGSLFQIFLVWASTLIWTLAPLLGWSRYAPEGNLTACGTDYLETNMATQTYIFTYTVFCYFLPLGVIIYAYWYIVQAVAVHERSMREQAKKMNVTTLRSGEQSNTSVECKLAKVALMTISLWFMAWTPYAITNLAGIWRLADLNPLATVWSSVFAKANAVYNPIVYAISHPKYKQALYKKFPSLRCGGVPDDTASVASGVTNVDNEGKTASA</t>
  </si>
  <si>
    <t>OP722950.1</t>
  </si>
  <si>
    <t>ATGTCGGCTTTGGGCGAACCCAATTTTGCCGCCTGGTCAGCGCAGAGAGTCATGTCTGGCGCATTCGGCGGTAACTACACAGTAGTGGATAAAGTGCCTCCAGAAATGCTTTACCTCGTCGACCATCACTGGTACCAGTATCCGCCACTGAATCCGCTTTGGCATGGCATCCTAGGATTCGTAATCGCTATCTTGGGCTGTATCTCAGTTTTCGGAAACGGCATGGTGGTCTACATTTTCAGCAGCACGAAGTCCTTAAGAACGCCTTCTAACCTGCTGGTTGTGAACCTGGCCTTTTCTGATTTCCTCATGATGTTTACCATGTCTCCGCCCATGGTTATTAACTGCTACTACGAAACTTGGGTACTAGGACCGTTTATGTGCGAATTGTATGGTATGTTTGGTTCCCTCTTCGGATGTACTTCGATTTGGACAATGACTGCTATTGCCATGGACCGATACAACGTCATTGTTAAAGGTTTGAGTGCAAAACCTTTGACTAAAAAAGGAGCAATGCTCAGAATTTTCTTAATCTATCTTTTCTCTATTGGATGGACACTCGCACCTTTGTTTGGATGGAACAGATATGTACCCGAGGGTAATATGACTGCGTGCGGTACCGACTACCTAACAAAAGACTGGCTAAGCAGGAGTTACATCTTTTCGTATTCAGTCTTTGTCTATTTTATGCCTCTTAGCATCATCATCTATGCTTATTGGTTCATCGTACAGGCTGTTGCTGCCCATGAAAAATCTATGAGGGAGCAGGCAAAAAAGATGAACGTTGCCACCCTACGATCAGGAGATGCTGCCAACACAAGTGCCGAATGTAAACTAGCCAAGGTTGCTCTCATGACTATTGCTCTATGGTTTTTTGCCTGGACTCCTTACTTGGTCACCAACTACACAGGCATTCTTGAAACCGCCAGCATTAGTCCTCTGGCTACTATCTGGTGCTCGCTCTTCGCCAAGGCCAACGCAGTGTACAATCCTATTGTATATGCTATAAGCCATCCCAAGTACAAACAGGCGTTGTACAAGAAATTCCCATCTTTGGCTTGCGCAACTCCTGCAGATGATACGACGTCGACAGCATCTGGCGCCACAAGCGTAGCCAACGAAGAAAAAGTTGCGGCGTAG</t>
  </si>
  <si>
    <t>MSALGEPNFAAWSAQRVMSGAFGGNYTVVDKVPPEMLYLVDHHWYQYPPLNPLWHGILGFVIAILGCISVFGNGMVVYIFSSTKSLRTPSNLLVVNLAFSDFLMMFTMSPPMVINCYYETWVLGPFMCELYGMFGSLFGCTSIWTMTAIAMDRYNVIVKGLSAKPLTKKGAMLRIFLIYLFSIGWTLAPLFGWNRYVPEGNMTACGTDYLTKDWLSRSYIFSYSVFVYFMPLSIIIYAYWFIVQAVAAHEKSMREQAKKMNVATLRSGDAANTSAECKLAKVALMTIALWFFAWTPYLVTNYTGILETASISPLATIWCSLFAKANAVYNPIVYAISHPKYKQALYKKFPSLACATPADDTTSTASGATSVANEEKVAA</t>
  </si>
  <si>
    <t>OP722931.1_Q186A</t>
  </si>
  <si>
    <t>MHLTNYSVKFPEARVMDSGHQLIAWNVPAADLEHIPEHWLKYPAPEASLHLLLGLLYIGLFLMSILGNGLVLWIFSSAKCLRTPSNMFIVNLAFCDFVMMLKTPIFIYNSFNRGFAAGFVSCQVFGVMGTLSGIGAGMSNACIAYDRYHTITNPLEGKLTRTKALVMILFVWTYTTPWAILPLFEIWGKFVPEGFLTACTFDYLTNTFDTHLFVGVLFTFSYVIPMSLIIYYYSQIVSHVIDHEKALREQAKKMNVDSLRSNQQQQNQSAEVRIAKVAITICFLFVASWTPYAVLAMIGAFGDQSLITPGFAMIPACACKLVACLDPYVYALSHPRYRVELQKRLPWLAINEKDPSDTQSTATESSTNKP</t>
  </si>
  <si>
    <t>OP722931.1_F261Y</t>
  </si>
  <si>
    <t>MHLTNYSVKFPEARVMDSGHQLIAWNVPAADLEHIPEHWLKYPAPEASLHLLLGLLYIGLFLMSILGNGLVLWIFSSAKCLRTPSNMFIVNLAFCDFVMMLKTPIFIYNSFNRGFAAGFVSCQVFGVMGTLSGIGAGMSNACIAYDRYHTITNPLEGKLTRTKALVMILFVWTYTTPWAILPLFEIWGKFVPEGFLTQCTFDYLTNTFDTHLFVGVLFTFSYVIPMSLIIYYYSQIVSHVIDHEKALREQAKKMNVDSLRSNQQQQNQSAEVRIAKVAITICFLYVASWTPYAVLAMIGAFGDQSLITPGFAMIPACACKLVACLDPYVYALSHPRYRVELQKRLPWLAINEKDPSDTQSTATESSTNKP</t>
  </si>
  <si>
    <t>OP722931.1_Q186A_F261Y</t>
  </si>
  <si>
    <t>MHLTNYSVKFPEARVMDSGHQLIAWNVPAADLEHIPEHWLKYPAPEASLHLLLGLLYIGLFLMSILGNGLVLWIFSSAKCLRTPSNMFIVNLAFCDFVMMLKTPIFIYNSFNRGFAAGFVSCQVFGVMGTLSGIGAGMSNACIAYDRYHTITNPLEGKLTRTKALVMILFVWTYTTPWAILPLFEIWGKFVPEGFLTACTFDYLTNTFDTHLFVGVLFTFSYVIPMSLIIYYYSQIVSHVIDHEKALREQAKKMNVDSLRSNQQQQNQSAEVRIAKVAITICFLYVASWTPYAVLAMIGAFGDQSLITPGFAMIPACACKLVACLDPYVYALSHPRYRVELQKRLPWLAINEKDPSDTQSTATESSTNKP</t>
  </si>
  <si>
    <t>OP722948.1_C122T</t>
  </si>
  <si>
    <t>MSALGEPNFAAWSAQRVMSGAFGGNYTVVDKVPPEMLYLVDHYWYQYPPMNPLWYGIIGFVIGVLGCISIFGNGMVVYIFSSTKSLRTPSNLLVVNLAFSDLLMMVTMSPPMVINSYYEAWVLGPFMCELYGMFGSLFGTTSIWTMTAIAMDRYNVIVKGLSAKPLTKKGAMLRILLIYLFSLGWTLAPFFGWNRYVPEGNMTSCGTDYLTKDWLSKSYIFAYSAFVYFLPLSIIIYAYWFIVQAVAAHEKSMREQAKKMNVATLRSGDAANTSAECKLAKVALMTIALWFFAWTPYLVTNYTGILETASISPLATVWCSLFAKANAVYNPIVYAISHPKYKQALYKKFPTLACVTSADDTTSTASGATSVANEEKVAA</t>
  </si>
  <si>
    <t>OP722948.1_V211C</t>
  </si>
  <si>
    <t>MSALGEPNFAAWSAQRVMSGAFGGNYTVVDKVPPEMLYLVDHYWYQYPPMNPLWYGIIGFVIGVLGCISIFGNGMVVYIFSSTKSLRTPSNLLVVNLAFSDLLMMVTMSPPMVINSYYEAWVLGPFMCELYGMFGSLFGCTSIWTMTAIAMDRYNVIVKGLSAKPLTKKGAMLRILLIYLFSLGWTLAPFFGWNRYVPEGNMTSCGTDYLTKDWLSKSYIFAYSAFCYFLPLSIIIYAYWFIVQAVAAHEKSMREQAKKMNVATLRSGDAANTSAECKLAKVALMTIALWFFAWTPYLVTNYTGILETASISPLATVWCSLFAKANAVYNPIVYAISHPKYKQALYKKFPTLACVTSADDTTSTASGATSVANEEKVAA</t>
  </si>
  <si>
    <t>OP722948.1_C122T_V211C</t>
  </si>
  <si>
    <t>MSALGEPNFAAWSAQRVMSGAFGGNYTVVDKVPPEMLYLVDHYWYQYPPMNPLWYGIIGFVIGVLGCISIFGNGMVVYIFSSTKSLRTPSNLLVVNLAFSDLLMMVTMSPPMVINSYYEAWVLGPFMCELYGMFGSLFGTTSIWTMTAIAMDRYNVIVKGLSAKPLTKKGAMLRILLIYLFSLGWTLAPFFGWNRYVPEGNMTSCGTDYLTKDWLSKSYIFAYSAFCYFLPLSIIIYAYWFIVQAVAAHEKSMREQAKKMNVATLRSGDAANTSAECKLAKVALMTIALWFFAWTPYLVTNYTGILETASISPLATVWCSLFAKANAVYNPIVYAISHPKYKQALYKKFPTLACVTSADDTTSTASGATSVANEEKVAA</t>
  </si>
  <si>
    <t>lwsanc_pigmenta</t>
  </si>
  <si>
    <t>MAEQWNEAVFAARRRNDDDDTTRSSVFTYTNSNNTRGPFEGPNYHIAPRWVYNLTSVWMIFVVIASVFTNGLVLVATAKFKKLRHPLNWILVNLAIADLGETVIASTISVINQIFGYFILGHPMCVLEGFTVSTCGITALWSLTIISWERWVVVCKPFGNVKFDGKLAAAGIVFSWVWSAVWCAPPIFGWSRYWPHGLKTSCGPDVFSGSSDPGVQSYMIVLMITCCIIPLAIIILCYLQVWWAIRAVAQQQKESESTQKAEKEVSRMVVVMIVAYCFCWGPYTFFACFAAANPGYAFHPLAAALPAYFAKSATIYNPIIYVFMNRQFRNCIMQLFGKKVDDGSEVSSTSRTEVSSVSNSSVSPA</t>
  </si>
  <si>
    <t>lwsanc_pigmentb</t>
  </si>
  <si>
    <t>MAEQWNEAVFAARRRNDDDDTTRSSVFTYTNSNNTRGPFEGPNYHIAPRWVYNLTSVWMIFVVIASVFTNGLVLVATAKFKKLRHPLNWILVNLAIADLGETVIASTISVINQIFGYFILGHPMCVLEGFTVSTCGITALWSLTIISWERWFVVCKPFGNVKFDGKLAAAGIVFSWVWSAVWCAPPIFGWSRYWPHGLKTSCGPDVFSGSSDPGVQSYMIVLMITCCIIPLAIIILCYLQVWWAIRAVAQQQKESESTQKAEKEVSRMVVVMIVAYCFCWGPYTFFACFAAANPGYAFHPLAAALPAYFAKSATIYNPIIYVFMNRQFRNCIMQLFGKKVDDGSEVSSTSRTEVSSVSNSSVSPA</t>
  </si>
  <si>
    <t>lwsanc_pigmentc</t>
  </si>
  <si>
    <t>MAEQWDVAVFAARRRNDDDDTTRSSVFTYTNSNNTRGPFEGPNYHIAPRWVYNLTSVWMIFVVIASVFTNGLVLVATAKFKKLRHPLNWILVNLAIADLGETVIASTISVINQIFGYFILGHPMCVVEGYTVSTCGITALWSLAIISWERWFVVCKPFGNVKFDGKLAVAGIVFSWVWSAVWTAPPIFGWSRYWPHGLKTSCGPDVFSGSSDPGVQSYMIVLMITCCIIPLAIIILCYLQVWLAIRAVAQQQKESESTQKAEKEVSRMVVVMIVAYCFCWGPYTFFACFAAANPGYAFHPLAAALPAYFAKSATIYNPIIYVFMNRQFRNCIMQLFGKKVDDGSEVSSTSRTEVSSVSNSSVSPA</t>
  </si>
  <si>
    <t>lwsanc_pigmentd</t>
  </si>
  <si>
    <t>MAQQWDPQRLAGGQPQDSYEDSTQSSIFTYTNSNSTRGPFEGPNYHIAPRWVYHLTSVWMIFVVIASVFTNGLVLAATMKFKKLRHPLNWILVNLAIADLAETVIASTISVVNQIYGYFVLGHPMCVVEGYTVSLCGITGLWSLAIISWERWLVVCKPFGNVRFDAKLAIVGIAFSWIWSAVWTAPPIFGWSRYWPHGLKTSCGPDVFSGSSYPGVQSYMIVLMVTCCIIPLSIIILCYLQVWLAIRAVAKQQKESESTQKAEKEVTRMVVVMIFAYCLCWGPYTFFACFAAANPGYAFHPLVAALPAYFAKSATIYNPIIYVFMNRQFRNCILQLFGKKVDDSSELSSASKTEVSSVSSVSPA</t>
  </si>
  <si>
    <t>lwsanc_pigmente</t>
  </si>
  <si>
    <t>MAQQWSLQRLAGRHPQDSYEDSTQSSIFTYTNSNSTRGPFEGPNYHIAPRWVYHLTSVWMIFVVIASVFTNGLVLAATMKFKKLRHPLNWILVNLAIADLAETVIASTISVVNQVYGYFVLGHPMCVVEGYTVSLCGITGLWSLAIISWERWLVVCKPFGNVRFDAKLAIVGIAFSWIWSAVWTAPPIFGWSRYWPHGLKTSCGPDVFSGSSYPGVQSYMIVLMVTCCIIPLSIIILCYLQVWLAIRAVAKQQKESESTQKAEKEVTRMVVVMIFAYCLCWGPYTFFACFAAANPGYAFHPLMAALPAYFAKSATIYNPVIYVFMNRQFRNCILQLFGKKVDDGSELSSASKTEVSSVSSVSPA</t>
  </si>
  <si>
    <t>lwsanc_pigmentf</t>
  </si>
  <si>
    <t>MAQRWDPQRLAGGQPQDSYEDSTQSSIFTYTNSNSTRGPFEGPNYHIAPRWVYHLTSTWMIFVVIASVFTNGLVLAATMKFKKLRHPLNWILVNLAIADLAETVIASTISVVNQIYGYFVLGHPLCVVEGYTVSLCGITGLWSLAIISWERWLVVCKPFGNVRFDAKLAIVGIAFSWIWSAVWTAPPIFGWSRYWPYGLKTSCGPDVFSGTSYPGVQSYMMVLMVTCCIIPLSIIILCYLQVWLAIRAVAKQQKESESTQKAEKEVTRMVVVMVFAYCLCWGPYTFFACFATANPGYAFHPLVAALPAYFAKSATIYNPIIYVFMNRQFRNCILQLFGKKVDDSSELSSASKTEVSSVSSVSPA</t>
  </si>
  <si>
    <t>lwsanc_pigmentg</t>
  </si>
  <si>
    <t>MAEAWDVAVFAARRRNDEDDTTRDSVFTYTNSNNTRGPFEGPNYHIAPRWVYNLTSVWMIFVVIASVFTNGLVLVATAKFKKLRHPLNWILVNLAIADLGETVIASTISVINQIFGYFILGHPMCVVEGYTVSTCGITALWSLAIISWERWFVVCKPFGNVKFDGKLAVAGIVFSWVWSAVWTAPPIFGWSRYWPHGLKTSCGPDVFSGSSDPGVQSYMIVLMITCCFIPLAIIILCYLQVWLAIRAVAAQQKESESTQKAEKEVSRMVVVMIVAYCFCWGPYTFFACFAAANPGYAFHPLAAALPAYFAKSATIYNPIIYVFMNRQFRNCIMQLFGKKVDDGSEVSSTSRTEVSSVSNSSVSPA</t>
  </si>
  <si>
    <t>lwsanc_pigmenti</t>
  </si>
  <si>
    <t>MAEQWNEAVFAARRRDDDTTRESAFTYTNSNNTRDPFEGPNYHIAPRWVYNLTSVWMIFVVIASVFTNGLVLVATAKFKKLRHPLNWILVNLAIADLGETVLASTISVINQIFGYFILGHPMCVFEGFTVSTCGITALWSLTIISWERWVVVCKPFGNVKFDGKLAAAGIVFSWVWSAVWCAPPIFGWSRYWPHGLKTSCGPDVFSGSEDPGVQSYMIVLMITCCIIPLAIIILCYIQVWWAIRAVAQQQKDSESTQKAEKEVSRMVVVMIVAYCFCWGPYTFFACFAAANPGYAFHPLAAAMPAYFAKSATIYNPIIYVFMNRQFRNCIMQLFGKKVDDGSEVSSTSKTEVSSVSNSSVSPA</t>
  </si>
  <si>
    <t>lwsanc_pigmentx</t>
  </si>
  <si>
    <t>MAQRWGPQRLAGGQPQDSYEDSTQASIFTYTNSNSTRGPFEGPNYHIAPRWVYHLTSAWMIFVVIASVFTNGLVLVATMRFKKLRHPLNWILVNLAVADLAETVIASTISVVNQVYGYFVLGHPLCVVEGYTVSLCGITGLWSLAIISWERWLVVCKPFGNVRFDAKLAIVGIAFSWIWAAVWTAPPIFGWSRYWPYGLKTSCGPDVFSGTSYPGVQSYMMVLMVTCCIIPLSIIVLCYLQVWLAIRAVAKQQKESESTQKAEKEVTRMVVVMVFAYCLCWGPYTFFACFATAHPGYAFHPLVAALPAYFAKSATIYNPIIYVFMNRQFRNCILQLFGKKVDDSSELSSASKTEASSVSSVSPA</t>
  </si>
  <si>
    <t xml:space="preserve">lwsanc_pigmenty </t>
  </si>
  <si>
    <t>lwsanc_pigmenty</t>
  </si>
  <si>
    <t>MAQQWSLQRLAGRHPQDSYEDSTQSSIFTYTNSNSTRGPFEGPNYHIAPRWVYHLTSVWMIFVVIASVFTNGLVLAATMKFKKLRHPLNWILVNLAVADLAETVIASTISVVNQVYGYFVLGHPMCVLEGYTVSLCGITGLWSLAIISWERWLVVCKPFGNVRFDAKLAIVGIAFSWIWAAVWTAPPIFGWSRYWPHGLKTSCGPDVFSGSSYPGVQSYMIVLMVTCCIIPLSIIVLCYLQVWLAIRAVAKQQKESESTQKAEKEVTRMVVVMIFAYCVCWGPYTFFACFAAANPGYAFHPLMAALPAYFAKSATIYNPVIYVFMNRQFRNCILQLFGKKVDDGSELSSASKTEVSSVSSVSPA</t>
  </si>
  <si>
    <t>lwsanc_pigmentz</t>
  </si>
  <si>
    <t>MAQRWGPQRLAGQHPQDSYEDSTQASIFTYTNSNSTRGPFEGPNYHIAPRWVYHLTSTWMIIVVIASVFTNGLVLVATMRFKKLRHPLNWILVNLAVADLAETVIASTISVVNQVYGYFVLGHPLCVVEGYTVSLCGITGLWSLAIISWERWLVVCKPFGNVRFDAKLAIVGIAFSWIWAAVWTAPPIFGWSRYWPYGLKTSCGPDVFSGTSYPGVQSYMMVLMVTCCIIPLSIIVLCYLQVWLAIRAVAKQQKESESTQKAEKEVTRMVVVMVFAYCLCWGPYTFFACFATAHPGYAFHPLVAALPAYFAKSATIYNPIIYVFMNRQFRNCILQLFGKKVDDSSELSSASKTEASSVSSVSPA</t>
  </si>
  <si>
    <t>lwsanc_pigmentx_A180S</t>
  </si>
  <si>
    <t>MAQRWGPQRLAGGQPQDSYEDSTQASIFTYTNSNSTRGPFEGPNYHIAPRWVYHLTSAWMIFVVIASVFTNGLVLVATMRFKKLRHPLNWILVNLAVADLAETVIASTISVVNQVYGYFVLGHPLCVVEGYTVSLCGITGLWSLAIISWERWLVVCKPFGNVRFDAKLAIVGIAFSWIWSAVWTAPPIFGWSRYWPYGLKTSCGPDVFSGTSYPGVQSYMMVLMVTCCIIPLSIIVLCYLQVWLAIRAVAKQQKESESTQKAEKEVTRMVVVMVFAYCLCWGPYTFFACFATAHPGYAFHPLVAALPAYFAKSATIYNPIIYVFMNRQFRNCILQLFGKKVDDSSELSSASKTEASSVSSVSPA</t>
  </si>
  <si>
    <t>lwsanc_pigmentx_A58T_V76A_H294N</t>
  </si>
  <si>
    <t>MAQRWGPQRLAGGQPQDSYEDSTQASIFTYTNSNSTRGPFEGPNYHIAPRWVYHLTSTWMIFVVIASVFTNGLVLAATMRFKKLRHPLNWILVNLAVADLAETVIASTISVVNQVYGYFVLGHPLCVVEGYTVSLCGITGLWSLAIISWERWLVVCKPFGNVRFDAKLAIVGIAFSWIWAAVWTAPPIFGWSRYWPYGLKTSCGPDVFSGTSYPGVQSYMMVLMVTCCIIPLSIIVLCYLQVWLAIRAVAKQQKESESTQKAEKEVTRMVVVMVFAYCLCWGPYTFFACFATANPGYAFHPLVAALPAYFAKSATIYNPIIYVFMNRQFRNCILQLFGKKVDDSSELSSASKTEASSVSSVSPA</t>
  </si>
  <si>
    <t>lwsanc_pigmenty_I274V</t>
  </si>
  <si>
    <t>MAQQWSLQRLAGRHPQDSYEDSTQSSIFTYTNSNSTRGPFEGPNYHIAPRWVYHLTSVWMIFVVIASVFTNGLVLAATMKFKKLRHPLNWILVNLAVADLAETVIASTISVVNQVYGYFVLGHPMCVLEGYTVSLCGITGLWSLAIISWERWLVVCKPFGNVRFDAKLAIVGIAFSWIWAAVWTAPPIFGWSRYWPHGLKTSCGPDVFSGSSYPGVQSYMIVLMVTCCIIPLSIIVLCYLQVWLAIRAVAKQQKESESTQKAEKEVTRMVVVMVFAYCVCWGPYTFFACFAAANPGYAFHPLMAALPAYFAKSATIYNPVIYVFMNRQFRNCILQLFGKKVDDGSELSSASKTEVSSVSSVSPA</t>
  </si>
  <si>
    <t>lwsanc_pigmenty_I320V</t>
  </si>
  <si>
    <t>MAQQWSLQRLAGRHPQDSYEDSTQSSIFTYTNSNSTRGPFEGPNYHIAPRWVYHLTSVWMIFVVIASVFTNGLVLAATMKFKKLRHPLNWILVNLAVADLAETVIASTISVVNQVYGYFVLGHPMCVLEGYTVSLCGITGLWSLAIISWERWLVVCKPFGNVRFDAKLAIVGIAFSWIWAAVWTAPPIFGWSRYWPHGLKTSCGPDVFSGSSYPGVQSYMIVLMVTCCIIPLSIIVLCYLQVWLAIRAVAKQQKESESTQKAEKEVTRMVVVMIFAYCVCWGPYTFFACFAAANPGYAFHPLMAALPAYFAKSATIYNPVVYVFMNRQFRNCILQLFGKKVDDGSELSSASKTEVSSVSSVSPA</t>
  </si>
  <si>
    <t>lwsanc_pigmentz_T58A</t>
  </si>
  <si>
    <t>MAQRWGPQRLAGQHPQDSYEDSTQASIFTYTNSNSTRGPFEGPNYHIAPRWVYHLTSAWMIIVVIASVFTNGLVLVATMRFKKLRHPLNWILVNLAVADLAETVIASTISVVNQVYGYFVLGHPLCVVEGYTVSLCGITGLWSLAIISWERWLVVCKPFGNVRFDAKLAIVGIAFSWIWAAVWTAPPIFGWSRYWPYGLKTSCGPDVFSGTSYPGVQSYMMVLMVTCCIIPLSIIVLCYLQVWLAIRAVAKQQKESESTQKAEKEVTRMVVVMVFAYCLCWGPYTFFACFATAHPGYAFHPLVAALPAYFAKSATIYNPIIYVFMNRQFRNCILQLFGKKVDDSSELSSASKTEASSVSSVSPA</t>
  </si>
  <si>
    <t>lwsanc_pigmentzV115I_A180S</t>
  </si>
  <si>
    <t>MAQRWGPQRLAGQHPQDSYEDSTQASIFTYTNSNSTRGPFEGPNYHIAPRWVYHLTSTWMIIVVIASVFTNGLVLVATMRFKKLRHPLNWILVNLAVADLAETVIASTISVVNQIYGYFVLGHPLCVVEGYTVSLCGITGLWSLAIISWERWLVVCKPFGNVRFDAKLAIVGIAFSWIWSAVWTAPPIFGWSRYWPYGLKTSCGPDVFSGTSYPGVQSYMMVLMVTCCIIPLSIIVLCYLQVWLAIRAVAKQQKESESTQKAEKEVTRMVVVMVFAYCLCWGPYTFFACFATAHPGYAFHPLVAALPAYFAKSATIYNPIIYVFMNRQFRNCILQLFGKKVDDSSELSSASKTEASSVSSVSPA</t>
  </si>
  <si>
    <t>lwsanc_pigmentz_H294N</t>
  </si>
  <si>
    <t>MAQRWGPQRLAGQHPQDSYEDSTQASIFTYTNSNSTRGPFEGPNYHIAPRWVYHLTSTWMIIVVIASVFTNGLVLVATMRFKKLRHPLNWILVNLAVADLAETVIASTISVVNQVYGYFVLGHPLCVVEGYTVSLCGITGLWSLAIISWERWLVVCKPFGNVRFDAKLAIVGIAFSWIWAAVWTAPPIFGWSRYWPYGLKTSCGPDVFSGTSYPGVQSYMMVLMVTCCIIPLSIIVLCYLQVWLAIRAVAKQQKESESTQKAEKEVTRMVVVMVFAYCLCWGPYTFFACFATANPGYAFHPLVAALPAYFAKSATIYNPIIYVFMNRQFRNCILQLFGKKVDDSSELSSASKTEASSVSSVSPA</t>
  </si>
  <si>
    <t>lwsanc_pigmentz_V76A</t>
  </si>
  <si>
    <t>MAQRWGPQRLAGQHPQDSYEDSTQASIFTYTNSNSTRGPFEGPNYHIAPRWVYHLTSTWMIIVVIASVFTNGLVLAATMRFKKLRHPLNWILVNLAVADLAETVIASTISVVNQVYGYFVLGHPLCVVEGYTVSLCGITGLWSLAIISWERWLVVCKPFGNVRFDAKLAIVGIAFSWIWAAVWTAPPIFGWSRYWPYGLKTSCGPDVFSGTSYPGVQSYMMVLMVTCCIIPLSIIVLCYLQVWLAIRAVAKQQKESESTQKAEKEVTRMVVVMVFAYCLCWGPYTFFACFATAHPGYAFHPLVAALPAYFAKSATIYNPIIYVFMNRQFRNCILQLFGKKVDDSSELSSASKTEASSVSSVSPA</t>
  </si>
  <si>
    <t>NM_001014890.2_T160A</t>
  </si>
  <si>
    <t>MNGTEGPNFYVPFSNKTGVVRSPFEAPQYYLAEPWQFSMLAAYMFLLIMLGFPINFLTLYVTVQHKKLRTPLNYILLNLAVADLFMVFGGFTTTLYTSLHGYFVFGPTGCNLEGFFATLGGEIALWSLVVLAIERYVVVCKPMSNFRFGENHAIMGVAFAWVMALACAAPPLVGWSRYIPEGMQCSCGIDYYTPHEETNNESFVIYMFVVHFIIPLIVIFFCYGQLVFTVKEAAAQQQESATTQKAEKEVTRMVIIMVIAFLICWLPYAGVAFYIFTHQGSDFGPIFMTIPAFFAKTSAVYNPVIYIMMNKQFRNCMVTTLCCGKNPLGDDEASTTVSKTETSQVAPA</t>
  </si>
  <si>
    <t>NM_001014890.2_I259M</t>
  </si>
  <si>
    <t>MNGTEGPNFYVPFSNKTGVVRSPFEAPQYYLAEPWQFSMLAAYMFLLIMLGFPINFLTLYVTVQHKKLRTPLNYILLNLAVADLFMVFGGFTTTLYTSLHGYFVFGPTGCNLEGFFATLGGEIALWSLVVLAIERYVVVCKPMSNFRFGENHAIMGVAFTWVMALACAAPPLVGWSRYIPEGMQCSCGIDYYTPHEETNNESFVIYMFVVHFIIPLIVIFFCYGQLVFTVKEAAAQQQESATTQKAEKEVTRMVIIMVMAFLICWLPYAGVAFYIFTHQGSDFGPIFMTIPAFFAKTSAVYNPVIYIMMNKQFRNCMVTTLCCGKNPLGDDEASTTVSKTETSQVAPA</t>
  </si>
  <si>
    <t>Phodopus</t>
  </si>
  <si>
    <t>sungorus</t>
  </si>
  <si>
    <t>JQ036217</t>
  </si>
  <si>
    <t>ATGTCAGGAGAGGACGAGTTCTATCTGTTTGAAAATATCTCCTCGGTGGGGCCCTGGGATGGGCCTCAGTACCACATTGCTCCTGTCTGGGCCTTCCGCCTCCAGGCAGTCTTCATGGGATTTGTCTTCTTTGCAGGGGTACCACTCAACGCCACGGTGCTGGTGGCCACACTGCATTACAAGAAGTTGCGGCAGCCCCTCAACTACATTCTAGTCAATATATCCCTCGGGGGCTTCCTCTTCTGCAGCTTCTCCGTCTTCACTGTCTTCATCGCCAGCTGTCATGGATACTTCCTCTTTGGCCGCCATGTGTGTGCTCTGGAGGCCTTCTTGGGCTCTGTAGCAGGTCTAGTGACAGGATGGTCGTTGGCTTTCCTGGCTTTTGAGCGCTACATTGTCATCTGTAAGCCCTTTGGCAACGTCCGCTTCAGCTCCAAGCACGCACTGATAGTGGTCCTGGTCACTTGGGTCATAGGTGTTGGCGTGTCCATCCCACCCTTCTTCGGCTGGAGCAGGTTCATCCCGGAGGGCCTGCAGTGCTCCTGCGGCCCGGACTGGTACACGGTGGGCACCAAGTATCGAAGCGAGTCCTACACCTGGTTCCTCTTCCTGTTCTGTTTCATCGTGCCGCTTTCCCTCATCTGCTTCTCCTACTCGCAGTTGCTGAGGACCCTCAGAGCTGTGGCAGCTCAGCAGCAGGAGTCAGCTACGACCCAGAAGGCAGAACGGGAGGTGACCCTCATGGTGGTGGTGATGGTGGCATCTTTCTGTGTCTGCTATGTGCCCTATGCTGCCCTGGCCATGTACATGGTCAACAATCGCAACCACGGGCTGGATTTACGGCTCGTCACCATCCCTGCCTTCTTCTCCAAGAGCTCATGTGTCTACAATCCCATCATCTACTGCTACATGAATAAGCAGTTCAGGGCATGCATCCTGGAGATGGTGTGCAGGAAGCCCATGACAGACGAATCCAACATATCTGGCTCTCAGAAGACACAAGTTTCTACTGTCTCTTCTAGCAAAGTTGACCCCCACGACGAGGCGTCGACCACCGTCTCCAAGACAGAGACCAGCCAAGTGGCGCCTGCCTAA</t>
  </si>
  <si>
    <t>MSGEDEFYLFENISSVGPWDGPQYHIAPVWAFRLQAVFMGFVFFAGVPLNATVLVATLHYKKLRQPLNYILVNISLGGFLFCSFSVFTVFIASCHGYFLFGRHVCALEAFLGSVAGLVTGWSLAFLAFERYIVICKPFGNVRFSSKHALIVVLVTWVIGVGVSIPPFFGWSRFIPEGLQCSCGPDWYTVGTKYRSESYTWFLFLFCFIVPLSLICFSYSQLLRTLRAVAAQQQESATTQKAEREVTLMVVVMVASFCVCYVPYAALAMYMVNNRNHGLDLRLVTIPAFFSKSSCVYNPIIYCYMNKQFRACILEMVCRKPMTDESNISGSQKTQVSTVSSSKVDPHDEASTTVSKTETSQVAPA</t>
  </si>
  <si>
    <t>JQ036217_F86Y</t>
  </si>
  <si>
    <t>MSGEDEFYLFENISSVGPWDGPQYHIAPVWAFRLQAVFMGFVFFAGVPLNATVLVATLHYKKLRQPLNYILVNISLGGFLYCSFSVFTVFIASCHGYFLFGRHVCALEAFLGSVAGLVTGWSLAFLAFERYIVICKPFGNVRFSSKHALIVVLVTWVIGVGVSIPPFFGWSRFIPEGLQCSCGPDWYTVGTKYRSESYTWFLFLFCFIVPLSLICFSYSQLLRTLRAVAAQQQESATTQKAEREVTLMVVVMVASFCVCYVPYAALAMYMVNNRNHGLDLRLVTIPAFFSKSSCVYNPIIYCYMNKQFRACILEMVCRKPMTDESNISGSQKTQVSTVSSSKVDPHDEASTTVSKTETSQVAPA</t>
  </si>
  <si>
    <t>JQ036217_S90A</t>
  </si>
  <si>
    <t>MSGEDEFYLFENISSVGPWDGPQYHIAPVWAFRLQAVFMGFVFFAGVPLNATVLVATLHYKKLRQPLNYILVNISLGGFLFCSFAVFTVFIASCHGYFLFGRHVCALEAFLGSVAGLVTGWSLAFLAFERYIVICKPFGNVRFSSKHALIVVLVTWVIGVGVSIPPFFGWSRFIPEGLQCSCGPDWYTVGTKYRSESYTWFLFLFCFIVPLSLICFSYSQLLRTLRAVAAQQQESATTQKAEREVTLMVVVMVASFCVCYVPYAALAMYMVNNRNHGLDLRLVTIPAFFSKSSCVYNPIIYCYMNKQFRACILEMVCRKPMTDESNISGSQKTQVSTVSSSKVDPHDEASTTVSKTETSQVAPA</t>
  </si>
  <si>
    <t>JQ036217_S90C</t>
  </si>
  <si>
    <t>MSGEDEFYLFENISSVGPWDGPQYHIAPVWAFRLQAVFMGFVFFAGVPLNATVLVATLHYKKLRQPLNYILVNISLGGFLFCSFCVFTVFIASCHGYFLFGRHVCALEAFLGSVAGLVTGWSLAFLAFERYIVICKPFGNVRFSSKHALIVVLVTWVIGVGVSIPPFFGWSRFIPEGLQCSCGPDWYTVGTKYRSESYTWFLFLFCFIVPLSLICFSYSQLLRTLRAVAAQQQESATTQKAEREVTLMVVVMVASFCVCYVPYAALAMYMVNNRNHGLDLRLVTIPAFFSKSSCVYNPIIYCYMNKQFRACILEMVCRKPMTDESNISGSQKTQVSTVSSSKVDPHDEASTTVSKTETSQVAPA</t>
  </si>
  <si>
    <t>NP_031564.1_F86Y</t>
  </si>
  <si>
    <t>MSGEDDFYLFQNISSVGPWDGPQYHLAPVWAFRLQAAFMGFVFFVGTPLNAIVLVATLHYKKLRQPLNYILVNVSLGGFLY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</si>
  <si>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NP_031564.1_F86Y_T93I_A97T</t>
  </si>
  <si>
    <t>MSGEDDFYLFQNISSVGPWDGPQYHLAPVWAFRLQAAFMGFVFFVGTPLNAIVLVATLHYKKLRQPLNYILVNVSLGGFLYCIFSVFIVFITSCHGYFLFGRHVCALEAFLGSVAGLVTGWSLAFLAFERYVVICKPFGSIRFNSKHALMVVLATWIIGIGVSIPPFFGWSRFIPEGLQCSCGPDWYTVGTKYRSEYYTWFLFIFCFIIPLSLICFSYSQLLRTLRAVAAQQQESATTQKAEREVSHMVVVMVGSFCLCYVPYAALAMYMVNNRNHGLDLRLVTIPAFFSKSSCVYNPIIYCFMNKQFRACILEMVCRKPMADESDVSGSQKTEVSTVSSSKVGPH</t>
  </si>
  <si>
    <t>NP_031564.1_E113A</t>
  </si>
  <si>
    <t>MSGEDDFYLFQNISSVGPWDGPQYHLAPVWAFRLQAAFMGFVFFVGTPLNAIVLVATLHYKKLRQPLNYILVNVSLGGFLFCIFSVFTVFIASCHGYFLFGRHVCALAAFLGSVAGLVTGWSLAFLAFERYVVICKPFGSIRFNSKHALMVVLATWIIGIGVSIPPFFGWSRFIPEGLQCSCGPDWYTVGTKYRSEYYTWFLFIFCFIIPLSLICFSYSQLLRTLRAVAAQQQESATTQKAEREVSHMVVVMVGSFCLCYVPYAALAMYMVNNRNHGLDLRLVTIPAFFSKSSCVYNPIIYCFMNKQFRACILEMVCRKPMADESDVSGSQKTEVSTVSSSKVGPH</t>
  </si>
  <si>
    <t>U92557.1_Y86F</t>
  </si>
  <si>
    <t>MSKMSEEEEFLLFKNISLVGPWDGPQYHLAPVWAFHLQAVFMGFVFFVGTPLNATVLVATLRYRKLRQPLNYILVNVSLGGFIFCIFSVFIVFITSCYGYFVFGRHVCALEAFLGCTAGLVTGWSLAFLAFERYIIICKPFGNFRFSSKHALMVVVATWTIGIGVSIPPFFGWSRFVPEGLQCSCGPDWYTVGTKYYSEYYTWFLFIFCYIVPLSLICFSYSQLLGALRAVAAQQQESASTQKAEREVSHMVVVMVGSFCLCYTPYAALAMYIVNNRNHGVDLRLVTIPAFFSKSACVYNPIIYCFMNKQFRACIMEMVCGKPMTDESELSSSQKTEVSTVSSSQVGPN</t>
  </si>
  <si>
    <t>U92557.1_Y86F_I93T_T97A</t>
  </si>
  <si>
    <t>MSKMSEEEEFLLFKNISLVGPWDGPQYHLAPVWAFHLQAVFMGFVFFVGTPLNATVLVATLRYRKLRQPLNYILVNVSLGGFIFCIFSVFTVFIASCYGYFVFGRHVCALEAFLGCTAGLVTGWSLAFLAFERYIIICKPFGNFRFSSKHALMVVVATWTIGIGVSIPPFFGWSRFVPEGLQCSCGPDWYTVGTKYYSEYYTWFLFIFCYIVPLSLICFSYSQLLGALRAVAAQQQESASTQKAEREVSHMVVVMVGSFCLCYTPYAALAMYIVNNRNHGVDLRLVTIPAFFSKSACVYNPIIYCFMNKQFRACIMEMVCGKPMTDESELSSSQKTEVSTVSSSQVGPN</t>
  </si>
  <si>
    <t>U92557.1_S90C</t>
  </si>
  <si>
    <t>MSKMSEEEEFLLFKNISLVGPWDGPQYHLAPVWAFHLQAVFMGFVFFVGTPLNATVLVATLRYRKLRQPLNYILVNVSLGGFIYCIFCVFIVFITSCYGYFVFGRHVCALEAFLGCTAGLVTGWSLAFLAFERYIIICKPFGNFRFSSKHALMVVVATWTIGIGVSIPPFFGWSRFVPEGLQCSCGPDWYTVGTKYYSEYYTWFLFIFCYIVPLSLICFSYSQLLGALRAVAAQQQESASTQKAEREVSHMVVVMVGSFCLCYTPYAALAMYIVNNRNHGVDLRLVTIPAFFSKSACVYNPIIYCFMNKQFRACIMEMVCGKPMTDESELSSSQKTEVSTVSSSQVGPN</t>
  </si>
  <si>
    <t>Chlamydera</t>
  </si>
  <si>
    <t>nuchalis</t>
  </si>
  <si>
    <t>CNUCHCUSTOM</t>
  </si>
  <si>
    <t>MDEDEFYLFKNQSSVGPWDGPQYHIAPMWAFYLQTIFMGVVFVVGTPLNAIVLIVTVKYKKLRQPLNYILVNISFSGFLCCIFSVFTVFVSSAQGYFVFGKHMCALEGFAGATGGLVTGWSLAFLAFERYIVICKPFGNFRFSSRHALLVVAATWVIGISVAIPPFLGWSRYVPEGLQCSCGPDWYTVGTKYKSEYYTWFLFIFCFIVPLSLIIFSYSQLLSALRAVAAQQQESATTQKAEREVSRMVVVMVGSFCLCYVPYAALAMYMVNNRDHGLDLRLVTVPAFFSKSACVYNPIIYCFMNKQFRACIMETVCGRPMTDDSEMSSSAQRTEVSSVSSSQVSPS</t>
  </si>
  <si>
    <t>CNUCHCUSTOM_S90C</t>
  </si>
  <si>
    <t>MDEDEFYLFKNQSSVGPWDGPQYHIAPMWAFYLQTIFMGVVFVVGTPLNAIVLIVTVKYKKLRQPLNYILVNISFSGFLCCIFCVFTVFVSSAQGYFVFGKHMCALEGFAGATGGLVTGWSLAFLAFERYIVICKPFGNFRFSSRHALLVVAATWVIGISVAIPPFLGWSRYVPEGLQCSCGPDWYTVGTKYKSEYYTWFLFIFCFIVPLSLIIFSYSQLLSALRAVAAQQQESATTQKAEREVSRMVVVMVGSFCLCYVPYAALAMYMVNNRDHGLDLRLVTVPAFFSKSACVYNPIIYCFMNKQFRACIMETVCGRPMTDDSEMSSSAQRTEVSSVSSSQVSPS</t>
  </si>
  <si>
    <t>CNUCHCUSTOM_C86S</t>
  </si>
  <si>
    <t>MDEDEFYLFKNQSSVGPWDGPQYHIAPMWAFYLQTIFMGVVFVVGTPLNAIVLIVTVKYKKLRQPLNYILVNISFSGFLSCIFSVFTVFVSSAQGYFVFGKHMCALEGFAGATGGLVTGWSLAFLAFERYIVICKPFGNFRFSSRHALLVVAATWVIGISVAIPPFLGWSRYVPEGLQCSCGPDWYTVGTKYKSEYYTWFLFIFCFIVPLSLIIFSYSQLLSALRAVAAQQQESATTQKAEREVSRMVVVMVGSFCLCYVPYAALAMYMVNNRDHGLDLRLVTVPAFFSKSACVYNPIIYCFMNKQFRACIMETVCGRPMTDDSEMSSSAQRTEVSSVSSSQVSPS</t>
  </si>
  <si>
    <t>CNUCHCUSTOM_C86F</t>
  </si>
  <si>
    <t>MDEDEFYLFKNQSSVGPWDGPQYHIAPMWAFYLQTIFMGVVFVVGTPLNAIVLIVTVKYKKLRQPLNYILVNISFSGFLFCIFSVFTVFVSSAQGYFVFGKHMCALEGFAGATGGLVTGWSLAFLAFERYIVICKPFGNFRFSSRHALLVVAATWVIGISVAIPPFLGWSRYVPEGLQCSCGPDWYTVGTKYKSEYYTWFLFIFCFIVPLSLIIFSYSQLLSALRAVAAQQQESATTQKAEREVSRMVVVMVGSFCLCYVPYAALAMYMVNNRDHGLDLRLVTVPAFFSKSACVYNPIIYCFMNKQFRACIMETVCGRPMTDDSEMSSSAQRTEVSSVSSSQVSPS</t>
  </si>
  <si>
    <t>CNUCHCUSTOM_C86F_S90C</t>
  </si>
  <si>
    <t>MDEDEFYLFKNQSSVGPWDGPQYHIAPMWAFYLQTIFMGVVFVVGTPLNAIVLIVTVKYKKLRQPLNYILVNISFSGFLFCIFCVFTVFVSSAQGYFVFGKHMCALEGFAGATGGLVTGWSLAFLAFERYIVICKPFGNFRFSSRHALLVVAATWVIGISVAIPPFLGWSRYVPEGLQCSCGPDWYTVGTKYKSEYYTWFLFIFCFIVPLSLIIFSYSQLLSALRAVAAQQQESATTQKAEREVSRMVVVMVGSFCLCYVPYAALAMYMVNNRDHGLDLRLVTVPAFFSKSACVYNPIIYCFMNKQFRACIMETVCGRPMTDDSEMSSSAQRTEVSSVSSSQVSPS</t>
  </si>
  <si>
    <t>NoL6</t>
  </si>
  <si>
    <t>MT112877</t>
  </si>
  <si>
    <t>GACCTCGAGAGTTGCACAGCTGCTCCCTTCGTCTCCGACTCGATCGACAAATTCGCTAAAGATGTCTTATTGGGAAGATCCAGCTCAGTTGGCAGGCTCGTCTGAGTTGGCTAACACCAATCCCTATGGCAATTACACCGTTGTGGATACGGTGACGCCTGACATGCTGCGCATGGTCCACTCCCACTGGTACCAGTACCCACCCATGAACCCTCTGTGGTATGGCCTCCTTGGCTTCACCATGACCATCTTGGGAATCTTCTCCCTAGCAGGCAACTTTGTCGTCGTCTGGGTCTTCATGAACACCAAGTCACTTCGGTCTCCATCCAACACTCTCGTCGTCAACTTGGCCCTCAATGACTTCCTTATGATGTTCGTCAATTTCCCACCCATGGTGATAAACAGTTACTGGGGTACCTGGGTATTTGGACCCCGCTTCTGCGAGTTCTATGCCTTCTGGGGTAACATGTGTGGCTGCGTATCCATCTACACCATGGTCTGGATCACACTTGACAGATACAATGTCATCGTCAAGGGCATGAACGGAAAACCCCTCACGTCTAAGGGTGCTATGCTCCGCAACCTCTTCTCCTGGGTCTTCTCCATCGTCTGGTGCATCCTCCCCCTCTTCGGATGGAACCGTTACGTTCCTGAAGGTAACATGACCGCCTGTGGTACCGACTACCTGACGGACGACCAGTTCTCCAAGAGCTACCTGTACGTCTACTCAACCTGGGTCTTCATCGGCCCCTTCTTCCTCATTGTGTTCTCGTACTTCTTCATCGTGAAGGCTGTCATGGCTCACGAGCAGCAGATGCGTGAACAGGCCAAGAAGATGGGTGTCAAGTCTCTCCGATCTGAGGAAGCCAAGCAGACCTCCAACGAGTGCCGCCTGGCCAAGATCGCCCTCATGAACGTGTCCCTCTGGTTCATGGCATGGAGCCCATACCTGGTCATCAACTGGGCCGGTATGTTCTCCCCAGCCACCGTCACTCCCCTCTTCTCCATCTGGGGATCCGTCTTCGCCAAGGCCAACTCCGTCTACAACCCTCTGGTGTATGCTCTCACTCACCCCAAGTACCGCGCAGCTCTCTACGTCAAGCTGCCCTTCCTGGCCTGCAAGGGCGACTCATATGAAGACAATACCTCCGCCACCTCCAGCGCGACCACTGCCGTTGCTGAGAAGTCAGAAAAGGCATAGAGGCATCACTAATATCTAAATAACACTACGGCATCTTACGAATTATGGATCGAAGCTATGGATTATGGTTTGTCTCCTAACACCAAATGAACGATGCAGTCCGAATTTTCTCGAATAATGGAGTACTCTGAATTAATCATGAAAATCAAACTGTAACCCTGCAATATACCTTACATGCAAT</t>
  </si>
  <si>
    <t>MSYWEDPAQLAGSSELANTNPYGNYTVVDTVTPDMLRMVHSHWYQYPPMNPLWYGLLGFTMTILGIFSLAGNFVVVWVFMNTKSLRSPSNTLVVNLALNDFLMMFVNFPPMVINSYWGTWVFGPRFCEFYAFWGNMCGCVSIYTMVWITLDRYNVIVKGMNGKPLTSKGAMLRNLFSWVFSIVWCILPLFGWNRYVPEGNMTACGTDYLTDDQFSKSYLYVYSTWVFIGPFFLIVFSYFFIVKAVMAHEQQMREQAKKMGVKSLRSEEAKQTSNECRLAKIALMNVSLWFMAWSPYLVINWAGMFSPATVTPLFSIWGSVFAKANSVYNPLVYALTHPKYRAALYVKLPFLACKGDSYEDNTSATSSATTAVAEKSEKA</t>
  </si>
  <si>
    <t>NoL14</t>
  </si>
  <si>
    <t>MT112883</t>
  </si>
  <si>
    <t>GCTCTTGTCGGCAACCACTTCCTGGCACGGAGATTCTTCCTCGGTCAGTGCCAGGCTGCCCTTTCGTATCTACTAAAGGACGGCCACAGCTGAAGTTCAGTTTCCAACATACTCCAAACGTCTTTTACGAGATTATCGATACCAGACGAATAAGGCAAAATGTCTTACTACGACGATTCCGCCTCTGCCGCATACACGAACCCTTATGGGAACCACACAGTGGTGGACACCGTGCCCGCTGACATGCTCCACCTGATCGACTCCCACTGGTATGGATTCCCTCCTCTTAATGACATGTGGTACGGGATCCTCGCCTTCTTTATCTCCGTGACGGGGATCCTCGCCGTCGGAGGAAACTTCGTTGTCATCTGGGTCTTCATGTGCACCAAGGCTCTCAGGAGTCCTTCAAACTACTATGTGGTTAACCTGGCCATCTCCGACTTCACCCTCATGGCTTGCATGTGCCCACCAGTGGTCATCAACAGCTATTACAGGACATGGATCTTCGGGCCCACTTTCTGCTACGTGTATGCAGCTATCGGGTCCCTGACTGGGTGCGCTTCCATCTTCACGATGTGCCTCATCTCCTATGACAGATATAACGTCATTGTAAAGGGTATCGGCGGAAAGCCCCTCACCACCGGCAAGGCAATGCTGATGATCCTCCTTGTCTGGCTCACTTCAGCCGCCTGGACGTTCGCTCCCTTCTTCGGCTGGAGTCGCTACGTCCCCGAAGGCAACATGACCGCCTGCGGTACTGACTACCTCCGAGGAAGCATCCTGGACCAGACATACCTGTGGTCCTACACAACATGGTGTTATTTCATGACCTTTGTCTTCATCGTCTACTGCTACTGGTTCATCGTAGCCGCTGTCAGGAACCACGAGAAGGCCATGAGGGAGCAGGCTAAGAAGATGGGCGTCAAGTCCCTCCGAGGCGACGCCGACGCTCAGAAGAAGTCTGCCGACTGCAAGCTGGCCAAGATCGCCCTTATCAACGTGTCCCTCTGGTTCATGGCCTGGACACCCTACGCCATCATCAACATCGCCGGATTGACTAACAAGGAAATCGTCACACCTCTCTTCTCCATCTGGGGTTCCGTCTTCGCCAAGGCAAACACTGTCTATAACCCCATTGTGTACGCTATCAGCCACCCTAAGTACAAGGGTGCCCTGTACCAGAAGCTGCCTTGGCTKCAGTGCGCTCCTGATGTTCCTGAAGACGACTCCRAGTCCACTGCTTCSACCACGACCACAGGAGGAGAAGAAAAGGCCTAAGGAAGAAAGATGTGTCTCTGGACCGGAAACCGACTAAGAATGGAATGATATTGCTMACTGACGATAACGATAACCGATGACTCTTTTCCTTACCTCACCGTCTGCAGACGACCCTCCTTGTCACCAATAAACCCAGAGCGACCCGTGT</t>
  </si>
  <si>
    <t>MSYYDDSASAAYTNPYGNHTVVDTVPADMLHLIDSHWYGFPPLNDMWYGILAFFISVTGILAVGGNFVVIWVFMCTKALRSPSNYYVVNLAISDFTLMACMCPPVVINSYYRTWIFGPTFCYVYAAIGSLTGCASIFTMCLISYDRYNVIVKGIGGKPLTTGKAMLMILLVWLTSAAWTFAPFFGWSRYVPEGNMTACGTDYLRGSILDQTYLWSYTTWCYFMTFVFIVYCYWFIVAAVRNHEKAMREQAKKMGVKSLRGDADAQKKSADCKLAKIALINVSLWFMAWTPYAIINIAGLTNKEIVTPLFSIWGSVFAKANTVYNPIVYAISHPKYKGALYQKLPWLQCAPDVPEDDSXSTASTTTTGGEEKA</t>
  </si>
  <si>
    <t>RhLWD1</t>
  </si>
  <si>
    <t>Sympetrum</t>
  </si>
  <si>
    <t>frequens</t>
  </si>
  <si>
    <t>LC009064</t>
  </si>
  <si>
    <t>TCGTAGTGTAGTGCCCAAGAGCAGACCTACGAGAGCCACCACTCACTCGCTACCACTTCTTCTTTCTTCGGTGAAAAGATGGAACCTGTGATGATGATGAGGTCGTGGCAGGGTCATTCCAACCAAACCTTAGTGGACATGGTTCCCCCGGAAATGCTTCCATTTGTGGATGCTCATTGGTACCAGTTCCCTCCCATGAACCCACTTTGGCACGGGATCCTAGGATTCGTGATTGGACTGTTGGGTTTCATTTCGTGGGCTGGCAATGGCGTTGTCATCTACGTGTTCCTCTGCACCAAATCTCTCCGCACGCCATCCAACCTCCTCGTCGTCAACCTCGCTTTCTCGGACTTCCTCATGATGGTCGCCATGTGTCCTTTGATGCTGGTTAACTGCTACTATGAAACCTGGGTTTTTGGTCCACTGATGTGTCAGCTCTACGGTTACGCCGGATCTCTGTTCGGATGCACTTCAATCTGGACCATGGTCACGATTGCTATGGACCGTTATAACGTCATCGTCAAGGGTTTGGCTGGACAGCCTCTGACCATCAAGAAAGCTCTTCTGTGGATTTCCGTGGTTTGGGTCCATGCCATCGTGTGGACAACGCTGCCGATGGTCGGCTGGAATAGGTATGTCCCAGAGGGCAACATGACCGCCTGCGGCACTGACTACTTGACCAAGGACTGGTTCCACAAGAGCTACATCCTCGTCTACTCCGTCTTCTGCTACTGGCTCCCCCTCGCCACCATCATCTACTCCTACACTTTCATCGTTCAAGCCGTTGCTGCCCACGAGAAGACGATGAGAGAGCAAGCAAAGAAGATGAACGTGGCTTCCTTACGATCTGCCGAGGCGCAGAACACCAGCGCCGAATGCAAACTGGCCAAGATAGCGTTGATGACCATCTCCCTGTGGTTCATGGCATGGACCCCCTACCTGATCATCAACTTCTCTGGGATCTTCGAGACCATGACCATCAGCCCACTGGTGACCATCTGGGGATCCGTCTTTCGCAAGGCCAACGCCGTGTACAACCCAATCGTATACGGAATCAGCCACCCCAAGTACAGAGTGGCTCTCAACGAGAAATTACCTTTCCTGGTTTGCGGCGGATCCTCAGACTCAACGTCGGAGGCAAGCAGCACCACAACGACCGAAGACAAGCCATCTTCCTGAAAATGCGATTTCGCTGTAATGACCTCTTATTTAGGGCAAATTTAGAAGAGAATTAAAGTTGA</t>
  </si>
  <si>
    <t>MEPVMMMRSWQGHSNQTLVDMVPPEMLPFVDAHWYQFPPMNPLWHGILGFVIGLLGFISWAGNGVVIYVFLCTKSLRTPSNLLVVNLAFSDFLMMVAMCPLMLVNCYYETWVFGPLMCQLYGYAGSLFGCTSIWTMVTIAMDRYNVIVKGLAGQPLTIKKALLWISVVWVHAIVWTTLPMVGWNRYVPEGNMTACGTDYLTKDWFHKSYILVYSVFCYWLPLATIIYSYTFIVQAVAAHEKTMREQAKKMNVASLRSAEAQNTSAECKLAKIALMTISLWFMAWTPYLIINFSGIFETMTISPLVTIWGSVFRKANAVYNPIVYGISHPKYRVALNEKLPFLVCGGSSDSTSEASSTTTTEDKPSS</t>
  </si>
  <si>
    <t>RhLWA2</t>
  </si>
  <si>
    <t>LC009061</t>
  </si>
  <si>
    <t>GTAGAAACAGCTCCTTCCGGTGTCTTCCAGAGGAAAGCGCCAGGCAGTAAGAGACCAATCTTTCTGTTTCGCAGTCAAGCATCCACATCCAGCCACCATGTCTCTGGGAGCAGGGCCTAGTTACAGCGCCTACAACTTCGCTGGAACTGGCAGTTTCGGCACCAACATGTCCGTGGTGGACAAGGTCCCCCCCGAGATGCTGTTCCTCGTTGACTCCCACTGGTACCAATTCCCTCCCCTCAACCCTATGTGGCACTCCCTGCTGGGCTTCGTCATCAGCATGCTGGGATTCATCTCTATTTGCGGAAACGGAGTTGTCATCTACATCTTCTCTTGCACCAAGTCCCTCAGGACCCCATCCAACCTCTTGATTGTCAATCTCGCCATCTCTGACTTCGGTCTCATGGCTACCATGGCTCCTATGATGACAATCAATTGCTACTTCGAGACCTGGGTCCTTGGGCCATTCATGTGCCAGATCTATGGAATGCTTGGGTCGACTTTCGGCTGTGCATCCATCTGGACCATGTGTGTCATTGCCTGGGATAGGTACAATGTTATCGTCAAGGGTCTTTCCGCAAAACCACTCACCATCAAGGGAGCTTTGTTCTGGATTTCTCAAGTCTGGCTCAACTCTGCCGTCTGGACTGTTGCACCTCTCCTAGGCTGGAACAGGTATGTCCCAGAAGGTAACATGACCTCCTGCGGAACTGACTACCTTTCCAAGGACTGGGTCAGCGTATCCTACATCTGGGCCTACTCTTTCTACTGCTACCTTCTGCCTCTTGGCATCATCATCTACGCCTACTGGTTCATTGTGCAGGCTGTTGCCGCCCACGAGAAGCAGATGAGGGAACAGGCCAAGAAGATGAACGTTGCCTCCCTTAGGTCCTCTGACGCTCAGAACACCAGCGCTGAGTGCAAGCTCGCTAAGATCGCCATGATGACCATCTCCCTGTGGTTCATCGCGTGGACCCCATATCTCATCATCAACATTGCCGGACTCTTCGCTCCATCTTCTCTCAGCCCACTGGCCAGCATCTGGGGAGCCGTCTTCGCTAAGGCTAACGCTGTCTACAACCCAATTGTCTACGGCATCAGCCACCCCAAGTACAGGGCTGTCCTCTTCCAGAAGTTCCCAAGCCTTGCCTGCGCAAGCGAGCCAGCTCCAGCCAATGACTCCACCTCCCAGGCGTCTGGGGCTACCGCAACCAGCGAAAATGAGAAGCCAGCAGCCTAAGCAGCCACTACTCCCAGGACCGATACTGTTTGCAGAACCGATTTCATTGACGGAAAGTTTACAAAAAAGAATTATCTCCCCTTCGATTGTTGTCCACCATTCTTCACCTTCGCAAGTGCTGGTTGTGGTAAAAATTACGAAGAACATTATCCTTTGAATGTATAATGATTGAAGGTTGTAGAAA</t>
  </si>
  <si>
    <t>MSLGAGPSYSAYNFAGTGSFGTNMSVVDKVPPEMLFLVDSHWYQFPPLNPMWHSLLGFVISMLGFISICGNGVVIYIFSCTKSLRTPSNLLIVNLAISDFGLMATMAPMMTINCYFETWVLGPFMCQIYGMLGSTFGCASIWTMCVIAWDRYNVIVKGLSAKPLTIKGALFWISQVWLNSAVWTVAPLLGWNRYVPEGNMTSCGTDYLSKDWVSVSYIWAYSFYCYLLPLGIIIYAYWFIVQAVAAHEKQMREQAKKMNVASLRSSDAQNTSAECKLAKIAMMTISLWFIAWTPYLIINIAGLFAPSSLSPLASIWGAVFAKANAVYNPIVYGISHPKYRAVLFQKFPSLACASEPAPANDSTSQASGATATSENEKPAA</t>
  </si>
  <si>
    <t>Ecl1</t>
  </si>
  <si>
    <t>Epargyreus</t>
  </si>
  <si>
    <t>clarus</t>
  </si>
  <si>
    <t>OK930070.1</t>
  </si>
  <si>
    <t>GCCAACCGGGGGATTCAAGCCGGGGTCCAGGGGGGGTTGCCTTCGCCCCCTCCTGCCCGGGGTTGGGTATTGGATTAAACCGGGGTAGTTTGTTCCCCGGTTTTTTTCCGTATTGTTGGGGTTAACCCTTTCCAGGCCATTTTTTTCCCTTAAGGCCCCCCTTAAACGCTGAAAATGGCGATAGCCAGCTTAGACCCTGGGCCAGCTGCCATGCAGTCGAGCTGGGAAGGTCATGGTGCCTCTTACAGCTCGTACAGCTCCAACGAGACCGTCGTGGATAAGGTGCTCCCTGAAATGTTGCACCTTATAGATCCTCACTGGTACCAATTTCCACCTATGAACCCATTATGGCACGGCCTATTGGGGTTCACGATCGCCGTTCTCGGCATTATTTCTATCTGCGGTAATGGAATGGTTGTCTACATCTTCACAACAACGAAGAGCCTTAAGACACCATCAAACCTCCTAGTTATTAATTTAGCGTTCTCCGATATGTGTATGATGCTTTGCATGTCTCCGGCTATGGTTGTGAATTGTTATTACGAAACATGGGTTTTCGGTCCATTTGCTTGTGAACTCTACGCTTGCACTGGGTCATTATTCGGATCAATATCGATATGGACGATGACTATGATCGCCTTCGACCGTTACAACGTCATCGTGAAAGGTATCGCAGCGAAGCCTCTGACCATAAATGGAGCCCTTCTGCGCGTTCTCGGGATCTGGCTCTTCTCTCTTGGCTGGACTATCGCCCCCATCTTCGGTTGGAACAGGTACGTGCCCGAGGGCAACATGACCGCCTGTGGAACTGACTACCTTAACAAGGACTGGTTCAGCCGCAGCTACATCCTGGTCTACTCAGTCTTCGTCTACTTCATGCCTCTGTTCCTCATCATCTACTCTTATTGGTTCATCATCCAGGCAGTCTCAGCTCACGAAAAAGCCATGAGGGAACAGGCTAAGAAGATGAACGTGGCTTCTTTGAGGTCATCTGACAATGCTAACACCAGCGCTGAATGCAAATTGGCAAAGGTTGCTCTAATGACCATCTCACTCTGGTTCATGGCCTGGACCCCATACCTGATTATCAACTGGGCGGGCGTGTTCGAATCTGCGACAATTGACCCCCTCTTCACCATCTGGGGCTCAGTATTCGCCAAGGCCAACGCTGTCTACAATCCTATTGTTTATGGCATCAGCCACCCTAAGTACCGCGTGGCTCTGTACCAGCGGTTCCCGTCGCTCGCGTGCACGCCGTCGCCCGACGAGTCTGGATCCACAGCTTCCGGCAACACCGTCGTCTCAGATGAGAAGCAATCTGCCTAAATACCTAAGCGTTGCTGACGTTGACTCCTCACGAACCTATCGCCGACCCCCGGACACACGATTATGCCAAAGCGATGTTATTTATTATTTTTATACAATTGTACAAAGTTATAAACTTGAGCTCAGAGCGTAAGCTGGTGAATTATTCAGGTCTCCACGTCTAANAGACTATATATTGAGTCTGCGTACTTTCAGTTTCACGTTTTGAGTATCGAGGTGAACGTTGCACACTTTTCTAGTAGTTACCTACGCATGTAAAAATTGGCTGGTGGCATCAAAAAAAATCGTCAAAAAA</t>
  </si>
  <si>
    <t>MAIASLDPGPAAMQSSWEGHGASYSSYSSNETVVDKVLPEMLHLIDPHWYQFPPMNPLWHGLLGFTIAVLGIISICGNGMVVYIFTTTKSLKTPSNLLVINLAFSDMCMMLCMSPAMVVNCYYETWVFGPFACELYACTGSLFGSISIWTMTMIAFDRYNVIVKGIAAKPLTINGALLRVLGIWLFSLGWTIAPIFGWNRYVPEGNMTACGTDYLNKDWFSRSYILVYSVFVYFMPLFLIIYSYWFIIQAVSAHEKAMREQAKKMNVASLRSSDNANTSAECKLAKVALMTISLWFMAWTPYLIINWAGVFESATIDPLFTIWGSVFAKANAVYNPIVYGISHPKYRVALYQRFPSLACTPSPDESGSTASGNTVVSDEKQSA</t>
  </si>
  <si>
    <t>Macroglossum</t>
  </si>
  <si>
    <t>stellatarum</t>
  </si>
  <si>
    <t>KF539444</t>
  </si>
  <si>
    <t>ATGACGATCTCAATGGATCCCGGACCAGGCCTGGCAGCCATGCAGGCATGGGGCGGTCAAGTTGCAGCGTACGGCGCTTCCAACCAAACCGTCGTAGACAAAGTGACTCCAGACATGATGCACCTGATCGACCCCCATTGGTACCAGTTTCCGCCGATGAACCCACTTTGGCATGCCCTTTTGGGTTTTACTATTGGTGTTCTGGGATTCATTTCGATTTGTGGCAACGGCATGGTTGTCTACATCTTTATGTCAACTAAGAGCCTTAAGACACCTTCAAACTTGCTTGTAGTAAATCTTGCATTTTCGGACTTCCTTATGATGTGCGCTATGTCTCCAGCTATGGTTGTTAATTGTTACTACGAAACTTGGGTATGGGGTCCCTTTGCATGTGAACTGTACGCTTGCGCCGGCTCTCTATTCGGATGTGGATCAATTTGGACGATGACCATGATTGCTTTCGACCGTTACAATGTCATTGTGAAAGGTATTGCAGCTAAGCCCATGACCAATAATGGTGCGCTTCTTCGTATTCTTGGAATCTGGCTCTTCTCACTCGCTTGGACTGTGGCTCCCATGTTCGGCTGGAACAGATACGTGCCCGAAGGAAACATGACTGCCTGCGGAACCGACTACTTGTCTAAGGAATGGCTCAGCCGAAGCTACATCCTTGTCTACTCCGTTTTCGTTTACTTCTTGCCACTTTTCCTTATCATCTACTCATACTTCTACATTGTTCAGGCCGTAGCTGCCCACGAGAGAGCCATGAGGGAACAGGCTAAGAAAATGAACGTGGCCTCCTTGAGATCCTCGGAAGCGGCAAACACCAGCGCTGAATGCAAGCTCGCAAAGGTTGCATTGATGACCATTTCCTTGTGGTTCATGGCCTGGACTCCTTACCTAGTCATCAACTACACCGGAGTATTCGAGAGCGCGCCCATCAGCCCCCTGGTAACCATCTGGGGCTCCCTCTTTGCCAAGGCTAACGCTGTGTACAACCCTATTGTATACGGCATCAGCCATCCTAAATATCAAGCAGCCTTGTACGCCAGGTTCCCAGCGCTGCAGTGCGCGCCGAGTCGCGACGACTCTGCTTCGACCGCCTCGGCCACCACCGCCGTCTCAGACGAGAAGCCTTCTGCGTAA</t>
  </si>
  <si>
    <t>MTISMDPGPGLAAMQAWGGQVAAYGASNQTVVDKVTPDMMHLIDPHWYQFPPMNPLWHALLGFTIGVLGFISICGNGMVVYIFMSTKSLKTPSNLLVVNLAFSDFLMMCAMSPAMVVNCYYETWVWGPFACELYACAGSLFGCGSIWTMTMIAFDRYNVIVKGIAAKPMTNNGALLRILGIWLFSLAWTVAPMFGWNRYVPEGNMTACGTDYLSKEWLSRSYILVYSVFVYFLPLFLIIYSYFYIVQAVAAHERAMREQAKKMNVASLRSSEAANTSAECKLAKVALMTISLWFMAWTPYLVINYTGVFESAPISPLVTIWGSLFAKANAVYNPIVYGISHPKYQAALYARFPALQCAPSRDDSASTASATTAVSDEKPSA</t>
  </si>
  <si>
    <t>Automeris</t>
  </si>
  <si>
    <t>io</t>
  </si>
  <si>
    <t>OK930069.1</t>
  </si>
  <si>
    <t>AACCAGGGGTTTCAACCCGGGGTCCAGGGGGGGGTGCCTTCCCCACCTTGGGGGTTCTGGCGCCACCCGGGGTTGGGTATTATTCCATTAAAAATGGGGGAGTTTGTTTAAAGGATTTTTTCCGTTTTTTGGAATAACCCTTTTAACCAAAACCTTATTATTCTGTTTTTAGCCATTCCAAAAAAAGAGCAAAATGACCATATCATTAGACCCTGGCCCGGGGCTCGCAGCGCTCCAAGCATGGGGAGGTCAAGTAGCTGCATACGGCGCTGCTAATCAAACCGTTGTAGATAAAGTGCCGCCGGATATGCTTCACATGGTTGACGCGCACTGGTACCAATTTCCACCTATGAATCCTTTGTGGCATGCCCTCCTGGGTTTTACTATTGGTGTTCTCGGATTTATTTCAATATCAGGCAACGGCATGGTGATATATATTTTCATGTCAACAAAGAGTCTCAAAACACCTTCAAATTTGCTCGTTGTGAATCTAGCATTTTCAGACTTTCTTATGATGTGTGCAATGTCTCCGGCCATGGTTGTTAATTGTTATAACGAGACTTGGGTATTCGGACCTTTCGCATGTGAACTGTATGGGTGTGCCGGTTCGCTTTTTGGATGTGCTTCTATTTGGACAATGACAATGATTGCTTTTGATCGCTACAATGTAATTGTAAAAGGAATAGCTGCAAAGCCCATGACGAATAACGGAGCTCTTCTAAGAATTCTTGGGATTTGGACTTTTTCCCTAGCATGGACTCTTGCGCCTTTCTTCGGTTGGAACAGATACGTSCCMGAAGGAAACATGACTGCTTGTGGGACTGATTATTTGTCCAAAGATTGGTTCAGTCGTAGTTACATCCTCATCTACTCGGTTTTCGTGTATTACACTCCGCTTCTCCTTATTATCTACTCCTACTTCTTCATTGTGCAGGCTGTAGCGGCTCACGAAAAAGCTATGAGGGAACAGGCAAAGAAAATGAATGTAGCATCCTTGAGATCGTCGGACGCAGCGAATACAAGCGCAGAGTGCAAACTAGCTAAGGTCGCACTGATGACGATTTCCTTGTGGTTCATGGCATGGACACCATACCTGGTCATCAACTACACCGGAGTATTTGAGAGTGCGCCCATAAGCCCACTGGCCACGATCTGGGGTTCTCTCTTCGCAAAGGCTAATGCCGTTTACAACCCGATTGTATATGGCATCAGCCATCCTAAATACCAAGCGGCTTTGTATGCGAGATTCCCATCATTGCAATGCCAATCGGCTCCAGACGAGTCTGGATCAGTAGCCTCAGCAACCACTGCAGTTTCCGAAGAGAAGCCTGCTGCATGAACGCCGGAACGTTTAAGCTGATGAAAGGACACGATTTTGCCAAAATGATGCTCTTTATTTTTGTAAAAAATAAGAAACATAATATACATTTGTACTAAGTTGTAAACTCGCGCACAAAACGTAAGCTCATTCCAAAATGTTCAGGTATAATATCACAAACTATAATATAGAATTATGTCATCAAAATAGTTTTATGAATCCTACATATACTGAGCAAACGTTATGTGTATCGAGTTGACTATTGCACACTTTTATAATACCTTTTTTGAAGTGGTAAATTAATAACATCGGCNGGTGNACATAAAAATACAAAAAAATGAAGACTTCAAATGTCACTGGACCGTCCCTTTNGCTATGANGCTGCTCCTTTTAGTTTTNANGCTGATGATGTATTNATGACGACNAGAACGCTTTGTATCCCTCAGAANTAAATATCTTAGAAGCAAAAAAAAAAAAAAAAAAAAAAAAA</t>
  </si>
  <si>
    <t>MTISLDPGPGLAALQAWGGQVAAYGAANQTVVDKVPPDMLHMVDAHWYQFPPMNPLWHALLGFTIGVLGFISISGNGMVIYIFMSTKSLKTPSNLLVVNLAFSDFLMMCAMSPAMVVNCYNETWVFGPFACELYGCAGSLFGCASIWTMTMIAFDRYNVIVKGIAAKPMTNNGALLRILGIWTFSLAWTLAPFFGWNRYVPEGNMTACGTDYLSKDWFSRSYILIYSVFVYYTPLLLIIYSYFFIVQAVAAHEKAMREQAKKMNVASLRSSDAANTSAECKLAKVALMTISLWFMAWTPYLVINYTGVFESAPISPLATIWGSLFAKANAVYNPIVYGISHPKYQAALYARFPSLQCQSAPDESGSVASATTAVSEEKPAA</t>
  </si>
  <si>
    <t>Ast3</t>
  </si>
  <si>
    <t>Anisota</t>
  </si>
  <si>
    <t>stigma</t>
  </si>
  <si>
    <t>OK930068.1</t>
  </si>
  <si>
    <t>CACGCAGAGTACATGGGGAGTAGCTTCCGTGCCTCGGCATCCGTGCCGCATCACGAGATCGGTTATACTACATTAAAGACTGGAGTAGTTCGTTCAACGATTTTCTTCAGTATTTTGTTATAACCATCTCGGAGCAGTTCCTAGACCTTTTTATTTAGTCTTGGATACAATAAGCAAATATGACTATATCGATGGACCCTGGCCCGGGACTCGCAGCACTACAAGCATGGGGAGGTCAGATAGCAGCATACGGAGCTGCAAATCAGACTGTTGTAGATAAGGTGCCGCCAGATATGCTTCACATGGTTGATGCTCACTGGTACCAATTCCCACCTATGAATCCACTATGGCACGCACTTTTAGGTTTTACAATAGGAGTTCTCGGATTCATTTCAATATCAGGCAACGGCATGGTCATTTATATTTTTTTGTCAACCAAGAGTCTCAAGACACCATCAAATTTACTTGTCGTTAATCTCGCTTTCTCTGATTTTTTAATGATGTGTGCAATGTCACCGGCTATGGTTGTTAATTGTTACAATGAAACTTGGGTATTTGGAGCTTTCGCGTGTGAACTATATGGATGCGCTGGATCCCTTTTTGGATGTGCGTCTATTTGGACAATGACAATGATTGCCTTCGACCGATATAATGTAATTGTAAAAGGTATAGCCGCAAAGCCAATGACTATCAATGGAGCTCTTCTACGCATCCTTGGAATCTGGGTTTTCTCTCTTGCTTGGACTCTTGCTCCTTTCTTCGGCTGGAACAGGTATGTGCCAGAAGGGAACATGACTGCTTGCGGAACTGACTACTTATCCAAGGATTGGTTTAGTCGCAGTTATATTCTTATCTACTCAGTTTTCGTGTATTATACTCCACTACTCCTCATTATTTATTCTTACTTCTACATTGTTCAGGCTGTAGCGGCTCATGAGAAAGCTATGAGGGAACAAGCTAAAAAAATGAATGTTGCCTCTTTGAGATCATCGGACGCAGCAAATACAAGTGCAGAGTGCAAACTAGCTAAGGTAGCATTGATGACGATTTCTTTGTGGTTCATGGCGTGGACACCATATCTAGTCATCAACTATATGGGTGTGTTTGAGAGTGCACCAATAAGTCCACTGGCTACCATCTGGGGTTCTCTATTTGCGAAAGCCAACGCCGTTTACAATCCTATTGTTTACGGTATTAGCCATCCTAAATACCAGGCAGCGTTATATGCGCGATTCCCAGCGCTACAGTGCCAGTCGGCCCCAGACGATTCTGAATCAGTGGCTTCGAAAACGACAGCAGTGTCCGAAGAAAAGCCTGCTGCTTGAAATACGTTTACCCTATACATCGACACGACTCTGCTATTGATAGGACACGATTTTACCAAAACGATGCTCTTTATTATTTTTGTAAAAAAACAAGGAAAAAATCTTCTAAATATGTACAAAGTTATAAACTTGATCACAGAACGTGTGCTTGTTGTGAATTAGATGATTTTTCGACGGATTCACAATTTCTTAAAACATTCTTTTGCATATTTTGAGTTCACGTTTTGTGTGTCGAGTTGAACGTTGCGAACTTTTAAAACCTTCTTGTTATGCTTAAAAATAACGGTCGGCGACGTATAAAAAAATACAAAAAAATGAAGCCTTCAATTGTCGCTGGACCGACCCTCTCCTAGCGAGGCCGCTCCTTTTAGATTTAAGGTTGACGATTTTTAATGACGAAATAACGCTCGGTATCTTGGATTAATAAAATATATCAAAGCAAATGCAAAGTGGTTAAAGGCCACATAAA</t>
  </si>
  <si>
    <t>MTISMDPGPGLAALQAWGGQIAAYGAANQTVVDKVPPDMLHMVDAHWYQFPPMNPLWHALLGFTIGVLGFISISGNGMVIYIFLSTKSLKTPSNLLVVNLAFSDFLMMCAMSPAMVVNCYNETWVFGAFACELYGCAGSLFGCASIWTMTMIAFDRYNVIVKGIAAKPMTINGALLRILGIWVFSLAWTLAPFFGWNRYVPEGNMTACGTDYLSKDWFSRSYILIYSVFVYYTPLLLIIYSYFYIVQAVAAHEKAMREQAKKMNVASLRSSDAANTSAECKLAKVALMTISLWFMAWTPYLVINYMGVFESAPISPLATIWGSLFAKANAVYNPIVYGISHPKYQAALYARFPALQCQSAPDDSESVASKTTAVSEEKPAA</t>
  </si>
  <si>
    <t>Callophrys</t>
  </si>
  <si>
    <t>sheridanii</t>
  </si>
  <si>
    <t>MN831887.1</t>
  </si>
  <si>
    <t>ATGGCCATCACAGGCTTGGACCCAGCACCAGGAGTAGCCGCCCTGCAGGCATGGGGTGGCCAGGCTTTGGCCTTTGGCAGTAACGAGACCGTCGTCGACAAAGTGTTGCCAGAAATGCTCCACAAGATTGATCCCCACTGGTATCAGTTTCCCCCTATGAATCCACTATGGCACGCAATTTTGGCACTCGTCATTAGTATCATCGGCATTATTGCGACCACGGGAAACGCTATGGTCATCTACATTTTCTGCACGACCAAGTCACTAAAAACACCATCGAACTTACTTGTTGTGAATCTGGCCATTTCTGACTTCCTAATCATCACCACCATGTCTCCGCCCGTGGTAGTGAACACCTACTATGAAACGTGGATATTCGGACCGTTGGCCTGCGACATCTATGCGTGCTGTGGCTCACTATTCGGATGTGTCTCCATCTGGACAATGACCATGATCGCATTCGACCGATACAATGTCATCGTAAAGGGTATCGCTGCCAAACCATTGACCAACAATGGTGCACTTCTCCGAATTCTCGGCATCTGGCTCTTCTCGCTGGCCTGGACTATAACTCCACTTTTTGGATGGGGCAAGTACGTGCCCGAAGGGAACATGTGCGTCTGCGGCACTGACTACTTGGACAAGTCCTGGGTACACCGCAGCTACATAATTCTCTACTCAATTGCGTGCTACTTCGCGCCTCTCTTCCTCATCATCTACTCTTACTGGTTCATCATTCAGGCAGTATCTGCTCACGAGAAGGCCATGAGGGAACAGGCCAAGAAAATGAACGTAGCCTCCCTGCGATCATCTGATGGCGCGGAAAAGAGCGCGGAATGCAAGCTGGCCAAGGTTGCCTTAATGACCATCTCTCTCTGGTTCATGGCGTGGACACCGTACCTGATCATCAACTGGGCCGGCATCTTCAAGACCTCGATGATCAGCCCACTGGTAACCATCTGGGGCTCAATCTTTGCCAAGGCTAATTCTATCTATAATCCGATTGTATATGGTATTAGCCACCCTAAATACCGTGCAGCCTTGTATGCTCGATTCCCAGCTCTCGCGTGCCAGCCATCCGCAGATGAATCTGGATCTGTGGCCTCATCGGCGACCGCTGTCCAGGAAGAGAAACCATCAGCA</t>
  </si>
  <si>
    <t>MAITGLDPAPGVAALQAWGGQALAFGSNETVVDKVLPEMLHKIDPHWYQFPPMNPLWHAILALVISIIGIIATTGNAMVIYIFCTTKSLKTPSNLLVVNLAISDFLIITTMSPPVVVNTYYETWIFGPLACDIYACCGSLFGCVSIWTMTMIAFDRYNVIVKGIAAKPLTNNGALLRILGIWLFSLAWTITPLFGWGKYVPEGNMCVCGTDYLDKSWVHRSYIILYSIACYFAPLFLIIYSYWFIIQAVSAHEKAMREQAKKMNVASLRSSDGAEKSAECKLAKVALMTISLWFMAWTPYLIINWAGIFKTSMISPLVTIWGSIFAKANSIYNPIVYGISHPKYRAALYARFPALACQPSADESGSVASSATAVQEEKPSA</t>
  </si>
  <si>
    <t>NM_001014890_H195T</t>
  </si>
  <si>
    <t>MNGTEGPNFYVPFSNKTGVVRSPFEAPQYYLAEPWQFSMLAAYMFLLIMLGFPINFLTLYVTVQHKKLRTPLNYILLNLAVADLFMVFGGFTTTLYTSLHGYFVFGPTGCNLEGFFATLGGEIALWSLVVLAIERYVVVCKPMSNFRFGENHAIMGVAFTWVMALACAAPPLVGWSRYIPEGMQCSCGIDYYTPTEETNNESFVIYMFVVHFIIPLIVIFFCYGQLVFTVKEAAAQQQESATTQKAEKEVTRMVIIMVIAFLICWLPYAGVAFYIFTHQGSDFGPIFMTIPAFFAKTSAVYNPVIYIMMNKQFRNCMVTTLCCGKNPLGDDEASTTVSKTETSQVAPA</t>
  </si>
  <si>
    <t>NM_001014890_H195S</t>
  </si>
  <si>
    <t>MNGTEGPNFYVPFSNKTGVVRSPFEAPQYYLAEPWQFSMLAAYMFLLIMLGFPINFLTLYVTVQHKKLRTPLNYILLNLAVADLFMVFGGFTTTLYTSLHGYFVFGPTGCNLEGFFATLGGEIALWSLVVLAIERYVVVCKPMSNFRFGENHAIMGVAFTWVMALACAAPPLVGWSRYIPEGMQCSCGIDYYTPSEETNNESFVIYMFVVHFIIPLIVIFFCYGQLVFTVKEAAAQQQESATTQKAEKEVTRMVIIMVIAFLICWLPYAGVAFYIFTHQGSDFGPIFMTIPAFFAKTSAVYNPVIYIMMNKQFRNCMVTTLCCGKNPLGDDEASTTVSKTETSQVAPA</t>
  </si>
  <si>
    <t>Physeter</t>
  </si>
  <si>
    <t>catodon</t>
  </si>
  <si>
    <t>XM_007126220</t>
  </si>
  <si>
    <t>ATGAACGGGACGGAGGGCCCGAACTTCTACGTGCCTTTCTCCAACAAGACAGGCGTGGTGCGCAGCCCCTACGAGTACCCGCAGTACTACCTGGCTGAGCCGTGGCAGTTCTCCGTGCTGGCCGCCTACATGTTCCTGCTGATCGTGCTCGGCTTCCCCATCAACTTCCTCACGCTCTACGTCACGGTCCAGCACAAGAAGCTGCGCACGCCTCTCAACTACATCCTGCTCAACCTGGCCGTGGCCAACCTCTTCATGGTCTTTGGTGGCTTCACCACCACCCTCTACACCTCTCTGCACGCGTACTTCGTCTTCGGGCCCACGGGATGCAACCTGGAGGGCTTCTTTGCCACCCTGGGCGGTGAAATTGCCCTGTGGTCGTTGGTGGTCCTGGCCATCGAGCGGTACATGGTGGTGTGTAAGCCCATGAGCAACTTCCGCTTCGGGGAGAACCATGCCATCATGGGCCTCGCCCTCACCTGGATCATGGCTCTGGCCTGTGCCGCACCCCCCCTCGTCGGCTGGTCCAGGTACATCCCGGAGGGAATGCAGTGCTCGTGCGGGATTGACTACTACACGCTCACGCCGGAGGTCAACAATGAGTCCTTCGTCATCTACATGTTCGTGGTCCACTTCTCCATCCCCATGGTCATCATCTTCTTCTGCTACGGGCAGCTGGTCTTCACAGTCAAGGAGGCAGCTGCCCAACAGCAGGAGTCGGCCACCACGCAGAAGGCCGAGAAGGAGGTCACTCGCATGGTCATCATCATGGTCGTTGCTTTCCTGATCTGCTGGGTGCCCTATGCCAGCGTGGCGTTCTACATTTTCACCCACCAGGGCTCCAACTTTGGCCCCATCTTCATGACCGTCCCGTCGTTCTTTGCCAAGAGTTCCGCCATCTACAACCCCGTCATCTACATCATGATGAACAAGCAGTTCCGGAACTGCATGCTCACCACCCTGTGCTGTGGCAGGAACCCACTGGGTGACGATGAGGCCTCCACCACTGCCTCCAAGACAGAGACCAGCCAGGTGGCGCCTGCCTAAGGACTCTGCGGCCAACTGTAGGAGTCTCCCAGCCCCCGCCCCCCACCCCAGCTGCCCCATCAGGAGCCGTGCCTGTCGGAACCAGGTCACACAGGCTCCCTGAGTTTAAACAAACAAACGAAAAGAGAATTAATGAGAGAACAATGAACGCTCCTCACTTGGCAGGGACGGCCCAGTCTGGAGGCCTGATTTCCCAGGGGCCGGTGGGATCTCTACCCCCCTTTTCCCCCAAACTCATCTCTCAGGCGCACGAGAACTCTTGCTCTGGAAAAGTGTCCCAGCTTAGGGATAAGTGTGTAGCACAGAGTGGGGCACATAGTAGGTGCTTAATAAATGCTAGATGGTTGAAGGAAGGAATGAATGGAGACCTGAATGGAGAGATGAATGGGCAGGGAGAGCATATCCTCTCAAAACCTTGTTAGTAGCAGCAGCTCACCTTTGGCAGATGACCTCGAGCAGTTGTTTTCCTCCTTGGACCTCACTTTCTTGCCCCATAAAGTGGAAATTCCAAATCCCCCACACGGCTGCTGTGAAGATCAAATGAGATTGTGCGTGTGCGTGTGCGTGTGCGTGTGTGTGCGTGAGCACTTTGTAAATGGTAAGGAGCTGGACAGACTGTAGTTGACATTATAAATAATATCAATGAATATAATTAATTCATTGCTATGATCCTCTCCTCTTGATAGTGACCATTTGGGGACTGGGCAAAGCCCTGAGCAACCAGCCTCAGCGGGTTTATAAAAAGGAGCCAGACGTCAAGGCCAGGCCAGGGCTGGGTGTTGGGCCACGGGAGGGTCAGTCAAGGAAATGCAGAATGCAGTCATCGGGACTGAAAGAGCAACATCGGGGGTCCAGAGTGTGGGACCGAGGTCCGGGAATCTCACCTCCAGCATGGAGCCCCGGGACTAGGGCCACCCCTTCTCAGTGTGGCCCGTGGAGAGACAGGCCTTTCTCTCAGCTTCCGGAAACCACTTGTTCTCCTCCCCAGCACTCAGGCTGCAGCATCTCTGGGCCAGTATGGAGCTTCTAGAAGCCATGCTTACCTGCCCACATTTAATGGGGAGCTGGGTCCCCAACGTCACCCTTGTCTCAAAGAGCTTAGAAACAGAGAATGGGAAATCTGGCTGGGCCCACCTTCCCTGGGGATGTTCCCAGGTCTCAGATTCCGGCTCCCTTGCTGGGCGAGCCTTCAGCCGCTCCAGTCCATTCTTCACTGTGGAGTCCTCGCTGTGAAACTGGCTGGGACCCTGGGGCATCGAAACTGAACTGCTTCAGCAACTGCCCCTCCTCCTCCACATAACCAAAGCTGGAAGCTCTCCCTCTCTCCAGCTCTGCCTGGAGGTGAAGGCA</t>
  </si>
  <si>
    <t>MNGTEGPNFYVPFSNKTGVVRSPYEYPQYYLAEPWQFSVLAAYMFLLIVLGFPINFLTLYVTVQHKKLRTPLNYILLNLAVANLFMVFGGFTTTLYTSLHAYFVFGPTGCNLEGFFATLGGEIALWSLVVLAIERYMVVCKPMSNFRFGENHAIMGLALTWIMALACAAPPLVGWSRYIPEGMQCSCGIDYYTLTPEVNNESFVIYMFVVHFSIPMVIIFFCYGQLVFTVKEAAAQQQESATTQKAEKEVTRMVIIMVVAFLICWVPYASVAFYIFTHQGSNFGPIFMTVPSFFAKSSAIYNPVIYIMMNKQFRNCMLTTLCCGRNPLGDDEASTTASKTETSQVAPA</t>
  </si>
  <si>
    <t>XM_007126220_T195H</t>
  </si>
  <si>
    <t>MNGTEGPNFYVPFSNKTGVVRSPYEYPQYYLAEPWQFSVLAAYMFLLIVLGFPINFLTLYVTVQHKKLRTPLNYILLNLAVANLFMVFGGFTTTLYTSLHAYFVFGPTGCNLEGFFATLGGEIALWSLVVLAIERYMVVCKPMSNFRFGENHAIMGLALTWIMALACAAPPLVGWSRYIPEGMQCSCGIDYYTLHPEVNNESFVIYMFVVHFSIPMVIIFFCYGQLVFTVKEAAAQQQESATTQKAEKEVTRMVIIMVVAFLICWVPYASVAFYIFTHQGSNFGPIFMTVPSFFAKSSAIYNPVIYIMMNKQFRNCMLTTLCCGRNPLGDDEASTTASKTETSQVAPA</t>
  </si>
  <si>
    <t>XM_007126220_T195K</t>
  </si>
  <si>
    <t>MNGTEGPNFYVPFSNKTGVVRSPYEYPQYYLAEPWQFSVLAAYMFLLIVLGFPINFLTLYVTVQHKKLRTPLNYILLNLAVANLFMVFGGFTTTLYTSLHAYFVFGPTGCNLEGFFATLGGEIALWSLVVLAIERYMVVCKPMSNFRFGENHAIMGLALTWIMALACAAPPLVGWSRYIPEGMQCSCGIDYYTLKPEVNNESFVIYMFVVHFSIPMVIIFFCYGQLVFTVKEAAAQQQESATTQKAEKEVTRMVIIMVVAFLICWVPYASVAFYIFTHQGSNFGPIFMTVPSFFAKSSAIYNPVIYIMMNKQFRNCMLTTLCCGRNPLGDDEASTTASKTETSQVAPA</t>
  </si>
  <si>
    <t>Ochotona</t>
  </si>
  <si>
    <t>princeps</t>
  </si>
  <si>
    <t>XM_004592516</t>
  </si>
  <si>
    <t>MSEEEDFYLFKNLSSVAPWDGPQYHIAPIWAFHLQAAFMGLVFFAGTPLNAVVLVATLRYKKLRQPLNYILVNISLAGFLACIFSVFNVFLSSCYGYFVLGRFVCSLEAFTGSATGLVTGWSLAFLAFERYIVICKPFGNFRFSSKHALVVVLATWVIGVGVSMPPFFGWSRFLPEGLQCSCGPDWYTVGTKYRSEYYTWFLFIFCFIIPLSLICFSYAQLLGTLRAVAAQQQESATTQKAEREVSRMVVVMVGSFCVCYVPYASLAMYIVNNRNHGLDLRFVTIPAFFSKSACVYNPIIYCFMNKQFRACIMEMVCGRPMTDDSELSSSQRTEVSTVSSSKVGPS</t>
  </si>
  <si>
    <t>XM_004592516_A86F</t>
  </si>
  <si>
    <t>MSEEEDFYLFKNLSSVAPWDGPQYHIAPIWAFHLQAAFMGLVFFAGTPLNAVVLVATLRYKKLRQPLNYILVNISLAGFLFCIFSVFNVFLSSCYGYFVLGRFVCSLEAFTGSATGLVTGWSLAFLAFERYIVICKPFGNFRFSSKHALVVVLATWVIGVGVSMPPFFGWSRFLPEGLQCSCGPDWYTVGTKYRSEYYTWFLFIFCFIIPLSLICFSYAQLLGTLRAVAAQQQESATTQKAEREVSRMVVVMVGSFCVCYVPYASLAMYIVNNRNHGLDLRFVTIPAFFSKSACVYNPIIYCFMNKQFRACIMEMVCGRPMTDDSELSSSQRTEVSTVSSSKVGPS</t>
  </si>
  <si>
    <t>XM_004592516_N93T</t>
  </si>
  <si>
    <t>MSEEEDFYLFKNLSSVAPWDGPQYHIAPIWAFHLQAAFMGLVFFAGTPLNAVVLVATLRYKKLRQPLNYILVNISLAGFLACIFSVFFVFLSSCYGYFVLGRFVCSLEAFTGSATGLVTGWSLAFLAFERYIVICKPFGNFRFSSKHALVVVLATWVIGVGVSMPPFFGWSRFLPEGLQCSCGPDWYTVGTKYRSEYYTWFLFIFCFIIPLSLICFSYAQLLGTLRAVAAQQQESATTQKAEREVSRMVVVMVGSFCVCYVPYASLAMYIVNNRNHGLDLRFVTIPAFFSKSACVYNPIIYCFMNKQFRACIMEMVCGRPMTDDSELSSSQRTEVSTVSSSKVGPS</t>
  </si>
  <si>
    <t>XM_004592516_A86F_N93T</t>
  </si>
  <si>
    <t>MSEEEDFYLFKNLSSVAPWDGPQYHIAPIWAFHLQAAFMGLVFFAGTPLNAVVLVATLRYKKLRQPLNYILVNISLAGFLFCIFSVFTVFLSSCYGYFVLGRFVCSLEAFTGSATGLVTGWSLAFLAFERYIVICKPFGNFRFSSKHALVVVLATWVIGVGVSMPPFFGWSRFLPEGLQCSCGPDWYTVGTKYRSEYYTWFLFIFCFIIPLSLICFSYAQLLGTLRAVAAQQQESATTQKAEREVSRMVVVMVGSFCVCYVPYASLAMYIVNNRNHGLDLRFVTIPAFFSKSACVYNPIIYCFMNKQFRACIMEMVCGRPMTDDSELSSSQRTEVSTVSSSKVGPS</t>
  </si>
  <si>
    <t>NP_031564.1_F86A</t>
  </si>
  <si>
    <t>MSGEDDFYLFQNISSVGPWDGPQYHLAPVWAFRLQAAFMGFVFFVGTPLNAIVLVATLHYKKLRQPLNYILVNVSLGGFLACIFS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</si>
  <si>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NP_031564.1_T93N</t>
  </si>
  <si>
    <t>MSGEDDFYLFQNISSVGPWDGPQYHLAPVWAFRLQAAFMGFVFFVGTPLNAIVLVATLHYKKLRQPLNYILVNVSLGGFLFCIFSVFNVFIASCHGYFLFGRHVCALEAFLGSVAGLVTGWSLAFLAFERYVVICKPFGSIRFNSKHALMVVLATWIIGIGVSIPPFFGWSRFIPEGLQCSCGPDWYTVGTKYRSEYYTWFLFIFCFIIPLSLICFSYSQLLRTLRAVAAQQQESATTQKAEREVSHMVVVMVGSFCLCYVPYAALAMYMVNNRNHGLDLRLVTIPAFFSKSSCVYNPIIYCFMNKQFRACILEMVCRKPMADESDVSGSQKTEVSTVSSSKVGPH</t>
  </si>
  <si>
    <t>NP_031564.1_F86A_T93N</t>
  </si>
  <si>
    <t>MSGEDDFYLFQNISSVGPWDGPQYHLAPVWAFRLQAAFMGFVFFVGTPLNAIVLVATLHYKKLRQPLNYILVNVSLGGFLACIFSVFNVFIASCHGYFLFGRHVCALEAFLGSVAGLVTGWSLAFLAFERYVVICKPFGSIRFNSKHALMVVLATWIIGIGVSIPPFFGWSRFIPEGLQCSCGPDWYTVGTKYRSEYYTWFLFIFCFIIPLSLICFSYSQLLRTLRAVAAQQQESATTQKAEREVSHMVVVMVGSFCLCYVPYAALAMYMVNNRNHGLDLRLVTIPAFFSKSSCVYNPIIYCFMNKQFRACILEMVCRKPMADESDVSGSQKTEVSTVSSSKVGPH</t>
  </si>
  <si>
    <t>NP_031564.1_E114Q</t>
  </si>
  <si>
    <t>NM_001085652.1_D114A</t>
  </si>
  <si>
    <t>MLEEEDFYLFKNVSNVSPFDGPQYHIAPKWAFTLQAIFMGMVFLIGTPLNFIVLLVTIKYKKLRQPLNYILVNITVGGFLMCIFSIFPVFVSSSQGYFFFGRIACSIAAFVGTLTGLVTGWSLAFLAFERYIVICKPMGNFNFSSSHALAVVICTWIIGIVVSVPPFLGWSRYMPEGLQCSCGPDWYTVGTKYRSEYYTWFIFIFCFVIPLSLICFSYGRLLGALRAVAAQQQESASTQKAEREVSRMVIFMVGSFCLCYVPYAAMAMYMVTNRNHGLDLRLVTIPAFFSKSSCVYNPIIYSFMNKQFRGCIMETVCGRPMSDDSSVSSTSQRTEVSTVSSSQVSPA</t>
  </si>
  <si>
    <t>NM_001085652.1_D114Q</t>
  </si>
  <si>
    <t>MLEEEDFYLFKNVSNVSPFDGPQYHIAPKWAFTLQAIFMGMVFLIGTPLNFIVLLVTIKYKKLRQPLNYILVNITVGGFLMCIFSIFPVFVSSSQGYFFFGRIACSIQAFVGTLTGLVTGWSLAFLAFERYIVICKPMGNFNFSSSHALAVVICTWIIGIVVSVPPFLGWSRYMPEGLQCSCGPDWYTVGTKYRSEYYTWFIFIFCFVIPLSLICFSYGRLLGALRAVAAQQQESASTQKAEREVSRMVIFMVGSFCLCYVPYAAMAMYMVTNRNHGLDLRLVTIPAFFSKSSCVYNPIIYSFMNKQFRGCIMETVCGRPMSDDSSVSSTSQRTEVSTVSSSQVSPA</t>
  </si>
  <si>
    <t>NM_001085652.1_D114E</t>
  </si>
  <si>
    <t>MLEEEDFYLFKNVSNVSPFDGPQYHIAPKWAFTLQAIFMGMVFLIGTPLNFIVLLVTIKYKKLRQPLNYILVNITVGGFLMCIFSIFPVFVSSSQGYFFFGRIACSIEAFVGTLTGLVTGWSLAFLAFERYIVICKPMGNFNFSSSHALAVVICTWIIGIVVSVPPFLGWSRYMPEGLQCSCGPDWYTVGTKYRSEYYTWFIFIFCFVIPLSLICFSYGRLLGALRAVAAQQQESASTQKAEREVSRMVIFMVGSFCLCYVPYAAMAMYMVTNRNHGLDLRLVTIPAFFSKSSCVYNPIIYSFMNKQFRGCIMETVCGRPMSDDSSVSSTSQRTEVSTVSSSQVSPA</t>
  </si>
  <si>
    <t>NM_001085652.1_D114G</t>
  </si>
  <si>
    <t>MLEEEDFYLFKNVSNVSPFDGPQYHIAPKWAFTLQAIFMGMVFLIGTPLNFIVLLVTIKYKKLRQPLNYILVNITVGGFLMCIFSIFPVFVSSSQGYFFFGRIACSIGAFVGTLTGLVTGWSLAFLAFERYIVICKPMGNFNFSSSHALAVVICTWIIGIVVSVPPFLGWSRYMPEGLQCSCGPDWYTVGTKYRSEYYTWFIFIFCFVIPLSLICFSYGRLLGALRAVAAQQQESASTQKAEREVSRMVIFMVGSFCLCYVPYAAMAMYMVTNRNHGLDLRLVTIPAFFSKSSCVYNPIIYSFMNKQFRGCIMETVCGRPMSDDSSVSSTSQRTEVSTVSSSQVSPA</t>
  </si>
  <si>
    <t>NM_001085652.1_D114N</t>
  </si>
  <si>
    <t>MLEEEDFYLFKNVSNVSPFDGPQYHIAPKWAFTLQAIFMGMVFLIGTPLNFIVLLVTIKYKKLRQPLNYILVNITVGGFLMCIFSIFPVFVSSSQGYFFFGRIACSINAFVGTLTGLVTGWSLAFLAFERYIVICKPMGNFNFSSSHALAVVICTWIIGIVVSVPPFLGWSRYMPEGLQCSCGPDWYTVGTKYRSEYYTWFIFIFCFVIPLSLICFSYGRLLGALRAVAAQQQESASTQKAEREVSRMVIFMVGSFCLCYVPYAAMAMYMVTNRNHGLDLRLVTIPAFFSKSSCVYNPIIYSFMNKQFRGCIMETVCGRPMSDDSSVSSTSQRTEVSTVSSSQVSPA</t>
  </si>
  <si>
    <t>NM_001085652.1_D114H</t>
  </si>
  <si>
    <t>MLEEEDFYLFKNVSNVSPFDGPQYHIAPKWAFTLQAIFMGMVFLIGTPLNFIVLLVTIKYKKLRQPLNYILVNITVGGFLMCIFSIFPVFVSSSQGYFFFGRIACSIHAFVGTLTGLVTGWSLAFLAFERYIVICKPMGNFNFSSSHALAVVICTWIIGIVVSVPPFLGWSRYMPEGLQCSCGPDWYTVGTKYRSEYYTWFIFIFCFVIPLSLICFSYGRLLGALRAVAAQQQESASTQKAEREVSRMVIFMVGSFCLCYVPYAAMAMYMVTNRNHGLDLRLVTIPAFFSKSSCVYNPIIYSFMNKQFRGCIMETVCGRPMSDDSSVSSTSQRTEVSTVSSSQVSPA</t>
  </si>
  <si>
    <t>NM_001085652.1_D114A_G116D</t>
  </si>
  <si>
    <t>MLEEEDFYLFKNVSNVSPFDGPQYHIAPKWAFTLQAIFMGMVFLIGTPLNFIVLLVTIKYKKLRQPLNYILVNITVGGFLMCIFSIFPVFVSSSQGYFFFGRIACSIAAFVGTLTDLVTGWSLAFLAFERYIVICKPMGNFNFSSSHALAVVICTWIIGIVVSVPPFLGWSRYMPEGLQCSCGPDWYTVGTKYRSEYYTWFIFIFCFVIPLSLICFSYGRLLGALRAVAAQQQESASTQKAEREVSRMVIFMVGSFCLCYVPYAAMAMYMVTNRNHGLDLRLVTIPAFFSKSSCVYNPIIYSFMNKQFRGCIMETVCGRPMSDDSSVSSTSQRTEVSTVSSSQVSPA</t>
  </si>
  <si>
    <t>NM_001085652.1_G116A</t>
  </si>
  <si>
    <t>MLEEEDFYLFKNVSNVSPFDGPQYHIAPKWAFTLQAIFMGMVFLIGTPLNFIVLLVTIKYKKLRQPLNYILVNITVGGFLMCIFSIFPVFVSSSQGYFFFGRIACSIDAFVGTLTALVTGWSLAFLAFERYIVICKPMGNFNFSSSHALAVVICTWIIGIVVSVPPFLGWSRYMPEGLQCSCGPDWYTVGTKYRSEYYTWFIFIFCFVIPLSLICFSYGRLLGALRAVAAQQQESASTQKAEREVSRMVIFMVGSFCLCYVPYAAMAMYMVTNRNHGLDLRLVTIPAFFSKSSCVYNPIIYSFMNKQFRGCIMETVCGRPMSDDSSVSSTSQRTEVSTVSSSQVSPA</t>
  </si>
  <si>
    <t>NM_001085652.1_G116D</t>
  </si>
  <si>
    <t>MLEEEDFYLFKNVSNVSPFDGPQYHIAPKWAFTLQAIFMGMVFLIGTPLNFIVLLVTIKYKKLRQPLNYILVNITVGGFLMCIFSIFPVFVSSSQGYFFFGRIACSIDAFVGTLTDLVTGWSLAFLAFERYIVICKPMGNFNFSSSHALAVVICTWIIGIVVSVPPFLGWSRYMPEGLQCSCGPDWYTVGTKYRSEYYTWFIFIFCFVIPLSLICFSYGRLLGALRAVAAQQQESASTQKAEREVSRMVIFMVGSFCLCYVPYAAMAMYMVTNRNHGLDLRLVTIPAFFSKSSCVYNPIIYSFMNKQFRGCIMETVCGRPMSDDSSVSSTSQRTEVSTVSSSQVSPA</t>
  </si>
  <si>
    <t>Sinomicrurus</t>
  </si>
  <si>
    <t>japonicus boettgeri</t>
  </si>
  <si>
    <t>LC543598</t>
  </si>
  <si>
    <t>ATGAATGGAACGGAAGGCCTTAATTTCTATATCCCTATGTCGAACAAGACTGGTATTGTTCGGAGTCCATATGAGTATCCCCAATACTATTTGGCAGATCCATGGAAATATTCTGCCTTGGCTGCGTACATGTTTCTTCTGATTCTGCTTGGATTTCCCATCAATTTTCTAACCCTCTATGTCACCATCCAACACAAGAAACTCAGAACACCCCTGAACTACATCCTGTTAAATTTGGCAATAGCCAATCTATTTATGGTCTTGGTTGGCTTCACCACCACAATGTACACTTCCATGAATGGATATTTCGTTTTTGGGACAGTAGGATGCAACATTGAAGGCTTCTTTGCTACAATGGGTGGTGAAATAGCTCTTTGGTCTCTTGTAGTCCTGGCTGTAGAAAGATATGTAGTAGTTTGTAAGCCCATGAGCAACTTCCGTTTCACCGAAACTCACGCCATCATGGGGGTGTCTCTCACTTGGATCATGGCCTTGGCTTGTGCTGCTCCACCTCTGATTGGATGGTCAAGGTATATCCCAGAAGGTATGCAGAGCTCATGTGGAGTTGATTATTATACACCAACCCCAGAAGTCCATAATGAGTCCTTTGTCATCTATATGTTCCTTGTACACTTTGTCACTCCATTGACAGTTATCTTCTTCTGCTATGGTCGTCTTGTCTGCACTGTTAAAGAGGCTGCTGCTCAGCAACAGGAATCAGCCACCACCCAGAAGGCTGAGAAAGAAGTCACTCGTATGGTCATCCTTATGGTGATTGCCTTCCTTGTTTGCTGGGTCCCTTATGCCTCTGTGGCTTTCTATATCTTTACTCATCAAGGATCTGACTTTGGCCCTGTCTTTATGACCATCCCGTCCTTCTTTGCCAAGAGCTCTGCAATCTACAACCCAGTGATTTATATCGTAATGAACAAACAGTTCCGCAACTGTATGATCACCACGCTTTGCTGTGGAAAGAATCCTTTGGCAGAGGATGACACTTCTGCTGGAACCAAGACAGAGACATCTACAGTCTCCACAAGTCAGGTTTCCCCTGCATAG</t>
  </si>
  <si>
    <t>MNGTEGLNFYIPMSNKTGIVRSPYEYPQYYLADPWKYSALAAYMFLLILLGFPINFLTLYVTIQHKKLRTPLNYILLNLAIANLFMVLVGFTTTMYTSMNGYFVFGTVGCNIEGFFATMGGEIALWSLVVLAVERYVVVCKPMSNFRFTETHAIMGVSLTWIMALACAAPPLIGWSRYIPEGMQSSCGVDYYTPTPEVHNESFVIYMFLVHFVTPLTVIFFCYGRLVCTVKEAAAQQQESATTQKAEKEVTRMVILMVIAFLVCWVPYASVAFYIFTHQGSDFGPVFMTIPSFFAKSSAIYNPVIYIVMNKQFRNCMITTLCCGKNPLAEDDTSAGTKTETSTVSTSQVSPA</t>
  </si>
  <si>
    <t>Laticauda</t>
  </si>
  <si>
    <t>semifasciata</t>
  </si>
  <si>
    <t>LC543599</t>
  </si>
  <si>
    <t>ATGAATGGAACGGAAGGCCTTAATTTCTATGTCCCTATGTCGAACAAGACTGGTATTGTTCGGAGTCCATATGAGTATCCCCAATATTATTTGGCAGATCCATGGAAATATTCTGCCTTGGCTGCGTACATGTTTCTTCTGATTCTGCTGGGATTTCCTATCAATTTTCTAACCCTCTATGTCACCATCCAACACAAGAAACTCAGAACACCCCTGAACTACATCCTGTTAAATTTGGCAGTAGCCAATCTATTCATGGTCTTGGTCGGCTTCACCACCACAATGTACACTTCCATGAATGGATATTTCGTTTTTGGGACAGTAGGATGCAACATTGAAGGCTTCTTTGCTACAATGGGTGGTGAAATAGCTCTTTGGTCTCTTGTAGTCCTGGCTGTAGAAAGATACGTAGTAGTTTGTAAGCCCATGAGCAACTTCCGTTTCACCGAAACTCACGCCATCATGGGGGTGTCTCTCACTTGGATCATGGCCTTGGCTTGTGCTGCTCCTCCTCTGATTGGATGGTCAAGGTATATCCCAGAAGGTATGCAGAGCTCATGTGGAGTTGATTATTATACACCAACTCCAGAAGTCCATAATGAGTCCTTTGTCATCTATATGTTCCTTGTACACTTTGTCACTCCATTGACAGTTATCTTCTTCTGCTATGGTCGTCTTGTCTGCACTGTTAAAGAGGCTGCTGCTCAGCAACAGGAATCAGCCACCACCCAGAAGGCTGAGAAAGAAGTCACTCGTATGGTCATCCTTATGGTGATTGCCTTCCTTGTTTGCTGGGTCCCTTATGCCTCTGTGGCTTTCTATATCTTTACTCATCAAGGATCTGACTTTGGCCCTGTCTTTATGACCATCCCATCCTTCTTTGCCAAGAGCTCTGCAATCTACAACCCAGTGATTTATATCGTAATGAACAAACAGTTCCGCAACTGTATGATCACCACGCTTTGCTGTGGAAAGAATCCTTTGGCAGAGGATGACACTTCTGCTGGCACCAAGACAGAGACATCTACAGTCTCCACAAGTCAGGTTTCCCCTGCGTAG</t>
  </si>
  <si>
    <t>MNGTEGLNFYVPMSNKTGIVRSPYEYPQYYLADPWKYSALAAYMFLLILLGFPINFLTLYVTIQHKKLRTPLNYILLNLAVANLFMVLVGFTTTMYTSMNGYFVFGTVGCNIEGFFATMGGEIALWSLVVLAVERYVVVCKPMSNFRFTETHAIMGVSLTWIMALACAAPPLIGWSRYIPEGMQSSCGVDYYTPTPEVHNESFVIYMFLVHFVTPLTVIFFCYGRLVCTVKEAAAQQQESATTQKAEKEVTRMVILMVIAFLVCWVPYASVAFYIFTHQGSDFGPVFMTIPSFFAKSSAIYNPVIYIVMNKQFRNCMITTLCCGKNPLAEDDTSAGTKTETSTVSTSQVSPA</t>
  </si>
  <si>
    <t>Emydocephalus</t>
  </si>
  <si>
    <t>ijimae</t>
  </si>
  <si>
    <t>LC543603</t>
  </si>
  <si>
    <t>ATGAATGGAACGGAAGGCCTTAATTTCTATGTCCCTATGTCGAACAAGACTGGTGTTGTTCGGAGTCCATATGAGTATCCCCAATATTATTTGGCAGATCCATGGAAATATTCTGCCTTGGCTGCGTACATGTTTCTTCTGATTCTGCTTGGATTTCCTATCAATTTTCTAACCCTCTTTGTCACCATCCAACACAAGAAACTCAGAACACCCCTGAACTACATCCTGTTAAATTTGGCAATAGCCAATCTATTCATGGTCTTGGTTGGTTTCACCACCACAATGTACACTTCCATGAATGGATATTTCGTTTTTGGGACAGTAGGATGCAACATTGAAGGCTTCTTTGCGACAATGGGTGGTGAAATAGCTCTTTGGTCTCTTGTAGTCCTGGCTGTAGAAAGATACGTAGTAGTTTGTAAGCCCATGAGCAACTTCCGTTTCACCCAAACTCACGCCGTCATGGGGGTGTCTCTCACTTGGATCATGGCCTTGGCTTGTGCAGCTCCTCCTCTGGTTGGATGGTCAAGGTATATCCCAGAAGGTATGCAGAGCTCATGTGGAATTGATTATTATACACCAACCCCAGAAGTCCATAATGAGTCCTTTGTCATCTATATGTTCCTTGTACACTTTATCACTCCATTGATAATTATCTTCTTCTGCTATGGTCGTCTTGTCTGCACTGTTAAAGAGGCCGCTGCTCAACAACAGGAATCAGCCACCACCCAGAAGGCTGAGAAAGAAGTCACTCGTATGGTCATCCTTATGGTGATTGCCTTCCTTGTTTGCTGGGTCCCTTATGCCTCTGTGGCTTTCTATATCTTTACTCATCAAGGATCTGACTTTGGCCCTGTCTTTATGACCATCCCAGCCTTCTTTGCCAAGAGCTCTGCAGTCTACAACCCAGTGATTTATATCGTAATGAACAAACAGTTCCGCAACTGTATGATCACCACGCTTTGCTGTGGAAAGAATCCTTTGGCAGAGGATGACACTTCTGCTGGCACCAAGACAGAGACATCTACAGTCTCCACAAGTCAGGTTTCCCCTGCGTAG</t>
  </si>
  <si>
    <t>MNGTEGLNFYVPMSNKTGVVRSPYEYPQYYLADPWKYSALAAYMFLLILLGFPINFLTLFVTIQHKKLRTPLNYILLNLAIANLFMVLVGFTTTMYTSMNGYFVFGTVGCNIEGFFATMGGEIALWSLVVLAVERYVVVCKPMSNFRFTQTHAVMGVSLTWIMALACAAPPLVGWSRYIPEGMQSSCGIDYYTPTPEVHNESFVIYMFLVHFITPLIIIFFCYGRLVCTVKEAAAQQQESATTQKAEKEVTRMVILMVIAFLVCWVPYASVAFYIFTHQGSDFGPVFMTIPAFFAKSSAVYNPVIYIVMNKQFRNCMITTLCCGKNPLAEDDTSAGTKTETSTVSTSQVSPA</t>
  </si>
  <si>
    <t>Hydrophis</t>
  </si>
  <si>
    <t>LC543606</t>
  </si>
  <si>
    <t>ATGAATGGAACGGAAGGCCTTAATTTCTATGTCCCTATGTCGAACAAGACTGGTGTTGTTCGGAGTCCATATGAGTATCCCCAATATTATTTGGCAGATCCATGGCAATATTCTGCCTTGGCTGCGTACATGTTTCTTCTGATTCTGCTTGGATTTCCTATCAATTTTCTAACCCTCTTTGTCACCATCCAACACAAGAAACTCAGAACACCCCTGAACTACATCCTGTTAAATTTGGCAATAGCCAATCTATTCATGGTCTTGGTTGGTTTCACCACCACAATGTACACTTCCATGAATGGATATTTCGTTTTTGGGACAGTAGGATGCAACATTGAAGGCTTCTTTGCGACAATGGGTGGTGAAATAGCTCTTTGGTCTCTTGTAGTCCTGGCTGTAGAAAGATACGTAGTAGTTTGTAAGCCCATGAGCAACTTCCGTTTCACCCAAACTCACGCCATCATGGGGGTGTCTCTCACTTGGATCATGGCCTTGGCTTGTGCAGCTCCTCCTCTGGTTGGATGGTCAAGGTATATCCCAGAAGGTATGCAGAGCTCATGTGGAGTTGATTATTATACACCCACCCCAGAAATCCATAATGAGTCCTTTGTCATCTATATGTTCCTTGTACACTTTATCACTCCATTGATAATTATCTTCTTCTGCTATGGTCGTCTTGTCTGCACTGTTAAAGAGGCCGCTGCTCAACAACAGGAATCAGCCACCACCCAAAAGGCTGAGAAAGAAGTCACTCGTATGGTCATCCTTATGGTGATTGCCTTCCTTGTTTGCTGGGTCCCTTATGCCTCTGTGGCTTTCTATATCTTTACTCATCAAGGATCTGACTTTGGCCCTGTCTTTATGACCATCCCAGCCTTCTTTGCCAAGAGCTCTGCAGTCTACAACCCAGTGATTTATATCGTAATGAACAAACAGTTCCGCAACTGTATGATCACCACGCTTTGCTGTGGAAAGAATCCTTTGGCAGAGGATGACACTTCTGCTGGCACCAAGACAGAGACATCTACAGTCTCCACAAGTCAGGTTTCCCCTGCGTAG</t>
  </si>
  <si>
    <t>MNGTEGLNFYVPMSNKTGVVRSPYEYPQYYLADPWQYSALAAYMFLLILLGFPINFLTLFVTIQHKKLRTPLNYILLNLAIANLFMVLVGFTTTMYTSMNGYFVFGTVGCNIEGFFATMGGEIALWSLVVLAVERYVVVCKPMSNFRFTQTHAIMGVSLTWIMALACAAPPLVGWSRYIPEGMQSSCGVDYYTPTPEIHNESFVIYMFLVHFITPLIIIFFCYGRLVCTVKEAAAQQQESATTQKAEKEVTRMVILMVIAFLVCWVPYASVAFYIFTHQGSDFGPVFMTIPAFFAKSSAVYNPVIYIVMNKQFRNCMITTLCCGKNPLAEDDTSAGTKTETSTVSTSQVSPA</t>
  </si>
  <si>
    <t>LC543597</t>
  </si>
  <si>
    <t>ATGACAGAGGCCTGGAATGTGGCAGTGTTTGCTGCTCGGCGGCGCAACGATGATGAAGATACCACTAAGGAAACTTTATTTGCTTACACCAACAGCAACAATACCCGTGACCCCTTTGAAGGTCCAAACTATCATATTGCACCACGATGGGTCTACAACTTAACTTCACTCTGGATGATCTTTGTTGTCGTTGCCTCAGTCTTTACCAATGGTTTGGTATTGGTGGCCACAGCCAAATTCAAGAAATTACGGCATCCGCTCAACTGGATTTTGGTGAACTTGGCTATAGCTGATTTGGGTGAAACAGTTATTGCTAGCACCATCAGTGTCATCAACCAGGTCTTTGGCTATTTCATCCTTGGCCATCCTATGTGTGTTTTGGAGGGTTATACTGTCTCTGTTTGTGGCATTACAGGTCTCTGGTCTTTAGCCATTATTTCCTGGGAGCGCTGGGTTGTTGTTTGCAAACCTTTTGGAAATGTCAAGTTTGGTGCTAAAATGGCTCTTGGTGGTATTTTCTTCTCCTGGATATGGTCTTCTATCTGGACAGCACCACCAATCTTTGGCTGGAGTAGATACTGGCCCCATGGTCTGAAAACATCATGTGGTCCAGATGTATTCAGTGGCAATGAAGATCCAGGGGTCCAGTCTTACATGATTGTCCTGATGATTACCTGTTGTGCAATTCCCCTGAGCGTCATCATTATTTGTTACTTGCAAGTGTGGATGGCTATCCGCGCGGTTGCAGCCCAGCAGAAAGAGTCAGAATCCACACAGAAGGCTGAGAAGGAAGTGTCAAGGATGGTAGTGGTCATGATCATTGCCTATATTGTCTGCTGGGGACCATATACATTTTTTGCCTGTTTTGCTGCTGCCAATCCAGGCTATGCCTTTCACCCCCTGACAGCTGCCCTACCTGCCTTCTTTGCAAAAAGCGCCACCATTTACAACCCAATTATCTATGTCTTCATGAACAGACAGTTCCGTAATTGCATAATGCAGCTCTTTGGCAAGAAAGTGGATGATGGTTCTGAACTTTCTTCTACTTCCCGCACTGAAGTCTCATCTGCCTCTAACTCTTCTGTATCACCGGCATAA</t>
  </si>
  <si>
    <t>MTEAWNVAVFAARRRNDDEDTTKETLFAYTNSNNTRDPFEGPNYHIAPRWVYNLTSLWMIFVVVASVFTNGLVLVATAKFKKLRHPLNWILVNLAIADLGETVIASTISVINQVFGYFILGHPMCVLEGYTVSVCGITGLWSLAIISWERWVVVCKPFGNVKFGAKMALGGIFFSWIWSSIWTAPPIFGWSRYWPHGLKTSCGPDVFSGNEDPGVQSYMIVLMITCCAIPLSVIIICYLQVWMAIRAVAAQQKESESTQKAEKEVSRMVVVMIIAYIVCWGPYTFFACFAAANPGYAFHPLTAALPAFFAKSATIYNPIIYVFMNRQFRNCIMQLFGKKVDDGSELSSTSRTEVSSASNSSVSPA</t>
  </si>
  <si>
    <t>Aotus</t>
  </si>
  <si>
    <t>azarai boliviensis</t>
  </si>
  <si>
    <t>AB081277.2</t>
  </si>
  <si>
    <t>MAQQWSLQRLAGRHPQDNHEDSTQSSIFTYTNSNSTRGPFEGPNYHIAPRWVYHLTSVWMVFVVVASVFTNGLVLAATMKFKKLRHPLNWILVNLAVADLAETVIASTISVVNQIYGYFVLGHPMCVLEGYTVSLCGITGLWSLAIISWERWLVVCKPFGNVRFDAKLAIVGIAFSWIWAAVWTAPPIFGWSRYWPHGLKTSCGPDVFSGSSYPGVQSYMMVLMITCCILPLSIIVLCYLQVWLAIRAVAKQQKESESTQKAEKEVTRMVVVMIVAYCVCWGPYAFFACFAAANPGYAFHPLMAALPAYFAKSATIYNPIIYVFMNRQFRNCILQLFGKKVDDGSELSSASKTEVSSVSSVSPA</t>
  </si>
  <si>
    <t>Saimiri</t>
  </si>
  <si>
    <t>sciureus</t>
  </si>
  <si>
    <t>AH006283</t>
  </si>
  <si>
    <t>MAQQWSLQRLAGRHPQDNYEDSTQSSIFTYTNSNSTRGPFEGPNYHIAPRWVYHLTSVWMVFVVFASVFTNGLVLVATMKFKKLRHPLNWILVNLAVADLAETVIASTISVVNQIYGYFVLGHPMCVLEGYTVSLCGITGLWSLAIISWERWLVVCKPFGNVRFDAKLAIVGVAFSWIWAAVWTAPPIFGWSRYWPHGLKTSCGPDVFSGSSYPGVQSYMIVLMVTCCILPLSIIVLCYLQVWLAIRAVAKQQKESESTQKAEKEVTRMVVVMIVTFCICWGPYAFFACFAAANPGYAFHPLMAALPAYFAKSATIYNPIIYVFMNRQFRNCILQLFGKKVDDGSELSSASKTEVSSVSSVSPA</t>
  </si>
  <si>
    <t>AH006283_I232F</t>
  </si>
  <si>
    <t>MAQQWSLQRLAGRHPQDNYEDSTQSSIFTYTNSNSTRGPFEGPNYHIAPRWVYHLTSVWMVFVVFASVFTNGLVLVATMKFKKLRHPLNWILVNLAVADLAETVIASTISVVNQIYGYFVLGHPMCVLEGYTVSLCGITGLWSLAIISWERWLVVCKPFGNVRFDAKLAIVGVAFSWIWAAVWTAPPIFGWSRYWPHGLKTSCGPDVFSGSSYPGVQSYMIVLMVTCCFLPLSIIVLCYLQVWLAIRAVAKQQKESESTQKAEKEVTRMVVVMIVTFCICWGPYAFFACFAAANPGYAFHPLMAALPAYFAKSATIYNPIIYVFMNRQFRNCILQLFGKKVDDGSELSSASKTEVSSVSSVSPA</t>
  </si>
  <si>
    <t>AH006283_S236G</t>
  </si>
  <si>
    <t>MAQQWSLQRLAGRHPQDNYEDSTQSSIFTYTNSNSTRGPFEGPNYHIAPRWVYHLTSVWMVFVVFASVFTNGLVLVATMKFKKLRHPLNWILVNLAVADLAETVIASTISVVNQIYGYFVLGHPMCVLEGYTVSLCGITGLWSLAIISWERWLVVCKPFGNVRFDAKLAIVGVAFSWIWAAVWTAPPIFGWSRYWPHGLKTSCGPDVFSGSSYPGVQSYMIVLMVTCCILPLGIIVLCYLQVWLAIRAVAKQQKESESTQKAEKEVTRMVVVMIVTFCICWGPYAFFACFAAANPGYAFHPLMAALPAYFAKSATIYNPIIYVFMNRQFRNCILQLFGKKVDDGSELSSASKTEVSSVSSVSPA</t>
  </si>
  <si>
    <t>AH006283_I232F_S236G</t>
  </si>
  <si>
    <t>MAQQWSLQRLAGRHPQDNYEDSTQSSIFTYTNSNSTRGPFEGPNYHIAPRWVYHLTSVWMVFVVFASVFTNGLVLVATMKFKKLRHPLNWILVNLAVADLAETVIASTISVVNQIYGYFVLGHPMCVLEGYTVSLCGITGLWSLAIISWERWLVVCKPFGNVRFDAKLAIVGVAFSWIWAAVWTAPPIFGWSRYWPHGLKTSCGPDVFSGSSYPGVQSYMIVLMVTCCFLPLGIIVLCYLQVWLAIRAVAKQQKESESTQKAEKEVTRMVVVMIVTFCICWGPYAFFACFAAANPGYAFHPLMAALPAYFAKSATIYNPIIYVFMNRQFRNCILQLFGKKVDDGSELSSASKTEVSSVSSVSPA</t>
  </si>
  <si>
    <t>AH006282</t>
  </si>
  <si>
    <t>MAQQWSLQRLAGRHPQDNYEDSTQSSIFTYTNSNSTRGPFEGPNYHIAPRWVYHLTSVWMVFVVIASVFTNGLVLAATMKFKKLRHPLNWILVNLAVADLAETVIASTISIVNQIYGYFVLGHPMCVLEGYTVSLCGITGLWSLAIISWERWLVVCKPFGNVRFDAKLAIVGVVFSWSWAAVWTAPPIFGWSRYWPHGLKTSCGPDVFSGSSYPGVQSYMIVLMVTCCILPLSIIVLCYLQVWLAIRAVAKQQKESESTQKAEKEVTRMVVVMILTFCICWGPYTFFACFAAANPGYAFHPLMAALPAYFAKSATIYNPIIYVFMNRQFRNCILQLFGKKVDDGSELSSASKTEVSSVSSVSPA</t>
  </si>
  <si>
    <t>AH006282_I232F</t>
  </si>
  <si>
    <t>MAQQWSLQRLAGRHPQDNYEDSTQSSIFTYTNSNSTRGPFEGPNYHIAPRWVYHLTSVWMVFVVIASVFTNGLVLAATMKFKKLRHPLNWILVNLAVADLAETVIASTISIVNQIYGYFVLGHPMCVLEGYTVSLCGITGLWSLAIISWERWLVVCKPFGNVRFDAKLAIVGVVFSWSWAAVWTAPPIFGWSRYWPHGLKTSCGPDVFSGSSYPGVQSYMIVLMVTCCFLPLSIIVLCYLQVWLAIRAVAKQQKESESTQKAEKEVTRMVVVMILTFCICWGPYTFFACFAAANPGYAFHPLMAALPAYFAKSATIYNPIIYVFMNRQFRNCILQLFGKKVDDGSELSSASKTEVSSVSSVSPA</t>
  </si>
  <si>
    <t>AH006282_S236G</t>
  </si>
  <si>
    <t>MAQQWSLQRLAGRHPQDNYEDSTQSSIFTYTNSNSTRGPFEGPNYHIAPRWVYHLTSVWMVFVVIASVFTNGLVLAATMKFKKLRHPLNWILVNLAVADLAETVIASTISIVNQIYGYFVLGHPMCVLEGYTVSLCGITGLWSLAIISWERWLVVCKPFGNVRFDAKLAIVGVVFSWSWAAVWTAPPIFGWSRYWPHGLKTSCGPDVFSGSSYPGVQSYMIVLMVTCCILPLGIIVLCYLQVWLAIRAVAKQQKESESTQKAEKEVTRMVVVMILTFCICWGPYTFFACFAAANPGYAFHPLMAALPAYFAKSATIYNPIIYVFMNRQFRNCILQLFGKKVDDGSELSSASKTEVSSVSSVSPA</t>
  </si>
  <si>
    <t>AH006282_I232F_S236G</t>
  </si>
  <si>
    <t>MAQQWSLQRLAGRHPQDNYEDSTQSSIFTYTNSNSTRGPFEGPNYHIAPRWVYHLTSVWMVFVVIASVFTNGLVLAATMKFKKLRHPLNWILVNLAVADLAETVIASTISIVNQIYGYFVLGHPMCVLEGYTVSLCGITGLWSLAIISWERWLVVCKPFGNVRFDAKLAIVGVVFSWSWAAVWTAPPIFGWSRYWPHGLKTSCGPDVFSGSSYPGVQSYMIVLMVTCCFLPLGIIVLCYLQVWLAIRAVAKQQKESESTQKAEKEVTRMVVVMILTFCICWGPYTFFACFAAANPGYAFHPLMAALPAYFAKSATIYNPIIYVFMNRQFRNCILQLFGKKVDDGSELSSASKTEVSSVSSVSPA</t>
  </si>
  <si>
    <t>AH006281</t>
  </si>
  <si>
    <t>MAQQWSLQRLAGRHPQDNYEDSTQSSIFTYTNSNSTRGPFEGPNYHIAPRWVYHLTSVWMVFVVFASVFTNGLVLVATMKFKKLRHPLNWILVNLAVADLAETIIASTISVVNQVYGYFVLGHPMCVLEGYTVSLCGITGLWSLAIISWERWLVVCKPFGNVRFDAKLAIVGVAFSWIWSAVWTAPPIFGWSRYWPHGLKTSCGPDVFSGSSYPGVQSYMIVLMVTCCFLPLGIIVLCYLQVWLAIRAVAKQQKESESTQKAEKEVTRMVVVMIMAYCVCWGPYTFFACFAAANPGYAFHPLMAALPAYFAKSATIYNPIIYVFMNRQFRNCILQLFGKKVDDGSELSSASKTEVSSVSSVSPA</t>
  </si>
  <si>
    <t>AH006281_F232I</t>
  </si>
  <si>
    <t>MAQQWSLQRLAGRHPQDNYEDSTQSSIFTYTNSNSTRGPFEGPNYHIAPRWVYHLTSVWMVFVVFASVFTNGLVLVATMKFKKLRHPLNWILVNLAVADLAETIIASTISVVNQVYGYFVLGHPMCVLEGYTVSLCGITGLWSLAIISWERWLVVCKPFGNVRFDAKLAIVGVAFSWIWSAVWTAPPIFGWSRYWPHGLKTSCGPDVFSGSSYPGVQSYMIVLMVTCCILPLGIIVLCYLQVWLAIRAVAKQQKESESTQKAEKEVTRMVVVMIMAYCVCWGPYTFFACFAAANPGYAFHPLMAALPAYFAKSATIYNPIIYVFMNRQFRNCILQLFGKKVDDGSELSSASKTEVSSVSSVSPA</t>
  </si>
  <si>
    <t>AH006281_G236S</t>
  </si>
  <si>
    <t>MAQQWSLQRLAGRHPQDNYEDSTQSSIFTYTNSNSTRGPFEGPNYHIAPRWVYHLTSVWMVFVVFASVFTNGLVLVATMKFKKLRHPLNWILVNLAVADLAETIIASTISVVNQVYGYFVLGHPMCVLEGYTVSLCGITGLWSLAIISWERWLVVCKPFGNVRFDAKLAIVGVAFSWIWSAVWTAPPIFGWSRYWPHGLKTSCGPDVFSGSSYPGVQSYMIVLMVTCCFLPLSIIVLCYLQVWLAIRAVAKQQKESESTQKAEKEVTRMVVVMIMAYCVCWGPYTFFACFAAANPGYAFHPLMAALPAYFAKSATIYNPIIYVFMNRQFRNCILQLFGKKVDDGSELSSASKTEVSSVSSVSPA</t>
  </si>
  <si>
    <t>AH006281_F232I_G236S</t>
  </si>
  <si>
    <t>MAQQWSLQRLAGRHPQDNYEDSTQSSIFTYTNSNSTRGPFEGPNYHIAPRWVYHLTSVWMVFVVFASVFTNGLVLVATMKFKKLRHPLNWILVNLAVADLAETIIASTISVVNQVYGYFVLGHPMCVLEGYTVSLCGITGLWSLAIISWERWLVVCKPFGNVRFDAKLAIVGVAFSWIWSAVWTAPPIFGWSRYWPHGLKTSCGPDVFSGSSYPGVQSYMIVLMVTCCILPLSIIVLCYLQVWLAIRAVAKQQKESESTQKAEKEVTRMVVVMIMAYCVCWGPYTFFACFAAANPGYAFHPLMAALPAYFAKSATIYNPIIYVFMNRQFRNCILQLFGKKVDDGSELSSASKTEVSSVSSVSPA</t>
  </si>
  <si>
    <t>lwsancestor</t>
  </si>
  <si>
    <t>lwsanc_pigmentd_S180A</t>
  </si>
  <si>
    <t>MAQQWDPQRLAGGQPQDSYEDSTQSSIFTYTNSNSTRGPFEGPNYHIAPRWVYHLTSVWMIFVVIASVFTNGLVLAATMKFKKLRHPLNWILVNLAIADLAETVIASTISVVNQIYGYFVLGHPMCVVEGYTVSLCGITGLWSLAIISWERWLVVCKPFGNVRFDAKLAIVGIAFSWIWAAVWTAPPIFGWSRYWPHGLKTSCGPDVFSGSSYPGVQSYMIVLMVTCCIIPLSIIILCYLQVWLAIRAVAKQQKESESTQKAEKEVTRMVVVMIFAYCLCWGPYTFFACFAAANPGYAFHPLVAALPAYFAKSATIYNPIIYVFMNRQFRNCILQLFGKKVDDSSELSSASKTEVSSVSSVSPA</t>
  </si>
  <si>
    <t>lwsanc_pigmentd_H197Y</t>
  </si>
  <si>
    <t>MAQQWDPQRLAGGQPQDSYEDSTQSSIFTYTNSNSTRGPFEGPNYHIAPRWVYHLTSVWMIFVVIASVFTNGLVLAATMKFKKLRHPLNWILVNLAIADLAETVIASTISVVNQIYGYFVLGHPMCVVEGYTVSLCGITGLWSLAIISWERWLVVCKPFGNVRFDAKLAIVGIAFSWIWSAVWTAPPIFGWSRYWPYGLKTSCGPDVFSGSSYPGVQSYMIVLMVTCCIIPLSIIILCYLQVWLAIRAVAKQQKESESTQKAEKEVTRMVVVMIFAYCLCWGPYTFFACFAAANPGYAFHPLVAALPAYFAKSATIYNPIIYVFMNRQFRNCILQLFGKKVDDSSELSSASKTEVSSVSSVSPA</t>
  </si>
  <si>
    <t>it seems that when aligned to the bovine sequence, all positions here are off by 3 relative to their bovine equivalents</t>
  </si>
  <si>
    <t>lwsanc_pigmentd_Y277F</t>
  </si>
  <si>
    <t>MAQQWDPQRLAGGQPQDSYEDSTQSSIFTYTNSNSTRGPFEGPNYHIAPRWVYHLTSVWMIFVVIASVFTNGLVLAATMKFKKLRHPLNWILVNLAIADLAETVIASTISVVNQIYGYFVLGHPMCVVEGYTVSLCGITGLWSLAIISWERWLVVCKPFGNVRFDAKLAIVGIAFSWIWSAVWTAPPIFGWSRYWPHGLKTSCGPDVFSGSSYPGVQSYMIVLMVTCCIIPLSIIILCYLQVWLAIRAVAKQQKESESTQKAEKEVTRMVVVMIFAFCLCWGPYTFFACFAAANPGYAFHPLVAALPAYFAKSATIYNPIIYVFMNRQFRNCILQLFGKKVDDSSELSSASKTEVSSVSSVSPA</t>
  </si>
  <si>
    <t>so 180 on ancestor = 183 bovine</t>
  </si>
  <si>
    <t>lwsanc_pigmentd_T285A</t>
  </si>
  <si>
    <t>MAQQWDPQRLAGGQPQDSYEDSTQSSIFTYTNSNSTRGPFEGPNYHIAPRWVYHLTSVWMIFVVIASVFTNGLVLAATMKFKKLRHPLNWILVNLAIADLAETVIASTISVVNQIYGYFVLGHPMCVVEGYTVSLCGITGLWSLAIISWERWLVVCKPFGNVRFDAKLAIVGIAFSWIWSAVWTAPPIFGWSRYWPHGLKTSCGPDVFSGSSYPGVQSYMIVLMVTCCIIPLSIIILCYLQVWLAIRAVAKQQKESESTQKAEKEVTRMVVVMIFAYCLCWGPYAFFACFAAANPGYAFHPLVAALPAYFAKSATIYNPIIYVFMNRQFRNCILQLFGKKVDDSSELSSASKTEVSSVSSVSPA</t>
  </si>
  <si>
    <t>lwsanc_pigmentd_A308S</t>
  </si>
  <si>
    <t>MAQQWDPQRLAGGQPQDSYEDSTQSSIFTYTNSNSTRGPFEGPNYHIAPRWVYHLTSVWMIFVVIASVFTNGLVLAATMKFKKLRHPLNWILVNLAIADLAETVIASTISVVNQIYGYFVLGHPMCVVEGYTVSLCGITGLWSLAIISWERWLVVCKPFGNVRFDAKLAIVGIAFSWIWSAVWTAPPIFGWSRYWPHGLKTSCGPDVFSGSSYPGVQSYMIVLMVTCCIIPLSIIILCYLQVWLAIRAVAKQQKESESTQKAEKEVTRMVVVMIFAYCLCWGPYTFFACFAAANPGYAFHPLVAALPSYFAKSATIYNPIIYVFMNRQFRNCILQLFGKKVDDSSELSSASKTEVSSVSSVSPA</t>
  </si>
  <si>
    <t>lwsanc_pigmentd_S180A_H197Y</t>
  </si>
  <si>
    <t>MAQQWDPQRLAGGQPQDSYEDSTQSSIFTYTNSNSTRGPFEGPNYHIAPRWVYHLTSVWMIFVVIASVFTNGLVLAATMKFKKLRHPLNWILVNLAIADLAETVIASTISVVNQIYGYFVLGHPMCVVEGYTVSLCGITGLWSLAIISWERWLVVCKPFGNVRFDAKLAIVGIAFSWIWAAVWTAPPIFGWSRYWPYGLKTSCGPDVFSGSSYPGVQSYMIVLMVTCCIIPLSIIILCYLQVWLAIRAVAKQQKESESTQKAEKEVTRMVVVMIFAYCLCWGPYTFFACFAAANPGYAFHPLVAALPAYFAKSATIYNPIIYVFMNRQFRNCILQLFGKKVDDSSELSSASKTEVSSVSSVSPA</t>
  </si>
  <si>
    <t>lwsanc_pigmentd_S180A_Y277F</t>
  </si>
  <si>
    <t>MAQQWDPQRLAGGQPQDSYEDSTQSSIFTYTNSNSTRGPFEGPNYHIAPRWVYHLTSVWMIFVVIASVFTNGLVLAATMKFKKLRHPLNWILVNLAIADLAETVIASTISVVNQIYGYFVLGHPMCVVEGYTVSLCGITGLWSLAIISWERWLVVCKPFGNVRFDAKLAIVGIAFSWIWAAVWTAPPIFGWSRYWPHGLKTSCGPDVFSGSSYPGVQSYMIVLMVTCCIIPLSIIILCYLQVWLAIRAVAKQQKESESTQKAEKEVTRMVVVMIFAFCLCWGPYTFFACFAAANPGYAFHPLVAALPAYFAKSATIYNPIIYVFMNRQFRNCILQLFGKKVDDSSELSSASKTEVSSVSSVSPA</t>
  </si>
  <si>
    <t>lwsanc_pigmentd_S180A_T285A</t>
  </si>
  <si>
    <t>MAQQWDPQRLAGGQPQDSYEDSTQSSIFTYTNSNSTRGPFEGPNYHIAPRWVYHLTSVWMIFVVIASVFTNGLVLAATMKFKKLRHPLNWILVNLAIADLAETVIASTISVVNQIYGYFVLGHPMCVVEGYTVSLCGITGLWSLAIISWERWLVVCKPFGNVRFDAKLAIVGIAFSWIWAAVWTAPPIFGWSRYWPHGLKTSCGPDVFSGSSYPGVQSYMIVLMVTCCIIPLSIIILCYLQVWLAIRAVAKQQKESESTQKAEKEVTRMVVVMIFAYCLCWGPYAFFACFAAANPGYAFHPLVAALPAYFAKSATIYNPIIYVFMNRQFRNCILQLFGKKVDDSSELSSASKTEVSSVSSVSPA</t>
  </si>
  <si>
    <t>lwsanc_pigmentd_S180A_A308S</t>
  </si>
  <si>
    <t>MAQQWDPQRLAGGQPQDSYEDSTQSSIFTYTNSNSTRGPFEGPNYHIAPRWVYHLTSVWMIFVVIASVFTNGLVLAATMKFKKLRHPLNWILVNLAIADLAETVIASTISVVNQIYGYFVLGHPMCVVEGYTVSLCGITGLWSLAIISWERWLVVCKPFGNVRFDAKLAIVGIAFSWIWAAVWTAPPIFGWSRYWPHGLKTSCGPDVFSGSSYPGVQSYMIVLMVTCCIIPLSIIILCYLQVWLAIRAVAKQQKESESTQKAEKEVTRMVVVMIFAYCLCWGPYTFFACFAAANPGYAFHPLVAALPSYFAKSATIYNPIIYVFMNRQFRNCILQLFGKKVDDSSELSSASKTEVSSVSSVSPA</t>
  </si>
  <si>
    <t>lwsanc_pigmentd_H197Y_T285A</t>
  </si>
  <si>
    <t>MAQQWDPQRLAGGQPQDSYEDSTQSSIFTYTNSNSTRGPFEGPNYHIAPRWVYHLTSVWMIFVVIASVFTNGLVLAATMKFKKLRHPLNWILVNLAIADLAETVIASTISVVNQIYGYFVLGHPMCVVEGYTVSLCGITGLWSLAIISWERWLVVCKPFGNVRFDAKLAIVGIAFSWIWSAVWTAPPIFGWSRYWPYGLKTSCGPDVFSGSSYPGVQSYMIVLMVTCCIIPLSIIILCYLQVWLAIRAVAKQQKESESTQKAEKEVTRMVVVMIFAYCLCWGPYAFFACFAAANPGYAFHPLVAALPAYFAKSATIYNPIIYVFMNRQFRNCILQLFGKKVDDSSELSSASKTEVSSVSSVSPA</t>
  </si>
  <si>
    <t>lwsanc_pigmentd_H197Y_A308S</t>
  </si>
  <si>
    <t>MAQQWDPQRLAGGQPQDSYEDSTQSSIFTYTNSNSTRGPFEGPNYHIAPRWVYHLTSVWMIFVVIASVFTNGLVLAATMKFKKLRHPLNWILVNLAIADLAETVIASTISVVNQIYGYFVLGHPMCVVEGYTVSLCGITGLWSLAIISWERWLVVCKPFGNVRFDAKLAIVGIAFSWIWSAVWTAPPIFGWSRYWPYGLKTSCGPDVFSGSSYPGVQSYMIVLMVTCCIIPLSIIILCYLQVWLAIRAVAKQQKESESTQKAEKEVTRMVVVMIFAYCLCWGPYTFFACFAAANPGYAFHPLVAALPSYFAKSATIYNPIIYVFMNRQFRNCILQLFGKKVDDSSELSSASKTEVSSVSSVSPA</t>
  </si>
  <si>
    <t>lwsanc_pigmentd_Y277F_T285A</t>
  </si>
  <si>
    <t>MAQQWDPQRLAGGQPQDSYEDSTQSSIFTYTNSNSTRGPFEGPNYHIAPRWVYHLTSVWMIFVVIASVFTNGLVLAATMKFKKLRHPLNWILVNLAIADLAETVIASTISVVNQIYGYFVLGHPMCVVEGYTVSLCGITGLWSLAIISWERWLVVCKPFGNVRFDAKLAIVGIAFSWIWSAVWTAPPIFGWSRYWPHGLKTSCGPDVFSGSSYPGVQSYMIVLMVTCCIIPLSIIILCYLQVWLAIRAVAKQQKESESTQKAEKEVTRMVVVMIFAFCLCWGPYAFFACFAAANPGYAFHPLVAALPAYFAKSATIYNPIIYVFMNRQFRNCILQLFGKKVDDSSELSSASKTEVSSVSSVSPA</t>
  </si>
  <si>
    <t>lwsanc_pigmentd_S180A_H197Y_A308S</t>
  </si>
  <si>
    <t>MAQQWDPQRLAGGQPQDSYEDSTQSSIFTYTNSNSTRGPFEGPNYHIAPRWVYHLTSVWMIFVVIASVFTNGLVLAATMKFKKLRHPLNWILVNLAIADLAETVIASTISVVNQIYGYFVLGHPMCVVEGYTVSLCGITGLWSLAIISWERWLVVCKPFGNVRFDAKLAIVGIAFSWIWAAVWTAPPIFGWSRYWPYGLKTSCGPDVFSGSSYPGVQSYMIVLMVTCCIIPLSIIILCYLQVWLAIRAVAKQQKESESTQKAEKEVTRMVVVMIFAYCLCWGPYTFFACFAAANPGYAFHPLVAALPSYFAKSATIYNPIIYVFMNRQFRNCILQLFGKKVDDSSELSSASKTEVSSVSSVSPA</t>
  </si>
  <si>
    <t>lwsanc_pigmentd_S180A_Y277F_T285A</t>
  </si>
  <si>
    <t>MAQQWDPQRLAGGQPQDSYEDSTQSSIFTYTNSNSTRGPFEGPNYHIAPRWVYHLTSVWMIFVVIASVFTNGLVLAATMKFKKLRHPLNWILVNLAIADLAETVIASTISVVNQIYGYFVLGHPMCVVEGYTVSLCGITGLWSLAIISWERWLVVCKPFGNVRFDAKLAIVGIAFSWIWAAVWTAPPIFGWSRYWPHGLKTSCGPDVFSGSSYPGVQSYMIVLMVTCCIIPLSIIILCYLQVWLAIRAVAKQQKESESTQKAEKEVTRMVVVMIFAFCLCWGPYAFFACFAAANPGYAFHPLVAALPAYFAKSATIYNPIIYVFMNRQFRNCILQLFGKKVDDSSELSSASKTEVSSVSSVSPA</t>
  </si>
  <si>
    <t>AF133907_I46F</t>
  </si>
  <si>
    <t>MQKSRPDSRDNLPEDFFIPVPLDVANITTLSPFLVPQTHLGNPSLFMGMAAFMFFLIVLGVPINVLTIFCTFKYKKLRSHLNYILVNLSVSNLLVVCVGSTTAFYSFSNMYFSLGPTACKIEGFSATLGGMVSLWSLAVVAFERYLVICKPLGNFTFRGTHAIIGCAVTWMFGLAASLPPLFGWSRYIPEGLQCSCGPDWYTTENKWNNESYVIFLFCFCFGVPLSVIIFSYGRLLLTLRAVAKQQEQSATTQKAEREVTKMVVVMVMGFLVCWLPYASFALWVVTHRGEPFDVRLASIPSVFSKASTVYNPVIYVLMNKQFRSCMLKLIFCGKSPFGDEDDVSGSSQATQVSSVSSSQVSPA</t>
  </si>
  <si>
    <t>AF133907_V49I</t>
  </si>
  <si>
    <t>MQKSRPDSRDNLPEDFFIPVPLDVANITTLSPFLVPQTHLGNPSLFMGMAAFMFILIILGVPINVLTIFCTFKYKKLRSHLNYILVNLSVSNLLVVCVGSTTAFYSFSNMYFSLGPTACKIEGFSATLGGMVSLWSLAVVAFERYLVICKPLGNFTFRGTHAIIGCAVTWMFGLAASLPPLFGWSRYIPEGLQCSCGPDWYTTENKWNNESYVIFLFCFCFGVPLSVIIFSYGRLLLTLRAVAKQQEQSATTQKAEREVTKMVVVMVMGFLVCWLPYASFALWVVTHRGEPFDVRLASIPSVFSKASTVYNPVIYVLMNKQFRSCMLKLIFCGKSPFGDEDDVSGSSQATQVSSVSSSQVSPA</t>
  </si>
  <si>
    <t>AF133907_G164A</t>
  </si>
  <si>
    <t>MQKSRPDSRDNLPEDFFIPVPLDVANITTLSPFLVPQTHLGNPSLFMGMAAFMFILIV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t>
  </si>
  <si>
    <t>AF133907_I46F_V49I_G164A</t>
  </si>
  <si>
    <t>MQKSRPDSRDNLPEDFFIPVPLDVANITTLSPFLVPQTHLGNPSLFMGMAAFMFFLII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t>
  </si>
  <si>
    <t>AF133907_I46L_V49I_G164A</t>
  </si>
  <si>
    <t>MQKSRPDSRDNLPEDFFIPVPLDVANITTLSPFLVPQTHLGNPSLFMGMAAFMFLLII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t>
  </si>
  <si>
    <t>AF133907_I46F_G164A</t>
  </si>
  <si>
    <t>MQKSRPDSRDNLPEDFFIPVPLDVANITTLSPFLVPQTHLGNPSLFMGMAAFMFFLIV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t>
  </si>
  <si>
    <t>AF133907_I46A_V49I_G164A</t>
  </si>
  <si>
    <t>MQKSRPDSRDNLPEDFFIPVPLDVANITTLSPFLVPQTHLGNPSLFMGMAAFMFALIILGV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t>
  </si>
  <si>
    <t>AF133907_I46F_V49I_V52A_G164A</t>
  </si>
  <si>
    <t>MQKSRPDSRDNLPEDFFIPVPLDVANITTLSPFLVPQTHLGNPSLFMGMAAFMFFLIILGA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t>
  </si>
  <si>
    <t>AF133907_I46F_V49I_G164A_A269S</t>
  </si>
  <si>
    <t>MQKSRPDSRDNLPEDFFIPVPLDVANITTLSPFLVPQTHLGNPSLFMGMAAFMFFLIILGVPINVLTIFCTFKYKKLRSHLNYILVNLSVSNLLVVCVGSTTAFYSFSNMYFSLGPTACKIEGFSATLGGMVSLWSLAVVAFERYLVICKPLGNFTFRGTHAIIGCAVTWMFALAASLPPLFGWSRYIPEGLQCSCGPDWYTTENKWNNESYVIFLFCFCFGVPLSVIIFSYGRLLLTLRAVAKQQEQSATTQKAEREVTKMVVVMVMGFLVCWLPYSSFALWVVTHRGEPFDVRLASIPSVFSKASTVYNPVIYVLMNKQFRSCMLKLIFCGKSPFGDEDDVSGSSQATQVSSVSSSQVSPA</t>
  </si>
  <si>
    <t>AF133907_I46F_V49I_V52F_G164A</t>
  </si>
  <si>
    <t>MQKSRPDSRDNLPEDFFIPVPLDVANITTLSPFLVPQTHLGNPSLFMGMAAFMFFLIILGFPINVLTIFCTFKYKKLRSHLNYILVNLSVSNLLVVCVGSTTAFYSFSNMYFSLGPTACKIEGFSATLGGMVSLWSLAVVAFERYLVICKPLGNFTFRGTHAIIGCAVTWMFALAASLPPLFGWSRYIPEGLQCSCGPDWYTTENKWNNESYVIFLFCFCFGVPLSVIIFSYGRLLLTLRAVAKQQEQSATTQKAEREVTKMVVVMVMGFLVCWLPYASFALWVVTHRGEPFDVRLASIPSVFSKASTVYNPVIYVLMNKQFRSCMLKLIFCGKSPFGDEDDVSGSSQATQVSSVSSSQVSPA</t>
  </si>
  <si>
    <t>AF133907_I46F_V49I_G164A_A269C</t>
  </si>
  <si>
    <t>MQKSRPDSRDNLPEDFFIPVPLDVANITTLSPFLVPQTHLGNPSLFMGMAAFMFFLIILGVPINVLTIFCTFKYKKLRSHLNYILVNLSVSNLLVVCVGSTTAFYSFSNMYFSLGPTACKIEGFSATLGGMVSLWSLAVVAFERYLVICKPLGNFTFRGTHAIIGCAVTWMFALAASLPPLFGWSRYIPEGLQCSCGPDWYTTENKWNNESYVIFLFCFCFGVPLSVIIFSYGRLLLTLRAVAKQQEQSATTQKAEREVTKMVVVMVMGFLVCWLPYCSFALWVVTHRGEPFDVRLASIPSVFSKASTVYNPVIYVLMNKQFRSCMLKLIFCGKSPFGDEDDVSGSSQATQVSSVSSSQVSPA</t>
  </si>
  <si>
    <t>AF133907_I46F_V49I_G164A_A269T</t>
  </si>
  <si>
    <t>MQKSRPDSRDNLPEDFFIPVPLDVANITTLSPFLVPQTHLGNPSLFMGMAAFMFFLIILGVPINVLTIFCTFKYKKLRSHLNYILVNLSVSNLLVVCVGSTTAFYSFSNMYFSLGPTACKIEGFSATLGGMVSLWSLAVVAFERYLVICKPLGNFTFRGTHAIIGCAVTWMFALAASLPPLFGWSRYIPEGLQCSCGPDWYTTENKWNNESYVIFLFCFCFGVPLSVIIFSYGRLLLTLRAVAKQQEQSATTQKAEREVTKMVVVMVMGFLVCWLPYTSFALWVVTHRGEPFDVRLASIPSVFSKASTVYNPVIYVLMNKQFRSCMLKLIFCGKSPFGDEDDVSGSSQATQVSSVSSSQVSPA</t>
  </si>
  <si>
    <t>L11864_A269S</t>
  </si>
  <si>
    <t>MKQVPEFHEDFYIPIPLDINNLSAYSPFLVPQDHLGNQGIFMAMSVFMFFIFIGGASINILTILCTIQFKKLRSHLNYILVNLSIANLFVAIFGSPLSFYSFFNRYFIFGATACKIEGFLATLGGMVGLWSLAVVAFERWLVICKPLGNFTFKTPHAIAGCILPWISALAASLPPLFGWSRYIPEGLQCSCGPDWYTTNNKYNNESYVMFLFCFCFAVPFGTIVFCYGQLLITLKLAAKAQADSASTQKAEREVTKMVVVMVLGFLVCWAPYSSFSLWIVSHRGEEFDLRMATIPSCLSKASTVYNPVIYVLMNKQFRSCMMKMVCGKNIEEDEASTSSQVTQVSSVAPEK</t>
  </si>
  <si>
    <t>L11864_A269C</t>
  </si>
  <si>
    <t>MKQVPEFHEDFYIPIPLDINNLSAYSPFLVPQDHLGNQGIFMAMSVFMFFIFIGGASINILTILCTIQFKKLRSHLNYILVNLSIANLFVAIFGSPLSFYSFFNRYFIFGATACKIEGFLATLGGMVGLWSLAVVAFERWLVICKPLGNFTFKTPHAIAGCILPWISALAASLPPLFGWSRYIPEGLQCSCGPDWYTTNNKYNNESYVMFLFCFCFAVPFGTIVFCYGQLLITLKLAAKAQADSASTQKAEREVTKMVVVMVLGFLVCWAPYCSFSLWIVSHRGEEFDLRMATIPSCLSKASTVYNPVIYVLMNKQFRSCMMKMVCGKNIEEDEASTSSQVTQVSSVAPEK</t>
  </si>
  <si>
    <t>L11864_A269T</t>
  </si>
  <si>
    <t>MKQVPEFHEDFYIPIPLDINNLSAYSPFLVPQDHLGNQGIFMAMSVFMFFIFIGGASINILTILCTIQFKKLRSHLNYILVNLSIANLFVAIFGSPLSFYSFFNRYFIFGATACKIEGFLATLGGMVGLWSLAVVAFERWLVICKPLGNFTFKTPHAIAGCILPWISALAASLPPLFGWSRYIPEGLQCSCGPDWYTTNNKYNNESYVMFLFCFCFAVPFGTIVFCYGQLLITLKLAAKAQADSASTQKAEREVTKMVVVMVLGFLVCWAPYTSFSLWIVSHRGEEFDLRMATIPSCLSKASTVYNPVIYVLMNKQFRSCMMKMVCGKNIEEDEASTSSQVTQVSSVAPEK</t>
  </si>
  <si>
    <t>AH007799.2_S269A</t>
  </si>
  <si>
    <t>MQRAREARDELPDDFYIPMALDAPNLTALSPFLVPQTHLGSPGVFRGMAAFMLALIALGGPINALTIACTARYKKLRSHLNYILVNLAAANLLVICVGSTTAFYSFSQMYFALGPTACKIEGFAATLGGMVSLWSLAVVAFERFLVICKPLGNFTFRGSHAVLGCAATWIFGLVAAVPPLFGWSRYIPEGLQCSCGPDWYTANNKWNNESYVIFLFCFCFGVPLALIVFSYGRLLLTLRAVARQQEQSASTQKAEREVTKMVVVMVLGFLVCWAPYAAFALWVVTHRGRPFDVGLASIPSVFSKASTVYNPVIYVFMNKQFRSCMLKLLFCGRSPFGDEDDVSGSSQATQVSSVGSASASQVAPA</t>
  </si>
  <si>
    <t>AH007799.2_S269C</t>
  </si>
  <si>
    <t>MQRAREARDELPDDFYIPMALDAPNLTALSPFLVPQTHLGSPGVFRGMAAFMLALIALGGPINALTIACTARYKKLRSHLNYILVNLAAANLLVICVGSTTAFYSFSQMYFALGPTACKIEGFAATLGGMVSLWSLAVVAFERFLVICKPLGNFTFRGSHAVLGCAATWIFGLVAAVPPLFGWSRYIPEGLQCSCGPDWYTANNKWNNESYVIFLFCFCFGVPLALIVFSYGRLLLTLRAVARQQEQSASTQKAEREVTKMVVVMVLGFLVCWAPYCAFALWVVTHRGRPFDVGLASIPSVFSKASTVYNPVIYVFMNKQFRSCMLKLLFCGRSPFGDEDDVSGSSQATQVSSVGSASASQVAPA</t>
  </si>
  <si>
    <t>AH007799.2_S269T</t>
  </si>
  <si>
    <t>MQRAREARDELPDDFYIPMALDAPNLTALSPFLVPQTHLGSPGVFRGMAAFMLALIALGGPINALTIACTARYKKLRSHLNYILVNLAAANLLVICVGSTTAFYSFSQMYFALGPTACKIEGFAATLGGMVSLWSLAVVAFERFLVICKPLGNFTFRGSHAVLGCAATWIFGLVAAVPPLFGWSRYIPEGLQCSCGPDWYTANNKWNNESYVIFLFCFCFGVPLALIVFSYGRLLLTLRAVARQQEQSASTQKAEREVTKMVVVMVLGFLVCWAPYTAFALWVVTHRGRPFDVGLASIPSVFSKASTVYNPVIYVFMNKQFRSCMLKLLFCGRSPFGDEDDVSGSSQATQVSSVGSASASQVAPA</t>
  </si>
  <si>
    <t>IV-LWO</t>
  </si>
  <si>
    <t>Ap-LWO</t>
  </si>
  <si>
    <t>Acyrthosiphon</t>
  </si>
  <si>
    <t>pisum</t>
  </si>
  <si>
    <t>XP_001947730.1</t>
  </si>
  <si>
    <t>ATGCTAAATAAAATCGGATCTCATTATGAACGGCAAGAGAACTGGGTTGCCGAAGGAGGTTTTGGAAATGAAACTGTGGTTGATCGAGTTCCAGCAGATATGATGCATCTGATCGATCCTTCTTGGTATCAATTTCCTCCAATGGAATCAATGTGGTACAAATGGTTGGGTGTTACTATTTTCTTCTTGGGAATTTTGTCGGTCGTGGGTAATGGAATGGTGATATATATATTTACCTGTACAAAAAATCTTAGAACGCCTTCCAACTTACTGATAGTTAACTTGGCGTTTTCTGATTTCTGTTTGATGTTCACCATGTGTCCTGCAATGGTTTGGAATTGTTTTTACGAGACATGGATGTTTGGACCTTTTGCTTGCGAGTTGTATGCTATGTTTGGATCACTATTTGGGGTCACATCAATATGGACAATGGTTTTTATAGCTTTAGATCGTTATAATGTAATAGTAAAGGGATTATCTGCAAAACCTATGACAACCAAGTTAGCACTATTACAAATATTTTGTATATATCTGCATGGACTTTTCTGGACTTTAACCCCATTTTTTGGATGGAGCCGATATGTACCAGAAGCAAATATGACAGCATGTGGCACTGATTATTTAACTCTGGCATGGCACAGTCGTAGTTATGTTTTGGTATATGCAATATTTGCATATTATTTACCATTGTTGGTCATCATTTATGCATACTATTTCATTGTGAAGGCAGTAGCATCACATGAGAAATCTATGAGAGAACAAGCAAAAAAAATGAATGTGTCTTCTCTGAGATCCGGAGATCAGAGCAATACTAGTGCAGAATTTAAGCTGGCTAAAGTGGCTTTAATGACAATTTCACTATGGTTCATGGCTTGGACACCATATATGGTTATCAACTTTGCTGGAATATTTCAATTAATGACAATTGATCCATTATTTACAATCTGGGGATCGGTTTTCGCTAAAGCCAATGCTGTGTACAATCCAATAGTATATGCAATTAGTCATCCGAAATATAGATTGGCATTAGATAAGAAGTTCCCATGTCTTGTATGTGGAAAATTAGAAGATGACAGGAGCGATTCAAAATCAGTAGCTTCTGCTCAAACAACTATATCCGAAGATAAAGTCTAA</t>
  </si>
  <si>
    <t>MLNKIGSHYERQENWVAEGGFGNETVVDRVPADMMHLIDPSWYQFPPMESMWYKWLGVTIFFLGILSVVGNGMVIYIFTCTKNLRTPSNLLIVNLAFSDFCLMFTMCPAMVWNCFYETWMFGPFACELYAMFGSLFGVTSIWTMVFIALDRYNVIVKGLSAKPMTTKLALLQIFCIYLHGLFWTLTPFFGWSRYVPEANMTACGTDYLTLAWHSRSYVLVYAIFAYYLPLLVIIYAYYFIVKAVASHEKSMREQAKKMNVSSLRSGDQSNTSAEFKLAKVALMTISLWFMAWTPYMVINFAGIFQLMTIDPLFTIWGSVFAKANAVYNPIVYAISHPKYRLALDKKFPCLVCGKLEDDRSDSKSVASAQTTISEDKV</t>
  </si>
  <si>
    <t>START OF NCBI INSECT DATA ANALYSIS - MARK 'X' IF CHECKED</t>
  </si>
  <si>
    <t>IV-SWS</t>
  </si>
  <si>
    <t>Asop9</t>
  </si>
  <si>
    <t>Anopheles</t>
  </si>
  <si>
    <t>stephensi</t>
  </si>
  <si>
    <t>LC710140</t>
  </si>
  <si>
    <t>ATGTTTCTGGTGAATGAAACCATGGCCGAGGGCGCCATGCTTTTGCCGATGGCGCGCACGGCCGGCGAAATGCCGAAGCTGCTGGGTTGGAATTTGCCGTCCGAGGAGCAGTACCTGGTGCACGATCACTGGAAGGGTTTCCCGGCACCGCCGTACTACATGCATCTGATGCTCGCCATGATCTACTTCGTGCTGATGAACACTTCCCTCATCGGCAATGGCATCGTGTTGTGGATCTTTGGCACCTCGAAATCACTTCGCAACGGCTCGAACATGTTCATCATCAATCTGGCCATCTTCGATCTGCTGATGATGTGCGAAATGCCCATGTTCCTGGTGAACTCGTTCTCGGAGCGATTGGTCGGGTACGGGCTGGGTTGCTCGGTGTACGCGGCCCTCGGCAGCATGTCCGGTATCGGTGGTGCCATCTCGAATGCCGTGATCGCGTTCGATCGCTACCGTACGATCTCGAACCCGCTGGACGGCCGGCTCAGTCGCGTGCAGGCAGCTCTGCTAATCTGTCTCACCTGGCTGTGGACGATGCCGTTCACACTGTTGCCGCTGTTCGAGATCTGGGGTCGCTACATCCCGGAAGGATACCTGACGACCTGCTCGTTCGACTATCTCACCGACGATCAGGACACGCGTGTGTTCGTGGGCTGCATCTTCACCTGGGCGTACGTCATTCCGATGATCTTCATTTGCTACTTCTACGCCCGGCTCTTTGGCCACGTGCGGCAGCACGAGCTGATGCTGAAGAATCAGGCGCGCAAGATGAACGTGGAGTCGCTCACGGCAAACCGCAACGAGAAGGCACAGGCCGTCGAGATGCGCATTGCCAAGGCCGCCTTCACCATCTTCTTCCTGTTCGTGTGTGCGTGGACACCGTACGCCATCGTCACCATGATCGGTGCGTTCGGTGACAGGACGATGCTGACACCGTTCGTCACGATGGTGCCGGCGGTTTGCTGCAAGATAGTGTCCTGTCTCGATCCGTGGGTGTACGCCATCAGCCACCCGAAGTACCGCCAGGAGCTGGAACGCCGGCTGCCCTGGATGGGTATCAAGGAGGCGGATGACAACGTCAGCACGACCGAAAGCAAAGCGACCGTCGTCGTGGATCAGCCCGCCGGTGGAGACAACGCCGCCAGCTAA</t>
  </si>
  <si>
    <t>MFLVNETMAEGAMLLPMARTAGEMPKLLGWNLPSEEQYLVHDHWKGFPAPPYYMHLMLAMIYFVLMNTSLIGNGIVLWIFGTSKSLRNGSNMFIINLAIFDLLMMCEMPMFLVNSFSERLVGYGLGCSVYAALGSMSGIGGAISNAVIAFDRYRTISNPLDGRLSRVQAALLICLTWLWTMPFTLLPLFEIWGRYIPEGYLTTCSFDYLTDDQDTRVFVGCIFTWAYVIPMIFICYFYARLFGHVRQHELMLKNQARKMNVESLTANRNEKAQAVEMRIAKAAFTIFFLFVCAWTPYAIVTMIGAFGDRTMLTPFVTMVPAVCCKIVSCLDPWVYAISHPKYRQELERRLPWMGIKEADDNVSTTESKATVVVDQPAGGDNAAS</t>
  </si>
  <si>
    <t>x</t>
  </si>
  <si>
    <t>Asop8</t>
  </si>
  <si>
    <t>LC710139</t>
  </si>
  <si>
    <t>ATGGGTATTGTCCAGCTTGACAATCAAACCGCCTACCGACCGGAAGCACTGATTGGTGCGGACCAATCGGGTCTACGATACCTCGGCTGGAACGTACCACCGGAGGAGCTGGTGCACATACCCGAACACTGGCTCCAGTTTCCCGAACCGGAAGCATCCCTGCACTATCTGCTCGGGCTGCTGTACATCGCCTTTACCATTTTCTCGCTCGTCGGCAATGGGCTGGTCATTTGGATTTTTATCGCCGCAAAATCCCTACGGACACCCTCGAACGTATTCGTGATCAATCTGGCCATCTGTGATTTCTTTATGATGGCCAAGACGCCGATCTTCATCTACAACTCCTTCACGAAAGGATTCACGCTGGGGAACCTAGGATGCCAAATTTTTGGCTTCGTGGGATCTCTGACCGGAATCGGAGCTGGTGCTACCAACGCACTCATCGCATACGATCGTTACAACACCATCACTCGCCCATTCGAGGGAAGACTTACCCAAACGAAAGCCATCATCTTCATCTGCCTCATCTGGGCATACACCATTCCGTGGGGAGTGCTTCCGTTGCTGGAAATCTGGGGACGTTTCGTACCCGAGGGTTTCCTCACATCGTGCACCTTCGACTATCTGTCCGGCACGTTCGACACTCGACTGTTTGTGGGATCAATCTTTACCTTCAGTTACGTACTACCGATGAGCCTCATCATTTACTACTACAGCCAGATTGTCAGCCATGTCGTGAACCACGAAAAATCCCTCCGCGAACAGGCCAAAAAGATGAACGTAGAATCGCTGCGATCGAATCAAACCAAGAACGATGCCTCAGTTGAGATCCGAATTGCGAAGGCAGCCATCACCGTTTGCTTCCTGTTTGTTGCCTCGTGGACACCGTACGCGGTACTGGCACTGATTGGAGCGTTCGGCGACAAGAGCCTTCTGACACCGGGCGTCACGATGTTCCCCGCTTGCGCCTGCAAGTTTGTAGCCTGTTTAGACCCCTACGTGTACGCTATTAGCCACCCGAGATACCGTATCGAGCTGCAGAAGCGTCTGCCCTGGTTGGCCATTACCGAAACGTTGCCGGCCGAGAACGCTTCGACATGTACGGAGCAGCAGGACGGAAACGCTACCACGCAATCGTAA</t>
  </si>
  <si>
    <t>MGIVQLDNQTAYRPEALIGADQSGLRYLGWNVPPEELVHIPEHWLQFPEPEASLHYLLGLLYIAFTIFSLVGNGLVIWIFIAAKSLRTPSNVFVINLAICDFFMMAKTPIFIYNSFTKGFTLGNLGCQIFGFVGSLTGIGAGATNALIAYDRYNTITRPFEGRLTQTKAIIFICLIWAYTIPWGVLPLLEIWGRFVPEGFLTSCTFDYLSGTFDTRLFVGSIFTFSYVLPMSLIIYYYSQIVSHVVNHEKSLREQAKKMNVESLRSNQTKNDASVEIRIAKAAITVCFLFVASWTPYAVLALIGAFGDKSLLTPGVTMFPACACKFVACLDPYVYAISHPRYRIELQKRLPWLAITETLPAENASTCTEQQDGNATTQS*</t>
  </si>
  <si>
    <t>Asop1</t>
  </si>
  <si>
    <t>LC710138</t>
  </si>
  <si>
    <t>ATGGCAGCCTTCGTTGAACCGCATTTCGATGCCTGGACCCAGGGATCCGGCAACATGACCGTTGTGGACAAGGTCCCGCCGGAGATGCTCCACATGGTGCATCCCCACTGGAACCAGTTCCCGCCGATGAACCCGCTGTGGCACTCGATCCTGGGCTTTGCCATCTTCATGCTCGGAATGATCTCGATGACCGGTAACGGATGTGTGATGTACATCTTCACGAACACCAAGTCTCTCCGCACCCCCTCCAACCTGCTGGTGGTCAATTTGGCCTTCTCCGACTTCTTCATGATGTTCACCATGGGACCGCCGATGGTGATCAACTGCTGGCACGAGACCTGGACGTTCGGACCGTTCGCCTGCGAGCTGTACGCCATGCTTGGATCGCTGTTCGGCTGTGCCTCGATCTGGACCATGACTATGATTGCGTTTGACCGATACAACGTCATCGTGAAGGGTCTCTCGGGTAAACCGATGACCAACAACGGAGCCCTGCTGCGCATCCTGGGCGTGTGGGCGTTCGCACTGTTCTGGACTCTGGCCCCGCTCTTCGGATGGAACCGATACGTGCCGGAGGGTAACATGACCGCTTGCGGAACCGACTACCTGACCCAGACGTGGCTGAGCCGCTCGTACATCATCATCTACGCCATCTTCGTGTACTGGTTGCCTCTGCTGACCATCATCTACTCGTACACCTTCATCCTGAAGGCTGTGTCCGCACACGAGAAGAACATGCGCGAGCAGGCCAAGAAGATGAACGTCGCCTCGCTGCGTACGCAAGAAGCCCAGAACACCAGCACCGAGATGAAGCTGGCCAAGGTCGCCCTGGTCACCATCTCGCTCTGGTTCATGGCCTGGACTCCGTATCTGGTCATCAACTTCGCCGGAATCTTCAAGGCTGCTCCGATCAGCCCGCTGGCCACCATCTGGGGCTCGCTGTTCGCCAAGGCCAACGCCGTCTACAACCCGATCGTGTACGGCATCAGCCATCCGAAGTACCGCGCTGCTCTGTACCAGAAGTTCCCGTCGCTATCGTGCCAGGATGCACCCGCCGACGACGGGCAGTCGGTAGCGTCCGGGGCTACCCAGGCCTCAGACGAGAAAGCCTAA</t>
  </si>
  <si>
    <t>MAAFVEPHFDAWTQGSGNMTVVDKVPPEMLHMVHPHWNQFPPMNPLWHSILGFAIFMLGMISMTGNGCVMYIFTNTKSLRTPSNLLVVNLAFSDFFMMFTMGPPMVINCWHETWTFGPFACELYAMLGSLFGCASIWTMTMIAFDRYNVIVKGLSGKPMTNNGALLRILGVWAFALFWTLAPLFGWNRYVPEGNMTACGTDYLTQTWLSRSYIIIYAIFVYWLPLLTIIYSYTFILKAVSAHEKNMREQAKKMNVASLRTQEAQNTSTEMKLAKVALVTISLWFMAWTPYLVINFAGIFKAAPISPLATIWGSLFAKANAVYNPIVYGISHPKYRAALYQKFPSLSCQDAPADDGQSVASGATQASDEKA*</t>
  </si>
  <si>
    <t>Zeugodacus</t>
  </si>
  <si>
    <t>cucurbitae</t>
  </si>
  <si>
    <t>ON693226</t>
  </si>
  <si>
    <t>ATCATTCACAGCATCCAATCCATCGCCGGGAATTTCAAGACTATGCTGCCTTGCTGCAATGCCAGCCTGGAGCCTGTTCTGAGGCCACAAGCACGTGTCTCGAATGAACTACAGTTCCTGGGCTGGAATGTGCCGCCCGATCAGATACAGTACATACCCGAACATTGGCTCACACAGTTGGAACCGCCTGCATCCTTGCATTACATGTTAGCTATACTCTACACATTCCTCTTCTTCGCCTCGACTATCGGTAATGGACTAGTGCTGTGGGTTTTCATGAGCGCAAAGTCCCTACGCACGCCATCCAACATATTTGTACTAAATTTGGCTTTCCTAGATTTCATTATGTGCGCCAAAGCGCCGATATTCATCTACAATAGCTTTCATCGTGGTTTCGCGCTCGGCAACACGTGGTGCCAAATTTTCGCCGCTATCGGGTCATATTCGGGCATTGGAGCAGGCATGTTGAATGCGGCTATCGGCTATGACCGATACAACGTCATTACCAAGCCAATGAACCGCTCAATGACCATGACCAAATCCATTATAATGAACCTCCTGATATGGGTGTACTGTACTCCGTGGGTCATTATGCCACTAACGGGATTTTGGGATCGTTTTGTGCCAGAGGGCTATTTAACGTCTTGCACTTTCGACTACCTAACAGATAACTTCGATACACGTCTCTTCGTTGGTACCATATTCTTCTGTAGCTTTGTGTGCCCCACATCGATGATCGTCTATTACTACAGCCAAATAGTTGGGCATGTTTTTAGTCATGAAAAAGCTCTGCGCGAACAAGCCAAGAAAATGAACGTTGAGTCTTTGCGTTCAAATGTGGACAAGAGCAAGGAGACGGCGGAAATACGCATTGCAAAAGCGGCCATCACCATATGTTTCCTGTTCTTTGTATCGTGGACGCCATATGGAGTAATGTCATTGATTGGGGCATTTGGTGATAAGAGTCTGCTGACACCCGGAGTAACAATGATACCAGCTTGTACTTGCAAAATGGTAGCTTGTGTCGACCCGTTCGTGTACGCTATTAGTCATCCCAGATACAGAGCGGAATTGTCCAAGCGTTGTCCATGGTTGGCCATTAAAGAAAAGTCGACAGAGGCATCAGCAGCGGGTTCGACAACCACTGAACAACAGCAGACGTCAGCAGCGTAAGGTTATCTCATCGGAT</t>
  </si>
  <si>
    <t>MLPCCNASLEPVLRPQARVSNELQFLGWNVPPDQIQYIPEHWLTQLEPPASLHYMLAILYTFLFFASTIGNGLVLWVFMSAKSLRTPSNIFVLNLAFLDFIMCAKAPIFIYNSFHRGFALGNTWCQIFAAIGSYSGIGAGMLNAAIGYDRYNVITKPMNRSMTMTKSIIMNLLIWVYCTPWVIMPLTGFWDRFVPEGYLTSCTFDYLTDNFDTRLFVGTIFFCSFVCPTSMIVYYYSQIVGHVFSHEKALREQAKKMNVESLRSNVDKSKETAEIRIAKAAITICFLFFVSWTPYGVMSLIGAFGDKSLLTPGVTMIPACTCKMVACVDPFVYAISHPRYRAELSKRCPWLAIKEKSTEASAAGSTTTEQQQTSAA</t>
  </si>
  <si>
    <t>IV-Blue</t>
  </si>
  <si>
    <t>Phauda</t>
  </si>
  <si>
    <t>flammans</t>
  </si>
  <si>
    <t>ON383210</t>
  </si>
  <si>
    <t>ATGAAAATGGCAACCAATTTCTCTGAATATGGTATTGGCCCTGTGGCTTATCCACTAAAAATGGTGTCACAAGAGGTATCAGAACACATGCTAGGATGGAACATACCTGAAGAACACCAAGACCTAATCCACGACCACTGGCGCCACTTCCCTGCTGTCAACAAGTACTGGCATTTCTGCCTCGCGCTCATCTATACAACGCTGATGGTGGCCTCCGTCACCGGGAACGGCATCGTTATTTGGATATTTGGCACCTCAAAATCACTGCGAAGCGCAAGCAACATGTTTGTAATTAACCTGGCCATATTCGATCTGATGATGATGCTGGAGATGCCGCTCTTGATTATGAACTCATTTCATCAGCGGCTCATCGGATACCAACTTGGCTGTGACATTTACGCCGTCCTCGGCTCGCTTTCTGGAATCGGTGGAGCCATTACTAATGCTGTTATCGCTTTCGATAGATATAAAACCATATCATGCCCGCTGGACGGTCGCATAAACAAAGTGCAAGCGTCTCTGCTGATCCTGTTCACTTGGCTGTGGGCGATACCGTTTACCGTTCTACCAGCATTTAGAATATGGGGACGATTTGTGCCTGAGGGCTTTTTAACAACGTGCTCTTTCGACTACTTCACCGAAGATCAGGATACGAAAGTGTTTGTCGCGTGCATCTTTATCTGGAGTTACTGTATTCCAATGTCGCTCATCTGCTATTTCTATTCGCAACTATTTGGAGCTGTGCGACTCCATGAGCGCATGCTTCAAGATCAAGCTAAGAAAATGAACGTCAAATCGCTGGCAGCCAACAAGGAAGATGCGAGCAAAAGTGTCGAGATCCGGATAGCCAAAGTTGCGTTCACAATTTTCTTCCTGTTTGTGTGCGGATGGACCCCGTACGCTTTCGTTACTATGACCGGAGCCTTCGGCGACAGGAGTTTATTGACACCAGTGGCTACGATGATTCCTGCAGTGTGCTGTAAGATCGTATCATGCATAGATCCTTGGGTTTATGCAATCAATCACCCGAGATACAGAGCGGAACTACAGAAACGCTTGCCTTGGATGGGAGTAAGAGAAAAGGATCCCGATACTGTATCTACGTCGACTAGCATCGCCACAGCGCAGTCTCAACCAACCGCTGAGGCATAG</t>
  </si>
  <si>
    <t>MKMATNFSEYGIGPVAYPLKMVSQEVSEHMLGWNIPEEHQDLIHDHWRHFPAVNKYWHFCLALIYTTLMVASVTGNGIVIWIFGTSKSLRSASNMFVINLAIFDLMMMLEMPLLIMNSFHQRLIGYQLGCDIYAVLGSLSGIGGAITNAVIAFDRYKTISCPLDGRINKVQASLLILFTWLWAIPFTVLPAFRIWGRFVPEGFLTTCSFDYFTEDQDTKVFVACIFIWSYCIPMSLICYFYSQLFGAVRLHERMLQDQAKKMNVKSLAANKEDASKSVEIRIAKVAFTIFFLFVCGWTPYAFVTMTGAFGDRSLLTPVATMIPAVCCKIVSCIDPWVYAINHPRYRAELQKRLPWMGVREKDPDTVSTSTSIATAQSQPTAEA*</t>
  </si>
  <si>
    <t>ON383209</t>
  </si>
  <si>
    <t>ATGCTCGCCAAACAGTTTGTCGAGAATGAAACCTACGGCGCTTATTTTTCACCACTACGGTCGGGCGAGGTAGGAACTGAAATGCTGGGCGCAGGTCTATCTGGCGAGGACTTGGCGTCCGTTCCCCAGCACTGGCTGTCATTTCCCGCACCCCCCGCCGCAGCCCACACCGCACTCGCACTTCTCTACGTCTTCTTCACGGCTGCAGCTCTGATCGGGAATGGACTCGTCATATTCATCTTCTCCACAACAAAAAGTCTTCGCACCTCTAGCAACCTATTGATACTACAGCTGGCAATAATGGACTTTATTATGATGGCAAAGGCGCCTATATTCATATACAACAGCGCTATGCACGGCTTCGCTACTGGCGCCACCGGTTGTCAGATATTCGCACTTATGGGTGCCTACAGTGGTATCGGTGCGAGCATGACTAACGCCTGCATTGCATATGACCGACATTCAACTATCACCAGGCCGCTAGACGGTCGGTTGTCGAAAGGGAAGGTGCTTCTGATGATGGCTTTCGTGTGGATATATGCAACTCCGTGGGCACTGTTACCTCTATTTAAGATCTGGGGAAGATTCGTACCAGAGGGTTATCTAACGTCATGCACATTCGACTACCTCACGGAGACGTTCGACACGAAGCTGTTCGTAGCGTGTATATTCACTTGCAGCTACGTTTTCCCGATGAGTTTGATAATTTATTTCTACAGTGGCATTGTCAAACAGGTGTTTGCTCACGAAGCAGCTTTAAGAGAGCAAGCTAAGAAGATGAACGTCGAATCGCTAAGGGCGAATCAAAGTGCAGGATCGCAATCTGCCGAGATCCGAATCGCGAAGGCAGCGTTAACTGTTTGCTTCTTGTTTGTGGCTTCGTGGACACCATACGGTGTGATGGCGCTCATCGGAGCATTTGGCAATCAACAACTCCTTACTCCTGGGGTAACAATGATACCGGCTGTAGCATGCAAAACCGTCGCATGTATAGATCCTTGGGTATATGCTATAAGTCATCCAAAATACAGACAAGAATTACAGCGCCGAATGCCGTGGCTCCAAATAGATGAACCCGATGACACAGCCTCTACTGCTACAGGCAATAGCACCGCAACACCACCAGCCGCACCAGCTTGA</t>
  </si>
  <si>
    <t>MLAKQFVENETYGAYFSPLRSGEVGTEMLGAGLSGEDLASVPQHWLSFPAPPAAAHTALALLYVFFTAAALIGNGLVIFIFSTTKSLRTSSNLLILQLAIMDFIMMAKAPIFIYNSAMHGFATGATGCQIFALMGAYSGIGASMTNACIAYDRHSTITRPLDGRLSKGKVLLMMAFVWIYATPWALLPLFKIWGRFVPEGYLTSCTFDYLTETFDTKLFVACIFTCSYVFPMSLIIYFYSGIVKQVFAHEAALREQAKKMNVESLRANQSAGSQSAEIRIAKAALTVCFLFVASWTPYGVMALIGAFGNQQLLTPGVTMIPAVACKTVACIDPWVYAISHPKYRQELQRRMPWLQIDEPDDTASTATGNSTATPPAAPA*</t>
  </si>
  <si>
    <t>ON383208</t>
  </si>
  <si>
    <t>ATGGGTCTGATCAGCTTGGACCCTGGACCGGGTGTGGCAGCGCTACAAGCATGGGGCGGACAGGTCGCAGCCTTCGGTACCTCCAACCAAACGGTTGTCGATAAAGTTCCACCAGACATGCTGCACTTGGTAGACCCACACTGGTATCAATTCCCACCAATGAATCCCCTCTGGCATGGACTTCTTGGCTTCACTATCGGCGTCCTTGGCTTTATCTCAATTGCCGGCAATGGAATGGTCGTCTACATCTTTACAACAACAAAGAGCTTGAAAACACCTTCAAATCTACTTGTCGTCAATTTAGCGTTCTCTGACTTTCTTATGATGTGTGCTATGTCTCCTGCTATGGTTATTAACTGTTATTACGAAACGTGGGTTTTGGGACCTTTAGCATGTGAATTGTACGCCTGTGCCGGTTCTCTATTCGGCTGTGCTTCTATATGGACAATGACAATGATTGCCTTCGATCGGTACAACGTTATAGTTAAAGGTATCGCCGCAAAGCCTATGACCAACAACGGAGCTCTCTTACGCATATTAGGCATCTGGGTATTTTCTCTCGCCTGGACTCTTGAGCCTTTCTTCGGTTGGAACCGATATGTGCCCGAGGGTAACATGACCGCGTGTGGAACAGACTACTTAAACAAGGATTGGTTGAGCCGGAGTTATATCCTTGTTTACTCTGTATTTGTTTATTTCTCACCATTGTTTCTCATAATCTACTCCTATTTCTACATTGTTCAGGCAGTCGCAGCCCACGAAAAGGCAATGAGAGAACAAGCTAAAAAAATGAATGTCGCTTCCCTGAGGTCATCAGATGCTGCTAACACAAGCGCCGAATGCAAACTTGCAAAGGTGGCGCTTATGACGATCTCACTATGGTTCATGGCCTGGACTCCATATTTGGTTATAAATTACACGGGAGTGTTTGAAAGTGCACCAATAAGCCCACTTGCTACTATCTGGGGTTCACTTTTCGCAAAGGCTAACGCTGTGTACAATCCCATCGTATACGGTATCAGCCATCCCAAGTACCGCGCAGCTTTGAACCAGAGATTCCCAGCTCTAACATGTCAACCAGAATCCGGAGATTCCGGGTCTGTGGTATCAGCAGCAACAGCGGTATCAGAAGAAAAACCATCTGCGTGA</t>
  </si>
  <si>
    <t>MGLISLDPGPGVAALQAWGGQVAAFGTSNQTVVDKVPPDMLHLVDPHWYQFPPMNPLWHGLLGFTIGVLGFISIAGNGMVVYIFTTTKSLKTPSNLLVVNLAFSDFLMMCAMSPAMVINCYYETWVLGPLACELYACAGSLFGCASIWTMTMIAFDRYNVIVKGIAAKPMTNNGALLRILGIWVFSLAWTLEPFFGWNRYVPEGNMTACGTDYLNKDWLSRSYILVYSVFVYFSPLFLIIYSYFYIVQAVAAHEKAMREQAKKMNVASLRSSDAANTSAECKLAKVALMTISLWFMAWTPYLVINYTGVFESAPISPLATIWGSLFAKANAVYNPIVYGISHPKYRAALNQRFPALTCQPESGDSGSVVSAATAVSEEKPSA*</t>
  </si>
  <si>
    <t>Notolioon</t>
  </si>
  <si>
    <t>OP722953</t>
  </si>
  <si>
    <t>ATGTCTGTGATGGGTGAACCGAGCTTTGCTGCTTGGACAGCTCAACGAGGCGCGTCCAGCGGCTTCGGCGGCAATATCACCGTTGTAGATAAAGTACTACCAGAAATGTTGTATATGGTGGACGCTTATTGGTACCAGTTTGCACCGTTGAATCCGCTATGGCACGGCATATTGGGATTCGTCATTGGAGTGTTAGGCTGCATCTCCGTCATTGGAAACGGCATGGTGATATATATTTTCAGTACAACAAAATCATTAAGAACGCCTTCTAATCTTTTAGTAGTAAATTTAGCTTTCTCCGATTTTTTAATGATGTTCACCATGTCGCCTCCGATGGTTATAAATTGCTATAATGAAACTTGGGTCCTAGGTCCGTTTATTTGTGAGCTGTACGGTATGTTTGGTTCACTTTTCGGCTGTGGATCCATTTGGACAATGACCATGATCGCTCTGGACAGGTACAATGTCATCGTCAAAGGTTTAAGCGCCAAGCCTTTGACCAGCAAAGGTGCTCTACTACGTATTTTCTTAGTTTGGCTAATGTCTGTCGGTTGGACTGTGGCACCGTTCTTTGGATGGAACAGGTACGTTCCCGAGGGAAATATGACTGCATGCGGTACTGATTACCTAACCAAAGACTGGACCAGCCGCAGTTACATTTTGGTTTACGCAATGTTTGTCTATTTCGCACCTCTTCTTACGATCATCTACTCTTACTGGTTTATTGTACAGGCCGTAGCCGCTCACGAAAAATCAATGAGAGAACAAGCAAAAAAGATGAACGTAGCATCTCTACGATCTTCGGAAGCTGCTGCAACTAGTGCCGAATTCAAACTGGCAAAAGTTGCTCTTATGACTATTGCTCTGTGGTTCTTCGCGTGGACTCCTTACCTGGTAACGAATTTCACAGGTATCTTCGAAGGAGCCAAGATCACGCCACTGGCAACAATATGGGCATCTCTGTTCGCAAAAGCTAATGCCGTTTACAATCCCATTGTATACGGAATTAGCCATCCAAAATACAGACAAGCGCTACACAAAAAGTTCCCATCGCTGTCTTGTGCAACGCCACCAGATGACACCGTATCAACAGCTTCAGGAGTAACGAACGTTACTGCCGGCGATGACAAACCATCGGCGTAA</t>
  </si>
  <si>
    <t>MSVMGEPSFAAWTAQRGASSGFGGNITVVDKVLPEMLYMVDAYWYQFAPLNPLWHGILGFVIGVLGCISVIGNGMVIYIFSTTKSLRTPSNLLVVNLAFSDFLMMFTMSPPMVINCYNETWVLGPFICELYGMFGSLFGCGSIWTMTMIALDRYNVIVKGLSAKPLTSKGALLRIFLVWLMSVGWTVAPFFGWNRYVPEGNMTACGTDYLTKDWTSRSYILVYAMFVYFAPLLTIIYSYWFIVQAVAAHEKSMREQAKKMNVASLRSSEAAATSAEFKLAKVALMTIALWFFAWTPYLVTNFTGIFEGAKITPLATIWASLFAKANAVYNPIVYGISHPKYRQALHKKFPSLSCATPPDDTVSTASGVTNVTAGDDKPSA</t>
  </si>
  <si>
    <t>opsin-2</t>
  </si>
  <si>
    <t>Heterocerus</t>
  </si>
  <si>
    <t>fenestratus</t>
  </si>
  <si>
    <t>OP722952</t>
  </si>
  <si>
    <t>ATGTCTGTGATGGGTGAACCGAGCTTCGCTGCATGGGTGGCGCAACGTGCCACATCAGGCGGCTTTGGCGGGAACATCACTGTCGTAGACAAGGTGCCCCCAGAGATGTTGCACCTGGTCGACCCCTACTGGTACCAATTCCCACCGATGAACCCATTGTGGCATGGGATCCTTGGGTTCGTCATTGGTGTCTTGGGCTGTGTCTCCGTCATTGGTAACGGCATGGTCATATACATCTTCAGCACCACAAAGGCTCTAAGATCGCCATCCAATTTATTGGTTGTCAATCTCGCCTTCTCTGACTTCCTGATGATGTTATGCATGTCACCACCAATGGTTATGAACTGCTATAACGAAACTTGGGTTTTGGGTCCGTTTATGTGTGAGCTATACGGAATGTTTGGCTCCTTATTCGGATGTGGATCCATTTGGACTATGACCATGATTGCTCTGGACCGATACAATGTCATCGTTAAAGGCCTAAGCGCCAAACCACTTACTTCCAAGGGAGCTATGTTGCGAATCTTGGGTATCTGGGCGTTCGCTACAGGATGGACTATTGCACCCTTGTTCGGATGGAATAGATACGTACCTGAGGGAAACATGACCGCTTGCGGCACAGATTATCTGAACAAGGACTGGCTCAGCCGTAGTTACATTTTGGTTTACTCAGTTTTCGTCTACTTCCTTCCTCTTTTGACTATCATTTATTCTTACTGGTTTATCGTACAGGCTGTAGCAGCTCACGAAAAATCTATGCGCGAACAAGCCAAGAAAATGAACGTCGCCTCCTTAAGGTCATCCGAAGCAGCTCAGACCAGCGCTGAGTGCAAACTGGCCAAAGTGGCACTCATGACCATTGCCCTTTGGTTCTTCGCATGGACCCCGTACCTGGTGACGAACTACACCGGCATCTTCGAGGGCGGTAAGATCACACCCCTCGCAACCATCTGGGCTTCACTGTTCGCCAAGGCCAACGCTGTTTACAACCCCATCGTATACGGCATCAGTCACCCGAAGTACAGACAGGCACTCCAGAAGAAGTTCCCATCCCTGGCGTGTGCGGCAGGACAAGATGACACCGCTTCCACGGCCTCTGGAGTCACAAATGTCACCAGTGGTGATGAGAAACCGGCTGCTTAG</t>
  </si>
  <si>
    <t>MSVMGEPSFAAWVAQRATSGGFGGNITVVDKVPPEMLHLVDPYWYQFPPMNPLWHGILGFVIGVLGCVSVIGNGMVIYIFSTTKALRSPSNLLVVNLAFSDFLMMLCMSPPMVMNCYNETWVLGPFMCELYGMFGSLFGCGSIWTMTMIALDRYNVIVKGLSAKPLTSKGAMLRILGIWAFATGWTIAPLFGWNRYVPEGNMTACGTDYLNKDWLSRSYILVYSVFVYFLPLLTIIYSYWFIVQAVAAHEKSMREQAKKMNVASLRSSEAAQTSAECKLAKVALMTIALWFFAWTPYLVTNYTGIFEGGKITPLATIWASLFAKANAVYNPIVYGISHPKYRQALQKKFPSLACAAGQDDTASTASGVTNVTSGDEKPAA</t>
  </si>
  <si>
    <t>Heterocerus fenestratus long wavelength sensitive opsin 2 mRNA, complete cds</t>
  </si>
  <si>
    <t>Ptosima</t>
  </si>
  <si>
    <t>undecimmaculata</t>
  </si>
  <si>
    <t>OP722945</t>
  </si>
  <si>
    <t>ATGTCTGTTTTGGGTGAACCTAATTATGCCGCTTGGACAGCCCAGAGAATGATGTCAGGCGCTTTTGGCTCAAATTTAACGGTAGTGGACAAAGTGCCTCCAGAAATGCTCTATTTGGTCGACCACCACTGGTATCAATACCCACCACTGAATCCCCTCTGGCATGGAATTTTAGGATTTGCAATTGGTATTCTAGGCATTGTCTCTGTTTTCGGAAACGGCATGGTTTGTTACATATTCTGCAGTACAAAAGCCCTAAGAACGCCTTCGAACTTTCTCGTCGTCAATTTAGCATTTTCAGATTTCTGTATGATGTTCACTATGTCGCCACCAATGGTTATCAACTGCTATTTTGAGACGTGGGTACTCGGTCCTTTAATGTGCCAATTATATGGAATGTTTGGCTCCCTCTTCGGTTGCACTTCAATTTGGACAATGACCGCTATTGCCATGGACAGATACAACGTCATCGTTAAAGGATTAAGCGCTAAACCTCTGACCATAAAAGGTGTCCTTCTTAGGATATTCCTCATCTATCTCTTCTCCGTGGGATGGACAATTGCACCGATGTTTGGATGGAACAGGTACGTTCCAGAAGGTAATATGACAGCCTGCGGAACAGACTATCTATCACAAGACTGGTTAAGTATGAGCTACATATATGCTTACTCCGTCTTTGTCTACTTCCTCCCTCTTTCCGTTATCATATACGCCTACTGGTTTATCGTGCAGGCAGTTGCAGCTCACGAGAAGTCAATGAGAGAGCAAGCAAAGAAAATGAACGTAGCAACTCTTCGTTCTGGTGATGCGGCAAAAACAAGCGCCGAATGCAAGCTGGCGAAAGTAGCTTTGATGACGATCTCCTTATGGTTTATGGCATGGACCCCATACCTGGTTACTAACTGGACGGGTGTTCTTCAAACTGCTAGCATCAGCCCTTTGGCCACAATATGGTGCTCACTGTTCGCCAAGGCAAACGCTGTATACAATCCAATCGTTTATGCAATAAGCCATCCCAAGTACAAGCAAGCTCTTCACAAGAAATTTCCGTCGTTGGCTTGCGGTGGAGGAGGAGATGACGGTACATCGACGGCATCGGGAGCTACAAATGTCACCAGCGAAGATACCAAATCAAACGCGTAA</t>
  </si>
  <si>
    <t>MSVLGEPNYAAWTAQRMMSGAFGSNLTVVDKVPPEMLYLVDHHWYQYPPLNPLWHGILGFAIGILGIVSVFGNGMVCYIFCSTKALRTPSNFLVVNLAFSDFCMMFTMSPPMVINCYFETWVLGPLMCQLYGMFGSLFGCTSIWTMTAIAMDRYNVIVKGLSAKPLTIKGVLLRIFLIYLFSVGWTIAPMFGWNRYVPEGNMTACGTDYLSQDWLSMSYIYAYSVFVYFLPLSVIIYAYWFIVQAVAAHEKSMREQAKKMNVATLRSGDAAKTSAECKLAKVALMTISLWFMAWTPYLVTNWTGVLQTASISPLATIWCSLFAKANAVYNPIVYAISHPKYKQALHKKFPSLACGGGGDDGTSTASGATNVTSEDTKSNA</t>
  </si>
  <si>
    <t>Ptosima undecimmaculata long wavelength sensitive opsin 2 mRNA, complete cds</t>
  </si>
  <si>
    <t>opsin-1</t>
  </si>
  <si>
    <t>OP722944</t>
  </si>
  <si>
    <t>ATGACCCTGGTTGACGGACCGAGTTTTGCCCCATGGGCAGCGAAAAGAATCGCATCAGGTGGTTATGGCGGCAATATCAGCGTAGTAGATAAAGCCCTTCCAGAAATGCTGCAGTTAATCGACCCTCACTGGTACCAACACGCTCCGTTAGATCCACTATGGTATGGCATTCAAGGTTGTGTAATAGCCACACTGGCCTGCATTTCTCTTTGTGGCAACGGAATGGTTATTTATATATTCAGTACAACCAAACACCTGCGGACACCTTCGAACTTGTTAGTTATCAACTTGGCAGTTTCCGACTTCCTGATGATGTTCACGATGGCTCCACCCATGGTTACAAACTGTTACTTTCAGACCTGGGTGTTTGGTCCATTCATTTGCCAGATATACGCGATGGGAGGATCTCTATTCGGTACTGTATCAATATGGACAATGACAGTAATCGCATGGGACAGATACAACGTAATAGTGAAAGGACTGGCAGCGAAACCCCTGACGACCAAAGGAGCGCTGTTTCAACTGTTTCTCGTTTGGAGTTCATCGATGATATGGACCGTTGCACCAGTAGTTGGATGGAGCAGATATGTACCTGAAGGAAACTTAACAGCTTGCGGTACCGATTACCTAGCGACGGACTGGATAACACACAGTTACATAATTTCATACACAATATTCTGTTACAACTTGCCCTTAGGTGTTATTATTTATGCGTACTGGTATATCGTAAAGGCTGTTGCCGCCCACGAAAGAGCTATGAGAGAGCAAGCTAAGAAAATGAACGTCGCTACTTTGCGTTCAGGAGAAGCTGCAAACACGAGCGTGGAATGCAAGTTGGCGAAAGTTGCGTTAGTCACTATAACATTGTGGTTTATGGCGTGGACTCCATACTTGGTCACGAACTTAGCGGGTATATGGAAATTAACAAATATGAGCCCACTTGCCACAATATGGAGTTCGGTGTTCGCCAAGGCTAACGCAGTATACAACCCCATCGTCTACGCAATAAGTCATCCAAAGTATAAGCAGGCCCTTTACAAGAAGTTCCCATCGCTTGCATGTGGTACCCGTTCGGATGATACTACATCTGTTGCTTCAGGAGCAACAACCGTTGACAGCGATGCGAAATCGACAACTGCGTAG</t>
  </si>
  <si>
    <t>MTLVDGPSFAPWAAKRIASGGYGGNISVVDKALPEMLQLIDPHWYQHAPLDPLWYGIQGCVIATLACISLCGNGMVIYIFSTTKHLRTPSNLLVINLAVSDFLMMFTMAPPMVTNCYFQTWVFGPFICQIYAMGGSLFGTVSIWTMTVIAWDRYNVIVKGLAAKPLTTKGALFQLFLVWSSSMIWTVAPVVGWSRYVPEGNLTACGTDYLATDWITHSYIISYTIFCYNLPLGVIIYAYWYIVKAVAAHERAMREQAKKMNVATLRSGEAANTSVECKLAKVALVTITLWFMAWTPYLVTNLAGIWKLTNMSPLATIWSSVFAKANAVYNPIVYAISHPKYKQALYKKFPSLACGTRSDDTTSVASGATTVDSDAKSTTA</t>
  </si>
  <si>
    <t>Ptosima undecimmaculata long wavelength sensitive opsin 1 mRNA, complete cds</t>
  </si>
  <si>
    <t>Capnodis</t>
  </si>
  <si>
    <t>tenebrionis</t>
  </si>
  <si>
    <t>OP722943</t>
  </si>
  <si>
    <t>ATGTCTGTGATGGGTGAGCCCAGTTTCGCCGCCTGGTCAGCGCAGAGAATTATGTCTGGCGCTTTTGGCGGAAACATCACGGTGGTGGACAAAGTGCCTCCAGAAATGCTGTACCTCGTAGACCATCACTGGTACCAGTACCCGCCACTGAATCCCCTTTGGCACGGTATCTTGGGGTTCGTTATTGGTGTCTTGGGCATAGTCTCTGTCTTCGGTAACGGCATGGTCATTTACATTTTTACCAGCACGAAATCCTTAAGGACGCCATCCAACTTGCTGGTCGTTAATCTAGCGTTCTCCGACTTCCTCATGATGGCGTGCATGTCTCCGCCCATGGTCATCAATTGCTACTATGAGACTTGGGTACTCGGTCCACTGATGTGCGAAATCTATGGAATGTTTGGCTCCTTGTTTGGCTGTACCTCAATTTGGACAATGACCGCAATTGCTATGGACCGATACAACGTCATTGTCAAAGGTTTGAGCGCAAAGCCCTTGACCAAGAAAGGCGCCATGTTCAGAATTTTCCTTATCTGGCTCTTCTCCATTGGGTGGACTATCGCCCCCATGTTTGGGTGGAACAGATATGTACCTGAAGGTAACATGACAGCTTGTGGAACTGACTACCTTAGCAAGGACTGGCTGAGCAGGAGTTACATCTTTGCATACTCGATCTTTGTATATTTCATGCCACTCTTTACCATTATTTACGCTTATTGGTTCATTGTGCAGGCTGTTGCTGCCCACGAGAAATCAATGAGAGAACAAGCGAAAAAGATGAACGTCGCCACTTTACGATCAGGAGATGCCGCCAACACTAGCGCCGAATGCAAATTAGCTAAAGTAGCCCTGATGACCATTGCCCTATGGTTCTTCGCATGGACCCCTTACTTAGTCACCAACTATACAGGTGTACTCGGGACCGCTAGCATCAGCCCTTTGGCCACCATCTGGTGTTCGCTCTTCGCCAAGGCTAATGCAGTATACAATCCTATCGTATACGCTATCAGCCACCCTAAATATAAGCAAGTACTTTACAAGAAATTCCCATCCCTGTCGTGTGCAGCTCCTCCTCCCGACGACACGACATCGACCGCTTCCGGCGTCACAAATGTTACAAGCGAAGAAAAGACCACGGCGTAA</t>
  </si>
  <si>
    <t>MSVMGEPSFAAWSAQRIMSGAFGGNITVVDKVPPEMLYLVDHHWYQYPPLNPLWHGILGFVIGVLGIVSVFGNGMVIYIFTSTKSLRTPSNLLVVNLAFSDFLMMACMSPPMVINCYYETWVLGPLMCEIYGMFGSLFGCTSIWTMTAIAMDRYNVIVKGLSAKPLTKKGAMFRIFLIWLFSIGWTIAPMFGWNRYVPEGNMTACGTDYLSKDWLSRSYIFAYSIFVYFMPLFTIIYAYWFIVQAVAAHEKSMREQAKKMNVATLRSGDAANTSAECKLAKVALMTIALWFFAWTPYLVTNYTGVLGTASISPLATIWCSLFAKANAVYNPIVYAISHPKYKQVLYKKFPSLSCAAPPPDDTTSTASGVTNVTSEEKTTA</t>
  </si>
  <si>
    <t>Capnodis tenebrionis long wavelength sensitive opsin 2 mRNA, complete cds</t>
  </si>
  <si>
    <t>OP722942</t>
  </si>
  <si>
    <t>ATGTTCCATAGCGCAGACCTATCCCTGGTGAACGAACCAAAATTTGCCCCATGGGCGGCAAGAAAAATAGCGTCGAGCACTTTTGCCGGAAACCTATCAGTCGTCGACAAGGCATTGCCGGAGATGTTGCCGTTGATTGACCCCCACTGGTATCAGTATCCTCCTCTGAACCCTCTCTGGCACGGGATACAGGGTTTCGCGATTGCAACTCTAGCTATCATCGCCATATTAGGGAACGGAATGGTTATATACATATTCAGTACCACCAAGGCTTTGAGAACGCCGTCCAATCTGCTGGTCATCAATTTGGCATTCTCAGATTTTTGCATGATGTTCACCATGGCACCGCCAATGGTTATCAACTGTTATAACCAGACTTGGATGTTCGGACCATTCTTCTGTAATATATACGGAATGTGCGGCTCACTATTTGGTTGCGTTTCCATATGGACGATGACTGTTATTGCATTCGATAGGTATAACGTTATCGTAAAGGGTTTAAGTGGGAAGCCGTTAACCATAAAGGGCGCCGTGTTCCAATTATTCCTCGTATGGAGTACTTCCCTCATATGGACAGTGGCGCCGGTTGTAGGATGGAGCAGGTATGTTCCGGAGGGTAATTTGACTGCCTGTGGTACGGATTATTTAGCAACAGACTGGATAACTCACAGTTACATAATAACTTATACCATATTTTGCTATTTTTTGCCATTGGGGATCATAATCTACGCATACTGGTATATCGTACAGGCTGTAGCTGCTCATGAAAAATCCATGCGAGAACAAGCGAAAAAAATGAACGTTACGACTCTAAGATCAGGGGAGCAGGCCAACACTAGCGTTGAATACAAACTGGCAAAGGTCGCCCTGGTGACCATCTCGCTGTGGTTTATGGCTTGGACACCGTACCTGGTTACCAACGTAGTAGGTATGTGGAAGCTCGGCGATCTTAATCCCTTAGCCACAATCTGGAGTTCCCTCTTCGCTAAGGCCAACGCAGTCTACAATCCGATCGTGTACGCAATAAGTCATCCTAAATATAAGCAAGCACTGTACAAGAGATTTCCATCCCTATCGTGCGCTCCACGCGTTGAAGATACAGCATCGGTGACATCGGGTGTTACGAATATCGAAGGCGAAGGGAAGCCAGCATCAGCATGA</t>
  </si>
  <si>
    <t>MFHSADLSLVNEPKFAPWAARKIASSTFAGNLSVVDKALPEMLPLIDPHWYQYPPLNPLWHGIQGFAIATLAIIAILGNGMVIYIFSTTKALRTPSNLLVINLAFSDFCMMFTMAPPMVINCYNQTWMFGPFFCNIYGMCGSLFGCVSIWTMTVIAFDRYNVIVKGLSGKPLTIKGAVFQLFLVWSTSLIWTVAPVVGWSRYVPEGNLTACGTDYLATDWITHSYIITYTIFCYFLPLGIIIYAYWYIVQAVAAHEKSMREQAKKMNVTTLRSGEQANTSVEYKLAKVALVTISLWFMAWTPYLVTNVVGMWKLGDLNPLATIWSSLFAKANAVYNPIVYAISHPKYKQALYKRFPSLSCAPRVEDTASVTSGVTNIEGEGKPASA</t>
  </si>
  <si>
    <t>Capnodis tenebrionis long wavelength sensitive opsin 1 mRNA, complete cds</t>
  </si>
  <si>
    <t>Agrilus</t>
  </si>
  <si>
    <t>zanthoxylumi</t>
  </si>
  <si>
    <t>OP722941</t>
  </si>
  <si>
    <t>ATGGATTTGGCCGGACCGAACTTGGCGCCCTGGGCTGCGCGTCGTGTTGCGACAGGTGGCTTTGGCGGCAACATTTCTGTAGCGGACAAGGCATTCCCCGAAATGCTTTACCTCATAGACCCCCATTGGTATCAGTTTCCTCCCCTAGACCCACTATGGCACGGAATTCAAGGCTTCGCCATAGCATGTTTGGCATGCATCGCCATATTCGGAAACGGAATGGTCATCTACATATTCAGTACCACCAAACATTTAAGGACGCCATCAAACCTCTTGGTCATCAACTTGGCCTTCTCTGATTTTTCCATGATGTTCACCATGGCTCCACCAATGGTGTACAACTGTTACAATCAAACGTGGATGTTTGGTCCATTTTTCTGTAATATTTACGGAATGTGTGGGTCTCTATTTGGCTGTGTTTCAATCTGGACCATGTCAGTGATAGCATGGGATAGGTATAATGTTATTGTAAAGGGCCTAAGCGCAAAACCGTTAACTTTCAAAGGGGCTGCTTTCTGGTTATTTATGGTATGGAGCACGTCTCTGGGTTGGACCGTTGCACCCGTTTTAGGATGGAGCAGGTATGCCCCCGAGGGAAATTTGACCGCATGTGGGACTGATTACATGAGGGACGACATGCCTACACTCACCTACATCTGGGCCTACACTTTCTTTTGCTATTTCTTACCGTTGGGAGTCATCGTATACGCTTATTGGTTTATTGTACAGGCTGTTGCTGCTCACGAAAAATCAATGAGGGAACAAGCGAAAAAGATGAATGTTGCGACACTGCGTTCAGGAGACCAGGCCAACACTAGTGTTGAATGCAAGTTGGCTAAAGTAGCTCTGGTCACGATATCTCTCTGGTTTATGGCCTGGACTCCTTATTTGGTTGTAAACGTAGTCGGGATGCATAAGCTCGCCAATCTTAATCCCTTGGGAACTATTTGGAGTTCTTTATTCGCCAAAGCAAACGCTGTGTACAACCCAATTGTATACGCGATAAGCCATCCAAAATACAAGCAAGCTTTATACAAAAAGTTCCCATCTTTAAAATGTTCATCTGGTGAAGATGAAACTGCATCAGTTACATCTGGTGTAACGAACGTTGAAAACGAGAAGTCTACCACTGCGTAA</t>
  </si>
  <si>
    <t>MDLAGPNLAPWAARRVATGGFGGNISVADKAFPEMLYLIDPHWYQFPPLDPLWHGIQGFAIACLACIAIFGNGMVIYIFSTTKHLRTPSNLLVINLAFSDFSMMFTMAPPMVYNCYNQTWMFGPFFCNIYGMCGSLFGCVSIWTMSVIAWDRYNVIVKGLSAKPLTFKGAAFWLFMVWSTSLGWTVAPVLGWSRYAPEGNLTACGTDYMRDDMPTLTYIWAYTFFCYFLPLGVIVYAYWFIVQAVAAHEKSMREQAKKMNVATLRSGDQANTSVECKLAKVALVTISLWFMAWTPYLVVNVVGMHKLANLNPLGTIWSSLFAKANAVYNPIVYAISHPKYKQALYKKFPSLKCSSGEDETASVTSGVTNVENEKSTTA</t>
  </si>
  <si>
    <t>Agrilus zanthoxylumi long wavelength sensitive opsin 1 mRNA, complete cds</t>
  </si>
  <si>
    <t>OP722940</t>
  </si>
  <si>
    <t>ATGTCAGCGTTGGGAGAACCCAATTTTGCCGCCTGGACAGCGCAGAGGGTAATGTCTGCTGGCGCGTTCGGTGGCAACTACACTGTGGTAGACAAAGTGCCTCCTGAAATGCTCTATCTCGTCGATCACCACTGGTACCAATACCCTCCTATGAACCCCCTTTGGCATGGAATTCTTGGTTTTGTTATTGGCATATTGGGTTGTATTTCCGTTGCCGGAAACGGAATGGTTGTTTACATCTTCAGCAGCACTAAGTCGTTGCGAACGCCATCCAATTTGTTAGTAGTAAATTTGGCCTTTTCCGATTTTTCCATGATGTTTACCATGTCTCCACCCATGGTTATCAACTGCTACTACGAAACCTGGGTATTGGGTCCACTGATGTGCGAAATCTATGGAATGCTTGGCTCCCTCTTCGGATGCACTTCAATTTGGACGATGACCGCTATTGCCATGGACCGATACAACGTCATTGTAAAAGGTTTAAGCGCGAAACCAATGAACAAAAAAGGAGCCCTGTTTAGGATTTTACTTATCTGGCTCTTCTCTCTTATATGGACACTCGCTCCGATGTTCGGATGGAATAGGTATGTTCCTGAGGGTAACATGACTGCCTGCGGAACTGACTACCTAACCCAGGACTGGCTCAGTAAAAGCTACATCTTTGCATACTCGGTCTTCGTTTACTTCATGCCGCTCTCTATTATCATCTATGCCTATTGGTTCATCGTTCAGGCTGTTGCAGCCCACGAAAAATCAATGAGGGAACAGGCCAAGAAAATGAACGTAGCTACTCTAAGATCAGGAGATGCAGCAAACACAAGCGCTGAATGCAAATTAGCTAAAGTAGCTTTAATGACAATCGCACTTTGGTTCTTTGCATGGACACCATACTTGGTTACCAACTGGACAGGAGTACTTCAAACTGCCAGCATCAGTCCTTTGGCCACCATCTGGTGTTCTTTATTTGCCAAGGCAAACGCTGTCTACAATCCTATTGTCTATGCCATAAGTCATCCAAAATACAAGCAGGCATTACACAAGAAATTCCCATCCTTGTCTTGTGCAGGACCTGGTGACGATGCCACGTCGACAGCGTCTGGAGTCACAAGCGTGAGTGAAGAAAAATCATCAGCGTAA</t>
  </si>
  <si>
    <t>MSALGEPNFAAWTAQRVMSAGAFGGNYTVVDKVPPEMLYLVDHHWYQYPPMNPLWHGILGFVIGILGCISVAGNGMVVYIFSSTKSLRTPSNLLVVNLAFSDFSMMFTMSPPMVINCYYETWVLGPLMCEIYGMLGSLFGCTSIWTMTAIAMDRYNVIVKGLSAKPMNKKGALFRILLIWLFSLIWTLAPMFGWNRYVPEGNMTACGTDYLTQDWLSKSYIFAYSVFVYFMPLSIIIYAYWFIVQAVAAHEKSMREQAKKMNVATLRSGDAANTSAECKLAKVALMTIALWFFAWTPYLVTNWTGVLQTASISPLATIWCSLFAKANAVYNPIVYAISHPKYKQALHKKFPSLSCAGPGDDATSTASGVTSVSEEKSSA</t>
  </si>
  <si>
    <t>Agrilus zanthoxylumi long wavelength sensitive opsin 2 mRNA, complete cds</t>
  </si>
  <si>
    <t>OP722937</t>
  </si>
  <si>
    <t>CATCGCTTAGAGCCTAAATTAACTCTAATCATGAATTTTCCTAACTGGACCACCGCACCCATTAACTTGCCGCAAGCACGAGTAATGGAAGCTTCACCCCGTCTTTTGGCATGGAACGTGCTACCGTCAGATTTAATTCATATTCCAGAACATTGGCTGAAATATCCCGAACCTGAAGCATCTATACATTACCTGCTGGGATTGTTGTACATATTCTTTTTTATATTATCTTCTGTTGGCAACGGACTTGTGATATGGATATTTTCTTCAGCAAAAACTTTAAGAACTCCGTCCAATATGTTTGTGGTCAATTTAGCTACTTGTGATTTTATGATGATGATAAAAGCACCGATATTTATCTACAATTCGTTCAATCGAGGCTTTGCTGCAGGATATTTTGGATGTCAAATTTTTGCATTTCTTGGTTCTTTGTCGGGAATTGGAGCTGGAATGACCAACGCATGTATAGCATACGATAGATATACCACTATTGCAAAACCTTTTGATACAAAGCTTACTCGTACAAAGGCTTTCGTTATGATTTTATGCATATGGGGATACACTGTACCATGGGCTCTACTTCCTCTCTTTGAAGTATGGGGTAAATATGTACCAGAGGGATATCTGACATCTTGTACCTTCGATTACTTGTTAAACACCTTCGACAACCATATGTTTGTAGCAGTTATATTTGTATGTTCGTACGTAATTCCTATGAGTCTAATAATCTACTATTACAGTCAAATAGTATCACACGTAGTAAATCATGAAAAGGCGTTAAAAGAGCAGGCTAAAAAAATGAATGTAGCATCTTTAAGAAGTAATCAAAATCTAAGTGGACAATCAACAGAAATCCGAATAGCTAAAGTGGCTATAACAATATGTTTTTTGTTCGTTGCTTCATGGACTCCCTATGCAGTCCTTGCATTGATAGGAGCATTTGGAAATCGGGCTCTATTGACTCCGGGAATAACTATGATACCCGCTTGCGCATGCAAGTTCGTAGCTTGTTTGGATCCGTATGTATATGCGCTAAGTCATCCACGATACAGGATAGAGCTGCAAAAACGGCTACCATGGTTGGCAATTAAAGATTCAGAAGCAAGTGAGACGCAGTCAACTGTAACAGAGTCTACTGGTCCAATTACTGACGTTGCTACTTAA</t>
  </si>
  <si>
    <t>MNFPNWTTAPINLPQARVMEASPRLLAWNVLPSDLIHIPEHWLKYPEPEASIHYLLGLLYIFFFILSSVGNGLVIWIFSSAKTLRTPSNMFVVNLATCDFMMMIKAPIFIYNSFNRGFAAGYFGCQIFAFLGSLSGIGAGMTNACIAYDRYTTIAKPFDTKLTRTKAFVMILCIWGYTVPWALLPLFEVWGKYVPEGYLTSCTFDYLLNTFDNHMFVAVIFVCSYVIPMSLIIYYYSQIVSHVVNHEKALKEQAKKMNVASLRSNQNLSGQSTEIRIAKVAITICFLFVASWTPYAVLALIGAFGNRALLTPGITMIPACACKFVACLDPYVYALSHPRYRIELQKRLPWLAIKDSEASETQSTVTESTGPITDVAT</t>
  </si>
  <si>
    <t>Notolioon sp. CRS 2022 ultraviolet sensitive opsin 1 mRNA, complete cds</t>
  </si>
  <si>
    <t>OP722936</t>
  </si>
  <si>
    <t>CGTTTAGGACGTAATATATTAATTCAACTGGACCTTTGTCATTACAGTATGCCAGAAGCAAGGGTAATGGATATAACAGCACCTCGTCTTTTAGCTTGGAATGTGCCACCATCAGAGTTAGTTCATATACCAGAACATTGGTTAAAATACGCAGAACCTGAAGCATCTTTACATTATTTGTTGGGCTTGCTGTATATATTTTTCTTTTTATTATCAACTGTTGGAAATGGATTGGTAATGTGGATATTTTCTTCGGCAAAAACATTAAGGACCCCCTCCAACATGTTTGTAGTGAACCTAGCTTTCTGCGACTTTATTATGTTTATGTCAAATCCAATATTTATTTATAATTCATTCAATCGAGGATATGCGTCAGGCCACCTTGGTTGTCAAATTTATGCGTTTGTTGGTTCATTATCAGGCATTGGGGCAGGAATGACAAATGCATGCATTGCGTACGACAGATACACTACAATAGCAAAGCCTTTTGATGGAAAACTTACTCGCACAAAGGCTTTCTTGATGATTATTTGTATATGGGGATACACCTTGCCTTGGGCCACGCTTCCTTTATTTGAAGTATGGGGTCGATATGTTCCCGAGGGATTTTTAACTGCGTGTTCATTTGATTACTTATTGGATACTTTCGACAACCATATGTTTGTAGCAGTTATATTTATATGTTCCTATGTTATACCCATGAGCATGATAGTTTACTTCTACAGCCAGATAGTCAGCCACGTCATAAGTCATGAAAAGGCATTAAAAGAACAGGCTAAAAAAATGAACGTGGCATCTTTAAGAAGCAATCAAACTAATGCAAACCAGTCAACTGAAATACGGATAGCGAAGGTAGCTATTACAATATGTTTCTTGTTTGTTGCTTCTTGGACTCCTTATGCTGTACTTGCGATGATTGGCGCATTTGGCGATCAGACTTTATTGACACCTGCCATTACAATGATTCCCGCTTGTGCTTGCAAGATAGTGGCATGCTTAGACCCGTACGTTTATGCACTAAGCCATCCACGATACAGGATGGAGTTGCAGAAGCGATTACCTTGGTTGGCAATTAAAGAATTTGAAACAGGCGAAACACAAACAATAACCACAGAAAGCACTGCACCGACAGTACCAAGCTAA</t>
  </si>
  <si>
    <t>MPEARVMDITAPRLLAWNVPPSELVHIPEHWLKYAEPEASLHYLLGLLYIFFFLLSTVGNGLVMWIFSSAKTLRTPSNMFVVNLAFCDFIMFMSNPIFIYNSFNRGYASGHLGCQIYAFVGSLSGIGAGMTNACIAYDRYTTIAKPFDGKLTRTKAFLMIICIWGYTLPWATLPLFEVWGRYVPEGFLTACSFDYLLDTFDNHMFVAVIFICSYVIPMSMIVYFYSQIVSHVISHEKALKEQAKKMNVASLRSNQTNANQSTEIRIAKVAITICFLFVASWTPYAVLAMIGAFGDQTLLTPAITMIPACACKIVACLDPYVYALSHPRYRMELQKRLPWLAIKEFETGETQTITTESTAPTVPS</t>
  </si>
  <si>
    <t>Notolioon sp. CRS 2022 ultraviolet sensitive opsin 2 mRNA, complete cds</t>
  </si>
  <si>
    <t>OP722935</t>
  </si>
  <si>
    <t>TTTTCGTTTAACATGAATCTTCTAAACTGGACCCACCTCAACTATAATGGTCCCGTTCGTAGGCCCGAGGAAGATGCCGGGCCGCGTTTGCTGGCCTGGAATGTCCCGCCATCGGAATTGGTACACATTCCGGAACACTGGCTAACTTATCCGGAACCGGAGGCCTCAATGCACTATCTGCTTGGATTGGTATACATTGGTTTCTTTATCATGTCTGTGGTCGGTAATGGACTCGTTTTATGGGTTTTCTCATCAGCCAAAAGTCTAAGGACTCCATCCAACATGTTCGTTGTAAATTTGGCATTTTGCGATTTCATCATGATGTTAAAAGCTCCAATTTTCATTTACAACGCGTTCAGTCGCGGTTACGCAGCAGGACACATTGGCTGCCAGATTTTCGCATTTATGGGTTCCTTATCTGGTATCGGTGCTGGTATGACGAACGCTTGCATAGCATACGATCGGTACACAACAATTGCGAAACCTTTCGATGGAAAACTGACGCGCACGAAGGCTCTAGTTATGATTATTTGCATTTGGACTTACACCATTCCATGGGCTGTTTTGCCGGCCGTGGAAATTTGGGGCAGATTTGTTCCAGAGGGATATTTGACATCATGCACCTTTGACTACTTGTTGGACACTTTCGACAATCATATGTTCGTTTCAGCTATATTCGTTTTTTCATACGTAATTCCGATGTCCATGATCATTTATTTCTACAGCCAAATAGTTAGCCACGTGATTAATCACGAAAAATTGCTTAGGGAACAGGCGAAAAAGATGAACGTAGAATCATTGAGAAGCAATCAAAACCAATCAGCCCAATCGGCAGAGATAAGGATAGCGAAAGTTGCCATAACAATTTGCTTCCTGTTTGTCGCCTCGTGGACACCTTACGCCGTTTTGGCTTTAATTGGTGCATTCGGTGACCATTCACTGTTGACGCCCGGAGTAACTATGATACCAGCTTGCGCTTGCAAGTTCGTCGCCTGCCTGGATCCTTACGTATACGCGTTAAGTCATCCCAGATACAGAGTGGAACTGCAAAAGCGCCTTCCATGGCTGGCTATCAAGGAGTCTCTGCCCAGCGACACTCAATCAACGGCCACTACAGAAACGGCAGCTCCAACTCCGGCTGCCGCACCGGCCGCCACCACGTAA</t>
  </si>
  <si>
    <t>MNLLNWTHLNYNGPVRRPEEDAGPRLLAWNVPPSELVHIPEHWLTYPEPEASMHYLLGLVYIGFFIMSVVGNGLVLWVFSSAKSLRTPSNMFVVNLAFCDFIMMLKAPIFIYNAFSRGYAAGHIGCQIFAFMGSLSGIGAGMTNACIAYDRYTTIAKPFDGKLTRTKALVMIICIWTYTIPWAVLPAVEIWGRFVPEGYLTSCTFDYLLDTFDNHMFVSAIFVFSYVIPMSMIIYFYSQIVSHVINHEKLLREQAKKMNVESLRSNQNQSAQSAEIRIAKVAITICFLFVASWTPYAVLALIGAFGDHSLLTPGVTMIPACACKFVACLDPYVYALSHPRYRVELQKRLPWLAIKESLPSDTQSTATTETAAPTPAAAPAATT</t>
  </si>
  <si>
    <t>Heterocerus fenestratus ultraviolet sensitive opsin 2 mRNA, complete cds</t>
  </si>
  <si>
    <t>OP722934</t>
  </si>
  <si>
    <t>TTTTCGTTTAACATGAATCTTCTAAACTGGACCCACCTCAACTATAATGGTCCCGTTCGTAGGCCCGAGGAAGATGCCGGGCCGCGTTTGCTGGCCTGGAATGTCCCGCCATCGGAATTGGTACACATTCCGGAACACTGGCTAACTTATCCGGAACCGGAGGCCTCAATGCACTATCTGCTTGGATTGGTATACATTGGTTTCTTTATCATGTCTGTGGTCGGTAATGGACTCGTTTTATGGGTTTTCTCATCAGCCAAAAGTCTAAGGACTCCATCCAACATGTTCGTTGTAAATTTGGCATTTTGCGATTTCATCATGATGTTAAAAGCTCCAATTTTCATTTACAACGCGTTCAGTCGCGGTTACGCAGCAGGACACATTGGCTGCCAGATTTTCGCATTTATGGGTTCCTTATCTGGTATCGGTGCTGGTATGACGAACGCTTGCATAGCATACGATCGGTACACAACAATTGCGAAACCTTTCGATGGAAAACTGACGCGCACGAAGGCTCTAGTTATGATTATTTGCATTTGGACTTACACCATTCCATGGGCTATTTTGCCGGCAATGGAAATTTGGAGCCGTTTTGTTCCAGAGGGATATTTGACATCATGCACCTTTGACTACTTGTTGGACACTTTCGACAATCATATGTTCGTTTCAGCCATATTCGTTTTTTCATATTTAATTCCGATGTCCATGATAATTTATTTCTACAGCCAAATAGTTAGCCACGTGATTAATCACGAAAAATTGCTTAGGGAACAGGCGAAAAAGATGAACGTAGAATCATTGAGAAGCAATCAAAACCAATCAGCCCAATCGGCAGAGATAAGGATAGCGAAAGTTGCCATAACAATTTGCTTCCTGTTTGTCGCCTCGTGGACACCTTACGCCGTTTTGGCTTTAATTGGTGCATTCGGTGACCATTCACTGTTGACGCCCGGAGTAACTATGATACCAGCTTGCGCTTGCAAGTTCGTCGCCTGCCTGGATCCTTACGTATACGCGTTAAGTCATCCCAGATACAGAGTGGAACTGCAAAAGCGCCTTCCATGGCTGGCTATCAAGGAGTCTCTGCCCAGCGACACTCAATCAACGGCCACTACAGAAACGGCAGCTCCAACTCCGGCTGCCGCACCGGCCGCCACCACGTAA</t>
  </si>
  <si>
    <t>MNLLNWTHLNYNGPVRRPEEDAGPRLLAWNVPPSELVHIPEHWLTYPEPEASMHYLLGLVYIGFFIMSVVGNGLVLWVFSSAKSLRTPSNMFVVNLAFCDFIMMLKAPIFIYNAFSRGYAAGHIGCQIFAFMGSLSGIGAGMTNACIAYDRYTTIAKPFDGKLTRTKALVMIICIWTYTIPWAILPAMEIWSRFVPEGYLTSCTFDYLLDTFDNHMFVSAIFVFSYLIPMSMIIYFYSQIVSHVINHEKLLREQAKKMNVESLRSNQNQSAQSAEIRIAKVAITICFLFVASWTPYAVLALIGAFGDHSLLTPGVTMIPACACKFVACLDPYVYALSHPRYRVELQKRLPWLAIKESLPSDTQSTATTETAAPTPAAAPAATT</t>
  </si>
  <si>
    <t>Heterocerus fenestratus ultraviolet sensitive opsin 1 mRNA, complete cds</t>
  </si>
  <si>
    <t>OP722928</t>
  </si>
  <si>
    <t>ATGCTGCCGATAAACTGGACCGCTCATGTACTCCCACAACCACGTGTTATGGACCCTGGGCCTCTGTTAGTAGAATGGAATATACGGCCAGAGGATCTCATCTATATACCAGAACACTGGCTTAAGTATCCACCCCCTGAAGCATCTTTACATTTTTTGTTAGGGTTACTTTACGTGGGATTTTTTGTTATGTCCACGATTGGTAACGGACTCGTATTATGGATATTTTCCACGGCAAAAAGTTTGCGAACACCTTCAAATATGTTCGTGGTGAACTTGGCATTTTGCGATTTTGTCATGATGCTTAAAACACCTATTTTTATTTTCAATTCGTTTAGCAGAGGTTTCGCCTCCGGAATTCTGTGGTGCGAGGTGTTCGCAATTGCGGGATCTTTTACAGGGATAGGAGCCGGTATGACAAACGCATGTATAGCTTACGACAGATACCACACCATAACAAATCCATTGGAGGGAAAATTGACGACGACGAAAGCATTTGTGATGCTTATATTTGTTTGGTTATACACAGTACCATGGTCCATTCTGCCTTTCTTAAAAATTTGGGGAGGCTTTATACCAGAGGGCTTTTTAACACAATGTGGCGTTGATTATTTAACGAGAACTTTCGACAACAGGTTGTTTGTAACAACGCTGTTTACGTTTTCATACGTTATCCCAATGTCTCTTATTATATTCTACTATAGTCAGATCGTAACTCATGTGTTTCACCATGAGAAGGCTTTAAGAGAGCAGGCCAAGAAGATGAATGTTGATTCTTTAAGAAGTAACCAGCAACAGCAAAACCAATCGGCTGAAATTAGGATTGCCAAAGTTGCGATTACTATTTGCTTTTTGTTTGTTGCCTCATGGACGCCGTATGCAGTATTGTGCTTAATTGGCATATACGGGGACCAATCTCTTTTAACACCCGGATTTGCAATGATTCCAGCTTTAACTTGTAAATCGGTTGCCTGCTTAGATCCATACGTTTACGCCTTAAGCCATCCGAGATACAGGTTAGAGCTACAGAAACGCCTTCCATGGCTTGCAATAAGTGAAAAGGCGCCATCGGATACCCAGTCGGTAGGGACTGAATCTGTAAACACAAACAAAACGTAA</t>
  </si>
  <si>
    <t>MLPINWTAHVLPQPRVMDPGPLLVEWNIRPEDLIYIPEHWLKYPPPEASLHFLLGLLYVGFFVMSTIGNGLVLWIFSTAKSLRTPSNMFVVNLAFCDFVMMLKTPIFIFNSFSRGFASGILWCEVFAIAGSFTGIGAGMTNACIAYDRYHTITNPLEGKLTTTKAFVMLIFVWLYTVPWSILPFLKIWGGFIPEGFLTQCGVDYLTRTFDNRLFVTTLFTFSYVIPMSLIIFYYSQIVTHVFHHEKALREQAKKMNVDSLRSNQQQQNQSAEIRIAKVAITICFLFVASWTPYAVLCLIGIYGDQSLLTPGFAMIPALTCKSVACLDPYVYALSHPRYRLELQKRLPWLAISEKAPSDTQSVGTESVNTNKT</t>
  </si>
  <si>
    <t>Ptosima undecimmaculata ultraviolet sensitive opsin 2 mRNA, complete cds</t>
  </si>
  <si>
    <t>OP722927</t>
  </si>
  <si>
    <t>ATGTTGCTCAACTGGACATCCTACGAATCACCTTTACCACAAGTTAGAGTACCAGACCATGAGTTTCGATTACTCGGATGGAATATTCCTCCTTCTGAACTTGTTCACATCCCTGAACATTGGTTAAAATATCCAGAACCAGAAGCGAGTCTGCATTTTCTACTGGGACTACTGTACATAGTTTATTTCTTTATGTCGACGTTTGGTAATGGTCTTGTTATATGGATATTTTCAACGGCGAAATCGTTACGGACACCATCTAACATGTTCGTAGTAAATTTAGCATTTTGCGACATGACAATGCTTTTAAAAGCAGCACCCATCTTTGTATTTAATTCCTTTCATAAAGGTTACGCGACGGGGCATATCGGATGCCAAATTTATGCTTTAGTTGGTTCCATAGCAGGAATAGGAGCAGGAATGACGAATGCTTGCATTGCATATGACAGATATACAACAATAACAAATCCCCTGGAAGGTAGATTGAGTAGGGTGAAAGCTGGCCTCATGATTATATTCGTATGGAGTTACACTTTACCTTGGGTTCTATTACCCCTGTTTGAAACATGGAATAGGTATGTACCAGAGGGTTTTTTAACAGCATGTTCCTTCGACTATTTGACTGACACGTTTGATACTAAGCTATTTGTAGCCTCAATTTTTATTTGCTCTTACGTAATCCCTATGTTACTGATCATTTATTACTACAGTCAAATTGTGATCCATGTAATTCGTCATGAAAAAACTTTAAAAGACCAGGCCAAGAAGATGAACGTGGATTCCTTAAGAAGCAACCAAATGCAAGCGACTCAATCGACAGAGATCAGAATAGCCAAAGTTGCTCTCACAATAACATTTTTGTTCGTGGCTGCGTGGACCCCATACGCAGTTGTTGCGCTGATCGGGGCTTTTGGAGATCAGGCGCTATTAACTCCAGGGGTCACGATGATACCTGCATGCTTTTGTAAATGTGTGGCTTGCTTTGATCCATATGTGTATGCACTAAGCCATCCAAGATTCAGAATTGAACTTCAGAAGCGTTTACCTTGGTTGGCCATAAAGGAGCCTACCCCTACTGATTCTGCATCTGCGGCTACAGAATCTACAGCACCAAACTCTGCAAGAGCTTAG</t>
  </si>
  <si>
    <t>MLLNWTSYESPLPQVRVPDHEFRLLGWNIPPSELVHIPEHWLKYPEPEASLHFLLGLLYIVYFFMSTFGNGLVIWIFSTAKSLRTPSNMFVVNLAFCDMTMLLKAAPIFVFNSFHKGYATGHIGCQIYALVGSIAGIGAGMTNACIAYDRYTTITNPLEGRLSRVKAGLMIIFVWSYTLPWVLLPLFETWNRYVPEGFLTACSFDYLTDTFDTKLFVASIFICSYVIPMLLIIYYYSQIVIHVIRHEKTLKDQAKKMNVDSLRSNQMQATQSTEIRIAKVALTITFLFVAAWTPYAVVALIGAFGDQALLTPGVTMIPACFCKCVACFDPYVYALSHPRFRIELQKRLPWLAIKEPTPTDSASAATESTAPNSARA</t>
  </si>
  <si>
    <t>Ptosima undecimmaculata ultraviolet sensitive opsin 1 mRNA, complete cds</t>
  </si>
  <si>
    <t>OP722926</t>
  </si>
  <si>
    <t>TTCGATGCTATCTTATCTCTTTCGATCATGCAATTGAAAAACTGGACGGATAATGTCAACTACCCCGAAGCTCGAGTTATGGATCCTGGACATCGCCTTTTGGCATGGGATGTTCCGGCAGCCGAACTCGTCCACATTCCTGAACACTGGCTAAAATATCCAGAACCAGAAGCATCTTTACATTTTTTACTGGGTTTGCTTTACATCGGCTTTTTTTTAATGTCCTGTTTTGGAAACGGTTTAGTATTATGGATTTTCTCGACAGCAAAAAGTTTGAGGACACCTTCAAATATGTTTGTGGTGAACTTGGCATTTTGTGATTTCATAATGATGTTCAAAACGCCAATTTTTATATACAACTCTTTCCATCGAGGGTTTGCTGCTGGCTTCTTGGGATGTCAGATATTTTCAGTCATGGGAACATTATCAGGAATCGGAGCTAGCATGTCAAATGCATGCATTGCATATGATAGGTATCATACTATAGCTAATCCTTTGGAAGGAAAACTTACGAGGACAAAAGCTCTGGTGATGATCATTTTTATCTGGGCATATACTATTCCATGGGCCATTATGCCTCTTCTGGAGGTTTGGGGAAGATTTGTTCCAGAGGGATTTTTGACTCAGTGCACATTCGATTACCTTATGGACACGTTTGATAACCACATGTTTGTTGCTGTGCTGTTTACTTTCTCATATGTTATTCCAATGAGTCTGATAATATACTACTACAGTCAGATTGTGAGTCATGTGGTCAATCATGAGAAAACCTTAAGGGAACAGGCAAAGAAGATGAACGTTGACTCCTTAAGAAGCAATCAACAGCAGCAGAACCAGTCAGCTGAAATAAGGATAGCGAAGGTAGCAATTACTATTTGTTTCCTTTTTGTTGCTTCATGGACTCCATATGCAGTACTTGCTATGATCGGAGCATTTGGAGACCAATCTTTACTCACACCTGGATTTGCAATGGTTCCTGCTTGTACTTGTAAAATTGTAGCTTGTGTGGATCCATATGTCTATGCGCTAAGCCATCCTCGTTACCGGTTAGAATTACAAAAACGACTTCCTTGGCTTGCTATCAATGAAAAGGCTCCATCAGATACACAATCAACAACAACTGAAACTTCTAGTACCAGAACGTAA</t>
  </si>
  <si>
    <t>MQLKNWTDNVNYPEARVMDPGHRLLAWDVPAAELVHIPEHWLKYPEPEASLHFLLGLLYIGFFLMSCFGNGLVLWIFSTAKSLRTPSNMFVVNLAFCDFIMMFKTPIFIYNSFHRGFAAGFLGCQIFSVMGTLSGIGASMSNACIAYDRYHTIANPLEGKLTRTKALVMIIFIWAYTIPWAIMPLLEVWGRFVPEGFLTQCTFDYLMDTFDNHMFVAVLFTFSYVIPMSLIIYYYSQIVSHVVNHEKTLREQAKKMNVDSLRSNQQQQNQSAEIRIAKVAITICFLFVASWTPYAVLAMIGAFGDQSLLTPGFAMVPACTCKIVACVDPYVYALSHPRYRLELQKRLPWLAINEKAPSDTQSTTTETSSTRT</t>
  </si>
  <si>
    <t>Capnodis tenebrionis ultraviolet sensitive opsin 2 mRNA, complete cds</t>
  </si>
  <si>
    <t>OP722925</t>
  </si>
  <si>
    <t>CCGCTGTTCTTCAAGAGCTCTTGCTTGTGGAAGAGGAATGTTCGACGAAGTGCAGTTGAGTTCAACACGTTAGAGATGATGCTCAACTGGACTTCGTCGAACATTCCTCTACCACAAGCAAGAGTTCTTGAAGATCAGCGCTTGTTGGGTTGGAATATTCCACCATCCGAACTTGTCCATATCCCAGAGCATTGGCTTAAATACCCCGAACCCGAAGCTTCTCTACACTTCCTTTTAGGTTTATTATATGTCGTTTATTTTTTTATGTCAACTGTTGGCAATGGACTTGTATTGTGGATCTTTTCAACATCAAAAGCATTACGGACACCATCGAATATGTTTGTAGTGAATTTGGCATTTTGTGACCTGATAATGTTGTTGAAAGCACCACTCTTTATTTATAATGCTTTCAATAAAGGATATGCTACCGGCCACATTGGCTGTCAAATATTTGCTACAGTTGGTTCTTTATCTGGAATCGGAGCTGGAGCAACTAATGCTTGCATTGCCTATGATAGATACACGACAATCGCTAATCCTCTAGAAGGAAGACTGAGTAGAACTAAAGCAAGCATTATGATATTCTTCATATGGGTGTATACATTACCTTGGGTTGTTCTGCCTCTTTTTGAAATTTGGAATAGATTCGTACCAGAGGGATTTCTGACTGCCTGCAGCTTCGATTACTTGACTGATACTTTTGATAATCGTCTGTTTGTCGCTTCAATCTTTACTTGTTCTTACGTATTTCCAATGGTCTTAATTATTTATTATTACAGCCAAATTGTTTCTCATGTGATACGTCATGAAAAAGCTTTAAAAGATCAGGCTAAGAAAATGAATGTCGACTCTCTAAGGAGTAATCAAAATCAGGCAAATCAATCAACGGAAATTAGGATAGCTAAAGTGGCTTTAACCATTACATTTTTGTATGTGGCAGCCTGGACACCATATGCTGTTGTAGCTATGATAGGAGCATTTGGAAATCAATCTCTATTGACTCCTGGAGTTACCATGATACCTGCATGTTTCTGCAAGTGTGTTGCCTGTTTTGATCCATACGTATATGCATTAAGTCATCCCAGATACAGGATTGAACTCCAGAGACGCTTACCTTGGTTGGCTATTTCAGAACCATCTGCAAGTGATACAGCGTCTACAGCAACAGAATCCACAACTCCTGGTGCAGCAAGAACTTAA</t>
  </si>
  <si>
    <t>MMLNWTSSNIPLPQARVLEDQRLLGWNIPPSELVHIPEHWLKYPEPEASLHFLLGLLYVVYFFMSTVGNGLVLWIFSTSKALRTPSNMFVVNLAFCDLIMLLKAPLFIYNAFNKGYATGHIGCQIFATVGSLSGIGAGATNACIAYDRYTTIANPLEGRLSRTKASIMIFFIWVYTLPWVVLPLFEIWNRFVPEGFLTACSFDYLTDTFDNRLFVASIFTCSYVFPMVLIIYYYSQIVSHVIRHEKALKDQAKKMNVDSLRSNQNQANQSTEIRIAKVALTITFLYVAAWTPYAVVAMIGAFGNQSLLTPGVTMIPACFCKCVACFDPYVYALSHPRYRIELQRRLPWLAISEPSASDTASTATESTTPGAART</t>
  </si>
  <si>
    <t>Capnodis tenebrionis ultraviolet sensitive opsin 1 mRNA, complete cds</t>
  </si>
  <si>
    <t>OP722924</t>
  </si>
  <si>
    <t>ATGAATTACGCAAATTGGACCGTTGTAAGTCCGCCCCGGGCGCGGGTAATGGATCCTGGTAATCGATTGCTAGGATGGAATATACCCGCTTCCGAGCTGGGACATATTCCTGAGCATTGGTTGAAGTTTCCTGAACCGGAAGCGTCCATCCATTTTTTATTAGGTCTTCTTTATGTCGCTTTGTTTTTCATGTCAACTTTCGGCAATGGTTTGGTATTGTGGATATTTTCGACCGCAAAGAGTTTAAGAACTCCTTCGAATATGTTTGTCGTCAATTTAGCTTTCTGCGATTTCCTGATGATGTTGAAAGCGCCCATATTCATTTATAATTCTTTCCATCGCGGATATACACTGGGTTACACGGCTTGTCAAGCGTTTGCTGTGATGGGAACGTTGTCGGGAATAGGTGCGGGAATGACAAACGCTTGTATAGCTTACGATCGTTATCATACAATTGCCAATCCGTTGGAGGGAAAATTGACCAGAACGAAAGCTTTTGTCATGATTATCTTCGTCTGGATCTATGTAATTCCTTGGGCTGCTCTCCCCCTCATGGAATTTTGGGGAAGGTTTGTTCCAGAGGGTTTTCTAACTCAGTGCTCTTTTGATTATTTGACGAGAACTTTCGACACTCGAATGTTCGTTGCAGTTCTCTTTACGTTTTCGTATGTTTTGCCCATGACGTCGATCATATACTATTACAGTCAGATTGTAAGTCACGTTTTCGATCACGAAAAGGCGCTGAGAGAACAGGCAAAAAAAATGAACGTCGATTCGTTAAGAAGCAACCAACAGCAACAAAGTCAATCGGCCGAAGTACGAATAGCAAAAGTAGCGATAACAATTTGCTTTTTGTTTGTCGCCTCGTGGACACCTTACGCTGTTCTCGCAATGATTGGGGCATTTGGAGATCAGAACATGATAACACCAGGTTTTGCCATGATTCCGGCGTGTACCTGCAAATTGGTTGCCTGTCTTGATCCCTACGTGTATGCGTTAAGTCATCCTAGATACAGGCTGGAATTGCAAAAGCGTCTTCCGTGGCTTGCGATTAACGAAAAATCGGTTTCCGATACTCAGTCGACCAACACCGAAACAAATTCAACGAGTAAAGCATAA</t>
  </si>
  <si>
    <t>MNYANWTVVSPPRARVMDPGNRLLGWNIPASELGHIPEHWLKFPEPEASIHFLLGLLYVALFFMSTFGNGLVLWIFSTAKSLRTPSNMFVVNLAFCDFLMMLKAPIFIYNSFHRGYTLGYTACQAFAVMGTLSGIGAGMTNACIAYDRYHTIANPLEGKLTRTKAFVMIIFVWIYVIPWAALPLMEFWGRFVPEGFLTQCSFDYLTRTFDTRMFVAVLFTFSYVLPMTSIIYYYSQIVSHVFDHEKALREQAKKMNVDSLRSNQQQQSQSAEVRIAKVAITICFLFVASWTPYAVLAMIGAFGDQNMITPGFAMIPACTCKLVACLDPYVYALSHPRYRLELQKRLPWLAINEKSVSDTQSTNTETNSTSKA</t>
  </si>
  <si>
    <t>Agrilus zanthoxylumi ultraviolet sensitive opsin 2 mRNA, complete cds</t>
  </si>
  <si>
    <t>OP722923</t>
  </si>
  <si>
    <t>ATGATTGCTGATGCTCTCTCACAAGCAAGGGTTCTCGGTGATGGAGAACAGCGCTTGATGGGATGGAATATTCCAACATCTGAATTGAGCCATATCCCTGAGCATTGGCTCAAATATCCCGAACCTGAACCTTCGCTACATTTTCTATTGGGATTGTTGTACGTTGCCTATTTCTTTCTTTCTACCATTGGAAATGGACTCGTTCTGTGGATATTTTCAACGTCAAAATCATTGCGAACACCGTCAAACATGTTTGTCGTTAATTTGGCATTTTGTGATCTTATAATGCTCCTGAAAGCACCCTTGTTCATTTATAACGCGTTTAACAAAGGATACGCTACCGGTCATCTGGGATGTCAGATATTTGCTACAGTTGGTTCTATATCTGGAATTGGTGCAGGAATTACCAATGCCTGTATTGCATATGACAGATATACGACCATCACGAACCCTCTGGAAGGGAGACTTAGTGCTACCAAAGCAAGTTTTATCATATTTTTCATTTGGGTGTACACAATGCCTTGGGTTTTATTACCGTTATTCGAAGTTTGGAACCGCTTTGTTCCAGAGGGATACTTAACAGCATGTTCGTTCGACTATCTGACAGACAACTTCGATACACGCCTATTCGTGGCGTGTATATTTGTATGCTCCTATGTAATCCCTATGACGCTTATCATTTATTACTACAGTCAGATAGTGACTCATGTGATAAGACACGAGAAAGTGCTTAAAGAACAGGCTAAAAAAATGAACGTTGACTCTTTGAGGAGCAATCAAGCCCAGGCCAATCAATCAGCGGAAATAAGAATTGCCAAAGTGGCACTGACAATCACATTCCTGTACGTGGCAGCGTGGACACCTTATGCAGTCGTTGCTATGATTGGAGCATTTGGGAATCAATCCCTTCTTACTCCAGGAGTAACCATGATACCAGCTTGTTTCTGTAAATGTGTTGCATGCTTTGACCCATATGTGTACGCTTTGAGTCATCCTAGGTACAGACTTGAACTTCAAAGACGTTTGCCTTGGCTAGCCATCAACGAAGCACCCATTAGCGATAATGCTTCTGTTGCCACGGAATCAACAAATCCAAATAACGCAACTAGAACTTAA</t>
  </si>
  <si>
    <t>MIADALSQARVLGDGEQRLMGWNIPTSELSHIPEHWLKYPEPEPSLHFLLGLLYVAYFFLSTIGNGLVLWIFSTSKSLRTPSNMFVVNLAFCDLIMLLKAPLFIYNAFNKGYATGHLGCQIFATVGSISGIGAGITNACIAYDRYTTITNPLEGRLSATKASFIIFFIWVYTMPWVLLPLFEVWNRFVPEGYLTACSFDYLTDNFDTRLFVACIFVCSYVIPMTLIIYYYSQIVTHVIRHEKVLKEQAKKMNVDSLRSNQAQANQSAEIRIAKVALTITFLYVAAWTPYAVVAMIGAFGNQSLLTPGVTMIPACFCKCVACFDPYVYALSHPRYRLELQRRLPWLAINEAPISDNASVATESTNPNNATRT</t>
  </si>
  <si>
    <t>Agrilus zanthoxylumi ultraviolet sensitive opsin 1 mRNA, complete cds</t>
  </si>
  <si>
    <t>Tja1</t>
  </si>
  <si>
    <t>Theretra</t>
  </si>
  <si>
    <t>LC573541</t>
  </si>
  <si>
    <t>GTACCTGCACTACCCGACATGGCCAACCAATCAGACAACCACTACTATGGCGCACACTTTGAAGCCCTCAAATCTGCCGGCCAAGTGGAGATGCTCGGAGATGGTTTGACCGGCGACGACYTGGCGGCGATACCGGAGCACTGGCTGTCGTACCCGGCGCCCCCGGCCAGCGCCCACACCGCCCTGGCGTTGCTCTACATCTTCTTCACCTTCGCCGCTCTCATCGGGAATGGACTCGTCATATTTATTTTCTCAACGACAAAAAGCTTGAGGACTTCAAGCAACCTCCTCATTTTACAATTAGCGATACTAGACTTCATCATGATGGCGAAAGCTCCAATATTCATCTACAACAGTGCGATGCGAGGGTTTGCTGTCGGCGCGGTCGGATGTCAAATATTYGCCTTAATGGGGTCGTACAGTGGCATCGGAGCTGGCATGACAAACGCTTGTATCGCTTATGACAGACATTCTACTATCACAAGACCTCTCGACGGAAGGTTATCGAAAGGCAAGGTCTTAGTAATGATCGCCCTTGTCTGGATATATGCCACTCCGTGGTCCCTTCTGCCTCTGTTTAAAATTTGGGGCCGATTTGTTCCTGAGGGCTACCTAACATCCTGCTCATTCGACTACCTGACCAAYACGTTCGATACGAAGTTATTTGTGGCGTGTATATTCGCTTGCAGTTACGTTTTCCCCATGTCCATGATCATATATTTCTACAGCGGCATTGTAAAACAGGTGTTCGCCCATGAAGCGGCATTAAGGGAGCAAGCTAAGAAAATGAAYGTAGAGTCGCTAAGAGCCAACCAGGGCGGTGCTGCTTCACAGTCAGCTGAAATAAGAATAGCCAAAGCGGCACTTACTGTCTGCTTCCTRTTCGTGGCGTCGTGGACACCTTACGGGGTGATGGCGCTTATCGGAGCTTTTGGCAATCAGCAATTGCTTACTCCTGGGGTAACAATGATTCCCGCTGTGGCGTGTAAAGCTGTCGCCTGTATAGATCCTTGGGTTTATGCGATTAGCCATCCTAAGTACAGGCAAGAACTGCAACGTCGCATGCCGTGGTTGCAAATCGACGAACCCGACGACACAGCGTCGACAACCACCAGCAACACCACCAACAGTGCGCCACCAGCTGCCACCGCCTAACTTTACATCAACTACGCTCAAAAGAGTTTTCATATTTACATGTGCCTGAATTCTACTCCGATCGATTTAAACGACAACCAT</t>
  </si>
  <si>
    <t>MANQSDNHYYGAHFEALKSAGQVEMLGDGLTGDDLAAIPEHWLSYPAPPASAHTALALLYIFFTFAALIGNGLVIFIFSTTKSLRTSSNLLILQLAILDFIMMAKAPIFIYNSAMRGFAVGAVGCQIFALMGSYSGIGAGMTNACIAYDRHSTITRPLDGRLSKGKVLVMIALVWIYATPWSLLPLFKIWGRFVPEGYLTSCSFDYLTNTFDTKLFVACIFACSYVFPMSMIIYFYSGIVKQVFAHEAALREQAKKMNVESLRANQGGAASQSAEIRIAKAALTVCFLFVASWTPYGVMALIGAFGNQQLLTPGVTMIPAVACKAVACIDPWVYAISHPKYRQELQRRMPWLQIDEPDDTASTTTSNTTNSAPPAATA</t>
  </si>
  <si>
    <t>Theretra japonica Tja1 UV mRNA for ultraviolet-sensitive opsin, complete cds</t>
  </si>
  <si>
    <t>Aru1</t>
  </si>
  <si>
    <t>Ampelophaga</t>
  </si>
  <si>
    <t>rubiginosa</t>
  </si>
  <si>
    <t>LC573540</t>
  </si>
  <si>
    <t>ACATGGCCAACCAATCAGACGACCACTACTATGGTGCACATTATGAAGCTTTAAAATCTGCCGGGCCCGTGGAAATGCTTGGAGATGGTCTGACAGGTGACGATCTGGCAGCGATACCTGAACACTGGCTATCATACCCGGCGCCACCGGCCAGCGCCCACACAGCCCTAGCGTTGCTCTACATCTTCTTTACCTTTGCTGCCCTCATTGGAAATGGACTCGTCATATTTATTTTCTCAACGACCAAAAGTTTGCGGACCTCAAGCAACCTCCTCATTTTACAATTAGCTATACTAGACTTCATCATGATGGCGAAAGCTCCTATATTCATCTATAACAGCGCCATGCGAGGGTTTGCAGTAGGTGTGGTTGGATGTCAAATATTCGCTTTGATGGGGTCCTACAGCGGTATCGGAGCTGGCATGACTAACGCTTGCATCGCATATGATAGACACTCTACTATCACGCGACCTCTAGACGGAAGGTTATCAAAAGGCAAAGTCTTAGTTATGATCGCCCTGGTCTGGATATACGCCACACCGTGGTCCCTTCTTCCTCTATTTAAAATTTGGGGAAGATATGTTCCTGAGGGCTACCTAACATCATGCTCATTCGACTACCTAACTAACACGTTCGATACTAAGTTGTTTGTGGCGTGTATATTTGCCTGCAGTTACGTTTTCCCTATGTCCATGATAATATATTTCTACAGTGGCATCGTAAAACAGGTGTTTGCCCATGAAGCGGCTTTAAGGGAGCAAGCTAAAAAAATGAACGTAGAGTCTCTTAGAGCAAACCAGGGCGGTGCGTCACAGTCAGCCGAAATAAGAATAGCCAAAGCGGCACTCACAGTTTGCTTCCTCTTCGTGGCGTCCTGGACTCCATACGGAGTTATGGCACTCATTGGAGCATTTGGAAATCAGCAACTGCTTACTCCTGGGGTAACGATGATTCCCGCTGTGGCGTGTAAAGCTGTCGCCTGTATAGATCCTTGGGTGTACGCGATTAGTCATCCTAAATATAGGCAAGAACTGCAACGTCGCATGCCGTGGTTGCAAATCGATGAACCTGACGATACAGCCTCGACAGCCACCAGCAACACGACCAACAGCGCTCCACCAGCTGCCACCGCCTAAGTTTTACACGAAGTACCTACGCTCAAAAGAGTTTTCATATTTACATGTGCCTGAATTGTACTCCGATCGATTTAAACGACAACCAT</t>
  </si>
  <si>
    <t>MANQSDDHYYGAHYEALKSAGPVEMLGDGLTGDDLAAIPEHWLSYPAPPASAHTALALLYIFFTFAALIGNGLVIFIFSTTKSLRTSSNLLILQLAILDFIMMAKAPIFIYNSAMRGFAVGVVGCQIFALMGSYSGIGAGMTNACIAYDRHSTITRPLDGRLSKGKVLVMIALVWIYATPWSLLPLFKIWGRYVPEGYLTSCSFDYLTNTFDTKLFVACIFACSYVFPMSMIIYFYSGIVKQVFAHEAALREQAKKMNVESLRANQGGASQSAEIRIAKAALTVCFLFVASWTPYGVMALIGAFGNQQLLTPGVTMIPAVACKAVACIDPWVYAISHPKYRQELQRRMPWLQIDEPDDTASTATSNTTNSAPPAATA</t>
  </si>
  <si>
    <t>Ampelophaga rubiginosa Aru1 UV mRNA for ultraviolet-sensitive opsin, complete cds</t>
  </si>
  <si>
    <t>Mbo1</t>
  </si>
  <si>
    <t>bombylans</t>
  </si>
  <si>
    <t>LC573539</t>
  </si>
  <si>
    <t>GACATGGCCAACCAATCAGACAACCTTTACTATGGCGCACATTTTGAAGCTCTCAAATCCGCAGGCCCCGTGGAGATGCTTGGTGATGGTTTAACAGGCGAAGATCTGGCAGCCGTACCCGAACACTGGCTGTCGTACCCCGCACCGCCGGCCAGCGCGCACACAGCCTTAGCCTTGCTCTACACCTTCTTTACATTTGCTGCCCTCATCGGAAATGGACTCGTCATATTTATATTCACAACGGCAAAAAGCTTACGGACATCAAGCAACTTTCTCATTTTACAATTAGCGATTCTAGACTTCATCATGATGGCAAAAGCTCCTATATTCATATACAACAGCGCGATGCGAGGGTTTGCTACGGGCGCGGTTGGATGTCAAGTGTTTGCGCTGATGGGATCATACAGCGGCATCGGAGCTGGCATGACTAACGCTTGCATAGCTTACGAYAGACATTCCACAATCACAAGACCACTTGACGGGAGGTTATCGAAAGGCAAAGTCTTAGTTATGATCGCCCTAGTCTGGATCTACGCCACACCTTGGTCWCTTCTTCCTCTATTCAAAATTTGGGGCAGATATGTTCCTGAGGGCTACCTAACATCTTGTACATTCGACTACCTAACGAACACGTTCGACACGAAGTTGTTTGTAGCGTGTATATTCACTTGCAGTTACGTTTTCCCCATGACCATGATAATATACTTCTACAGTGGCATCGTTAAACAGGTGTTCGCCCATGAAGCGGCTTTGAGAGAGCAAGCTAAGAAAATGAATGTAGAGTCTCTGAGAGCCAATCAGGGTGGTGCTTCACAATCAGCTGAAATAAGAATAGCCAAAGCAGCACTAACAGTCTGTTTCCTGTTCGTGGCGTCCTGGACACCATATGGAGTGATGGCGCTTATCGGAGCATTTGGCAATCAGGAACTACTTACTCCTGGGGTAACGATGATACCCGCTGTAGCGTGTAAAGCTGTCGCCTGTATAGATCCCTGGGTGTACGCAATTAGTCATCCTAAATATAGGCAAGAATTGCAACGTCGCATGCCGTGGTTGCAAATCGACGAACCTGACGACTCAGCCTCAACCGGAACCAGCAACACTACCAACAGCGGTCCAGCTGCCACCGCCTAAGTTTTACACGAAATTACGCTCAAAAGAGTTTTCATAGCTACCTGCATATAATTCTTTTCGAATTAAACGACAATTAAG</t>
  </si>
  <si>
    <t>MANQSDNLYYGAHFEALKSAGPVEMLGDGLTGEDLAAVPEHWLSYPAPPASAHTALALLYTFFTFAALIGNGLVIFIFTTAKSLRTSSNFLILQLAILDFIMMAKAPIFIYNSAMRGFATGAVGCQVFALMGSYSGIGAGMTNACIAYDRHSTITRPLDGRLSKGKVLVMIALVWIYATPWSLLPLFKIWGRYVPEGYLTSCTFDYLTNTFDTKLFVACIFTCSYVFPMTMIIYFYSGIVKQVFAHEAALREQAKKMNVESLRANQGGASQSAEIRIAKAALTVCFLFVASWTPYGVMALIGAFGNQELLTPGVTMIPAVACKAVACIDPWVYAISHPKYRQELQRRMPWLQIDEPDDSASTGTSNTTNSGPAATA</t>
  </si>
  <si>
    <t>Macroglossum bombylans Mbo1 UV mRNA for ultraviolet-sensitive opsin, complete cds</t>
  </si>
  <si>
    <t>Mpy1</t>
  </si>
  <si>
    <t>pyrrhostictum</t>
  </si>
  <si>
    <t>LC573538</t>
  </si>
  <si>
    <t>GTAACCTGCAAACTATCCGACATGGCCAACCAATCAGACAACCTTTACTATGGCGCACATTTTGAAGCTCTCAAATCTGCCGGCCCCGTGGAGATGCTCGGTGATGGTTTAACAGGCGAAGATCTGGCAGCCGTACCCGAGCACTGGCTGTCGTACCCGGCGCCACCGGCCAGCGCCCACACAGCCTTAGCCTTGCTCTACACCTTCTTTACGTTTGCTGCCCTCATCGGAAATGGACTCGTCATATTTATATTCACAACGGCAAAAAGCTTACGGACTTCMAGCAACTTTCTCATTTTACAATTAGCGATTTTAGACTTCATTATGATGGCAAAAGCTCCTATATTCATATACAACAGCGCGATGCGAGGGTTTGCTACAGGTGCGGTTGGATGTCAAGTGTTTGCGCTGATGGGATCATACAGCGGCATCGGAGCTGGCATGACTAACGCTTGCATAGCTTACGATAGACATTCTACAATCACAAGACCACTTGATGGGAGGTTATCGAAAGGCAAAGTCTTAGTTATGATCGCCCTAGTCTGGATCTACGCCACACCTTGGTCTCTTCTTCCTCTATTCAAAATTTGGGGCAGATATGTTCCTGAGGGCTACCTAACATCTTGCTCGTTCGACTACCTAACGAACACGTTCGACACGAAGTTGTTTGTGGCGTGTATATTCACTTGCAGTTACGTTTTCCCTATGACCATGATAATATACTTCTACAGTGGCATCGTTAAACAGGTGTTTGCCCATGAAGCGGCATTGAGAGARCAAGCTAAGAAAATGAATGTAGAGTCTCTGAGAGCCAATCAGGGCGGTGCTTCACAATCAGCTGAAATAAGAATAGCCAAAGCAGCACTAACAGTCTGTTTCCTGTTCGTGGCGTCATGGACACCATATGGAGTGATGGCGCTCATCGGAGCATTTGGCAATCAGGAACTACTTACTCCTGGGGTAACGATGATACCCGCTGTAGCGTGTAAAGCTGTCGCCTGTATAGATCCCTGGGTGTACGCMATTAGTCATCCTAAATATAGGCAAGAACTGCAACGTCGCATGCCGTGGTTGCAAATCGACGAACCTGACGACTCAGCCTCGACCGCCACCAGCAACACTACCAACAGCGGTCCAGCTGCCAACGCCTAAGTTTTACACGAAATTACGCTCAAAAGTGTACCTACCTGCATGTGCCTGAATATAATTCCGATCGATTTAAAC</t>
  </si>
  <si>
    <t>MANQSDNLYYGAHFEALKSAGPVEMLGDGLTGEDLAAVPEHWLSYPAPPASAHTALALLYTFFTFAALIGNGLVIFIFTTAKSLRTSSNFLILQLAILDFIMMAKAPIFIYNSAMRGFATGAVGCQVFALMGSYSGIGAGMTNACIAYDRHSTITRPLDGRLSKGKVLVMIALVWIYATPWSLLPLFKIWGRYVPEGYLTSCSFDYLTNTFDTKLFVACIFTCSYVFPMTMIIYFYSGIVKQVFAHEAALREQAKKMNVESLRANQGGASQSAEIRIAKAALTVCFLFVASWTPYGVMALIGAFGNQELLTPGVTMIPAVACKAVACIDPWVYAISHPKYRQELQRRMPWLQIDEPDDSASTATSNTTNSGPAANA</t>
  </si>
  <si>
    <t>Macroglossum pyrrhostictum Mpy1 UV mRNA for ultraviolet-sensitive opsin, complete cds</t>
  </si>
  <si>
    <t>Dne1</t>
  </si>
  <si>
    <t>Daphnis</t>
  </si>
  <si>
    <t>nerii</t>
  </si>
  <si>
    <t>LC573537</t>
  </si>
  <si>
    <t>GACATGGCTAATCAATCGGACAACCATTACTATGGCGCACATTTCGAAGCTCTTAAATCCGCCGGCGCTGTTGAGATGCTTGGTGATGGTTTGACAGGCGACGATCTGGCAGCAATACCTGAGCACTGGTTGTCTTATCCTGCGCCGCCAGCAAGCGCCCACACAGCCTTGGCATTACTCTACATCTTCTTCACCTTTGCCGCCCTAATTGGAAATGGAATGGTCATATTTATTTTCTCAACGACTAAAAGTTTGCGGACTTCAAGCAACTTCCTCATTTTGCAATTAGCGATTCTAGACTTCATCATGATGGCCAAAGCTCCTATTTTCATATACAACAGTGCGATGCGAGGGTTTGCTGTTGGCGTGGTTGGATGTCAAATATTTGCTCTGATGGGTTCGTATAGCGGCATCGGAGCTGGCATGACTAACGCTTGCATCGCTTACGATAGACATTCTACAATCACACGACCGCTTGATGGAAGGTTATCAAAAGGCAAAGTTTTAGTTATGATTGCCTTTGTCTGGATATACGCAACACCTTGGTCCCTTCTTCCTCTGTTTAAAATTTGGGGCAGATATGTTCCTGAGGGCTACCTGACGTCTTGCTCATTCGACTACCTAACGAATACTTTCGATACCAAATTATTTGTGGCGTGTATATTCGCTTGCAGTTACGTTTTCCCCATGTCCATGATAATATATTTCTACAGTGGCATTGTGAAACAGGTGTTTGCCCATGAAGCTGCTTTGAGAGAGCAAGCTAAAAAAATGAATGTAGAATCACTAAGAGCCAACCAAAGCGGTGCTTCACAATCAGCCGAAATAAGAATAGCCAAAGCAGCTTTAACAGTTTGCTTTCTCTTTGTTGCGTCATGGACACCATACGGAGTGATGGCGCTCATCGGAGCATTTGGAAATCAGCAACTTCTTACTCCTGGGGTGACGATGATTCCCGCTGTAGCGTGTAAAGCTGTCGCCTGTATAGATCCTTGGGTATACGCGATTAGTCATCCTAAGTATAGGCAAGAACTGCAACGCCGCATGCCGTGGTTGCAAATCGATGAACCCGACGATACGGCCTCAACCACCACCAGCAACACGACCAACAGTGCCCCGCCACCAGCTACCGCTTAAGTTTCACGCGAACTACGCTCAAATGAGTTCATATTCACATGTACCAAAACTACCCGGATTTATTTAAATGA</t>
  </si>
  <si>
    <t>MANQSDNHYYGAHFEALKSAGAVEMLGDGLTGDDLAAIPEHWLSYPAPPASAHTALALLYIFFTFAALIGNGMVIFIFSTTKSLRTSSNFLILQLAILDFIMMAKAPIFIYNSAMRGFAVGVVGCQIFALMGSYSGIGAGMTNACIAYDRHSTITRPLDGRLSKGKVLVMIAFVWIYATPWSLLPLFKIWGRYVPEGYLTSCSFDYLTNTFDTKLFVACIFACSYVFPMSMIIYFYSGIVKQVFAHEAALREQAKKMNVESLRANQSGASQSAEIRIAKAALTVCFLFVASWTPYGVMALIGAFGNQQLLTPGVTMIPAVACKAVACIDPWVYAISHPKYRQELQRRMPWLQIDEPDDTASTTTSNTTNSAPPPATA</t>
  </si>
  <si>
    <t>Daphnis nerii Dne1 UV mRNA for ultraviolet-sensitive opsin, complete cds</t>
  </si>
  <si>
    <t>Nhi1</t>
  </si>
  <si>
    <t>Neogurelca</t>
  </si>
  <si>
    <t>himachala</t>
  </si>
  <si>
    <t>LC573536</t>
  </si>
  <si>
    <t>GTAACTATAAAATTTTCCGACATGACCAACCAAACAGAAAACCATTATTATGGCGCACATTTTGAAGCTCTCAAATCTGTGGGGCCCGTGGAAATGTTGGGGGATGGTTTGACAGGCGACGATTTGGCGGCAGTTCCTGAGCATTGGTTGTCATACCCGGCGCCACCGGCTAGCGCCCACACCGCCTTAGCGCTGCTTTACATCTTCTTTACCTTTGCTGCCCTAATGGGAAATGGACTCGTAATATTTATTTTCTCGACGACAAAAAGTCTGCGGACATCAAGCAATCTTCTCATTTTACAATTAGCAATACTAGACTTTATCATGATGGCAAAAGCTCCTATATTCATCTATAACAGCGCGATGCGAGGCTTCGCTGTTGGCGCTGTTGGATGTCAAATATTCGCTTTGATGGGGGCATACAGCGGCATTGGAGCTGGTATGACTAACGCCTGCATTGCTTACGACAGACATTCTACGATCACTCGACCTCTTGACGGGAGGTTATCTAAAGGCAAAGTCTTAGTTATGATGGCCTTTGTATGGATTTACGCCACACCTTGGGCTTTACTACCGCTATTCAAAATTTGGGGTAGATATGTACCTGAGGGCTATCTAACATCCTGCACATTTGATTATTTAACTAACACATTTGACACTAAGTTATTTGTGGCGTGCATATTTTCTTGCAGTTACGTTTTCCCTATGTCCATGATAATATATTTCTATAGCGGTATCGTAAAACAAGTGTTTGCCCACGAAGCAGCTTTAAGAGAACAGGCTAAGAAAATGAATGTAGAGTCTCTCAGAGCCAACCAGGGCGGTGCTTCACAATCGGCGGAAATTAGAATAGCCAAAGCAGCACTTACAGTTTGCTTCCTATTCGTAGCATCATGGACGCCATACGGAGTTATGGCGCTTATTGGAGCATTTGGCAATCAGCAACTGCTTACTCCTGGGGTCACAATGATACCCGCTGTAGCTTGTAAAGCTGTTGCCTGCATAGATCCCTGGGTATATGCTATTAGCCATCCTAAATATAGGCAAGAACTGCAACGTCGCATGCCCTGGTTACAAATCAACGAACCGGACGACACAGCCTCGACAGCCACCAGCAACACGACTAACAGCGCACCAGCTGCCACAGCCTAAAAATTTCACGAAGTACGCTCAAAAGCCTTCTCATTTGAACTTG</t>
  </si>
  <si>
    <t>MTNQTENHYYGAHFEALKSVGPVEMLGDGLTGDDLAAVPEHWLSYPAPPASAHTALALLYIFFTFAALMGNGLVIFIFSTTKSLRTSSNLLILQLAILDFIMMAKAPIFIYNSAMRGFAVGAVGCQIFALMGAYSGIGAGMTNACIAYDRHSTITRPLDGRLSKGKVLVMMAFVWIYATPWALLPLFKIWGRYVPEGYLTSCTFDYLTNTFDTKLFVACIFSCSYVFPMSMIIYFYSGIVKQVFAHEAALREQAKKMNVESLRANQGGASQSAEIRIAKAALTVCFLFVASWTPYGVMALIGAFGNQQLLTPGVTMIPAVACKAVACIDPWVYAISHPKYRQELQRRMPWLQINEPDDTASTATSNTTNSAPAATA</t>
  </si>
  <si>
    <t>Neogurelca himachala Nhi1 UV mRNA for ultraviolet-sensitive opsin, complete cds</t>
  </si>
  <si>
    <t>Haf1</t>
  </si>
  <si>
    <t>Hemaris</t>
  </si>
  <si>
    <t>affinis</t>
  </si>
  <si>
    <t>LC573535</t>
  </si>
  <si>
    <t>AAATTACAACATGGCCAATCAAACAGGAAACCCTTATTATGGCGCACATTTTGAGGCTCTCAAGTCTGCCGGACTTGTGGAAATGCTCGGCGATGGATTGACGGGCGAAGATCTGGCGGCAATACCTGAACACTGGCTCTCATACCCCGCGCCCCCCGCCAGCGCCCACACAGCTCTAGCATTGCTCTACACCTTCTTCACATTTGCTGCTCTAATTGGAAACGGACTCGTCATATTCATTTTCTCCACAACCAAAAGCCTTCGGACTTCAAGCAATCTTCTAATTCTACAATTAGCGATACTAGATTTCATAATGATGGCAAAAGCTCCTATATTTATATACAACAGTGCAATGCGTGGATTTGCGGTAGGCGCACTTGGATGCCAAATATTCGCTTTGATGGGAGCATACAGCGGAATTGGAGCTAGCATGACAAACGCGTGTATCGCTTACGATAGACATTCTACAATCACTCGACCTCTTGACGGAAGGTTATCTAAAGGGAAAGTTTTACTTATGATAGCATTTGTTTGGATATACGCCACCCCTTGGGCCCTACTTCCTATGTTCAAAGTGTGGGGCAGATATGTCCCTGAGGGCTACCTAACGTCTTGCACTTTCGACTACCTAACAAACACATTCGACACGAAGTTATTTGTAGCATGCATATTCACTTGCAGCTACGTTTTTCCAATGACCATGATAATATACTTCTACAGTGGCATCGTAAAACAGGTGTTTGCACACGAAGCGGCTTTAAGGGAACAAGCTAAGAAAATGAATGTAGAGTCTCTGAGGGCGAATCAGGGAGGTGCATCACAGTCTGCAGAAATTAGAATAGCCAAAGCCGCACTCACGGTTTGCTTCCTGTTCGTGGCTTCATGGACACCATACGGAGTTATGGCATTAATTGGAGCATTTGGCGATCAACAGCTCCTTACTCCTGGAGTAACGATGATTCCCGCTGTAGCGTGTAAAGCTGTCGCCTGTATAGACCCTTGGGTGTACGCAATTAGTCATCCAAAATACAGGCAAGAATTGCAACGTCGCATGCCGTGGTTGCAAATTCACGAGCCCGACGATACAACATCAACGGCAACCAATAACACGACCAACAGCGCTGTGCCAGCAGCTACCGCCTAAGTTTTACACGAACAACGCTCAATTCAATTCTACTCAAACGGATTTA</t>
  </si>
  <si>
    <t>MANQTGNPYYGAHFEALKSAGLVEMLGDGLTGEDLAAIPEHWLSYPAPPASAHTALALLYTFFTFAALIGNGLVIFIFSTTKSLRTSSNLLILQLAILDFIMMAKAPIFIYNSAMRGFAVGALGCQIFALMGAYSGIGASMTNACIAYDRHSTITRPLDGRLSKGKVLLMIAFVWIYATPWALLPMFKVWGRYVPEGYLTSCTFDYLTNTFDTKLFVACIFTCSYVFPMTMIIYFYSGIVKQVFAHEAALREQAKKMNVESLRANQGGASQSAEIRIAKAALTVCFLFVASWTPYGVMALIGAFGDQQLLTPGVTMIPAVACKAVACIDPWVYAISHPKYRQELQRRMPWLQIHEPDDTTSTATNNTTNSAVPAATA</t>
  </si>
  <si>
    <t>Hemaris affinis Haf1 UV mRNA for ultraviolet-sensitive opsin, complete cds</t>
  </si>
  <si>
    <t>Chy1</t>
  </si>
  <si>
    <t>Cephonodes</t>
  </si>
  <si>
    <t>hylas</t>
  </si>
  <si>
    <t>LC573534</t>
  </si>
  <si>
    <t>AAATTACAACATGGACAACACAACAGGAAACCCTTATTATGGCGCACATTTTGAGGCTCTCAAATCTGCCGGACATGTGGAAATGCTCGGAGAAGGGTTGACGGGCGAAGATCTGGCGGCAGTACCTGAACACTGGTTCTCATACCCYGCGCCCCCCGCCAGCGCCCACACGGCTCTAGCCTTGCTCTACACCTTCTTCACATTTGCTGCTCTTATTGGAAACGGACTCGTCATATTCATTTTCTCCACAACAAAAAGTCTTCGGACATCAAGCAATTTCCTAATTCTACAATTAGCSATATTAGATTTCATCATGATGGCAAAAGCTCCTATATTTATATACAACAGTGCAATGCGAGGATTTGCGACAGGCGCACTTGGATGTCAAATATTCTCTGTGATGGGGGCATACAGCGGAATTGGAGCTAGCATGACAAACGCGTGTATCGCCTACGATAGGCATTCTACAATCACTCGGCCTCTTGACGGAAGGCTATCTAAAGGAAAAGTTTTAGTTATGATAGCATTTGTTTGGATATACGCCACCCCTTGGGCCCTACTTCCTCTGTTCAAAATTTGGGGTCGATTTGTCCCTGAGGGCTACCTAACTTCTTGCACTTTCGACTACCTAACAAACACATTCGACACGAAGTTGTTTGTAGCGTGCATATTCACTTGCAGCTACGTTTTCCCAATGACCATGATAATATACTTCTACAGCGGCATCGTAAAACAAGTGTTTGCTCACGAAGCGGCTTTAAGGGAACAAGCTAAGAAAATGAATGTAGAATCTCTAAGGGCGAACCAGGGAGGTGCGTCACAGTCTGCAGAAATTAGAATAGCCAAAGCCGCACTCACGGTTTGCTTCCTGTTCGTRGCATCATGGACACCATACGGAGTTATGGCTCTAATTGGAGCATTTGGCGATCAGCAGCTCCTTACTCCTGGGGTAACAATGATTCCCGCTGTAGCGTGTAAAGCTGTTGCCTGTATTGACCCTTGGGTGTACGCAATTAGTCATCCAAAATATAGGCAAGAATTGCAACGTCGCATGCCGTGGTTACAAATTGACGAACCCGACGATACGTCATCAACGGCAACTAATAACACGACCAACAGCGCTGTCCCAGCAGCTACCGCCTAAGTTTTACACGAACTACGCTCAATTCAATTCTATTCAGACGGATTTA</t>
  </si>
  <si>
    <t>MDNTTGNPYYGAHFEALKSAGHVEMLGEGLTGEDLAAVPEHWFSYPAPPASAHTALALLYTFFTFAALIGNGLVIFIFSTTKSLRTSSNFLILQLAILDFIMMAKAPIFIYNSAMRGFATGALGCQIFSVMGAYSGIGASMTNACIAYDRHSTITRPLDGRLSKGKVLVMIAFVWIYATPWALLPLFKIWGRFVPEGYLTSCTFDYLTNTFDTKLFVACIFTCSYVFPMTMIIYFYSGIVKQVFAHEAALREQAKKMNVESLRANQGGASQSAEIRIAKAALTVCFLFVASWTPYGVMALIGAFGDQQLLTPGVTMIPAVACKAVACIDPWVYAISHPKYRQELQRRMPWLQIDEPDDTSSTATNNTTNSAVPAATA</t>
  </si>
  <si>
    <t>Cephonodes hylas Chy1 UV mRNA for ultraviolet-sensitive opsin, complete cds</t>
  </si>
  <si>
    <t>Aoc1</t>
  </si>
  <si>
    <t>Ambulyx</t>
  </si>
  <si>
    <t>ochracea</t>
  </si>
  <si>
    <t>LC573533</t>
  </si>
  <si>
    <t>AGTATGAACAACCGTACAGAAAATTATTATCATGGAGCACATTTTGAAGCTCTCAAGTCTGCAGGGGCGGTGGAAATGCTTGGAGATGGATTAACAGGAGACGATTTGGCAGCAATACCAGAGCACTGGTTGGCGTACCCTGCACCACCTGCTAGTGCCCACACCGCMCTGGCGCTACTCTACATATTTTTTACTTTCGCCGCCTTACTTGGAAACGGAATGGTCATATTTATTTTCTCGACGACAAAAAGTTTACGGACATCAAGCAATCTTCTTATTTTACAACTAGCGATATTAGACTTTATAATGATGGCAAAAGCTCCCATTTTCATCTATAACAGCGCGATGCGTGGTTTTGCAGTAGGCACAGTAGGTTGCCAAATATTTGCATTAATGGGAGCATACAGTGGTATTGGTGCCGGCATGACCAACGCTTGCATCGCTTATGATAGACATTCAACCATTACGCGCCCTCTCGATGGAAGGCTATCCAAGGGCAAAGTACTGCTCATGATGGCATTTGTCTGGATATACTCCACACCTTGGGCTCTCCTGCCACTGTTCAAAATTTGGGGCAGATATGTCCCTGAGGGTTACCTAACATCGTGTACATTCGACTACCTTACTAACACGTTTGACACGAAGCTGTTCGTAGCGTGCATATTCGCTTGCAGCTACGTTTTTCCTATGTCCTTGATAATATATTTTTATAGCGGCATCGTCAAGCAGGTGTTTGCCCACGAAGCAGCACTGAGGGAACAAGCTAAAAAGATGAATGTAGAATCTCTTCGAGCAAACCAGAGCGGTRCATCGGAGTCAGCTGAAATCAGAATAGCTAAAGCAGCTCTGACGGTTTGCTTCTTGTTCGTCGCCTCGTGGACACCTTACGGAGTCATGGCCCTCATCGGAGCTTTTGGAAATCAACAGCTTCTCACTCCTGGGGTTACGATGATTCCTGCCGTAGCATGTAAAGCGGTAGCTTGCATAGATCCTTGGGTATACGCAATCAGCCATCCGAAGTACAGGCAAGAGCTGCAACGTCGCATGCCGTGGCTACAAATTGACGAACCCGACGACACTGCTTCGACCACTACCAGCAACACGACTAATAGCGCTCCTCCGGCTGCCACAGCGTAATTTACTAACGATGTACGCTCAAAAATATGTAACATAACATTATGTACTTAGTAGTTACTACATGTACCTGAATTTATTCCTTTTGATTTTAA</t>
  </si>
  <si>
    <t>MNNRTENYYHGAHFEALKSAGAVEMLGDGLTGDDLAAIPEHWLAYPAPPASAHTALALLYIFFTFAALLGNGMVIFIFSTTKSLRTSSNLLILQLAILDFIMMAKAPIFIYNSAMRGFAVGTVGCQIFALMGAYSGIGAGMTNACIAYDRHSTITRPLDGRLSKGKVLLMMAFVWIYSTPWALLPLFKIWGRYVPEGYLTSCTFDYLTNTFDTKLFVACIFACSYVFPMSLIIYFYSGIVKQVFAHEAALREQAKKMNVESLRANQSGXSESAEIRIAKAALTVCFLFVASWTPYGVMALIGAFGNQQLLTPGVTMIPAVACKAVACIDPWVYAISHPKYRQELQRRMPWLQIDEPDDTASTTTSNTTNSAPPAATA</t>
  </si>
  <si>
    <t>Ambulyx ochracea Aoc1 UV mRNA for ultraviolet-sensitive opsin, complete cds</t>
  </si>
  <si>
    <t>Mga1</t>
  </si>
  <si>
    <t>Marumba</t>
  </si>
  <si>
    <t>gaschkewitschii</t>
  </si>
  <si>
    <t>LC573532</t>
  </si>
  <si>
    <t>AGGACTGCTCACACAACCGGCGACAATTCACACCATGATCAACCAAACGGAAAATTATTATTATGGCGCACATTTTGAAGCTCTCAAGACCGCCGGCGCTATTGAGATGCTTGGAGACGGGTTGACAGGGGACGACCTGGCAGCGATACCGGAGCACTGGTTGTCATTCCCGGCACCGCCTGCGAGTGCTCACACGGCGCTAGCATTACTCTACATATTTTTTACTTTTGCTGCCTTACTTGGAAACGGAATGGTTATTTTTATATTTTCAACGACAAAAAGTCTACGGACATCAAGCAATCTGCTTATTCTACAACTAGCTATTTTAGACTTTATAATGATGGCCAAAGCTCCTATATTTATCTATAATAGTGCGATGCGAGGATTTGCAGTAGGCACGGTCGGATGCCAAATATTCGCTCTAATGGGAGCTTACAGCGGCATTGGTGCCGGCATGACGAACGCTTGCATCGCCTATGATAGACATTCTACGATCACACGGCCCCTTGATGGAAGATTATCAAAAGGCAAAGTATTACTTATGATGGCGTTTGTCTGGATATACTCCACTCCCTGGGCTCTGCTTCCACTATTTAAAATTTGGGGCAGATATGTACCTGAGGGCTACCTAACGTCGTGCACTTTCGACTACCTCACAAACACGTTCGACACAAAACTGTTCGTAGCGTGCATATTCGCTTGCAGCTACGTCTTCCCTATGTCGTTGATAATATATTTCTATAGCGGCATCGTCAAACAGGTGTTTGCTCACGAAGCGGCTTTAAGGGAACAAGCAAAGAAGATGAATGTGGAATCTCTTAGGGCCAACCAGAGCGGCAGTTCTGAATCAGCTGAAATCAGAATAGCTAAAGCGGCACTTACTGTGTGTTTCTTGTTCGTGGCCTCATGGACGCCGTATGGAGTTATGGCACTTATCGGAGCTTTCGGAAACCAGCAACTCCTTACTCCTGGGGTTACGATGATTCCAGCCGTAGCGTGTAAAGCTGTGGCATGCATTGACCCCTGGGTATACGCGATCAGTCATCCGAAATACAGGCAAGAGTTGCAACGTCGCATGCCGTGGTTGCAAATCGACGAGCCCGACGACAGTGCATCGTCGGCTACCAGCAACACGACCAACAGCGCCCAACCGCCCGCTACCGCCTAAATTAACACCATCTACGCTCAAAAGAGATATCACATTTACTACGTGTACCTGAATTAATCCATTATGAC</t>
  </si>
  <si>
    <t>MINQTENYYYGAHFEALKTAGAIEMLGDGLTGDDLAAIPEHWLSFPAPPASAHTALALLYIFFTFAALLGNGMVIFIFSTTKSLRTSSNLLILQLAILDFIMMAKAPIFIYNSAMRGFAVGTVGCQIFALMGAYSGIGAGMTNACIAYDRHSTITRPLDGRLSKGKVLLMMAFVWIYSTPWALLPLFKIWGRYVPEGYLTSCTFDYLTNTFDTKLFVACIFACSYVFPMSLIIYFYSGIVKQVFAHEAALREQAKKMNVESLRANQSGSSESAEIRIAKAALTVCFLFVASWTPYGVMALIGAFGNQQLLTPGVTMIPAVACKAVACIDPWVYAISHPKYRQELQRRMPWLQIDEPDDSASSATSNTTNSAQPPATA</t>
  </si>
  <si>
    <t>Marumba gaschkewitschii Mga1 UV mRNA for ultraviolet-sensitive opsin, complete cds</t>
  </si>
  <si>
    <t>LC573531</t>
  </si>
  <si>
    <t>TTCGTCATAAAACATCATTTTGTTTTTTTAAATCACAATTTGTAACAATTTTATAAATTAATGAAGGTATAGCGAACGCAACTTTTCTTCGTCGGCCATTTTGTTAACATCAACGCACAAAATGGCGACTAATTTCACGCAGGAATTGTACGAGATAGGGCCGATGGCGTACCCCTTAAAGATGATTTCAAAGGAGGTCGCCGAGCACATGCTGGGTTGGAACATTCCGGAAGAGCATCAAGACCTGGTACACGAGCACTGGCGAAACTTTCCAGCTGTCAGCAAATACTGGCACTATTGCTTGGCACTCATCTACACAATGCTCATGGTGACATCGCTAACCGGCAATGGAATAGTAATTTGGATTTTTGGCACTTCCAAATCCCTGCGAAGCGCAAGCAACATGTTCGTGATAAACCTGGCGGTGTTCGACCTGATGATGATGYTGGAGATGCCGCTGCTCATCATAAACTCCTTCTACCAGCGGCTAGTGGGCTACCAGCTCGGCTGCGACGTATACGCCGTGCTGGGCTCACTGTCCGGCATCGGAGGCGCCATCACTAACGCTGTCATAGCTTTTGATCGATACAAGACTATMTCATCTCCACTGGACGGAAGGATAAACACGGTACAAGCGGCGCTGCTGATCGCCTTCACGTGGTTTTGGGCGCTACCCTTCACCATCCTACCAGCGTTCAGGATATGGGGAAGATTCGTTCCCGAGGGTTTCCTGACGACGTGCTCRTTCGACTACTTCACGGAYGACCAGGACACCAAGGTGTTCGTCGCTTGCATCTTCGTGTGGAGCTACTGCATCCCCATGACGCTCATCTGTTACTTCTATTCACAGCTGTTTGGTGCTGTCCGTCTGCACGAGCGCATGTTGCAAGAGCAAGCCAAGAAGATGAACGTAAAATCCTTAGCCTCTAACAAGGAGGACGCCAGCCGCAGCGTCGAGATCAGGATAGCGAAGGTCGCGTTCACAATATTCTTCCTGTTCGTGTGCGCCTGGACGCCGTATGCTTTCGTCACCATGACCGGCGCTTTTGGTGACAGAACCTTACTAACTCCGATAGCTACGATGGTCCCAGCTGTTTGCTGTAAAGTGGTGTCGTGCATAGACCCGTGGGTGTATGCCATCAACCACCCAAGATACAGGGCGGAGCTGCAGAAGCGTCTGCCATGGATGGGCGTGCGCGAGCAGGACCCTGACGCGGTGTCCACCACCACCAGCGTGGCCACGGCTCAGTCGCAACCACCCGCCGCCGAAGCCTARACCACYACCACTTAATTACCTCAGGAAATCRTCATTAACAAGACAATACAACAAAAATATTGGACGTCATTTCCATACGGAAAAGATTTA</t>
  </si>
  <si>
    <t>MATNFTQELYEIGPMAYPLKMISKEVAEHMLGWNIPEEHQDLVHEHWRNFPAVSKYWHYCLALIYTMLMVTSLTGNGIVIWIFGTSKSLRSASNMFVINLAVFDLMMMLEMPLLIINSFYQRLVGYQLGCDVYAVLGSLSGIGGAITNAVIAFDRYKTISSPLDGRINTVQAALLIAFTWFWALPFTILPAFRIWGRFVPEGFLTTCSFDYFTDDQDTKVFVACIFVWSYCIPMTLICYFYSQLFGAVRLHERMLQEQAKKMNVKSLASNKEDASRSVEIRIAKVAFTIFFLFVCAWTPYAFVTMTGAFGDRTLLTPIATMVPAVCCKVVSCIDPWVYAINHPRYRAELQKRLPWMGVREQDPDAVSTTTSVATAQSQPPAAEA</t>
  </si>
  <si>
    <t>Theretra japonica Tja1 SW mRNA for short wavelength-sensitive opsin, complete cds</t>
  </si>
  <si>
    <t>LC573530</t>
  </si>
  <si>
    <t>ACTTCGTCATAAAACATCATTTTGTTTTTTTAAATCACAGTAACAATTTTATAAATTAATGAAGATATAGCGAATACTTTTCTTCGTCGGCCATTTTGTTAACATCAACGCACAAAATGGCGACTAATTTCACGCAGGAACTGTACGAGATAGGACCGATGGCGTACCCCCTAAAGATGATTTCAAAGGAGGTCGCGGAGCACATGTTGGGTTGGAACATTCCAGAAGAACATCAAGACCTGGTTCATGAGCACTGGCGAAACTTTCCAGCCGTCAGCAAATACTGGCACTATTGCTTGGCCCTCATATACACAATGCTCATGGTGACATCGCTTACAGGCAATGGAATAGTAATTTGGATTTTTGGCACTTCCAAATCATTGCGAAGCGCGAGCAACATGTTCGTGATAAATCTGGCGGTGTTTGACCTGATGATGATGCTGGAGATGCCGCTGCTGATCTTGAACTCGTTCTACCAGCGACTGGTGGGCTACCAGCTCGGCTGCGACATATACGCTGTGCTCGGATCGCTGTCTGGCATCGGAGGCGCCATTACTAACGCTGTCATCGCATTTGACCGATACAAAACTATCTCATCTCCACTGGACGGAAGGATAAACACAGTGCAAGCTGGACTCCTGATCGCCTTCACGTGGTTCTGGGCGCTACCATTCACCATCTTGCCAGCTTTCAGGATATGGGGAAGATTCGTTCCCGAGGGTTTCCTGACGACGTGCTCCTTCGATTATTTCACGGACGACCAGGACACGAAGGTTTTCGTCGCTTGTATCTTCGTGTGGAGTTACTGCATCCCTATGGCGCTGATTTGCTATTTCTACTCTCAGCTGTTTGGTGCTGTTCGTCTCCATGAGCGCATGCTGCAAGAACAAGCCAAGAAGATGAACGTGAAATCCCTGGCGTCTAACAAGGAGGACGCCAGCCGAAGCGTAGAGATCAGGATAGCTAAGGTTGCCTTCACCATATTCTTCTTGTTCGTGTGTGCCTGGACTCCTTATGCTTTCGTCACCATGACTGGCGCTTTTGGTGACAGAAGTTTACTTACACCGATAGCAACGATGGTCCCAGCTGTGTGTTGCAAAGTGGTCTCGTGCATAGACCCGTGGGTGTATGCCATCAACCACCCAAGATACAGGGCGGAACTGCAGAAGCGTCTGCCATGGATGGGCGTGCGCGAGCAGGACCCTGACGCGGTGTCCACCACGACCAGTGTAGCCACCGCCCAGTCGCAGCCACCCGCCGCTGAAGCCTAGAGCTTCATACAAAAATTACCTTAGGAAATCAT</t>
  </si>
  <si>
    <t>MATNFTQELYEIGPMAYPLKMISKEVAEHMLGWNIPEEHQDLVHEHWRNFPAVSKYWHYCLALIYTMLMVTSLTGNGIVIWIFGTSKSLRSASNMFVINLAVFDLMMMLEMPLLILNSFYQRLVGYQLGCDIYAVLGSLSGIGGAITNAVIAFDRYKTISSPLDGRINTVQAGLLIAFTWFWALPFTILPAFRIWGRFVPEGFLTTCSFDYFTDDQDTKVFVACIFVWSYCIPMALICYFYSQLFGAVRLHERMLQEQAKKMNVKSLASNKEDASRSVEIRIAKVAFTIFFLFVCAWTPYAFVTMTGAFGDRSLLTPIATMVPAVCCKVVSCIDPWVYAINHPRYRAELQKRLPWMGVREQDPDAVSTTTSVATAQSQPPAAEA</t>
  </si>
  <si>
    <t>Ampelophaga rubiginosa Aru1 SW mRNA for short wavelength-sensitive opsin, complete cds</t>
  </si>
  <si>
    <t>LC573529</t>
  </si>
  <si>
    <t>TTCGTCATAAAACATCATCTAGTTTTTTTACCTCASAAATTGTAACAATTTTATAAATTAATGAATATATAGGAAACACAATTTTTTTTGTCGACCATTTTGTAAACATCAGCGCACAAAATGGCGACTAATTTCACGCAGGAACTTTACGAGATAGGACCGATGGCGTACCCTTTGAAGATGATTTCAAARGAGGTCGCGGAGAACATGTTGGGTTGGAACATCCCAGAGGAACATCAAGACCTGGTCCATGAGCACTGGCGAAACTTCCCAGCCGTCAGTAAATACTGGCACTACTGCTTRGCGCTTATCTACACAATGCTCATGATCACATCACTGACAGGCAATGGAATAGTAATCTGGATTTTTGGCACTTCRAAATCCTTACGGAGCGCTAGCAACATGTTCGTGATAAATCTGGCGGTATTCGACCTTATGATGATGCTGGAGATGCCGTTGCTTATCGTCAACTCGTTCTACCAGCGCCTGGTAGGCTACCAGCTCGGCTGCGACATCTATGGCGTGCTCGGCTCCCTKTCTGGGATCGGAGGGGCCATCACTAACGCTGTCATAGCGTTTGATAGATACAAAACTATCTCATCTCCACTGGACGGCAGAATAAACACGGTACAAGCATCACTGCTGATCGCATTCACGTGGTTCTGGGCTCTACCTTTCACCATCTTACCAGCCATCAGGGTATGGGGAAGATTTGTTCCCGAGGGTTTCCTGACGACGTGCTCGTTCGACTACTTTACGGACGACCAGGACACGAAGGTGTTCGTCGCTTGYATCTTCGTGTGGAGTTACTGCATYCCTATGTCACTTATTTGCTATTTCTACTCTCAACTGTTCGGTGCTGTCCGTCTCCACGAGCGCATGCTGCAAGAACAAGCCAAGAAGATGAACGTGAAATCTCTAGCGTCTAACAAGGAGGACGCCAGCCGAAGCGTTGAGATCAGGATAGCGAAGGTCGCCTTCACCATATTCTTCCTGTTCGTATGTGCCTGGACTCCTTACGCGTTCGTCGCMATGACTGGTGCTTTTGGCGACAGGGGCTTACTGACCCCAGTAGCGACGATGGTGCCCGCTGTGTGCTGCAAAGTGGTCTCGTGCATAGACCCATGGGTGTATGCCATCAACCACCCAAGATACAGGGCGGAACTGCAGAAGCGCCTGCCCTGGATGGGCGTGCGAGAGCAAGACCCTGACTCGGTCTCCAACACCACCAGTGTCGCTACCACGCAGTCACAGGCACCCACCGAAGCCTAGGCTCCTCACCATACCAAAATTACCTTAGGAAATCATCATAACATTGACATTTAATCCCATGAGAAAATCAATACATTCTCAAAGGTTATATAAGAATTGTTTTCAAAATTGTACATTTCAATTATTGCTAAAAGTTGTTCCGAATCAAACAAATCCATCATTTAA</t>
  </si>
  <si>
    <t>MATNFTQELYEIGPMAYPLKMISKEVAENMLGWNIPEEHQDLVHEHWRNFPAVSKYWHYCLALIYTMLMITSLTGNGIVIWIFGTSKSLRSASNMFVINLAVFDLMMMLEMPLLIVNSFYQRLVGYQLGCDIYGVLGSLSGIGGAITNAVIAFDRYKTISSPLDGRINTVQASLLIAFTWFWALPFTILPAIRVWGRFVPEGFLTTCSFDYFTDDQDTKVFVACIFVWSYCIPMSLICYFYSQLFGAVRLHERMLQEQAKKMNVKSLASNKEDASRSVEIRIAKVAFTIFFLFVCAWTPYAFVAMTGAFGDRGLLTPVATMVPAVCCKVVSCIDPWVYAINHPRYRAELQKRLPWMGVREQDPDSVSNTTSVATTQSQAPTEA</t>
  </si>
  <si>
    <t>Macroglossum bombylans Mbo1 SW mRNA for short wavelength-sensitive opsin, complete cds</t>
  </si>
  <si>
    <t>LC573528</t>
  </si>
  <si>
    <t>ATAAAACATCATCCAGTTTTTTTACCTCAGAAATTGTAACAATTTTATAAATTAATGAAGATATAGAAAACACTATTTTTTTTTCGTCGACCATTTTGTAAACATCAGCGCACAAAATGGCGACTAATTTCACGCAGGAACTTTACGAGATAGGACCGATGGCGTACCCTTTGAAGATGATTTCAAAGGAGGTCGCGGAGAACATGTTGGGTTGGAACATTCCAGAGGAACATCAAGACCTGGTCCATGAGCACTGGCGAAACTTCCCAGCAGTCAGTAAATACTGGCACTACTGCTTGGCGCTCATCTACACAATGCTCATGATCACATCGCTGACAGGCAATGGAATAGTAATCTGGATTTTTGGCACTTCGAAATCCYTACGAAGCGCTAGCAACATGTTCGTGATAAACCTGGCRGTATTCGATCTCATGATGATGCTGGAGATGCCGTTGCTGGTGGTCAACTCGTTCTACCAGCGCCTGGTGGGCTACCAGCTCGGCTGCGACATCTACGGCGTTCTCGGSTCCCTGTCTGGGATYGGAGGCGCCATCACCAACGCTGTMATCGCGTTTGATAGATACAAGACTATCTCATCTCCACTGGACGGCAGAATAAACACGGTACAAGCGTCGCTGCTGATCGCCTTCACCTGGTTCTGGGCACTACCTTTCACCATCTTACCAGCCACCAGGGTATGGGGAAGATTTGTTCCCGAGGGTTTCCTGACGACGTGCTCGTTTGACTACTTTACGGACGACCAGGACACGAAGGTGTTCGTCGCTTGCATCTTCGTGTGGAGTTACTGCATCCCTATGGCGCTCATCTGCTATTTCTAYTCTCAACTGTTTGGTGCTGTTCGTCTCCACGAGCGCATGCTGCAAGAACAAGCCAAGAAGATGAACGTGAAATCTCTAGCGTCGAACAAGGAGGACGCCAGCCGAAGCGTTGAGATCAGGATAGCGAAGGTCGCCTTCACCATATTCTTCCTATTCGTATGTGCCTGGACTCCATACGCTTTCGTCGCCATGACTGGTGCTTTTGGYGACAGGAGCCTACTCACCCCAATAGCGACGATGGTGCCCGCCGTGTGCTGCAAAGTRGTCTCGTGCATAGACCCATGGGTRTATGCSATCAAYCACCCAAGATACAGGGCGGAACTGCAAAAGCGCCTGCCCTGGATGGGCGTGCGCGAGCAGGACCCTGACGCGGTATCCACCACCACCAGCGTAGCCACCACGCAGTCACAGGCACCCGCCGAAGCCTAGGT</t>
  </si>
  <si>
    <t>MATNFTQELYEIGPMAYPLKMISKEVAENMLGWNIPEEHQDLVHEHWRNFPAVSKYWHYCLALIYTMLMITSLTGNGIVIWIFGTSKSLRSASNMFVINLAVFDLMMMLEMPLLVVNSFYQRLVGYQLGCDIYGVLGSLSGIGGAITNAVIAFDRYKTISSPLDGRINTVQASLLIAFTWFWALPFTILPATRVWGRFVPEGFLTTCSFDYFTDDQDTKVFVACIFVWSYCIPMALICYFYSQLFGAVRLHERMLQEQAKKMNVKSLASNKEDASRSVEIRIAKVAFTIFFLFVCAWTPYAFVAMTGAFGDRSLLTPIATMVPAVCCKVVSCIDPWVYAINHPRYRAELQKRLPWMGVREQDPDAVSTTTSVATTQSQAPAEA</t>
  </si>
  <si>
    <t>Macroglossum pyrrhostictum Mpy1 SW mRNA for short wavelength-sensitive opsin, complete cds</t>
  </si>
  <si>
    <t>LC573527</t>
  </si>
  <si>
    <t>TTCGTCATAAAACATCATTTTGTTTATTTAAACCATAATTTGTAACAATAATATAAATTAATGAGGATATAGCGATCGCACCTTTTCTTCGTCGGCCATTTTGTTAACATCAACGCACAAAATGGCGACTAACTTTACGAAGGAATTGTACGAGATAGGACCGATGGCGTACCCCTTAAAGATGATTTCAAAGGAGGTCGCAGACCACATGTTGGGATGGAACATCCCAGAAGAACATCAAGACTTAGTTCACGACCACTGGCGAAACTTTCCAGCCGTCAGCAAGTATTGGCACTACTGTTTGGCACTTATCTACACAATGCTCATGGTRACGTCGCTAACAGGCAATGGAATAGTAATTTGGATATTYGGCACTTCCAAATCATTGCGAAGCGCGAGTAACATGTTYGTGATAAACCTGGCGGTGTTCGACCTCATGATGATGTTGGAGATGCCGTTACTGATCATCAATTCGTTCTACCAACGACTGGTGGGGTACCAGCTCGGCTGCGATGTTTACGCAGTRCTCGGCTCATTGTCCGGTATTGGAGGAGCTATTACAAACGCTGTCATTGCGTTTGACAGATACAAAACAATTTCATCTCCATTGGACGGAAGAATAAACACGGTACAAGCKGCGCTTCTGATCGCCTTCACGTGGTTCTGGGCGCTGCCTTTCACAATCCTGCCAGCGTTTAGGATATGGGGAAGATTTGTTCCCGAGGGCTTCCTGACCACGTGCTCCTTCGACTACTTCACGGACGACCAGGACACGAAGGTGTTCGTCGCATGCATCTTCGTGTGGAGTTACTGCATCCCCATGGCKCTCATCTGCTATTTCTACTCGCAGCTGTTTGGTGCTGTCCGYCTCCACGAGCGCATGTTGCAAGAACAAGCCAAGAAGATGAATGTGAAATCCCTTGCGTCCAAYAAAGAGGACGCCAGCCGMAGCGTTGAGATCAGGATAGCCAAGGTCGCGTTCACTATATTCTTCCTGTTCGTCTGCGCCTGGACTCCTTATGCATTCGTCACCATGACTGGCGCTTTTGGCGATAGAACTTTACTAACTCCGATAGCTACGATGGTCCCAGCTGTGTGCTGCAAAGTAGTCTCGTGCATAGACCCGTGGGTGTACGCCATCAACCACCCAAGATACAGGGCGGAACTGCAGAAGCGTCTGCCATGGATGGGCGTCCGCGAGCAGGACCCAGATGCGGTGTCCACCACTACCAGTGTCGCTACAGCCCAGTCACAACAACCTGCTGCCGAAGCCTAGGTCGCATTTTACAACAAAATTAACTTAGAAAATCGTCATAACACTA</t>
  </si>
  <si>
    <t>MATNFTKELYEIGPMAYPLKMISKEVADHMLGWNIPEEHQDLVHDHWRNFPAVSKYWHYCLALIYTMLMVTSLTGNGIVIWIFGTSKSLRSASNMFVINLAVFDLMMMLEMPLLIINSFYQRLVGYQLGCDVYAVLGSLSGIGGAITNAVIAFDRYKTISSPLDGRINTVQAALLIAFTWFWALPFTILPAFRIWGRFVPEGFLTTCSFDYFTDDQDTKVFVACIFVWSYCIPMALICYFYSQLFGAVRLHERMLQEQAKKMNVKSLASNKEDASRSVEIRIAKVAFTIFFLFVCAWTPYAFVTMTGAFGDRTLLTPIATMVPAVCCKVVSCIDPWVYAINHPRYRAELQKRLPWMGVREQDPDAVSTTTSVATAQSQQPAAEA</t>
  </si>
  <si>
    <t>Daphnis nerii Dne1 SW mRNA for short wavelength-sensitive opsin, complete cds</t>
  </si>
  <si>
    <t>LC573526</t>
  </si>
  <si>
    <t>AAATAAAATCTGTAAAAAACATAATAAATTAATGAAGATATAGCAAATACATACCCTTTCCTCGTCGGCCATTTTGTTAACAACAACGCACAAAATGGCGACCAATTTCACACAGGAGCTCTATGAAATAGGGCCGATGGCGTACCCTTTAAAGATGATTTCTAAGGAGGTCGCCGAGAATATGCTAGGTTGGAATATTCCAGAAGAACATCAAGATCTAGTGCACGAGCATTGGCGAAACTTTCCAGCAGTCAGCAAATACTGGCATTTTTGCTTAGCTCTAATCTACACAATGCTGATGGTGACGTCGCTAACAGGCAATGGAATAGTAATTTGGATTTTTAGCACTTCCAAATCATTACGAAGCGCGAGCAACATGTTCGTGATAAACCTGGCAGTATTCGACCTCATGATGATGTTGGAGATGCCGCTGCTTATCGTCAACTCGTTCTACCAACGGCTGGTCGGCTACCAGCTCGGCTGCGACATATACGCCGTTCTCGGCTCGCTTTCAGGCATCGGAGGCGCCATCACAAACGCTGTCATAGCCTTTGATCGATACAAAACAATTTCATCTCCTCTTGACGGAAGAATAAACACTGTGCAAGCCTCACTACTAATCGCCTTCACGTGGTTCTGGGCGTTGCCTTTCACCATCCTACCAGCGTTCAGGATATGGGGAAGATTTGTTCCCGAGGGATTCCTGACGACGTGCTCGTTCGATTACTTCACGGACGACCAGGACACGAAGGTCTTCGTCGCTTGCATTTTCGTGTGGAGTTACTGCATCCCGATGACGCTTATCTGCTACTTCTACTCTCAGCTCTTCAGTGCTGTTCGTCTCCATGAGCGCATGCTGCAAGAACAAGCCAAGAAAATGAATGTCAAATCTTTAGCATCGAACAAGGAGGACGCGAGCCGAAGTGTTGAGATCAGGATAGCCAAGGTCGCCTTCACTATATTCTTCCTTTTCGTCTGTGCCTGGACTCCATATGCCTTCGTCGCCATGACTGGCGCTTTTGGCGACAGAACATTACTAACTCCAATTGCGACGATGGTGCCAGCTGTTTGCTGTAAAGTAGTCTCGTGTATAGACCCGTGGGTATACGCCATCAATCATCCCAGATACAGGGCGGAGCTGCAGAAGCGTATGCCATGGATGGGAGTGCGCGAGGCGGACCCTGACGCAGTGTCCACCGGCACCAGTGTAGGGACAGCGCAGTCACAAGCAGGCGCCGCAGAAGCATAGACTCATCACTCACAATCACCTCAAGAAATCAT</t>
  </si>
  <si>
    <t>MATNFTQELYEIGPMAYPLKMISKEVAENMLGWNIPEEHQDLVHEHWRNFPAVSKYWHFCLALIYTMLMVTSLTGNGIVIWIFSTSKSLRSASNMFVINLAVFDLMMMLEMPLLIVNSFYQRLVGYQLGCDIYAVLGSLSGIGGAITNAVIAFDRYKTISSPLDGRINTVQASLLIAFTWFWALPFTILPAFRIWGRFVPEGFLTTCSFDYFTDDQDTKVFVACIFVWSYCIPMTLICYFYSQLFSAVRLHERMLQEQAKKMNVKSLASNKEDASRSVEIRIAKVAFTIFFLFVCAWTPYAFVAMTGAFGDRTLLTPIATMVPAVCCKVVSCIDPWVYAINHPRYRAELQKRMPWMGVREADPDAVSTGTSVGTAQSQAGAAEA</t>
  </si>
  <si>
    <t>Neogurelca himachala Nhi1 SW mRNA for short wavelength-sensitive opsin, complete cds</t>
  </si>
  <si>
    <t>LC573525</t>
  </si>
  <si>
    <t>GTCAGCCATTTTGTCAACAACAACGCACAAAATGGCGACTAATTTCACAGACGAACTTTATGGGATAGGGCCAATGGCTTATCCCTTAAAAATGATTTCTAACGAGGTTGCAGAGCATATGTTGGGTTGGAACATTCCAGAAGAACACCAAGACTTCGTTCATGAACATTGGCGAAGCTTTCCAGCCGTCAACAAATATTGGCACTATTTAATGGCCCTGATTTACTCAATTCTCATGGTGACATCGCTTGTAGGAAATGGAATAGTAATTTGGATTTTTAGCACTTCCAAATCATTGCGGAGCCCKAGCAACATGTTCGTGATAAACCTGGCGGTTTTCGACCTCATAATGATGACCGAGATGCCTCTTCTGGTCATCAACTCTTTCTACCAGAGGACGGTGGGCTACCAACTCGCCTGTGACATATACGCCATGCAGGGTGCCCTGTCAGGCATAGGAGGCTCCATAACTAACGCTGTCATCGCGTTTGATCGATACAAGACTATCTCGTCTCCACTGGATGGAAGAATAAACACGGTTCAAGCATTACTGCTGATACTCTTCACGTGGCTGTGGGCGACTCCTTTCACCGTCCTACCTGCATTCAGGATATGGGGAAGATTCGTTCCCGAGGGTTTCCTGACGACGTGCACTTTCGACTACATCACAGAAGACCAAGATACGAAGGTTTTCGTCGSGTGCATCTTYGTGTGGAGTTACTGCATCCCTATGACGCTCATTTGCTACTTCTACTCTCAACTGTTCAGCGCTGTKCGYGTCCATGAGCGCATGCTCCAAGAACAAGCCAAGAAGATGAATGTGAAATCCTTAGCGTCTAACAAGGAGGACGCGAGCCGAAGCGTTGAAATTAGGATAGCCAAAGTAGCRTTCACAATATTCTTCCTGTTTGTCTGTTCCTGGACTCCTTACGCTTTCGTCGCCATGACTGGCGCGTTTGGTGACCGAACCTTACTTACGCCAGTAGCAACGATGATCCCAGCTGTTTGCTGCAAAATAGTCTCGTGCATAGACCCGTGGGTTTACGCCATCAACCACCCGAGATACAGGGCCGAACTCCAGAAGCGCCTTCCATGGATGGGTGTTCGCGAGCAAGACCCCGACGCAGCATCCAACACGACAAGCATAGGCACGGCAAATTCCCAAGTCCCCAACGCTGAAGCTTAAGCTATTAAATGAAATTACCTCAGGAAATCACCATAGTATTCTACAAGCTAATTGATTGGAGTTCATTTTTAAAACGAAATGAATTTCCAATCTTTAAACTCGTTTTTCAAATCATTGCAAGCATAACATTAATGTCAGCAATTTTGTATTTTAAGCAAACATTGTACATATCAGTCAGTAATGAAATTTGTTACGAATCAAACAAATCATTTAATATGTAAT</t>
  </si>
  <si>
    <t>MATNFTDELYGIGPMAYPLKMISNEVAEHMLGWNIPEEHQDFVHEHWRSFPAVNKYWHYLMALIYSILMVTSLVGNGIVIWIFSTSKSLRSPSNMFVINLAVFDLIMMTEMPLLVINSFYQRTVGYQLACDIYAMQGALSGIGGSITNAVIAFDRYKTISSPLDGRINTVQALLLILFTWLWATPFTVLPAFRIWGRFVPEGFLTTCTFDYITEDQDTKVFVXCIFVWSYCIPMTLICYFYSQLFSAVRVHERMLQEQAKKMNVKSLASNKEDASRSVEIRIAKVAFTIFFLFVCSWTPYAFVAMTGAFGDRTLLTPVATMIPAVCCKIVSCIDPWVYAINHPRYRAELQKRLPWMGVREQDPDAASNTTSIGTANSQVPNAEA</t>
  </si>
  <si>
    <t>Hemaris affinis Haf1 SW mRNA for short wavelength-sensitive opsin, complete cds</t>
  </si>
  <si>
    <t>LC573524</t>
  </si>
  <si>
    <t>TTCGTCATAAAACATCCTTTTGTTATTTTAAATCACAATTTTTAATAATCACATAAATTAATGAAGATTTAGAAAATACMGGTTTTGTTTGTCAGCCATTTTGTCAACAACAACGCACAAAATGGCGACTAATTTCACTGACGAACTTTACGAAATAGGGCCAATGGCCTACCCCTTAAAAATGATTTCTAACGAGCTTGCAGAGCAYATGTTGGGTTGGAACATTCCAGAAGAACACCAAGATTTTGTTCAYGAWCATTGGCGAAACTTTCCAGCCGTCAACAAATATTGGCACTATTTAATGGCCCTGATCTACGCAATCCTCATGGTGACATCGCTTGTAGGAAATGGAATAGTAATTTGGATTTTTGGCACTTCAAAATCGTTGCGAAGTCCGAGCAACATGTTCGTGATAAACCTGGCGGTGTTCGACCTCACCATGATGCTGGAGATGCCGATGCTGATCGTCAACTCCTTGTACCAGAGGCCGCTGGGCTACCAGCTCGGCTGCGACGTATACGCCGTGCTGGGTAGCCTCTCCGGCATAGGAGGCGCCATCACTAACGCTGTCATCGCGTTCGATCGATACAAGACTATCTCGTCTCCACTGGATGGAAGAATAAACACAGTGCAAGCATTACTGCTGATTCTCTTCACGTGGCTGTGGGCGACTCCTTTCACCGTGCTACCAGCTTTCAGGATATGGGGAAGATATGTTCCCGAGGGTTTCCTGACGACGTGCTCYTTCGACTTCCTCACGGACGACCAAGATACGAAGGTTTTCGTCGCGTGCATCTTCGTGTGGAGTTACTGTATCCCTATGACGCTCATTTGCTACTTCTACTCTCAACTGTTCAGCGCCGTCCGCCTCCACGAGCGCATGCTTCAAGAGCAAGCCAAGAAGATGAACGTGAAGTCCTTAGCGTCGAACAAGGAGGACGCCAGCCGAAGCGTTGAGATCAGGATAGCCAAAGTGGCCTTCACTATATTTTTCCTGTTCGTCTGTGCATGGACTCCTTACGCTATCGTCGCCATGACTGGTGCCTTTGGTGACCGAACCTTACTTACACCGATAGCAACGATGATCCCAGCTGTTTGCTGCAAAGTAGTCTCGTGCATAGACCCGTGGGTKTACGCCATCAACCACCCGAGATACAGGGCSGAACTGCAGAAGCGCCTGCCATGGATGGGTGTTCGTGAGCAAGACCCTGACGCAGCCTCCAACACGACAAGCGTGGGCACCGCCAACTCACAAGTACCCAACGCCGAAGCTTAAATCTTTCAATAAAATTACCTTA</t>
  </si>
  <si>
    <t>MATNFTDELYEIGPMAYPLKMISNELAEHMLGWNIPEEHQDFVHXHWRNFPAVNKYWHYLMALIYAILMVTSLVGNGIVIWIFGTSKSLRSPSNMFVINLAVFDLTMMLEMPMLIVNSLYQRPLGYQLGCDVYAVLGSLSGIGGAITNAVIAFDRYKTISSPLDGRINTVQALLLILFTWLWATPFTVLPAFRIWGRYVPEGFLTTCSFDFLTDDQDTKVFVACIFVWSYCIPMTLICYFYSQLFSAVRLHERMLQEQAKKMNVKSLASNKEDASRSVEIRIAKVAFTIFFLFVCAWTPYAIVAMTGAFGDRTLLTPIATMIPAVCCKVVSCIDPWVYAINHPRYRAELQKRLPWMGVREQDPDAASNTTSVGTANSQVPNAEA</t>
  </si>
  <si>
    <t>Cephonodes hylas Chy1 SW mRNA for short wavelength-sensitive opsin, complete cds</t>
  </si>
  <si>
    <t>LC573523</t>
  </si>
  <si>
    <t>TCGGCCATTTTGTTAACAACAAACGCACAAAATGGCGACCAATTTTACGCAGGAACTTTACGAGATCGGACCGATGGCCTATCCTTTAAAGATGATATCAAAGGATGTGGCAGAGCACATGCTGGGTTGGAACATTCCAGAAGAACATCAAGACTTGGTCCACGAGCACTGGCGGAACTTCCCAGCGGTCAGCAAGTACTGGCACTACGTCCTGGCGCTCATCTACACGATGCTGATGGTCACCTCGCTCACCGGCAATGGAATCGTCATTTGGATATTTAGCACTTCAAAATCCTTGCGAAGCGCGAGCAACATGTTCGTGATCAACCTGGCGGTGTTCGACCTGATGATGATGCTGGAGATGCCACTGCTCATCATCAACTCCTTCTACCAGCGGCTGGTGGGCTACCAGTTGGGGTGTGACGTGTACGCCGTGCTCGGGTCGCTGTCTGGCATCGGTGGCGCCATCACTAATGCTGTCATTGCTTTTGACCGATACAAAACAATTTCGTCGCCACTCGACGGGCGGATAAACACAGTGCAGGCGGGTCTGCTGATCGCGTTCACGTGGTTCTGGGCGCTGCCGTTCACCATCCTGCCAGCGTTCAGGATATGGGGGAGATTTGTTCCTGAGGGATTCCTGACCACGTGCTCCTTCGATTACTTCACGGAAGATCAGGATACGAAGGTGTTCGTCGCTTGTATCTTCGTCTGGAGCTACTGCATCCCCATGGCGCTTATCTGCTACTTCTATTCTCAACTCTTTGGTGCTGTTCGACTCCACGAGCGTATGCTGCAAGAGCAAGCTAAGAAAATGAACGTCAAGTCTCTAGCGTCTAACAAAGAGGACGCCAGCCGAAGCGTTGAGATCAGGATAGCTAAAGTAGCGTTCACTATCTTCTTCCTATTCGTCTGTGCGTGGACTCCTTATGCTTTCGTCACCATGACCGGCGCTTTCGGAGATAGAACCTTACTAACTCCCATAGCGACGATGATCCCAGCCGTGTGCTGTAAAGTGGTGTCGTGTATAGACCCATGGGTATATGCTATCAATCACCCGAGATACAGGGCGGAGTTRCAGAAGCGTCTGCCATGGATGGGAGTACGGGAACAGGACCCTGACGCGGTCTCCACCACAACCAGCGTCGCCACCGCTGCCTCGCAACCGCCCGCCGCCGAGGCTTAAGTACGGGACGGGGAGTAACTCGGGGAAATCATCAGGATTGTTCTGGTATAATAAACAAGGAAACGTGTTTTATTTGGAGAATCTGGTAATGTTATTGATAA</t>
  </si>
  <si>
    <t>MATNFTQELYEIGPMAYPLKMISKDVAEHMLGWNIPEEHQDLVHEHWRNFPAVSKYWHYVLALIYTMLMVTSLTGNGIVIWIFSTSKSLRSASNMFVINLAVFDLMMMLEMPLLIINSFYQRLVGYQLGCDVYAVLGSLSGIGGAITNAVIAFDRYKTISSPLDGRINTVQAGLLIAFTWFWALPFTILPAFRIWGRFVPEGFLTTCSFDYFTEDQDTKVFVACIFVWSYCIPMALICYFYSQLFGAVRLHERMLQEQAKKMNVKSLASNKEDASRSVEIRIAKVAFTIFFLFVCAWTPYAFVTMTGAFGDRTLLTPIATMIPAVCCKVVSCIDPWVYAINHPRYRAELQKRLPWMGVREQDPDAVSTTTSVATAASQPPAAEA</t>
  </si>
  <si>
    <t>Ambulyx ochracea Aoc1 SW mRNA for short wavelength-sensitive opsin, complete cds</t>
  </si>
  <si>
    <t>LC573522</t>
  </si>
  <si>
    <t>GCCATTTTGTTTACAACAAACGCACAAAATGGCGACCAATTTCACGCAGGAACTTTACCAAATCGGACCTATGGCCTACCCATTGAAAATGATATCAAAAGACGTCGCGGAGCATATGCTGGGTTGGAACATTCCAGAAGAACATCAAGACCTGGTCCACGAGCACTGGCGAAACTTCCCCGCGGTCAGCAAATACTGGCACTATGTTTTGGCGCTGATTTACACCATGCTCATGGTCACGTCGCTCACCGGCAATGGCATCGTTATTTGGATATTTAGCACCTCTAAGTCACTTCGAAGCGCTAGCAACATGTTTGTGATAAACCTAGCGGTGTTCGACCTGATGATGATGCTCGAGATGCCGCTGCTGATCATTAACTCGTTCTACCAGAGGCTGGTGGGATATCAAATGGGATGCGACGTGTACGCCGTGCTCGGCTCGCTGTCTGGCATCGGTGGAGCCATTACTAATGCTGTTATCGCTTTTGATCGATATAAAACTATATCATCTCCACTGGATGGAAGAATAAACACAGTGCAAGCGGCTCTTCTGATTGCCTTCACGTGGTTTTGGGCGTTGCCTTTCACCATCCTGCCAGCGTTCAGGATATGGGGCAGATTCGTTCCCGAGGGCTTCCTAACGACGTGTTCGTTCGACTACTTCACTGACGACCAGGACACGAAGGTGTTCGTCGCGTGCATCTTCGTGTGGAGCTACTGCATTCCCATGACGCTTATCTGCTACTTCTATTCTCAACTCTTCGGTGCTGTCCGCCTCCATGAGCGTATGCTGCAAGAGCAAGCCAAGAAGATGAACGTAAAGTCGCTCGCCTCGAACAAAGAGGACGCGAGTCGGAGCGTTGAGATCAGGATAGCTAAAGTAGCATTCACAATCTTCTTCCTATTCGTCTGTGCGTGGACCCCTTACGCGTTCGTCACGATGACTGGCGCTTTTGGAGACAGGGCATTATTAACTCCAATTGCGACGATGATCCCAGCCGTGTGCTGTAAGGTGGTGTCGTGTATAGACCCCTGGGTGTATGCCATCAACCATCCCAGATACAGGGCGGAGTTGCAAAAGCGACTGCCATGGATGGGTGTCCGGGAACAAGATCCTGACGCAGTATCCACAACTACTAGCGTCGCCACCGCCGCCTCACAACCGCCAGCCGCCGAGGCATAGACAACTAACGATCACATAAACCATAGACTAACTTGAAAAGA</t>
  </si>
  <si>
    <t>MATNFTQELYQIGPMAYPLKMISKDVAEHMLGWNIPEEHQDLVHEHWRNFPAVSKYWHYVLALIYTMLMVTSLTGNGIVIWIFSTSKSLRSASNMFVINLAVFDLMMMLEMPLLIINSFYQRLVGYQMGCDVYAVLGSLSGIGGAITNAVIAFDRYKTISSPLDGRINTVQAALLIAFTWFWALPFTILPAFRIWGRFVPEGFLTTCSFDYFTDDQDTKVFVACIFVWSYCIPMTLICYFYSQLFGAVRLHERMLQEQAKKMNVKSLASNKEDASRSVEIRIAKVAFTIFFLFVCAWTPYAFVTMTGAFGDRALLTPIATMIPAVCCKVVSCIDPWVYAINHPRYRAELQKRLPWMGVREQDPDAVSTTTSVATAASQPPAAEA</t>
  </si>
  <si>
    <t>Marumba gaschkewitschii Mga1 SW mRNA for short wavelength-sensitive opsin, complete cds</t>
  </si>
  <si>
    <t>LC573521</t>
  </si>
  <si>
    <t>TGGACTTTTTAAGTTAATTGCTTAACGGAATCAGTGTGAAGATGACAATTTCAATGGATCCCGGACCAGGGCTGGCAGCCTTACAAGCATGGGGTGGTCAAGTTGCAGCATACGGCGCTTCCAACCAAACCGTCGTCGACAAAGTGCCTCCAGACATGATGCACATGATCGACCCCCACTGGTACCAGTTTCCGCCTATGAACCCACTTTGGCACGCTCTTTTGGGCTTTACAATTGGTGTTCTGGGATTCATTTCGATATCTGGCAACGGCATGGTCATCTACATCTTTCTGTCAACTAAGAGCCTTAAGACGCCTTCAAACTTGCTTGTGGTAAATCTTGCTTTTTCGGACTTCCTCATGATGTGCGCTATGTCTCCAGCTATGGTTGTTAATTGTTACTACGAAACTTGGGTATGGGGTCCGTTTGCATGTGAACTCTACGCTTGCGCCGGCTCACTATTTGGATGTGCTTCMATTTGGACAATGACCATGATTGCTTTCGACCGCTACAATGTCATCGTGAAAGGTATCGCAGCTAAGCCCATGACGAACAACGGTGCGCTTCTTCGTATTCTTGGAATCTGGGCCTTTTCACTTGCTTGGACTCTTGCTCCCTTCTTTGGCTGGAACAGATATGTGCCCGAAGGAAACATGACCGCCTGCGGAACTGATTACTTGTCCAAGGATTGGCTCAGCCGAAGCTACATCCTCATCTACTCCGTCTTCGTTTACTTCATGCCGCTTTTACTCATCATCTACTCATACTTCTTCATTGTTCAGGCTGTAGCTGCCCACGAGAAGGCAATGAGGGAACAGGCCAAGAAAATGAATGTGGCCTCCTTGAGATCTTCAGAAGCGGCAAACACAAGCGCCGAATGTAAACTAGCTAAGGTTGCATTGATGACCATTTCCTTGTGGTTCATGGCATGGACTCCGTACTTAGTCATCAACTACACYGGAGTGTTCGAGAGCGCACCCATCAGCCCACTGGCTACCATCTGGGGCTCCCTCTTCGCCAAGGCTAACGCCGTCTACAATCCCATTGTATATGGCATCAGCCACCCTAAATACCAAGCCGCCCTGTACGCCAAATTCCCATCGCTGCAATGCCAGTCGGCGCCCGACGAGTCGGCTTCGGTCGCGTCCGGCACCACCGCCGTCTCCGAGGAGAAGCCTGCTGCGTGAACACTCTTCCTCTACTACTACAAACGACCTTGCAGCCAACTGGACACTCGATT</t>
  </si>
  <si>
    <t>MDPGPGLAALQAWGGQVAAYGASNQTVVDKVPPDMMHMIDPHWYQFPPMNPLWHALLGFTIGVLGFISISGNGMVIYIFLSTKSLKTPSNLLVVNLAFSDFLMMCAMSPAMVVNCYYETWVWGPFACELYACAGSLFGCASIWTMTMIAFDRYNVIVKGIAAKPMTNNGALLRILGIWAFSLAWTLAPFFGWNRYVPEGNMTACGTDYLSKDWLSRSYILIYSVFVYFMPLLLIIYSYFFIVQAVAAHEKAMREQAKKMNVASLRSSEAANTSAECKLAKVALMTISLWFMAWTPYLVINYTGVFESAPISPLATIWGSLFAKANAVYNPIVYGISHPKYQAALYAKFPSLQCQSAPDESASVASGTTAVSEEKPAA</t>
  </si>
  <si>
    <t>Theretra japonica Tja1 LW mRNA for long wavelength-sensitive opsin, complete cds</t>
  </si>
  <si>
    <t>LC573520</t>
  </si>
  <si>
    <t>TGGACTTTTTAAGTTAATTGCTTTACGGAATCAGTGTGAAGATGACGATTTCAATGGATCCCGGACCAGGGCTGGCAGCCTTACAAGCATGGGGTGGTCAAGTTGCAGCATACGGTGCTTCTAACCAAACCGTCGTCGACAAAGTRCCTCCAGATATGATGCACATGATCGACCCCCACTGGTACCAGTTTCCGCCTATGAATCCACTTTGGCACGCTCTTTTGGGCTTTACGATTGGTGTTCTGGGATTCATTTCGATATCAGGCAACGGCATGGTCATCTACATCTTTCTTTCAACAAAGAGCCTTAAGACGCCTTCAAACTTGCTTGTGGTAAATCTTGCTTTTTCGGACTTCCTTATGATGTGCGCTATGTCTCCAGCTATGGTCGTTAATTGTTACTACGAAACCTGGGTATGGGGACCATTTGCATGCGAACTGTATGCTTGCGCCGGCTCTCTGTTTGGATGTGCTTCAATTTGGACAATGACCATGATAGCTTTCGACCGATATAATGTCATCGTAAAAGGTATCGCAGCTAAGCCCATGACCAACAACGGTGCGCTTCTTCGTATCCTTGGAATTTGGGCCTTTTCACTTGCTTGGACTCTTGCTCCCTTCTTTGGCTGGAACAGATATGTGCCCGAAGGAAACATGACTGCCTGCGGAACCGATTACTTGTCGAAAGACTGGTTCAGCCGAAGCTACATCCTTATCTACTCCGTCTTTGTTTACTTCACGCCGCTTTTACTCATCATCTACTCTTACTTCTTCATTGTCCAGGCTGTAGCTGCCCACGAGAAGGCAATGAGGGAACAGGCTAAGAAAATGAATGTGGCCTCCTTGAGATCTTCAGAAGCGGCAAACACTAGCGCCGAATGCAAACTCGCTAAGGTTGCATTGATGACCATTTCCTTGTGGTTCATGGCATGGACTCCGTACCTAGTCATCAACTACACCGGAGTATTCGAGAGCGCGCCCATCAGCCCCCTGGCTACCATCTGGGGCTCCCTTTTCGCCAAGGCTAACGCCGTCTACAACCCCATTGTATATGGCATCAGCCATCCTAAATACCAAGCCGCCCTGTACGCAAAGTTCCCCTCGCTACAGTGCCAGTCGGCGCCCGACGAGTCCGGATCGGTCGCCTCCGGCACCACCGCCGTCTCCGAGGAGAAGCCTGCTGCGTGAAACCTCTCTCTCAACAACAAAAACGACCTTGCAGCCCACTGGACACACGATT</t>
  </si>
  <si>
    <t>MDPGPGLAALQAWGGQVAAYGASNQTVVDKVPPDMMHMIDPHWYQFPPMNPLWHALLGFTIGVLGFISISGNGMVIYIFLSTKSLKTPSNLLVVNLAFSDFLMMCAMSPAMVVNCYYETWVWGPFACELYACAGSLFGCASIWTMTMIAFDRYNVIVKGIAAKPMTNNGALLRILGIWAFSLAWTLAPFFGWNRYVPEGNMTACGTDYLSKDWFSRSYILIYSVFVYFTPLLLIIYSYFFIVQAVAAHEKAMREQAKKMNVASLRSSEAANTSAECKLAKVALMTISLWFMAWTPYLVINYTGVFESAPISPLATIWGSLFAKANAVYNPIVYGISHPKYQAALYAKFPSLQCQSAPDESGSVASGTTAVSEEKPAA</t>
  </si>
  <si>
    <t>Ampelophaga rubiginosa Aru1 LW mRNA for long wavelength-sensitive opsin, complete cds</t>
  </si>
  <si>
    <t>LC573519</t>
  </si>
  <si>
    <t>GACTTTTTGAGTTAATTGCTTTACGGAATCAGTGTGAAGATGACGATCTCAATGGATCCCGGACCAGGCCTGGCAGCCATGCAGGCATGGGGCGGTCAAGTTGCAGCGTACGGCACTTCCAACCAAACCGTCGTCGACAAAGTGACTCCAGACATGATGCACCTGATCGACCCCCATTGGTACCAGTTTCCGCCTATGAACCCACTTTGGCATGCCCTTTTGGGTTTCACTATCGGTGTTCTGGGATTCATTTCGATTTGTGGCAACGGCATGGTTGTCTACATCTTTATGTCAACTAAGAGCCTTAAGACACCTTCAAACTTGCTTGTGGTAAATCTTGCATTTTCGGACTTCCTTATGATGTGCGCTATGTCTCCAGCTATGGTTGTTAATTGTTACTACGAAACTTGGGTATGGGGTCCTTTTGCATGTGAACTCTACGCTTGCGCCGGCTCTCTATTCGGATGTGGATCAATTTGGACAATGACCATGATTGCTTTCGACCGTTACAATGTCATCGTGAAAGGTATTGCAGCTAAGCCCATGACCAATAGTGGTGCGCTTCTTCGTATTCTTGGAATCTGGCTCTTCTCACTCGCTTGGACTGTGGCTCCCATGTTCGGCTGGAACAGATACGTGCCCGAAGGAAACATGACTGCCTGCGGAACCGACTACTTATCTAAGGAATGGCTTAGCCGAAGCTACATCCTTGTCTACTCCGTTTTCGTTTACTTCTTGCCACTTTTCCTTATCATCTACTCATACTTCTACATTGTTCAGGCTGTAGCTGCCCACGAGAGAGCCATGAGGGAACAGGCTAAGAAAATGAACGTAGCCTCCTTGAGATCCTCGGAAGCGGCAAACACCAGCGCTGAATGCAAGCTCGCAAAGGTTGCATTGATGACCATTTCCTTGTGGTTCATGGCCTGGACTCCTTACCTAATCATCAACTACACTGGAGTATTCGAGAGCGCGCCCATCAGCCCCCTGGCAACCATCTGGGGCTCCCTATTTGCCAAGGCTAACGCTGTGTACAACCCTATTGTATACGGCATCAGCCATCCTAAATACCAAGCAGCCTTGTACGCCAGGTTCCCTGCGCTGCAGTGCGCGCCGAGCCGCGACGACTCTGCTTCGACCGCCTCGGCTACCACCGCCGTCTCAGACGAAAAGCCTTCTGCGTAAATACTTTTCTTCAGCAACAACAACTACAGACTACATTGCAAGACACTGGACACACGATT</t>
  </si>
  <si>
    <t>MDPGPGLAAMQAWGGQVAAYGTSNQTVVDKVTPDMMHLIDPHWYQFPPMNPLWHALLGFTIGVLGFISICGNGMVVYIFMSTKSLKTPSNLLVVNLAFSDFLMMCAMSPAMVVNCYYETWVWGPFACELYACAGSLFGCGSIWTMTMIAFDRYNVIVKGIAAKPMTNSGALLRILGIWLFSLAWTVAPMFGWNRYVPEGNMTACGTDYLSKEWLSRSYILVYSVFVYFLPLFLIIYSYFYIVQAVAAHERAMREQAKKMNVASLRSSEAANTSAECKLAKVALMTISLWFMAWTPYLIINYTGVFESAPISPLATIWGSLFAKANAVYNPIVYGISHPKYQAALYARFPALQCAPSRDDSASTASATTAVSDEKPSA</t>
  </si>
  <si>
    <t>Macroglossum bombylans Mbo1 LW mRNA for long wavelength-sensitive opsin, complete cds</t>
  </si>
  <si>
    <t>LC573518</t>
  </si>
  <si>
    <t>GACTTTTTAAGTTAATTGCTTTACGGAATCAGTGTGAAGATGACGATCTCAATGGATCCCGGACCAGGCCTGGCAGCCATGCAGGCATGGGGCGGTCAAGTTGCAGCGTACGGCGCTTCCAACCAAACCGTCGTAGACAAAGTGACTCCAGACATGATGCACTTGATCGACCCCCACTGGTACCAGTTTCCGCCTATGAACCCACTTTGGCATGCCCTTTTGGGTTTCACTATTGGTGTTCTGGGATTCATTTCGATTTGTGGCAACGGCATGGTCATCTATATCTTTCTGTCAACTAAGAGCCTTAAGACGCCTTCAAACTTGCTTGTGGTAAATCTTGCTTTCTCGGACTTCCTWATGATGTGCTGTATGTCTCCAGCTATGGTTGTTAATTGTTACTATGAAACTTGGGTATGGGGTCCATTTGCATGTGAACTCTACGCTTGCGCCGGCTCTCTATTCGGATGCGGATCAATTTGGACGATGACCATGATTGCTTTCGACCGTTACAATGTCATTGTGAAAGGTATTGCAGCTAAACCCATGACCAACAATGGTGCGCTTCTTCGTATTCTTGGAATCTGGCTCTTCTCACTCGCTTGGACTGTGGCTCCCTTCTTCGGCTGGAACAGATATGTGCCCGAAGGAAACATGACTGCCTGCGGAACCGACTACTTGTCCAAGGAATGGCTCAGCCGAAGCTACATCCTTGTCTACTCCGTTTTCGTTTACTTCCTGCCACTTTTCCTTATCATCTATTCATACTTCTACATTGTTCAGGCTGTAGCGGCCCACGAGAARGCCATGAGGGAACAGGCTAAGAAAATGAACGTGGCCTCYTTGAGATCCTCGGAAGCGGCAAACACCAGCGCTGAATGCAAGCTCGCAAAGGTTGCATTGATGACCATTTCCTTGTGGTTCATGGCCTGGACTCCTTACCTAGTCATCAACTACACCGGAGTATTCGAGAGCGCGCCCATCAGCCCCCTGGCGACCATCTGGGGCTCCCTCTTTGCCAAGGCAAACGCTGTGTACAACCCTATTGTATACGGAATCAGCCATCCTAAATACCAAGCAGCCCTKTACGCCAGGTTCCCAGCTCTGCAGTGCGCGCCGAGCCGCGACGACTCTGCTTCGACMGCCTCGGCCACCACCGCCGTCTCAGACGAGAAGCCTTCTGCGTAAATACTTTTCTTCAGCAACAACAACGACAAACGACATTGCAGGATACTGGACACACGATT</t>
  </si>
  <si>
    <t>MDPGPGLAAMQAWGGQVAAYGASNQTVVDKVTPDMMHLIDPHWYQFPPMNPLWHALLGFTIGVLGFISICGNGMVIYIFLSTKSLKTPSNLLVVNLAFSDFLMMCCMSPAMVVNCYYETWVWGPFACELYACAGSLFGCGSIWTMTMIAFDRYNVIVKGIAAKPMTNNGALLRILGIWLFSLAWTVAPFFGWNRYVPEGNMTACGTDYLSKEWLSRSYILVYSVFVYFLPLFLIIYSYFYIVQAVAAHEKAMREQAKKMNVASLRSSEAANTSAECKLAKVALMTISLWFMAWTPYLVINYTGVFESAPISPLATIWGSLFAKANAVYNPIVYGISHPKYQAALYARFPALQCAPSRDDSASTASATTAVSDEKPSA</t>
  </si>
  <si>
    <t>Macroglossum pyrrhostictum Mpy1 LW mRNA for long wavelength-sensitive opsin, complete cds</t>
  </si>
  <si>
    <t>LC573517</t>
  </si>
  <si>
    <t>TAATTGCTTAACGGAATCAGTGTGAAGATGACGATTTCTATGGACCCCGGACCAGGGCTGGCAGCCTTACAAGCATGGGGTGGCCAAGTTGCAGCGTACGGCGCTTCCAACCAAACCGTCGTCGACAAAGTGCCACCAGACATGATGCACATGATCGATCCCCACTGGTACCAGTTTCCGCCTATGAATCCACTTTGGCATGCTCTCCTGGGCTTTACAATTGGTGTTTTGGGATTCATTTCGATATCAGGCAACGGCATGGTTATCTACATCTTTCTGTCAACTAAGAGTCTTAAGACGCCGTCAAACTTGCTTGTTGTAAATCTTGCTTTCTCAGACTTCCTAATGATGTGCGCTATGTCTCCAGCTATGGTTGTTAATTGTTACCACGAAACTTGGGTATGGGGTCCATTTGCATGTGAACTATATGCTTGCGCCGGTTCTCTATTCGGATGTGCTTCAATTTGGACAATGACTATGATTGCTTTCGATCGATACAATGTCATCGTGAAAGGTATCGCAGCTAAGCCCATGACCAACAATGGTGCACTTCTCCGCATTCTTGGCATTTGGGTCTTTTCACTTGCTTGGACTCTTGCTCCCTTCTTTGGCTGGAACAGATATGTGCCCGAAGGAAACATGACTGCCTGCGGAACCGATTACTTGTCCAAGGACTGGCTCAGCCGAAGCTATATCCTTATCTACTCCGTCTTCGTTTACTTCATGCCGCTTTTACTCATCATCTACTCATATTTCTTCATTGTTCAGGCTGTAGCTGCCCACGAGAAGGCAATGAGGGAACAAGCTAAGAAAATGAACGTAGCCTCCTTGAGATCTTCAGAAGCGGCGAATACTAGCGCGGAATGCAAACTCGCTAAGGTTGCATTAATGACCATTTCCTTGTGGTTCATGGCGTGGACTCCTTACTTAGTCATCAACTACACTGGAGTGTTCGAGAGCGCGCCCATCAGCCCACTGGCCACCATCTGGGGCTCCCTCTTCGCCAAGGCTAACGCTGTCTACAATCCTATTGTCTACGGCATCAGCCACCCCAAATATCAAGCCGCACTGTATGCAAAGTTCCCATCGCTCCAGTGCCAGTCAGCTCCCGACGAGTCCGGATCAGTCGCCTCGGGCACTACCGCAGTTTCCGAGGAGAAACCAGCTGCATAAATATAATAATTCTACCACAACTAAAACGACCCTGCAGCCGACTGGACACACGATT</t>
  </si>
  <si>
    <t>MDPGPGLAALQAWGGQVAAYGASNQTVVDKVPPDMMHMIDPHWYQFPPMNPLWHALLGFTIGVLGFISISGNGMVIYIFLSTKSLKTPSNLLVVNLAFSDFLMMCAMSPAMVVNCYHETWVWGPFACELYACAGSLFGCASIWTMTMIAFDRYNVIVKGIAAKPMTNNGALLRILGIWVFSLAWTLAPFFGWNRYVPEGNMTACGTDYLSKDWLSRSYILIYSVFVYFMPLLLIIYSYFFIVQAVAAHEKAMREQAKKMNVASLRSSEAANTSAECKLAKVALMTISLWFMAWTPYLVINYTGVFESAPISPLATIWGSLFAKANAVYNPIVYGISHPKYQAALYAKFPSLQCQSAPDESGSVASGTTAVSEEKPAA</t>
  </si>
  <si>
    <t>Daphnis nerii Dne1 LW mRNA for long wavelength-sensitive opsin, complete cds</t>
  </si>
  <si>
    <t>LC573516</t>
  </si>
  <si>
    <t>TGTTTGTGCAGGTTAATTGCTTAACGGAATCAGTGTGAAGATGACAATTTCAATGGATCCTGGGCCAGGTTTAGCCGCCTTGCAAGCATGGGGAGGACAAGTTGCAGCATACGGTGCTTCTAACCAAACCGTCGTCGATAAAGTGCCTCCAGATATGATGCATATGATCGACCCTCACTGGTACCAGTTTCCTCCTATGAATCCGCTTTGGCATGCACTTTTGGGCTTCACAATTGGTGTTCTAGGATTTATTTCTATAGCAGGCAACGGCATGGTCATCTACATTTTTCTTTCAACTAAGAGCCTGAAGACCCCTTCAAACTTGCTTGTGGTAAATCTTGCATTTTCGGACTTCCTTATGATGTGCGCTATGTCTCCAGCTATGGTTGTTAATTGTTACTATGAAACCTGGGTTTGGGGTCCATTTGCTTGTGAACTATATGCTTGTGCGGGCTCTCTATTTGGATGTGGATCAATTTGGACCATGACTATGATTGCTTTCGACCGATACAATGTAATCGTGAAAGGTATCGCAGCTAAGCCCATGACTATCAACGGTGCTCTTCTTCGCATTCTTGGAATCTGGGCCTTTTCACTTGCTTGGACTATTGCTCCCTTCTTTGGCTGGAACAGATATGTGCCCGAAGGAAACATGACCGCCTGCGGAACTGATTACTTGTCCAAGGAGTGGCTCAGCCGAAGCTACATCCTCGTCTACTCCGTTTTCGTTTACTTCCTGCCACTCTTCCTTATCATCTACTCTTATTTCTACATTGTTCAGGCTGTAGCTGCTCACGAGAAGGCCATGAGGGAACAAGCTAAGAAAATGAATGTTGCTTCCTTGAGATCTTCAGAAGCGGCGAACACCAGCGCTGAATGCAAACTCGCGAAGGTTGCATTGATGACGATTTCTCTGTGGTTCATGGCATGGACTCCGTACCTAGTCATCAATTACACCGGAGTATTCGAAAGCGCGCCCATAAGCCCATTGGCCACTATCTGGGGCTCCCTCTTTGCTAAGGCTAACGCCGTCTACAATCCAATTGTATATGGCATCAGCCATCCTAAATATCAAGCCGCTCTGTACGCCAAGTTCCCGTCGCTACAGTGCCAGTCGGCTCCCAACGAATCGGCTTCGGTCGCCTCGGGTGCTACTGCAGTCTCCGAAGAGAAGCCTGCTGCATGAAAATCTTTCTCATAAACAAAAACCGACCGTGCAGCCTAGCGGACA</t>
  </si>
  <si>
    <t>MDPGPGLAALQAWGGQVAAYGASNQTVVDKVPPDMMHMIDPHWYQFPPMNPLWHALLGFTIGVLGFISIAGNGMVIYIFLSTKSLKTPSNLLVVNLAFSDFLMMCAMSPAMVVNCYYETWVWGPFACELYACAGSLFGCGSIWTMTMIAFDRYNVIVKGIAAKPMTINGALLRILGIWAFSLAWTIAPFFGWNRYVPEGNMTACGTDYLSKEWLSRSYILVYSVFVYFLPLFLIIYSYFYIVQAVAAHEKAMREQAKKMNVASLRSSEAANTSAECKLAKVALMTISLWFMAWTPYLVINYTGVFESAPISPLATIWGSLFAKANAVYNPIVYGISHPKYQAALYAKFPSLQCQSAPNESASVASGATAVSEEKPAA</t>
  </si>
  <si>
    <t>Neogurelca himachala Nhi1 LW mRNA for long wavelength-sensitive opsin, complete cds</t>
  </si>
  <si>
    <t>LC573515</t>
  </si>
  <si>
    <t>CCTTATCCTGGATATTTTAAGTTTATAGTTAAACGAAATCTTTGAGAAGATGACGATATCAATGGATCCCGGACCAGGCCTGGAAGCCATGCAGGCATGGAGCGGTCAAATTGCGGCATACGGCGCTTCTAACCTCACCGTTGTCGACAAAGTGCCTCCAGACATGATGCATTTGATCGATCCTCATTGGTACCAGTTTCCACCTATGAACCCGCTATGGCATGGACTTTTGGGCTTTACGATTGGTGTTCTTGGATTCATTTCGATATGTGGCAACGGCATGGTCATCTACATTTTCTTGTCAACTAAGAGCCTTAAAACGCCTTCAAACTTGCTTGTGGTAAATCTTGCATTTTCGGATTTCCTTATGATGTGCGCTATGTCTCCGGCTATGGTTGTTAATTGTTACTATGAAACCTGGGTGTGGGGTCCTTTTGCATGTGAACTATACGCTTGTACGGGCTCTCTATTCGGCTGTGCATCAATTTGGACAATGACCATGATTGCTTTCGATCGATACAATGTCATCGTAAAGGGTATCGCTGCTAAACCAATGACCAACAGTGGCGCACTCCTTCGTATTCTGGGAATCTGGATCTTTGCTCTCATTTGGACCGTTGCTCCCATGTTTGGCTGGAATCGATACGTGCCCGAAGGAAACATGACAGCTTGTGGAACTGACTACTTGTCTAAGGACTGGTTCAGCCGAAGCTACATCCTCGTCTACTCCGTATTCGTTTACTTCATGCCACTTTTGCTCATCATCTACTCATATTTCTACATTGTTCAGGCTGTAGCTGCCCACGAAAAGGCTATGAGGGAACAGGCTAAAAAAATGAATGTCGCCTCTTTGAGATCTTCGGAAGCGGCAAATACCAGTGCCGAATGCAAACTGGCCAAGGTTGCATTGATGACCATTTCCCTGTGGTTCATGGCATGGACACCATACCTAGTCATCAACTACGCTGGGGTGTTCGAGACCATGCCCATTAGCCCCCTAGTAACTATCTGGGGCTCCGTCTTTGCCAAGGCTAATGCTGTCTACAACCCCATCGTATATGGCATCAGCCATCCCAAATACCAAGCCGCCCTGTATGCGAGGTTCCCGTCGCTCCGGTGCCAATCGGTCTCACACGACACAGGATCGACGGCCTCCGGTGCCACTGCCGTCTCCGATGAGAAACCATCTGCGTAAAAGCGTCTCAGGAACAACATACGACCTTGCAGCCCACTGGACACACGATT</t>
  </si>
  <si>
    <t>MDPGPGLEAMQAWSGQIAAYGASNLTVVDKVPPDMMHLIDPHWYQFPPMNPLWHGLLGFTIGVLGFISICGNGMVIYIFLSTKSLKTPSNLLVVNLAFSDFLMMCAMSPAMVVNCYYETWVWGPFACELYACTGSLFGCASIWTMTMIAFDRYNVIVKGIAAKPMTNSGALLRILGIWIFALIWTVAPMFGWNRYVPEGNMTACGTDYLSKDWFSRSYILVYSVFVYFMPLLLIIYSYFYIVQAVAAHEKAMREQAKKMNVASLRSSEAANTSAECKLAKVALMTISLWFMAWTPYLVINYAGVFETMPISPLVTIWGSVFAKANAVYNPIVYGISHPKYQAALYARFPSLRCQSVSHDTGSTASGATAVSDEKPSA</t>
  </si>
  <si>
    <t>Hemaris affinis Haf1 LW mRNA for long wavelength-sensitive opsin, complete cds</t>
  </si>
  <si>
    <t>LC573514</t>
  </si>
  <si>
    <t>CCTTATCCTGGATATTTTAAGTTGATAGTCAAACAGAAACGTTGAGAAGATGACGATCTCAATGGATCCCGGACCAGGCCTGGAAGCCATGCAGGCATGGGGCGGTCAAGTTGCGGCATTCGGTGCTTCTAATATGACCGTTGTCGACAAAGTTACTCCAGACATGATGCACTTGATCGATCCTCATTGGTACCAGTTTCCACCTATGAACCCGCTATGGCATGGACTTTTGGGCTTTACGATTGGTGTTCTGGGATTCATTTCGATTTGTGGCAACGGCATGGTCATCTACATTTTCTTGTCAACTAAGAGTCTTAAGACGCCTTCAAACTTGCTTGTGGTTAATCTTGCTTTTTCGGACTTCCTCATGATGTGCGCTATGTCTCCGGCTATGGTTGTTAACTGTTACTATGAAACCTGGGTATGGGGTCCTTTCGCATGTGAACTATACGCTTGCGCGGGCTCTCTATTCGGCTGTGCATCAATTTGGACAATGACCATGATTGCTTTCGATCGATACAATGTCATCGTAAAGGGTATCGCTGCTAAACCAATGACTAACAGCGGTGCACTCCTTCGTATTCTGGGAATCTGGGTCTTTGCTCTCATCTGGACCGTTGCTCCCATGTTTGGCTGGAACAGATACGTGCCCGAAGGCAACATGACCGCTTGTGGAACCGACTACTTGAACAARGACTGGTTCAGCCGAAGCTACATCCTCGTCTACTCCGTTTTCGTTTACTTCTTGCCTCTTTTGCTCATCATCTACTCATATTTCTACATTGTCCAGGCTGTAGCTGCCCACGAAAAGGCTATGCGGGAACAGGCTAAGAAAATGAATGTCGCCTCTCTRAGATCTTCGGAAGCGGCAAACACCAGCGCTGAATGCAAACTGGCTAAGGTTGCATTGATGACCATTTCCCTATGGTTCATGGCATGGACACCGTACCTAGTCATCAACTACGCTGGGGTGTTCGAGAGCATGCCCATCAGCCCCCTAGTAACCATCTGGGGCTCCGTCTTTGCCAAGGCTAACGCTGTATACAACCCCATCGTATATGGTATCAGCCATCCCAAATACCAAGCCGCCCTGTACGCGAAGTTCCCGTCGCTCCGGTGCCAGTCGGTCCCCCACGACACGGGCTCGACCGCCTCCGGTGCCACCGCCGTCTCYGACGAGAAACCATCTGCGTGAACGCGTCTCAGGAACAACATACGACCTTGCAGCCCACTGGACTCACGATT</t>
  </si>
  <si>
    <t>MDPGPGLEAMQAWGGQVAAFGASNMTVVDKVTPDMMHLIDPHWYQFPPMNPLWHGLLGFTIGVLGFISICGNGMVIYIFLSTKSLKTPSNLLVVNLAFSDFLMMCAMSPAMVVNCYYETWVWGPFACELYACAGSLFGCASIWTMTMIAFDRYNVIVKGIAAKPMTNSGALLRILGIWVFALIWTVAPMFGWNRYVPEGNMTACGTDYLNKDWFSRSYILVYSVFVYFLPLLLIIYSYFYIVQAVAAHEKAMREQAKKMNVASLRSSEAANTSAECKLAKVALMTISLWFMAWTPYLVINYAGVFESMPISPLVTIWGSVFAKANAVYNPIVYGISHPKYQAALYAKFPSLRCQSVPHDTGSTASGATAVSDEKPSA</t>
  </si>
  <si>
    <t>Cephonodes hylas Chy1 LW mRNA for long wavelength-sensitive opsin, complete cds</t>
  </si>
  <si>
    <t>LC573513</t>
  </si>
  <si>
    <t>CCTGGACTTTTAAAGTTAGTCGCTAAACAGAAACTGTGAAAATGACGATCTCAATGGATCCCGGACCAGGGCTAGCAGCGTTGCAAGCATGGGGCGGTCAAGTTGCTGCGTATGGTGCTGCAAACCAAACGGTTGTCGACAAAGTGCCTCCAGAAATGATGCACATGATCGACCCCCATTGGTACCAATTTCCACCTATGAACCCACTTTGGCACGCACTTCTGGGCTTTACTATCGGTGTTTTGGGATTTATTTCGATATCAGGAAATGGCATGGTTATCTACATCTTTCTGTCAACTAAGAGCCTTAAGACGCCATCAAATTTACTTGTGGTCAATCTCGCTTTTTCGGATTTCCTCATGATGTGCGCGATGTCTCCTGCTATGGTGGTTAATTGTTATTATGAAACTTGGGTATGGGGTCCCTTTGCATGTGAACTATATGCATGCGCGGGTTCTCTGTTTGGGTGTGCTTCAATTTGGACAATGACCATGATAGCTTTCGACCGATACAATGTGATTGTGAAAGGTATCGCAGCTAAACCCATGACCAACAACGGTGCATTACTTCGTATTCTTGGAATCTGGGTGTTTTCCCTTGCTTGGACTCTTGCTCCCTTCTTTGGCTGGAACAGATATGTGCCCGAAGGAAACATGACTGCCTGCGGAACTGATTACTTGTCCAAGGAATGGTTAAGCCGAAGCTACATCCTTATCTACTCCGTCTTCGTTTACTTCATGCCGCTTCTTCTTATAATCTACTCTTATTTCTTTATTGTGCAGGCCGTGGCTGCTCACGAAAAAGCAATGAGGGAACAGGCTAAGAAAATGAATGTGGCCTCCCTGAGATCTTCAGAAGCAGCAAACACGAGCGCCGAATGCAAGCTCGCCAAGGTTGCATTAATGACTATTTCCCTGTGGTTCATGGCGTGGACACCTTACTTGGTCATCAACTACACTGGGGTATTCGAGAGCGCACCCATCAGCCCTCTAGCCACCATCTGGGGCTCCCTGTTTGCCAAGGCTAACGCCGTCTACAATCCTATTGTATATGGTATCAGCCACCCTAAATACCAAGCAGCTCTGTACGCAAAGTTCCCATCGCTACAATGCCAGTCGGCTCCGGACGAGTCGGGTTCAGTCGCTTCAGGGACTACTGCCGTCTCAGAGGAGAAACCAGCTGCGTAAACAGACTTCACAACGAATACATCGAACGACCTTGCAGCCCACTGGATATACGATC</t>
  </si>
  <si>
    <t>MDPGPGLAALQAWGGQVAAYGAANQTVVDKVPPEMMHMIDPHWYQFPPMNPLWHALLGFTIGVLGFISISGNGMVIYIFLSTKSLKTPSNLLVVNLAFSDFLMMCAMSPAMVVNCYYETWVWGPFACELYACAGSLFGCASIWTMTMIAFDRYNVIVKGIAAKPMTNNGALLRILGIWVFSLAWTLAPFFGWNRYVPEGNMTACGTDYLSKEWLSRSYILIYSVFVYFMPLLLIIYSYFFIVQAVAAHEKAMREQAKKMNVASLRSSEAANTSAECKLAKVALMTISLWFMAWTPYLVINYTGVFESAPISPLATIWGSLFAKANAVYNPIVYGISHPKYQAALYAKFPSLQCQSAPDESGSVASGTTAVSEEKPAA</t>
  </si>
  <si>
    <t>Ambulyx ochracea Aoc1 LW mRNA for long wavelength-sensitive opsin, complete cds</t>
  </si>
  <si>
    <t>LC573512</t>
  </si>
  <si>
    <t>TTTTACGTTAATTAGTGCGAAGATGACCATCTCAATGGATCCCGGACCAGGCCTGGCGGCTTTGCAAGCCTGGGGCGGTCAAGTAGCAGCGTATGGCGCTGCAAATCAGACTGTCGTCGACAAAGTGCCCCCAGAAATGATGCACATGATCGACCCCCATTGGTATCAGTTCCCGCCTATGAATCCCCTTTGGCATGCACTATTGGGCTTTACTATCGGTGTTCTGGGATTTATTTCGATATCGGGAAACGGCATGGTCATTTACATCTTTTTATCAACTAAGAGCCTTAAGACGCCATCAAACTTGCTCGTGGTCAATCTTGCATTTTCCGACTTCCTCATGATGTGCGCCATGTCTCCAGCTATGGTCGTTAATTGTTACTACGAAACATGGGTATGGGGTCCTTTAGCATGTGAACTGTATGCTTGCGCAGGATCTTTGTTTGGATGCGCTTCAATTTGGACGATGACTATGATAGCTTTCGACCGATACAACGTAATTGTGAAAGGTATCGCAGCTAAGCCCATGACTAATAACGGTGCACTACTTCGCATTCTTGGAATCTGGGTGTTTGCCCTTGCATGGACTCTTGCCCCCTTCTTTGGCTGGAACAGATATGTGCCCGAAGGAAACATGACTGCCTGCGGAACCGATTACCTGAGCAAAGATTGGTTCAGCCGAAGCTACATCCTCATTTACTCCGTCTTCGTTTATTTTATGCCGCTTCTTCTTATCATCTACTCTTACTTCTTCATTGTTCAGGCCGTAGCTGCCCATGAGAAAGCAATGAGGGAACAGGCTAAGAAAATGAACGTGGCCTCGCTGAGATCTTCAGAAGCGGCAAACACCAGCGCTGAATGCAAACTAGCCAAGGTTGCATTAATGACCATTTCCCTGTGGTTCATGGCGTGGACACCCTACCTGGTCATTAACTACACCGGAGTTTTCGAAAGTGCACCCATCAGCCCACTTGCCACAATTTGGGGCTCCCTCTTTGCCAAGGCTAACGCCGTCTACAATCCCATTGTATATGGCATCAGCCATCCTAAATACCAAGCAGCTCTGTACGCAAGGTTCCCATCGCTACAGTGCCAGTCGGCTCCGGACGAGTCGGGCTCAGTCGCCTCTGGGACCACCGCTGTCTCGGAGGAGAAACCTGCTGCCTAAAGCCTCTAAGTACACCAAATACGACGAACAATCTTGCAGCCCACTGGACATACGATT</t>
  </si>
  <si>
    <t>MDPGPGLAALQAWGGQVAAYGAANQTVVDKVPPEMMHMIDPHWYQFPPMNPLWHALLGFTIGVLGFISISGNGMVIYIFLSTKSLKTPSNLLVVNLAFSDFLMMCAMSPAMVVNCYYETWVWGPLACELYACAGSLFGCASIWTMTMIAFDRYNVIVKGIAAKPMTNNGALLRILGIWVFALAWTLAPFFGWNRYVPEGNMTACGTDYLSKDWFSRSYILIYSVFVYFMPLLLIIYSYFFIVQAVAAHEKAMREQAKKMNVASLRSSEAANTSAECKLAKVALMTISLWFMAWTPYLVINYTGVFESAPISPLATIWGSLFAKANAVYNPIVYGISHPKYQAALYARFPSLQCQSAPDESGSVASGTTAVSEEKPAA</t>
  </si>
  <si>
    <t>Marumba gaschkewitschii Mga1 LW mRNA for long wavelength-sensitive opsin, complete cds</t>
  </si>
  <si>
    <t>IV-Rh4</t>
  </si>
  <si>
    <t>dors2</t>
  </si>
  <si>
    <t>Bactrocera</t>
  </si>
  <si>
    <t>dorsalis</t>
  </si>
  <si>
    <t>ON505386</t>
  </si>
  <si>
    <t>CTTCCTCTGCTTCCCGCGGCGGGTACTGCGTCGAATACTTTCAGAGCTGGAGTGTTTTCGTCCATTCGGACAACATGACCTAGCCAGCGTAGCCGCTGTCTTTTAATTCGCTGAACTATGTCAATGTCGTCATATATCTCATACAGCTCACCGTTCCACCGAACTCACAAAGGACCATAAATCGTTTGCAGAACTTTTCTCTCGAAAGCTCGCAACGTCAACTCATTGGTTGTTGTCATCGTCCAAGCCTGTGCACCATATAGCAGGACGGGAATTACGAGTGACTTATAGAGTTTGGTTTTTGTTCGTCATAAACGCCCAGATAGTTCATGGCCTCAAGAAGAAACCATCTTACGAAAGAATGGTCCTCGTAACGTTGGACTTATCAAAAGCCTTTGACCCAGTCAACCATATCACGGTACTTGAGGACATCGAAAAATCTTTCCCCTCCTCCAGGGTTGAAGAGATGGACTATGAACTACCTGAAGGTAGGCAATCACTCGTACTGTTTCAAGGTAAAAATTTAAAATTAAGAAGAATTAAATAGGAGGTTCCACAGGTTGGTGTTCTTTCCCCGTTGCTGTTTAATTTGTATATTTCGAAACTTCCTCAACCACCAGAGGGAATTTCTATCACCTGGTACGGTGATGTTAGCACGACAACGAAAACACCAAATGTCACCATCTCACCGACCTTTCTCGCTTCTTCGCTGCACGGAGACTAACACTCTCCCCCATTAAATCCACCGCGACAATATTTACAAACTGGACGAAGGAATACAGACTTGACTTTAATATTGCAGTCGATGGCGTTAAATTTCCTACTGTTAATACTCCTAAGGTTTTAGACGTGAAAGTTGACAGCCTATGCTCCTTCACTTCTCATATTAACGAGATTATTACCAAAGTACAGAGTCAGAACAAAATCATCAAGTCGGCCGGCAGCACATGGGGAAGAACAAGAAACGTTGTTGGCAAAATATAAAGCAATCGGCCGGCCGGTCCTTAGCCTCAGACATGCCAGCACACTGCACTCCGGACTATAACGTGATGTCTCCGATCGAACATCTACACAGTGATGTCCGCATGCTCCCTGTTCAGGAGCATAATGAACTACTCTTCAAGCAGTTTTAGCAGGGGTGTTTTCGTAGAAAATATTTTAAAAAGTGTTTGTCGTTATTTACACATAATTTGTTCAACTACTGACAAGGAAAAACAAACTAACATAATAATAAATCCAATAACAAATCCATACGTTTTAATAATATATCTCGTACTATAAATATAATATTTCATACGTCTTACAAACGTTTTCCCCAACATTTCCCACCAAATTTATTTGGCTTTCACTCGACCAGACCATATTAATAATTAGTAAAAAAAAAAACAATTGATATTTTAATGTTATACCTATAATGTCACCTACATATGTATGTATTTTAGAATTCTGTTTTAGGAAGTTTTGACAACGTCCAATTCTTTCAGCAATCTTCCTTCGTTTTGTAATATTTTATTGATTTCATACATATTGTACTATTTGTATTTTAATGATGAAAATGAAAATGCAATTATAATTTTGTCCATGCCATTAATGCCCCCTAATAATTCTCCCAAAGCACTTTATAGTTCCCGTCATAAGACCCAAAAGACTTCCATTAAATTTTCGCTTTCAAAAACTGACCCTAGTGTTAACTATGTATATGTACCACGGAGTAAGTAGGCATAAAAAAGTGTAATTGCAATTTGTTTAAACAAATATATATTGTACGTTGGAGATACACAAATCTTTCTAGTTAAATCCGTAATTTATACGATTTGTTTTTGTTTTAACCATAAAAGCTAACACATACATATATAAAATATAATAATATTCAAATGAACTATATACTATGTATTTACAATACATTGTGTTAGCAATGGTAATGCATGCAATCCATACGTATCACAGAAATCAATATGGGAGCGTATGGAGAGTTTTTTGAACATTTATGTTTTAAAGTCATATACAAGTACAGACTTTCGGCATTTGTTCACTAGAGAATATTCAAATTATAATGGTAATGCAAAATATTTATAATGTAAGTATAAATTAACTTACACACTACCAATTCAACATTCTTTTGGTTGACCAAACAATAATCCACATTTGTCGTAATTATTAATGAAATTTTGTAAGGCTTCTTCTTTTCACAATTTGTATAAAATTTTTAATATTTCATTTCTCCAGACGGTAATGTTTTTATGTTTACGTGAGCGACGGAAGTAGGTACCAGTCTCCAATATAAACAATATACACTCTTCAAAAACTAAGCGTGTTTAAAAAAACAGATTGATGTGTATGTACACATATGCACATAAGAGAATAAGCACTTGTAAATACACTTTGCAATAATTTTTGCTTTACATAATTTGATTGCTCGATTTCCCAAAAACTTTACAACAAAATAGTGCTAATTTTTCTTGGTATCTATTTGCTTCATTGCAATAAATATATCACTTTTGCTTACGATCTCAAGCTATGTGTATTGTAAAGTAAATTCACATTGTCACACGCACAAGGACGTTATATCGTATCCCTTATAATTTCCACTTTTTAGATATTTATTTTTTCACAGTTAAATTTTTAATTTTTTGTTCACATTTACTCAAACGAATGTCATCTGTTTGGCATACAGAACTGCGCTGCCCTCGTCGCTATATACCTCCTCTGCAATCTTTAGCTCATACATTACAAATAAAAACAATTAACTGCATAGCGTTGCCACCTAAACTCTTAAAAAAACATGCATGCAAAACTCAACTCATACTGAACTAGCAACTGCTACATTCTCGCTCCCACAACATTACGAAAAGCGCTATACACTTCACTACTTTCTAATCACTCGCACTACAAACAAACCCGACGTGTTTATTATGTTTGCATAAGGTGGCAGCGTTAAATGTTATAATAAAAACACAACCTCAGTCGACTCCTGCGCCGACATCAGTTACTTCGCTGCCGAAGGCAAAGAAACGCTACGTTTTTTTAGGGCTTTTGCTGCAACTGCTGATATGAATTTACTGGGGTTGTGTAGACCGACTCATTTGTCTACCCCTATATGTCATTGTATACCCTCTTGACAATGTAACGATCCGTTTGCAATAAAAGGACAGAAAGTCAAAGCGTGCGTGCAAACAACAAACTCAAAGTATTTCAGTTCACTCAAAAACCGAAATGGAGGCGGTGCAACTAACTCATGTAAAGCTCAAATGCAGTGGCAGTGGCAGTAGCAATCTTATAGATTAAAAAGAGTCAGAATATAAATATTCCATCTCTTTTAGACATGAAACACAGAAAAGTGCTCACTAGCCTCCGCTTCTGCATGCGCGTTAACTCCACTTTTAGCACTTAGTTCTTTTTTATATTGCTTTTGTTGCTTCCCTTTCTGAAAAGAATTAATATCACCCGATTGTTTTCACTACCTTTTCGAACGATTCATTATGAATTCACATGATTTTCCACAAAATTGTACTTTTCATATATTAAAATTGGCGTTATTGAATAAAAATTATGTCTTGTTTGGTTTTAATTGTGTTGCTACTAATATAAAAATTATTGCTATTCGACGAACAACACTTCCACCAAGTACGTACTACACTAATGATACACTTGATTAAAAACCGTTTTCTTACACGGTGGTTAAACAAAGACAACTAATGTATCGTTGCAGATACGTATTCACTTTAACATAGATAAATTGATGTTGCCACATTAATTTTAACATATTATCTATTTTCATCTGTTGCCGCGAACTCCACAAAAATTATTATAAATTTGCCTTGTTTGAGCCAAAGATATATTTTATATAAACAAAAAATTGTACATACATACATATATATTTACTGAATGAAGAAACATTAACTTAAGGGGAATGATATTTAGAAACCTATAATTGTTTTATTTAAGATTATTTTAATTTTTGTTTTATATTTCATTTAATTTAGATTTTGTCATATTATTAAAAGGACAATAAAAAAATTTGTTGAAGAACATATTGGTATTGAAGTAGAAAGAAAAAAATTGTTATAAAATAATGTTAGATAAATTTTTTTAGTTCTACAGTGTTGACTATTGTCCAGCAGTTGGATCACAAGTAGGTTATTATGGATTGCACTGACAAAAAAAAAAAACTAACTACAAAAACAACAGCAGTTGTATTAAAATGAGATCTTCAACGGATTGATATCCACTGGCCACAATATTAGGCAATTTCTAGGGGTAAAGAATATAAATATGTCGGGGATTTCGTTTGTCGATGATTCTGTGGAGGATTTGCTTGTCGATGACTCCATATCACTTTACACTTCACACTTGTACACTTTACTATAACTCATTAACTTCACTTTTTATTTTCACTACACGAGCACAGCAAATTCTGCTCTTATCAAGATCACTTCTTAAACTGATTCTGCGAGGACATAGTGCCTAATTATATAAACACCCCTTCATTGCTCTAAAAGAAGCTAACGGTTCCTGGGTCTCTTCACTCTGTTCGCAGAATACGATCAGACCTCACTCAATAACAGTTTCTCTAGTCCTGTTACTATGCCTATTTGCCCATTTACATTCTATAGTACCGTAATATGTGTCGCCAATGCGTCGCCTACTTCAAACGACGCTGTGGCACATACAGTTGCATACAATCGTCACAATATTTGCATAGATCAAAAGAAGATTCTGAAGAAAATTTAATCCTCAGCCCTAAATAATTGAACCGATATACTTAGATATTTAGACCTATGCATGTATATACATATGTAATACTAATTTATAGCACAATTATTTAGCGGGTATAAAAGCCCAGTGTTTCAAAAACTATTTTCATTTGCGAAATCTAAAATAATATTGTATATCTTTCTTTCTAGAGGGCTATTTAACATCTTGCACTTTTGACTACCTAACAGACAACTTCGATACGCGCCTTTTCGTCGGCACCATATTCTTCTGCAGCTTTGTGTGCCCAACATCGATGATCGTCTATTACTACAGTCAAATAGTTGGTCATGTCTTTAGTCATGAAAAAGCGCTACGCGAACAAGCAAAGAAAATGAATGTTGAGTCTTTGCGATCAAATGTGGACAAAAGTAAGGAAACGGCGGAAATACGTATCGCAAAAGCGGCCATTACCATTTGTTTCCTCTTCTTCGTGTCGTGGACGCCGTATGGAGTAATGTCATTGATTGGAGCATTTGGTGATAAGAGTCTATTGACGCCGGGTGTAACCATGATACCAGCTTGTACTTGCAAAATGGTAGCTTGCGTCGATCCATTCGTGTACGCTATTAGTCATCCTAGATACAGAGCAGAATTACAAAAGCGTTGTCCATGGTTAGCCATTAAGGAAAAGTCGACTGAGGCTTCAACAGCGGGTTCGACAACCACTGAACAACAGCAGACGTCAGCAGCGTAAAGTTAGCTCATAGGGTGCACTGATCGCTGACGGTAATACTGTTGCATACATTAGCTTGTAAGAAGCATTAGTAATATTAGGATTTAAATTGATATGAGTTTTTATCTGTATATTGTACATGTGCATGTACCTAAAAATTACTTAGATTAGATAATTATTGCGACAATTTTCGCACACACATATTGATGACTTGGATCTGGACAAGGACTTGCATTATCACGTATATCCAAATTGAACACACAAGGCTAAGCGAACGGATACACGACTTGATAACACACATACATACATAATTAACTGTGCAACAATGCGTGGGTGCCAAAGAAGCAGCATTGTGCACGAAAATCAAAAAAAAATGAATAAATGGATCGTCACAGTTAGGTTTGATGTAACCAACTGTTATTAAATTATTATTTATTTGTAGCTCTATTATTTGCCTATGTAATAGAAATGGGAAAAATAAATAGAATTTTATTGCAACTTAACAATTTTTATTTGTGTTTAGGTTTTCATCATTTATTTTTACCGAATACTTACATACATATAAACATTCGATTTAAATACACCCCTATCATGCATTTCGA</t>
  </si>
  <si>
    <t>MIVYYYSQIVGHVFSHEKALREQAKKMNVESLRSNVDKSKETAEIRIAKAAITICFLFFVSWTPYGVMSLIGAFGDKSLLTPGVTMIPACTCKMVACVDPFVYAISHPRYRAELQKRCPWLAIKEKSTEASTAGSTTTEQQQTSAA</t>
  </si>
  <si>
    <t>Bactrocera dorsalis isolate dors2 opsin Rh4 transcript variant X1 gene, complete cds</t>
  </si>
  <si>
    <t>dors1</t>
  </si>
  <si>
    <t>ON505385</t>
  </si>
  <si>
    <t>GCCGGGTAGGGACCTGCGTCTTGTAAAAGGAACTATGGTTGTCTTCGAGGGGTTGATGTTTAATTCAACCCCCCTGCACCACCCCATTGCCAGATTTAGACCCCGTTGTACTAGGTCACAGAGAGTGTCCTCAAATTTACCTCTTGCTAATATNNNNNNNNNNNNNNNNNNNNNNNNNNNNNNNNNNNNNNNNNNNNNNNNNNNNNNNNNNNNNNNNNNNNNNNNNNNNNNNCTGTGGGCATCCTCTTGTCGCACCATGACGAATCGTTGTATTCTCTACTTTGGTCTCGGCTATCCTGATGTGCAGCACTGCCTCAATCCATCTGCGCAGCGGTGCAGCCACCTTCCTTCTCCCCAGTGCCCTGGCTACACTGCTGTGAGCTGTGTTGTCGAAAGCACCTTCGATNNNNNNNNNNNNNNNNNNGTACAGAGCCGTACTGGTTGATCTCTGGGTATAGCTGCCCGGTCAGGCGATGTCGAGTCGAAATATCGAATATAAACATCGCACATACATACATAGGTGCGCTACTTCATGGTGAAAACCGTTAAGTACCAGGCGATTTTATCGCGCATCACAATTTTTGGCATTCCTATCAAAAGATCGTAGCAAAAGCTGACAAAATGGATAGAGCACCGGCGTGAGTAAGCTTTTGACTGCTGTCAAGGCTTTGCCTTACTCGAAGAGACATGATGGCCGAGTTTAAAGAAAAGTGCGCGAGCTAAGTATTATCCGGCAATTCACACACAACCAATGTCCTCCAATTCTTTTGGGCTAATGGAATAAACATGCTGAAGGTAAAGCACCTAGGCTCGAGGAGTAAGCTTCCTCGACAAAGTCCTCAACCTGTCGCTGACCACTCTTCAAATACCCGATGTGTGTAAAACCGGAGCTCCAACGGAGTGAAGTTCTTCCTCTTCCTCTGCTTCNNNNNNNNNNNNNNNNNNNNNNNNNNNNNNNNNNNNNNNNNNNNNNNNNNNNNNNNNNNNNNNNNNNNNNNNNNNNNNNNNNNNNNNNNNNNNNNNNNNNNNNNNNNNNNNNNNNNNNNNNNNNNNNNNNNNNNNNNNNNNNNNNTTGGTTGTTGTCATCGTCCAAGCCTGTGCACCATATAGCAGGACGGGAATTACGAGTGACTTATAGAGTTTGGTTTTTGTTCGTCATAAACGCCCAGATAGTTCATGGCCTCAAGAAGAAACCATCTTACGAAAGAATGGTCCTCGTAACGTTGGACTTATCAAAAGCCTTTGACCCAGTCAACCATATCACGGTACTTGAGGACATCGAAAAATCTTTCCCCTCCTCCAGGGTTGAAGAGATGGACTATGAACTACCTGAAGGTAGGCAATCACTCGTACTGTTTCAAGGTAAAAATTTAAAATTAAGAAGAATTAAATAGGAGGTTCCACAGGTTGGTGTTCTTTCCCCGTTGCTGTTTAATTTGTATATTTCGAAACTTCCTCAACCACCAGAGGGAATTTCTATCACCTGGTACGGTGATGTTAGCACGACAACGAAAACACCAAATGTCACCATCTCACCGACCTTTCTCGCTTCTTCGCTGCACGGAGACTAACACTCTCCCCCATTAAATCCACCGCGACAATATTTACAAACTGGACGAAGGAATACAGACTTGACTTTAATATTGCAGTCGATGGCGTTAAATTTCCTACTGTTAATACTCCTAAGGTTTTAGACGTGAAAGTTGACAGCCTATGCTCCTTCACTTCTCATATTAACGAGATTATTACCAAAGTACAGAGTCAGAACAAAATCATCAAGTCGGCCGGCAGCACATGGGGAAGAACAAGAAACGTTGTTGGCAAAATATAAAGCAATCGGCCGGCCGGTCCTTAGCCTCAGACATGCCAGCACACTGCACTCCGGACTATAACGTGATGTCTCCGATCGAACATCTACACAGTGATGTCCGCATGCTCCCTGTTCAGGAGCATAATGAACTACTCTTCAAGCAGTTTTAGCAGGGGTGTTTTCGTAGAAAATATTTTAAAAAGTGTTTGTCGTTATTTACACATAATTTGTTCAACTACTGACAAGGAAAAACAAACTAACATAATAATAAATCCAATAACAAATCCATACGTTTTAATAATATATCTCGTACTATAAATATAATATTTCATACGTCTTACAAACGTTTTCCCCAACATTTCCCACCAAATTTATTTGGCTTTCACTCGACCAGACCATATTAATAATTAGTAAAAAAAAAAACAATTGATATTTTAATGTTATACCTATAATGTCACCTACATATGTATGTATTTTAGAATTCTGTTTTAGGAAGTTTTGACAACGTCCAATTCTTTCAGCAATCTTCCTTCGTTTTGTAATATTTTATTGATTTCATACATATTGTACTATTTGTATTTTAATGATGAAAATGAAAATGCAATTATAATTTTGTCCATGCCATTAATGCCCCCTAATAATTCTCCCAAAGCACTTTATAGTTCCCGTCATAAGACCCAAAAGACTTCCATTAAATTTTCGCTTTCAAAAACTGACCCTAGTGTTAACTATGTATATGTACCACGGAGTAAGTAGGCATAAAAAAGTGTAATTGCAATTTGTTTAAACAAATATATATTGTACGTTGGAGATACACAAATCTTTCTAGTTAAATCCGTAATTTATACGATTTGTTTTTGTTTTAACCATAAAAGCTAACACATACATATATAAAATATAATAATATTCAAATGAACTATATACTATGTATTTACAATACATTGTGTTAGCAATGGTAATGCATGCAATCCATACGTATCACAGAAATCAATATGGGAGCGTATGGAGAGTTTTTTGAACATTTATGTTTTAAAGTCATATACAAGTACAGACTTTCGGCATTTGTTCACTAGAGAATATTCAAATTATAATGGTAATGCAAAATATTTATAATGTAAGTATAAATTAACTTACACACTACCAATTCAACATTCTTTTGGTTGACCAAACAATAATCCACATTTGTCGTAATTATTAATGAAATTTTGTAAGGCTTCTTCTTTTCACAATTTGTATAAAATTTTTAATATTTCATTTCTCCAGACGGTAATGTTTTTATGTTTACGTGAGCGACGGAAGTAGGTACCAGTCTCCAATATAAACAATATACACTCTTCAAAAACTAAGCGTGTTTAAAAAAACAGATTGATGTGTATGTACACATATGCACATAAGAGAATAAGCACTTGTAAATACACTTTGCAATAATTTTTGCTTTACATAATTTGATTGCTCGATTTCCCAAAAACTTTACAACAAAATAGTGCTAATTTTTCTTGGTATCTATTTGCTTCATTGCAATAAATATATCACTTTTGCTTACGATCTCAAGCTATGTGTATTGTAAAGTAAATTCACATTGTCACACGCACAAGGACGTTATATCGTATCCCTTATAATTTCCACTTTTTAGATATTTATTTTTTCACAGTTAAATTTTTAATTTTTTGTTCACATTTACTCAAACGAATGTCATCTGTTTGGCATACAGAACTGCGCTGCCCTCGTCGCTATATACCTCCTCTGCAATCTTTAGCTCATACATTACAAATAAAAACAATTAACTGCATAGCGTTGCCACCTAAACTCTTAAAAAAACATGCATGCAAAACTCAACTCATACTGAACTAGCAACTGCTACATTCTCGCTCCCACAACATTACGAAAAGCGCTATACACTTCACTACTTTCTAATCACTCGCACTACAAACAAACCCGACGTGTTTATTATGTTTGCATAAGGTGGCAGCGTTAAATGTTATAATAAAAACACAACCTCAGTCGACTCCTGCGCCGACATCAGTTACTTCGCTGCCGAAGGCAAAGAAACGCTACGTTTTTTTAGGGCTTTTGCTGCAACTGCTGATATGAATTTACTGGGGTTGTGTAGACCGACTCATTTGTCTACCCCTATATGTCATTGTATACCCTCTTGACAATGTAACGATCCGTTTGCAATAAAAGGACAGAAAGTCAAAGCGTGCGTGCAAACAACAAACTCAAAGTATTTCAGTTCACTCAAAAACCGAAATGGAGGCGGTGCAACTAACTCATGTAAAGCTCAAATGCAGTGGCAGTGGCAGTAGCAATCTTATAGATTAAAAAGAGTCAGAATATAAATATTCCATCTCTTTTAGACATGAAACACAGAAAAGTGCTCACTAGCCTCCGCTTCTGCATGCGCGTTAACTCCACTTTTAGCACTTAGTTCTTTTTTATATTGCTTTTGTTGCTTCCCTTTCTGAAAAGAATTAATATCACCCGATTGTTTTCACTACCTTTTCGAACGATTCATTATGAATTCACATGATTTTCCACAAAATTGTACTTTTCATATATTAAAATTGGCGTTATTGAATAAAAATTATGTCTTGTTTGGTTTTAATTGTGTTGCTACTAATATAAAAATTATTGCTATTCGACGAACAACACTTCCACCAAGTACGTACTACACTAATGATACACTTGATTAAAAACCGTTTTCTTACACGGTGGTTAAACAAAGACAACTAATGTATCGTTGCAGATACGTATTCACTTTAACATAGATAAATTGATGTTGCCACATTAATTTTAACATATTATCTATTTTCATCTGTTGCCGCGAACTCCACAAAAATTATTATAAATTTGCCTTGTTTGAGCCAAAGATATATTTTATATAAACAAAAAATTGTACATACATACATATATATTTACTGAATGAAGAAACATTAACTTAAGGGGAATGATATTTAGAAACCTATAATTGTTTTATTTAAGATTATTTTAATTTTTGTTTTATATTTCATTTAATTTAGATTTTGTCATATTATTAAAAGGACAATAAAAAAATTTGTTGAAGAACATATTGGTATTGAAGTAGAAAGAAAAAAATTGTTATAAAATAATGTTAGATAAATTTTTTTAGTTCTACAGTGTTGACTATTGTCCAGCAGTTGGATCACAAGTAGGTTATTATGGATTGCACTGACAAAAAAAAAAAACTAACTACAAAAACAACAGCAGTTGTATTAAAATGAGATCTTCAACGGATTGATATCCACTGGCCACAATATTAGGCAATTTCTAGGGGTAAAGAATATAAATATGTCGGGGATTTCGTTTGTCGATGATTCTGTGGAGGATTTGCTTGTCGATGACTCCATATCACTTTACACTTCACACTTGTACACTTTACTATAACTCATTAACTTCACTTTTTATTTTCACTACACGAGCACAGCAAATTCTGCTCTTATCAAGATCACTTCTTAAACTGATTCTGCGAGGACATAGTGCCTAATTATATAAACACCCCTTCATTGCTCTAAAAGAAGCTAACGGTTCCTGGGTCTCTTCACTCTGTTCGCAGAATACGATCAGACCTCACTCAATAACAGTTTCTCTAGTCCTGTTACTATGCCTATTTGCCCATTTACATTCTATAGTACCGTAATATGTGTCGCCAATGCGTCGCCTACTTCAAACGACGCTGTGGCACATACAGTTGCATACAATCGTCACAATATTTGCATAGATCAAAAGAAGATTCTGAAGAAAATTTAATCCTCAGCCCTAAATAATTGAACCGATATACTTAGATATTTAGACCTATGCATGTATATACATATGTAATACTAATTTATAGCACAATTATTTAGCGGGTATAAAAGCCCAGTGTTTCAAAAACTATTTTCATTTGCGAAATCTAAAATAATATTGTATATCTTTCTTTCTAGAGGGCTATTTAACATCTTGCACTTTTGACTACCTAACAGACAACTTCGATACGCGCCTTTTCGTCGGCACCATATTCTTCTGCAGCTTTGTGTGCCCAACATCGATGATCGTCTATTACTACAGTCAAATAGTTGGTCATGTCTTTAGTCATGAAAAAGCGCTACGCGAACAAGCAAAGAAAATGAATGTTGAGTCTTTGCGATCAAATGTGGACAAAAGTAAGGAAACGGCGGAAATACGTATCGCAAAAGCGGCCATTACCATTTGTTTCCTCTTCTTCGTGTCGTGGACGCCGTATGGAGTAATGTCATTGATTGGAGCATTTGGTGATAAGAGTCTATTGACGCCGGGTGTAACCATGATACCAGCTTGTACTTGCAAAATGGTAGCTTGCGTCGATCCATTCGTGTACGCTATTAGTCATCCTAGATACAGAGCAGAATTACAAAAGCGTTGTCCATGGTTAGCCATTAAGGAAAAGTCGACTGAGGCTTCAACAGCGGGTTCGACAACCACTGAACAACAGCAGACGTCAGCAGCGTAAAGTTAGCTCATAGGGTGCACTGATCGCTGACGGTAATACTGTTGCATACATTAGCTTGTAAGAAGCATTAGTAATATTAGGATTTAAATTGATATGAGTTTTTATCTGTATATTGTACATGTGCATGTACCTAAAAATTACTTAGATTAGATAATTATTGCGACAATTTTCGCACACACATATTGATGACTTGGATCTGGACAAGGACTTGCATTATCACGTATATCCAAATTGAACACACAAGGCTAAGCGAACGGATACACGACTTGATAACACACATACATACATAATTAACTGTGCAACAATGCGTGGGTGCCAAAGAAGCAGCATTGTGCACGAAAATCAAAAAAAAATGAATAAATGGATCGTCACAGTTAGGTTTGATGTAACCAACTGTTATTAAATTATTATTTATTTGTAGCTCTATTATTTGCCTATGTAATAGAAATGGGAAAAATAAATAGAATTTTATTGCAACTTAACAATTTTTATTTGTGTTTAGGTTTTCATCATTTATTTTTACCGAATACTTACATACATATAAACATTCGATTTAAATACACCCCTATCATGCATTTC</t>
  </si>
  <si>
    <t>Bactrocera dorsalis isolate dors1 opsin Rh4 transcript variant X1 gene, complete cds</t>
  </si>
  <si>
    <t>cos2</t>
  </si>
  <si>
    <t>Ceratitis</t>
  </si>
  <si>
    <t>cosyra</t>
  </si>
  <si>
    <t>ON505384</t>
  </si>
  <si>
    <t>MIVYYYSQIVGHVFSHEKALREQAKKMNVESLRSNVDKSKETAEIRIAKAAITICFLFFVSWTPYGVMSLIGAFGDKSLLTPGVTMIPACTCKMVACVDPFVYAISHPRYRAELQKRCPWLAIKEKSTEASTAGSTTTEQQQTTAA</t>
  </si>
  <si>
    <t>Ceratitis cosyra isolate cos2 opsin Rh4 transcript variant X1 gene, complete cds</t>
  </si>
  <si>
    <t>cos1</t>
  </si>
  <si>
    <t>ON505383</t>
  </si>
  <si>
    <t>Ceratitis cosyra isolate cos1 opsin Rh4 transcript variant X1 gene, complete cds</t>
  </si>
  <si>
    <t>cap1</t>
  </si>
  <si>
    <t>capitata</t>
  </si>
  <si>
    <t>ON505382</t>
  </si>
  <si>
    <t>Ceratitis capitata isolate cap1 opsin Rh4 transcript variant X1 gene, complete cds</t>
  </si>
  <si>
    <t>cap2</t>
  </si>
  <si>
    <t>ON505381</t>
  </si>
  <si>
    <t>GTGTCCCACCTCCGCGATCTTTACTAATAAAGTAAAAGATAGAGACTAATTTTTACTAATAAAACTTTGTCGCTTTGAGCTTAACCCAGAGAAGGAACTTCGTTACATATTCGAATGTATATATTTATGATATTATATATACCATAATTGGCACTTTGTAACCG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TGTTTTCCTGCTCTCACCTTATGAATTCGCCTTGCTCTGTCAGTTTTGTCTTTTCTCTCATTGGAACCTTGCAATTTTGTCTAAAACAATATATGTAATATGTAAAATTAATCTTGACAACTTTGTTCTAACCGGTTGTTTCTTCAATGATGTATGTATATAAATACCCCTATGATGTATTCAACTGGATAACTCTTTCTTTTTTTTATATTTAATTATATAATATTAAAATTTAATATACTTTATTTATTTCCTTACAGAGGGTTATTTAACATCGTGCACTTTTGATTACCTAACCGATAACTTTGATACACGCCTCTTCGTGGGTACCATATTCTTTTGTAGCTTTGTATGCCCAACATCGATGATTGTCTATTATTACAGTCAAATTGTTGGACACGTCTTCAGTCATGAGAAAGCGCTACGTGAACAAGCCAAAAAGATGAATGTTGAGTCTTTGCGCTCTAATGTTGACAAGAGTAAAGAAACCGCTGAAATTCGTATTGCTAAGGCTGCCATTACTATATGTTTCTTGTTCTTTGTGTCGTGGACTCCATATGGCGTTATGTCATTAATTGGTGCTTTCGGCGATAAAAGTCTACTGACGCCAGGGGTCACAATGATTCCAGCATGCACTTGCAAAATGGTCGCTTGTGTTGACCCCTTCGTATATGCCATCAGTCATCCCAGATACCGAGCGGAATTACAGAAACGTTGTCCGTGGTTAGCCATTAAAGAAAAGTCTACAGAAGCTTCAACAGCAGGTTCAACTACTACCGAACAACAACAGACAACGGCAGCGTAAACAATATGATTGATTAACGTACTTTTTAGTGACACTGTTTACATAATTATTTAGCTTTATATGTATAGATGTAATTTATAATTATTATTATTTAAAAAATAACATATTTTAGCTGAACTTAATTTTATTTCCAACTTAAAAGCGATGACGACTTGGCCATGAACTTGGAATTTCTGAGAAATACACTAATATTGAAAGTTAAGGAACGATCTGATTTACAATTTTAATAAACTGTATAAAAATGTTTGGAACCGACGAAGTTACAACACGAAACAAGATTCTCTTCAGTCATGGAATAGTTACAAATGGAGTAAATTTTTTGTGTAATGTACTTAAATTAAATAATTGCAACATTTAGTTGTTTTCCTTACATTGACAACAAGAATTCTTCGATTCTTGCGGTGATATTTGAGACGAAGTTGTGAATTTAAGTCTTTGCTAAAACAACATACATATTTAAAATATAAGTTTTTTTTAAAGTTCGATTTGACCACGCAATAAGACTTGCATTGCAGCAACTCTGTTACACAATCTGAGTTGTTGCTTACCTAAATATTCGTTTTGCTGCTTATAGAAAAAAGTACATATTATGCATTAACACCTGTATTTAAGTGCAAGAAATTATATAATTTATATATATAAAATAAAATAGATACAAATTTTGCATCTTGCTTTAGTTTGGACACATGAAACATCATAACTCGAATTGCTTGACATTTGCTAAAGCCATAACAATTCAGTATGTATTACTGCACTGAGTGAGATTGAAGCAAGCATGTGGCAAGCGCATACAGGCGAAGGACACAAAGAGGTGATCGAGTTACTCATGCCCAGAGTCCGATGAAGAAGTTCGTATAGCAATCGCCCGCATAAAAAAACAAAAACGCGGTGGTGGCCATGTATTATCGGCAGAGCTTTAAATTGCTACGGCAGTGAAGATTTGATAAGGTGTATGCATCACTTTCTTAGCAAAATGTAGTCGGAGGAAAGCATACCCGACGAT</t>
  </si>
  <si>
    <t>Ceratitis capitata isolate cap2 opsin Rh4 transcript variant X1 gene, complete cds</t>
  </si>
  <si>
    <t>rosa1</t>
  </si>
  <si>
    <t>rosa</t>
  </si>
  <si>
    <t>ON505380</t>
  </si>
  <si>
    <t>AATTATTTTCGATATTTATATAAACCCCTCTGAAAATCCCGATTGTTGTTACACGGTATTGTTGTTTTTGTTCTCCTGCTATCACCTTTATGAATTCGCCTTGCTCTGTTAGTTTTTTCTTGTCTCTCATTGGAACCTTGCAACCTTGTCTAAAATCTGTGATATTTGAAAATAATCCTGACAACTTTGTTCTAAGCGGTGGTATCTTTAATGATGTATATAAAAACTCCTGTGATGTATTTAACTGGATAACTCTTTCTTTTTTCGTTTTCACTGTACTTTATCTTCTTGAATATATATATTTAATCTTATAATATCAAAATTGAATATACTTTATTTATTTCCTTACAGAGGGTTATTTAACATCGTGCACTTTCGATTACCTAACGGATAACTTTGATACACGCCTCTTCGTGGGTACCATATTCTTTTGTAGCTTTGTATGCCCAACATCGATGATTGTCTATTATTATAGTCAAATAGTTGGACATGTCTTCAGTCATGAGAAAGCGCTACGTGAACAAGCCAAAAAGATGAATGTTGAGTCTTTGCGCTCTAATGTTGACAAGAGTAAAGAAACCGCTGAAATTCGTATCGCTAAGGCTGCCATTACTATATGTTTCTTGTTCTTTGTGTCGTGGACTCCATATGGGGTTATGTCATTAATTGGTGCTTTCGGCGATAAAAGTCTACTGACGCCAGGGGTCACAATGATTCCAGCATGTACTTGCAAAATGGTCGCTTGTGTTGACCCGTTCGTATATGCCATCAGTCATCCCAGATACCGAGCGGAATTACAGAAACGTTGTCCGTGGTTAGCCATTAAGGAAAAGTCTACAGAGGCTTCAACAGCAGGTTCAACTACTACCGAACAACAACAGACAACGACAGCGTAAACACTATGATTGATTAACGTACTTTTTAATAGCACTGTTTACATTAATATTTAACTTTATATGTATAGATGTTATTTATAATAATTATTATTTAAAAATTAACATATTTTAGCAGAACTTAATTTTATTTTCAACTCAAAAGCGATGACGACTTGGCCGTGAACTTGGAATTTCTCAGAAATACACTAATTTTAGAAGATAAGGAACGATCTGATTTACAATTTTAATAAACAGTGTAAAAATGTTTGGATACCAATGAAGTTACAATCTGCACAGAAAATACGAAACAAGATTCACCACAGTCATGGAATATTTACTAATGGAGTAAATTTTATTTGTGTAATGTAATTAATTTAAATAATTGTAACTTTAAGATTTTTCCCTTATATTGACAGAATGAATTTTTCGATTCCTGCGGTGATATTCGAGCCGAAGAGTTGTGAATTTAGTCCTTTGCCAAACCAACATATTAAAAATATAAGTTATTTTTAAAAGCTTGTTCTGACAACTGAATAACAGTTGCATTGCTGCAACTTTGTCGCTTCCTAAATATTCCTTTTGTCGCTTATAGAAAAAAGTGCAAATTAATGCATAGTTTGTATTTAAGTACAAGGAAATATATAATATAATAATTTGTTATAAAATAAATTAGATACAAATTTTGCATCCTTCTTTAGTTTGGACGCATGAAACATCATAACTCGACTTGCTTGAGATTTGCAAAAGCTATAACAATTTCATATCGAACATGATGATTCGCAGTATTACTGCACTGATTGAGATTGAAGCAAGCCTGTGGCCAGCACACTGCATTAAATGCCAACCACTCTGAGAGCCCCTACAATTTGAAGAAGTTCTTTTGAAAATCTCTAAAGTGGTTTTGAATTATGTACATACGTAATTAATCTTCTATATTGGCATAATGATTGTCGAAAAACCATTATTTACGGTTTTTTCCTGTCACTCAACCAAATCCAACAAACATTCTAAAGAAAATCAGAAAATATATGTTTTTAAATATTCATAATTGTGTTAAAAGTTTATAACAAACATTTAAATATTTTACCAATGTAACTTTAAGTATATTAAAATATACATTTTGTATTTATTTAATTTCTTTAAAGATTAAGATACATCAAATAACTTGTTAGATGGGGGTGTAATAATTACATTATACTGTTATGTGGACTGTGGAAATTATGAATTAACGTTATTATTTATTTGTAGGTATTTATCTTTTAGCCCAAATCAAAGTAATGCGAAATAAATAGAATTTTCTTGCAATATAAAAAAAATTTCGAGCTTATGATTTTTTTCGAAACCCCCAATTTTTTGTTATCGGAATGTACAAATTTAAGTATACGCTCAGAAAATATTTGAAGCCAATCCGAAAAAAATTACGAACATGCGCACTTCTGAAACATTAAATGCGGTGATCTCGAAACGTTACTTTTAATGTGGGTGAAATGGGTTAACACGTCGGCATAACATTCTTAAACAATTTTTTACACAATCCTCAAGCGAAAATTTCAGTTGGTTGTATTATCAGGGTGGGGTATAATGGGATGTAGTCAAGCTTCTGGGTATGCAATTACAGCCGCGGGGCTATACTCAATTCCTTCTTTTGCGTCCACTCGGGTACCCTGGAAACGAGAACAATCCTTGGCTAGATGCTGTAACTAACCCATGTGGAGCCTTGGGTCAAGGCTAAAGAGAGGAATCTTCAGTGGAGCCACTCCGAATTTTTCAGTTCAAGGGTCCGCTAATTACAGTATCTGTCCACCAGAGGTGCGGCTGCGAGTGTGCGTCGGTCTTGAAGCAAGCGGCTCGCTATACCTATAAATGAGTAAAAACTTTAATCTTACCCGCCACGTAGAAACCAGCTCAAATGAAAACGTTAATAACGCCTCGAAGGTTAATTAACCTAAGTTACCAAGGTCATCTAANNNNNNNNNNNNNNNNNNNNNNNNNNNNNNNNNNNNNNNNNNNNNNNNNNNNNNNNNNNNNNNNNNNNNNNNNNNNNNNNNNNNNNNNNNNNNNNNNNNNNNNNNNNNNNNNNNNNNNNNNNNNNNNNNNNNNNNNNNNNNNNNNNNNNNNNNNNNNNNATTCACGAGAAGGGAGTCTTTGAAGTGTTGGCTGACTCCTGGTAAATGGCGTTCAGTGTTTGTATGTACGCTTTCCTGTCAACCGGTTGCTGCACATGTTTCTGGAAAGTGTTCTTTATGTCTAGTACTCCATTTCTGATATGCCTAGGTGGAGGTTCAGCTTCTATAAGATGCCTGCTGGGGTGCTCCCTACGATAATATCCCAATAGGAATTGCTTGCACAGCAAAGCCTTATGCTCCTTAACTCATAGCATAGATGCTTCGCTGAGCAAGTGATGCTCCGGCGACATTATGAGGTTTCCTGTCGCGGTCCTGAGGGTGGCGTTCAGGTAAGCCTGTAGCTTNNNNNNNNNNNNNNNNNNNNNNNNNNNNNNNNNNAGTTTACGACCGGCCGGTCAATTGGTTTGTAGGTCGCCAGCAAGGTTTCTTTTTCTTTATTTACGCAATGCTAATCGCTCGGTTACCGCTATGTCTGAATCTGGTATCCCCATAAAACTTAGACAGCTACGTAAACTGACGCTAAGAAAAGCCAAAAGCTCTGTCAGAATCGGGATGCCAAACGAGGTTTCAATATCCGCGCATTGAGTTCTGCATATACGGACTGGATAAAGAAGCGAAAGATATGGGTCTGGTAGTGGCCGAGGGACAATTGAAAAATTGAAAAGTCCTCTCTCAAGAAACGAAGACCAAACTCTATAAGTCGCTCATCATCCTGCTAAATGGTGCGGAGGCATGGACGAAATGGCAGAACTTGTAACATCCCTTGTTTTGCTGCATTTATGCAGCTAATGGACGAGATATTTGGCAGAAGCAAAAGGTGCACACTTGGTTCATATTATTATTATTATTATATTAGGTAAAGTAAAAAGTTCGTTCGGTTTTTTATGCAAATGGTTCCAAACGGTTTTCTGGCTTATCTTTAGTTCCTCAGTAATTAAATAAGTGCTCACGTGACGGTCTGTTTCCAATATTTCCTTGATTTTATCGCAATTTTTGACGACAGGCCTCCCGATGCGTGGTGCATCTTTGACATCGAAATTACCGGAACGGAAATTAAATTAATTTTTTCAGCCGCTTTGGCGGCTTTTTCGCCTTGATCGAAGAAAAATTGTAAAATATAGCGAATTTTCTCTTTGCTGGTGTCCATCTTTGACGAGCGTTCACAACGTACTAAGTCAATTAATCGAAAAACTGTCAAACACAAACTTTTTGCGCGAATAA</t>
  </si>
  <si>
    <t>MIVYYYSQIVGHVFSHEKALREQAKKMNVESLRSNVDKSKETAEIRIAKAAITICFLFFVSWTPYGVMSLIGAFGDKSLLTPGVTMIPACTCKMVACVDPFVYAISHPRYRAELQKRCPWLAIKEKSTEASTAGSTTTEQQQTTTA</t>
  </si>
  <si>
    <t>Ceratitis rosa isolate rosa1 opsin Rh4 transcript variant X1 gene, complete cds</t>
  </si>
  <si>
    <t>rosa2</t>
  </si>
  <si>
    <t>ON505379</t>
  </si>
  <si>
    <t>ATAAAAGAAATAGATTAATAAAAGGTGTGTCTTTCTTTACACAAACACAGTGTTTTTATTTTAAATATATAAGTAATTTCCTTCTCCTTTTTCTATATTCTATAGCAGCGACCTTCCATGATCGATCTCGGATTCAGGGCAGTCCAGACTGTCGTTGGATTTCAGTTCTGGCTCGACCAACATCCAAAATTATAGAAAATCCAAATAAAAAAATTAACTTCATCTTTTTTTCATTCTTTCATTCGGCTGGGAATGTCACGCCCTTCAATTGTGTTTCTGACATGAAATAAAAGCTTCTCCTACAAATTTGTCAGATGTTTTCGAGGCAGATTAGAATTAAGTCTAGGTCTCTACATTTTTTGGGAAAATATCAAGACGCAGAGCATAAGTAGGAGGAGGAGCTCGGCTGAAAAACACTTCAGCATTTAAAAAGCGTTAATTTTATATGTAAATAATGTTTGAATACATACACGTGTACATACATATACAATATATTTTTCAAAAAGTAATTAATTATTTTCGATATTTATATAAATCCCTCTGAAATTCCCGATTGTTGTTACACGGTATTGTTGTTTTTGTTCTCCTGCTCTCACCTTTATGAATTCGCCTTGCTCTGTTAGTTTTTTCTTGTCTCTCATTGGAACCTTGCAACCTTGTCTAAAATCTGTGATATTTGAAAATAATCCTGACAACTTTGTTCTAAGCGGTGGTATCTTTAATGATGTATATAAAAACTCCTGTGATGTATTTAACTGGATAACTCTTTCTTTTTTCGTTTTCACTGTACTTTATCTTCTTGAATATATATATTTAATCTTATAATATCAAAATTGAATATACTTTATTTATTTCCTTACAGAGGGTTATTTAACATCGTGCACTTTCGATTACCTAACGGATAACTTTGATACACGCCTCTTCGTGGGTACCATATTCTTTTGTAGCTTTGTATGCCCAACATCGATGATTGTCTATTATTATAGTCAAATAGTTGGACATGTCTTCAGTCATGAGAAAGCGCTACGTGAACAAGCCAAAAAGATGAATGTTGAGTCTTTGCGCTCTAATGTTGACAAGAGTAAAGAAACCGCTGAAATTCGTATCGCTAAGGCTGCCATTACTATATGTTTCTTGTTCTTTGTGTCGTGGACTCCATATGGGGTTATGTCATTAATTGGTGCTTTCGGCGATAAAAGTCTACTGACGCCAGGGGTCACAATGATTCCAGCATGTACTTGCAAAATGGTCGCTTGTGTTGACCCGTTCGTATATGCCATCAGTCATCCCAGATACCGAGCGGAATTACAGAAACGTTGTCCGTGGTTAGCCATTAAGGAAAAGTCTACAGAGGCTTCAACAGCAGGTTCAACTACTACCGAACAACAACAGACAACGACAGCGTAAACACTATGATTGATTAACGTACTTTTTAATAGCACTGTTTACATTAATATTTAACTTTATATGTATAGATGTTATTTATAATAATTATTATTTAAAAATTAACATATTTTAGCAGAACTTAATTTTATTTTCAACTCAAAAGCGATGACGACTTGGCCGTGAACTTGGAATTTCTCAGAAATACACTAATTTTAGAAGATAAGGAACGATCTGATTTACAATTTTAATAAACAGTGTAAAAATGTTTGGATACCAATGAAGTTACAATCTGCACAGAAAACACGAAACAAGATTCACCACAGTCATGGAATATTTACTAATGGAGTAAATTTTATTTGTGTAATGTAATTAATTTAAATAATTGTAACTTTAAGATTTTTCCCTTATATTGACAGAATGAATTTTTCGATTCCTGCGGTGATATTCGAGCCGAAGAGTTGTGAATTTAATCCTTTGCCAAACCAACATAATAAAAATATAAGTTATTTTTAAAAGCTTGTTCTGACAACTGAATAACAGTTGCATTGCTACAACTTTGTCGCTTCCTAAATATTCCTTTTGTCGCTTATAGAAAAAAGTGCAAATTAATGCATAGTTTGTATTTAAGTACAAGGAAATATATAATATAATAATTTGTTATAAAATAAATTAGATACAAATTTTGCATCCTTCTTTAGTTTGGACGCATGAAACATCATAACTCGACTTGCTTGAGATTTGCAAAAGCTATAACAATTTCATATCGAACATGATGATTCGCAGTATTACTGCACTGATTGAGATTGAAGCAAGCCTGTGGCCAGCACACTGCATTAAATGCCAACCACTCTGAGAGCCCCTACAATTTGAAGAAGTTCTTTTGAAAATCTCTAAAGTGGTTTTGAATTATGTACATACGTAATTAATCTTCTATATTGGCATAATGATTGTCGAAAAACCATTATTTACGGTTTTTTCCTGTCACTCAACCAAATCCAACAAACATTCTAAAGAAAATCAGAAAATATATGTTTTTAAATATTCATAATTGTGTTAAAAGTTTATAACAAACATTTAAATATTTTACCAATGTAACTTTAAGTATATTAAAATATACATTTTGTATTTATTTAATTTCTTTAAAGATTAAGATACATCAAATAACTTGTTAGATGGGGGTGTAATAATTACATTATACTGTTATGTGGACTGTGGAAATTATGAATTAACGTTATTATTTATTTGTAGGTATTTATCTTTTAGCCCAAATCAAAGTAATGCGAAATAAATAGAATTTTCTTGCAATATAAAAAAAATTTCGAGCTTATGATTTTTTTCGAAACCCCCAATTTTTTGTTATCGGAATGTACAAATTTAAGTATACGCTCAGAAAATATTTGAAGCCAATCCGAAAAAAATTACGAACATGCGCACTTCTGAAACATTAAATGCGGTGATCTCGAAACGTTACTTTTAATGTGGGTGAAATGGGTTAACACGTCGGCATAACATTCTTAAACAATTTTTTACACAATCCTCAAGCGAAAATTTCAGTTGGTTGTATTATCAGGGTGGGGTATAATGGGATGTAGTCAAGCTTCTGGGTATGCAATTACAGCCGCGGGGCTATACTCAATTCCTTCTTTTGCGTCCACTCGGGTACCCTGGAAACGAGAACAATCCTTGGCTAGATGCTGTAACTAACCCATGTGGAGCCTTGGGTCAAGGCTAAAGAGAGGAATCTTCAGTGGAGCCACTCCGAATTTTTCAGTTCAAGGGTCCGCTAATTACAGTATCTGTCCACCAGAGGTGCGGCTGCGAGTGTGCGTCGGTCTTGAAGCAAGCGGCTCGCTATACCTATAAATGAGTAAAAACTTTAATCTTACCCGCCACGTAGAAACCAGCTCAAATGAAAACGTTAATAACGCCTCGAAGGTTAATTAACCTAAGTTACCAAGGTCATCTAATGGGAGGTCCAGGAAACTTGCTGTTTCGACGCGATAGGATTAGAGGTAGAGAGGCTAGACGCGTTCGTTTAAGGGGCATGTGAAGAGGTGGTTAGTGTCGTGCGGAGAATCTCTTAATATTGCGTATTTTGGGGTCGAGTCTGGACAGGTAGGAGTTTAACCTGCTATAGTATCCGGACCTAAGTTGTGCCAGTGTCACGCGGGTCTCTCAAGGCAGCTCGAGCTCGTCTGCAATAGGTGGTGCTTTTTCTTCAAGCACGCCATTCACGAGAAGGGAGTCTTTGAAGTGTTGGCTGACTCCTGGTAAATGGCGTTCAGTGTTTGTATGTACGCTTTCCTGTCAACCGGTTGCTGCACATGTTTCTGGAAAGTGTTCTTTATGTCTAGTACTCCATTTCTGATATGCCTAGGTGGAGGTTCAGCTTCTATAAGATGCCTGCTGGGGTGCTCCCTACGATAATATCCCAATAGGAATTGCTTGCACAGCAAAGCCTTATGCTCCTTAACTCATAGCATAGATGCTTCGCTGAGCAAGTGATGCTCCGGCGACATTATGAGGTTTCCTGTCGCGGTCCTGAGGGTGGCGTTCAGGTAAGCCTGTAGCTTCTTCATCTGCGTCTCGTTCGTCCCCGACGCCCAGATCGGTGCAGCATAGTTTACGACCGGCCGGTCAATTGGTTTGTAGGTCGCCAGCAAGGTTTCTTTTTCTTTATTTACGCAATGCTAATCGCTCGGTTACCGCTATGTCTGAATCTGGTATCCCCATAAAACTTAGACAGCTACGTAAACTGACGCTAAGAAAAGCCAAAAGCTCTGTCAGAATCGGGATGCCAAACGAGGTTTCAATATCCGCGCATTGAGTTCTGCATATACGGACTGGATAAAGAAGCGAAAGATATGGGTCTGGTAGTGGCCGAGGGACAATTGAAAAATTGAAAAGTCCTCTCTCAAGAAACGAAGACCAAACTCTATAAGTCGCTCATCATCCTGCTAAATGGTGCGGAGGCATGGACGAAATGGCAGAACTTGTAACATCCCTTGTTTTGCTGCATTTACGCAGCTAATGGACGAGATATTTGGCAGAAGCAAAAGGTGCACACTTGGTTCATATTATTATTATTATTATATTAGGTAAAGTAAAAAGTTCGTTCGGTTTTTTATGCAAATGGTTCCAAACGGTTTTCTGGCTTATCTTTAGTTCCTCAGCAATTAAATAAGTGCTCACGTGACGGTCTGTTTCCACTATTTCCATGATTTTATCGCAATTTTCGACGACAGGCCTCCCGACGCGTGGT</t>
  </si>
  <si>
    <t>Ceratitis rosa isolate rosa2 opsin Rh4 transcript variant X1 gene, complete cds</t>
  </si>
  <si>
    <t>quil1</t>
  </si>
  <si>
    <t>quilicii</t>
  </si>
  <si>
    <t>ON505378</t>
  </si>
  <si>
    <t>CATACTTACATATATATCTTTCAAAAAATAATATTAATGATTTAAGCGACTTTTCTTATTTTCAATATTTATATATGTGTAAATACCCCTGAAATTCCCAATTTTTGTTTCTTTCCTCCCCTTTCTCTTCAAATTCGAAAATACAACGTTGAGCTAAGGCAGTGTCAAAGTCTCTTTCTACTCTACTTACTTCACTTGTTTATTATTTCATCATGCACTGAAACCAGAAACAAAATACACGGTATTGTTGTTTTTGTTCTCCTGCTCTCACCTTTATGAATTCGCCTTGCTCTGTTAGTTTTGTCTTGTCTCTCATTGGAACCTTGCAAGCTTGTCTAAAATCTGTGATATGTAAAATTAATCCTGACAACTTTGTTCTACGCGGTGGTATCTTTAATGACGTATATAAAAACTTTCTTTTTTCGTTTTCACTGTACTTTATCATCTTGAATATGTATATTTAATAATATAATATCAAAATTGAATATACTTTATTTATTTCCTTACAGAGGGTTATTTAACATCGTGCACTTTCGATTACCTAACCGATAACTTTGATACACGCCTCTTCGTGGGTACCATATTCTTTTGTAGCTTTGTATGCCCAACATCGATGATAGTCTATTATTATAGTCAAATAGTTGGGCATGTCTTCAGTCATGAGAAAGCGCTACGTGAACAAGCCAAAAAGATGAATGTTGAGTCTTTGCGCTCTAATGTTGACAAGAGTAAAGAAACCGCTGAAATTCGTATCGCTAAGGCTGCCATCACTATATGTTTCTTGTTCTTTGTGTCGTGGACTCCATATGGGGTTATGTCATTAATTGGTGCTTTCGNNCTACTGACACCAGGGGTCACAATGATTCCAGCATGTACTTGCAAAATGGTCGCTTGTGTTGACCCGTTCGTATATGCCATCAGTCATCCCAGATACCGAGCGGAATTACAGAAACGTTGTCCGTGGTTAGCCATTAAGGAAAAGTCTACAGAGGCTTCAACAGCAGGTTCAACTACTACCGAACAACAACAGACAACGGCAGCGTAAACACTATGATTGATTAACGTACTTTTTAATAGCACTGTTTACATTAATATTTAACTTTATATTTTTAGATGTTATTTATAATTATTATTATTTAAAAATTAACATATTTTAGCAGAACTTTATTTTATTTTTAACTCAAAAGCGATGACGACTTGGCAGTGAACTTGGAATTTCTCATAAATACACTAATTTTAGAAGATAAGGAACGATCTGATTTACAATTTTAATAAACGGTTTAAAAATGTTTGGATACCGATGAAGTTACAATCTGCACAGAAAACACGAAACAAGATTCACCACAGTCATTGAATATTTACTAATGGAGTAAATTTTATTTGTGTAATGTATTTAATTTAAATAATTGTAACTTTAAGATTTTTCCCTTATTGACAGAATGAATTCTTTGATTCTTGCGGTGATATTCGAGCCGAAGAGTTGTAAATTTAATCCTTTGCCAAACCAACATATTAAAAATATAAGTTATTTTTAAAAGCTTGTTCTGACAACTAACATACGTAATAACTGTACATACGTAATTAAACTTCTATATTTGGCATAATGATTGTCGACGATCTAAAAAAAACTGTTATTTACGGTTTTTTCCTATCACTCAACCAAACCCAACAAATATTCTAAAGAAAATCAGAAATTATATGTTTTTAAATATTCATAATTGTGTTAAAAGTTTATAACAAACATTTAAATATTTTACCAATGTAACTTTAAGTATATTAAAATATACATTTTGTATTTATTTAATTTCTTTAAAGATTAAGATACTTCAAATAACTTGTTAGATGTGGGTGTAATAATTACATTATACTGTTATGTGGACTGTGGAAATTATGAATTAACGTTATTATTTATTTGTAGGTATTTATCTTTTAGCCCAAAGCAAAGTAATGCGAAATAAATAGAATTTTCTTGCAATATAAAAAAAATTTTCGAGCTTATGATTCTTTTCGAAACCGTCCTATTTAGGTAGATATATACAGAAATATGCACTTATATTTGTGCGTTCTGTTTTTAATCACTCATTTTTCGAAATGTACAAATTTAAGTATACGCTCTGAAAATATTTGAAGCCAATCCGAAAAAAATGACGAACATGCGCACTAGCACTTCTGAAACATTAAATGCGGTGATCTCGAAACGTTATTTTTAATGTGGGTGAAATGGGTTAACCCGTCGGCATAACATTCTTAAACAATTTTTTACACAATCCTCAAGCGAAAATTTCAGTTGGTTGTATTATCAGGGTGGGGTATAATGGGATGTAGTCAAGCTTCTGGGTATGCAATTACAGCCGCGGGGCTATACTCAATTCCTACTTTTCCGTCCACTCGGGTACCCTGGAAACGAGAACAATCCTTGGCTAGATGTTGTAATTAACCCGTGTGGAGCCTTGAGTCAAGGCTAAAGAGAGGAATCTTCAGTGGAGCCACTCCGAATTTTTCAGTTCAAGGGTCCGCTAATTGCAGCATCTGTCCAGCAGAGGTGCGGCAGCGAGTGTGCGTCGGTCTTGAAGTAAGCGGCTCGCTATATAAATGAGTAAAAACTTTAATCTTACCCGCCACGTAGAAACCAGCTCAAATGAAAACGTTAATAACGCCTCGAAGGTTAATTAACCTAAGTCACCAAGATCATCTAACGGGAGGTCCAGGAAACTTGCTGTTTCGACGCGATAGGATCAGAGGGAGAGGGGGCTAGATGTGTTGGTTTAAGGGGCATATGAAGAGGTGGTTAGTATCGTGCGGAGAATCTCCTAATATTGGGTATTTTGGGGTCGAGTCTGGACAGGTAAGAGTTTAACCTGCTATAGTATCCAGACCTAAGTTGTGCCAGTGTCACGCGGGTTTCTCAAGGCAGCTCGAGCTCGTCTACAACAGGTGATGCTTTTTCTTCGAGCACGCCATTCACGAGAAGGGAGTCTTTGAAGTGTTGGCTGACTGACTGACTGTACGCTATCCTGTCAACCGGTTGCTGCACATGTTTCTGGACATTATGAGGTCCTGAGGGTGGTGTTCAGGTAAGCCTGTAGCTTCTTCATCTGCGTCTCGTTCGTCCCCGACGCCCAGATCGGTGCAGCATAGTTTANNNNNNNNNNNNNNNNNNNNNNNNNNNNNNNNNNNNNNNNNNNNNNNNNNNNNNNNAGTTTACGACCGGCCGGTCAATTAGTTTGTAGGTCGCCAGCAAGGTTTCTTTTTCTTTATTTACGCAATGCTAATCGCTCGGCTACCGCTATGTCTGAATCCGGTATCCCCATAAAACTTCTACAGCTACGTAAGCTGACGTTAAGAAAAACCAAAAGCTCTGGCAGAATCGGGATGCCAAACGAGGTTTCAATATCCGCGCATTGAGTTCTTCTTATACGGACTGGATAAAGAAGCGAAAGATATGGGTCTGGTAGTGACCGAGGGCAAGATGAAATATCTCATGTTATCAAAGTCATCACATTCGCGACTTGGCTCTGTTGATGGTCATAACTTCATCTATCTTGCAACAGTATTAACACCAGCAACAATATCTCCCTGCAAATCCAACATAGAATCACTTTTGTCAACAGGTGATACTTTGGACTGAGTAGGCAATTGAAAAGTAAAGTCCTCTCCCGACGAACGAAAACCAAACTCTACAAGTTCCTCATCGTTCCCGTCCTGCTATATGGTGCGGAAGCATGGACGATGACAACATCTGATGAGTCGG</t>
  </si>
  <si>
    <t>MIVYYYSQIVGHVFSHEKALREQAKKMNVESLRSNVDKSKETAEIRIAKAAITICFLFFVSWTPYGVMSLIGAFXLLTPGVTMIPACTCKMVACVDPFVYAISHPRYRAELQKRCPWLAIKEKSTEASTAGSTTTEQQQTTAA</t>
  </si>
  <si>
    <t>Ceratitis quilicii isolate quil1 opsin Rh4 transcript variant X1 gene, complete cds</t>
  </si>
  <si>
    <t>quil2</t>
  </si>
  <si>
    <t>ON505377</t>
  </si>
  <si>
    <t>TCACTTGTTTATTATTTCATCATGCACTGAAACCAGAAACAAAATACACGGTATTGTTGTTTTTGTTCTCCTGCTCTCACCTTTATGAATTCGCCTTGCTCTGTTAGTTTTGTCTTGTCTCTCATTGGAACCTTGCAAGCTTGTCTAAAATCTGTGATATGTAAAATTAATCCTGACAACTTTGTTCTACGCGGTGGTATCTTTAATGACGTATATAAAAACTTTCTTTTTTCGTTTTCACTGTACTTTATCATCTTGAATATGTATATTTAATAATATAATATCAAAATTGAATATACTTTATTTATTTCCTTACAGAGGGTTATTTAACATCGTGCACTTTCGATTACCTAACCGATAACTTTGATACACGCCTCTTCGTGGGTACCATATTCTTTTGTAGCTTTGTATGCCCAACATCGATGATAGTCTATTATTATAGTCAAATAGTTGGGCATGTCTTCAGTCATGAGAAAGCGCTACGTGAACAAGCCAAAAAGATGAATGTTGAGTCTTTGCGCTCTAATGTTGACAAGAGTAAAGAAACCGCTGAAATTCGTATCGCTAAGGCTGCCATCACTATATGTTTCTTGTTCTTTGTGTCGTGGACTCCATATGGGGTTATGTCATTAATTGGTGCTTTCGGCGATAAAAGTCTACTGACACCAGGGGTCACAATGATTCCAGCATGTACTTGCAAAATGGTCGCTTGTGTTGACCCGTTCGTATATGCCATCAGTCATCCCAGATACCGAGCGGAATTACAGAAACGTTGTCCGTGGTTAGCCATTAAGGAAAAGTCTACAGAGGCTTCAACAGCAGGTTCAACTACTACCGAACAACAACAGACAACGGCAGCGTAAACACTATGATTGATTAACGTACTTTTTAATAGCACTGTTTACATTAATATTTAACTTTATATTTTTAGATGTTATTTATAATTATTATTATTTAAAAATTAACATATTTTAGCAGAACTTTATTTTATTTTTAACTCAAAAGCGATGACGACTTGGCCGTGAACTTGGAATTTCTCATAAATACACTAATTTTAGAAGATAAGGAACGATCTGATTTACAATTTTAATAAACGGTTTAAAAATGTTTGGATACCGATGAAGTTACAATCTGCACAGAAAACACGAAACAAGATTCACCACAGTCATTGAATATTTACTAATGGAGTAAATTTTATTTGTGTAATGTATTTAATTTAAATAATTGTAACTTTAAGATTTTTCCCTTATTGACAGAATGAATTCTTTGATTCTTGCGGTGATATTCGAGCCGAAGAGTTGTAAATTTAATCCTTTGCCAAACCAACATATTAAAAATATAAGTTATTTTTAAAAGCTTGTTCTGACAACTAACATACGTAATAACTGTACATACGTAATTAAACTTCTATATTTGGCATAATGATTATCGACGATCTAAAAAAAACTGTTATTTACGGTTTTTTCCTATCACTCAACCAAACCCAACAAATATTCTAAAGAAAATCAGAAATTATATGTTTTTAAATATTCATAATTGTGTTAAAAGTTTATAACAAACATTTAAATATTTTACCAATGTAACTTTAAGTATATTAAAATATACATTTTGTATTTATTTAATTTCTTTAAAGATTAAGATACATCAAATAACTTGTTAGATGTGGGTGTAAGAATTACATTATACTGTTATGTGGACTGTGGAAATTATGAATTAACGTTATTATTTATTTGTAGGTATTTATCTTTTAGCCCAAAGCAAAGTAATGCGAAATAAATAGAATTTTCTTGCAATATAAAAAAAATTTTCGAGCTTATGATTCTTTTCGAAACCGTCCTATTTAGGTAGATATATACAGAAATATGCACTTATATTTGTGCGTTCTGTTTTTAATCACTCAGTTTTCGAAATGTACAAATTTAAGTATACGCTCTGAAAATATTTGAAGCCAATCCGAAAAAAATGACGAACATGCGCACTAGCACTTCTGAAACATTAAATGCGGTGATCTCGAAACGTTATTTTTAATGTGGGTGAAATGGGTTAACCCGTCGGCATAACATTCTTAAACAATTTTTTACACAATCCTCAAGCGAAAATTTCAGTTGGTTGTATTATCAG</t>
  </si>
  <si>
    <t>Ceratitis quilicii isolate quil2 opsin Rh4 transcript variant X1 gene, complete cds</t>
  </si>
  <si>
    <t>Sirex</t>
  </si>
  <si>
    <t>noctilio</t>
  </si>
  <si>
    <t>MW340974</t>
  </si>
  <si>
    <t>ATGTCTAACGACAGTGTTCATTGGGCAGCGCGAATTCTGCCGGCAAGTCCACCACGCTTGCTCGGCTGGAATGTTCCTGTCGAAGAACTTATTCATATCCCAGAACACTGGCTGATCTACCCTGAGCCGAATCCCTCCCTTCACTACTTACTAGCATTATTATACGTATTGTTTACCTTTGTTGCATTGCTTGGTAATGGTCTCGTCATATGGATTTTCTGCGCTGCTAAATCGCTGAGGACACCTTCCAACATGTTTGTCGTAAACTTAGCAATTTGTGATTTCTTTATGATGGTCAAGGCGCCCATTTTTATTTATAATTCCATCAATACGGGTTTTGCTTTGGGCCATCTTGGTTGTCAAATTTTTGCTTTCATCGGATCCATGAGCGGGATCGGCGCTGCCATCACCAACGCGGCGATAGCTTACGACCGATACAGTACCATAGCAAGACCTCTCGATGGAAAGATGTCGCGAGGTCAGGTAATATTATTTATTATCCTAATATGGGTATACGTTCTACCGTGGAGTCTGATGCCTTTGATGAATGTCTGGGGAAGATTCGTTCCTGAAGGATTTTTGACTAGCTGCAGCTTTGATTATCTAACAGACAGTCCAGATATTCGCTACTTCGTGGGAACTATATTCACATTCTCCTATGCTATACCGATGATGCTTATTATCTATTACTATAGCCAAATTGTGAGCCACGTAATTAACCATGAGAAGGCCTTACGTGAACAAGCCAAAAAAATGAATGTCGATAGCTTACGAAGTAATGCTAATGCCAATGCTCAAAGTGCAGAAATCCGTATTGCAAAGGCTGCCATCACAATCTGTTTCCTGTACGTTGTGGCATGGACTCCTTACGGCGTGGTTGCTCTAATCGGAGCGTTTGGTGACAAGTCATTATTGACACCTGGAATTACAATGATACCTGCATGCGCATGTAAATCTGTAGCCTGTTTCGATCCTTATGTGTACGCCATCAGCCATCCAAGATACAGACTAGAGTTGCAAAAACGGTTGCCATGGCTAGAACTTCGGGAGAAAGCACCTACCGACGCTACAAGTACTACTACTGAAGCAGTAGTTACGTCTCCAGCTTCAAGCTAA</t>
  </si>
  <si>
    <t>MSNDSVHWAARILPASPPRLLGWNVPVEELIHIPEHWLIYPEPNPSLHYLLALLYVLFTFVALLGNGLVIWIFCAAKSLRTPSNMFVVNLAICDFFMMVKAPIFIYNSINTGFALGHLGCQIFAFIGSMSGIGAAITNAAIAYDRYSTIARPLDGKMSRGQVILFIILIWVYVLPWSLMPLMNVWGRFVPEGFLTSCSFDYLTDSPDIRYFVGTIFTFSYAIPMMLIIYYYSQIVSHVINHEKALREQAKKMNVDSLRSNANANAQSAEIRIAKAAITICFLYVVAWTPYGVVALIGAFGDKSLLTPGITMIPACACKSVACFDPYVYAISHPRYRLELQKRLPWLELREKAPTDATSTTTEAVVTSPASS</t>
  </si>
  <si>
    <t>Sirex noctilio UV opsin mRNA, complete cds</t>
  </si>
  <si>
    <t>Thalassodes</t>
  </si>
  <si>
    <t>immissaria</t>
  </si>
  <si>
    <t>MW048588</t>
  </si>
  <si>
    <t>GAGTAGCCTCCGCAGTCTCGGCTACCCGACGCGCCGGGATCGGTTATATCGTAACAAAGTCTGAAGTAGTTCGTGCTGCGATTTTCTTCAGTACTTTCGTAATAACCATCTCGAAGCGCCTCCCCCTTTCCCTGGAGTTGAGTGCCTTAAGCAGTGAAGATGACGATTGCTATGGCTGCACTGCAGGCATGGGGCGGCCATGTAGAAGCCTACGGTGCATCTAATCAAACCGTAGTAGACATGGTCCCGCCGGATATGTTGCACATGATTGATCCACATTGGTATCAATTTCCGCCTATGAACCCACTATGGCATGGCCTTCTGGGTTTCACCATTGGATGTCTTGGTTTCGTCTCTATCTCTGGCAATGGAATGGTCATCTATATCTTCATGTCAACAAAGCATCTCAAAACTCCTTCAAACCTGCTAGTCGTTAATCTTGCTTTCTCCGATTTCCTAATGATGTGCGCGATGTCTCCTGCTATGGTTGTTAACTGTTATAATGAAACATGGGTTTGGGGACCACTTGCCTGTGAAATATACGCCTGTTGCGGATCACTTTTCGGATGCGCTTCGATTTGGACAATGACGATGATAGCTTTCGACCGTTACAATGTCATTGTAAAGGGTATCGCTGCCAAGCCTATGACTAACAACGGAGCTTTGCTTAGGATACTCGGCATCTGGGCATTCTCGCTGGCTTGGACTCTCGCTCCATTCTTTGGCTGGAACAGGTATGTCCCCGAAGGAAACATGACTGCATGCGGCACTGACTACTTGAGCAAGGACTGGTTCAGCCGTAGCTACATTCTGATCTACTCAGTCTTCGTGTATTTCTTGCCCCTATTTCTTATCATCTATTCTTACTTCTTCATTGTACAGGCCGTAGCAGCTCACGAGAAAGGCATGAGGGAACAGGCTAAGAAGATGAACGTGGCCTCTCTAAGATCTTCTGAAGCAGCGAACACTAGCGCAGAGTGCAAACTTGCCAAGGTAGCACTGATGACTATTTCGTTGTGGTTCATGGCTTGGACTCCTTACCTAGTGATCAACTACGCGGGAGTGTTCGAGTCCATGAATATCAGCCCTCTTGCCACTATTTGGGGTTCCCTCTTCGCGAAAGCTAACGCTGTGTATAATCCCATCGTATACGGTATAAGCCACCCCAAGTATCAGCAAGCTCTATACGCGCGGTTCCCATCGTTGGCGTGCCAGTCTGCACCCGATGAAAGTGCATCCGTGGCTTCCGGTGCCACCGCCACTTCCGAGGAGAAACCCGCCGCTTAAGTCATTCGACTACCCTCAGTCCTTTCAACTATTATTGACTACTGCATTGAATACGGGACACACGATTCTGCCGAAGCGATGTTCTTTATTATTTTTATACTCGAACATTTACATTGTACAAATTATAACTTGAGCACAGAACGTGAGCTTGCAAAATATTCAGCCTACGTATTCGTAGTGTTTTTTAAATTCTGCGTATTTTGAGTTCGCGTTTTGTGTATCGAGTTGAATGCTGCACACTTTTCTTAGGATACCCTGATTGTAAACATCGGTCGGCGGCTCGAAAAAAA</t>
  </si>
  <si>
    <t>MTIAMAALQAWGGHVEAYGASNQTVVDMVPPDMLHMIDPHWYQFPPMNPLWHGLLGFTIGCLGFVSISGNGMVIYIFMSTKHLKTPSNLLVVNLAFSDFLMMCAMSPAMVVNCYNETWVWGPLACEIYACCGSLFGCASIWTMTMIAFDRYNVIVKGIAAKPMTNNGALLRILGIWAFSLAWTLAPFFGWNRYVPEGNMTACGTDYLSKDWFSRSYILIYSVFVYFLPLFLIIYSYFFIVQAVAAHEKGMREQAKKMNVASLRSSEAANTSAECKLAKVALMTISLWFMAWTPYLVINYAGVFESMNISPLATIWGSLFAKANAVYNPIVYGISHPKYQQALYARFPSLACQSAPDESASVASGATATSEEKPAA</t>
  </si>
  <si>
    <t>Thalassodes immissaria long-wavelength opsin (LW) mRNA, complete cds</t>
  </si>
  <si>
    <t>Cotesia</t>
  </si>
  <si>
    <t>congregata</t>
  </si>
  <si>
    <t>CAJNRD030001121</t>
  </si>
  <si>
    <t>MDLSTTSTSNRNNQPVVLPVSITTITNKMTHRIAKSVFSIRSIVDVETRHNSTAQKPIDNQHSINIKLHYQDLDFLNGIRRKLLITVNLSKMSFINWSKNLREELAIKIGLTEARIQVWFQNRRAKWRKQEKVGPQGHPYNPYLSGTATQSSTVVTPTLPHPFAHLGTFALRKPFEGFRYTPLGPGPILSPSYGIGSGSGGISGVSGSSHPYHRPPPPMLSSPNMPGLSYSATAASFQTLLANISATQPPKIPLPGSSSPPPTSSSSKISASSPTASTSPTLPIIPSTSSVISLPPQSSTKSPVSITETRLPTESLSSETVKNIPADIDRRTNSIASLRLKAREFELHLEMLRKNGDLIS</t>
  </si>
  <si>
    <t>Cotesia congregata genome assembly, contig: contig_2035, whole genome shotgun sequence</t>
  </si>
  <si>
    <t>CAJNRD030001124</t>
  </si>
  <si>
    <t>MVKLYTLPLFALRPMYFTMRNFKKAFQDIVMSRRAIRNMNMFYPDATSEELAAADNVCIICREEMIAASKKLPCNHIFHTVCLRSWFQRQQTCPTCRLNILRSAVSSVDSRQPNQVPGDVSTSQSNQPSTMNSEEELHEMEGNLRQAVEARIQTLQRIQLLLDAANVMMNQYQNATATSNFQKLKLILKTKYT</t>
  </si>
  <si>
    <t>Cotesia congregata genome assembly, contig: contig_2038, whole genome shotgun sequence</t>
  </si>
  <si>
    <t>Hylobius</t>
  </si>
  <si>
    <t>abietis</t>
  </si>
  <si>
    <t>MW886096</t>
  </si>
  <si>
    <t>ATGTCTGTGATGGGAGAACCAAGCTTTGCCACATGGGCTGCTCAGCGAGCTGCTGGCTTTGGTGGTAATCTTACTGTCGTGGACAAGGTGCCACCTGATATGCTTCATATGGTAGACGCATATTGGTATCAATATGCACCACTAAATCCTCTATGGCATGGTATTTTAGGATTCATGATAGGAATTTTGGGCTTCATCTCCATCATAGGAAATGGCATGGTTGTATATATTTTTACAAGTACGAAACCATTAAGGACGCCTTCAAATTTACTTGTAGTTAATCTCGCATTCTCTGACTTCTTGATGATGTTTACTATGTCGCCTCCTATGGTTATTAATTGTTACTATGAAACATGGGTCTTAGGGCCTTTCTTCTGTGAGATTTATGGTATGTTCGGTTCATTGTTTGGATGTGGATCGATCTGGACAATGACTTTCATAGCTCTGGATCGCTATAACGTTATAGTTAAAGGCTTAAGCGCTACTCCCCTGACAAAAAAAACTGCGATGTTAAGAATTCTTATAATTTGGCTCATGTCTGTCGGCTGGACGATTGCACCCTTCTTTGGATGGAACAGGTACGTTCCCGAAGGAAATATGACTGCCTGTGGTACAGATTATCTTACGAAGGATATTCTCAGTAGAAGTTATATCATCGTGTATTCTATTTTTGTATATTTTGCACCATTGTTTTTAATTATTTATTCATATTGGTTTATTGTTCAGGCTGTAGCTGCACACGAGAAATCAATGCGTGAACAGGCCAAGAAAATGAACGTTGCTTCTTTGAGATCATCTGAAGCCGCACAAACAAGCGCAGAATGTAAATTGGCAAAAATTGCTTTGATGACTATTTCCTTATGGTTTGTGGCTTGGACCCCATATCTAGTGACGAACTACTCTGGAATATTTGGCAATTCGAAAATTACCCCGTTGGCTACAATTTGGTGTTCATTATTCGCAAAAGCAAACGCTGTGTACAATCCAATTGTGTATGGAATAAGTCATCCCAAGTATCGACAAGCTTTACAAAAGAAATTCCCATCATTGGTGTGTGCTACTGAACCCGCAGATGATGCAACTTCCCAAGCTTCAGGAATAACAAATGTGACATCCGACGATAAACCTGCAGCATAA</t>
  </si>
  <si>
    <t>MSVMGEPSFATWAAQRAAGFGGNLTVVDKVPPDMLHMVDAYWYQYAPLNPLWHGILGFMIGILGFISIIGNGMVVYIFTSTKPLRTPSNLLVVNLAFSDFLMMFTMSPPMVINCYYETWVLGPFFCEIYGMFGSLFGCGSIWTMTFIALDRYNVIVKGLSATPLTKKTAMLRILIIWLMSVGWTIAPFFGWNRYVPEGNMTACGTDYLTKDILSRSYIIVYSIFVYFAPLFLIIYSYWFIVQAVAAHEKSMREQAKKMNVASLRSSEAAQTSAECKLAKIALMTISLWFVAWTPYLVTNYSGIFGNSKITPLATIWCSLFAKANAVYNPIVYGISHPKYRQALQKKFPSLVCATEPADDATSQASGITNVTSDDKPAA</t>
  </si>
  <si>
    <t>Hylobius abietis long wavelength sensitive opsin mRNA, complete cds</t>
  </si>
  <si>
    <t>Trox</t>
  </si>
  <si>
    <t>MW886094</t>
  </si>
  <si>
    <t>ATGTCGGTTCTGGGAGAGCCAAAGTTTGCCGCCTGGGTCGCCAATGCAGCTCAGGCTCAAAGGGGAGGCTTCGGTGGTAACATGACAGTGGTTGATAGCGTACTCCCCGACATGTTACACATGATAGATCCTCACTGGTACCAATTTCCACCACTAAACCCCCTGTGGCACGCTTTACTAGGCTTTGCTATCGGTGTACTGGGCTTCATATCTGTAGTTGGAAATGGCATGGTGCTTTACATATTTGGTGGTACTAAATCTCTGAGAACGCCATCTAACCTTCTCGTCATGAACCTTGCTTTCTCGGACTTCCTGATGATGGCGTGCATGGCTCCTCCCATGGTCATCAATTGCTACTACGAGACGTGGGTTCTGGGTCCGTTTTTCTGCGAGCTATACGCCATGTTTGGCTCGCTGTATGGATGCGCGTCTATCTGGACGATGACCATGATTGCCTTGGATAGATACACCGTCATCGTGAAAGGTTTGAGCGCTCAACCATTGACGGCAAAAGGGGCAATGTTGAGGATTTTGCTTGTGTGGATCTTTTCAATTTTGTGGACCATCGCGCCGCTCTTCGGGTGGAATCGATATGTACCCGAAGGCAATATGACTGCCTGCGGAACCGACTATCTTACCAAAGACTGGTTTAGCCGAAGTTATATACTCGTTTACTCCATTTTTGTCTACTTTCTTCCACTCTTCACCATTATATATTCTTATTTTTTCATCGTGCAGGCTGTGGCTGCTCACGAAAAAAACATGCGAGAGCAAGCTAAGAAAATGAACGTAGCCTCTCTACGCTCCTCAGAAGCTGCACAAACCAGTGCCGAATGCAAGCTTGCAAAAGTAGCCCTAATGACAATTTCTTTATGGTTTATGGCGTGGACGCCATATCTAGTCACTAACTTTACCGGAATCTTCGAGGGAGGAAAAATTAGTCCACTGGCCACCATCTGGTGCTCGTTGTTTGCTAAGGCTAACGCTGTCTATAATCCTATTGTCTATGGAATTAGCCATCCAAAATATAGACAGGTTCTCCATCAGAAATTTCCATCATTGTCTTGTGCTGACAAGCCGGATGACGCAACATCCGTTGCTTCCGGAGCAACTCAAGCAACAGCGGCTGAAGAGACTAAAGCGTAA</t>
  </si>
  <si>
    <t>MSVLGEPKFAAWVANAAQAQRGGFGGNMTVVDSVLPDMLHMIDPHWYQFPPLNPLWHALLGFAIGVLGFISVVGNGMVLYIFGGTKSLRTPSNLLVMNLAFSDFLMMACMAPPMVINCYYETWVLGPFFCELYAMFGSLYGCASIWTMTMIALDRYTVIVKGLSAQPLTAKGAMLRILLVWIFSILWTIAPLFGWNRYVPEGNMTACGTDYLTKDWFSRSYILVYSIFVYFLPLFTIIYSYFFIVQAVAAHEKNMREQAKKMNVASLRSSEAAQTSAECKLAKVALMTISLWFMAWTPYLVTNFTGIFEGGKISPLATIWCSLFAKANAVYNPIVYGISHPKYRQVLHQKFPSLSCADKPDDATSVASGATQATAAEETKA</t>
  </si>
  <si>
    <t>Trox sp. CRS 2021 long wavelength sensitive opsin mRNA, complete cds</t>
  </si>
  <si>
    <t>MW886093</t>
  </si>
  <si>
    <t>ATGATTTTACTCAATTCGACCGATTGGTCAAACATTCGGCCGCTGGCCAGAGTGGTGGACACAGCTGGAGGACGCAAGATGTTAGGATGGAATATACCACAGTCGGAACTAGTTCATATTCCTGAGCATTGGTTGACCTATCCAGAGCCAGAGGCATCGATACATTACTTATTAGCAATTGTATATATTGGATTCTTTTTGATGTCTATGATTGGAAACGGTTTAGTATTATGGGGGTTTACTGGAGCAAAATCCTTACGGACACCATCAAACATGTTCGTGGTGAACCTAGCATTCTGTGATTTCATGATGATGGCGAAAGCCCCAATTTTTATATACAATTCGTTCAACAAAGGCTTCGCGGCAGGATACGTCGGATGTCAAATATTTGCATTTGCTGGCTCTCTGTCTGGAATTGGAGCCGGGATGACAAACGCCTGCATTGCCTACGACAGGTACACCACCATTTCAAACCCCCTCGAGGGCAAACTGACCAAAGTAAAGGCCTTGGTCATGATTGCGTGCATTTGGACTTATACGCTTCCTTGGGCCGTTTTGCCACTGCTCGAGGTCTGGGGGAGATTTGTACCAGAGGGTTTCCTGACGGCATGTACATTTGATTATTTCTCGGACACGTTCGACAACCACATGTTTGTCGCAGTGATATTTACATTCTCATATGTCATACCGATGACTCTCATCATTTATTTCTACAGCCAAATTGTTGGGCACGTCGTAGCCCACGAAAAAGCTTTAAGGGAACAAGCTAAAAAAATGAACGTGGAATCTTTGAGGAGCAACCAAATGCAAGGAGCTGAATCGGCAGAGATAAGAATTGCTAAGGCAGCTATAACTATATGCTTCTTATTCGTGGCTGCATGGACGCCATATGCAGTTATGGCTATGATTGGATCGTTTGGTGACGCAACGGTGTTAACACCAGGAGTGACAATGATACCTGCACTGGCATGTAAACTAGTTGCTTGTTTAGACCCGTATGTCTATGCTATAAGCCACCCCAGATACAGACTGGAACTTCAAAAGCGGCTGCCATGGTTAGCAATAAAAGAATCTGCTAGTGAAACTCAATCGACGACAACAGAGCAATCGGCGGCACCAGCACCTGCTGCCGCACCAGCTACTCCAGCAACATCATAA</t>
  </si>
  <si>
    <t>MILLNSTDWSNIRPLARVVDTAGGRKMLGWNIPQSELVHIPEHWLTYPEPEASIHYLLAIVYIGFFLMSMIGNGLVLWGFTGAKSLRTPSNMFVVNLAFCDFMMMAKAPIFIYNSFNKGFAAGYVGCQIFAFAGSLSGIGAGMTNACIAYDRYTTISNPLEGKLTKVKALVMIACIWTYTLPWAVLPLLEVWGRFVPEGFLTACTFDYFSDTFDNHMFVAVIFTFSYVIPMTLIIYFYSQIVGHVVAHEKALREQAKKMNVESLRSNQMQGAESAEIRIAKAAITICFLFVAAWTPYAVMAMIGSFGDATVLTPGVTMIPALACKLVACLDPYVYAISHPRYRLELQKRLPWLAIKESASETQSTTTEQSAAPAPAAAPATPATS</t>
  </si>
  <si>
    <t>Trox sp. CRS 2021 ultraviolet sensitive opsin mRNA, complete cds</t>
  </si>
  <si>
    <t>Trixagus</t>
  </si>
  <si>
    <t>carinifrons</t>
  </si>
  <si>
    <t>MW886092</t>
  </si>
  <si>
    <t>TTTTTATTTTATTCTTTTGTCACGGCCATGTGGCTGAATAACTTAACCATCTCGGCCAGTCCCCGGATACAATCCGGGGTTCTGGAGTCTGGTGGCCACCTTCTGGCTTGGAATGTACCGCCTGCCGAACTGGTTCATATTCCGGAGCACTGGTTGAGCTATCAAGAACCGGAGGCATCCCTACACTATCTTTTGGGAGTGCTGTATATATTTTTCTTTTTTATGTCTTTCATCGGGAATGGTCTGGTTCTTTGGATATTCTCTTCAGCGAAAAGTTTGCGTACAGCGTCGAACATGTTCATCGTCAACCTGGCGTTCTGCGACTGGATCATGATGCTCAAGGCGCCGATATTCATCTACAACTCCTTCAACCGGGGCTTCGCCGCCGGCCACACCGCCTGCCAGGTGTTCGCCTTCGTCGGCTCCCTGTCGGGCATCGGCGCCGGCATGACCAACGCCGCCATCGCCTACGACCGCTACGCCACCATCTCCAACCCGCTGGAAGGGAAACTGACCCGCACAAAGGCCTTTGTCATGATCATGGTCATATGGGCTTACACCCTGCCGTGGGCCGTGCTGCCGTTGCTTGAAGTTTGGGGCAGATTTGTACCAGAGGGATATCTCACATCATGCTCTTTCGACTACCTAATGGACACTTTCGATAACCACATGTTCGTAGCCGTCATCTTCACTTTCTCATACGTCATACCCATGAGCATGATCATCTACTTCTACAGCCAGATCGTCAAGCACGTTTTCCACCACGAAAAAGCACTTCGTGACCAGGCAAAGAAAATGAACGTGGAGTCGTTGCGCAGTAACGTAAACCTGCAACAGCAATCCACGGAGATTAGAATAGCAAAAGTGGCGATCATGGTGTGTTTCCTGTTCGTGGCATCGTGGACGCCGTACGCGGTGTTGGCTATGATTGGGGCGTTCGGAGATCAGTCACTGCTGACGCCGGGAGTCACCATGATACCTGCTTGCGCCTGCAAGTTTGTCGCCTGCTTAGACCCATACGTCTACGCGCTCAGTCATCCGCGCTACAGGTTGGAGCTGCAGAAACGTCTGCCATGGTTGGCGCTCGACGAGCACGAGCCGGCGACTGATACAAAATCGGTTACAACCACTGCCACCGCTCCGACAGCCGCAAACGAAACGGCCGCAGCACCAGCTGCTGCAGAGTGA</t>
  </si>
  <si>
    <t>MWLNNLTISASPRIQSGVLESGGHLLAWNVPPAELVHIPEHWLSYQEPEASLHYLLGVLYIFFFFMSFIGNGLVLWIFSSAKSLRTASNMFIVNLAFCDWIMMLKAPIFIYNSFNRGFAAGHTACQVFAFVGSLSGIGAGMTNAAIAYDRYATISNPLEGKLTRTKAFVMIMVIWAYTLPWAVLPLLEVWGRFVPEGYLTSCSFDYLMDTFDNHMFVAVIFTFSYVIPMSMIIYFYSQIVKHVFHHEKALRDQAKKMNVESLRSNVNLQQQSTEIRIAKVAIMVCFLFVASWTPYAVLAMIGAFGDQSLLTPGVTMIPACACKFVACLDPYVYALSHPRYRLELQKRLPWLALDEHEPATDTKSVTTTATAPTAANETAAAPAAAE</t>
  </si>
  <si>
    <t>Trixagus carinifrons ultraviolet sensitive opsin mRNA, complete cds</t>
  </si>
  <si>
    <t>MW886091</t>
  </si>
  <si>
    <t>ATGTCTGTGATGGGAAGCCCAAGCTACGCCGCCTGGGCGGGCGCAGCTTCGGCCGCCCGCACGGGCGGCTTCGGCGGTAACCTGACGGTGGTGGACATGGTGATGCCGGACATGCTGCACATGGTTGACGCCCACTGGTACCAGTTCCCACCCCTCAACCCCCTCTGGCACGGCATCCTAGGCTTCATGATCGGCTGCCTCGGCTTCATCTCCGTCGTCGGCAACGGCATGGTGATCCTGATCTTCACCACCACCAAGACGCTGCGGACACCCTCCAACCTCCTCGTCGTCAACCTGGCCTTCTCGGACTTCCTGATGATGCTGTGCATGTCCCCGCCGATGGTCATCAACTGTTACAACGAGACTTGGGTTCTCGGTCCATTTATGTGTGAACTTTACGGAATGTTCGGCTCGCTGTTCGGCTGCACCTCGATTTGGACAATGACTATGATCGCCCTGGACCGCTACAACGTCATCGTCAAGGGGCTGAGCGCCAAACCGCTGACCAGCGGCGGCGCCATGATCAGGATCCTGCTGGTGTGGGCTTTCTCGCTCGGATGGACCATAGCACCACTATTCGGATGGAACAGATATGTCCCAGAGGGCAACATGACGGCGTGTGGAACAGACTACCTGACGAAGGACTGGTTCAGCCGAAGCTATATCCTGATCTACTCGTGGTTTGTGTACTTCATTCCTCTCTTCACCATCATCTACTCTTACTTCTTCATCGTGCAGGCCGTGGCAGCCCACGAGAAGTCAATGAGGGAGCAGGCCAAGAAGATGAACGTCGCCTCGCTGCGATCCTCGGAGTCGGCGCAGACCAGCGCCGAGTGCAAGCTGGCCAAGGTCGCGCTGATGACCATCTCGCTCTGGTTCTTCGCCTGGACACCCTACCTCGTCACCAACTACACCGGGATCTTCGAGGGCGCCAGCATCAGTCCCTTGGCCACCATCTGGTGCTCGCTGTTCGCCAAGGCTAACGCCGTGTACAATCCCATCGTATACGCCATCAGTCACCCAAAATACAGGCAGGCAATGCAGAAGAGGTTCCCGTCGCTGATCTGTGCAAACGAGCCGGATGACAGCGTCTCCCAGGTGTCGGGCACGACAAACCAGACGGCAGGCGAAGAGAAACCGGAAGCTTAG</t>
  </si>
  <si>
    <t>MSVMGSPSYAAWAGAASAARTGGFGGNLTVVDMVMPDMLHMVDAHWYQFPPLNPLWHGILGFMIGCLGFISVVGNGMVILIFTTTKTLRTPSNLLVVNLAFSDFLMMLCMSPPMVINCYNETWVLGPFMCELYGMFGSLFGCTSIWTMTMIALDRYNVIVKGLSAKPLTSGGAMIRILLVWAFSLGWTIAPLFGWNRYVPEGNMTACGTDYLTKDWFSRSYILIYSWFVYFIPLFTIIYSYFFIVQAVAAHEKSMREQAKKMNVASLRSSESAQTSAECKLAKVALMTISLWFFAWTPYLVTNYTGIFEGASISPLATIWCSLFAKANAVYNPIVYAISHPKYRQAMQKRFPSLICANEPDDSVSQVSGTTNQTAGEEKPEA</t>
  </si>
  <si>
    <t>Trixagus carinifrons long wavelength sensitive opsin mRNA, complete cds</t>
  </si>
  <si>
    <t>Sinodendron</t>
  </si>
  <si>
    <t>cylindricum</t>
  </si>
  <si>
    <t>MW886090</t>
  </si>
  <si>
    <t>ATGTTTTTACTCAATTCGACCGTTTTTCCCGGTATAAGACCGCAGGCCAGAGTGCTGGAGGCGGAAGGAGGGCGTAGAACGTTGGGATGGGATTTGCTACCATCGGAGCTGGTTCATATTCCAGAACACTGGTTGTCTTATCCAGAACCAGAAGCTTCAATACATTACCTGTTGGCCATAGTTTACGTTGGATTCTTCGTAATGGCACTGATTGGAAATGGCTTGGTTATGTGGATATTTTCAGCAGCAAAATCTTTAAGGACCCCTTCAAACATGTTCGTGGTAAACTTGGCGTTCTGCGACTTCATAATGATGCTGAAAGCTCCAATTTTCATCTACAATTCCTTCAATAGAGGTTTCGCAGCCGGAAAAATCGGCTGTCAAATATTTGGTTTCGTCGGAACCATCTCCGGCATAGGAGCTGGCATGACTAACGCCTGCATCGCCTATGACAGATACACCACAATAACCAATCCGCTAGACGGAAAACTGACGACAGTCAAAGCATTACTGATGATAACTTGTATTTGGATATATACATTTCCGTGGGCTATTCTTCCCCTACTCGAAATTTGGGGTAGGTTTGCTCCAGAGGGATACTTAACTGCATGTTCCATGGATTATTTCATGGACACCTTCGACAATCACATGTTTGTCGCCACAATTTTTACATTTTCTTACGTCATACCGATGTCGCTGATCATTTACTTCTACAGTCAAATTGTTGGTCACGTCATTGAGCACGAGAAACTCTTAAAAGAACAAGCCAAGAAAATGAACGTAGAATCTTTGAGGAGTAATCAAGCACATGCCAATCAATCGGTGGAAATAAGAATCGCGAAAGCGGCCATTACAGTTTGCTTCTTGTTCGTGGCTTCTTGGACCCCGTATGCTGTGATGGCAATGATCGGGTCTTTCGGTGATGCTACATTGCTTTCGCCGGGGGTTACAATGGTGCCAGCATTGGCATGTAAACTGGTGGCTTGCTTAGATCCTTACGTTTACGCCATCAGTCATCCCAGATATAGAATTGAACTACAAAAGAGGTTACCATGGTTGGCCATTAAAGAATCAGAGGCTCAGTCTACAACCACGGAACAAACAACGGCGCCGCCAGCTACATCGTAA</t>
  </si>
  <si>
    <t>MFLLNSTVFPGIRPQARVLEAEGGRRTLGWDLLPSELVHIPEHWLSYPEPEASIHYLLAIVYVGFFVMALIGNGLVMWIFSAAKSLRTPSNMFVVNLAFCDFIMMLKAPIFIYNSFNRGFAAGKIGCQIFGFVGTISGIGAGMTNACIAYDRYTTITNPLDGKLTTVKALLMITCIWIYTFPWAILPLLEIWGRFAPEGYLTACSMDYFMDTFDNHMFVATIFTFSYVIPMSLIIYFYSQIVGHVIEHEKLLKEQAKKMNVESLRSNQAHANQSVEIRIAKAAITVCFLFVASWTPYAVMAMIGSFGDATLLSPGVTMVPALACKLVACLDPYVYAISHPRYRIELQKRLPWLAIKESEAQSTTTEQTTAPPATS</t>
  </si>
  <si>
    <t>Sinodendron cylindricum ultraviolet sensitive opsin mRNA, complete cds</t>
  </si>
  <si>
    <t>MW886089</t>
  </si>
  <si>
    <t>TTCACAATGTCGGTACTGGGGGAGCCGAGATTCGCGGCCATGTTGGCGCCGGCAGCTCAAAGAGGTGGTGGCTACGGCGGCGGCAACATAACTGTGGTAGATAGCGTACTGCCGGACATGTTGCACATGGTGGACGCCTACTGGTACCAGTTCCCACCTCTGAATCCCCTGTGGCACGCCATACTTGGGTTCGTCATCGGAGTGTTGGGGGTGATTTCCGTTACAGGGAACGGGATGGTTATCTTCATATTCATCAGCACCAAGTCGCTGAGGACCTCGTCTAATCTACTGGTGGTTAACTTGGCGTTTTCGGATTTCCTTATGATGGCCACCATGTCTCCACCTATGGTCATCAATTGTTACAGCGAAACTTGGGCTTTAGGTCCCTTAATGTGCGAGGTGTATGGTATGTTTGGATCGCTCTTCGGGTGCATTTCCATTTGGTCGATGACCATGATTGCCCTAGATAGATATAACGTTATCGTCAAAGGCCTAAGCGCGAAACCTTTAACGATTAAAGGAGCGATGGTACAGAATTTTCTGGTTTGGGCATTCTCCGTGCTTTGGACGATTGCTCCGATCTTCGGCTGGAATAGATATGTGCCCGAAGGAAACATGACAGCATGCGGTACAGACTATCTCACGAAGGACTGGTTTAGCAGGAGTTATATCCTCGCCTACTCCATCTTTGTTTATTTTCTGCCGCTCTTCACAATAATTTACTCGTATTTATTTATTGTACAGGCCGTAGCTGCTCACGAAAAGTCGATGCGGGAACAGGCGAAGAAAATGAACGTCGCCTCCCTTCGATCGCAAGAAAATCAGCAAACGAGTGCCGAATGCAAACTGGCGAAAGTGGCGCTGATGACGATCTCCTTGTGGTTCTTCGCGTGGACGCCGTACCTGGTGACAAACTACACGGGAATTTTCGAAACTGCAAAAATCAGCCCACTGGCGACCATCTGGTGCTCACTCTTTGCAAAAGCCAATGCTGTGTACAATCCGATTGTATACGCGATCAGCCATCCTAAGTACAAACAAGCCTTGCACCAGAAGTTCCCAACGTTGTCTTGCGCTGGAAAAACGGACGACTCAACGTCCGTCGTCTCTGGGGTAACGCAAGCTACGGTGACAGAAGAAAAGGCATAA</t>
  </si>
  <si>
    <t>MSVLGEPRFAAMLAPAAQRGGGYGGGNITVVDSVLPDMLHMVDAYWYQFPPLNPLWHAILGFVIGVLGVISVTGNGMVIFIFISTKSLRTSSNLLVVNLAFSDFLMMATMSPPMVINCYSETWALGPLMCEVYGMFGSLFGCISIWSMTMIALDRYNVIVKGLSAKPLTIKGAMVQNFLVWAFSVLWTIAPIFGWNRYVPEGNMTACGTDYLTKDWFSRSYILAYSIFVYFLPLFTIIYSYLFIVQAVAAHEKSMREQAKKMNVASLRSQENQQTSAECKLAKVALMTISLWFFAWTPYLVTNYTGIFETAKISPLATIWCSLFAKANAVYNPIVYAISHPKYKQALHQKFPTLSCAGKTDDSTSVVSGVTQATVTEEKA</t>
  </si>
  <si>
    <t>Sinodendron cylindricum long wavelength sensitive opsin mRNA, complete cds</t>
  </si>
  <si>
    <t>Mimemodes</t>
  </si>
  <si>
    <t>MW886088</t>
  </si>
  <si>
    <t>CTAATCAATGCCAGAATGTTTTCGTCTAACACAAGTTCTTTTTCGGCACAATACAGAGTGATGGAAGGCCCAAACCAAAAAGCTCAGAACTTTTTAGGCTGGAACGTCCCTCCTGAAGAACTTATCCACATTCCTCCACATTGGCTAGCTTATCCAGAACCGGAATTCTCAGTCCACATGCTTCTAGGTCTTGTCTACATAGCATTATTTCTAGCTTCTACAATTGGAAATGGTCTAGTAATGTGGGTATTCACAAGTGCAAAAAGTTTGAGAACAGCTTCTAATATGTTCGTTGTAAATTTGGCTTTTTGCGATTTTATTATGATGTTGAAGACACCGCTCTTCATCTATAATTCTGTAAATAGAGGATTTGCTGCAGGACAGTTAGGTTGCCAGGTTTTTGCTTTTATGGGATCTTTGTCCGGGATAGCAGCTGGCATGACCAATGCTTGTATTGCTTATGACCGGTATACCACTATTACTAAGCCTTTTGATGGGAAGTTGACGAAGATAAAAGCGTTTGTGATGATTTTGTTCGTGTGGTTTTATACTATTCCTTGGGCTGTTTTGCCTCTTTTGGAAATATGGGGGAAGTTTGCTCCAGAGGGATATTTAACAACATGCACCTTCGACTATCTCACAGACACCTTCGACAACCATGTCTTCGTAGGCACTATCTTCTTCTGTTCCTACGTGGTCCCTATGACTGCCATAATTTACTTCTACAGCCAAATCGTAAGCAAAGTTTTCAGCCATGAAAAAGCACTTCGTGAACAAGCCAAAAAGATGAACGTGGAATCTCTACGTAGCAATCAAAGTCAGCACTCGCAGTCTGCTGAAATCAGAATAGCAAAGGCTGCTATAACTATCTGCTTCTTATTTGTTGCTTCTTGGACTCCATATGCAGTTTTGGCTTTAATAGGAGCCTTTGGAGATCAGAATTTGTTAACTCCGGGAGTTTCTATGATTCCAGCTCTTAACTGTAAACTGGTAGCTTGTATTGATCCATACGTTTACGCTATAAGTCATCCTAAGTACAGGATTGAATTGCAGAAGAGATTACCCTGGTTAGCAATAAAAGAATCTGAAGGAGATACTCATTCTACTGCTACAGAAACTACTGTAGCCACTAATCCAGTACCAGCTTCTTAA</t>
  </si>
  <si>
    <t>MFSSNTSSFSAQYRVMEGPNQKAQNFLGWNVPPEELIHIPPHWLAYPEPEFSVHMLLGLVYIALFLASTIGNGLVMWVFTSAKSLRTASNMFVVNLAFCDFIMMLKTPLFIYNSVNRGFAAGQLGCQVFAFMGSLSGIAAGMTNACIAYDRYTTITKPFDGKLTKIKAFVMILFVWFYTIPWAVLPLLEIWGKFAPEGYLTTCTFDYLTDTFDNHVFVGTIFFCSYVVPMTAIIYFYSQIVSKVFSHEKALREQAKKMNVESLRSNQSQHSQSAEIRIAKAAITICFLFVASWTPYAVLALIGAFGDQNLLTPGVSMIPALNCKLVACIDPYVYAISHPKYRIELQKRLPWLAIKESEGDTHSTATETTVATNPVPAS</t>
  </si>
  <si>
    <t>Mimemodes sp. CRS 2021 ultraviolet sensitive opsin mRNA, complete cds</t>
  </si>
  <si>
    <t>Bitoma</t>
  </si>
  <si>
    <t>cylindrica</t>
  </si>
  <si>
    <t>MW886085</t>
  </si>
  <si>
    <t>ATGTCCGTGATGGGGGTAGAACCGAACTTTGTCGCATGGGCGGCCCAGCGCGCCAGCGGCTATGGCGGCAACCTCACCGTCGTGGACAAAGTGCCCCCCGACATGCTCCATCTGGTCGACGCGTATTGGTACCAATTTCCACCGATGAATCCTCTGTGGCACGCCATCCTGGGCTTCGTCATAGGCGTTCTGGGGGTGATCTCCGTCATCGGCAATGGCATGGTCATCTACATCTTCTCCAGCACGAAAGCCCTCAGGACTCCGTCCAATCTACTCGTGGTCAATCTGGCTTTTTCTGACTTCTGCATGATGTTGTGCATGTCTCCTGCTATGGTGATCAACTGCTACAATGAGACTTGGGTTTTGGGGCCGTTGATGTGCGAGCTGTACGCAATGGCCGGTTCGCTGTTCGGTTGTGGTTCCATTTGGACGATGACCATGATCGCTCTAGACCGGTACAACGTCATCGTTAAAGGACTGAGTGCTACCCCGTTGACTAAGAAAACTGCAATGCTGCGAATTCTTATCGTTTGGACAATGTCCGTAGCATGGACTATCGCTCCGTTCTTCGGCTGGAACAGATATGTTCCTGAGGGAAACATGACCGCATGCGGAACGGACTACTTAACCAAAGATTGGGTCAGTCGAAGTTACATTTTGGTTTACGCCATGTTCGTCTACTTCATGCCTCTGTTCACCATCATCTACTCTTACTGGTTCATCGTCCAGGCCGTCGCGGCGCACGAGAAGTCCATGAGAGAGCAAGCGAAAAAGATGAACGTCGCATCGCTGAGATCCTCCGAGGCCGCTCAGACCAGTGCCGAGTGCAAGCTGGCCAAGATCGCCTTGATGACGATTACTTTGTGGTTCTTCGCTTGGACTCCATACCTCGTCACCAACTTCACCGGAATCTTCGAGGGGGCAAAGATCACCCCTCTTGCGACCATCTGGTGTTCTCTTTTCGCCAAGGCGAATGCCGTTTACAATCCTATCGTGTACGGGATCAGTCATCCAAAGTACCGACAAGCACTGCAGAAGAAGTTCCCGTCCTTGGTGTGCGCTGCGGAGCCCGATGATTCGGTCTCTACCGCTTCCGGGGTGACGAACGTTACGACTGACGAGAAACCAGCCACTGCTTAA</t>
  </si>
  <si>
    <t>MSVMGVEPNFVAWAAQRASGYGGNLTVVDKVPPDMLHLVDAYWYQFPPMNPLWHAILGFVIGVLGVISVIGNGMVIYIFSSTKALRTPSNLLVVNLAFSDFCMMLCMSPAMVINCYNETWVLGPLMCELYAMAGSLFGCGSIWTMTMIALDRYNVIVKGLSATPLTKKTAMLRILIVWTMSVAWTIAPFFGWNRYVPEGNMTACGTDYLTKDWVSRSYILVYAMFVYFMPLFTIIYSYWFIVQAVAAHEKSMREQAKKMNVASLRSSEAAQTSAECKLAKIALMTITLWFFAWTPYLVTNFTGIFEGAKITPLATIWCSLFAKANAVYNPIVYGISHPKYRQALQKKFPSLVCAAEPDDSVSTASGVTNVTTDEKPATA</t>
  </si>
  <si>
    <t>Bitoma cylindrica long wavelength sensitive opsin mRNA, complete cds</t>
  </si>
  <si>
    <t>MW886084</t>
  </si>
  <si>
    <t>ATCTCTGCACCCGATGCAAAGATGTTTTCACATAATTTGACCAAACCTTCATTTCAGGCTAGAGTATTAGATTCAATAGAAGTTCACTATTTAGGATGGAACGTCCCAAAAGAAGAACTAATCCATATTCCCGAACATTGGTTAATCTATCCAGAACCCGCTGCATCTCTCCATTTCTTATTAGGATTAATTTATACGGGATTCTTCATTACCGCTGTTTTAGGCAACGGTCTCGTCTTGTGGATATTTTCTACTTCTAAAAGCTTGCGAACTGCTTCAAATATGTTTGTCGTAAATCTCGCTCTATGTGACTTCGTTATGATGCTTAAAACCCCAATTTTTATTTACAACTCATTTTATCGCGGCTACGCACTCGGACATTTCGGTTGCCAAATATTTGCAGCTATGGGATCATTATCAGGAATCGGCGCAGGAATGACCAATGCTTGTATCGCCTACGATAGATTTACAACAATCACAAGACCTTTCGATGGTAAACTTACAAGAACTAAAGCGCTGATCATGATTATCGCAGTCTGGATTTACACAATTCCTTGGGCGATTTTACCGATGTTGGAAGTGTGGGGCCGATTTGTTCCAGAGGGATTTTTAACTTCTTGTACTTTTGATTACCTAACGAACACTTTTGATAACAAGGTTTTCGTCGGATCAATATTTTCTTGCTCATATGTAATTCCCATGTCGATGATAATTTATTTCTATAGTCAAATTGTTAAAAAAGTTTTCAGCCACGAAAAAGCCTTGAGAGAGCAAGCAAAGAAGATGAATGTGGAATCTTTACGAAGCAACCAGTCACAAAACAACGAATCGGCTGAACTAAGAATAGCGAAAGCAGCAATAACAATTTGCTCTCTATTTGTTGCTTCTTGGACTCCATACGCTGTACTTGCACTTATCGGCGCTTTTGGCAATCAGGCTTTACTGACTCCGGGAGTTACGATGGTTCCAGCTTGTGCTTGTAAATTCGTGGCCTGTATAGATCCTTACGTCTATGCCATTAGTCATCCAAAGTATAGGCAAGAACTTCAAAGGCGTCTACCTTGGTTGGCAATCAAAGAGGCAGCATCAGGAGGAGAAACGCAATCTGTTGCTACTGAGAATACAGTTCAAACGACGAACACTTAA</t>
  </si>
  <si>
    <t>MFSHNLTKPSFQARVLDSIEVHYLGWNVPKEELIHIPEHWLIYPEPAASLHFLLGLIYTGFFITAVLGNGLVLWIFSTSKSLRTASNMFVVNLALCDFVMMLKTPIFIYNSFYRGYALGHFGCQIFAAMGSLSGIGAGMTNACIAYDRFTTITRPFDGKLTRTKALIMIIAVWIYTIPWAILPMLEVWGRFVPEGFLTSCTFDYLTNTFDNKVFVGSIFSCSYVIPMSMIIYFYSQIVKKVFSHEKALREQAKKMNVESLRSNQSQNNESAELRIAKAAITICSLFVASWTPYAVLALIGAFGNQALLTPGVTMVPACACKFVACIDPYVYAISHPKYRQELQRRLPWLAIKEAASGGETQSVATENTVQTTNT</t>
  </si>
  <si>
    <t>Bitoma cylindrica ultraviolet sensitive opsin mRNA, complete cds</t>
  </si>
  <si>
    <t>Biphyllus</t>
  </si>
  <si>
    <t>MW886083</t>
  </si>
  <si>
    <t>ATGAATTTACTAAACTGGACCATGGCTCCATTACCCCAGGCTAGATTACTGGATTCTGTGGATAGAGACTCAGGACATCATCTTTTAGCATGGAATGTTCCACCAGAAGAATTAATTCATATTCCAGAACATTGGCTATTATATAAAGAACCAGAAGCGTCTATGCACTATTTGTTAGGTTTAATTTATGTAGGTTTCTTTTTTATGTCTATAATCGGCAATGGTTTGGTCATTTGGATATTTTCTACATCGAAAATTTTAAGGACAGCATCAAATATGTTTGTAGTAAACTTAGCATTTTGTGATTTTATGATGATGTTGAAGACACCAATATTCATTTATAATTCGTTTAGTAGAGGATACGCTCTGGGACATTTAGGATGTCAAGTGTTTGCATTTATGGGTTCTTTATCAGGTATTGGAGCTGGTATGACCAATGCATGTATATCTTATGACCGATTTACCACAATTACTAGACCATTTGACGGGAAACTTTCTCGAACAAAAGCTATAGTTATGATAATTTTTGTATGGATGTACACTGTACCATGGGCTGTTTTACCTTTAACTGAGGTTTGGGGTAGATTTGTTCCAGAGGGATATCTGACACAATGTTCTTTCGATTATTTAACTAACACTTTTGATAATCACATGTTTGTTGGCGTCATTTTCGTTTGTTCATACGTCATTCCAATGAGCATGATTATATACTTCTACAGTCAAATTGTCAGCAAAGTATTTAGCCATGAAAAAGCTCTAAGAGAACAAGCAAAGAAAATGAATGTAGACTCTCTAAGAAGCAATCAACAGCAAGCAAGTCAATCTGCTGAATTGAGAATCGCTAAGGCAGCCATTACAATATGTTCATTATTTGTTGCATCTTGGACACCGTATGCAGTTTTGGCACTTGTTGGTGCTTTTGGTGATCGAGCTTTACTTACGCCTGGCGTTACAATGATACCTGCTTGCACGTGTAAATTGGTAGCGTGTATAGATCCATATGTTTATGCAATCAGTCATCCGAAATACAGGCTTGAACTTCAAAGAAGATTGCCCTGGTTAGCGATAAAGGAATCTTCAGCAAGTGACGTGCAATCTACGGCCACAGAAACATCTGCAATGCCTCCTGCAACTACTACATAA</t>
  </si>
  <si>
    <t>MNLLNWTMAPLPQARLLDSVDRDSGHHLLAWNVPPEELIHIPEHWLLYKEPEASMHYLLGLIYVGFFFMSIIGNGLVIWIFSTSKILRTASNMFVVNLAFCDFMMMLKTPIFIYNSFSRGYALGHLGCQVFAFMGSLSGIGAGMTNACISYDRFTTITRPFDGKLSRTKAIVMIIFVWMYTVPWAVLPLTEVWGRFVPEGYLTQCSFDYLTNTFDNHMFVGVIFVCSYVIPMSMIIYFYSQIVSKVFSHEKALREQAKKMNVDSLRSNQQQASQSAELRIAKAAITICSLFVASWTPYAVLALVGAFGDRALLTPGVTMIPACTCKLVACIDPYVYAISHPKYRLELQRRLPWLAIKESSASDVQSTATETSAMPPATTT</t>
  </si>
  <si>
    <t>Biphyllus sp. CRS 2021 ultraviolet sensitive opsin mRNA, complete cds</t>
  </si>
  <si>
    <t>MW886082</t>
  </si>
  <si>
    <t>ATGTCCGTGATGGGTGATCCGAGCTTCGCCGCATGGGCCGCACAACGAGCCGGCGGTTTTGGCGGTAATATCACGGTCGTAGACAAAGTACCACCAGATATGCTCCATATGATCGATCCCCATTGGTATCAGTTTCCTCCAATGAACCCATTATGGCACGGCATATTGGGATTCATGATAGGCGTCTTGGGTTTCGTCTCCGTCGTAGGAAATGGCATGGTCATATACATATTTTCAGGAACAAAAGGATTGCGAACTCCAAGTAATTTACTAGTCGTCAATTTAGCGTTTTCAGATTTCTTTATGATGTTCACCATGTCGCCACCTATGGTTATTAACTGCTATTACGAAACTTGGGTGCTAGGGCCGTTTATGTGTGAATTATACGGAATGTTTGGTTCACTTTTCGGCTGTACATCCATTTGGACTATGACTTTTATTGCTTTGGACCGGTACAACGTCATTGTTAAAGGTTTAAGTGCACAACCATTAACCAAAAAGGGAGCACTATTGAGAATATTTTTAATTTATGCCTTTTCCTCTTTGTGGACTGTTGCCCCATTCTTTGGATGGAACAGGTACGTACCCGAAGGCAACATGACCGCTTGCGGAACAGATTATTTAAACAAAGAATGGTTCAGCAGAAGTTATATTTTAGTTTATTCAATTTTCGTGTATTTCTTGCCATTATTTACAATTATATATTCCTACTGGTTCATTGTGCAGGCTGTAGCAGCGCACGAAAAATCAATGAGGGAACAAGCTAAAAAGATGAACGTTGCTTCGCTGAGATCATCAGAAGCTGCTCAAACCAGTGCCGAATGCAAACTGGCTAAAATCGCCCTTATGACAATTTCATTGTGGTTCTTTGCGTGGACTCCGTACCTCGTAACGAACTACACTGGAATCTTTGAGGGTGCTAAAATTAGCCCATTGGCGACAATTTGGTGCTCACTTTTCGCCAAGGCGAACGCAGTTTACAACCCAATTGTATACGGCATTAGCCATCCAAAATACAGACAAGCTTTACAAAAGAAGTTTCCATCGTTGGTTTGCGCTGGTGAAACAGATGATACGCAATCTACGGCTTCAGGGGTGACGAACGTCACCGCAGAGGAAAAACCATCAGCTTAA</t>
  </si>
  <si>
    <t>MSVMGDPSFAAWAAQRAGGFGGNITVVDKVPPDMLHMIDPHWYQFPPMNPLWHGILGFMIGVLGFVSVVGNGMVIYIFSGTKGLRTPSNLLVVNLAFSDFFMMFTMSPPMVINCYYETWVLGPFMCELYGMFGSLFGCTSIWTMTFIALDRYNVIVKGLSAQPLTKKGALLRIFLIYAFSSLWTVAPFFGWNRYVPEGNMTACGTDYLNKEWFSRSYILVYSIFVYFLPLFTIIYSYWFIVQAVAAHEKSMREQAKKMNVASLRSSEAAQTSAECKLAKIALMTISLWFFAWTPYLVTNYTGIFEGAKISPLATIWCSLFAKANAVYNPIVYGISHPKYRQALQKKFPSLVCAGETDDTQSTASGVTNVTAEEKPSA</t>
  </si>
  <si>
    <t>Biphyllus sp. CRS 2021 long wavelength sensitive opsin mRNA, complete cds</t>
  </si>
  <si>
    <t>Melinopterus</t>
  </si>
  <si>
    <t>prodromus</t>
  </si>
  <si>
    <t>MW886081</t>
  </si>
  <si>
    <t>ATGTCGGTGTTAGGTGAGCCCAGGTTCTCGGCCTGGGCGGCTGCCGCCAGGACGCAGGGTGGCGGCTTCTCAGCTAACTTGACAGTATTCGACAAAGTGCTGCCGGACATGGTGCACATGGTCGACGCATACTGGAACCAGTTTCCCCCCATGAACCCCCTATGGCACGGAATCCTCGGCTTCGTCATCGCCATTCTCGGCTTCGTTTCAATCTCGGGCAACGGCATGGTAATCTACATCTTCAGCAGCACCAAAAGCCTAAAGACACCGTCCAACTTACTGGTGGTCAATCTCGCCTTCTCTGACTTCCTGATGATGACCACCATGTCACCACCAATGGTCATCAATTGCTACAATGAGACTTGGGCTCTGGGTCCATTATTTTGCGAAATCTACGGTATGTTCGGTTCACTGTTTGGGTGTGCTTCTATATGGACGATGACCATGATCGCGCTGGATAGGTACAACGTTATTGTGAAGGGTTTAAGCGGAACACCGTTGACCAAAAAGACAGCGTTGCTGAGGATACTTTTTGTATGGGTTTTTGCCATTGGATGGACCATCGCGCCTATGTTCGGTTGGAATAGATATGTTCCTGAAGGCAATATGACTGCATGTGGCACAGACTACCTCAATAAGGACTGGCTCAGCAGAAGCTACATTCTAATCTATTCAGTTTTTGTATACTTTCTGCCTTTGTTCACCATCATTTATTCTTACTGGTTTATTGTGCAGGCTGTAGCTGCTCACGAAAAATCTATGAGAGAACAAGCAAAGAAGATGAACGTTGCTTCCTTGCGATCCCAAGAGAATCAGAATACCAGCGCGGAATGCAAATTGGCTAAGGTTGCCCTGATGACGATAGCGCTGTGGTTTTTCGCTTGGACGCCGTACTTAGTCACTAATTTCGTCGGTGTCTTTGAATCAGGTAGGATAACACCGCTCGCTACCATCTGGTGCTCATTGTTCGCCAAAGCGAACGCTGTTTACAATCCAATCGTCTACGGCATAAGCCATCCGAAATACAGACAGGTGCTTCACAAGAAGTTCCCGAGGTTGTCCTGCGCGGACAAGTCAAGCGATTCTCAGTCAGTTGCGTCCGGAGTTACACAAGCTACAACCGAAGATATGAAGGATTAA</t>
  </si>
  <si>
    <t>MSVLGEPRFSAWAAAARTQGGGFSANLTVFDKVLPDMVHMVDAYWNQFPPMNPLWHGILGFVIAILGFVSISGNGMVIYIFSSTKSLKTPSNLLVVNLAFSDFLMMTTMSPPMVINCYNETWALGPLFCEIYGMFGSLFGCASIWTMTMIALDRYNVIVKGLSGTPLTKKTALLRILFVWVFAIGWTIAPMFGWNRYVPEGNMTACGTDYLNKDWLSRSYILIYSVFVYFLPLFTIIYSYWFIVQAVAAHEKSMREQAKKMNVASLRSQENQNTSAECKLAKVALMTIALWFFAWTPYLVTNFVGVFESGRITPLATIWCSLFAKANAVYNPIVYGISHPKYRQVLHKKFPRLSCADKSSDSQSVASGVTQATTEDMKD</t>
  </si>
  <si>
    <t>Melinopterus prodromus long wavelength sensitive opsin mRNA, complete cds</t>
  </si>
  <si>
    <t>MW886080</t>
  </si>
  <si>
    <t>CGTTTTCTAACCGATGGGTACACAAGCATAGGTAATATGCTGTTGATCGCAAACTCCACTGATGTCTCCCAACCCTTACACAGGATTATGATGGATACTCCAAAGATGCTGGGTTGGAATGTTCCTCCAGAACATCTTCCATTTATACCAACTCATTGGTTCAAGTATCCAGAGCCGGAAGCTTCTATCCACTACCTATTAGCGATAATTTACGCCATGTTCTTCATAATGGCCACAATCGGCAACGGATTGGTCTTATGGGTCTTTTCAGCGGCAAAATCCTTAAGAACACCCTCCAACATGTTCGTGGTAAACTTGGCTTTCTGTGACTTCATGATGATGTTGAAATCGCCGGTCTTCATCTACAATTCCTTCAGGAGAGGGTTTGCAGCTGGACCTGTAGGATGCCAGATCTTTGGTTTTGTTGGTTGCCTTTCTGGGATTGGTGGTAGCATGACCAATGCTTGTATCGCTTACGATAGATACACGACTATATCCAACCCACTGGAAGGGAAACTAACAAAGATTAAAGCATTGGTGATGCTTGTATGCGTGTGGGGATATACACTTCCATGGGCTATACTGCCTTTGTTGGAAATATGGGGGCGATTTGTACCAGAGGGCTATTTAACATCGTGCACCTTCGACTACTTCACCGACACATTCGACAACCATCTCTTCGTAGCTGTACTCTTCACGTTTTCGTACGCAATCCCAATGACCATGATCATATACTTCTACAGTCAAATCGTTGGACACGTGATGAGACACGAAAAGGCTCTCAGGGAACAGGCAAAGAAAATGAACGTGGAATCCCTCAGAAGTAATGTAAATCAAGCATCACAATCAGCAGAAATAAGAATAGCAAAGGCAGCTATCACGATATGCTTTCTATTTGTCGCCTCTTGGACTCCATACGCTGTCATGGCGATGATTGGATCGTTTGGAGATGCTTCTCTGCTGACACCTGGCGTAACCATGATACCAGCGTTAACCTGCAAGCTCGTTGCTTGCTTAGACCCATACGTGTACGCCATAAGTCATCCGAGATACAGAGTTGAACTTCAGAATAGACTGCCGTGGTTGGCGATCAAAGAAGAAAACGATACGAAATCTGTGGCAACTCAGCAGTCTACAGCTCAATCGGCGGAAGAAACAGCATCTTGA</t>
  </si>
  <si>
    <t>MLLIANSTDVSQPLHRIMMDTPKMLGWNVPPEHLPFIPTHWFKYPEPEASIHYLLAIIYAMFFIMATIGNGLVLWVFSAAKSLRTPSNMFVVNLAFCDFMMMLKSPVFIYNSFRRGFAAGPVGCQIFGFVGCLSGIGGSMTNACIAYDRYTTISNPLEGKLTKIKALVMLVCVWGYTLPWAILPLLEIWGRFVPEGYLTSCTFDYFTDTFDNHLFVAVLFTFSYAIPMTMIIYFYSQIVGHVMRHEKALREQAKKMNVESLRSNVNQASQSAEIRIAKAAITICFLFVASWTPYAVMAMIGSFGDASLLTPGVTMIPALTCKLVACLDPYVYAISHPRYRVELQNRLPWLAIKEENDTKSVATQQSTAQSAEETAS</t>
  </si>
  <si>
    <t>Melinopterus prodromus ultraviolet sensitive opsin mRNA, complete cds</t>
  </si>
  <si>
    <t>Epuraea</t>
  </si>
  <si>
    <t>ocularis</t>
  </si>
  <si>
    <t>MW886079</t>
  </si>
  <si>
    <t>ATGAGTTTACTCAACTGGACGGCACCTTCGTATCAAGCGAGGGTGGGCGCCCCCAATGGACAACACAATCTAGGATGGAATCTTAAGCCTGAGGATTTGATCCATATTCCAGAACATTGGTTAATGTTTCCGGAGCCGGAGTATTCTATACATTTGATTCTGGCTTTGGTTTATATTGCCCTGTTCTTCGCCTCTGTCATTGGCAATGGTTTGGTCCTATGGGTCTTTTCCTCGGCCAAAAGTCTTCGGACCGCCTCCAACATGTTCGTCGTCAACTTGGCATTTTGCGACTTCATGATGATGCTGAAAACTCCCATTAACATTTACAACTCAGTAAACCGTGGCTTCGCCACCGGTTTCCTGGGCTGCCAAATATTTGGCGTAATGGGCTCTTTATCCGGAATCGGCGCAGGAATGACCAACGCTTGTATAGCCTACGATCGATACACAACCATAACCCGACCATTTGATGGTAAAATAACCAGAACCAAGGCCCTGATTTTCATTATTCTAATATGGTGCTACACCATCCCATGGGCTATATTTCCCTTATTAGAAATATGGGGCAAATTCGCCCCTGAGGGCTATTTAACAACATGTTCCTTCGACTATTTAACCAATAGTTTCGACACCCGACTATTTGTAGGGGCAATTTTCTTCTGCTCGTATTTCGTACCAATGTCCGCGATAATTTACTTCTACAGCAAAATTGTAAGCAAGGTGTTTAGCCATGAAAAAGCGCTGCGGGAGCAGGCTAAGAAAATGAATGTAGATTCACTGCGCAGCAATCAGTCGCAACACAACGAATCAGCCGAGCTGCGCATCGCTAAAGCAGCTATAACAATTTGCTTCCTCTTTGTAGCCTCGTGGACCCCATACGCTGTCCTAGCCCTAATTGGGGCTTTTGGTAATCAAGCCCTGTTAACTCCAGGAGTTTCAATGATACCAGCCTTAAATTGCAAGCTTGTGGCTTGTATAGATCCTTACATATACGCGATTAGTCATCCAAGGTACCGCATTGAGTTGCAGAAACGATTGCCCTGGTTGGCTATTAAAGAATCTGATTCTGATACTAGGTCTACTGGAACTGAGGTGACTACTGCAGCTGCTGCGACTCCTGCAAGTGCCTAG</t>
  </si>
  <si>
    <t>MSLLNWTAPSYQARVGAPNGQHNLGWNLKPEDLIHIPEHWLMFPEPEYSIHLILALVYIALFFASVIGNGLVLWVFSSAKSLRTASNMFVVNLAFCDFMMMLKTPINIYNSVNRGFATGFLGCQIFGVMGSLSGIGAGMTNACIAYDRYTTITRPFDGKITRTKALIFIILIWCYTIPWAIFPLLEIWGKFAPEGYLTTCSFDYLTNSFDTRLFVGAIFFCSYFVPMSAIIYFYSKIVSKVFSHEKALREQAKKMNVDSLRSNQSQHNESAELRIAKAAITICFLFVASWTPYAVLALIGAFGNQALLTPGVSMIPALNCKLVACIDPYIYAISHPRYRIELQKRLPWLAIKESDSDTRSTGTEVTTAAAATPASA</t>
  </si>
  <si>
    <t>Epuraea ocularis ultraviolet sensitive opsin mRNA, complete cds</t>
  </si>
  <si>
    <t>MW886078</t>
  </si>
  <si>
    <t>ATGTCCGTGATGGGTCATCCGAGTTTCGCAGCCTATAGCGGCAGCCCCTCGTCCGCCTCGGGCAACCTCACCGTGGTGGACAAAGTCCCGCCAGACATGATGCACCTGGTGGACGCCTACTGGTACCAATTCCCCCCGATGAACCCCCTCTGGCACGGCATCCTGGGCTTCGTCATCGGCTGCCTCGGCGTCGTCTCCATCATCGGCAACGGCATGGTCCTCTACATCTTCGCCAGCACCAAGTCCCTCAAAACACCAAGCAACCTCCTCGTCGTCAACTTGGCCTTCAGCGACTTCTGCATGATGTTCACCATGGCCTTCCCCATGGTGGTTAACTGCTACTACGAAACGTGGGTCTGGGGGCCCTTATTCTGCGGTTTGTACGGCATGTTTGGCTCTTTGTTCGGATGTATTTCAATCTGGACGATGGCCTGCATCGCCCTGGACCGCTACAACGTTATTGTGAAAGGCCTGAGCGCTAAACCGTTCACCAAAAAGAGCGCCTTGTTGTGGATTCTGGGCGTCTGGCTGTTCTCCACTGGATGGACCATTGCACCATTCTTTGGCTGGAACCGGTACGTCCCGGAAGGCAATATGGCCGCCTGTGGAACCGACTACTTAAACAAAGATTGGCTCAGCCGCAGCTACATCATAGTCTACGGAATCTTCGTCTACTTCCTACCTTTGATGCTCATCGTCTACTGCTACTTCTTCATAGTCCAGGCTGTAGCCGCCCATGAAAAATCAATGCGCGAACAGGCCAAGAAAATGAACGTAGCCTCCCTACGATCTTCGGAAGCCCAAGCAACCAGCGCAGAATGCAAATTGGCGAAAATCGCCTTAATGACCATCGCCTTATGGTTCTTCGCATGGACTCCCTATTTGATTGTCAACTTTACCGGCATTTTCGGCAGCAGCAAAATCACCCCATTGGCAACAATTTGGTGCTCTTTGTTTGCCAAAGCCAATGCCTGTTACAATCCAATCGTGTACGGAATCAGCCATCCTAAATACAGACAGGCGCTCGAAAAGAAGTTCCCCAGTCTGGTATGCGCAGGAAGCACTATTAAGGACGATGCGCAGAGCACCACTAGTGGAGTTACGCAGGTGTCCGAGGGAGAGAAGGCGGCTGCGTAA</t>
  </si>
  <si>
    <t>MSVMGHPSFAAYSGSPSSASGNLTVVDKVPPDMMHLVDAYWYQFPPMNPLWHGILGFVIGCLGVVSIIGNGMVLYIFASTKSLKTPSNLLVVNLAFSDFCMMFTMAFPMVVNCYYETWVWGPLFCGLYGMFGSLFGCISIWTMACIALDRYNVIVKGLSAKPFTKKSALLWILGVWLFSTGWTIAPFFGWNRYVPEGNMAACGTDYLNKDWLSRSYIIVYGIFVYFLPLMLIVYCYFFIVQAVAAHEKSMREQAKKMNVASLRSSEAQATSAECKLAKIALMTIALWFFAWTPYLIVNFTGIFGSSKITPLATIWCSLFAKANACYNPIVYGISHPKYRQALEKKFPSLVCAGSTIKDDAQSTTSGVTQVSEGEKAAA</t>
  </si>
  <si>
    <t>Epuraea ocularis long wavelength sensitive opsin mRNA, complete cds</t>
  </si>
  <si>
    <t>Brachypeplus</t>
  </si>
  <si>
    <t>habecki</t>
  </si>
  <si>
    <t>MW886077</t>
  </si>
  <si>
    <t>ATGTCTGTGATGGGACAACCGAGCTTCGCCGCGTGGGGCGGTTCGTCCTCCGGCGGTTTTGGCGGTAACCTCACCGTCGTGGATAAAGTAACTCCCGACATGATCCACCTGGTGGACTCCTATTGGTACCAATTTCCACCTATGAACCCGCTCTGGCACGCCATCCTTGGTTTTATGATTGGGGTCTTGGGCGTCATCTCAATTACCGGAAATGGCATGGTTCTGTATATCTTTGCATCGACTAAATCACTGAAAACACCATCCAACTTGCTCGTGGTCAATTTGGCCTTTTCAGATTTCTGCATGATGTCCACAATGGCCTTCCCTATGGTAGTCAATTGCTACTATGAAACCTGGGTTTGGGGTCCTCTATTCTGTGGTCTCTATGCCATGTTTGGCTCTCTATTCGGCTCTGTGTCAATCTGGACAATGGCATGCATTGCTATGGACAGATACAATGTTATTGTGAAGGGATTGAGTGCCAAACCCTTCACCAAGAAATCGGCAATGATGTGGATTCTTATTGTTTGGGTGTTGTCCATTGGATGGGTTATCGCGCCCTTTTTCGGTTGGAACAGATATGTTCCAGAAGGTAACATGGCGGCTTGTGGAACCGACTACCTCACCAAGGAATGGTTCAGCCGTAGCTACATCGTTGTTTATGCCATCTTCGTTTACTTCCTGCCACTTTTCGTAATCATTTACTGTTACTTCTTCATTGTCCAAGCAGTGGCAGCTCACGAAAAGTCAATGAGAGACCAAGCCAAAAAAATGAACGTGGCCTCATTGAGGTCCTCCGAAGCTCAACAGACCAGCGCTGAATGCAAACTGGCTAAGATTGCTCTCATGACCATTGCCTTGTGGTTCTTCGCGTGGACCCCCTATTTGGTGATCAACTTCTCCGGAATTTTCGGAAGCTCGAAAATCTCTCCGTTGACCACAATTTGGTGCTCACTGTTCGCTAAAGCTAATGCCTGCTATAACCCAATAGTTTACGGTATTAGCCATCCTAAGTACAGACAAGCATTGGAGAAGAAATTCCCCAGTTTAGTCTGCGCTGATTCCACACCCAAGGATGACACAGCCTCGACTGCATCCGGAGTAACGAACGTGACTGAAGGCGAAAAAGCCACAGCATAA</t>
  </si>
  <si>
    <t>MSVMGQPSFAAWGGSSSGGFGGNLTVVDKVTPDMIHLVDSYWYQFPPMNPLWHAILGFMIGVLGVISITGNGMVLYIFASTKSLKTPSNLLVVNLAFSDFCMMSTMAFPMVVNCYYETWVWGPLFCGLYAMFGSLFGSVSIWTMACIAMDRYNVIVKGLSAKPFTKKSAMMWILIVWVLSIGWVIAPFFGWNRYVPEGNMAACGTDYLTKEWFSRSYIVVYAIFVYFLPLFVIIYCYFFIVQAVAAHEKSMRDQAKKMNVASLRSSEAQQTSAECKLAKIALMTIALWFFAWTPYLVINFSGIFGSSKISPLTTIWCSLFAKANACYNPIVYGISHPKYRQALEKKFPSLVCADSTPKDDTASTASGVTNVTEGEKATA</t>
  </si>
  <si>
    <t>Brachypeplus habecki long wavelength sensitive opsin mRNA, complete cds</t>
  </si>
  <si>
    <t>MW886076</t>
  </si>
  <si>
    <t>ATGAATTTACTCAACTGGACCGCGACCCCTTCATATGAGGCAAGGGTGATGGAATTGCGAGGACAACGTAATTTGGGATGGAATGTGAAGCCAGAGGAACTAGTCCACATTCCAGAACACTGGCTTCTTTATCCAGAACCAGAGTACTCGTTGCATATGTTGTTAGCTTTAGTGTATATATTTTTATTTTTTGCTTCAACTATAGGCAATGGTCTTGTGTTGTGGATATTTTCTACGGCGAAAAGTCTACGAACTGCATCTAACATGTTCGTAGTCAATCTAGCTTTCTGTGATTTCATTATGATGTTGAAGACACCAATTAATATTTATAATTCAATTTATCGTGGTTATGCACTTGGTCATATGGGTTGTCAGATTTTTGCACTTATGGGGTCACTCTCCGGAATTGGTGCGGGAATGACCAATGCCTGTATAGCTTATGATCGATATACAACCATAACACGACCTTTTGATGGGAAAGTTACAAAAGTTAAAGCGTTGGTGATGATAATGCTTGTATGGGCGTACACTATTCCATGGGCTCTTCTACCATTATTTGAAGTGTGGGGAAGATTTGTACCAGAGGGATACTTGACAACTTGTTCTTTCGACTACTTAACTAATACTTTTGATAACCACCTGTTCGTTGGATGTATCTTCTTCTGTTCCTATGTCGTTCCTATGTCTATGATTATCTACTTTTATAGTCAAATTGTCAGCAAAGTGTTTAGCCATGAAAAAGCTCTAAGAGAACAGGCAAGAAAAATGAATGTTGAATCGTTAAGAAGCAATCAAAATCAAAACAGTGAATCAGCAGAATTAAGAATAGCAAAAGCAGCAATTACAGTGTGTTTCCTTTTTGTGGCTTCATGGACACCATATGGTGTTCTTGCATTAATTGGTGCATTTGGTGATCAATCTCTTTTAACACCTGGTGTTTCAATGATTCCTGCGCTTGCTTGTAAATTGGTGGCGTGTATAGATCCTTATATATATGCCATTAGTCATCCTCGTTACAGAGTTGAATTACAAAAGAGGTTACCCTGGTTGGCAATTAAAGAATCAGATGGTAGTGACACAAGGTCGACTGGAACTGAAGTTACTACGGCAGCACCTGCAGCTCCTGCTCCTACATAA</t>
  </si>
  <si>
    <t>MNLLNWTATPSYEARVMELRGQRNLGWNVKPEELVHIPEHWLLYPEPEYSLHMLLALVYIFLFFASTIGNGLVLWIFSTAKSLRTASNMFVVNLAFCDFIMMLKTPINIYNSIYRGYALGHMGCQIFALMGSLSGIGAGMTNACIAYDRYTTITRPFDGKVTKVKALVMIMLVWAYTIPWALLPLFEVWGRFVPEGYLTTCSFDYLTNTFDNHLFVGCIFFCSYVVPMSMIIYFYSQIVSKVFSHEKALREQARKMNVESLRSNQNQNSESAELRIAKAAITVCFLFVASWTPYGVLALIGAFGDQSLLTPGVSMIPALACKLVACIDPYIYAISHPRYRVELQKRLPWLAIKESDGSDTRSTGTEVTTAAPAAPAPT</t>
  </si>
  <si>
    <t>Brachypeplus habecki ultraviolet sensitive opsin mRNA, complete cds</t>
  </si>
  <si>
    <t>Lygistopterus</t>
  </si>
  <si>
    <t>MW886075</t>
  </si>
  <si>
    <t>ATGACGTTTTTCAACTCAACATTTTATCCGAGTGCTGCAAGTTTGAGCCAAATTTTACAATCTGAGCAACGCATGCTAGCATGGAACGTTCCACCGTCTGAACTCATACACATTCCAAGCCACTGGCTAGTTTACCCGGAACCGGAAGCTTCTATACACCTCTTGCTGGGGCTTTTGTATATAGCTTTTTTTCTAATGTCCATGCTAGGAAATGGTTTAGTTATATGGATATTCACAACATCAAAAAGTCTAAAAACCGCATCAAACATGTTTGTTGTAAATTTGGCAATTTGCGACTTTTTTATGATGGTTAAAACGCCCATTTTTATATATAATTCCTTTTTTCGTGGATTCGCTGCTGGACAAGTTGGTTGTCAAATATTTGCCTTTATTGGGTCTCTGACTGGTATTGGGGCTTCGATGAGTAATGCATGTATTGCGTACGACAGATATGCTACTATCTCCAACCCCCTGGAAGGAAAAATGACGCGTATCAAGGCGTTGGTTATGATAATAATTATTTGGATCTATACGCTACCGTGGGGTATTTTACCGCTGCTTGAAATTTGGGGACGATTTGTGCCAGAGGGATTTTTAACGTCATGCACCTTCGACTACTTAACAGATACGTTCGACAATCGCATGTTTGTTGGTGTAATATTTACCTTTTCATATGTAATACCCATGTCTTTAATTATATACTTCTATAGCCAAATTGTAAAACACGTTATTGCACATGAAAAAGCCTTGCGGGAACAGGCAAAGAAAATGAATGTTGAGTCTCTACGTAGCAACCAGAACATGCAAGCTCAATCAGCAGAAATTCGAATCGCAAAGGTGGCTGTAACAATATGCTTTTTATTTGTTGCCTCTTGGACTCCGTATGCAGTCGTGGCGCTTATTGGAGCGTTTGGGGATCAATCACTTCTCACGCCTGGAGTGACTATGATACCAGCTTGTACCTGCAAGGCTGTTGCATGTCTGGATCCGTACGTTTATGCACTGAGCCATCCACGTTTTAGGGTAGAGCTGCAAAAGAAAATGCCATGGTTGGCTATTAAAGAAGCAGCAACAAATGATACACAGTCTGTTGCAACAAGCGCAACAACAGGTCAACAAGATACATAG</t>
  </si>
  <si>
    <t>MTFFNSTFYPSAASLSQILQSEQRMLAWNVPPSELIHIPSHWLVYPEPEASIHLLLGLLYIAFFLMSMLGNGLVIWIFTTSKSLKTASNMFVVNLAICDFFMMVKTPIFIYNSFFRGFAAGQVGCQIFAFIGSLTGIGASMSNACIAYDRYATISNPLEGKMTRIKALVMIIIIWIYTLPWGILPLLEIWGRFVPEGFLTSCTFDYLTDTFDNRMFVGVIFTFSYVIPMSLIIYFYSQIVKHVIAHEKALREQAKKMNVESLRSNQNMQAQSAEIRIAKVAVTICFLFVASWTPYAVVALIGAFGDQSLLTPGVTMIPACTCKAVACLDPYVYALSHPRFRVELQKKMPWLAIKEAATNDTQSVATSATTGQQDT</t>
  </si>
  <si>
    <t>Lygistopterus sanguineus ultraviolet sensitive opsin 2 mRNA, complete cds</t>
  </si>
  <si>
    <t>MW886073</t>
  </si>
  <si>
    <t>ATGTCAGTTTTAGGCCAGCCAAGTTTTGCTGCCTGGTCAGCACAACAAGCTGGATCACCTAGCAGGTTTTTAGGAAATTTGACTGTCGTGGACAAGGTTCCTCCAGAAATGCTGCACATGGTAGATGCTTACTGGTATCAATTCCCACCTTTAAATCCACTATGGCATGGTATTTTAGGATTAATGGTAGGTGTGTTAGGAGTTATTTCAGTTGCTGGGAATGGAATGGTAGTATATATATTTACATCAACAAAAACTTTACGAACACCTTCAAATATGTTAGTATTAAACCTGGCATTTTCCGACTTCTTAATGATGTTAACCATGTCACCTCCTATGGTAATTAATTGCTACAATGAAACATGGGTGTTGGGTCCATTCATGTGTGAATTATACGGCATGTTTGGATCCCTATTTGGTTGTACATCGATTTGGACAATGACCATGATAGCTCTAGATCGATACAATGTAATTGTAAAAGGTCTAAGTGCCAAACCACTTACCCACAAAGGTGCTCTATTAAAACTTTTTTTGGTCTGGCTGTTCTCAATTATATGGACTATTGCACCAATGTTTGGATGGAACAGGTATGTTCCTGAAGGTAACATGACTGCTTGTGGAACTGATTATCTAAACAAAGATTGGCTAAGTCGCAGCTACATACTTGTATACTCATTTTTTGTTTACTTTTTACCATTATTTACAATCATCTACTCGTATTGGTTTATTGTAAGAGCTGTGGCAGCTCATGAAAAATCAATGAGAGAGCAAGCAAAAAAGATGAATGTAGCTTCGTTAAGATCTTCAGAAGCTGCCCAAACCAGTGCAGAATTTAAACTTGCCAAAATTGCTTTAATGACAATTGCTTTATGGTTTTTTGCTTGGACTCCATATTTAGTCACTAACTATGTTGGCATTTTTGAAAGCGCCAAAATATCACCACTTGCAACTATTTGGTGTTCACTATTTGCCAAAGCTAATGCAGTGTATAATCCAATTGTTTATGGCATTAGCCATCCAAAATACAGGCAAGCACTTCAAAAGAAGTTCCCATCACTAGTTTGTGGATCAGAAGAAAAGGATGACACAACATCCACAGCATCAGGCATTACAACGGCTACAGTAGCAGATGAAAAACCTGCAGCGTAA</t>
  </si>
  <si>
    <t>MSVLGQPSFAAWSAQQAGSPSRFLGNLTVVDKVPPEMLHMVDAYWYQFPPLNPLWHGILGLMVGVLGVISVAGNGMVVYIFTSTKTLRTPSNMLVLNLAFSDFLMMLTMSPPMVINCYNETWVLGPFMCELYGMFGSLFGCTSIWTMTMIALDRYNVIVKGLSAKPLTHKGALLKLFLVWLFSIIWTIAPMFGWNRYVPEGNMTACGTDYLNKDWLSRSYILVYSFFVYFLPLFTIIYSYWFIVRAVAAHEKSMREQAKKMNVASLRSSEAAQTSAEFKLAKIALMTIALWFFAWTPYLVTNYVGIFESAKISPLATIWCSLFAKANAVYNPIVYGISHPKYRQALQKKFPSLVCGSEEKDDTTSTASGITTATVADEKPAA</t>
  </si>
  <si>
    <t>Lygistopterus sanguineus long wavelength sensitive opsin mRNA, complete cds</t>
  </si>
  <si>
    <t>Macrolycus</t>
  </si>
  <si>
    <t>MW886072</t>
  </si>
  <si>
    <t>ATGTGTCAGTACTGCAACATCCTGAAAGAAACCAGGTACACAATGTCAGTTCTTGGAGGACCAAGCTATGCTGCCTTTGCACCACAACATGCAGCGCTAACTGCTGGATTTTTAGGAAATTTGACGGTAGTAGACAAAGTACCTTCCGAAATGTTGCATATGGTAGATGCCTATTGGTACCAATTCCCACCATTAAATCCATTATGGCATGGAATTTTAGGATTAATGGTTGGTATATTAGGAGTTATTTCATTTGCGGGAAATGCAATGGTAATGTACATATTTGCAACAACTAAAACTTTAAGAAGTCCATCCAATATGTTAGTAATAAATCTGGCGTTTTCTGATTTTCTTATGATGTTAACTATGTCACCGGCAATGGTTATAAATTGTGTCAATGAAACTTGGGTGTTAGGTCCTTTTATGTGTGAATTGTATGGTATGTTTGGTTCATTATTTGGTTGTGCATCAATTTGGACTATGGTTGCGATTGCACTGGATCGATACAATGTAATAGTAAAAGGTTTAAGTGCACAACCGCTCACCCATAAAGGCGCTGCATTTCGACTTCTTTTGGTCTGGCTGTTTGGAGTTGTATGGACTGTTGCGCCCATGTTTGGATGGAACAGGTACGTTCCTGAAGGAAACATGACTGCTTGTGGAACTGATTATTTAACCAAAGACTGGCTAAGCCGCAGCTACATACTTGTTTACTCCTTCTTTGTCTACTTTTTGCCATTATTTACCATCATTTATTCTTACTGGTTTATTGTTAAAGCAGTAGCTGCTCATGAGAAGTCGATGCGAGAACAAGCTAAGAAAATGAATGTAGCTTCTTTAAGATCTTCAGAAGCTGCAGCAACAAGTGCAGAATTCAAACTTGCTAAGGTTGCTTTAATGACCATTGCTTTATGGTTTTTTGCTTGGACTCCATATTTAGTTACCAACTACACTGGAATATTTGAAGGTGCCAAAATATCACCACTTGCGACCATTTGGTGTTCATTATTTGCCAAAGCCAATGCAGTATATAATCCTATTGTATATGGCATTAGCCATCCGAAATATCGACAAGCACTTCAAAAGAGATTCCCATCTCTAGTTTGTGGAGCAACAAGTGGGGATGATACAACGTCTGTTGCATCAGGTGTTACAACTGCGACGGTATCAGGTGATAAGACTTCTGCGTAA</t>
  </si>
  <si>
    <t>MCQYCNILKETRYTMSVLGGPSYAAFAPQHAALTAGFLGNLTVVDKVPSEMLHMVDAYWYQFPPLNPLWHGILGLMVGILGVISFAGNAMVMYIFATTKTLRSPSNMLVINLAFSDFLMMLTMSPAMVINCVNETWVLGPFMCELYGMFGSLFGCASIWTMVAIALDRYNVIVKGLSAQPLTHKGAAFRLLLVWLFGVVWTVAPMFGWNRYVPEGNMTACGTDYLTKDWLSRSYILVYSFFVYFLPLFTIIYSYWFIVKAVAAHEKSMREQAKKMNVASLRSSEAAATSAEFKLAKVALMTIALWFFAWTPYLVTNYTGIFEGAKISPLATIWCSLFAKANAVYNPIVYGISHPKYRQALQKRFPSLVCGATSGDDTTSVASGVTTATVSGDKTSA</t>
  </si>
  <si>
    <t>Macrolycus sp. CRS 2021 long wavelength sensitive opsin mRNA, complete cds</t>
  </si>
  <si>
    <t>Calopteron</t>
  </si>
  <si>
    <t>MW886070</t>
  </si>
  <si>
    <t>ATGCCCTACTTGTTCGCAAATATAACAAGTAGTGCTTTGAAGCAGAGTGGTATAACTGAAATCGAACGACATCTTTTAGGATGGAACATCCCTATAACGGACTTAATTCATATTCCCACACATTGGTTGGGATTCCAAGAACCCGAAGCATCTATACACTATTTATTGGGTCTTCTTTATATATTTATTTGGCTAATGGGAAGTTTTGGTAACGGCTTGGTTATGTGGATTTTTTCAACCTCGAAAGGCCTCAAAACGCCATCAAACATGTTCGTTGTTAACCTTGCATTCTGCGACTTTATAATGATGATGAAAATGCCCCTATTTGTATACAACTCGTTTAACCGTGGATTTGCAACAGGTTTTTTGGGATGTCAAATATTTGGTTTTATTGGGTCAGTATCTGGAATAGGAGCTGGCATGACTAACATGTGCATTGGATATGATAGATACGCTACAATATCAAACCCCATGGAAGGAAAAATGACTCGAACCAAAGCTTTTGTAATGGTTGTGTTTGTATGGTTATACACCTTACCGTGGGCTGTTTTGCCAGCTCTGGAAGTTTGGGGAAGATTTGTTCCAGAAGGATTTTTGACTTCATGCACTTTCGACTACCTAACTACAACATTTGACAACCGCATGTTTGTTGCTGTGATTTTTATATGCTCCTATGTTATTCCAATGAGTTTAGTTATTTATTTTTACAGTCAAATCGTAAAACATGTAATACGGCACGAAAAAGCCTTAAGGGAACAGGCTAAGAAGATGAATGTTAAGTCACTACGAAGCAATCATACTACCCAAAATCAGTCAACGGAAATACGAATTGCAAAAGTGGCCGTTATAATTTGTTTTTTGTTTGTTTTTGCGTGGACTCCGTATGCAGTGATGGCGTTAATTGGTGCTTTTGGTGATCAATCTTTGTTAACACCAGGAGTGACTATGATACCTGCGTTGACTTGTAAATCAATTGCTTGTGTTGATCCGTACGTTTATGCTTTGAGTCATCCTCGTTTCAGGCTAGAATTACAGAAAAGAATGCCATGGCTAGCTATTACCGAGAAAGCACCAAGCGAAACTGTCTCAATGGGAACTACAACTGTATCAGCAACTGCAACAAGTTAA</t>
  </si>
  <si>
    <t>MPYLFANITSSALKQSGITEIERHLLGWNIPITDLIHIPTHWLGFQEPEASIHYLLGLLYIFIWLMGSFGNGLVMWIFSTSKGLKTPSNMFVVNLAFCDFIMMMKMPLFVYNSFNRGFATGFLGCQIFGFIGSVSGIGAGMTNMCIGYDRYATISNPMEGKMTRTKAFVMVVFVWLYTLPWAVLPALEVWGRFVPEGFLTSCTFDYLTTTFDNRMFVAVIFICSYVIPMSLVIYFYSQIVKHVIRHEKALREQAKKMNVKSLRSNHTTQNQSTEIRIAKVAVIICFLFVFAWTPYAVMALIGAFGDQSLLTPGVTMIPALTCKSIACVDPYVYALSHPRFRLELQKRMPWLAITEKAPSETVSMGTTTVSATATS</t>
  </si>
  <si>
    <t>Calopteron sp. CRS 2021 ultraviolet sensitive opsin 1 mRNA, complete cds</t>
  </si>
  <si>
    <t>MW886069</t>
  </si>
  <si>
    <t>ATGGCACGTTCAAATTTGACAATGTTTCCAAATGCAGGAAAATACGATCAATTTTCTTCATTGGAACAACACTTACTAGCATGGAACGTGCCACCATCAGAATTAATTCATATACCTAGTCACTGGTTAAGTTATCCAGAACCAGAAGCTTCTATACACATTTTATTAGGGCTTCTCTACATTGCTTTCTTCTTAATGTCAATGTTAGGGAATGGCTTGGTTATTTGGATTTTTACCACATCAAAAAGTCTAAAAACAGCTTCAAATATGTTTGTCGTAAACTTGGCTTTTTGTGATTTCTTTATGATGCTTAAAACACCGATTTTTATTTACAACTCTTTCTACAGAGGCTTTGCGTCAGGTCATATTGGGTGCCAAATTTTTGCGTTTGTTGGATCAATGACTGGAATTGGAGCGGGAATGACAAATGCTTGTATTGCATATGATAGATATGCGACAATTTCTAACCCGTTGGAGGGAAAAATGACGCGTACAAAGGCCCTGGTTATGATACTGTTCGTTTGGTTTTATACCACGCCGTGGGCAGTTTTGCCTCTACTTGAGCTATGGGGGCGATTCGTACCAGAGGGATATCTGACATCATGCTCGTTTGATTACCTAATGGATACGTTTGACAACCGAATGTTTGTAGGAGTAATTTTCACCTTCTCTTATGTTATTCCTATGTCATTTATTATCTATTTCTACAGTCAAATTGTCAAGCACGTCATGGACCATGAAAGAGCCTTACGCGAACAGGCCAAAAAAATGAACGTTGACTCTCTTCGAAGTAACCAAAACATGCAAAATCAATCAGCAGAAATCCGCATTGCAAAAGTTGCCGTGACAATATGTTTCTTGTTTGTTGCTTCCTGGACTCCGTATGCAGTAGTGGCTCTTATAGGAGCGTTTGGCGATCAATCCTTACTTACTCCAGGATTAACTATGATACCAGCTTGTACATGCAAGGCTGTGGCATGTTTAGATCCGTACGTGTACGCCCTGAGTCATCCGCGCTTTAGGGTGGAGCTTCAAAACAAACTGCCTTGGCTAGCAATTAAAGAAACAGTTACCGAAACACAATCCAATGTGTCCAATACAACGACAGCTGCTCAAGCTTAA</t>
  </si>
  <si>
    <t>MARSNLTMFPNAGKYDQFSSLEQHLLAWNVPPSELIHIPSHWLSYPEPEASIHILLGLLYIAFFLMSMLGNGLVIWIFTTSKSLKTASNMFVVNLAFCDFFMMLKTPIFIYNSFYRGFASGHIGCQIFAFVGSMTGIGAGMTNACIAYDRYATISNPLEGKMTRTKALVMILFVWFYTTPWAVLPLLELWGRFVPEGYLTSCSFDYLMDTFDNRMFVGVIFTFSYVIPMSFIIYFYSQIVKHVMDHERALREQAKKMNVDSLRSNQNMQNQSAEIRIAKVAVTICFLFVASWTPYAVVALIGAFGDQSLLTPGLTMIPACTCKAVACLDPYVYALSHPRFRVELQNKLPWLAIKETVTETQSNVSNTTTAAQA</t>
  </si>
  <si>
    <t>Calopteron sp. CRS 2021 ultraviolet sensitive opsin 2 mRNA, complete cds</t>
  </si>
  <si>
    <t>MW886068</t>
  </si>
  <si>
    <t>ATGTCAGTTCTTGGAGAACCAAGCTTTTCTGCATGGACAGCAGCACAACATGCGGGGGGATTTTTGGGAAACATCACAGTTGTAGACAAAGTACCCCCCGAAATGTTGCACATGATAGATGCCTATTGGTATCAATTTCCACCATTGAATCCATTATGGCATGGGATCCTAGGTTTGATGATCGGTATGTTAGGGGTAATATCAGTTGTTGGTAATGGTATGGTTATATATATTTTTTCATCTACCAAATCATTAAGAAGTCCTTCAAATATGCTGGTGATGAACCTTGCATTTTCGGATTTCCTTATGATGTTGACCATGTCACCAACTATGGTTATAAATTGTTACAACGAAACATGGATGTTCGGACCTTTTGTATGTGAATTATATGGCATGTTAGGATCATTGTTTGGTTCCGCATCAATTTGGACAATGACAATGATAGCATTGGATAGGTACAATGTAATCGTAAAAGGTCTAAGTGCACAACCACTAACCAGCAAAGGAGCCATGTTGAGAATTTTACTTGTTTGGTTATTCTCAATACTGTGGACTATTGCACCGCTGTTTGGTTGGAATAGGTATGTGCCGGAAGGAAATATGACTGCTTGTGGAACTGACTATTTGACTAAAGACTGGGTGAGCCGCAGTTACATCTTGTTGTACTCTGTCTTTGTTTACTTTCTGCCATTGTTCTTAATCATTTATGCATACTGGTTTATTGTTAGTGCTGTAGCTGCCCATGAAAAATCAATGCGAGAACAGGCAAAAAAAATGAATGTAGCTTCACTACGATCATCAGAGGCTGCACAAACCAGTGCCGAATGTAAACTTGCAAAGGTTGCTTTAATGACCATTGCCTTATGGTTCTTTGCTTGGACTCCATATTTAGTTACCAACTATACGGGAATATTTGAAAGTGCCAAAATCTCACCACTTGCAACTATTTGGTGTTCATTGTTTGCTAAGGCTAATGCTGTTTACAACCCAATTGTATATGGTATTAGCCACCCCAAATATCGGCAAGCACTTCAAAAGAAATTCCCATCTTTAATATGTGGAACAGAAGATGACACAACATCCACTGCATCAGGTGCAACAACAGCAACTGCATCAGAAGAAAAAGTTGCCGCATAA</t>
  </si>
  <si>
    <t>MSVLGEPSFSAWTAAQHAGGFLGNITVVDKVPPEMLHMIDAYWYQFPPLNPLWHGILGLMIGMLGVISVVGNGMVIYIFSSTKSLRSPSNMLVMNLAFSDFLMMLTMSPTMVINCYNETWMFGPFVCELYGMLGSLFGSASIWTMTMIALDRYNVIVKGLSAQPLTSKGAMLRILLVWLFSILWTIAPLFGWNRYVPEGNMTACGTDYLTKDWVSRSYILLYSVFVYFLPLFLIIYAYWFIVSAVAAHEKSMREQAKKMNVASLRSSEAAQTSAECKLAKVALMTIALWFFAWTPYLVTNYTGIFESAKISPLATIWCSLFAKANAVYNPIVYGISHPKYRQALQKKFPSLICGTEDDTTSTASGATTATASEEKVAA</t>
  </si>
  <si>
    <t>Calopteron sp. CRS 2021 long wavelength sensitive opsin 1 mRNA, complete cds</t>
  </si>
  <si>
    <t>Lycostomus</t>
  </si>
  <si>
    <t>kraatzi</t>
  </si>
  <si>
    <t>MW886067</t>
  </si>
  <si>
    <t>ATGGCACGGCCCAATTTAACATTGTATCCAAGTAGCTCAAGACAAAATCAATTTTTCCTGTCGGAACAACGTTTCTTGGCATGGAACGTACCACCATCTGAACTGATACATATTCCCATCCATTGGTTAAGCTACCCAGAACCAGAAGCTTCGGTGCACATATTGTTAGGCCTCCTCTACATAGCTTTCTTTCTAATGTCAACTTTGGGAAATGGTTTAGTTATTTGGATATTTACAACATCAAAAAGTTTAAAAACTGCCTCAAACATGTTTGTTGTCAACTTGGCGTTTTGCGATTTTTTTATGATGTTCAAAACGCCTATTTTTATTTATAACTCGTTTTACAGGGGCTTTGCAACAGGCCACATTGGGTGCCAAATTTTTGCGTTTGCCGGATCGTTGACAGGCATTGGTGCTTCGATGACTAACGCGTGTATTGCGTACGACAGATATGCGACCATTTCGAATCCGTTGGAAGGGAAAATGACGCGTACAAAGGCATTAGTGATGATATTATTTGTCTGGTTTTATACACTTCCGTGGGCAATTTTACCGTTGCTTGAACTTTGGGGACGATTTGTACCAGAGGGTTACTTAACATCTTGCACGTTTGACTACTTAACTGATTCGTTTGATAATCGTATGTTTGTGGGCGTTATCTTTACGTTCTCATACGTAATACCAATGTCGTTGATCATATACTGCTACAGCCAAATGGTGAAACACGTCATCAATCATGAGAAAGCTCTTCGAGAACAGGCTAAAAAAATGAACGTAGATTCTCTACGTAGCAATCAAAACACGCAAGCCCAATCAACAGAAATACGTATCGCAAAAGTCGCCGTAACAATTTGCTTTTTATTTGTGGCTTCGTGGACGCCGTATGCAGTGGTGGCATTAATCGGTGCGTTTGGTGATCAGTCGCTACTTACTCCAGGGTTAACCATGATACCGGCATGTACTTGTAAAGCTGTTGCATGTCTGGACCCGTATGTGTATGCACTAAGTCATCCTCGTTTTAGGGTGGAATTACAAAATAAATTACCATGGCTAGCAATTAAAGAATCGGTTACCGAAACGCAATCTACTGTGTCCAATACAACGACAGCTGCTCAAGCTTAA</t>
  </si>
  <si>
    <t>MARPNLTLYPSSSRQNQFFLSEQRFLAWNVPPSELIHIPIHWLSYPEPEASVHILLGLLYIAFFLMSTLGNGLVIWIFTTSKSLKTASNMFVVNLAFCDFFMMFKTPIFIYNSFYRGFATGHIGCQIFAFAGSLTGIGASMTNACIAYDRYATISNPLEGKMTRTKALVMILFVWFYTLPWAILPLLELWGRFVPEGYLTSCTFDYLTDSFDNRMFVGVIFTFSYVIPMSLIIYCYSQMVKHVINHEKALREQAKKMNVDSLRSNQNTQAQSTEIRIAKVAVTICFLFVASWTPYAVVALIGAFGDQSLLTPGLTMIPACTCKAVACLDPYVYALSHPRFRVELQNKLPWLAIKESVTETQSTVSNTTTAAQA</t>
  </si>
  <si>
    <t>Lycostomus kraatzi ultraviolet sensitive opsin 2 mRNA, complete cds</t>
  </si>
  <si>
    <t>MW886065</t>
  </si>
  <si>
    <t>ATGTCAATTCTTAGTGGGCCAAGCTTTGCTGCCTGGACAGCGGCACAACAGGGAGGATTTTTAGGAAACATAACGGTTGTAGACAAGGTACCTCCAGAAATGTTACATATGATTGATGCCTACTGGTATCAATTTCCACCATTAAATCCATTATGGCATGGAATTCTAGGTTTAATGATTGGCATCTTAGGTGTTATTTCAGTTATGGGAAATGGTATGGTAATATACATATTTGCAACAACTAAAACATTACGAAGTCCATCAAATATGTTAGTAATAAATCTTGCTTTTTCTGATTTCCTGATGATGTTAACTATGTCACCTGCAATGGTTATAAATTGTTATAATGAGACATGGATATTAGGACCTTTAATGTGTGAGTTATACGGCATGTTTGGATCTTTGTTTGGTTGTACATCAATTTGGACAATGACTGTGATAGCGTTAGATCGATACAATGTAATTGTAAAGGGTCTAAGTGCACAACCGCTTACTCATAAAGGAGCATTGTTGCGGCTTCTATTAGTCTGGTTGTTTTCGGTTCTTTGGACGATTGCACCCATGTTTGGCTGGAACAGGTATGTACCTGAAGGAAATATGACAGCTTGTGGAACTGATTATTTAACAAAAGACTGGATAAGCCGCAGCTACATAATCGTGTACTCGTTCTTTGTTTACTTTGCACCATTATTTACCATCATATATTCTTACTGGTTTATTGTTCAAGCTGTAGCTGCTCATGAAAAATCAATGAGAGAACAAGCAAAAAAAATGAATGTGGCTTCATTAAGATCATCTGAGGCTTCTCAAACCAGTGCAGAATTTAAACTTGCTAAGGTTGCATTAATGACCATTGCCTTATGGTTTTTTGCTTGGACTCCATATTTAGTTACTAACTACACAGGCATATTTGAAGGTGCCAAAATATCACCACTTGCAACTATTTGGTGTTCATTATTCGCCAAAGCTAATGCAGTGTACAACCCAATTGTATATGGCATTAGTCATCCTAAATATCGACAAGCACTGCAAAAGAAATTCCCATCTTTAGTATGTGGAACAGAAAAAGGTGATGATACAACCTCTACAGCATCAGGTGTAACAACAGCAACGGCATCAGATGAAAAAACTACTGCATAA</t>
  </si>
  <si>
    <t>MSILSGPSFAAWTAAQQGGFLGNITVVDKVPPEMLHMIDAYWYQFPPLNPLWHGILGLMIGILGVISVMGNGMVIYIFATTKTLRSPSNMLVINLAFSDFLMMLTMSPAMVINCYNETWILGPLMCELYGMFGSLFGCTSIWTMTVIALDRYNVIVKGLSAQPLTHKGALLRLLLVWLFSVLWTIAPMFGWNRYVPEGNMTACGTDYLTKDWISRSYIIVYSFFVYFAPLFTIIYSYWFIVQAVAAHEKSMREQAKKMNVASLRSSEASQTSAEFKLAKVALMTIALWFFAWTPYLVTNYTGIFEGAKISPLATIWCSLFAKANAVYNPIVYGISHPKYRQALQKKFPSLVCGTEKGDDTTSTASGVTTATASDEKTTA</t>
  </si>
  <si>
    <t>Lycostomus kraatzi long wavelength sensitive opsin 1 mRNA, complete cds</t>
  </si>
  <si>
    <t>MW886064</t>
  </si>
  <si>
    <t>AACACTTCTTCCTTATACAAGATGCCATATTTGTTTGCTAATGTGTCGGTTAGTGCGTTAAAACAGAGTGGCTTTTCAGAAATAGAGCGGCATCTAATAGGATGGAACGTACCCGCAACAGAACTGATTCAAATTCCTGTTCATTGGCTGGATTACGAAGAACCCGAAGCGTCAATTCACTACCTATTAGCTATCCTTTACATTTTTCTTTTCTTTTTGGGCACTTTTGGAAATGGCTTGGTTATGTGGATATTTTCAACCTCCAAGAGTCTCAAAACTCCATCAAACATGTTCGTGGTAAATTTGGCGTTTTGCGACTTTGTAATGATGGTAAAAATGCCAATATTTATATATAACTCTTTCTATCGTGGGTTTGCAACTGGCATTCTTGGATGTAAGATATTCGCCTTTATGGGATGTATATCTGGAATTGGTGCCGGGATGACTAACATGTGTATCGGTTACGACAGATACGCGACCATTTCCAACCCAATGGAAGGAAAAATGACCCGCACCAAATCAGTGATAATGATTTTGTTTGTGTGGTTGTATACATTACCATGGGCAATAATGCCGGTGCTTGAAGTATGGGGAAGATTTGCTCCAGAAGGGTATTTGACTGCGTGTACGTTTGACTACTTAACGCCAACATTTGACACGCGCTTGTTTGTTGCCAGCCTGTTTACTTGCTCCTACGTAATTCCAATGAGCTTGGTTATCTATTTTTACACACAGATAGTAAAACATGTGATTAATCATGAAAAAGCGCTCCGTGAACAGGCTAAGAAAATGAACGTTACATCATTGAGAAGCAACCAAACAACACAAAACCAATCGACTGAAATTCGTATTGCAAAAGTGGCAGTTATAATTTGTTTCCTATTCGTATTATCGTGGACGCCGTATGCTTTAGTGGCGCTAATTGGTGCGTTTGGCGATCAGTCGCTACTGTCACCTGGAGTTACAATGATGCCGGCTTTAGCATGCAAATCTGTTGCTTGTATTGATCCATACGTTTACGCTTTGAGTCATCCACGCTTCAGACAAGAGCTGCAAAAACGGATGCCGTGGCTGGCTATTACTGAAAATACTCCAAGTGATGCCGCTTCAACAGGAACTACAACCGCGTCTACAACTGTAACCAGTTAA</t>
  </si>
  <si>
    <t>MPYLFANVSVSALKQSGFSEIERHLIGWNVPATELIQIPVHWLDYEEPEASIHYLLAILYIFLFFLGTFGNGLVMWIFSTSKSLKTPSNMFVVNLAFCDFVMMVKMPIFIYNSFYRGFATGILGCKIFAFMGCISGIGAGMTNMCIGYDRYATISNPMEGKMTRTKSVIMILFVWLYTLPWAIMPVLEVWGRFAPEGYLTACTFDYLTPTFDTRLFVASLFTCSYVIPMSLVIYFYTQIVKHVINHEKALREQAKKMNVTSLRSNQTTQNQSTEIRIAKVAVIICFLFVLSWTPYALVALIGAFGDQSLLSPGVTMMPALACKSVACIDPYVYALSHPRFRQELQKRMPWLAITENTPSDAASTGTTTASTTVTS</t>
  </si>
  <si>
    <t>Lycostomus kraatzi ultraviolet sensitive opsin 1 mRNA, complete cds</t>
  </si>
  <si>
    <t>Protaetia</t>
  </si>
  <si>
    <t>brevitarsis</t>
  </si>
  <si>
    <t>MW886063</t>
  </si>
  <si>
    <t>ATGTCGGTGTTGGGCGAACCCAGGTTCCAAGCCTGGGTTGCTGCCGCAAGAACAGGAAGCGCCTTCGGAGGTAACCTAACAGTGGTGGACAAGGTACCACCGGATATGTTGCCTCTAGTCGACCACCATTGGTACCAATATCCTCCCTTAAATCCCATGTGGCATTCCATCCTCGGATTAGTCATCGTAATATTTGGCCTGCTAGGATTTTGCGGAAACGCGATGGTCATCTACATCTTCAGCTGCACCAAATCGTTACGAACACCTTCAAACCTATTCGTGGTGAACCTGGCCTTCTCCGATTTCCTCATGATGACCGCTTTGTGTCCGATGATGGCCATCAATTGTTACTACGAGACATGGGTGCTGGGAGCCTTCATGTGCGAGCTCCACGGAATGCTCGGATCGCTTTTCGGATGCACGTCCATCTGGACCATGACCATGATAGCGATGGATCGGTACAACGTCATAGTTAAAGGATTAAGCGGAAAACCGCTTACACACAAAGGGGCCTTGCTTAGGATAGTATTCGTATATCTGTTCTCGTTGATTTGGACGCTGGCGCCTATGTTTGGTTGGAACAGATACGTACCAGAAGGCAACATGACAGCTTGTGGCACGGACTATTTGAACCAGGAATGGCTCTCTCGCAGTTACATTATTGTCTACTCGGTTTTCGTTTATTTCCTACCTCTTTTCGGAATCGTCTACTCCTATTTCTTCATCGTACAGGCAGTCGCGGCTCACGAAAAAGCCATGCGGGAACAAGCAAAGAAGATGAACGTCGCCTCATTGAGGTCGTCAGAAGCCGCCCAGACTAGTGCCGAATGTAAATTGGCCAAGGTGGCGCTGATGACAATCGCCCTGTGGTTTGTCGCGTGGACGCCGTATCTCGTGACCAATTACATTGGAATGTTTTCTTCCGAGTTAATCACTCCGTTATTGAGCATATGGTGCTCGTTATGTGCCAAAGGGAATGCCTGCTGTAATCCTATAGTATATGGAATTAGCCATCCTAAGTACAAACAGGTACTTCACAAGAAGTTCCCGAGGTTGTCTTGCGCCGATAGTCCAGACGATTCTGCGAGCGTGGCTTCTGGTGCGACGCAAGCCACTGGAGTTGAAGAAAACAAAGTTTAA</t>
  </si>
  <si>
    <t>MSVLGEPRFQAWVAAARTGSAFGGNLTVVDKVPPDMLPLVDHHWYQYPPLNPMWHSILGLVIVIFGLLGFCGNAMVIYIFSCTKSLRTPSNLFVVNLAFSDFLMMTALCPMMAINCYYETWVLGAFMCELHGMLGSLFGCTSIWTMTMIAMDRYNVIVKGLSGKPLTHKGALLRIVFVYLFSLIWTLAPMFGWNRYVPEGNMTACGTDYLNQEWLSRSYIIVYSVFVYFLPLFGIVYSYFFIVQAVAAHEKAMREQAKKMNVASLRSSEAAQTSAECKLAKVALMTIALWFVAWTPYLVTNYIGMFSSELITPLLSIWCSLCAKGNACCNPIVYGISHPKYKQVLHKKFPRLSCADSPDDSASVASGATQATGVEENKV</t>
  </si>
  <si>
    <t>Protaetia brevitarsis long wavelength sensitive opsin mRNA, complete cds</t>
  </si>
  <si>
    <t>MW886062</t>
  </si>
  <si>
    <t>ATGATACTGCTCAATTCGACCATATCAGATATCCATCCGTTACCGAGAATAATGGATAACAGCGGTGGAACGAGGTTGTTAGGATGGAACATACCCCCGGAAGAGCTTGTCCATATTCCAGAACACTGGCTAGTATATCCAGAACCAGAAGCTTCGATACACTATCTCTTGGCGATTTTATACACCGCATTTTTCATAATGTCATTAGTGGGAAACGGTCTGGTATTATGGATATTTTCAGCAGCAAAATCTCTTCGAACACCTTCGAATATGTTTGTAGTAAATTTGGCCTTCTGTGATTTTATAATGATGGCAAAAGCACCCATTTTTATATATAACGCATTTAATCGAGGATTCGCAGCCGGTCATATTGGTTGCCAAGTATTCGCTTTTATTGGTTCGCTATCTGGTATTGGGGCCGGCATGACCAATGCTTGTATTGCTTACGATCGGTATACTACGATTTCAAATCCACTAGAAGGAAAATTAACGATGATTAAGGCCCTGGTGATGATCTCCTGCCTTTGGACGTATACAATACCATGGGCTGTGTTGCCGTTGTTGGAAGTCTGGGGACGATTTGTGCCAGAGGGTTATTTAACTTCTTGCTCCTTCGATTACTTTATGGACACGTTCGATAACCGCATGTTTGTTGCTGTCATATTCACTTTTTCATATGTTATACCGATGACAATGATAATATACTTTTACAGTCAGATAGTTAGTCACGTTATAAGCCACGAAAAAGCATTGAAAGAACAAGCAAAAAAGATGAATGTGGAATCACTACGAAGTAACGCGAATCAAGGCCAATCAGCTGAAATCAGAATTGCAAAAGCAGCCATAACCATATGCTTCTTATATGTTGCTTCATGGACTCCGTACGCAGTAATGGCAATTATTGGTTCGTTCGGAGACGCCTCCTTATTGACACCTGGTGTAACAATGATACCGGCTGTAACTTGTAAGCTGGTCGCTTGTCTAGACCCATGGGTCTACGCTATTAGTCATCCTAGATATAGGATTGAATTGCAAAAACGTCTTCCTTGGTTGGCTATCAAAGAAGAGAACGAAACTGCATCAACAAACACAGGACATACGAATGTGACACAAACCAATTCGCCTGCTGATGGAGCCCATGGGTAA</t>
  </si>
  <si>
    <t>MILLNSTISDIHPLPRIMDNSGGTRLLGWNIPPEELVHIPEHWLVYPEPEASIHYLLAILYTAFFIMSLVGNGLVLWIFSAAKSLRTPSNMFVVNLAFCDFIMMAKAPIFIYNAFNRGFAAGHIGCQVFAFIGSLSGIGAGMTNACIAYDRYTTISNPLEGKLTMIKALVMISCLWTYTIPWAVLPLLEVWGRFVPEGYLTSCSFDYFMDTFDNRMFVAVIFTFSYVIPMTMIIYFYSQIVSHVISHEKALKEQAKKMNVESLRSNANQGQSAEIRIAKAAITICFLYVASWTPYAVMAIIGSFGDASLLTPGVTMIPAVTCKLVACLDPWVYAISHPRYRIELQKRLPWLAIKEENETASTNTGHTNVTQTNSPADGAHG</t>
  </si>
  <si>
    <t>Protaetia brevitarsis ultraviolet sensitive opsin mRNA, complete cds</t>
  </si>
  <si>
    <t>Epicauta</t>
  </si>
  <si>
    <t>MW886060</t>
  </si>
  <si>
    <t>ATGTCTGCAATGGATAGACCGGAATTTGTAGCTTGGGCAGCCCAGCGTTCCGCTGCTGCTTATGGTGCTAATTTAACTGTTGTCGATAAGATCCTGCCCGATATGCTCCATATGGTAGATGCGTACTGGTATCAATTCCCACCAATGAATCCATTATGGCATGGAATTTTGGGATTTGTAATTGGTGTACTCGGCTTCGTTTCCATCATCGGTAATGGTATGGTAATCTATATTTTCTCATCAACGAAATCATTACGTACCCCATCGAATCTATTGGTTGTTAATTTGGCCTTATCTGATTTCTTAATGATGTGCTGTATTTCACCTTTTATGGTAATCAATTGTTATTATGAAACTTGGGTATTTGGACCCTTGCACTGTACAGTCGATTCAACACTTGCAGGCCTCTTTGGTGGTGTCTCAATTTGGACCATGACTTTTGTAGCTTTAGATCGTTATAATGTGATTGTTAAAGGTTTAAGTGCCAAACCTCTAACTACAAAATCAGCATTATTTCGGATTATTGCCATTTGGTTGATTTCTTTAAGTTGTGCTATAGCTCCAGCATTCGGATGGAGTCGTTATGTTCCAGAAGGCAATCTAACTGCGTGCGGTTGTGATTATTTAGCAAAAGACTGGTCCAGTCGCAGTTATATTATAGTCTATTCGATTGTTTGCTACTTTATACCGTTATCAATCATTATCTATTCGTATTGGTTTATTGTACAAGCTGTGGCCGCTCATGAGAAATCGATGCGTGAACAAGCGAAAAAAATGAATGTTGCCTCATTACGTTCATCGGAAGCACAACAAACTAGTGCTGAATGTAAATTAGCAAAGATCGCCTTGATGACCATAACTTTATGGTTCTTTGCATGGACACCATATCTAGTGACGAATTTTACTGGTATCTTTGAATCAGCAAAGATCTCACCATTAGCTACAATCTGGTGTTCATTATTTGCTAAAGCAAATGCTGTCTATAATCCAATAGTATATGGAATTAGCCATCCGAAATATAGACAAGCTTTACAGAAGAAATTCCCATCGTTGGTATGTGCATCAAAAGCGGATGACACTGTATCGCAGGTTTCCGGTGTAACGAATATTACAAATGAAGAGAAGCCGGAAACAGCTTAA</t>
  </si>
  <si>
    <t>MSAMDRPEFVAWAAQRSAAAYGANLTVVDKILPDMLHMVDAYWYQFPPMNPLWHGILGFVIGVLGFVSIIGNGMVIYIFSSTKSLRTPSNLLVVNLALSDFLMMCCISPFMVINCYYETWVFGPLHCTVDSTLAGLFGGVSIWTMTFVALDRYNVIVKGLSAKPLTTKSALFRIIAIWLISLSCAIAPAFGWSRYVPEGNLTACGCDYLAKDWSSRSYIIVYSIVCYFIPLSIIIYSYWFIVQAVAAHEKSMREQAKKMNVASLRSSEAQQTSAECKLAKIALMTITLWFFAWTPYLVTNFTGIFESAKISPLATIWCSLFAKANAVYNPIVYGISHPKYRQALQKKFPSLVCASKADDTVSQVSGVTNITNEEKPETA</t>
  </si>
  <si>
    <t>Epicauta chinensis long wavelength sensitive opsin 2 mRNA, complete cds</t>
  </si>
  <si>
    <t>MW886059</t>
  </si>
  <si>
    <t>ATGTCTGCAATGGATAGACCGGAATTTGTAGCTTGGGCAGCCCAGCGTTCCGCTGCTGCTTATGGTGCTAATTTAACTGTTGTCGATAAGATCCTGCCCGATATGCTCCATATGGTAGATGCGTACTGGTATCAATTCCCACCAATGAATCCATTATGGCATGGAATTTTGGGATTTGTAATTGGTGTACTCGGCTTCGTTTCCATCATCGGTAATGGTATGGTAATCTATATTTTCTCATCAACGAAATCATTACGTACCCCATCGAATCTATTGGTTGTTAATTTGGCCTTATCTGATTTCTTAATGATGTGCTGTATGTCACCTGCCATGGTTATCAACTGTTACTATGAAACATGGGTGTTTGGACCGTTATTTTGTGAGATTTACGGTATGGCCGGATCGTTGTTTGGATGCGGATCAATTTGGACTATGACATTTATTGCTTTGGACCGATACAACGTCATTGTTAAAGGTCTAAGTGCACAGCCACTAACGAAAAAAACCGCCCTATTACGGATACTTATCATATGGGCCATGTCGTTGGGTTGGACAATTGCACCGATGTTCGGTTGGAATCGGTATGTACCAGAAGGTAATATGACGGCTTGTGGTACGGATTATTTGACGAAAGATTGGTTGAGTCGCAGTTACATTTTGGTGTATTCAATATTCGTTTATTTCGCACCATTATTAACAATTATCTATTCGTATTGGTTTATTGTACAAGCTGTGGCCGCTCATGAGAAATCGATGCGTGAACAAGCGAAAAAAATGAATGTTGCCTCATTACGTTCATCGGAAGCACAACAAACTAGTGCTGAATGTAAATTAGCAAAGATCGCCTTGATGACCATAACTTTATGGTTCTTTGCATGGACACCATATCTAGTGACGAATTTTACTGGTATCTTTGAATCAGCAAAGATCTCACCATTAGCTACAATCTGGTGTTCATTATTTGCTAAAGCAAATGCTGTCTATAATCCAATAGTATATGGAATTAGCCATCCGAAATATAGACAAGCTTTACAGAAGAAATTCCCATCGTTGGTATGTGCATCAAAAGCGGATGACACTGTATCGCAGGTTTCCGGTGTAACGAATATTACAAATGAAGAGAAGCCGGAAACAGCTTAA</t>
  </si>
  <si>
    <t>MSAMDRPEFVAWAAQRSAAAYGANLTVVDKILPDMLHMVDAYWYQFPPMNPLWHGILGFVIGVLGFVSIIGNGMVIYIFSSTKSLRTPSNLLVVNLALSDFLMMCCMSPAMVINCYYETWVFGPLFCEIYGMAGSLFGCGSIWTMTFIALDRYNVIVKGLSAQPLTKKTALLRILIIWAMSLGWTIAPMFGWNRYVPEGNMTACGTDYLTKDWLSRSYILVYSIFVYFAPLLTIIYSYWFIVQAVAAHEKSMREQAKKMNVASLRSSEAQQTSAECKLAKIALMTITLWFFAWTPYLVTNFTGIFESAKISPLATIWCSLFAKANAVYNPIVYGISHPKYRQALQKKFPSLVCASKADDTVSQVSGVTNITNEEKPETA</t>
  </si>
  <si>
    <t>Epicauta chinensis long wavelength sensitive opsin 1 mRNA, complete cds</t>
  </si>
  <si>
    <t>MW886058</t>
  </si>
  <si>
    <t>ATGGCGTCACGTAATTTGACCATTAATCCTATATATGCAGCAAGAGTAATTGATATCATTGACAATCGACATAAATTGGGATGGAATGTGCCACCAGAAGAATTGGTCCATATACCGACGCATTGGCTTGCGTACCCAGAACCGGAAGCATCGATGCACTTCCTACTCGGCCTCATCTACATCGGGTTCTTCTTAATGTCAACATTAGGAAATGGTCTAGTCATTTGGATATTCACAACTTCGAAAAGTCTACGTACAGCCTCCAACATGTTTGTTGTAAATTTAGCAATATTCGATTTTATTATGATGTTAAAAACTCCAGTCTTCATCTATAATTCGTTCTATCGCGGCTTTGCTCTGGGCCATATGGGTTGTCAAGTGTTCGGCCTCATGGGCGCAATATCCGGTATTGGTGCCGGTATGACGAATGCTTGCATCGCCTATGATCGTTACACAACAATCACTCGACCATTTGATGGTAAAGTAACAAGAACCAAAGCACTATTGATGATAATAGTGGTCTGGTTGTATGCTTTACCATGGTCGATACTACCACTAGTCGAATTCTGGGGTAGATTTGTGCCGGAAGGTTTCCTAACATCGTGCACATTCGATTATCTCACAGATACATTTGATAATCGTGTATTTGTCGGTGCGATATTCACATGCTCATACTGTATACCAATGACGATGATTATATATTTCTATAGTCAGATTGTCAATAAGGTATTCACGCATGAGAAATTGTTGCGAGAGCAAGCGAAAAAGATGAATGTGGAATCGTTGCGTAGCAATCAAAATCAGAATAGTGAATCGGCTGAGGTGCGGATAGCGAAGGCGGCAATTACTATCTGTTTTCTGTTTGTTGCCTCTTGGACACCGTACGCTTGTTTAGCATTGATTGGGGCATTCGGTGATCAACGATTGTTAACACCTGCCGTCACAATGATACCAGCATGTGCATGCAAAATGGTCGCCTGTATCGATCCGTACGTGTACGCAATCAGCCATCCGAAATACAGATTGGAATTACAAAAACGTCTACCATGGTTGGCGATTAAAGAGAAGGAAATTGGTGATGTTCAATCGACAGCAACGGAGAATTCGAATACTACTCAAACTTAA</t>
  </si>
  <si>
    <t>MASRNLTINPIYAARVIDIIDNRHKLGWNVPPEELVHIPTHWLAYPEPEASMHFLLGLIYIGFFLMSTLGNGLVIWIFTTSKSLRTASNMFVVNLAIFDFIMMLKTPVFIYNSFYRGFALGHMGCQVFGLMGAISGIGAGMTNACIAYDRYTTITRPFDGKVTRTKALLMIIVVWLYALPWSILPLVEFWGRFVPEGFLTSCTFDYLTDTFDNRVFVGAIFTCSYCIPMTMIIYFYSQIVNKVFTHEKLLREQAKKMNVESLRSNQNQNSESAEVRIAKAAITICFLFVASWTPYACLALIGAFGDQRLLTPAVTMIPACACKMVACIDPYVYAISHPKYRLELQKRLPWLAIKEKEIGDVQSTATENSNTTQT</t>
  </si>
  <si>
    <t>Epicauta chinensis ultraviolet sensitive opsin mRNA, complete cds</t>
  </si>
  <si>
    <t>Scraptia</t>
  </si>
  <si>
    <t>MW886057</t>
  </si>
  <si>
    <t>ATGCCTAGTGTACTCCCACTCAATCAAACCACAACGCATCCCTATTTCCAATCGAGACTAGTAGAATCAATCGATGGTGTTCGCCATAAACTAGGATGGAACGTGCCACCCGAAGAACTGATCCACATTCCACAACACTGGCTCTCGTACCAGGAACCGGAAGCTTCCCTACACTTTCTCCTCGGCCTGCTCTACATCGGCTTCTTTTTTATGGCCACTATTGGAAACGGTCTCGTTATTTGGATCTTTTCCACATCAAAAAGTTTACGTACAGCATCTAATATGTTCGTAGTCAATTTAGCATTCTGTGACTTTTTCATGATGATCAAAACGCCAATCTTCATCTATAATTCATTCTATCGTGGTTTTGCACTGGGCCATTTTGGTTGTCAAATTTTTGCCTTTATTGGCTCGTTATCTGGAATTGGAGCAGGCATGACCAATGCCTGCATCGCTTACGATCGCTACACAACCATCACACGACCATTTGATGGTAAAATCACCAGAACGAAGGCTTTAGTCATGATCATAGCAGTCTGGGTATATACTGTTCCGTGGGCAGTGCTACCTTTATTAGAAGTGTGGGGCCGATTTGCTCCAGAGGGTTATTTGACTGCCTGTTCCTTCGACTACCTAACGAACACTTTTGACAATCACGTGTTCGTCGCTACAATATTCGTCTGTTCTTATGTGATCCCAATGAGTATGATCATATATTTTTACAGTCAAATCGTGAGTAAAGTGTTTAGTCACGAAAAAGCTCTACGAGAACAAGCGAAAAAAATGAATGTCGAGTCATTAAGAAGTAATCAGTCCAAGAATAGCGAGTCTGCAGAATTGAGGATTGCCAAGGCAGCCATCACGATATGCTTTCTTTTTGTGGCATCGTGGACGCCTTACGCTGTTCTGGCTTTGATTGGTGCATTTGGGGATCAAGGTTTATTGACACCAAGTGTGACCATGGTGCCGGCATGCGCTTGTAAGTTTGTGGCTTGTCTGGATCCCTACATCTACGCCATAAGCCATCCTCGATACAGGCTTGAACTGCAAAAACGGCTTCCGTGGCTTGCCATCAAGGAATCTGAACCAGAAACTCAGTCGGTAACAACGACAAACTCTACAACACAACCTACTGTGACCACATAA</t>
  </si>
  <si>
    <t>MPSVLPLNQTTTHPYFQSRLVESIDGVRHKLGWNVPPEELIHIPQHWLSYQEPEASLHFLLGLLYIGFFFMATIGNGLVIWIFSTSKSLRTASNMFVVNLAFCDFFMMIKTPIFIYNSFYRGFALGHFGCQIFAFIGSLSGIGAGMTNACIAYDRYTTITRPFDGKITRTKALVMIIAVWVYTVPWAVLPLLEVWGRFAPEGYLTACSFDYLTNTFDNHVFVATIFVCSYVIPMSMIIYFYSQIVSKVFSHEKALREQAKKMNVESLRSNQSKNSESAELRIAKAAITICFLFVASWTPYAVLALIGAFGDQGLLTPSVTMVPACACKFVACLDPYIYAISHPRYRLELQKRLPWLAIKESEPETQSVTTTNSTTQPTVTT</t>
  </si>
  <si>
    <t>Scraptia sp. CRS 2021 ultraviolet sensitive opsin mRNA, complete cds</t>
  </si>
  <si>
    <t>MW886056</t>
  </si>
  <si>
    <t>ATGTCTGTGATGGGAGAGCCGAACTTTGTCGCCTGGGCTGCTCAACGGTCTAGCGGCTATGGCGGCGGTAACTTGACGGTTGTAGACAAGGTAATGCCCGATATGCTTCACATGGTCGACGCCTACTGGTACCAATTCCCACCAATGAACCCATTGTGGCACGGCATTTTGGGCTTTGTTATCGGCTGCTTGGGCTTTGTCTCCATCGTCGGAAACGGCATGGTGGTTTACATATTTTCCAGCACGAAACCATTACGAACACCATCTAATCTGCTTGTCGTCAATCTGGCCTTCTCTGATTTTCTCATGATGTGTTGTATGTCACCGGCTATGGTTATTAATTGTTATCATGAAACTTGGGTCCTTGGTCCACTGATGTGTGAATTGTACGCTTGTGCCGGTTCATTATTCGGTTGTGGATCAATTTGGACAATGGTTTTCATTGCCCTAGACCGATACAATGTAATTGTCAAAGGCTTAAGTGCTCAACCTTTGACCAAGAAAGGTGCCATGCTGAGGATACTTATTATTTGGGCCATGTCTACTGGATGGACTATTGCTCCATTTTTCGGATGGAACAGATATGTACCTGAAGGCAACATGACAGCTTGTGGCACAGACTATTTGACTAAAGATTGGCTCAGTCGCAGTTACATTCTCATTTATGCCATCTTTGTGTATTTCACTCCATTGTTATTGATCATCTATTCGTACTTCTTCATTGTGCAGGCCGTTGCTGCCCATGAGAAATCGATGAGAGAACAAGCCAAGAAGATGAACGTGGCCTCATTGCGATCATCCGAAGCCTCCCAAACCAGTGCCGAATGTAAACTGGCGAAAATTGCACTGATGACCATCAGTTTGTGGTTTATGGCATGGACTCCGTATTTAGTGACAAATTTTACCGGAATTTTCGATGGTGGGAAAATCAGCCCTCTGGCCACGATTTGGTGTTCTTTGTTTGCAAAGGCCAATGCAGTTTACAATCCGATTGTGTACGGTATAAGTCATCCTAAGTACAGACAGGCTTTGCAAAAGAAATTCCCATCGTTGGTCTGTTCTGGTGAAACCGATGATAGTGCATCGCAAGCCACTGGTGCAACAACTGCTGTCGACGAGAAACCAGCAGCTTAA</t>
  </si>
  <si>
    <t>MSVMGEPNFVAWAAQRSSGYGGGNLTVVDKVMPDMLHMVDAYWYQFPPMNPLWHGILGFVIGCLGFVSIVGNGMVVYIFSSTKPLRTPSNLLVVNLAFSDFLMMCCMSPAMVINCYHETWVLGPLMCELYACAGSLFGCGSIWTMVFIALDRYNVIVKGLSAQPLTKKGAMLRILIIWAMSTGWTIAPFFGWNRYVPEGNMTACGTDYLTKDWLSRSYILIYAIFVYFTPLLLIIYSYFFIVQAVAAHEKSMREQAKKMNVASLRSSEASQTSAECKLAKIALMTISLWFMAWTPYLVTNFTGIFDGGKISPLATIWCSLFAKANAVYNPIVYGISHPKYRQALQKKFPSLVCSGETDDSASQATGATTAVDEKPAA</t>
  </si>
  <si>
    <t>Scraptia sp. CRS 2021 long wavelength sensitive opsin mRNA, complete cds</t>
  </si>
  <si>
    <t>Porrostoma</t>
  </si>
  <si>
    <t>MW886054</t>
  </si>
  <si>
    <t>ATGTCAGTCTTAGGAGAACCCAGCTATGCGGCCTGGACGGCGCAACACGCAGGAGTGTCCGGTAGCTTCTTCGGAAACCTGACCGTCGTAGACAAAGTACCACCCGAAATGTTACACATGGTAGATGCCTACTGGTACCAGTTTCCGCCCTTAAATCCACTTTGGCACGGCATTCTAGGATTAATGGTCGGAATCTTAGGTGTTATTTCAATTATTGGCAACGGAATGGTAGTATACATATTCGCCTCGACAAAATCGTTACGGAGTCCTTCGAATATATTAGTTATGAATCTTGCGTTCTCTGACTTTTTAATGATGGTAACCATGTCGCCGGCAATGGTCATAAATTGTTACTGCGAAACGTGGGTACTAGGACCCTTAATGTGTGAATTATATGGTATGTTTGGCTCTTTATTCGGCTGTACGTCCATTTGGACTATGACAATGATAGCGCTTGACCGCTACAATGTAATTGTAAAAGGTTTAAGCGCTCAGCCGCTCACTTCCAAAGGAGCTCTTCTTCGACTTCTCCTGGTGTGGCTATTCGCCGTTATCTGGACAATTGCACCTATGTTTGGTTGGAATAGATACGTGCCTGAAGGAAACATGACAGCCTGCGGAACAGATTATTTAAACAAAGACTGGGTAAGCCGGAGTTACATCCTCGTGTATTCAGTATTTGTGTACTTTTTGCCACTATTTACCATCATCTACTCGTACTGGTTCATCGTGCAAGCAGTGGCTGCTCACGAACGAAACATGAGAGAACAGGCCAAGAAGATGAACGTGGCCTCGCTCAGGTCGTCGGAAGCGTCACAAACCAGTGCCGAATGTAAACTTGCTAAAGTCGCATTAATGACCATCGCCTTGTGGTTCTTTGCTTGGACTCCATATTTGGTTACCAACTACACGGGAATATTCGAGGGCGCAAAAATATCGCCCTTGGCAACTATTTGGTGTTCGTTGTTTGCCAAAGCTAATGCAGTTTACAATCCTATTGTATATGGCATTAGTCATCCTAAATACCGGCAAGCCCTTCAAAAGAAATTCCCATCTTTGGTGTGTGGTAATACAGGTGGCGACGATACAACGTCAACAGCGTCGGGCGTCACAACAGCAATAGAAGATAAACCTTCTGCGTAA</t>
  </si>
  <si>
    <t>MSVLGEPSYAAWTAQHAGVSGSFFGNLTVVDKVPPEMLHMVDAYWYQFPPLNPLWHGILGLMVGILGVISIIGNGMVVYIFASTKSLRSPSNILVMNLAFSDFLMMVTMSPAMVINCYCETWVLGPLMCELYGMFGSLFGCTSIWTMTMIALDRYNVIVKGLSAQPLTSKGALLRLLLVWLFAVIWTIAPMFGWNRYVPEGNMTACGTDYLNKDWVSRSYILVYSVFVYFLPLFTIIYSYWFIVQAVAAHERNMREQAKKMNVASLRSSEASQTSAECKLAKVALMTIALWFFAWTPYLVTNYTGIFEGAKISPLATIWCSLFAKANAVYNPIVYGISHPKYRQALQKKFPSLVCGNTGGDDTTSTASGVTTAIEDKPSA</t>
  </si>
  <si>
    <t>Porrostoma sp. CRS 2021 long wavelength sensitive opsin mRNA, complete cds</t>
  </si>
  <si>
    <t>MW886053</t>
  </si>
  <si>
    <t>AAAAGTCTGCTAATGACAATGGTGAGATCAAATTTCACATATTTTCCGAGTGCTGCACAACAAATCCAAATCCTTTCTACGAATCGGCACATGATAGGATGGAATGTTCCGCCATCAGAACTTGTTCACATTCCTGTTCATTGGCTTGCCTATCCTGAACCAGAAGCGTCCATACACTTGCTCTTGGGACTTCTCTACATTGCTTTCTTCCTAATGTCCACCTTGGGAAATGGCTTGGTGTTTTGGATATTTACAACGTCAAAAAGTTTGAAAACGCCTTCAAACCTGTTCGTTGTCAATTTGGCATTTTGCGACTTCTTCATGATGGTCAAGACGCCTATATTCATCTACAACTCGTTTCATCGGGGCTTCGCCACAGGACAGCTGGGATGCCAGATATTCGCGTTCATAGGATCGATAACTGGAATTGGTGCGTCGATGACTAACGCTTGCATTGCGTACGACAGATATGCGACCATTTCCAATCCATTGGAAGGAAAAATGACGCGCATAAAAGCCTTGGTTATGATAATGTTTGTGTGGATTTATACGATACCGTGGGCCATTTTGCCGCTGTTTGAGCTTTGGGGACGATTTGCACCAGAGGGATACTTAACAACATGTTCCTTCGACTACTTAACCAACACCTTTGATAACCAAATGTTTGTTGGTGTAATATTTACATTTTCCTACGTTATCCCCATGTCGTTGATTATATACTTCTACAGCCAGATTGTCAAGCACGTGGTGAATCACGAAAAGGCTCTACGCGAACAGGCAAAGAAAATGAACGTCGAATCGCTACGCAGCAACCAAAACACGCAAGCTCAGTCTGCAGAAATACGCATAGCTAAAGTGGCAGTGACAATATGTTTCTTGTTTGTGGCTTCATGGACACCGTATGCTGTTATTGCACTAATAGGTGCTTACGGCAATCAGGACCTGCTGACACCTGGTTTGACTATGATCCCGGCGTGCACGTGTAAAGCGGTAGCTTGCTTGGACCCGTATGTCTACGCTTTAAGTCATCCGCGTTTCAGGGTTGAACTTCAGAAGAAGATGCCGTGGTTAGCAATCAATGAACCGAGCGACACACAGTCTAACGTTTCGAATGCTACAACAGCTGCTCCTGCTTAA</t>
  </si>
  <si>
    <t>MTMVRSNFTYFPSAAQQIQILSTNRHMIGWNVPPSELVHIPVHWLAYPEPEASIHLLLGLLYIAFFLMSTLGNGLVFWIFTTSKSLKTPSNLFVVNLAFCDFFMMVKTPIFIYNSFHRGFATGQLGCQIFAFIGSITGIGASMTNACIAYDRYATISNPLEGKMTRIKALVMIMFVWIYTIPWAILPLFELWGRFAPEGYLTTCSFDYLTNTFDNQMFVGVIFTFSYVIPMSLIIYFYSQIVKHVVNHEKALREQAKKMNVESLRSNQNTQAQSAEIRIAKVAVTICFLFVASWTPYAVIALIGAYGNQDLLTPGLTMIPACTCKAVACLDPYVYALSHPRFRVELQKKMPWLAINEPSDTQSNVSNATTAAPA</t>
  </si>
  <si>
    <t>Porrostoma sp. CRS 2021 ultraviolet sensitive opsin 2 mRNA, complete cds</t>
  </si>
  <si>
    <t>Pharaxonotha</t>
  </si>
  <si>
    <t>floridana</t>
  </si>
  <si>
    <t>MW886051</t>
  </si>
  <si>
    <t>ATGTCTGTGATGGGAGAACCGAGCTTTGCCGCCTGGGCCGCTCAACGGGCCGGCGGTTTTGGCGGTAACATGACCGTCGTAGACAAAGTGCCACCAGATATGTTACATATGGTGGACGCCTATTGGTATCAGTATGCACCCATGAACCCTCTATGGCACGCCATACTGGGATTCGTGATAGGAGTTTTGGGCTTTGTCTCCATCGCCGGAAACGGAATGGTCATCTACATTTTTTCCAGCACAAAAGGTCTAAGGACACCGTCCAACTTGTTGGTGGTGAATTTGGCCTTTTCGGATTTCTTCATGATGTGCGCCATGTCTCCGGCTATGGTAATCAACTGTTATTACGAAACATGGGTGCTAGGTCCTCTATTTTGTGAAATCTATGGTATGACAGGCTCGTTGTTTGGCTGTGGATCAATTTGGACTATGACTTTCATTGCTTTGGACAGATACAACGTCATCGTGAAAGGTTTGAGTGCCCAACCTTTGACCAAGAAGGGCGCTCTTTTGAGAATTTTGATCATCTGGGCTTTCGCGGGTGCCTGGACTATTGCACCAATGTTTGGTTGGAACAGATACGTACCTGAGGGCAATATGACGGCTTGTGGTACGGATTATCTCAACAAAGACTGGTTCAGCAGAAGTTACATCTTAGTCTACGCAATATTCGTCTACTTTATGCCTTTGATCACCATCATTTACTCCTACTGGTTTATTGTGCAGGCTGTAGCTGCCCACGAAAAATCAATGAGAGAACAAGCCAAAAAGATGAACGTAGCTTCTTTGAGATCTTCAGAAGCTGCTGCAACTAGTGCAGAATGCAAACTGGCCAAAGTTGCACTAATGACCATTGCCCTTTGGTTCTTTGCATGGACACCATACCTGGTCACTAACTTTACCGGTATCTTCGAAAGTGCCAAGATCACACCCTTGGCTACCATCTGGTGCTCTCTGTTTGCCAAGGCTAACGCAGTATATAATCCTATTGTATACGGAATTAGCCATCCAAAATACAGAGCGGCACTCCAAAAGAAATTCCCATCTTTGGTATGCGCAACGGAAACGGACGACACACAATCAACTGCTTCTGGAGTAACGAACGTTACTGCCGAAGAGAAGCCAGCTGCTTAA</t>
  </si>
  <si>
    <t>MSVMGEPSFAAWAAQRAGGFGGNMTVVDKVPPDMLHMVDAYWYQYAPMNPLWHAILGFVIGVLGFVSIAGNGMVIYIFSSTKGLRTPSNLLVVNLAFSDFFMMCAMSPAMVINCYYETWVLGPLFCEIYGMTGSLFGCGSIWTMTFIALDRYNVIVKGLSAQPLTKKGALLRILIIWAFAGAWTIAPMFGWNRYVPEGNMTACGTDYLNKDWFSRSYILVYAIFVYFMPLITIIYSYWFIVQAVAAHEKSMREQAKKMNVASLRSSEAAATSAECKLAKVALMTIALWFFAWTPYLVTNFTGIFESAKITPLATIWCSLFAKANAVYNPIVYGISHPKYRAALQKKFPSLVCATETDDTQSTASGVTNVTAEEKPAA</t>
  </si>
  <si>
    <t>Pharaxonotha floridana long wavelength sensitive opsin mRNA, complete cds</t>
  </si>
  <si>
    <t>Pempsamacra</t>
  </si>
  <si>
    <t>MW886046</t>
  </si>
  <si>
    <t>ATGGGTTATTTGCCCAATTGGACCTTACCATTGCGATATGAAGCAAGGATAATGGACTCTCTGGATGGACGAAAAATTCATCAGCTGGGATGGAATGTACCACCAGAGGACTTGCCTTATATACAAGAGCACTGGTTTCAATATCCCGAACCAGAATACTCTCTTCACCTTCTTCTTGGAATGGTGTATGTATTTTTCTTCATCGCTTCAATGATTGGAAATGGATTGGTATTGTGGATATTCTCTTCAGCGAAAAGCCTACGAACCCCTTCAAACATGTTCGTCGTGAATCTAGCCTTCTGTGATTTCATGATGATGCTAAAAGCACCTATCTTCATTTACAACTCATTCCACCATGGGTTTGCTGCGGGTATTCTAGGTTGTAGAATATTTGCCACGATGGGTTCTCTATCAGGAATAGGCGCAGGCATGACAAATGCATGCATAGCGTACGATCGGTACAACACCATCACTAGACCATTCGATGGAAAACTGACAAAGATGAAAGCCTTGGTTATGATTGTATTTATATGGATATATACCGTACCATGGGCTGTTTTACCGCTTCTTGAAGTGTGGGGCAGATATGGACCAGAGGGATTTTTAACGGCATGTTCTTTTGATTACCTGACAAGAACTTTTGACATTCGTCTCTTTATCGGGTCAATATTTACCTTCTCGTATGTGATACCTATGTCCATGATCATTTATTTCTACAGTCAGATTGTTAGCAAAGTATTTAGTCATGAGAAGGCACTCCGAGAACAGGCAAAAAAAATGAACGTGGATTCGCTGAGATCCAACCAGGGACAGAATAGTGAGTCGGCAGAAGTAAGAATAGCGAAGGCAGCCATAACAATTTGTTTCCTGTACGTTGCTTCTTGGACGCCATACGCAGTGCTTGCTTTAATTGGTGGATTTGGAGACCAATCGCTATTGACTCCTGGGGTGTCTATGATACCCGCTTTGAACTGCAAACTGGTGGCGTGCATAGATCCGTATGTCTACGCTATTAGCCATCCAAAATACAGGATTGAATTACAAAAACGCTTGCCTTGGTTGGCCATTAAAGAATCCGAAAGCGATACACAATCCACAACTACAGAAACGGCAACATCTCAAGCAGCAGCAACATAA</t>
  </si>
  <si>
    <t>MGYLPNWTLPLRYEARIMDSLDGRKIHQLGWNVPPEDLPYIQEHWFQYPEPEYSLHLLLGMVYVFFFIASMIGNGLVLWIFSSAKSLRTPSNMFVVNLAFCDFMMMLKAPIFIYNSFHHGFAAGILGCRIFATMGSLSGIGAGMTNACIAYDRYNTITRPFDGKLTKMKALVMIVFIWIYTVPWAVLPLLEVWGRYGPEGFLTACSFDYLTRTFDIRLFIGSIFTFSYVIPMSMIIYFYSQIVSKVFSHEKALREQAKKMNVDSLRSNQGQNSESAEVRIAKAAITICFLYVASWTPYAVLALIGGFGDQSLLTPGVSMIPALNCKLVACIDPYVYAISHPKYRIELQKRLPWLAIKESESDTQSTTTETATSQAAAT</t>
  </si>
  <si>
    <t>Pempsamacra sp. CRS 2021 ultraviolet sensitive opsin mRNA, complete cds</t>
  </si>
  <si>
    <t>MW886045</t>
  </si>
  <si>
    <t>ATGTCTGTGATGGGTGAACCGAACTACGCCATGTGGGTTTCTCAAAGGGCCGCTGGCTTTGGCGGTAACATCACCGTTGTAGACAAAGTTCCACCAGATATGCTGCACTTGGTGGACGCCTATTGGTATCAGTTTCCACCTTTGAACCCACTCTGGCACGGCATTTTGGGATTCATAATTGGGGTCTTGGGAGTCATATCGATCTCAGGGAACGGTATGGTTGTCTACATCTTCATGAGTACAAAGAGTCTGAGGACACCATCGAATTTACTGGTAGTTAACCTCGCCTTTTCGGATTTTTTGATGATGTTTACCATGTCGCCACCTATGGTTATAAACTGTTACTTTGAAACGTGGGTGTTAGGCCCACTTTTCTGTGAGATTTATGGAATGTTTGGCTCCTTGTTTGGCTGCGGATCCATTTGGACTATGACCTTTATTGCTTTGGACAGGTATAATGTTATCGTCAAAGGCTTAAGCGCAAAACCACTCACAATAAAAACATCCCTGCTCCGAATTCTTATTATTTGGGTTATGTCAGTCGGATGGACAATTGCACCTATGTTTGGCTGGAATAGGTACGTACCAGAGGGAAATATGTCTGCCTGCGGTACCGACTATCTCAGCAAAGATCTGCTTAGTCGAAGCTATATCGTGGCTTATGGTACCTTCGTTTACTTTCTTCCTCTCTTTATAATTATATATTCATACTTCTTCATTGTGCAGGCCGTAGCAGCTCACGAGAAATCAATGAGAGAGCAAGCTAAAAAGATGAATGTCGCTTCTTTGCGATCATCAGAAGCTTCTCAAACGAGTGCGGAATGCAAACTGGCGAAGATTGCTTTGATGACCATCTCATTGTGGTTCATGGCGTGGACACCTTACTTAGTTACAAACTTAGCTGGTATATTTGGAAACTCGAAAATTAGCCCATTGGCTACCATATGGTGTTCTCTATTCGCTAAGGCTAACGCCGTCTACAACCCGATTGTATACGGAATTAGTCATCCAAAATACAGACAGGCACTAGAAAAGAAGTTCCCGTCATTAGTATGTGGGTCGGAACCGCGCGACAACACATCAACAGCTACGGGAGCAACAAACGTGGGAGAAGAAAAGCCTATGGCTTAA</t>
  </si>
  <si>
    <t>MSVMGEPNYAMWVSQRAAGFGGNITVVDKVPPDMLHLVDAYWYQFPPLNPLWHGILGFIIGVLGVISISGNGMVVYIFMSTKSLRTPSNLLVVNLAFSDFLMMFTMSPPMVINCYFETWVLGPLFCEIYGMFGSLFGCGSIWTMTFIALDRYNVIVKGLSAKPLTIKTSLLRILIIWVMSVGWTIAPMFGWNRYVPEGNMSACGTDYLSKDLLSRSYIVAYGTFVYFLPLFIIIYSYFFIVQAVAAHEKSMREQAKKMNVASLRSSEASQTSAECKLAKIALMTISLWFMAWTPYLVTNLAGIFGNSKISPLATIWCSLFAKANAVYNPIVYGISHPKYRQALEKKFPSLVCGSEPRDNTSTATGATNVGEEKPMA</t>
  </si>
  <si>
    <t>Pempsamacra sp. CRS 2021 long wavelength sensitive opsin 1 mRNA, complete cds</t>
  </si>
  <si>
    <t>MW886043</t>
  </si>
  <si>
    <t>ATGTCTGTGATGGGTGAACCGAACTACGCCATGTGGGTTTCTCAAAGGGCCGCTGGCTTTGGCGGTAACATCACCGTTGTAGACAAAGTTCCACCAGATATGCTGCACTTGGTGGACGCCTATTGGTATCAGTTTCCACCTTTGAACCCACTCTGGCACGGCATTTTGGGATTCATAATTGGGGTCTTGGGAGTCATATCGATCTCAGGGAACGGTATGGTTGTCTACATCTTCATGAGTACAAAGGGTTTGAGGACACCGTCGAATTTGCTGGTTGTTAACCTCGCCTTCTCGGACTTTATGATGATCCTTTTCATGTCGCCGCCTATGGTTATAAATTGTTACTATGAAACGTGGGTATTAGGCCCACTTTTCTGTGACATTTATGCAATGACCGGTTCGTTATTCGGTTGCGGATCCATTTGGACTATGACCTTTATTGCTTTGGACAGGTATAATGTTATTGTCAAAGGCCTAAGCGCAAAACCACTCACAACAAAAACAGCCCTGCTACGAATTTTTAGTATTTGGGTTATAGCAACTGGATGGACAATTGCACCTATGCTTGGCTGGAATAGGTACGTGCCAGAGGGAAATATGTCGTCCTGCGGTACCGACTATATCAGCAAAGATAATCTTAGTCGAAGCTATATTGTGGTTTATAGCTGCTTCGTTTACTTTCTTCCTCTCTTTATAATTATATATTCATACTTCTTCATTGTGCAGGCCGTAGCAGCTCACGAGAAATCAATGAGAGAGCAAGCTAAAAAGATGAATGTCGCTTCTTTGCGATCATCAGAAGCTGCCCAAACGAGTGCGGAATGTAAACTGGCGAAGATCGCTTTGATGACCATCTCATTGTGGTTCATGGCATGGACACCTTACTTAGTTACAAATTACACTGGTATATTTGGAGACAGGATAATTACCCCAATGTCTACCATATGGTGTTCGCTATTCGCTAAGGCTAACGCCGTCTACAACCCGATTGTATACGGAATTAGTCATCCAAAATACAGACAGGCACTAGAAAAGAAGTTCCCGTCATTAGTATGTGGGTCGGAACCGCGCGACAACACATCAACAGCTACGGGAGCAACAAACGTGGGAGAAGAAAAACCTGTGGCTTAA</t>
  </si>
  <si>
    <t>MSVMGEPNYAMWVSQRAAGFGGNITVVDKVPPDMLHLVDAYWYQFPPLNPLWHGILGFIIGVLGVISISGNGMVVYIFMSTKGLRTPSNLLVVNLAFSDFMMILFMSPPMVINCYYETWVLGPLFCDIYAMTGSLFGCGSIWTMTFIALDRYNVIVKGLSAKPLTTKTALLRIFSIWVIATGWTIAPMLGWNRYVPEGNMSSCGTDYISKDNLSRSYIVVYSCFVYFLPLFIIIYSYFFIVQAVAAHEKSMREQAKKMNVASLRSSEAAQTSAECKLAKIALMTISLWFMAWTPYLVTNYTGIFGDRIITPMSTIWCSLFAKANAVYNPIVYGISHPKYRQALEKKFPSLVCGSEPRDNTSTATGATNVGEEKPVA</t>
  </si>
  <si>
    <t>Pempsamacra sp. CRS 2021 long wavelength sensitive opsin 2 mRNA, complete cds</t>
  </si>
  <si>
    <t>Oedemera</t>
  </si>
  <si>
    <t>nobilis</t>
  </si>
  <si>
    <t>MW886042</t>
  </si>
  <si>
    <t>ATGTCCGTGATGGTAGAACCGAACTTCGTCGCCTGGGCCGCTCAAAGGGGTGGCGGTGGCGGCTATGGCGGTAACCTTACTGTCGTGGACAAAGTGCTGCCGGATATGCTCCACTTGGTCGACGCCTACTGGTACCAGTTTCCCCCAATGAACCCCTTATGGCACGGCATCTTAGGACTCGTCATCGGCATTTTGGGAGTCGTATCTGTCTCCGGCAATGGCATGGTTATGTACATCTTCTTGAGCACGAAGACATTAAGGACACCCTCCAATCTCCTGGTAGTGAACTTGGCATTCTCTGATTTCTGCATGATGCTCTGCATGTCACCGGCTATGGTCATCAATTGTTACTTTGAAACTTGGGTCCTGGGACCCTTCATGTGCGAAGTGTACGCGATGGCGGGCTCGCTATTTGGATGCGGTTCCATCTGGACAATGACTTTCATCGCACTCGATAGATACAACGTCATCGTGAAAGGATTAAGTGCAAAACCTCTGACAAAGAAAACCGCCTTGTTGCGAATACTCATCATCTGGCTTATGGCCATCGTATGGACCATCGCACCCTTCTTCGGATGGAATAGATACGTCCCTGAAGGAAACATGACTGCTTGTGGCACTGACTACCTCACCAAGGACTGGTTCAGCCGCAGCTACATTATCGTCTACTCCGTGTTTGTGTATTTCGCTCCTCTGCTGATAATTATCTATTCGTACTGGTTCATTGTACAGGCTGTTGCCGCCCATGAGAAATCCATGAGAGAACAAGCCAAGAAGATGAATGTTGCCTCTCTCCGATCATCGGAAGCCGCCGCAACCAGCGCCGAATGTAAACTGGCCAAAGTGGCCTTGATGACCATAGCCTTGTGGTTTTTCGCGTGGACGCCCTACCTAGTAACCAACTTCACTGGCATCTTCGAAACCTTCAAAATCACTCCCCTCACCACAATTTGGTGCTCCCTTTTCGCCAAAGCTAACGCCGTCTACAACCCCATCGTCTACGGCATCAGCCATCCAAAATACAGACAAGCCCTCCAGAAGAAGTTCCCATCGTTGGTGTGTGCATCAGAACAAAGCGATTCAACATCAACTGTTTCCGGTGCAACAAATGTAAGCGAGGAAAAGTCAACACCGGCCTAA</t>
  </si>
  <si>
    <t>MSVMVEPNFVAWAAQRGGGGGYGGNLTVVDKVLPDMLHLVDAYWYQFPPMNPLWHGILGLVIGILGVVSVSGNGMVMYIFLSTKTLRTPSNLLVVNLAFSDFCMMLCMSPAMVINCYFETWVLGPFMCEVYAMAGSLFGCGSIWTMTFIALDRYNVIVKGLSAKPLTKKTALLRILIIWLMAIVWTIAPFFGWNRYVPEGNMTACGTDYLTKDWFSRSYIIVYSVFVYFAPLLIIIYSYWFIVQAVAAHEKSMREQAKKMNVASLRSSEAAATSAECKLAKVALMTIALWFFAWTPYLVTNFTGIFETFKITPLTTIWCSLFAKANAVYNPIVYGISHPKYRQALQKKFPSLVCASEQSDSTSTVSGATNVSEEKSTPA</t>
  </si>
  <si>
    <t>Oedemera nobilis long wavelength sensitive opsin mRNA, complete cds</t>
  </si>
  <si>
    <t>Nedyus</t>
  </si>
  <si>
    <t>quadrimaculatus</t>
  </si>
  <si>
    <t>MW886040</t>
  </si>
  <si>
    <t>GTCACCATGGCCACGATGAGCAACTGGACGCGAGGGCCTTATCACGGTGCCAGGGTGGCAGATGCGGGGATGCCGCACAATTTAGGCTGGAACGTGCCGCCCGAAGAGCTGGTGCACATTCCCGAACATTGGCTGATGTACCAAGAGCCAGATAAAAGTTTGCATTTGCTTTTGGGGATGGTTTACGTGTTTTTCTTTATGGCGTCCACCATAGGCAACGGGATCGTTTTATGGGTTTTCACCACAGCGAAATCGTTGCGAACAGCTTCGAATATGTTTGTGGTGAACTTGGCTCTGTGCGATTTCATGATGATGCTCAAATCGCCAGTGTTTTTGTACAACTCGTTTCATTACGGGTTCGCTATGGGCCATTTGGGCTGTCAAATTTTCGCTGGCATGGGCTCTATGTCGGGTATAGGTGCCGGTATGACCAACGCGGCCATAGCTTATGACCGGTACACAACTATTACGAGACCGTTCGATGGTAAGCTTACGAGAACCAAAGCGATGGTGATGATTTTGTTTATTTGGTTTTATACCACTCCGTGGACCGTGATGCCTTTGCTGGAAGTTTGGGGCCGATTCGCACCAGAAGGCTACCTAACCGCCTGCTCTTTCGACTATTTAACCAGGAGTTTCGATAATCGATTGTTCGTCGGGACCATTTTCACTTTCTCCTATGTTTTTCCCATGCTGATGATTATTTACTTTTATAGCCAAATTGTTAGTAAAGTTTTTAGCCACGAGAAAACTTTAAGGGAACAGGCCAAAAAAATGAATGTGGAATCTTTGAGAGCCAACCAGTCGCAAAACAACGAATCCGCGGAGCTACGAATAGCCAAAGCGGCGATCACCATCACATTCTTATTTGTCGTTTCGTGGACTCCTTATGCAGTTTTGGCTCTAATAGGAGCATTCGGAGATCAGTCCCTACTCACACCAGGAGTTTCAATGATTCCGGCCCTCAACTGTAAACTGGTGGCGTGTATCGATCCTTACATCTACGCCATCAGCCATCCGAAGTTTAGAATCGAACTGCAAAAACGTTTACCGTGGTTGGCGATCAAAGAAAAAGAAGTGAGCGACGCTCAAAGTACCACTTCGGAACAAACCTCGGTACCGCAACCGAATCAGGCCTAA</t>
  </si>
  <si>
    <t>MATMSNWTRGPYHGARVADAGMPHNLGWNVPPEELVHIPEHWLMYQEPDKSLHLLLGMVYVFFFMASTIGNGIVLWVFTTAKSLRTASNMFVVNLALCDFMMMLKSPVFLYNSFHYGFAMGHLGCQIFAGMGSMSGIGAGMTNAAIAYDRYTTITRPFDGKLTRTKAMVMILFIWFYTTPWTVMPLLEVWGRFAPEGYLTACSFDYLTRSFDNRLFVGTIFTFSYVFPMLMIIYFYSQIVSKVFSHEKTLREQAKKMNVESLRANQSQNNESAELRIAKAAITITFLFVVSWTPYAVLALIGAFGDQSLLTPGVSMIPALNCKLVACIDPYIYAISHPKFRIELQKRLPWLAIKEKEVSDAQSTTSEQTSVPQPNQA</t>
  </si>
  <si>
    <t>Nedyus quadrimaculatus ultraviolet sensitive opsin mRNA, complete cds</t>
  </si>
  <si>
    <t>MW886039</t>
  </si>
  <si>
    <t>ATGCGACTGGAAGGTTCGCCGAATTTCGCGGCATGGGAGAAACAACGACCTACTGGTTTTGGAGGTAATCTTACAGTGGTCGACACAATTCTTCCGGATATGCTGCACTTGGTCGACGCCTACTGGTACCAATACGCACCTCTAGATCCAGTCTGGCACCGCGTCCTGGGGCTGGTTATCGCGATTTTGGGCTTCATATCCATAACTGGCAACTCCATGGTGATCTACATTTTCATTACCACAAAATCGCTGAGGACGCCCTCAAACATGCTGGTAGTCAACTTGGCCTTTTCAGATTTTCTGCTCATGCTCACCATGTCGCCGGCGATGGTGTTCAATTGCTACTTCGAAACTTGGGTTTTAGGTCCAGCCTTTTGTCAAGCCTACGGCATGTTGGGCTCGCTGTTCGGCTGCGGCTCGATCTGGACTATGACGTACATAGCCATGGACCGGTACAACGTCATAGTCAACGGCCTCAGTGCCGTTCCTCTGACCAAAAAATCCGTGGCGGTTCATATCGTGTCGATTTGGAGTATGGCCTTGGTGTGGACTTTGGCACCGTTCTTTGGATGGAACAGATACGTTCCAGAAGGGAATATGACAGCGTGCGGCACAGATTATCTCTCCCAAGACATTTCAAGCGTCAGCTACATAATAGCTTACGCCATTTTCGTCTACTTTATGCCCTTGTGTATAATCATTTACGCGTACTGGTTTATAGTGAGGGCAGTTGCGAGTCACGAAAAGTCGATGCGAAAGCAGGCGAAGAAGATGAACGTCGCATCGCTGAGGACGGCCGACGCCGACAAGCAGAGCGTCGAATTCAAATTGGCCAAGATCACCATGATCACGATCTTCTTGTGGTTCGTCGCCTGGACGCCGTACATGGTGACCAACGTATCGGGCATCACAGGCAAGTCGCAGATATCGCCTCTGGCCACGATTTGGGCGTCGGTTTTCGCCAAGGCGGGCGCCGCTTACAACCCAATCGTTTACGGAATCAGTCATCCAAAATACCGACAAGTGTTACACAAGAAAATTCCGTGTTTGGGTGGCGCTGGTGCAGGCACGACAACAGACGACGCAACGTCTCAGGTTTCCGGCTGTACGAACGCGTCCGACAGCAAACCTGCTGCATAA</t>
  </si>
  <si>
    <t>MRLEGSPNFAAWEKQRPTGFGGNLTVVDTILPDMLHLVDAYWYQYAPLDPVWHRVLGLVIAILGFISITGNSMVIYIFITTKSLRTPSNMLVVNLAFSDFLLMLTMSPAMVFNCYFETWVLGPAFCQAYGMLGSLFGCGSIWTMTYIAMDRYNVIVNGLSAVPLTKKSVAVHIVSIWSMALVWTLAPFFGWNRYVPEGNMTACGTDYLSQDISSVSYIIAYAIFVYFMPLCIIIYAYWFIVRAVASHEKSMRKQAKKMNVASLRTADADKQSVEFKLAKITMITIFLWFVAWTPYMVTNVSGITGKSQISPLATIWASVFAKAGAAYNPIVYGISHPKYRQVLHKKIPCLGGAGAGTTTDDATSQVSGCTNASDSKPAA</t>
  </si>
  <si>
    <t>Nedyus quadrimaculatus long wavelength sensitive opsin 3 mRNA, complete cds</t>
  </si>
  <si>
    <t>MW886038</t>
  </si>
  <si>
    <t>ATGTCTGTCATGGGCGAGCCAATTTTTGCCACATGGGCAGCTCAACGTGCCACTGGCTTTGGTGGTAATCTGACAGTCGTCGACAAGGTACCACCAGAAATGCTCCATATGGTAGACACTTATTGGTACCAATTCGCCCCATTAAATCCATTGTGGCATGGTATTTTGGGTTTTGTTATTGGAGCTTTAGGCTTCGTGGCCCTTATGGGAAATGGCATGGTTATGTACATATTTATGAGTACCCAAGGTTTAAGGACGCCATCCAACCTGCTGGTAGTTAACCTTGCGTTTTCCGATTTTGGCATGTGTTGCACCCAATCGGTTCCCATGGTCATAAATTGTTACTATGAGACTTGGGTCTTGGGTGCATTGGGTTGTGAACTGTATGGTTTGTTCGGCTCGCTATTCGGCGGAGCCTCCATTTGGACGATGGTTTTTATAGCACTGGACCGATATAACGTTATAGTGAAGGGTTTGAGCGCAACACCGCTCACAAAAAAGACAGCCATGTTGAGGATACTGATGATTTGGACTTTGGCGGTACTTTGGACGATTGCGCCTATGTTCGGATGGAACAGGTATATTCCTGAAGGAAATATGACAGCTTGCGGCTTGGACTATTTAAACAAAGACTGGCACAGCGCTAGTTACGTTGTCGTATACGCCACCTTTGTTTATTTGACGCCTTTGTTGACCATCATTTATTCGTATTGGTTCATTGTGCAGGCTGTTTCTGCACACGAAAAATCAATGCGCGAACAAGCGAAAAAAATGAACGTGGCTTCGTTGAGATCTTCTGAAGCGGCTCAGACGAGCGCTGAATGTAAACTAGCCAAAATCGCCCTCATGACTATTTCCCTCTGGTTTGTAGCCTGGACGCCGTACCTGGTCACCAATTTTGTGGGTATTTTTGGTGAAAATCGAATAACACCTTTGGGAACTATATGGGCTTCGTTGTTTGCTAAAGCTAACGCTGTCTACAATCCTATTGTATATGGAATCAGTCATCCTAAATACAGACAAGCTCTCCAAAAGAAATTTCCATCGTTGGTGTGCGCTGGTGACCAAACGCCGCATCAGCAGGACGATACGACGTCGCAGGCTTCCGGCGTGACGACTGATGACAAGCCAGCTGCCTAA</t>
  </si>
  <si>
    <t>MSVMGEPIFATWAAQRATGFGGNLTVVDKVPPEMLHMVDTYWYQFAPLNPLWHGILGFVIGALGFVALMGNGMVMYIFMSTQGLRTPSNLLVVNLAFSDFGMCCTQSVPMVINCYYETWVLGALGCELYGLFGSLFGGASIWTMVFIALDRYNVIVKGLSATPLTKKTAMLRILMIWTLAVLWTIAPMFGWNRYIPEGNMTACGLDYLNKDWHSASYVVVYATFVYLTPLLTIIYSYWFIVQAVSAHEKSMREQAKKMNVASLRSSEAAQTSAECKLAKIALMTISLWFVAWTPYLVTNFVGIFGENRITPLGTIWASLFAKANAVYNPIVYGISHPKYRQALQKKFPSLVCAGDQTPHQQDDTTSQASGVTTDDKPAA</t>
  </si>
  <si>
    <t>Nedyus quadrimaculatus long wavelength sensitive opsin 2 mRNA, complete cds</t>
  </si>
  <si>
    <t>MW886037</t>
  </si>
  <si>
    <t>ATGTCTGTGATGGGAGAGCCAAGCTTCGCCAATTGGGCGGCCCAGCGCGCCACTGGCTTTGGTGGCAATCTTACTGTCGTGGACAACGTGCCGCCCGAAATGCTCCACATGGTGGACGCCTATTGGTACCAATACGCGCCGCTCAATCCACTGTGGCACGGAATTCTAGGCTTCATGGTCGGAGTCTTGGGTTTTATCTCCATCATAGGCAACGGCATGGTAATGTACATCTTTACGAGCACCAGAGCCCTGAGGACGCCGTCGAACCTTCTGGTAATCAACCTGGCGTTTTCCGACTTCCTGATGATGCTCACCATGTCGCCTCCGATGGTCATCAATTGTTACTACGAAACGTGGGTTTTAGGTCCGTTCTTCTGTGAACTGTACGGCATGTTCGGTTCACTGTTCGGTTGCGGATCCATCTGGACGATGGTATTTATCGCCATGGACCGGTACAACGTCATCGTAAAAGGGCTGAGTGCGACCCCTCTAACCAAAAAGACTGCCCTTTTGAGAGTTCTTATAATTTGGGCCATGTCTGTAGGCTGGACCATCGCGCCGATTTTCGGCTGGAACAGGTACGTGCCTGAAGGCAATATGACGGCGTGCGGTACCGATTATCTCAGCAAGGACGTCGTCAGCAGGAGCTACATTTTCGTCTATTCGGTGTTCGTTTACTTTTTGCCTTTGTTGATCATCATCTACTCTTATTGGTTCATCGTCCAGGCTGTTTGTGCGCACGAGAAAAACATGCGAGAGCAAGCGAAAAAGATGAACGTCGCCTCGTTGAGATCGTCCGAAGCTAGTCAGACAAGCGCTGAGTGCAAGTTGGCCAAAATCGCCCTGATGACCATCTCCTTGTGGTTCATGGCTTGGACTCCCTATTTGGTCACCAACTACTCCGGCATTTTGACGAATTCGAAAATCACACCGTTGGCCACCATTTGGTGCTCGCTTTTTGCTAAAGCGAACGCAGTGTACAATCCGATTGTGTACGGAATCAGTCATCCCAAGTACCGGCAGGCCTTGCAAAAGAAATTCCCGTCTTTGGTGTGTAACGCTGCGCCCGCCGACGATACAACGTCTCAAGCCTCCGGAGTCACCAACGTGACAGCAGAAGACAAATCTGCAGCCTAA</t>
  </si>
  <si>
    <t>MSVMGEPSFANWAAQRATGFGGNLTVVDNVPPEMLHMVDAYWYQYAPLNPLWHGILGFMVGVLGFISIIGNGMVMYIFTSTRALRTPSNLLVINLAFSDFLMMLTMSPPMVINCYYETWVLGPFFCELYGMFGSLFGCGSIWTMVFIAMDRYNVIVKGLSATPLTKKTALLRVLIIWAMSVGWTIAPIFGWNRYVPEGNMTACGTDYLSKDVVSRSYIFVYSVFVYFLPLLIIIYSYWFIVQAVCAHEKNMREQAKKMNVASLRSSEASQTSAECKLAKIALMTISLWFMAWTPYLVTNYSGILTNSKITPLATIWCSLFAKANAVYNPIVYGISHPKYRQALQKKFPSLVCNAAPADDTTSQASGVTNVTAEDKSAA</t>
  </si>
  <si>
    <t>Nedyus quadrimaculatus long wavelength sensitive opsin 1 mRNA, complete cds</t>
  </si>
  <si>
    <t>Mordella</t>
  </si>
  <si>
    <t>MW886036</t>
  </si>
  <si>
    <t>ATGTCTGTGATGGGTAATCCGAACTTTGTCGCCTGGGCGGCCCAACGTTCAGGCGGCTATGGCGGTAATCTCACTGTTGTGGACAAAGCACCTCCCGACATGTTACATATGATAGATCCCCACTGGTACGCTTTTCCTCCAATGAATCCATTATGGTATGGTATATTGGGGTTCACCATTGGATGCTTGGGTTTCACCTCCGTCACGGGAAACGGCATGGTCGTTTATATATTCTCCTGCACGAAGGCACTTAGGACCCCATCAAATCTTCTAGTTGTTAATTTGGCTATTTCGGACTTTTTAATGATGTTTTGTATGGCACCAACTATGGTTATTAACTGTTATTTTGAAACATGGGTCATGGGGCCTCTCGCTTGCGAGTTGTATGGCATGGCGGGTTCCCTATTCGGTTGCACATCAATTTGGACTATGACCTTTATCGCTCTGGACAGGTACAATGTTATTGTAAAAGGCTTAAGTGCACAACCATTGACGAAAAAAACCGCTCTCTTGAGGATACTGCTCATTTGGGCAATGTCAGTTGGATGGACCATTGCTCCTTTCTTCGGGTGGAACAGGTATGTGCCAGAAGGAAATATGACTGCTTGTGGAACAGATTATCTCGCAACAGATTGGCTGAGCAAGAGCTACCTCCTGGCCTATGGATTCTTTGTGTACTTTTTGCCATTATTCATTATTATTTATTCTTATTGGTATATTGTTCAGGCTGTCGCAGCTCATGAAAAATCGATGAGAGAACAAGCTAAGAAAATGAATGTGGCCTCTTTACGATCGTCAGAAGCAGCTCAAACCAGCGCAGAATGTAAATTAGCAAAAATTGCACTGATGACCATTGCATTATGGTTCTTCGCCTGGACACCTTACCTTGTTACCAACTTTAATGGTGTCTTTGATGGTGCCAAAATCAGTCCCTTGGCCACAATTTGGTGTTCTTTGTTCGCCAAAGCGAACGCTGTATACAACCCCATCGTATATGGAATTAGTCACCCGAAATACCGACAGGCGTTAGGGAAGAAATTCCCATCATTGGTTTGCGGTGCTACCGAAGGATCAGGTGAAACAGTATCTCAGGCTTCTGGTGTAACGAATGTTGACGAAAAATCGAACGCTTAA</t>
  </si>
  <si>
    <t>MSVMGNPNFVAWAAQRSGGYGGNLTVVDKAPPDMLHMIDPHWYAFPPMNPLWYGILGFTIGCLGFTSVTGNGMVVYIFSCTKALRTPSNLLVVNLAISDFLMMFCMAPTMVINCYFETWVMGPLACELYGMAGSLFGCTSIWTMTFIALDRYNVIVKGLSAQPLTKKTALLRILLIWAMSVGWTIAPFFGWNRYVPEGNMTACGTDYLATDWLSKSYLLAYGFFVYFLPLFIIIYSYWYIVQAVAAHEKSMREQAKKMNVASLRSSEAAQTSAECKLAKIALMTIALWFFAWTPYLVTNFNGVFDGAKISPLATIWCSLFAKANAVYNPIVYGISHPKYRQALGKKFPSLVCGATEGSGETVSQASGVTNVDEKSNA</t>
  </si>
  <si>
    <t>Mordella sp. CRS 2021 long wavelength sensitive opsin mRNA, complete cds</t>
  </si>
  <si>
    <t>MW886035</t>
  </si>
  <si>
    <t>ATGACTTCAGCACCCAACTTGACCATTATTGCTGCCCAAGCCAGGGTGGTTGATTATATGGGCAACAATGGTGGCGTTCGTCACAAGTTAGGGTGGAATGTCCCAAAGGAGGAGCTTATTCATATTCCGGAACATTGGTTTAAATATCCGGAACCAGAGGCTTCCATGCACTTTCTACTAGGCTTAGTTTATATAGCATTTTTTGTAATGTCGATGGTCGGCAATGGTATTGTTATATGGGTTTTTTCATCGGCAAAATCTTTGAGGACGGCTTCTAACATGTTCGTGGTAAATCTAGCATTTTGTGATTTTATGATGATGTTGAAAGCACCAATCTTCCTCTACAACACCTTCTACAGAGGTTTTGCCTTAGGCTTTAGCGGATGTCAAATTTTTGCATTTATGGGTTCCCTATCTGGTATTGGTGCTGGAATGACAAATGCTTGCATAGCTTATGATCGTTACACAACGATCACAAATCCATTTGATGGTAAAGTGACCAGAACGAAAGCCTTAGTTATGATCATTATTGTATGGATCTATACGATACCTTGGGCCGTAATGCCCTTGCTGGAAGTTTGGGGAAAATTTGCACCTGAAGGTTTTCTTACAGCATGTACTTTTGACTATTTAACAAATACATTTGATAATCATTTGTTTGTTGCTGTCATTTTTACTTGTTCCTACGCCATACCGATGACATTGATTATCTATTGTTATAGTCAAATTGTGAGTAAAGTCTTCAGTCATGAAAAAGAACTTAGGGAACAGGCTAAGAAAATGAATGTAGAATCATTGAGGAGCAACACAAGTCAACAAAATCAATCAGCCGAGGTGCGAATAGCAAAAGCAGCTATCACTATATGTTTTCTATATGTGGCATCCTGGACTCCATATGCTGTATTTTCCTTAATTGGGGCATTTGGTGATCAGTCCCTTTTAACACCTGGTGTTACAATGATTCCAGCATTATGTTGCAAATTAGTCGCCTGTCTGGATCCTTATGTTTATGCAATCAGTCATCCTAGATTTAGGATTGAATTACAGAAGAGGATGCCATGGTTGGCCATTAAAGAACAAAGTGAAACGGCATCAACGTCAACTGAACAAACTTCCACGCCAGCTGCGCAACCAACTTAA</t>
  </si>
  <si>
    <t>MTSAPNLTIIAAQARVVDYMGNNGGVRHKLGWNVPKEELIHIPEHWFKYPEPEASMHFLLGLVYIAFFVMSMVGNGIVIWVFSSAKSLRTASNMFVVNLAFCDFMMMLKAPIFLYNTFYRGFALGFSGCQIFAFMGSLSGIGAGMTNACIAYDRYTTITNPFDGKVTRTKALVMIIIVWIYTIPWAVMPLLEVWGKFAPEGFLTACTFDYLTNTFDNHLFVAVIFTCSYAIPMTLIIYCYSQIVSKVFSHEKELREQAKKMNVESLRSNTSQQNQSAEVRIAKAAITICFLYVASWTPYAVFSLIGAFGDQSLLTPGVTMIPALCCKLVACLDPYVYAISHPRFRIELQKRMPWLAIKEQSETASTSTEQTSTPAAQPT</t>
  </si>
  <si>
    <t>Mordella sp. CRS 2021 ultraviolet sensitive opsin 1 mRNA, complete cds</t>
  </si>
  <si>
    <t>MW886034</t>
  </si>
  <si>
    <t>ATGAATCCAGGACACAACTTGACCGTAACATCTCAGGCAAGGATCCTGGATTTTAGAGAGAATGGTGATGGTATCCATAAATTGGGATGGAATTTGCCCGAAGAAGAACTCATCCATATTCCAGAACATTGGCGGCAATTTGATGAGCCAGAAGGATGTCTACATTTACTATTGGGTTTACTGTACATAGTTTATTTTATTTTAGCAATAACTGGTAATGGGTTGGTAATATGGATATTTTCCACTGCTAAACCCCTGAGGACGGCATCGAATATGTTCGTTGTTAATCTGGCAATATTTGATTTCTTGATAATGGCATCATTCCCAATATTCCTCTACAACACATTCCAAAGGGGCTATGCCGTAGGTTTTGCGGGATGTCAAGCTTACGCATTTATGGGCAGTATTGCCGGTATAGGTGCAGGAATGACCAACGCCTGCATAGCATATGATCGTTATACAACAATTACAAGTCCACTGGATGGCAAATTAAACAGAACAAAGGCTTTGATCTTAGTAATTCTGGTTTGGCTATATACAATTCCTTGGTCTGTTATGCCCTTATTGGAAATTTGGGGAAGGTTTACTGCAGAAGGTTTTTTAACTGCATGCTCCTTTGATTATTTGACTAATACCTTTGAAAATCGCGTATTTGTGGGCTGCATATTTGCTTGGTCTTATGCTCTACCAATGTCTTTGATTATATTCTTTTACAGTCAAATAGTTAGCAAAATATTCAGTCATGAGAAAGCTTTAAGAGAACAGGCTAAGAAAATGAATGTTAAATCTCTACGAAGCAACCAAGACACTCAAAAAGAATCCGCGGAAGTGCGAATAGCAAAGGCTGCACTTACAGTATGCTTCCTTTATGTGGCTGCATGGACTCCTTACGCCACAGTATCTTTAATTGGAGCTTTTGGGGATCAGGCCTTATTAACACCAGGAGTAACAATGATTCCAGCCTGTTTTTGCAAATGTGTGGCTTGCCTGGATCCTTACGTATACGCCATCAGCCATCCCAGATTTAGACTTGAGCTGCAGAAAAGGTTACCTTGGTTGGCGATTAAAGAACAAGAACATAGTGATTCAGCATCAACAGCAACTGAAACATCAGCACCAACTCAAGCTGAAGCCTAA</t>
  </si>
  <si>
    <t>MNPGHNLTVTSQARILDFRENGDGIHKLGWNLPEEELIHIPEHWRQFDEPEGCLHLLLGLLYIVYFILAITGNGLVIWIFSTAKPLRTASNMFVVNLAIFDFLIMASFPIFLYNTFQRGYAVGFAGCQAYAFMGSIAGIGAGMTNACIAYDRYTTITSPLDGKLNRTKALILVILVWLYTIPWSVMPLLEIWGRFTAEGFLTACSFDYLTNTFENRVFVGCIFAWSYALPMSLIIFFYSQIVSKIFSHEKALREQAKKMNVKSLRSNQDTQKESAEVRIAKAALTVCFLYVAAWTPYATVSLIGAFGDQALLTPGVTMIPACFCKCVACLDPYVYAISHPRFRLELQKRLPWLAIKEQEHSDSASTATETSAPTQAEA</t>
  </si>
  <si>
    <t>Mordella sp. CRS 2021 ultraviolet sensitive opsin 2 mRNA, complete cds</t>
  </si>
  <si>
    <t>Macratria</t>
  </si>
  <si>
    <t>MW886033</t>
  </si>
  <si>
    <t>ATGTCTTCACACAACTGGACCACCAATGAACTCTTCGAAGCTAGTGTGTTGGAATTGTTGGATGGCACTCAGCATAAACTGGGGTGGAATGTGCCGCCTGAAGAGTTGGTACACATACCTCAGCATTGGCTTGTTTACATGGAACCAGAGGAGTCGATGCATTTTATGCTGGCGCTACTCTACATAGGGTTTTGCTGTATGGCAACATTGGGTAATGGATTGGTGATATGGATATTTTCAACTTCAAAGAGTTTGAAAACCGCTTCAAATATGTTTGTTGTGAATTTGGCAATTTGTGATTTTTTAATGATGATAAAAACACCAATTTTTATTTATAATTCATTTTATCGTGGATTTGCTGCCGGCCATTTAGGATGTCAAATTTTTTCTGTTATTGGAGCATTATCAGGAATTGGTGCCAGTATGACTAATGCTTGTATAGCTTATGACCGATTTACCACCATAACTCGACCATTTGATGGGAAATTAACACGCACGAAAGCGCTAGTTTTAATTATCGTTGTCTGGGGGTATGCAGTACCCTGGGCAGTACTACCACTTTTGGAAATTTGGGGGAGATTCGTCCCAGAAGGCTACTTGACATCTTGCACCTTCGATTACCTAACAAATACCTTAGAAAATCATCTGTTTGTTGGTGCTATCTTCACCTGCTCGTATGTCCTACCCATGTCGATGATAATTTTCTTCTACAGTCAAATAGTCAGTAAAGTCTTCAGTCATGAGAAAGCGCTACGCGAACAGGCGAAAAAAATGAACGTGCAATCGCTAAGAAGTAATCAGAACCAGGCGAGCGAATCAGCGGAATTGCGAATAGCCAAAGCTGCGATAACTATATGCTTTTTGTTTGTTGCATCATGGACGCCGTACGCTGTATTGGCGCTGATTGGGGCCTTCGGCGATCAGTCGCTGCTCACGCCCGGAGTCACCATGATTCCGGCGTGTACCTGCAAAATGGTCGCTTGTGTAGATCCATACGTGTACGCTATAAGTCATCCTCGATTCAGGTTGGAGTTGCAAAAACGGATGCCATGGTTGGCTATCAAAGAAAATGAAATTGGCGATGCGCAGTCTCAGACTACAGATGCTACAGCTGCACAACCCGCCACTACAGCGTAA</t>
  </si>
  <si>
    <t>MSSHNWTTNELFEASVLELLDGTQHKLGWNVPPEELVHIPQHWLVYMEPEESMHFMLALLYIGFCCMATLGNGLVIWIFSTSKSLKTASNMFVVNLAICDFLMMIKTPIFIYNSFYRGFAAGHLGCQIFSVIGALSGIGASMTNACIAYDRFTTITRPFDGKLTRTKALVLIIVVWGYAVPWAVLPLLEIWGRFVPEGYLTSCTFDYLTNTLENHLFVGAIFTCSYVLPMSMIIFFYSQIVSKVFSHEKALREQAKKMNVQSLRSNQNQASESAELRIAKAAITICFLFVASWTPYAVLALIGAFGDQSLLTPGVTMIPACTCKMVACVDPYVYAISHPRFRLELQKRMPWLAIKENEIGDAQSQTTDATAAQPATTA</t>
  </si>
  <si>
    <t>Macratria sp. CRS 2021 ultraviolet sensitive opsin mRNA, complete cds</t>
  </si>
  <si>
    <t>MW886032</t>
  </si>
  <si>
    <t>ATGTCGGTGATAAGAGAGCCGAGTTTTGTGGCATGGGCAGCCCAACGTGCCCATAGTTATGGTGGTGGTAACTTAACAGTTGTTGATAAAGTTTTACCTGATATGATGCATATGGTTGATCCCTATTGGTATCAGTTCCCACCAATGAATCCATTATGGCATGGCATTTTAGGATTTGTTATTGGCATATTAGGCTTTGTATCAATTATTGGAAATGGTATGGTGGTCTATATATTTTCAAGTACTAAAGCATTAAGGACTCCCAGCAATTTACTTGTTGTTAATTTGGCATTTTCCGATTTCTTGATGATGTGCTGCATGTCACCAGCTATGGTCATCAACTGCTACAATGAAACATGGGTATTAGGACCATTAGCGTGCGAGATGTACGGAATGGCCGGCTCATTATTCGGCTGCGGCTCAATATGGACAATGACCTTTATAGCATTAGACCGTTACAATGTAATAGTAAAAGGTTTAAGTGCTAAACCATTAACAAAAAAGACAGCAATGCTCCGTATCCTTTTAATATGGTTAATGTCAACTGGATGGACAATAGCTCCATTATTCGGTTGGAATCGTTATGTACCAGAAGGCAATATGACAGCATGTGGCACTGATTATTTGACAAAAGATTGGCTTAGCCGCAGTTATATATTGGTGTATGCTATGTTTGTTTATTTCACACCATTATTTATTATAATTTATTCATATTTCTTTATTGTACAAGCAGTGGCGGCACATGAAAAATCTATGCGTGAACAAGCCAAAAAAATGAATGTTGCCTCATTAAGGTCATCAGAGGCAGCACAAACTAGTGCCGAATGTAAATTAGCTAAAATTGCATTAATGACCATTGCATTATGGTTCTTTGCATGGACACCATATTTAATTACTAATTTTACTGGCATATTTGCTGGGGCCAAAATTACTCCATTGGCTACTATTTGGTGCTCGCTATTCGCTAAAGCCAATGCTGTATACAATCCCATCGTCTACGGTATCAGCCACCCGAAATATCGTCAGGCATTACAGAAGAAATTCCCATCATTGGTATGTGCAGCGGCATCGGACGATTCAACATCGCAGGCTTCTGGCGTAACGAATGTTACGAACGAAGAAAAGTCAGCAACGGCTTAA</t>
  </si>
  <si>
    <t>MSVIREPSFVAWAAQRAHSYGGGNLTVVDKVLPDMMHMVDPYWYQFPPMNPLWHGILGFVIGILGFVSIIGNGMVVYIFSSTKALRTPSNLLVVNLAFSDFLMMCCMSPAMVINCYNETWVLGPLACEMYGMAGSLFGCGSIWTMTFIALDRYNVIVKGLSAKPLTKKTAMLRILLIWLMSTGWTIAPLFGWNRYVPEGNMTACGTDYLTKDWLSRSYILVYAMFVYFTPLFIIIYSYFFIVQAVAAHEKSMREQAKKMNVASLRSSEAAQTSAECKLAKIALMTIALWFFAWTPYLITNFTGIFAGAKITPLATIWCSLFAKANAVYNPIVYGISHPKYRQALQKKFPSLVCAAASDDSTSQASGVTNVTNEEKSATA</t>
  </si>
  <si>
    <t>Macratria sp. CRS 2021 long wavelength sensitive opsin mRNA, complete cds</t>
  </si>
  <si>
    <t>Lilioceris</t>
  </si>
  <si>
    <t>merdigera</t>
  </si>
  <si>
    <t>MW886031</t>
  </si>
  <si>
    <t>CTCATTCGTACCAAAGGCGCGATGGGATCTCTCAACTGGACCGTTCCGTCCCATCCCCAAGCCCGTGTGATGGAACCAATGGGTGGAAACACTCACCTTATTGGCTGGAATGTTCCCAAAGACGAACTTAAATATATTCAAGAACACTGGCTCATTTACCCGGAACCAGAAAAATCCCTGCACCTGCTTCTAGGAATGATATACGTATTCCTATTCGTAGCAGCTACAATAGGAAATGGATTGGTTTTATGGGTTTTTACAACAGCGAAAAGCCTACGAACGGCCTCTAACATGTTCGTTGTCAATCTGGCCTTCTGTGATCTTGTGATGATGTTAAAAGCTCCAATATTCATCTACAACTCCTTCTACAGTGGTTTTGCACTCGGCATGACGGGTTGTAATATTTTTTCTGTGATGGGCGCTCTGTCAGGTATTGGTGCTAGCATGACGAATGCCTGTATTGCTTACGACAGATATACTACTATAACGAGGCCATTTGATGGAAAATTGACCAGGACGAAGGCGCTAATAATGATCTTGTTCGTATGGTGTTACGCCATGCCATGGGCAATCATGCCTTTACTCGAAATTTGGGGAAGATTTGGCCCAGAGGGATACCTGACGGCATGCACCTTCGATTACCTGACTAGAACTTTCGATATCAAACTTTTCGTCGGATCTATTTTCACTTGCTCCTACGTCTTCCCGATGAGTATGATTATCTATTTCTACAGTCAGATTGTAAGCAAAGTGTTTAGCCACGAAAAGGCATTGAGAGAACAAGCTAAGAAGATGAACGTCGAATCGCTGCGAGCGAACCAGAACCAACAGAACGAATCTGCGGAACTGAGGATAGCCAAAGCGGCAATAACCATATGCTTCCTGTTCGTCGCCTCTTGGACGCCTTACGCAATCGTGGCTTTGATTGGAGCGTTCGGAGATCAGAACCTCCTCACACCCGGGGTCACTATGATCCCGGCTCTCACGTGCAAACTCGTCGCGTGTATAGACCCTTATGTCTACGCAATAAGTCATCCGAAATACAGGGTCGAACTGCAAAAGAAGTTGCCATGGTTGGCGATCAAAGAAGAATCCGACACACAATCGACAGCAACAGAAACAAGCACACCAGCTGCAGCACCCACATGA</t>
  </si>
  <si>
    <t>MGSLNWTVPSHPQARVMEPMGGNTHLIGWNVPKDELKYIQEHWLIYPEPEKSLHLLLGMIYVFLFVAATIGNGLVLWVFTTAKSLRTASNMFVVNLAFCDLVMMLKAPIFIYNSFYSGFALGMTGCNIFSVMGALSGIGASMTNACIAYDRYTTITRPFDGKLTRTKALIMILFVWCYAMPWAIMPLLEIWGRFGPEGYLTACTFDYLTRTFDIKLFVGSIFTCSYVFPMSMIIYFYSQIVSKVFSHEKALREQAKKMNVESLRANQNQQNESAELRIAKAAITICFLFVASWTPYAIVALIGAFGDQNLLTPGVTMIPALTCKLVACIDPYVYAISHPKYRVELQKKLPWLAIKEESDTQSTATETSTPAAAPT</t>
  </si>
  <si>
    <t>Lilioceris merdigera ultraviolet sensitive opsin 1 mRNA, complete cds</t>
  </si>
  <si>
    <t>MW886030</t>
  </si>
  <si>
    <t>ATGTCTGTGATGGGAGAACCGAGCTTTGCCATGTGGGCGGCCCAGAGGGCCACCGGCTTCGGCGGTAACTTGACCGTCGTGGACAAGGTGCTGCCCGAGATGCTTCACATGGTGGACGCTCACTGGTACCAATTTCCACCTATGAACCCACTGTGGCACGGCATTTTGGGTTTTATGATCGGAGTCTTGGGCTTTATCTCCATCGTAGGCAATGGCATGGTGGTATACATCTTCAGCAGCACGAAAGCGCTTAGGACGCCGTCGAATCTTCTGGTGGTCAACTTGGCCTTCTCCGATTTCCTGATGATGACCACCATGTCTCCGCCTATGGTCATTAACTGCTACTACGAAACCTGGGTCCTCGGTCCATTCTTCTGTGAATTGTACGGCATGTTTGGATCGCTCTTCGGCTGTGGGTCAATCTGGACTATGACCTTCATAGCCATGGATCGATACAATGTAATCGTCAAAGGATTAAGTGCTCAACCACTCACTAAGAAGACAGCTATGTTGAGGATCCTTTTGATCTGGGCCATGTCAACCGTATGGACGATTGCACCGATGTTTGGCTGGAATAGATATGTGCCTGAAGGCAATATGACTGCATGTGGAACAGATTACCTGTCCAGGGACCCAGTCAGCCGGAGCTACATCGTTGCATATGGATTCTTTGTGTACTTCCTGCCACTTATTATCATTATATACTCATATTTCTTCATCGTACAGGCTGTGGCTGCCCACGAGAAATCCATGAGAGATCAGGCCAAGAAGATGAACGTTGCTTCGCTGAGATCCTCGGAAGCATCTGCCACAAGCGCCGAATGTAAGTTGGCCAAAATCGCCTTGATGACCATCTCGCTGTGGTTCATGGCGTGGACGCCTTACTTGGTGACGAACTTCGTCGGAATATTCGGCAACGGCAAGATCAGCCCCTTGGCCACCATCTGGTGTTCACTCTTCGCTAAGGCTAACGCCGTCTACAATCCTATTGTATATGGAATTAGTCATCCAAAGTACAGGCTAGCTCTGCAGAAGAAGTTCCCATCTCTGGTGTGCGGTTCGACCCCCGACGATAACGTTTCAACGGCGACTGGAGCAACGAACGTAACCGAAGAGAAGGTGCCTGCATAG</t>
  </si>
  <si>
    <t>MSVMGEPSFAMWAAQRATGFGGNLTVVDKVLPEMLHMVDAHWYQFPPMNPLWHGILGFMIGVLGFISIVGNGMVVYIFSSTKALRTPSNLLVVNLAFSDFLMMTTMSPPMVINCYYETWVLGPFFCELYGMFGSLFGCGSIWTMTFIAMDRYNVIVKGLSAQPLTKKTAMLRILLIWAMSTVWTIAPMFGWNRYVPEGNMTACGTDYLSRDPVSRSYIVAYGFFVYFLPLIIIIYSYFFIVQAVAAHEKSMRDQAKKMNVASLRSSEASATSAECKLAKIALMTISLWFMAWTPYLVTNFVGIFGNGKISPLATIWCSLFAKANAVYNPIVYGISHPKYRLALQKKFPSLVCGSTPDDNVSTATGATNVTEEKVPA</t>
  </si>
  <si>
    <t>Lilioceris merdigera long wavelength sensitive opsin mRNA, complete cds</t>
  </si>
  <si>
    <t>Eulasia</t>
  </si>
  <si>
    <t>bombylius</t>
  </si>
  <si>
    <t>MW886027</t>
  </si>
  <si>
    <t>GTAGACTTCACCTCAACACCTACGCAGATAGATAGTATGGAACGAAACGGGCGATCTTCGCCATGGGTGGCGAGCGCCAAACTAACACGCGGCTACGGCGGAAATCTGACTGTAGTCGACACAGTACTGCCGGAAATGGTGCACTTGGTAGCCAGCCATTGGTATCAATTTCCTCCGTTGGATGAAGTATGGCACATATTTATTGCCAGCGCTATCGGTGTGTTGGTTTTTATGGCTGTCATGGGAAATGGAACGGTCATCTACATCTTTAGCACTACAAAATCGTTAAGGACGCCGTCGAATCTTCTGGTGTGCAATTTGGCATTTTCCGATGTTTCCTTAATGTGCACGATGGGCGTACCGACTATGATCAATTGTTACTACAGGACGTGGGTTTTTGGACCATTTTTCTGCCAAATATACGGATGCTTGGGATCCTTATTTGGAAGCGCTTCGATTTGGACGATGGCTGTGATAGCTTTAGATCGTTATAACGTCATAGTAAGGGGTTTAACCGCTAGACCATTGACGATAAAATCAGCTTTGGGATGGTGTGCTGTGGTATGGATAATATCTATTGTATGGACTATAGCACCAGTTTTCGGGTGGGGTCGATACGCCCCGGAAGGAAATATGGTAGTATGTGGTACAGATTATTTAAATAGGGGTTGGCTAAACTTCAGTTACGTTCTAGCCTATACCATATTTGTTTACTTTGTACCGCTTTTTCTGATACTCTACGCATATTGGTTTATAGTAAAGGCCGTATCCGCTCACGAGAAAGCAATGCGTCAACAAGCGAAAAAGATGAACGTCGCCTCGTTACGATCGTCCAACGCGAAAGAGATTAACACTCAAATAAAACTGGCAAAAGTTGCCATGGTAACAATTAGTCTGTGGTTTATAGCGTGGACGCCGTACACGATAATAAACTTTATCGGAATCTTCGGGATGGGTACCATCACGCCTTTCAGTACCTTCTGGTGCTCCTTATTCGCTAAAGCCAGTTCTGTTTATAATCCGATAGTATATGCAATCAGTCATCCAAAATACAAACAGGTTCTGCACGCGAAGTTCCCATCGCTTAAATGCGGAAGCGATGGCAACGATACGACCTCGACTGCGTCCCGTGCGACAGTCGCCGAAGACGATAAGGCTTAA</t>
  </si>
  <si>
    <t>MERNGRSSPWVASAKLTRGYGGNLTVVDTVLPEMVHLVASHWYQFPPLDEVWHIFIASAIGVLVFMAVMGNGTVIYIFSTTKSLRTPSNLLVCNLAFSDVSLMCTMGVPTMINCYYRTWVFGPFFCQIYGCLGSLFGSASIWTMAVIALDRYNVIVRGLTARPLTIKSALGWCAVVWIISIVWTIAPVFGWGRYAPEGNMVVCGTDYLNRGWLNFSYVLAYTIFVYFVPLFLILYAYWFIVKAVSAHEKAMRQQAKKMNVASLRSSNAKEINTQIKLAKVAMVTISLWFIAWTPYTIINFIGIFGMGTITPFSTFWCSLFAKASSVYNPIVYAISHPKYKQVLHAKFPSLKCGSDGNDTTSTASRATVAEDDKA</t>
  </si>
  <si>
    <t>Eulasia bombylius long wavelength sensitive opsin 1 mRNA, complete cds</t>
  </si>
  <si>
    <t>MW886026</t>
  </si>
  <si>
    <t>ATGTCAGTTTCGGGTCAACTGAAATTTTCGCCGTGGGTGGCGAGCGCCAGAATAGCGGGCGGCTTCAGAGGAAACTTAACCGTAGTCGATTTGGTGCCACCCGACATGTTACACATGGTAGACAATCACTGGTATCAATATCCGCCGATGGATCCAATGTGGTACAACATACTAACCGTCTTAATCACCATACTATCTCTTTTTGCGATTGTCGGTAACGGGATGGTCTTGTACATCTTTGGTAGTACGAAGTCGTTGAGGACACCGTCGAATCTTTTGGTGTGCAATTTGGCCTTATCCGATTTTGGAACGATGTCGACAATGGGCATACCGGTCATCATCACTAGTTACCACCAGAAGTGGATTTTAGGGCCATTTATGTGTGAACTGTATGGATGTTTGGGGGGCTTATTTGGAGGCTCTGCAATCTGGACGATGGCCATAATAGCCTTGGATCGTTATAACGTAATTGTAAAAGGCTTAAGCGGCAAACCGTTGACTATCAAGGGAGCTTTATTGAAGCTGTTGCTAGTATGGCTGTTTATTGCTGGTTGGACGATAGCACCACTTTTTGGATGGGGTCGGTACACCCCGGAAGGAAATATGACAGCTTGTGGTACCGATTATTTAAGTAAGAGCTGGGTGAACAAAAGTTACATCTTGGCCTACAGCGCGTTTGTGTATTTTCTACCATTGTTCACAATAATTTACTCATACTGGTTTATAGTACAGGCCGTAGCCGCTCATGAGAAAGCCATGCGTGAACAAGCGAAAAAGATGAACGTCGCGTCGTTACGATCGTCCGACACGAACGAGACCAGCGCCGAATGCAAACTGGCCAAAGTTGCCCTGGTGACGATCAGCCTGTGGTTCATGGCATGGACGCCATATCTGATAACAAATTATATCGGAGTGTTCGAGACCGCCAGCATCACTCCTTTGGGCTCCATCTGGTGTTCCGTATTCGCCAAGACCGGTTCTGTTTACAATCCCATAGTCTACGCAATTAGTCATCCGAAATACAAGCAAGCTCTACATGCTAAATTCCCATTTCTTCAATGTGGAGGTGGAGCCAGCGAGACGACCTCAGCCGCGTCCGGTGCTGCTGCAGAGGAAAATAAGGCTTAA</t>
  </si>
  <si>
    <t>MSVSGQLKFSPWVASARIAGGFRGNLTVVDLVPPDMLHMVDNHWYQYPPMDPMWYNILTVLITILSLFAIVGNGMVLYIFGSTKSLRTPSNLLVCNLALSDFGTMSTMGIPVIITSYHQKWILGPFMCELYGCLGGLFGGSAIWTMAIIALDRYNVIVKGLSGKPLTIKGALLKLLLVWLFIAGWTIAPLFGWGRYTPEGNMTACGTDYLSKSWVNKSYILAYSAFVYFLPLFTIIYSYWFIVQAVAAHEKAMREQAKKMNVASLRSSDTNETSAECKLAKVALVTISLWFMAWTPYLITNYIGVFETASITPLGSIWCSVFAKTGSVYNPIVYAISHPKYKQALHAKFPFLQCGGGASETTSAASGAAAEENKA</t>
  </si>
  <si>
    <t>Eulasia bombylius long wavelength sensitive opsin 3 mRNA, complete cds</t>
  </si>
  <si>
    <t>MW886025</t>
  </si>
  <si>
    <t>ATGATTTTACTCAATTCGACCAATTTGGATATCGCCAGGTCCTTCCGCAGGGTAATGGAACCCAACGGAGGACGCAAAATGTTAGGATGGAATGTTCCACCAGAGGAACTAATTCACATTCCGGAACATTGGCTAGTATATCCCGCACCGGAAGATTCGCTACATTACCTCTTGGCCATGGTATACGTCGCATTTTTCGTTATGGCCATACTCGGAAACGGTCTAGTCATATGGATATTTTCGGCAGCTAAATCGTTACGAACGCCGTCTAACATGTTCGTTGTGAACTTGGCGTTTTGCGATTTCATGATGATGGCCAAGGCGCCGATATTTATCTACAACTCCTTCTATACAGGCTTCGCAGCCGGTCAATTGGGCTGTCAAATTTTCGCCATCATAGGGACCCTCTCGGGCATCGGTGCCGCAATGACCAACGTTTGCATCGCGTTCGACAGGTACAGGACAATATCGAACCCGCTCGAGGGAAAACTCTCAAGAACAAAAGCGGCAGCTTTGTTGGTTGGCGTTTGGGTCTATGTGGTACCATGGGCCGTAATGCCGGCATTACAAATTTGGGGACGATTTGCACCAGAGGGTTTTTTAACAGCGTGCACCTTCGATTACTTCATGGATACGTTCGACAATAGACTGTTTGTCGCGACCATATTTACTTTCTCTTACATTGTACCAATGTCGCTGATCATCTACTTTTATAGTCAAATAGTCGGCCACGTGGTGAATCACGAAAAGGCGCTGAAAGAACAGGCGAAGAAAATGAACGTCGAATCGCTACGAAGCAATCAAGGTAATCAGTCGGCCGAAGTACGAATCGCGAAGGCCGCCATAACGATCTGTTTCTTGTTCGTGGCGTCGTGGACACCGTACGCGGTCATGGCGATGATTGGGTCGTTCGGCGACGCTTCGCTGCTAACGCCGGGCGTCACCATGATCCCGGCATTAACCTGTAAACTGGTGGCGTGCTTCGACCCGTACGTTTACGCGATCAGTCATCCGCGATACAGGCTCGAACTGCAAAAGAGATTGCCGTGGTTAGCGATCAAAGAGGAGAGCGAAACTCAATCGAACGCGACGGAAAATGCTGCGCCAGCGACGACGTAA</t>
  </si>
  <si>
    <t>MILLNSTNLDIARSFRRVMEPNGGRKMLGWNVPPEELIHIPEHWLVYPAPEDSLHYLLAMVYVAFFVMAILGNGLVIWIFSAAKSLRTPSNMFVVNLAFCDFMMMAKAPIFIYNSFYTGFAAGQLGCQIFAIIGTLSGIGAAMTNVCIAFDRYRTISNPLEGKLSRTKAAALLVGVWVYVVPWAVMPALQIWGRFAPEGFLTACTFDYFMDTFDNRLFVATIFTFSYIVPMSLIIYFYSQIVGHVVNHEKALKEQAKKMNVESLRSNQGNQSAEVRIAKAAITICFLFVASWTPYAVMAMIGSFGDASLLTPGVTMIPALTCKLVACFDPYVYAISHPRYRLELQKRLPWLAIKEESETQSNATENAAPATT</t>
  </si>
  <si>
    <t>Eulasia bombylius ultraviolet sensitive opsin mRNA, complete cds</t>
  </si>
  <si>
    <t>Carpophilus</t>
  </si>
  <si>
    <t>MW886023</t>
  </si>
  <si>
    <t>ATGTCCGTGATGGGACATCCGAGCTTTGGCTCTTGGAACCCCCAATCTCCAGGAGGCTTTGGCGGTGGTAACCTCACTGTCATGGATAAAGTACCGCCGGACATGGTTCATTTGGTGGACGCGTATTGGTACCAATTTCCACCGATGAACCCATTATGGCACGGAATTTTGGGCTTCACTATCGGGGTCTTGGGCGTCATCTCATTCATCGGAAACGGCATGGTTTTATACATTTTTGCATCTACGAAGTCACTAAAAACTCCCTCGAATCTACTGGTCGTAAACTTGGCTTTCTCTGATTTCTGTCAAAGCATCACGATGTGCTTTCCTATGGTTGTAAATTGTTATTATGAAACTTGGGTTTGGGGACCTCTTTTCTGCGATTTATATGGAATGTTTGGTTCTGAATTTGGTTGTGTCTCTATCTGGACCATGGCATGTATATCTATGGACAGGTATAATGTGATAGTTAAAGGTTTAAGTGCAAAACCGTTTACAAAGAAACATGCGGCATTATGGATCTTTTGCATTTGGTGTATGGCTTCCATCTGGACTATCGCTCCACTTCTGGGATGGAACAGGTATGTCCCAGAAGGAAACTTATCCTCATGTGGTACCGATTTTGTAAACAAGGAATGGATTCACAAGAGTTACATCTTGATTTATGCTACTTTCGTTTACTTCACACCTTTATCCATTATAATTTACTGTTACTTTTTTATCGTGCAAGCTGTTGCTGCTCACGAAAAATCAATGAGAGAACAGGCCAAAAAAATGAACGTTGCTTCTTTAAGATCGTCGGAAGCCCAAGCAACCAGTGCTGAATGTAAATTAGCCAAAATTGCTCTTATGACTATTTCTTTATGGTTCTTTGCCTGGACACCATATCTCATTGTTAATTTCAGCGGCGTCTTAGGCAGCGCAAAAATTACACCCCTCTCTACCATCTGGTGCTCCTTATTAGCAAAAGCCAACACTTGCTGTAATCCGATTGTTTACGGAATCAGCCATCCAAAGTATAGACAAGCCCTGGAAAAGAAATTCCCCAGTCTTGTCTGCGGCGAGAGCGCTCCAAAGGACGATGCAACATCAACAGCATCCGGAGTATCAGCTGTTACTGAATCCGAAAAACCAGCTGCATAA</t>
  </si>
  <si>
    <t>MSVMGHPSFGSWNPQSPGGFGGGNLTVMDKVPPDMVHLVDAYWYQFPPMNPLWHGILGFTIGVLGVISFIGNGMVLYIFASTKSLKTPSNLLVVNLAFSDFCQSITMCFPMVVNCYYETWVWGPLFCDLYGMFGSEFGCVSIWTMACISMDRYNVIVKGLSAKPFTKKHAALWIFCIWCMASIWTIAPLLGWNRYVPEGNLSSCGTDFVNKEWIHKSYILIYATFVYFTPLSIIIYCYFFIVQAVAAHEKSMREQAKKMNVASLRSSEAQATSAECKLAKIALMTISLWFFAWTPYLIVNFSGVLGSAKITPLSTIWCSLLAKANTCCNPIVYGISHPKYRQALEKKFPSLVCGESAPKDDATSTASGVSAVTESEKPAA</t>
  </si>
  <si>
    <t>Carpophilus melanopterus long wavelength sensitive opsin 2 mRNA, complete cds</t>
  </si>
  <si>
    <t>Byturus</t>
  </si>
  <si>
    <t>ochraceus</t>
  </si>
  <si>
    <t>MW886021</t>
  </si>
  <si>
    <t>ATGTCTGTGATGGGTGAACCGAGCTTAGCTGCATGGGCCGCAGCACAGCGAACCGGAAGTTTTGGCGGCAACATTAGCGTCGCAGACAAAGCGCTACCAGAAATGCTCCATTTTATCGACCCGCAGTGGTACCAATACCCACCTATGACTTCATTATGGTATGGAATTTTGGGTCTCACAATTGGCACCTTGGGCTCTATATCCATCATAGGCAATGGAATGGTAATATACATCTTCTCTGGAACAAAAGCATTAAGAACGCCAAGCAATCTTCTAGTTGTTAACTTAGCTTTCTCAGATTTATTCATGATGGCCACCATGGCTCCGGCCATGGTTATTAATTGCTACAACGAAACTTGGGTGTTTGGACCGCTTATGTGTGAAGTTTACGGAATGTTAGGTTCTCTTTTTGGATGTGTATCTATATGGACTATGACTTTCATCGCTTTAGACCGATACAACGTCATTTTCAAAGGATTGAGCGCGCAACCACTCACAAAGAAAGGGGCACTTTTCCAAATCCTATTGATTTGGGCCTTCTCCGCATTTTGGACTCTTGCACCTTTTCTGGGATGGGGCAGATATGCACCCGAAGGTAACATGACCGCATGCGGTACTGATTACTTGAACAAGGAATGGTTGTCCAAGACTTATATTTTTGCTTACACAGTATTTTGTTACTTCGCTCCACTGGGAGTTATCGTCTATTCTTACTGGTTCATCGTTAAGGCTGTAGCAACTCATGAGAAGTCAATGAGGGAGCAAGCCAAGAAGATGAACGTTGCTTCATTGAGATCGTCAGAATCTTCTCAAACAAGCGCCGAATGCAAATTAGCCAAAATAGCTCTTATGACTATCTCCTTATGGTTCGTTGCATGGACACCATACCTTGTGGTAAATTTTGCAGGCATTTTCGAAACTTTCGAGATCTCTCCTTTGAACACAATATGGTGCTGTATCTTTGCCAAGGCTAATGCAGTATACAACCCTATTGTATATGGGATAAGCCATCCTAAATACAGACAAGCACTACAGAAGAAATTCCCATCGTTGGTATGTGGAGCGGTGCAAAGTGATACTCGTTCAACTGTTTCTGGTGTGACTAACGTCAATTCGGACGAAAAAGAATGTGCCTAA</t>
  </si>
  <si>
    <t>MSVMGEPSLAAWAAAQRTGSFGGNISVADKALPEMLHFIDPQWYQYPPMTSLWYGILGLTIGTLGSISIIGNGMVIYIFSGTKALRTPSNLLVVNLAFSDLFMMATMAPAMVINCYNETWVFGPLMCEVYGMLGSLFGCVSIWTMTFIALDRYNVIFKGLSAQPLTKKGALFQILLIWAFSAFWTLAPFLGWGRYAPEGNMTACGTDYLNKEWLSKTYIFAYTVFCYFAPLGVIVYSYWFIVKAVATHEKSMREQAKKMNVASLRSSESSQTSAECKLAKIALMTISLWFVAWTPYLVVNFAGIFETFEISPLNTIWCCIFAKANAVYNPIVYGISHPKYRQALQKKFPSLVCGAVQSDTRSTVSGVTNVNSDEKECA</t>
  </si>
  <si>
    <t>Byturus ochraceus long wavelength sensitive opsin 1 mRNA, complete cds</t>
  </si>
  <si>
    <t>MW886020</t>
  </si>
  <si>
    <t>ATGTCCGTGATGGTTGGGCCGAGCTTCGCCGCATGGGGCGCACAGCACCCCGGTGGTTTTGGCGGTAATATCACCGTTGTAGATAAAGTGCCCCCAGATATGCTTCACTTGGTGGGACCCCATTGGTATCAATTCCCACCCTTGGACCCTTTATGGCACGGCATCATAGGTGTAGTGTGTATCATCATGTGCGTCGTTGCATTCATAGGCAACGCTATGGTACTGTACATCTTCACAGGAACAAAAGCATTAAGAACACCCAGTAATCTTCTAGTTATCAACTTAGCCTTCTCAGATTTTTGCGGTATTGTGTGTGGTGCGCCCATCATGATTATAAATTGCTATTACGAAACTTGGATACTTGGACCTTTCATGTGTGATATGTACGGATTGGCAGGTGGAATCTGCGGATGCGGATCCATATATACTATGACTACCATTGCTATGGAACGATACAATGTCATAGTCAAGGGATTGAGTGCAAAACCACTTACCACCAAAGGAGCTCTTTGCAGAATTTTCATTGTCTGGACCTTATCCACATTCTGGGGTATTGTTCCAGTTCTAGGATGGAGCAGATATGTACCCGAAGGTAACATGAGCTCATGTGGTACAGACTACCTGAATGCAGACTGGCTGAGCAAGAGTTACATTCTGGTTTACGCAGTTTTAGCATATTTCGTACCACTGATCACGATCATCTATTCCTACTGGTTCATCGTGAAGGCTGTGGCAGCCCATGAAAAATCAATGAGGGAGCAAGCCAAGAAAATGAATGTTACTTCATTGAGATCGTCAGAAGCTTCCCAAACCAACGCCGAATGCAAATTAGCCAAGATAGCTCTCGTGACAATCACCTTATGGTTCTGTGCATGGACGCCATACCTCATCACGAACGCTATAGGTATCTTCCAACTTAGCACACTCTCTCCATTGGGCACAGTCTGGAGCGCACTTTGTGCCAAGGCCAGCACAGTATACAACCCTATCATATATGGGATTAGTCATCCTAAATACAGGCAAGTACTCAAACTTAAATTCCCATCGTTGGTATGTGGTGGAGTAGAAACAACGAACGATACTCAATCAACCGTTTCTGGAGTAACAAACGTCAATTCAACAGAAGAAAAAGAAACTGCTTGA</t>
  </si>
  <si>
    <t>MSVMVGPSFAAWGAQHPGGFGGNITVVDKVPPDMLHLVGPHWYQFPPLDPLWHGIIGVVCIIMCVVAFIGNAMVLYIFTGTKALRTPSNLLVINLAFSDFCGIVCGAPIMIINCYYETWILGPFMCDMYGLAGGICGCGSIYTMTTIAMERYNVIVKGLSAKPLTTKGALCRIFIVWTLSTFWGIVPVLGWSRYVPEGNMSSCGTDYLNADWLSKSYILVYAVLAYFVPLITIIYSYWFIVKAVAAHEKSMREQAKKMNVTSLRSSEASQTNAECKLAKIALVTITLWFCAWTPYLITNAIGIFQLSTLSPLGTVWSALCAKASTVYNPIIYGISHPKYRQVLKLKFPSLVCGGVETTNDTQSTVSGVTNVNSTEEKETA</t>
  </si>
  <si>
    <t>Byturus ochraceus long wavelength sensitive opsin 2 mRNA, complete cds</t>
  </si>
  <si>
    <t>MW886019</t>
  </si>
  <si>
    <t>ATGCGGTTACTCAACTGGACCATGGTTGCATCTCCACAAGCCAGATTGATGAATCCTTCAGAAAGTGAGCATCATCTTCTAGGATGGAACGTACCTCCAGAAGAGTTGATCCATATACCAGAACACTGGCTCCGATATAAAGAACCAGAGGTGTCCATGCATCTTCTACTAGGGATAATTTATATCGGGTTCACTTTCATGTCTCTTTCTGGAAATGGATTGGTTTTGTGGATATTTTCTACATCAAAATGCCTTCGTACAGCATCTAATATGTTTGTGGTGAATTTAGCATTTTGTGACTTTGTGATGATGTTGAAGGCTCCTGTTTTTATTTACAATTCCTTCCACAAGGGATATGCATTAGGACACTTAGGTTGTCAGATATTTGCATTCATGGGAACAATATCAGGCATTGGTGGCGGTATGACAAATGCCTGCATTGCATATGATCGCTATACAACCATTACAAGACCATTTGATGGCAAATTAAGCAGAACGAAAGCTTTGATTATGATTTTGATGGTATGGATTTACACTGTTCCATGGCTTACACTGCCTCTCACTGAAATTTGGGGTAGATTTGCACCAGAGGGATACCTAACATCCTGTACATTCGATTATCTTACAAATACATTTGATAATCGTTTATTCGTTGGCTCAATTTTCACGTTTTCATATGTGATGCCCATGTCAATGATTATATATTTCTACAGCCAAATTGTTAGCAAAGTTTTTAGTCATGAAAAAGCTCTAAGAGATCAGGCTAAAAAAATGAATGTAGATTCATTAAGGAGTAATCAACAACAACATAATCAATCAGCTGAATTGAGGATTGCAAAAGCTGCAATTACAATATGCTCATTATTTGTTGCATCTTGGACACCTTATGCTGTATTAGCTCTAATTGGTGCATTTGGAGATCAGAGTCTACTCACACCAGGTGTTACAATGATACCAGCATGTTGTTGTAAATTGGTTGCCTGTATAGATCCATATGTATATGCCATTAGTCACCCAAAATACAGGCAAGAACTACAAAGAAGATTGCCATGGTTAGCTATACGAGAAGAATCGAGTGACACGCAATCAAGTGCAACAGAGAGCTCAGCTGTTCCACCTCAACAAAATGCAGCCACTACGTAA</t>
  </si>
  <si>
    <t>MRLLNWTMVASPQARLMNPSESEHHLLGWNVPPEELIHIPEHWLRYKEPEVSMHLLLGIIYIGFTFMSLSGNGLVLWIFSTSKCLRTASNMFVVNLAFCDFVMMLKAPVFIYNSFHKGYALGHLGCQIFAFMGTISGIGGGMTNACIAYDRYTTITRPFDGKLSRTKALIMILMVWIYTVPWLTLPLTEIWGRFAPEGYLTSCTFDYLTNTFDNRLFVGSIFTFSYVMPMSMIIYFYSQIVSKVFSHEKALRDQAKKMNVDSLRSNQQQHNQSAELRIAKAAITICSLFVASWTPYAVLALIGAFGDQSLLTPGVTMIPACCCKLVACIDPYVYAISHPKYRQELQRRLPWLAIREESSDTQSSATESSAVPPQQNAATT</t>
  </si>
  <si>
    <t>Byturus ochraceus ultraviolet sensitive opsin 2 mRNA, complete cds</t>
  </si>
  <si>
    <t>MW886018</t>
  </si>
  <si>
    <t>ATGCGGTTACTCAACTGGACCATGGTTGCATCTCCACAAGCCAGATTGATGAATCCTTCAGAAAGTGAGCATCATCTTCTAGGATGGAACGTACCTCCAGAAGAGTTGATCCATATACCAGAACACTGGCTCCGATATAAAGAACCAGAGGTGTCCATGCATCTTCTACTAGGGATAATTTATATCGGGTTCACTTTCATGTCTCTTTCTGGAAATGGATTGGTTTTGTGGATATTTTCTACATCAAAGAGCTTACGAACAGCATCTAATATGTTCGTGGTAAATTTAGCATTTTGTGACTTTGTGATGATGTTGAAGGCTCCTGTTTTTATTTACAATTCCTTCCACAAGGGATATGCATTAGGACACTTAGGTTGTCAGATATTTTCATCAATGGGAGTCGTATCAGGCATTGGTGCTAGTATGACAAATGCTTGCATTGCATATGATCGCTGTACAACCATAACAAGACCATTTGATGGTAAATTGACCAGAACCAAAGCTTTGATTATGATTTCGATGGTATGGATCTACTGTATTCCATGGCTTGTACTGCCTCTCACTGAAATTTGGGGTAGATTTGCACCAGAGGGATACCTAACATCCTGTACATTCGATTATCTTACAAATACATTTGATAATCGTTTATTCGTTGGCTCAATTTTCACGTTTTCATATGTGATGCCCATGTCAATGATTATATATTTCTACAGCCAAATTGTCAGCAAAGTTTTTAGTCATGAAAAGGCTCTAAGGGAACAGGCTAAAAAAATGAATGTAGATTCATTAAGGAGTAATCAACAACAACATAATCAATCAGCTGAATTGAGGATTGCAAAAGCTGCAATAACAATATGTTCATTATTTGTTGCATCATGGACACCTTATGCTGTATTAGCTCTAATTGGTGCATTTGGAGATCAGAGTCTACTCACACCAGGTGTTACAATGATACCAGCATGTTGTTGTAAATTGGTTGCCTGTATAGATCCATATGTATATGCCATTAGTCACCCAAAATACAGGCAAGAACTACAAAGAAGATTGCCATGGTTAGCGATAAGAGAAGAGTCCAGTGACACGCAATCAACTGCTACAGAAAATTCAGCTATGCAACCTCAACAACCTGCAGCCACTACGTAA</t>
  </si>
  <si>
    <t>MRLLNWTMVASPQARLMNPSESEHHLLGWNVPPEELIHIPEHWLRYKEPEVSMHLLLGIIYIGFTFMSLSGNGLVLWIFSTSKSLRTASNMFVVNLAFCDFVMMLKAPVFIYNSFHKGYALGHLGCQIFSSMGVVSGIGASMTNACIAYDRCTTITRPFDGKLTRTKALIMISMVWIYCIPWLVLPLTEIWGRFAPEGYLTSCTFDYLTNTFDNRLFVGSIFTFSYVMPMSMIIYFYSQIVSKVFSHEKALREQAKKMNVDSLRSNQQQHNQSAELRIAKAAITICSLFVASWTPYAVLALIGAFGDQSLLTPGVTMIPACCCKLVACIDPYVYAISHPKYRQELQRRLPWLAIREESSDTQSTATENSAMQPQQPAATT</t>
  </si>
  <si>
    <t>Byturus ochraceus ultraviolet sensitive opsin 1 mRNA, complete cds</t>
  </si>
  <si>
    <t>Astenopholis</t>
  </si>
  <si>
    <t>MW886017</t>
  </si>
  <si>
    <t>ATGTCGGTGCTGGGGCAACCCAGGTTCTCGGCCTGGGTGGCGGCTGCTAGAACGGGGGGCGGCTTCGGTGGCAACATAAGCGTCGTCGACAAAGTTCCTCCCGACATGCTCCACATGGTCGACGATTATTGGTACCAATACCCACCCTTGAATCCCCTGTGGCACGCGATCCTCGGCTTCGTTATCGGATGCCTAGGTTTCGTTTCCATAAGTGGAAATGGCATGGTCATCTACATCTTCAGCAGCACTAAATCACTGAGAACACCCTCGAATCTTTTAGTTGTTAATTTAGCATTTTCGGATTTTCTAATGATGACCACCATGTTCCCACCGATGGTTATAAATTGTTATAACGAAACGTGGGTATTAGGACCTTTCATGTGTGAAATTTACGGAATGTTTGGATCTTTATTTGGATGCGTATCGATATGGACGATGACCATGATCGCCATGGACCGATACAATGTCATCGTGAAGGGCCTCAGTGGACAACCATTAACACACAAGGGCGCTCTACTGAGGATATTTGCAGTTTGGGTCTTTTCCTTAGCATGGACTCTTGCTCCACTCTTTGGTTGGAATAGGTACGTTCCAGAAGGTAATATGACAGCATGTGGCACGGATTATCTCACCAAGGATTGGTTCAGCAGAAGCTACATCCTCGTCTATTCCATTTTCGTTTATTTTTTGCCACTATTCGTTATCATTTATTCATATTTCTTTATTGTGCAGGCGGTAGCGGAACACGAGAAAGCGATGAGGGAGCAGGCGAAAAAAATGAACGTCGCTTCTCTTCGGTCGTCGGAGGCGGCTCAGACCAGCGCCGAATGCAAACTGGCTAAAGTAGCATTGATGACGATCTCGTTGTGGTTCTTAGCATGGACACCTTATTTGGTTACGAATTTCGCGGGCATCTTTGAAAGCGCCAAAATTACACCTCTGGCCACTATATGGTGTTCACTTTTCGCTAAAGCAAACGCCGTTTATAATCCAATAGTCTACGGAATCAGTCATCCGAAATATAGACAAGTGCTCCACAAGAAATTCCCATCGCTATCGTGCGCTGATCAGCCTGATGATGCGACATCAACAGCTTCCGGTGCCACGCAAGCGACCGCAGCCGAAGAAAATAAAGCTTAA</t>
  </si>
  <si>
    <t>MSVLGQPRFSAWVAAARTGGGFGGNISVVDKVPPDMLHMVDDYWYQYPPLNPLWHAILGFVIGCLGFVSISGNGMVIYIFSSTKSLRTPSNLLVVNLAFSDFLMMTTMFPPMVINCYNETWVLGPFMCEIYGMFGSLFGCVSIWTMTMIAMDRYNVIVKGLSGQPLTHKGALLRIFAVWVFSLAWTLAPLFGWNRYVPEGNMTACGTDYLTKDWFSRSYILVYSIFVYFLPLFVIIYSYFFIVQAVAEHEKAMREQAKKMNVASLRSSEAAQTSAECKLAKVALMTISLWFLAWTPYLVTNFAGIFESAKITPLATIWCSLFAKANAVYNPIVYGISHPKYRQVLHKKFPSLSCADQPDDATSTASGATQATAAEENKA</t>
  </si>
  <si>
    <t>Astenopholis sp. CRS 2021 long wavelength sensitive opsin mRNA, complete cds</t>
  </si>
  <si>
    <t>MW886016</t>
  </si>
  <si>
    <t>ATGATCTTACTCAATTCGACCATTTTAGATTTCCAACCCTTACCCAGAGTTATGGAGAATAGTGGAGGAAGAAGAACGCTTGGTTGGAACCTGTCACCAGAGGAACTTCTTTACATTCCAGAACACTGGTTAGTTTATCCAGAACCTGAAGCATCCATACATTATCTTCTAGCTATAGTATACATTGGTTTCTTTTTTGTGGCACTAATTGGAAATGGTCTCGTCTTATGGATATTTTCTGCAGCAAGAAGTTTACGTACACCGTCGAATATGTTCGTTGTGAATTTGGCCTTCTGTGACTTCATTATGATGGCGAAAGCACCCATTTTCATATACAATTCGTTTAACAGAGGCTTTGCAGCCGGACACGTATTTTGCCAAATATTCGCCTTCGTCGGATCTTTATCCGGTATCGGAGCTGGCATGACTAACGCCTGCATAGCATACGACCGATATACCACCATTTCTAATCCTTTAGAGGGTAAACTGACGAAAATAAAAGCACTAGTTATCATATCCTGCATTTGGGCATACACCTTACCGTGGGCTATTTTGCCCTTATTGGAAGTTTGGGGACGTTTCGTGCCAGAGGGATACTTAACAGCATGCAGTTTCGATTATTTTATGGATTCGTTTGACAATCGCATGTTTGTTGGTGTTATTTTCACATTTTCGTATGTGATACCTATGACGTTAATCATTTACTTTTATAGTCAGATTGTAGGCCACGTTGTTAGCCATGAGAAAGCATTAAAGGAACAAGCAAAGAAAATGAATGTTGAATCGTTGCGAAGTAACGTGAGCCAAGGAGCTCAATCTGCTGAAATAAGAATCGCAAAAGCGGCCATAACGATTTGCTTTCTTTACGTGGCTTCATGGACTCCGTATGCCGTTATATCAATGATTGGCTCTTTTGGTGACGCTTCTGTGTTAACACCTGGTGTAACCATGATACCGGCTCTAGCTTGCAAATTGGTTGCCTGTATAGATCCATGGGTTTATGCCATTAGTCACCCCAGATACAGAGTGGAACTACAAAACAGACTGCCTTGGCTAGCAATCAAAGAAGAAAGTGAAACGCAATCTACAGCAACCGGCCAGACAACAGTACCACAAAACACAGCTCCCACTGAAGCAGCTCCGCCAGCATCAACACCGGCAACATCGTAA</t>
  </si>
  <si>
    <t>MILLNSTILDFQPLPRVMENSGGRRTLGWNLSPEELLYIPEHWLVYPEPEASIHYLLAIVYIGFFFVALIGNGLVLWIFSAARSLRTPSNMFVVNLAFCDFIMMAKAPIFIYNSFNRGFAAGHVFCQIFAFVGSLSGIGAGMTNACIAYDRYTTISNPLEGKLTKIKALVIISCIWAYTLPWAILPLLEVWGRFVPEGYLTACSFDYFMDSFDNRMFVGVIFTFSYVIPMTLIIYFYSQIVGHVVSHEKALKEQAKKMNVESLRSNVSQGAQSAEIRIAKAAITICFLYVASWTPYAVISMIGSFGDASVLTPGVTMIPALACKLVACIDPWVYAISHPRYRVELQNRLPWLAIKEESETQSTATGQTTVPQNTAPTEAAPPASTPATS</t>
  </si>
  <si>
    <t>Astenopholis sp. CRS 2021 ultraviolet sensitive opsin mRNA, complete cds</t>
  </si>
  <si>
    <t>Aromia</t>
  </si>
  <si>
    <t>moschata</t>
  </si>
  <si>
    <t>MW886015</t>
  </si>
  <si>
    <t>ATGTCACTATCGGGCGAACCGAGCTACGCGATGTGGGCCGCCCAAAGGGCGTCCGGCTTCGGGGGCAACTTGACCGTCGTCGACAAGGTGCCGCCCGACATGCTGCCTCTCGTCGACGCCTATTGGTACCAGTTCGCGCCACTGAACCCCCTCTGGCACGGCATCTTGGGCCTCGTCATCGGCATCCTGGGTATCATCTCCATCCTGGGCAACGGCATGGTGGTGTACATCTTCATGAGCACCAAGAGCCTGCGGACACCCTCCAATCTGCTGGTGGTCAACCTGGCCTTCTCCGATTTCCTCATGATGACCACAATGTCGCCGCCCATGATCATCAACTGCTACTTCGAGACGTGGATTCTAGGCCCACTGTTCTGCCAAATCTACGGCATGTTCGGCTCGCTATTCGGCTGCGCGTCCATCTGGACCATGACCTTCATCGCCCTGGACAGGTACAACGTCATCGTCAAGGGTCTCAGCGCGAAACCGCTCACGAAGAAGACCGCCATGCTTCGGGTGCTCATCGTCTGGCTAATGTCCATCATGTGGACGGCCGCGCCCATGCTGGGCTGGAACAGGTACGTGCCCGAGGGCAACATGACCGCTTGCGGTACGGACTACCTCACCAAGGACAACCTGAGCCGCAGCTACATCCTGATCTACTCCTTCTTCGTTTATTTCATGCCCTTGTTTACAATTATATATTCATACTTCTTCATCGTGCAGGCAGTGGCGGCCCACGAGAAGTCCATGCGAGAACAGGCGAAGAAGATGAACGTCGCCTCGCTGAGGTCATCGGATGCTGCGCAGACCAGCGCCGAGTGCAAGCTGGCGAAGATCGCTCTCATGACCATCAGTTTATGGTTCATGGCGTGGACACCATATCTCGTCACCAACTGGTTGGGGATATTCGGCAGCACTAAGATCAGCCCTCTGTCCACCATCTGGTGTTCCCTGTTCGCCAAGGCTAACGCCGTATACAACCCGATCGTATATGGCATTAGCCATCCGAAGTATAGGCAGGCGTTGGAAAAGAAGTTCCCTTCGCTGGTGTGCGGCTCCGTGCCCGACGACAACGTCTCCACAGTGACGGGAGCGTCGAACGTCGCCGAAGAGAAACCTGCCGCCTAG</t>
  </si>
  <si>
    <t>MSLSGEPSYAMWAAQRASGFGGNLTVVDKVPPDMLPLVDAYWYQFAPLNPLWHGILGLVIGILGIISILGNGMVVYIFMSTKSLRTPSNLLVVNLAFSDFLMMTTMSPPMIINCYFETWILGPLFCQIYGMFGSLFGCASIWTMTFIALDRYNVIVKGLSAKPLTKKTAMLRVLIVWLMSIMWTAAPMLGWNRYVPEGNMTACGTDYLTKDNLSRSYILIYSFFVYFMPLFTIIYSYFFIVQAVAAHEKSMREQAKKMNVASLRSSDAAQTSAECKLAKIALMTISLWFMAWTPYLVTNWLGIFGSTKISPLSTIWCSLFAKANAVYNPIVYGISHPKYRQALEKKFPSLVCGSVPDDNVSTVTGASNVAEEKPAA</t>
  </si>
  <si>
    <t>Aromia moschata long wavelength sensitive opsin mRNA, complete cds</t>
  </si>
  <si>
    <t>Anthocomus</t>
  </si>
  <si>
    <t>equestris</t>
  </si>
  <si>
    <t>MW886014</t>
  </si>
  <si>
    <t>ATGTTGAATTTACTCAACACTACCGTTGCGTCATCCAATTCAACGCTCCCAATCCCCCAGGCAAGGGTGTTGCCTTCTAACAATGGCATTGACCAGCGTTTCCTTGGCTGGAATGTCCCTCCTGAAGAATTGGTTCACATCCCCGAACATTGGCTGGCCTACCCTGAGCCTCCTGATTCGATGCAATTACTTTTAGGTCTCCTATATATAGGATTTTTTTTTATGGCAATTATTGGAAATGGTCTTGTGCTTTGGATATTTTCATCTTGCAAAAGTTTACGAACAGCTTCAAATATGTTCGTCGTAAATTTGGCTTTCTGCGATTTCATCATGATGCTGAAGACGCCGATTTTTATATACAATTCATTCCAAAAGGGCTTTGCTTTGGGCCAATTGGGTTGCCAGGTTTTTGCATTTATGGGTTCCATCTCTGGTATTGGAGCTGGAATGACAAATTCTTTTATAGCTTACGACAGATATATGACAATCACGAAACCTTTTGATGGTAAACTTACTCGAACGAAAGCACTTATTATGATTATATTCATTTGGATATACACTATACCTTGGGCCGTTTTTCCTTTAACGGAGATTTGGGGACGGTTTGCTCCAGAGGGATACTTAACAGCGTGTACATTTGACTACTTGACCGACACATTCGACAACCGCCTATTTGTTGGATCAATCTTTACGTGCTCCTACGTCATCCCAATGCTTTTCATAATCTTTTTCTATAGTCAAATTGTTAGCAAAGTTTTCAGTCATGAGAAGGCTCTACGAGAACAGGCAAAGAAGATGAACGTGGAATCTCTGCGAAGTAACCAGCAACAAGGAAATCAGTCTGCTGAAGTAAGAATTGCTAAAGCTGCTATTACAATATGCTCTCTATTCGTGGCTTCTTGGACACCATACGCAGTGGTGGCGCTTATAGGAGCTTTCGGGGATCAGGCACTCCTCACTCCTGGAGTCACTATGATTCCAGCTTGTACGTGTAAACTTGTGGCTTGCATTGATCCCTACGTCTATGCTATTAGCCATCCAAAATACAGGTTGGAATTACAAAATAAATTACCATGGTTAGCAATAAAGGAAACAGCTCCCAGTGATGCCCAGTCTGTAAGTTCTACAACGACAGAAGCTAATCAAGCAGCTTCTTAA</t>
  </si>
  <si>
    <t>MLNLLNTTVASSNSTLPIPQARVLPSNNGIDQRFLGWNVPPEELVHIPEHWLAYPEPPDSMQLLLGLLYIGFFFMAIIGNGLVLWIFSSCKSLRTASNMFVVNLAFCDFIMMLKTPIFIYNSFQKGFALGQLGCQVFAFMGSISGIGAGMTNSFIAYDRYMTITKPFDGKLTRTKALIMIIFIWIYTIPWAVFPLTEIWGRFAPEGYLTACTFDYLTDTFDNRLFVGSIFTCSYVIPMLFIIFFYSQIVSKVFSHEKALREQAKKMNVESLRSNQQQGNQSAEVRIAKAAITICSLFVASWTPYAVVALIGAFGDQALLTPGVTMIPACTCKLVACIDPYVYAISHPKYRLELQNKLPWLAIKETAPSDAQSVSSTTTEANQAAS</t>
  </si>
  <si>
    <t>Anthocomus equestris ultraviolet sensitive opsin 1 mRNA, complete cds</t>
  </si>
  <si>
    <t>MW886013</t>
  </si>
  <si>
    <t>ATGTTAAATTTACTCAAAACTACCCGTAATGTATCCTCCCGATTCAACATCATCTCCCCGCAGGCCAGGCTACTCCAATCATCAGAAGAAATCGGAGGCAGTGGTCCGCATCTTCTGGGATGGGACCTATCACCCGAGGATCTTATACACATCCCCGAACATTGGCTCATCTACGAGGAGCCTGCAGCTTCCATGCACTACCTCTTGGGTCTCCTCTACATTGGCATCTATCTCATCGGCACAATCGGAAACGGGCTAGTCATCTGGATCTTCTCAACAGCTTCCAGTCTCCGCACCGCCTCGAACATGTTCGTCGTGAACTTGGCGTTCTGCGACTTTATAATGATGGCAAAGATCCCGATCTTCATCTACAACTCCTTCAGCAAGGGATACGCGTTGGGGAATTTCTGGTGCCAATTATTCGCGTTGATAGGGAGTCTCTCCGGGATTGGCGCGGGCATGACTAATGCTTTTATTGCCTATGACAGATACACGACCATCACTAAACCGTTCGATGGGAAGATCACTAAAGTGAAAGCGCTTGTGCTTATCATGGTCGTTTGGATCTATACTATACCGTGGGGGGTGTTGCCATTGTTGCAGGTTTGGGGTAGGTTCGTACCAGAGGGATTTCTTACAGCATGCAGCTTCGATTATCTGAGGGACACGTTTGACAACCAAGTATTCGTTGCAGCAATTTTTACTTGTTCTTATGTCATTCCGATGTCCATGATCGTCTTCTATTACAGTCAAATTGTCTGCAAAGTTTTCAGCCACGAAAAAGCCCTACGGGAGCAGGCTAAAAAAATGAATGTGGAGTCCCTTAGGAGCAACCAGAAGGAAAACAGTCAGTCGGCGGAGGTACGCATTGCAAAAGCGGCGATTACGATTTGCTCGCTCTTCGTGGCATCCTGGACGCCATACGCCGTGATAGCCCTGATCGGAGCTTTCGGGGATAAGAATCTTCTCACTCCTGGGGTCACTATGATTCCAGCCTGTGCCTGCAAACTAGTCGCGTGTATTGATCCTTTAGTATATGCCATCAGTCATCCAAGATACAGGATTGAACTCCAGAAACGGCTGCCGTGGTTAGCGATCAAGGAGGCAGAAACAGGAAATGGTAGCGATGCGCAGTCCATGAAATCAACTTCAACTGAATCAGGAAATGCAACTCCTGAGTAA</t>
  </si>
  <si>
    <t>MLNLLKTTRNVSSRFNIISPQARLLQSSEEIGGSGPHLLGWDLSPEDLIHIPEHWLIYEEPAASMHYLLGLLYIGIYLIGTIGNGLVIWIFSTASSLRTASNMFVVNLAFCDFIMMAKIPIFIYNSFSKGYALGNFWCQLFALIGSLSGIGAGMTNAFIAYDRYTTITKPFDGKITKVKALVLIMVVWIYTIPWGVLPLLQVWGRFVPEGFLTACSFDYLRDTFDNQVFVAAIFTCSYVIPMSMIVFYYSQIVCKVFSHEKALREQAKKMNVESLRSNQKENSQSAEVRIAKAAITICSLFVASWTPYAVIALIGAFGDKNLLTPGVTMIPACACKLVACIDPLVYAISHPRYRIELQKRLPWLAIKEAETGNGSDAQSMKSTSTESGNATPE</t>
  </si>
  <si>
    <t>Anthocomus equestris ultraviolet sensitive opsin 2 mRNA, complete cds</t>
  </si>
  <si>
    <t>MW886012</t>
  </si>
  <si>
    <t>ATGTCGGCAACCGCTTTAGGTGGTCCTAGCTTTGCGGCATGGTCGGCTCCCGGTGGTTTCACCGGCAACCTGACGGTGGTTGACAGCGTGCCGCCGGAGATGCTCCACATGGTCGATCCCCACTGGTACCAATTTCCACCCATGAACCCGCTGTGGCACGGCATACTGGGCTTCATGATCGGACTCTTGGGTTTCGTTTCCGTCGTAGGGAATGGCATGGTAATCTACATTTTCTCGAGTACGAAAGGACTGAGGACACCTTCAAATTTGTTGGTTGTGAACTTAGCCTTTTCTGACTTTCTTATGATGGCCACGATGTCACCTCCTATGGTTATTAACTGCTACAACGAGACCTGGGTCCTCGGTCCATTTATGTGCGAACTGTACGGAATGTTCGGATCATTGTTTGGCTGTGGATCCATCTGGACTATGACCTTTATTGCTTTGGACCGGTATAATGTAATTGTAAAAGGATTGAGCGCGAAACCACTTACAAAAAAGGGAGCCTTACTAGAAATTCTGATAATTTGGTTATTTTCAGTTATCTGGACAATCGCACCTATGTTCGGCTGGAACAGATATGTACCTGAAGGTAACATGACTGCTTGTGGAACTGATTATCTAAATAAAGAGTGGCTCAGCCGAAGTTACATTTTAGTGTACTCTGTCTTTGTTTATTTCGCACCATTGTTCACGATCATCTATTCATATTGGTTCATTGTAAAGGCAGTGGCAGCTCACGAAAAATCAATGAGAGACCAAGCGAAGAAAATGAATGTAGCTTCTCTGAGGTCCTCCGAAGCAGCCCAAACCAGCGCCGAATGCAAGTTAGCCAAGATCGCTCTCATGACTATCACTCTCTGGTTTTTCGCCTGGACCCCATACTTGGTCACAAATTGGGCGGGTGTCTTCGAGGCAGCTGATATCAGTCCTTTGGCTACCATCTGGTGCTCTCTCTTCGCTAAAGCCAACGCTGTTTACAATCCCATTGTCTACGGAATCAGATGGGCTATTATCAACAAATCAGAAGAGACTACGGTGAAGCTGCCGCAAGTACACTCAAATTATGGTCCAAACTCACCACCAAAGTAG</t>
  </si>
  <si>
    <t>MSATALGGPSFAAWSAPGGFTGNLTVVDSVPPEMLHMVDPHWYQFPPMNPLWHGILGFMIGLLGFVSVVGNGMVIYIFSSTKGLRTPSNLLVVNLAFSDFLMMATMSPPMVINCYNETWVLGPFMCELYGMFGSLFGCGSIWTMTFIALDRYNVIVKGLSAKPLTKKGALLEILIIWLFSVIWTIAPMFGWNRYVPEGNMTACGTDYLNKEWLSRSYILVYSVFVYFAPLFTIIYSYWFIVKAVAAHEKSMRDQAKKMNVASLRSSEAAQTSAECKLAKIALMTITLWFFAWTPYLVTNWAGVFEAADISPLATIWCSLFAKANAVYNPIVYGIRWAIINKSEETTVKLPQVHSNYGPNSPPK</t>
  </si>
  <si>
    <t>Anthocomus equestris long wavelength sensitive opsin b mRNA, complete cds</t>
  </si>
  <si>
    <t>MW886011</t>
  </si>
  <si>
    <t>ATGTCGGCAACCGCTTTAGGTGGTCCTAGCTTTGCGGCATGGTCGGCTCCCGGTGGTTTCACCGGCAACCTGACGGTGGTTGACAGCGTGCCGCCGGAGATGCTCCACATGGTCGATCCCCACTGGTACCAATTTCCACCCATGAACCCGCTGTGGCACGGCATACTGGGCTTCATGATCGGACTCTTGGGTTTCGTTTCCGTCGTAGGGAATGGCATGGTAATCTACATTTTCTCGAGTACGAAAGGACTGAGGACACCTTCAAATTTGTTGGTTGTGAACTTAGCCTTTTCTGACTTTCTTATGATGGCCACGATGTCACCTCCTATGGTTATTAACTGCTACAACGAGACCTGGGTCCTCGGTCCATTTATGTGCGAACTGTACGGAATGTTCGGATCATTGTTTGGCTGTGGATCCATCTGGACTATGACCTTTATTGCTTTGGACCGGTATAATGTAATTGTAAAAGGATTGAGCGCGAAACCACTTACAAAAAAGGGAGCCTTACTAGAAATTCTGATAATTTGGTTATTTTCAGTTATCTGGACAATCGCACCTATGTTCGGCTGGAACAGATATGTACCTGAAGGTAACATGACTGCTTGTGGAACTGATTATCTAAATAAAGAGTGGCTCAGCCGAAGTTACATTTTAGTGTACTCTGTCTTTGTTTATTTCGCACCATTGTTCACGATCATCTATTCATATTGGTTCATTGTAAAGGCAGTGGCAGCTCACGAAAAATCAATGAGAGACCAAGCGAAGAAAATGAATGTAGCTTCTCTGAGGTCCTCCGAAGCAGCCCAAACCAGCGCCGAATGCAAGTTAGCCAAGATCGCTCTCATGACTATCACTCTCTGGTTTTTCGCCTGGACCCCATACTTGGTCACAAATTGGGCGGGTGTCTTCGAGGCAGCTGATATCAGTCCTTTGGCTACCATCTGGTGCTCTCTCTTCGCTAAAGCCAACGCTGTTTACAATCCCATTGTCTACGGAATCAGCCATCCTAAATACAGACAAGCATTGCAGAAGAAATTCCCATCTCTAGTTTGCGGGGCGACGGGAGATGACACTTCTTCAGTTGGATCAGGAGCTTCGCAGGTAACTGTTGCTACAAATGAAGACAAATCGTCTGCTTAA</t>
  </si>
  <si>
    <t>MSATALGGPSFAAWSAPGGFTGNLTVVDSVPPEMLHMVDPHWYQFPPMNPLWHGILGFMIGLLGFVSVVGNGMVIYIFSSTKGLRTPSNLLVVNLAFSDFLMMATMSPPMVINCYNETWVLGPFMCELYGMFGSLFGCGSIWTMTFIALDRYNVIVKGLSAKPLTKKGALLEILIIWLFSVIWTIAPMFGWNRYVPEGNMTACGTDYLNKEWLSRSYILVYSVFVYFAPLFTIIYSYWFIVKAVAAHEKSMRDQAKKMNVASLRSSEAAQTSAECKLAKIALMTITLWFFAWTPYLVTNWAGVFEAADISPLATIWCSLFAKANAVYNPIVYGISHPKYRQALQKKFPSLVCGATGDDTSSVGSGASQVTVATNEDKSSA</t>
  </si>
  <si>
    <t>Anthocomus equestris long wavelength sensitive opsin a mRNA, complete cds</t>
  </si>
  <si>
    <t>Agnesiotis</t>
  </si>
  <si>
    <t>pilosula</t>
  </si>
  <si>
    <t>MW886010</t>
  </si>
  <si>
    <t>ATGTCCGTGATGGGGGAGTCAGGCTTCGCCTCGTGGGCGGCTCAACGAGGCGCCGGTTTTGGCGGCAACATCACCGTCGTCGACAAGGTACCACCGGACATGCTCCACCTGGTCGACTCCTATTGGTACCAGTACGCGCCCCTGAACCCACTTTGGCACGGCATCCTGGGATTCATGATCGGGGTCTTGGGCTTCATCTCCGTCGTAGGAAATGGCATGGTTGTGTACATCTTCATGAGTACGAAAAGCTTGAGGACGCCGTCGAATCTGTTGGTCGTTAACCTCGCCTTCTCCGACTTCCTGATGATGTTGACCATGTCGCCTCCTATGATCATCAATTGCTATAACGAAACATGGGTTCTAGGGCCGTTCTTCTGCGAACTGTACGGCATGTTCGGTTCGTTGTTCGGCTGCGGATCCATCTGGACAATGACAATGATCGCTTTGGACCGTTACAACGTCATCGTGAAGGGCTTAAGCGCCACGCCCCTGACCAAGAAGACGGCCATGCTGAGGATCCTCCTCGTCTGGTTCATGTCCGTCGGATGGACCATAGCGCCGCTCTTCGGATGGAACAGGTACGTTCCCGAAGGAAACATGACCGCGTGCGGCACCGATTACCTCTCCAAAGACATGCTTAGCGTCAGCTACATCATCGTTTACTCCATCTTCGTTTATTTCGCTCCTCTCTTTTTGATCATCTATTCGTATTGGTTCATAGTTCAGGCCGTAGCGGCTCACGAGAAATCCATGCGCGAACAAGCCAAGAAGATGAACGTCGCGTCGTTACGTTCGTCGGAGGCGGCTCAGACCAGCGCCGAATGCAAACTGGCCAAGATCGCCCTGATGACGATCTCGCTCTGGTTCATGGCATGGACTCCTTATCTGGTCACCAACTATTCGGGTATCTTCGGTAACTCCAAGATAACTCCTTTGGCTACCATCTGGTGTTCGCTATTCGCCAAAGCCAACGCCGTCTACAATCCCATCGTGTATGGTATCAGCCATCCTAAATACAGGCAGGCCTTGCAGAAGAAGTTCCCGTCGCTGGTGTGCGGCTCGGAGCCGGGAGACGACACGACGTCGCAGGTATCCGGCGTGAGCAACGTGGCGTCGGAGGAGAAGCCGGCGGCTTAA</t>
  </si>
  <si>
    <t>MSVMGESGFASWAAQRGAGFGGNITVVDKVPPDMLHLVDSYWYQYAPLNPLWHGILGFMIGVLGFISVVGNGMVVYIFMSTKSLRTPSNLLVVNLAFSDFLMMLTMSPPMIINCYNETWVLGPFFCELYGMFGSLFGCGSIWTMTMIALDRYNVIVKGLSATPLTKKTAMLRILLVWFMSVGWTIAPLFGWNRYVPEGNMTACGTDYLSKDMLSVSYIIVYSIFVYFAPLFLIIYSYWFIVQAVAAHEKSMREQAKKMNVASLRSSEAAQTSAECKLAKIALMTISLWFMAWTPYLVTNYSGIFGNSKITPLATIWCSLFAKANAVYNPIVYGISHPKYRQALQKKFPSLVCGSEPGDDTTSQVSGVSNVASEEKPAA</t>
  </si>
  <si>
    <t>Agnesiotis pilosula long wavelength sensitive opsin mRNA, complete cds</t>
  </si>
  <si>
    <t>MW886009</t>
  </si>
  <si>
    <t>ATGAATTTACTCAACTGGACCGCGGTTCCATACTTCCAACACAGGATAGTGAGTTTGGAAGATGGCATCCAACATAACATCGGTTGGAATCTTCGACCGGAAGACCTGCCCTACGTGCCAGAACACTGGACGCTCTATCCTGAACCAGACAAATCCCTTCACCTACTACTAGGGATGGTCTACATTTTCTTCTTCTTAGCAGCTATCATTGGAAACGGTCTGGTATTGTGGATATTTTCATCGGCAAAGAGTTTACGTTCAGCCTCCAACATGTTCGTGGTGAACCTGGCCTTTTGCGATTTCATGATGATGTTAAAAGCGCCTATTTTCATCTACAACTCGTTCAATCACGGATTCGCCGCGGGCGGTTTGGGATGTAAGATTTTCGCCAGTATGGGTACTCTTTCGGGCATCGGCGCCGGCATGACCAACGCCTGCATAGCGTATGACCGTTACACCACCATCACAAGACCATTCGACGGGAAAATCACCAGGACCAAAGCTCTGATAATGATCATCTTCATTTGGTTCTACACCATCCCTTGGATGGCGATGCCCGCGTTCGAGGTCTGGGGACAGTACGCAACAGAGGGTTACCTAACGGCTTGCAGCATGGACTACTTAACGCGAACTTTTTCCAACCGCTTGTTTATCGCCAGCATCTTCACGTGTTCCTACGTTATACCAATGTTGGCGATCATCTACTTCTACAGCCAGATCGTGAGCAAGGTTTTCAGTCATGAAAAAGCGCTACGAGAACAGGCTAAAAAAATGAACGTCGAATCACTGAGGACGAACCAACAGCAGCAAAGCGAATCGGCCGAGATGAGAATCGCGAAAGCGGCCATAACCATATGTTTCCTCTTCGTCGCCTCTTGGACGCCTTACGCGGTCCTCGCCATGATCGGAGGGTTCGGCGACCAGTCCTTATTGACGCCCGGCGTCTCTATGATACCGGCGCTCAATTGCAAGCTGGTCGCGTGTATAGATCCTTATGTGTACGCCATCAGTCATCCGAAATACAGGACAGAGCTTCAAAAACGATTGCCTTGGCTGGCCATTAAGGAAAAAGATTACGACGCACGATCCGTCACTACAGCGAATACGGAATCGTCGACGACACCGGCTCCTACATAA</t>
  </si>
  <si>
    <t>MNLLNWTAVPYFQHRIVSLEDGIQHNIGWNLRPEDLPYVPEHWTLYPEPDKSLHLLLGMVYIFFFLAAIIGNGLVLWIFSSAKSLRSASNMFVVNLAFCDFMMMLKAPIFIYNSFNHGFAAGGLGCKIFASMGTLSGIGAGMTNACIAYDRYTTITRPFDGKITRTKALIMIIFIWFYTIPWMAMPAFEVWGQYATEGYLTACSMDYLTRTFSNRLFIASIFTCSYVIPMLAIIYFYSQIVSKVFSHEKALREQAKKMNVESLRTNQQQQSESAEMRIAKAAITICFLFVASWTPYAVLAMIGGFGDQSLLTPGVSMIPALNCKLVACIDPYVYAISHPKYRTELQKRLPWLAIKEKDYDARSVTTANTESSTTPAPT</t>
  </si>
  <si>
    <t>Agnesiotis pilosula ultraviolet sensitive opsin mRNA, complete cds</t>
  </si>
  <si>
    <t>Lytta</t>
  </si>
  <si>
    <t>caraganae</t>
  </si>
  <si>
    <t>MW886004</t>
  </si>
  <si>
    <t>TACAACAATCCATGTAACCACACTGAAATCACAATAACGGTGTCCAACATAAACTTTCAAAATTTAGCCTTACCCGTGTCAAAATCAGTTTACCTACTACGCACTATGTCTGTGATGGATACGTCGAATTTCGTTGCTTGGGCAGCCCAACATTCAGCTGGTGCTTCTGGTGCTAACTTAACTGTCATAGACAAGGTACTTCCTGACATGCTAGAAATGGTGGATGTATATTGGTACCAATTTCCTCCAATGAACCCATTATGGCATGGAATTTTGGGATTTGTAATTGGTGTACTCGGCTTCGTTTCGATCATTGGCAATGGCGTGGTGATTTATATATTTTCCAGTACAAAATCATTACGGACACCATCTAATCTGCTAGTTGTGAATTTAGCCATTTCTGATTTCTTTATGATGTGCTTTATGTCACCAGCCATGGTCATTAATTGTTACTATGAGACATGGGTCTTAGGACCACTATTTTGTGAAATCTACGGTATGACTGGATCGTTATTTGGATGCGGATCAATATGGACTATGACATTTATTGCTTTGGACCGATACAACGTCATTGTTAAAGGTTTAAGTGCAAAGCCTCTAACTATAAAAACAGCACTTTTGAGGATACTTATAATATGGGCTATGGCTTTATGTTGGACTCTTGCACCTATGTTTGGGTGGAATCGATATGTGCCAGAAGGTAACATGTCATCTTGTGGTATAGATTTCTTGACGAAGGACTGGTTCAGTCGCAGCTATATTTTAGTTTACTCATTGTTCGTTTATTTCACTCCATTATCATTAATAATTTACTCTTATTGGTTTATTGTGCGAGCCGTAGCTGCTCATGAAAAATCAATGCGTGAACAAGCTAAAAAAATGAATGTTGCTTCATTACGAACATCTGAAACACAACAAACTAGTGCCGAATGTAAATTAGCTAAAATCGCTTTAATGACAATAACATTGTGGTTTTTTGCATGGACACCATATTTAGTTACAAACTATGCTGGTATTTTTGAATCTAAAAAAATTACACCATTAGCAACCATATGGTGCTCATTATTTGCTAAAGCGAATGCTGTCTATAATCCAATCGTATACGGAATCAGCCATCCGAAATATAGACAAGCCTTACAGAAGAAATTCCCATCATTGGTCTGTGGAACTGAACCAGATGATTCAGTATCGACGACTTCCGGTGTAACAAATATTACAAACGACGACAAGTCAGTAATGGCTTAA</t>
  </si>
  <si>
    <t>MSVMDTSNFVAWAAQHSAGASGANLTVIDKVLPDMLEMVDVYWYQFPPMNPLWHGILGFVIGVLGFVSIIGNGVVIYIFSSTKSLRTPSNLLVVNLAISDFFMMCFMSPAMVINCYYETWVLGPLFCEIYGMTGSLFGCGSIWTMTFIALDRYNVIVKGLSAKPLTIKTALLRILIIWAMALCWTLAPMFGWNRYVPEGNMSSCGIDFLTKDWFSRSYILVYSLFVYFTPLSLIIYSYWFIVRAVAAHEKSMREQAKKMNVASLRTSETQQTSAECKLAKIALMTITLWFFAWTPYLVTNYAGIFESKKITPLATIWCSLFAKANAVYNPIVYGISHPKYRQALQKKFPSLVCGTEPDDSVSTTSGVTNITNDDKSVMA</t>
  </si>
  <si>
    <t>Lytta caraganae long wavelength sensitive opsin 1 mRNA, complete cds</t>
  </si>
  <si>
    <t>MW886003</t>
  </si>
  <si>
    <t>TTTGTGTTGATGCTAAACTATGCATTTCAATCGATTGAAATGGAGTCAACACACAATTCGACCATCGGTAGTCCACTATTTCAAGCAAGAGTAATTGATGCGATAGATGATCGCCATAAATTGGGATGGAATGTACCACCAGAAGAATTGGTCCACATACCGACCCATTGGCTTTCGTATCCGGAACCGGCCGATTCTATGCATTTCCTACTCGGTCTACTCTATATTGGGTTTTTTGTAATGGCAACACTAGGAAATGGTCTAGTCATATGGATATTTACAACAGCGAAAAGCTTGCGTACAGCCTCAAATATGTTTGTTCTTAATTTAGCAATATGTGATTTTATTATGATGTTAAAAACACCAATATTCATCTACAATTCGTTCTATCGCGGTTATGCATTGGGTCATATAGGTTGTCAGATTTTCGGCGTGATGGGTTCAGTGTCCGGTATTGGTGCTGGTATGACAAATGCTTGCATCGCTTATGATCGTTATACGACAATTACGCGACCATTTGATGGTAAAGTGACAAAAATCAAAGCACTGATATTAATTATAGCCGTATGGGTTTATACAATACCATGGGCGGTTTTACCATCGATGGAGATATGGGGTCGATATGTACCTGAAGGCTTTCTAACATCCTGTACATTCGATTATCTAACAGATAATTTCGATACTCGTGTATTTGTGACGGCGATCTTTACATGCTCGTATTGTGTACCAATGTCGATGATTATATATTTTTATAGTCAGATTGTCAGTAAAGTGTTCGCACATGAGAAGCTATTGAGGGAGCAAGCCAAAAAAATGAATGTTGAATCATTACGTAGCAATCAAAATCAAAATAGTCAATCGGCCGAGATACGTATAGCGAAAGCCGCCATAACTGTGTGCTTCTTATTTGTTGCATCATGGACACCGTATGCTTGTTTAGCATTGATTGGGGCGTACGGTGACCAACGACTTTTAACACCTGCTGTCACAATGATACCGGCCTGTACGTGCAAATTGGTCGCCTGTATTGATCCGTACGTGTACGCCATCAGTCATCCCAAATACAGGCTTGAGTTACAAAAACGTTTGCCGTGGTTGGCGATTAGAGAGAACGAAATTAGCGATGCACAATCGACGACAACGGAAAATTCGAATGCTGCTCAAACACCTACAACCACAACAACAACTTAA</t>
  </si>
  <si>
    <t>MLNYAFQSIEMESTHNSTIGSPLFQARVIDAIDDRHKLGWNVPPEELVHIPTHWLSYPEPADSMHFLLGLLYIGFFVMATLGNGLVIWIFTTAKSLRTASNMFVLNLAICDFIMMLKTPIFIYNSFYRGYALGHIGCQIFGVMGSVSGIGAGMTNACIAYDRYTTITRPFDGKVTKIKALILIIAVWVYTIPWAVLPSMEIWGRYVPEGFLTSCTFDYLTDNFDTRVFVTAIFTCSYCVPMSMIIYFYSQIVSKVFAHEKLLREQAKKMNVESLRSNQNQNSQSAEIRIAKAAITVCFLFVASWTPYACLALIGAYGDQRLLTPAVTMIPACTCKLVACIDPYVYAISHPKYRLELQKRLPWLAIRENEISDAQSTTTENSNAAQTPTTTTTT</t>
  </si>
  <si>
    <t>Lytta caraganae ultraviolet sensitive opsin mRNA, complete cds</t>
  </si>
  <si>
    <t>Trichodes</t>
  </si>
  <si>
    <t>sinae</t>
  </si>
  <si>
    <t>MW886002</t>
  </si>
  <si>
    <t>GGCTTTTTGGTGATATACTCCATCATTATGCTGCTTAATAGTTCGACCATAAGTCCAAAACCGCTTTTTCCTCAAGCAAGAATTATGAACCCTGGTGGAAGTGAACGTAACCTTCTAGCATGGAATGTTCCCCCTGAAGAAATTGTCCACATTCCAGAACACTGGCTAAGCTATGAAGAACCGGAAACATCCATGCATTTATTATTAGGGATGCTTTATATAGGTTTCTTTTTCATGGCTACAATAGGTAACGGCCTTGTACTATGGATATTTACTACAGCAAAAAGCTTACAAACGGCTTCGAATGTATTCGTAGTGAATTTAGCTTTCTGTGATTTCATGATGATGCTGAAGACTCCAGTTTTCGTTTACAATTGTTTCCATAAAGGTTACGCCTTGGGTCATTTGGGATGTCAAATATTTGCTAGCATGGGTTCCTTGTCTGGAATTGGAGGGGGGATGACAAATGCTTGCATTGCTTATGATAGATACACAACCATTACGAAGCCTTTCGACGGTAAAATTACAAGACCCAAAGCTATAGTAATGGTTTTGCTAGTGTGGATTTACACTGTTCCATGGACTGTGCTACCATTGACAGAAGTTTGGGGAAGATTCGTTCCCGAGGGTTTCCTTACAACATGCTCTTTCGACTATCTTACAAATACATTTGACACCAAGCTGTTTGTCGGGTCAATTTTCACATGCTCCTATGTAATTCCGATGATTATGATAATTTACTTCTACAGCCAGATAGTTAGCAAAGTATTCAGCCATGAAAAAGCTCTAAGGGAACAAGCAAAAAAGATGAACGTGGAATCGCTGAGAAGCAACCAGAATCAAGGAAATCAATCGGCAGAAGTGAGGATAGCAAAAGCAGCCATAACGATATGTTCTCTTTTTGTGGCTGCCTGGACGCCATACGCTGTGGTTGCTATGATAGGAGCATTTGGAGATCAAGCCCTTTTGACACCTGGAGTGACGATGATTCCTGCTTGCTGCTGTAAATTTGTAGCCTGCTTGGATCCATATGTCTACGCTATTAGTCATCCAAGATACAGAATGGAACTACAGAAACGTATGCCCTGGCTGGCCATCAAAGAATCAGACTCCGATGCACAATCAACAACAACAGAATCATCTGCACCACCACCAGCACCAGCAAGTACCTAG</t>
  </si>
  <si>
    <t>MLLNSSTISPKPLFPQARIMNPGGSERNLLAWNVPPEEIVHIPEHWLSYEEPETSMHLLLGMLYIGFFFMATIGNGLVLWIFTTAKSLQTASNVFVVNLAFCDFMMMLKTPVFVYNCFHKGYALGHLGCQIFASMGSLSGIGGGMTNACIAYDRYTTITKPFDGKITRPKAIVMVLLVWIYTVPWTVLPLTEVWGRFVPEGFLTTCSFDYLTNTFDTKLFVGSIFTCSYVIPMIMIIYFYSQIVSKVFSHEKALREQAKKMNVESLRSNQNQGNQSAEVRIAKAAITICSLFVAAWTPYAVVAMIGAFGDQALLTPGVTMIPACCCKFVACLDPYVYAISHPRYRMELQKRMPWLAIKESDSDAQSTTTESSAPPPAPAST</t>
  </si>
  <si>
    <t>Trichodes sinae ultraviolet sensitive opsin mRNA, complete cds</t>
  </si>
  <si>
    <t>MW886001</t>
  </si>
  <si>
    <t>ATGATCAGTGTTTCTACTCCGTTAGGGAATATCTCGAACATAGGTTACAACAATATGTCTGTAATGGGTGAGCCCAGCGTTGCTGCGTGGGCGGCCCAACGTATTGGGAACAACATAAGCCTTGTAGACAGAGTGCCTGCTGATGTGCTCCACTTGGTCCACCACTACTGGTACCAGTTTCCACCTATGAACTCTTTATGGGATGGTATCCTGGGATTTGTCATGGGATTATTAAGTGTCGTCTCCATTCTAGGGAATGGCATGGTTATCTACATCTTTTCAAGTACGAAAGCCCTTAGAACTCCCTCCAATTTCTTGGTACTGAACTTGGCCTTGTCAGATTTCCTCATGATGTCCACCAACGCAGTCCCCATGGTAATCAATTGTTACTATGAAACTTGGGTCTTAGGCCCAACATTCTGTGAGCTCTATGCCATGACAGCCTCCTTATATGGCTTCGTGTCGATCTGGTCCATGACATTCATCGCTATGGATCGTTACAACGTCATTGTACATGGATTGAGTGCGAAACCATTGACAAAGAGAGGTGTTTTGGTACGGATATTATTGACATGGGTGATAGCTGCCTGCTGGTCCTCAGCACCGATGTTTGGCTGGAACAAATACATACTTGAAGGCAATATGACTGCATGTGGAACAGACTACTTTACGACAACCTGGCTCAATCGGAGCTACATTATGGTTTATTCTGGTATTGCATATTTCACGCCGTTGAATATAATAATTTATTCATACTGGTTCATTGTGCAGGCAGTAGCCGCTCATGAAAAATCGATGAGAGAACAGGCCAAGAAGATGAATGTGACCTCCTTGAGGTCATCTGATGCTGCTCAAAAAAGTACCGAATTCAAATTGGCTAAGGTTGCTCTCATGACTACTGCTCTATGGTTTTTTGCTTGGACACCGTATTTGGTCACTAATTATGTTGGTATTTTTGAGGCCGCCAGAATTTCTCCTCTGTCATCCATCTGGTGTAGCCTTTTCGCCAAGACTAGCGCTGTATACAACCCCATTGTATATGGGATTAGCCATCCCAAGTACAGACAAGCGTTGCAGAGGAAGTTTCCAGCTCTTGTATGCGCTGAAAAACCAGAAGGTGACAGTACATCTCAAACATCAGTAGCGACGAATGTGAATGTTGCTGAAGAACCGGCGGCTTAA</t>
  </si>
  <si>
    <t>MISVSTPLGNISNIGYNNMSVMGEPSVAAWAAQRIGNNISLVDRVPADVLHLVHHYWYQFPPMNSLWDGILGFVMGLLSVVSILGNGMVIYIFSSTKALRTPSNFLVLNLALSDFLMMSTNAVPMVINCYYETWVLGPTFCELYAMTASLYGFVSIWSMTFIAMDRYNVIVHGLSAKPLTKRGVLVRILLTWVIAACWSSAPMFGWNKYILEGNMTACGTDYFTTTWLNRSYIMVYSGIAYFTPLNIIIYSYWFIVQAVAAHEKSMREQAKKMNVTSLRSSDAAQKSTEFKLAKVALMTTALWFFAWTPYLVTNYVGIFEAARISPLSSIWCSLFAKTSAVYNPIVYGISHPKYRQALQRKFPALVCAEKPEGDSTSQTSVATNVNVAEEPAA</t>
  </si>
  <si>
    <t>Trichodes sinae long wavelength sensitive opsin 2 mRNA, complete cds</t>
  </si>
  <si>
    <t>MW886000</t>
  </si>
  <si>
    <t>ATGTCTGTGATGGGGCAACCGAGCTTTGCTGCTTGGGCCGCACAACGTGGTGGCAGCTATGGCGGAAATATAACCGTTGTAGACAAAGTGCCTCCTGATATGCTCCACTTGGTCGACCACTACTGGTACCAGTTTCCACCCCTGAACCCACTATGGCACGGCATTCTGGGATTCGTCATTGGAATATTGGGCGTCGTCTCTGTCGCAGGGAATGGCATGGTCATCTATATCTTTTCTAGTACGAAAACACTCAGAACACCCTCGAATTTTTTAGTGATGAACCTCGCCTTATCAGATTTTCTTATGATGGCCACAATGTCAGCCCCCATGGTAATAAACTGCTACTATGAAACTTGGGTCTTAGGTCCACTTTTCTGTGAATTATACGGCTTGTTTGGCTCACTATTCGGCTGCGGTTCGATATGGTCAATGACATTCATCGCTTTAGACCGTTACAACGTCATCGTAAAAGGATTGAGTGCAAAACCACTGACGAAGAAAGGTGTTATGGTATGGATATTGTTAATATGGTTGATGTCTATTGCTTGGACAATAGCGCCGATGTTTGGGTGGAATCGATACGTTCCTGAAGGCAACATGACTGCATGTGGCACAGACTATCTCTCAAAGAGCTGGTTTAGTCGGAGCTACATCCTGGTTTATTCTTGTTTTGTATATTTCTTGCCACTGGCTATAATCATCTATTCATACTGGTTCATTGTGCAGGCAGTAGCCGCCCATGAAAAGTCTATGAGAGAACAGGCTAAGAAGATGAACGTGGCATCTTTGAGATCCTCTGACTCTGCTCAGAAGAGTGCTGAATGCAAACTGGCTAAAGTCGCCCTAATGACTATCGCTCTGTGGTTCTTCGCTTGGACACCGTATCTGGTCACAAACTATACCGGCGTTTTTGAAAGCGCCAAGATCAGCCCTCTGGCAACCATTTGGTGTTCTCTGTTCGCCAAGGCAAACGCTGTGTACAATCCCATTGTATACGGAATAAGTCATCCTAAGTACAGGCAAGCATTGCAGAACAAATTCCCAGCTCTCGTGTGTGCTGCCAAACCGTCTGGTGACGATACCACATCTCAAGCATCAGCAGTTACGAACGTTACAGAAGATAAAGTACCAGCTTAA</t>
  </si>
  <si>
    <t>MSVMGQPSFAAWAAQRGGSYGGNITVVDKVPPDMLHLVDHYWYQFPPLNPLWHGILGFVIGILGVVSVAGNGMVIYIFSSTKTLRTPSNFLVMNLALSDFLMMATMSAPMVINCYYETWVLGPLFCELYGLFGSLFGCGSIWSMTFIALDRYNVIVKGLSAKPLTKKGVMVWILLIWLMSIAWTIAPMFGWNRYVPEGNMTACGTDYLSKSWFSRSYILVYSCFVYFLPLAIIIYSYWFIVQAVAAHEKSMREQAKKMNVASLRSSDSAQKSAECKLAKVALMTIALWFFAWTPYLVTNYTGVFESAKISPLATIWCSLFAKANAVYNPIVYGISHPKYRQALQNKFPALVCAAKPSGDDTTSQASAVTNVTEDKVPA</t>
  </si>
  <si>
    <t>Trichodes sinae long wavelength sensitive opsin 1 mRNA, complete cds</t>
  </si>
  <si>
    <t>Chilocorus</t>
  </si>
  <si>
    <t>bijugus</t>
  </si>
  <si>
    <t>MW885999</t>
  </si>
  <si>
    <t>ATGATGGGAGAACCGAGCTTTGTATCCTGGTCTGCTCAGCGCGGCGGCGGCTATGGCGGTAATCTCACAGTTGTAGACAAGGTCCTGCCCGACATGCTTCACATGGTGCATCCCTATTGGTACCAATTTCCACCCATGAATCCTTTATGGCATGGACTTCTTGGATTCGTTATTGGCGTATTGGGGTTCGTTTCCATCGCTGGTAATGGAATGGTTATAAACATTTTTTGCGGTGCGAAATCTTTGCGGACTCCCTCCAATTTACTGGTAGTAAATTTGGCTCTCTCTGATTTTTTGATGATGTTCACTATGGCTACTCCAATGGTAATCAATTGTTACTATGAAACATGGTCGTTAGGCCCACTTTTCTGCGAAATTTATGGAATGTTCGGTTCGTTATTCGGTTGTGCATCAATCTGGACAATGACTTTCATTGCCTTAGATAGGTACAATGTAATCGTAAAAGGTCTCAGTGCCAAGCCATTGACGAAGAAGACGGCAATGTTGAGAATTCTCCTAATATGGGCCATGTCAATCGTATGGACTATTGCACCAATGTTCGGATGGAACAGATATGTACCTGAAGGAAACATGACAGCATGTGGAACTGATTATTTGACACAAACTTGGTTGAGCAAAAGTTATATTATACTTTACGGATTCTTCGTATATTTCCAACCACTTTTCACAATCATTTATTCCTATTGGTTCATTGTTCAGGCAGTAGCTGCTCACGAAAAATCAATGAGGGAACAAGCTAAGAAAATGAATGTTGCTTCACTCAGATCTTCAGAGGCATCAACCACTAGTGCCGAATGTAAACTAGCAAAGATAGCCCTCATGACTATCACTCTTTGGTTTTTCGCTTGGACACCATACCTTGTCACAAATTTCGTTGGAATCTTCGAAGGTGCTAAAATAAGTCCACTGGCAACAATTTGGTGCTCATTATTCGCCAAAGCTAACGCTGTCTATAACCCAATTGTCTACGGTATAAGTCATCCTAAATACCGGCAAGAGCTTCAGAGGAGATATCCGTCATTGGTATGTGCTCCTGAACCAGATGATACAGTTTCAGCTGCATCTGCCGCTACGAATGTTGCCGAAGAAAAACAAGTGTCTGCATGA</t>
  </si>
  <si>
    <t>MMGEPSFVSWSAQRGGGYGGNLTVVDKVLPDMLHMVHPYWYQFPPMNPLWHGLLGFVIGVLGFVSIAGNGMVINIFCGAKSLRTPSNLLVVNLALSDFLMMFTMATPMVINCYYETWSLGPLFCEIYGMFGSLFGCASIWTMTFIALDRYNVIVKGLSAKPLTKKTAMLRILLIWAMSIVWTIAPMFGWNRYVPEGNMTACGTDYLTQTWLSKSYIILYGFFVYFQPLFTIIYSYWFIVQAVAAHEKSMREQAKKMNVASLRSSEASTTSAECKLAKIALMTITLWFFAWTPYLVTNFVGIFEGAKISPLATIWCSLFAKANAVYNPIVYGISHPKYRQELQRRYPSLVCAPEPDDTVSAASAATNVAEEKQVSA</t>
  </si>
  <si>
    <t>Chilocorus bijugus long wavelength sensitive opsin mRNA, complete cds</t>
  </si>
  <si>
    <t>Anaspis</t>
  </si>
  <si>
    <t>rufa</t>
  </si>
  <si>
    <t>MW885997</t>
  </si>
  <si>
    <t>ATGTCTGCGATGGGGCAATCGAACTTTGTCGCTTGGGCAGCACAGCGGTCCAGCGGCTATGGCGCTAACCTTACCGTCGTGGACAAAGTGCTTCCAGATATGCTCCATTTGGTGGATCCATATTGGTACCAATTTCCACCCATGAACCCACTATGGCACGGCATTTTGGGTTTTGTAATAGGCCTCTTGGGCTTCATCTCCATTATGGGAAACGGCATGGTGGTATACATATTTTCAAGCACGAAAGCTTTGAGAACACCATCTAACTTACTTGTGGTCAATTTGGCTTTCTCTGACTTTCTGATGATGCTGACTATGTCACCTGCTATGGTTATCAACTGCTATAACGAAACTTGGGTCCTAGGTGCATTCATGTGTGAGCTTTACGGAATGTTTGGCTCACTGTTTGGATGTGGATCCATTTGGACTATGACTTTCATTGCTTTGGATAGATACAACGTCATTGTAAAGGGCCTGAGTGCGAAACCATTGACGAAAAAGACTGCTATGCTGAGAATTCTCATTATTTGGGCAATGTCTGTCGGATGGACCATCGCACCACTTTTCGGCTGGAATAGATATGTCCCAGAAGGTAACATGACAGCTTGTGGTACAGATTACCTAACAAAGGATTGGCTCAGCCGAAGCTACATAATTGTTTATGGTACTTTCGTCTACTTCACTCCACTCTTCATAATCATTTACTCATACTGGTTTATTGTCCAGGCCGTGGCTGCTCACGAAAAATCAATGAGGGAACAGGCCAAGAAGATGAATGTTGCCTCCTTAAGGTCATCAGAGGCTACTCAAACCAGTGCAGAATGTAAATTGGCCAAGATCGCCTTGATGACGATAAGTCTCTGGTTCCTTGCATGGACCCCATATCTTGTCACGAATTTCACGGGCATATTCGAAGGTGCTAAAATCACCCCCTTGGCCACCATTTGGTGCTCACTCTTTGCCAAGGCCAATGCAGTTTACAATCCTATTGTGTATGGCATCAGCCATCCAAAGTACAGACAAGCGCTGCAGAAGAAATTTCCTTCTTTGGTCTGTGGAAGCGCGGCGGACGACTCAACATCTACGGCTTCCGGTGTAACGAATGCTACAACCGACGAAAAATCGACAGCTTAA</t>
  </si>
  <si>
    <t>MSAMGQSNFVAWAAQRSSGYGANLTVVDKVLPDMLHLVDPYWYQFPPMNPLWHGILGFVIGLLGFISIMGNGMVVYIFSSTKALRTPSNLLVVNLAFSDFLMMLTMSPAMVINCYNETWVLGAFMCELYGMFGSLFGCGSIWTMTFIALDRYNVIVKGLSAKPLTKKTAMLRILIIWAMSVGWTIAPLFGWNRYVPEGNMTACGTDYLTKDWLSRSYIIVYGTFVYFTPLFIIIYSYWFIVQAVAAHEKSMREQAKKMNVASLRSSEATQTSAECKLAKIALMTISLWFLAWTPYLVTNFTGIFEGAKITPLATIWCSLFAKANAVYNPIVYGISHPKYRQALQKKFPSLVCGSAADDSTSTASGVTNATTDEKSTA</t>
  </si>
  <si>
    <t>Anaspis rufa long wavelength sensitive opsin mRNA, complete cds</t>
  </si>
  <si>
    <t>MW885996</t>
  </si>
  <si>
    <t>ATGCATCCATTTAACTTTTCTACAGCTTCACCTACCTACCAAGCTAGAATTATAGGGGCACTAGAAACCAACCACCACAAGTTGGCTTGGAATGTCCCAAAGGAAGAACTCATCCATATTCCCGACCATTGGTTCATTTACGATGAACCGGAAGCATCACTTCATTTACTTTTGGGGTTAATATATATTGGTTTCTTTTTTATGGCTATAATTGGAAATGGTCTGGTTATTTGGATATTTTCCTCGGCTAAGTCTTTGAGAACAGCTTCCAACATGTTTGTAGTTAATTTGGCAATTTGTGATTTTTTTATGATGGTAAAAGCCCCCATTTTCATCTATAATTCATTCCACCGAGGATTTGCTCTGGGATTTTTTGGATGTCAGATTTTTGCATTTATTGGTTCTCTATCAGGAATCGGTGCCGGAATGACAAATGCTTTTATTGCCTATGATAGATACACTACTATTACCCGACCATTTGATGGTAAACTTACAAGAACTAAAGCATTGTTTATCATTATTGGAATTTGGGTATATACTATTCCTTGGGCAGTGCTACCTTTATTGGAAGTTTGGGGAAAATTTGCTCCAGAGGGCTTTCTTACTGCTTGTTCCTTTGATTACTTAACAAACACATTCGATAACCACATGTTTGTGGCTGTGATATTTTTCTGCTCCTACGTGATACCGATGACCATGATCATTTACTTTTACAGTCAAATCGTCAGTAAAGTTTTTAGCCATGAAAAAGCCCTGAGAGAGCAAGCCAAGAAAATGAACGTTGAATCACTCAGAAGTAATCAGTCCAAAACAAATCAGTCTGCGGAGTTGCGGATAGCCAAGGCTGCCATAACAATATGCTTTTTATTCGTAGCTTCGTGGACACCATATGCTGTGTTAGCCTTAATTGGAGCTTTTGGTGATCAATCTTTGTTAACCCCGGGGGTTACAATGATTCCTGCATGCGCTTGTAAATTTGTTGCATGCTTAGATCCGTATGTATATGCTATCAGTCATCCACGATATAGGATCGAACTTCAAAAACGTTTACCATGGCTTGCTATAAAAGAAGAAGAAGTGACTGAAACTCAATCTACAGTAACTGAAAACTCAACACAACCGGCTGCTACATAG</t>
  </si>
  <si>
    <t>MHPFNFSTASPTYQARIIGALETNHHKLAWNVPKEELIHIPDHWFIYDEPEASLHLLLGLIYIGFFFMAIIGNGLVIWIFSSAKSLRTASNMFVVNLAICDFFMMVKAPIFIYNSFHRGFALGFFGCQIFAFIGSLSGIGAGMTNAFIAYDRYTTITRPFDGKLTRTKALFIIIGIWVYTIPWAVLPLLEVWGKFAPEGFLTACSFDYLTNTFDNHMFVAVIFFCSYVIPMTMIIYFYSQIVSKVFSHEKALREQAKKMNVESLRSNQSKTNQSAELRIAKAAITICFLFVASWTPYAVLALIGAFGDQSLLTPGVTMIPACACKFVACLDPYVYAISHPRYRIELQKRLPWLAIKEEEVTETQSTVTENSTQPAAT</t>
  </si>
  <si>
    <t>Anaspis rufa ultraviolet sensitive opsin mRNA, complete cds</t>
  </si>
  <si>
    <t>albosuturalis</t>
  </si>
  <si>
    <t>MW885995</t>
  </si>
  <si>
    <t>ATTATATCGTCGTTTCTAGTACCCTATATAGTTGCTAAAATGATTGTACCAGCACACAACTGGACCATTGGAGTTGCTGAAGCCAGGGTTGTTGATTATATGGGTGTCCATGATGGTGGTCTTCATAAATTAGCATGGAATGTACCAAAAGAAGAATTAATTCATATCCCGGAACATTGGTTAAAATATCCGGAACCAGAAGCTTCCATGCATTTTTTATTAGGTTTAGTTTATATAGCATTCTTTTTTATGTCAATTCTTGGTAATGGTGTTGTTTTATGGATCTTTTCTACTGCAAAAAGTTTAAGAACAGCTTCTAATATGTTTGTGGTAAATTTAGCAATATGCGATTTTGTGATGATGTTAAAATCACCAATATTTCTTTATAATACATTTTATAGAGGTTTTGCAACAGGTTTTACAGGTTGTCAAATATTTGCTTTAATGGGTTCATTTTCTGGTATTGGTGCTGGAATGACAAATGCTTGTATTGCTTATGATCGTTATACGACAATAACACGTCCATTTGATGGTAAAGTAACAAGAACAAAAGCTTTAATAATGATATTATTTGTATGGCTTTATACAATACCATGGTGTATAATGCCATTATTAGAAGTATGGGGTAAATTTGCACCTGAAGGATTTTTAACAACATGTACTTTTGATTATTTAACTAATACATTTGATAATCATTTATTTGTTGGAGCTATTTTTTTTTGTTCATATTGTATACCAATGTCAATGATTATCTTTTTTTATAGTCAAATTGTCAGTAAAGTTTTTAGTCATGAAAAAGCACTCAGGGAACAGGCAAAGAAAATGAATGTTGAATCATTGAGAAGTAATCAAAATCAACAAAGTCAATCGGCGGAATTACGTATTGCAAAAGCAGCAATAACAATTTGTTTTCTGTTTGTTGCATCTTGGACACCATATGCTGCAGTAGCATTAATTGGAGCATTTGGTAATCAAGCTGTTTTAACACCAGGTGTTACAATGATTCCAGCTTGTTGTTGTAAATTGGTTGCTTGCATTGATCCATATGTTTATGCAATAAGTCATCCAAGATTCAGAATTGAATTACAAAAAAGAATGCCATGGTTAGCCATACAAGAAAAAGAACAAACTGAAACAGCTTCAACATCAACTGAACAATCAGCAGCACCACCAGCAGCAGCAGTTCCAACATAA</t>
  </si>
  <si>
    <t>MIVPAHNWTIGVAEARVVDYMGVHDGGLHKLAWNVPKEELIHIPEHWLKYPEPEASMHFLLGLVYIAFFFMSILGNGVVLWIFSTAKSLRTASNMFVVNLAICDFVMMLKSPIFLYNTFYRGFATGFTGCQIFALMGSFSGIGAGMTNACIAYDRYTTITRPFDGKVTRTKALIMILFVWLYTIPWCIMPLLEVWGKFAPEGFLTTCTFDYLTNTFDNHLFVGAIFFCSYCIPMSMIIFFYSQIVSKVFSHEKALREQAKKMNVESLRSNQNQQSQSAELRIAKAAITICFLFVASWTPYAAVALIGAFGNQAVLTPGVTMIPACCCKLVACIDPYVYAISHPRFRIELQKRMPWLAIQEKEQTETASTSTEQSAAPPAAAVPT</t>
  </si>
  <si>
    <t>Mordella albosuturalis ultraviolet sensitive opsin 1 mRNA, complete cds</t>
  </si>
  <si>
    <t>MW885994</t>
  </si>
  <si>
    <t>ATGTCTGTGATGGGTGATCCGAACTTCATCGCTTGGGCGGCCCAACGCTCAGGTGGTTATGGCGGTAATCTCTCAGTTGTGGATAAAGCCACTCCCGATATGTTACATTTGATTGATCCTCATTGGTATTCATTTCCTCCAATGAATCCACTTTGGTATGGAATATTGGGGTTCACTATCGGAGTCTTGGGTTTCGTCTCCATTATGGGGAACGGCATGGTTGTTTATATATTCTCAAGTACGAAGGCACTCAGGACTCCATCAAATCTTTTGGTTGTTAATTTGGCAATTTCCGATTTTTGTATGATGCTCTGCATGTCACCTGCTATGGTTGTAAATTGTTACAATGAAACATGGGTTTTCGGGCCTTTGGCATGTGAATTGTATGGCATGGCGGGTTCCCTATTCGGTTGCGGATCAATTTGGACTATGACCTTTATCGCTTTGGACAGGTACAATGTTATTGTTAAAGGTTTAAGTGCTAAACCATTGACGAAAAAGACGGCCCTTTTGAGGATACTGATTATTTGGGTAATGTCCATTGGATGGACACTTGCCCCATTCTTCGGCTGGAACAGATATGTACCAGAAGGCAATTTGACCGCTTGTGGAACAGATTACCTTGCAAAGGATTGGCTTAGCAAGAGCTATCTTCTCGTCTATGGTTTCTTCGTGTACTTTTTACCTTTAATCATTATTATTTATTCTTATTGGTTTATTGTTCAGGCTGTCGCAGCTCATGAAAAATCAATGAGAGAACAAGCTAAAAAAATGAATGTGGCCTCTTTAAGATCATCAGAAGCAGCTCAAACAAGCGCAGAATGCAAGTTAGCAAAAATTGCACTAATGACCATCGCCTTATGGTTCTTCGCATGGACACCATATTTAATCATTAACTTTAATGGGGTATTTGATGGAAGTAAAATTAGCCCCTTGGCCACAATATGGAGTTCTTTGTTTGCTAAAGCGAACGCTGTGTACAATCCCATCGTATATGGAATCAGTCATCCAAAATATAGACAGGCATTACAAAAGAAATTTCCGTCATTGGTCTGTGCCAGCGAACCAGACGAAACGGCATCCCAGGCATCCGGTGTATCACACGTTACAGAGGAAAAGTCAAATGCCTAA</t>
  </si>
  <si>
    <t>MSVMGDPNFIAWAAQRSGGYGGNLSVVDKATPDMLHLIDPHWYSFPPMNPLWYGILGFTIGVLGFVSIMGNGMVVYIFSSTKALRTPSNLLVVNLAISDFCMMLCMSPAMVVNCYNETWVFGPLACELYGMAGSLFGCGSIWTMTFIALDRYNVIVKGLSAKPLTKKTALLRILIIWVMSIGWTLAPFFGWNRYVPEGNLTACGTDYLAKDWLSKSYLLVYGFFVYFLPLIIIIYSYWFIVQAVAAHEKSMREQAKKMNVASLRSSEAAQTSAECKLAKIALMTIALWFFAWTPYLIINFNGVFDGSKISPLATIWSSLFAKANAVYNPIVYGISHPKYRQALQKKFPSLVCASEPDETASQASGVSHVTEEKSNA</t>
  </si>
  <si>
    <t>Mordella albosuturalis long wavelength sensitive opsin mRNA, complete cds</t>
  </si>
  <si>
    <t>Anthrenus</t>
  </si>
  <si>
    <t>lepidus</t>
  </si>
  <si>
    <t>MW885992</t>
  </si>
  <si>
    <t>TACATCGGTTCGATCACATATACAATGACTTTACTCAATTTGACCGTTTTTCCTCGTCCACAGGCCAGACTAATGAACGATGGAACAGCAGGCCATCGTTTATTAGCTTGGAATGTACCTCCCTCGGAGCTTATTCACATCCCCGAACATTGGTTAAATTATCCCGAACCTGAAGCATCAATGCACTTCTTGTTAGGTTTAATATACATAGCGTTCTTCTTAATGGCAATTCTCGGTAATGGTCTGGTGCTCTGGATTTTTTCATTTGCAAAGTCTTTGAGGACGCCATCGAACATGTTCGTTGTTAATTTGGCCTTCTGCGATTTCATGATGATGATTAAGACCCCAATATTCATATACAACTCTTTCCAGAGGGGTTTTGCTTTGGGTTTTACGGGATGTCAGATATTTGCGTTCCTTGGTTCTTTGTCAGGCATCGGAGCCTCGACAACAAATGCGTGCATCGCATATGATAGATACACCACCATAGCAAAGCCATTTGATGGTAAATTAACTCGCACAAAAGCTTTGGTAATGTTGATATGTGTTTGGATGTATACAATACCGTGGGCTGTTTTACCATTACTTGAAGTTTGGGGGAAATTTGCACCAGAGGGATATCTTACTGCTTGCACATTTGATTACCTAACAAACACTTTTGATAACCACATGTTTGTCGCTGTATTATTCTTCTTCTCCTATTGTTTTCCCATGACATTCATAATATATTATTACAGTCAAATTGTCAGTAAGGTTTTCAGCCATGAGAAAGCGTTAAGAGAGCAAGCGAAAAAAATGAACGTCGAATCTTTGAGAAGCAATCAAAATCAAAACAGTCAGTCCGCGGAGGTGAGGATAGCAAAAGCTGCAATTACGATCTGCTTTTTATTCGTCGCCTCTTGGACACCATATGCAGTACTTGCTTTAATTGGAGCATTTGGAGATCAATCTTTGTTAACACCTGGAGTAACTATGATTCCTGCTCTTACATGCAAATTGGTTGCGTGTATCGATCCTTATGTTTATGCTATAAGTCATCCAAAATACAGGCTGGAACTACAGAAACGTTTACCGTGGCTTGCAATCAAGGAATCTGCTCCTTCTGATACGCAATCAGTAGCAACAGAATCCACAGCTCCGGCAGCTACATAA</t>
  </si>
  <si>
    <t>MTLLNLTVFPRPQARLMNDGTAGHRLLAWNVPPSELIHIPEHWLNYPEPEASMHFLLGLIYIAFFLMAILGNGLVLWIFSFAKSLRTPSNMFVVNLAFCDFMMMIKTPIFIYNSFQRGFALGFTGCQIFAFLGSLSGIGASTTNACIAYDRYTTIAKPFDGKLTRTKALVMLICVWMYTIPWAVLPLLEVWGKFAPEGYLTACTFDYLTNTFDNHMFVAVLFFFSYCFPMTFIIYYYSQIVSKVFSHEKALREQAKKMNVESLRSNQNQNSQSAEVRIAKAAITICFLFVASWTPYAVLALIGAFGDQSLLTPGVTMIPALTCKLVACIDPYVYAISHPKYRLELQKRLPWLAIKESAPSDTQSVATESTAPAAT</t>
  </si>
  <si>
    <t>Anthrenus lepidus ultraviolet sensitive opsin mRNA, complete cds</t>
  </si>
  <si>
    <t>MW885991</t>
  </si>
  <si>
    <t>ATGACTGTGATGGGTCATCCGAGCTTCGCCGCGTGGTCAGCCTCGAGGGCGGGATCCGGCGGCTTTGGCGGAAACATCACCGTGGTGGACAAGGTGCCCCCGGAAATGTTGTACCTGATAGACTCTCACTGGTACCAGTTTCCACCCATGAACCCACTGTGGCACGGCATCTTGGGTTTGGTGATCGGCGTCTTGGGCTGCATCTCCATCATTGGCAATGGCATGGTCGTGTACATCTTTCTGTCGACGAAGCCGCTGAGAACGCCTTCCAATTTGCTGGTGGTGAATCTCGCCATGTCCGACTTTCTTATGATGTTCACCATGTCACCGCCGATGGTCATTAACTGCTACTACGAAACTTGGGCCCTCGGTCCGTTCATGTGCGAGCTCTACGGGATGTTCGGCTCGCTGTTCGGCTGCGGATCCATTTGGACGATGACCTTTATTGCTCTGGATAGGTACAACGTGATCGTTAAAGGGCTTAGCGCCAAACCCCTCACCCACAAAACGGCCCTGCTGCGGATCATCCTCATTTGGCTGTTCTGCATCGTCTGGACCATCGCCCCTATGCTAGGCTGGAACAGGTACGTTCCCGAGGGCAACATGACCGCCTGCGGAACCGACTATCTCAACAGGGAATGGTTGCACCGTAGCTACATCCTCGTCTATTCTGGTTTCGTTTATTTCCTGCCGCTCCTCACAATCATCTATTCTTACTGGTTCATCGTTCAGGCAGTGGCCGCTCATGAAAAATCGATGAGGGAACAGGCGAAGAAGATGAACGTGGCCTCTTTGAGGTCTTCGGAGGCGTCCGCCACCAGCGCCGAGTGCAAATTGGCGAAGATCGCACTGATGACTATAGCGCTGTGGTTCTTCGCCTGGACACCATACCTGGTCACCAACTTCATGGGGATCTTCGCATCCGCGAACATCTCACCTCTGTCCACCATCTGGTGCTCCCTGTTCGCTAAGGCCAACGCCGTTTACAACCCAATCGTCTACGGCATCAGCCATCCCAAGTACAGGCAGGCTCTTCAGAAGAAGTTCCCGTCCCTGGTTTGCGGAAGTACAGGAGACGACACGACTTCAGCGGCTTCCGGTGTGACAAACGTTACCACCGACGACAAGGCTGCCGCTTAA</t>
  </si>
  <si>
    <t>MTVMGHPSFAAWSASRAGSGGFGGNITVVDKVPPEMLYLIDSHWYQFPPMNPLWHGILGLVIGVLGCISIIGNGMVVYIFLSTKPLRTPSNLLVVNLAMSDFLMMFTMSPPMVINCYYETWALGPFMCELYGMFGSLFGCGSIWTMTFIALDRYNVIVKGLSAKPLTHKTALLRIILIWLFCIVWTIAPMLGWNRYVPEGNMTACGTDYLNREWLHRSYILVYSGFVYFLPLLTIIYSYWFIVQAVAAHEKSMREQAKKMNVASLRSSEASATSAECKLAKIALMTIALWFFAWTPYLVTNFMGIFASANISPLSTIWCSLFAKANAVYNPIVYGISHPKYRQALQKKFPSLVCGSTGDDTTSAASGVTNVTTDDKAAA</t>
  </si>
  <si>
    <t>Anthrenus lepidus long wavelength sensitive opsin mRNA, complete cds</t>
  </si>
  <si>
    <t>Trirhabda</t>
  </si>
  <si>
    <t>eriodictyonis</t>
  </si>
  <si>
    <t>MW885990</t>
  </si>
  <si>
    <t>TCCAACATGGGGTTTTCCAACTGTACCATTTTATCCAACGCTAGGGTCCTGGATACGCTAGATGGAAGGATACTTCAACATTTAGGTTGGAATGTCCCCAATGAAGAAATTATCCACATTCCGGAACATTGGCTGACCTTTCCAGATGTAGACAAAAGTCTTCATTTTATGCTTGGTATAGTTTATTTTTTCTTCTTCGCTGCGGCTATGATAGGAAATGGAATGGTATTGTGGATTTTTTGCTCAGCGAAATCTCTTCGTACAGCATCAAATATGTTCGTAGTAAACCTGGCTTTTTGTGATTTCATAATGATGTTAAAAGCGCCAATATTTCTCTATAACACATTTCACAGCGGATTTGCTATGGGTTATTTGGGTTGCCAGATTTTTGCTTCCATGGGTGCCCTATCTGGAATAGGAGCGGGTATGACCAACGCCTGCATTGCTTATGACAGATATTCCACGATAACTAGACCGTTCGACGGCAAAATTTCTAAAATCAAAGCGTTTGTGATGATCGTTATCGTATGGGTTTACACAGTACCATGGACTATATTTCCGTTGACGGAGATTTGGGGAAAATTTGTACCAGAAGGATTTTTGACGACATGCAGTTTTGATTATTTGACAAGAACATTTAATAATCGTGTATTCGTTGGTACAATATTCACATTTTCTTATGTCTTCCCAATGATGCTGATAATATATTTTTACAGCCAAATTGTTTCTAAAGTCTTCAGCCACGAAAAAGCGTTAAGAGAACAGGCGAAAAAAATGAACGTTGAATCACTTCGGGCTAACCAACAAAATAGCGAATCTGCCGAATTAAGGATAGCTAAGGCGGCTATAACAGTTTGCTTTCTATTCGTCGCATCTTGGACACCATACGCAGTTTTGGCTCTTATAGGGGCTTTTGGAGACCAGTCGTTGTTAACTCCTGGTGTGTCGATGATACCCGCTTGTACTTGTAAATTGGTGGCATGTATAGATCCATACATATATGCTATTAGTCATCCTAAATATAGGCAAGAATTACAAAAGCGACTTCCCTGGCTGGGAGTTAACGAATCTTCTGATACACAATCAACAGCAACAGAAGCAACAGCTCAACAGTCAGCTACAGCATAA</t>
  </si>
  <si>
    <t>MGFSNCTILSNARVLDTLDGRILQHLGWNVPNEEIIHIPEHWLTFPDVDKSLHFMLGIVYFFFFAAAMIGNGMVLWIFCSAKSLRTASNMFVVNLAFCDFIMMLKAPIFLYNTFHSGFAMGYLGCQIFASMGALSGIGAGMTNACIAYDRYSTITRPFDGKISKIKAFVMIVIVWVYTVPWTIFPLTEIWGKFVPEGFLTTCSFDYLTRTFNNRVFVGTIFTFSYVFPMMLIIYFYSQIVSKVFSHEKALREQAKKMNVESLRANQQNSESAELRIAKAAITVCFLFVASWTPYAVLALIGAFGDQSLLTPGVSMIPACTCKLVACIDPYIYAISHPKYRQELQKRLPWLGVNESSDTQSTATEATAQQSATA</t>
  </si>
  <si>
    <t>Trirhabda eriodictyonis ultraviolet sensitive opsin 1 mRNA, complete cds</t>
  </si>
  <si>
    <t>MW885988</t>
  </si>
  <si>
    <t>ATGTCCGTAATGGGTGAACCGAGCTTTGCCGGGTGGGCCGCACAGCGGGCTACCGGCTTCGGCGGTAACATGACCGTTGTGGACAAGGTATTACCCGATATGTTACATATGGTTGATGCCTATTGGTACCAGTTTCCACCCATGAATCCACTATGGCACGGCATTTTGGGTTTTATGATCGGTGTCTTGGGCTTTATCGCCGTAATTGGCAACGGGATGGTTGTTTATATATTTATGGGTGCCAAACAGCTACGAACCCCTTCTAACTTACTTGTTGTCAATTTGGCGTTCTCCGATTTTCTCATGATGGCGACTATGGCTCCTCCTATGGTTATTAATTGCTACTACGAAACATGGGTTTTAGGTCCGTTTTTTTGTGAATTGTATGGTATGTTCGGATCACTTTTCGGTTGTGCTTCAATCTGGACTATGGTATTCATCGCCTTGGATCGATACAATGTTATCGTAAAAGGATTGAGTGCTCAACCTCTTACTAAGAAAACTGCCATGTTGAGAATTTTACTCATTTGGGCTATGTCTGTTGGCTGGACTATAGCACCATTATTCGGTTGGAACAGATATGTCCCGGAGGGAAACATGACTGCTTGCGGAACCGATTACCTCAACCAGGATCCGCTAAGCAAGAGCTATTTGTACGTTTATGGTTTTTTCGTTTATTTCTTACCACTTTTCACTATTATCTATTCATATTTCTTCATCGTGCAGGCTGTAGCTGCTCACGAAAAATCCATGAGAGATCAAGCAAAAAAGATGAATGTAGCTTCTCTTCGATCCTCGGAGGCTTCTCAAACTAGCGCGGAATGCAAATTAGCCAAAATTGCTCTTATGACGATCACGTTATGGTTCATGGCGTGGACGCCCTATTTAGCAACGAATGCTGCGGGAATTTTAGGAAATAGTAAAATCAGTCCGTTGGCTACTATCTGGTGTTCGCTGTTTGCCAAGGCTAACGCTGTATACAATCCAATCGTATACGGAATCAGCCATCCAAAATACAGACAAGCTCTCGCAAAGAAATTCCCGTCACTTATCTGTGGCACTGCTCAAGATGATACCGTTTCGACTGCAACGGGCGTGTCAGGTGCAGATGAAAAACCGGCTGCCTAA</t>
  </si>
  <si>
    <t>MSVMGEPSFAGWAAQRATGFGGNMTVVDKVLPDMLHMVDAYWYQFPPMNPLWHGILGFMIGVLGFIAVIGNGMVVYIFMGAKQLRTPSNLLVVNLAFSDFLMMATMAPPMVINCYYETWVLGPFFCELYGMFGSLFGCASIWTMVFIALDRYNVIVKGLSAQPLTKKTAMLRILLIWAMSVGWTIAPLFGWNRYVPEGNMTACGTDYLNQDPLSKSYLYVYGFFVYFLPLFTIIYSYFFIVQAVAAHEKSMRDQAKKMNVASLRSSEASQTSAECKLAKIALMTITLWFMAWTPYLATNAAGILGNSKISPLATIWCSLFAKANAVYNPIVYGISHPKYRQALAKKFPSLICGTAQDDTVSTATGVSGADEKPAA</t>
  </si>
  <si>
    <t>Trirhabda eriodictyonis long wavelength sensitive opsin mRNA, complete cds</t>
  </si>
  <si>
    <t>Tychius</t>
  </si>
  <si>
    <t>meliloti</t>
  </si>
  <si>
    <t>MW885987</t>
  </si>
  <si>
    <t>ATGGGTACACCAAACTGGACCTGGGTGCCGTTCTATGATCGAAGGATTATGGAAGTAGAAATCCAGCACAACCTCGGTTGGAACTTGGGACCGGAAGAATTATCGCATATACCTGATCACTGGCTCGTCTACCCTGAACCGGAAAAGAGCTTGCACATCCTGTTGGCCATGTTTTACGTTGTCTTCTTCGTGTCTTCTATGACTGGCAACGGATTGGTTTTGTGGATATTCACTACATCGAAAGCCTTGAGAACAGCCAGCAACATGTTCGTGGTAAACCTGGCACTGTTCGATCTGATTATGATGACTTGCGCACCCATGTTTATATACAACGCCTACAACCAGGGGTATACCAGTCATCTGTCGTGTCAGATATTTGCAATAATTGGATCTATATCTGGCATAGGAGCAGGAATGACAAACGCAGCCATAGCTTATGACAGATACGCAACCATAACCAGCCCATTCGACGGTAAAGTAACCAGGACCAAAGCCATGTTAATATGCGTTTTTATATGGCTTTATATCTTACCGTGGACCGTAATGCCCGCTCTTGAGGTTTGGGGAAGATTCGTTCCAGAGGGCTTCCTAACCACCTGCAGCTTCGACTACTTGACTCGAACCTTCGACAATCAACTCTTCGTGGCCGTCATATTCGTGTGCTCCTACGTTTTTCCCATGTTGGCCATCATCTATTTTTACAGTCAAATCGTCAACAAAGTATTTAGCCATGAAGCAGCGCTAAGGAAACAGGCTAAAAAAATGAATGTTGAGTCTCTGAGAGCCAACCAAAATCAAAATTCGGAATCCGTAGAGCTCAGAATAGCCAAGGCAGCCATCGCGATTTGTTCGGTGTTCGTCATGGCTTGGACCCCGTACGCAGTGTTAGCTCTGATCGGAGCCTTTGGCGATCAAAGCTTGCTGACTCCCAATGTGTCCATGATACCTGCTGTGGCATGCAAGACTGTAGGATCTATTGACCCGTATATTTATGCGCTTAGCCATCCAAGGTTCAGGCTAGAATTGCAGAAACGTGTACCATGGTTGGCGATTAAAGAAAAGGACGTTAGTGACACCCACTCTGTGGCCACGGAACAATCGGCAGCACCAACCGCTACGGCATAA</t>
  </si>
  <si>
    <t>MGTPNWTWVPFYDRRIMEVEIQHNLGWNLGPEELSHIPDHWLVYPEPEKSLHILLAMFYVVFFVSSMTGNGLVLWIFTTSKALRTASNMFVVNLALFDLIMMTCAPMFIYNAYNQGYTSHLSCQIFAIIGSISGIGAGMTNAAIAYDRYATITSPFDGKVTRTKAMLICVFIWLYILPWTVMPALEVWGRFVPEGFLTTCSFDYLTRTFDNQLFVAVIFVCSYVFPMLAIIYFYSQIVNKVFSHEAALRKQAKKMNVESLRANQNQNSESVELRIAKAAIAICSVFVMAWTPYAVLALIGAFGDQSLLTPNVSMIPAVACKTVGSIDPYIYALSHPRFRLELQKRVPWLAIKEKDVSDTHSVATEQSAAPTATA</t>
  </si>
  <si>
    <t>Tychius meliloti ultraviolet sensitive opsin 2 mRNA, complete cds</t>
  </si>
  <si>
    <t>MW885986</t>
  </si>
  <si>
    <t>ATGTCTGTGATGGGAGAACCAAGCTTTGCCACATGGGCAGCTCAGCGTGCCACTGGCTTTGGTGGTAATCTTACTGTCGTGGACAAGGTGCCACCTGATATGCTTCATATGGTAGACGCGTACTGGTACCAGTACGCACCCTTGAATCCTTTATGGCATGGTATCTTGGGATTCATGATTGGGGTGTTGGGCTTTATCTCCGTCATAGGAAATGGCATGGTTATATATATTTTCACAAGTACAAAAGCACTCAGAACACCCTCGAATTTACTGGTAGTTAACTTGGCAATGTCTGACTTCCTGATGATGGCAACCATGTCGCCTCCTATGGTCATTAATTGCTACTACGAAACGTGGGTCTTGGGTCCATTCTTCTGCGAACTCTACGGCATGTTTGGATCACTTTTCGGCTGCGGATCGATTTGGACCATGGTTTTCATTGCGCTAGATCGATACAACGTCATCGTCAAAGGTCTTAGTGCCACTCCGCTGACCAAAAAAACAGCCATGTTGAGAATACTTGTGATTTGGGCTATGTCTGTCGGGTGGACTATCGCTCCTATGTTTGGATGGAATAGATATGTTCCGGAAGGTAACATGACTGCTTGCGGTACTGATTATTTAACTAAGGACCCCTTGAGCCGGAGCTACATAGTTGTCTATTCTGTTTTCGTTTACTTCTTACCATTGATGTTAATTATTTATGCATACTGGTTTATTGTCCAGGCTGTGGCTGCCCATGAAAAATCCATGCGAGAACAAGCTAAGAAAATGAACGTCGCGTCGCTAAGATCATCGGAAGCTGCACAAACGAGCGCTGAATGCAAGCTGGCCAAAATCGCCCTCATGACGATTTCGCTATGGTTCATGGCCTGGACTCCTTACCTGGTGACCAACTTCGCAGGAATTTTGGCAAACAGCAAAATCACTCCCCTGGCAACTATCTGGTGTTCACTCTTTGCTAAGGCGAACGCAGTGTACAATCCCATTGTTTACGGTATCAGCCATCCCAAGTACAGACAAGCCCTGCAGAAGAAGTTCCCATCTTTGGTATGCGCAGGCGAAAGAGGAGATGACGTCACGTCTCAAGTATCTGGAGTGACGAATGTGACTGCAGATGATAAAATTGCGGCTTAA</t>
  </si>
  <si>
    <t>MSVMGEPSFATWAAQRATGFGGNLTVVDKVPPDMLHMVDAYWYQYAPLNPLWHGILGFMIGVLGFISVIGNGMVIYIFTSTKALRTPSNLLVVNLAMSDFLMMATMSPPMVINCYYETWVLGPFFCELYGMFGSLFGCGSIWTMVFIALDRYNVIVKGLSATPLTKKTAMLRILVIWAMSVGWTIAPMFGWNRYVPEGNMTACGTDYLTKDPLSRSYIVVYSVFVYFLPLMLIIYAYWFIVQAVAAHEKSMREQAKKMNVASLRSSEAAQTSAECKLAKIALMTISLWFMAWTPYLVTNFAGILANSKITPLATIWCSLFAKANAVYNPIVYGISHPKYRQALQKKFPSLVCAGERGDDVTSQVSGVTNVTADDKIAA</t>
  </si>
  <si>
    <t>Tychius meliloti long wavelength sensitive opsin mRNA, complete cds</t>
  </si>
  <si>
    <t>MW885985</t>
  </si>
  <si>
    <t>ATGGGTATGCTCAACTGGACCGTAGGGCAGCCCGTCCATGAACGTCGAATCATGGATGTGGGAATCCCACACAACCTGGGCTGGAATTTGGGACCAGAAGACCTAAGCCATATTCCTGAGCATTGGCTCATTTATCCAGAACCAGACAAAAGTATTCATCTTCTATTAGGCATGGTATACACCTTCTTTTTTGTCGCAAGCATGATCGGCAATGGACTAGTTTTATGGATTTTTATAACATCAAAACCATTAAGAACAGCCAGCAACATGTTCGTTGTAAATTTGGCGATTTTTGATTTTCTTATGATGTTAAAAGCACCAATATTTCTATACAATGCGTTTCACCAAGGGTTTGCCACTGGTCATTTGGGTTGCCAGATATTCGCCGGAATGGGTTCAGTATCCGGAATAGGCCAAGGCATGACCAATGCGGCAATAGCATATGATCGATATACAACCATAACCAGCCCCTTTGATGGAAAATTAACTAGGACCAAGGCCCTATTGATAGTGATATTAATATGGATCTACACAGTTCCATGGACCGTCATGCCTTTTCTTGAAGTTTGGGGTAGATTTGTTCCAGAGGGTTTCTTAACAACTTGCTCTTTCGACTACCTAACAAGGACCTTTGACAATCGGCTATTCGTGGGCACCATCTTTACATTCTCCTACGTCTTCCCTATGCTCATGATCATATACTTTTACAGCCAAATCGTGAGTAAAGTTTTCAGTCACGAGGCTGCTCTAAGAAAACAGGCCAAGAAAATGAACGTCGAGTCTCTCCGAGCAAATCAAACCCAAAATTCAGAATCTGCCGAAATGAGGATAGCTAAAGCAGCCATTACAATATGTTCGCTGTTCGTACTGTCTTGGACTCCATACGCTGTTGGAGCTCTTATTGGTGCATTTGGTGACCAATCGCTGTTGACTCCGGGAGTTTCTATGATTCCTGCAGTGTGCTGCAAATTAGTGGCGTGTATTGATCCCTATATTTATGCACTTAGTCATCCACGATTCCGGCTTGAGCTTCAAAAACGTTTACCCTGGCTGGCAATTAAGGAAAAAGAAGTCAGCGATAATCAGTCAGTGGCCACGGAACAGTCAGCACCTCCACAATCCACAGCTTAA</t>
  </si>
  <si>
    <t>MGMLNWTVGQPVHERRIMDVGIPHNLGWNLGPEDLSHIPEHWLIYPEPDKSIHLLLGMVYTFFFVASMIGNGLVLWIFITSKPLRTASNMFVVNLAIFDFLMMLKAPIFLYNAFHQGFATGHLGCQIFAGMGSVSGIGQGMTNAAIAYDRYTTITSPFDGKLTRTKALLIVILIWIYTVPWTVMPFLEVWGRFVPEGFLTTCSFDYLTRTFDNRLFVGTIFTFSYVFPMLMIIYFYSQIVSKVFSHEAALRKQAKKMNVESLRANQTQNSESAEMRIAKAAITICSLFVLSWTPYAVGALIGAFGDQSLLTPGVSMIPAVCCKLVACIDPYIYALSHPRFRLELQKRLPWLAIKEKEVSDNQSVATEQSAPPQSTA</t>
  </si>
  <si>
    <t>Tychius meliloti ultraviolet sensitive opsin 1 mRNA, complete cds</t>
  </si>
  <si>
    <t>Sibinia</t>
  </si>
  <si>
    <t>setosa</t>
  </si>
  <si>
    <t>MW885984</t>
  </si>
  <si>
    <t>ATGTCTGTGATAGGAGAACCAAGCTTTGTCACATGGGCAGCTCAGCGCGCCGCTGGCTTTGGTGGTAATCTTACTGTTGTGGACAAGGTGCTTCCTGATATGCTTCACATGGTAGACGCGTATTGGTATCAATATGCTCCCCTAAATCCATTGTGGCACGGTTTACTAGGATTCGTGATTGGGGTTTTGGGCTTCATCTCCGTTGTAGGAAATGGCATGGTAATGTACATTTTTATAAGCACCAAAGGTTTGAGGACACCTTCAAACTTGTTGGTCGTTAACCTAGCCTTCTCGGACTTTTTAATGATGTTTACCATGTCGCCTCCTATGGTTATCAACTGCTACTACGAGACATGGGTATTAGGGCCATTCTTCTGTGAACTTTATGGCATGTTTGGTTCACTGTTTGGATGTGCATCCATTTGGACAATGACTTTTGTTGCCTTGGATCGATATAATGTTATCGTAAAAGGATTAAGTGCAACTCCTCTAACAAAAAAGACTGCAATGTTGAGGATTCTATTGATTTGGGGCATGTCCGTTGGTTGGACGATCGCTCCTCTCTTTGGCTGGAACAGATACGTTCCCGAAGGAAACATGACTGCGTGTGGCACCGATTACCTTTCGAGAGATGCAGTTAGCAGAAGTTATATTGTAGCTTATGCTATATTTGTATATTTTATGCCATTGTTATTGATTATTTATTCATACTGGTTTATTGTTCAGGCTGTAGCTGCACATGAAAAATCAATGCGTGAACAGGCCAAAAAAATGAATGTCGCATCCCTAAGATCATCAGAAGCCGCACAAACAAGCGCAGAATGCAAATTGGCAAAAATCGCTCTTATGACGATCTCCTTATGGTTTATGGCTTGGACTCCATATCTAGTGACGAACTTTTCTGGTATATTTGGCAACTCTAAGATCACACCCCTGGCGACCATTTGGTGCTCATTATTTGCTAAGGCCAATGCCGTGTACAATCCAATTGTATATGGAATAAGCCATCCAAAATACAGGCAAGCGCTTCAGAAGAAATTCCCATCATTGGTCTGCTCTAGTGAACCAGCGGATGATGCGACGTCTCAAGCCTCAGGGGTAACCAATGTCACTGAAGACAAACCAGCAGCATAA</t>
  </si>
  <si>
    <t>MSVIGEPSFVTWAAQRAAGFGGNLTVVDKVLPDMLHMVDAYWYQYAPLNPLWHGLLGFVIGVLGFISVVGNGMVMYIFISTKGLRTPSNLLVVNLAFSDFLMMFTMSPPMVINCYYETWVLGPFFCELYGMFGSLFGCASIWTMTFVALDRYNVIVKGLSATPLTKKTAMLRILLIWGMSVGWTIAPLFGWNRYVPEGNMTACGTDYLSRDAVSRSYIVAYAIFVYFMPLLLIIYSYWFIVQAVAAHEKSMREQAKKMNVASLRSSEAAQTSAECKLAKIALMTISLWFMAWTPYLVTNFSGIFGNSKITPLATIWCSLFAKANAVYNPIVYGISHPKYRQALQKKFPSLVCSSEPADDATSQASGVTNVTEDKPAA</t>
  </si>
  <si>
    <t>Sibinia setosa long wavelength sensitive opsin mRNA, complete cds</t>
  </si>
  <si>
    <t>MW885983</t>
  </si>
  <si>
    <t>ATGGGTACGCTCAACTGGACCAATCAGCCCTCCTTCCAGGCCAGGTTACTGGATTCCGGCATCATACACAACCTAGGATGGAACCTCCCCCCCGAAGAGCTCGCGCACGTCCCTGAACACTGGCTTATGTACCCTGAACCCGACAAAAGCTTACATCTCCTTTTGGGAATGGTCTACGTGTTCTTCTTCATGGCTTCGATGATCGGAAACGGGATCGTCCTTTGGGTTTTCACGACTGCCAAATCCTTAAGAACAGCCTCCAACATGTTCGTAGTGAACCTGGCCTTGTGCGACTTCGTCATGATGCTTAAATCCCCGATTTTCCTCTACAACGCGTTTCATTACGGCTTCGAAATGGGGCACTTCGGATGCCAGATTTTCGCCGGAATGGGGTCCATGACTGGCATAGGAGCGGGCATGACCAACGCAGCGATAGCCTACGACAGGTACACGACCATCACCAGGCCTTTCGACGGTAAACTGACGAGAACCAAAGCCATGTTTATTATCCTGTTCATCTGGTTCTATACGGTGCCGTGGACTGTGATGCCCATGATGGAAATCTGGGGAAGATTTGCGCCAGAGGGATTTTTGACAACCTGCAGCTTCGACTACCTCACGAGGACCTTCGACAATCGACTGTTCGTAGGTGCTATCTTCACCTTTTCCTACGTCATTCCCATGTCCATGATCATCTACTTCTACAGCCAGATCGTCAGCAAAGTGTTCAGTCATGAGAAAGCTTTAAGAGAGCAAGCGAAAAAAATGAACGTCGAATCGCTCAGAGCCAACCAACAACAGAACGCCGAATCGGCTGAAATGCGAATAGCCAAAGCAGCCATTACCATATGTTTCTTGTACGTTGCATCGTGGACTCCCTACGCGGTGGAATCCCTGATAGGGGCTTATGGGAACCAAGCGTTGCTCACCCCCGGGGTATCCATGATTCCAGCTTGCGCCTGCAAGCTGGTGGCCTGTATCGACCCTTATATTTACGCCATCAGTCACCCCAAATTCAGGATTGAACTTCAAAAGAGGCTACCTTGGCTGGCCATCAAGGAAAAAGATGTGAGTGACACTCAGTCAGTGGCCACGGAACAGTCTGCAGCTCAGCCCCAACAAGCCCAGACCTAA</t>
  </si>
  <si>
    <t>MGTLNWTNQPSFQARLLDSGIIHNLGWNLPPEELAHVPEHWLMYPEPDKSLHLLLGMVYVFFFMASMIGNGIVLWVFTTAKSLRTASNMFVVNLALCDFVMMLKSPIFLYNAFHYGFEMGHFGCQIFAGMGSMTGIGAGMTNAAIAYDRYTTITRPFDGKLTRTKAMFIILFIWFYTVPWTVMPMMEIWGRFAPEGFLTTCSFDYLTRTFDNRLFVGAIFTFSYVIPMSMIIYFYSQIVSKVFSHEKALREQAKKMNVESLRANQQQNAESAEMRIAKAAITICFLYVASWTPYAVESLIGAYGNQALLTPGVSMIPACACKLVACIDPYIYAISHPKFRIELQKRLPWLAIKEKDVSDTQSVATEQSAAQPQQAQT</t>
  </si>
  <si>
    <t>Sibinia setosa ultraviolet sensitive opsin mRNA, complete cds</t>
  </si>
  <si>
    <t>Nitops</t>
  </si>
  <si>
    <t>pallipennis</t>
  </si>
  <si>
    <t>MW885982</t>
  </si>
  <si>
    <t>ATGAGTTATCCGAAATTTGCTGCGTGGGGCGGTCCATCCTCAGGCAGTTATGGCGGTAGTAACCTCACCGTCGTGGACAAAGTAATTCCCGACATGATCCACTTAGTGGACCCCTATTGGTATCAATTCCCACCAATGAACCCACTCTGGTACGGCATCCTCGGTTTCATGATTGCGGTCTTGGCCTTCATCTCAATTATGGGAAATGGCATGGTTATATATATCTTTTCAACAACAAAATCACTGAGAACACCGTCCAACTTGCTCGTGGTCAATTTAGCCTTTTCAGACTTTTGCATGATGGCCACAATGTCCTTCCCCATGATAATCAACTGCTACAATGAAACCTGGGTTTGGGGTCCTCTATTCTGCGCTGTGTATGGAATGTTTGGCTCTCTATTCGGCTGTGTGTCAATCTGGACAATGGCTTGCATCGCGTTGGACAGATACAATGTCATCGTGAAAGGATTGAGTGCCAAACCCTTCACTAATAAAGCGGCATTTCTGTGGATTTTTTTGGTCTGGTTGACGTCTGTTGGGTGGACTATCGCTCCAATTTTCGGATGGAGTAGATACGTTCCAGAAGGTAACATGGCCACTTGTGGAACAGACTACCTCAGCAGGGACTGGCTCACCCGTAGTTACCTTATAGCCTATGGATTTTTTTGTTACTTTTTGCCACTTTTCGTGATCATTTATGGTTACTTCTTTATTGTCCAAGCAGTGGCTGCTCACGAAAAGTCAATGAGAGAACAAGCCAAAAAAATGAACGTAGCCTCATTGAGGTCCTCCGAAGCTCAACAAACCAGCGCCGAATGCAAACTGGCTAAAATTGCTCTCATGACCATTGCCTTGTGGTTCTTCGCGTGGACCCCCTATTTGATTGTCAACTTTTGGGGAATTTTCGGACCCATGAATATGTCCCCGCTGACCACAATTTGGAGCTCATTGTTCGCTAAAGCTAACGCCTGTTACAACCCAATAGTTTATGGAATTAGCCATCCTAAGTACAGACAAGCATTGGAAAAGAAATTCCCCAGTTTAGTATGCGCCGATACCAAACCCAAGGATGACACAACCTCGACCGTATCCGGTGTAACAAACGTGCCTGAAGGCGAAAAAACCACAGCATAA</t>
  </si>
  <si>
    <t>MSYPKFAAWGGPSSGSYGGSNLTVVDKVIPDMIHLVDPYWYQFPPMNPLWYGILGFMIAVLAFISIMGNGMVIYIFSTTKSLRTPSNLLVVNLAFSDFCMMATMSFPMIINCYNETWVWGPLFCAVYGMFGSLFGCVSIWTMACIALDRYNVIVKGLSAKPFTNKAAFLWIFLVWLTSVGWTIAPIFGWSRYVPEGNMATCGTDYLSRDWLTRSYLIAYGFFCYFLPLFVIIYGYFFIVQAVAAHEKSMREQAKKMNVASLRSSEAQQTSAECKLAKIALMTIALWFFAWTPYLIVNFWGIFGPMNMSPLTTIWSSLFAKANACYNPIVYGISHPKYRQALEKKFPSLVCADTKPKDDTTSTVSGVTNVPEGEKTTA</t>
  </si>
  <si>
    <t>Nitops pallipennis long wavelength sensitive opsin 1 mRNA, complete cds</t>
  </si>
  <si>
    <t>MW885981</t>
  </si>
  <si>
    <t>GTAAATCAGTGTTGGTACATATGCCCGAGATCCAATATATTCATCATGAATTTACTCAACTGGACCGCGGCGCCTTCGTATCAGGCAAGGGTACTGGAGGAATTGCGTGGACAACATAATCTGGGATGGAATGTAAAGCCTGAAGACCTTGTTCATATTCCAGAACACTGGCTTCTGTATCCAGAACCAGAGGGTTCGTTGCATATGTTATTGGCTCTAGTGTATATATTTTTATTCTTCGCTTCAACGATAGGAAATGGCCTCGTGTTGTGGATATTTTCATCGGCAAAAAGTCTACGAACTGCATCTAACATGTTCGTAGTCAATCTAGCTTTCTGTGATTTTATAATGATGTTAAAGACACCAATTAATATTTATAATTCTATTTATCGTGGCTACGAGCTTGGTCATATAGGATGTCAAATTTTTGCATTTATGGGGTCACTCTCCGGAATTGGTGCTGGAATGACCAATGCCTGTATAGCTTATGATCGGTATACCACAATAACACGACCTTTTGATGGAAAAGTAACAAAAGTTAAGGCATTGGTGATGATAATTCTTGTATGGGCGTACACCCTTCCATGGGCTCTTCTACCATTTTTTGAAGTATGGGGAAGATTTGTACCAGAGGGATACTTGACAACTTGCACTTTCGACTACCTAAGTAATACTTTCGATAACCACCTGTTTGTTGGATGTATCTTCTTCTGTTCATATTGCATTCCAATGTCTATGATCATCTACTTTTATAGCCAAATTGTCAGCAAAGTTTTTAGCCACGAAAAAGCTCTAAGAGACCAGGCAAAAAAAATGAATGTTGAATCGTTACGAAGCAATCAAAATCAAAACAGCGAATCGGCAGAATTGAGGATTGCAAAAGCAGCAATTACGGTGTGTTTCCTTTTTGTGGCTTCATGGACGCCGTATGCTGTTGTTGCTTTAATTGGTGCATTTGGTGATCAATCTATTTTAACACCTGGAGTTTCGATGATTCCGGCGCTTACTTGTAAATTGGTGGCGTGTATAGATCCCTACATATATGCGATTAGTCATCCCCGATACAGAGTTGAATTACAAAAGAGGTTACCCTGGTTGGCAATTAAAGAATCAGATGGTAGCGATACGAGGTCGACTGCAACTGAAGTTACTACGGGTGCAGCTCCTGCATCTACATAA</t>
  </si>
  <si>
    <t>MNLLNWTAAPSYQARVLEELRGQHNLGWNVKPEDLVHIPEHWLLYPEPEGSLHMLLALVYIFLFFASTIGNGLVLWIFSSAKSLRTASNMFVVNLAFCDFIMMLKTPINIYNSIYRGYELGHIGCQIFAFMGSLSGIGAGMTNACIAYDRYTTITRPFDGKVTKVKALVMIILVWAYTLPWALLPFFEVWGRFVPEGYLTTCTFDYLSNTFDNHLFVGCIFFCSYCIPMSMIIYFYSQIVSKVFSHEKALRDQAKKMNVESLRSNQNQNSESAELRIAKAAITVCFLFVASWTPYAVVALIGAFGDQSILTPGVSMIPALTCKLVACIDPYIYAISHPRYRVELQKRLPWLAIKESDGSDTRSTATEVTTGAAPAST</t>
  </si>
  <si>
    <t>Nitops pallipennis ultraviolet sensitive opsin mRNA, complete cds</t>
  </si>
  <si>
    <t>MW885980</t>
  </si>
  <si>
    <t>ATGTCTGTGATGGGACACCCGAACTTTGGTTCTTGGAACTCTCCAGGAGGCTTCGGCGGTGGTAACATGACTGTTATGGACAAAGTACCACCGGATATGGTTCATTTGGTTGACGCTTATTGGTACCAATTTCCGCCAATGAACCCGCTTTGGCATGCAATTTTGGGTTTTACGATCGGGGTCTTGGGCGTCATCTCAATTATTGGAAACGGCCTGGTTTTATATATTTTTGCATCAACAAAATCATTAAAAACGCCTTCCAATCTGCTTGTTGTAAACTTGGCTTTTTCCGATTTTTGTCAAAGTGTAACCCAATCCTTCCCAATGGTTGTTAATTGTTACTACGAGACTTGGGTTTGGGGTCCACTTTTCTGTGAATTATACGGAATGTTCGGATCCGAATTTGGATGTGTTTCAATTTGGAGTATGGCCTGTATTTCCATGGATCGTTACAATGTTATTGTGAAAGGTTTAAGTGGCAAACCATTCACAAAGAAAAGTGCCGCTCTGTGGATTTTGGGAATTTGGAGTATGGCGACAGTTTGGACACTCGCTCCACTTTTCGGATGGAACAGATACGTACCAGAAGGAAATTTGTCTTCGTGTGGTACTGATTTTATCAACAAAGATTGGTTCCATAAGAGTTACATTTTGGTTTATTCTGTTTTTGTGTACTTCACACCATTGTCTATTATAATTTATTGCTACTTCTTCATTGTGCAAGCAGTTGCAGCACATGAAAAATCAATGAGAGAACAAGCCAAGAAAATGAATGTTGCTTCTTTGAGATCGTCTGAAGCTCAACAAACCAGCGCTGAATGTAAATTGGCAAAAATTGCCCTAATGACCATTTCTTTGTGGTTCTGTGCCTGGACACCCTATTTGATTGTCAATTACAGTGGTGTCTTTGGCAGTACCAAACTTACACCTTTATCCACCATTTGGTGCTCGTTATTTGCTAAAGCGAACACCTGTTGCAACTCTATTGTCTATGGAATCAGTCATCCCAAGTACAGACAGGCCCTGGAAAAGAAATTCCCCAGCTTAGTCTGTGCTGATAATACACCAAAAGATGATGTAAACTCAACAGCATCCGGAGTAACAGCAGTGGATGCAGAGAAAGTAGCTGCATAA</t>
  </si>
  <si>
    <t>MSVMGHPNFGSWNSPGGFGGGNMTVMDKVPPDMVHLVDAYWYQFPPMNPLWHAILGFTIGVLGVISIIGNGLVLYIFASTKSLKTPSNLLVVNLAFSDFCQSVTQSFPMVVNCYYETWVWGPLFCELYGMFGSEFGCVSIWSMACISMDRYNVIVKGLSGKPFTKKSAALWILGIWSMATVWTLAPLFGWNRYVPEGNLSSCGTDFINKDWFHKSYILVYSVFVYFTPLSIIIYCYFFIVQAVAAHEKSMREQAKKMNVASLRSSEAQQTSAECKLAKIALMTISLWFCAWTPYLIVNYSGVFGSTKLTPLSTIWCSLFAKANTCCNSIVYGISHPKYRQALEKKFPSLVCADNTPKDDVNSTASGVTAVDAEKVAA</t>
  </si>
  <si>
    <t>Nitops pallipennis long wavelength sensitive opsin 5 mRNA, complete cds</t>
  </si>
  <si>
    <t>MW885978</t>
  </si>
  <si>
    <t>ATGATGAATCACCTGAGCCATGCTTCCTGGAACTCTCCAGGAGGCTTTAATAATTTTACTGTTATGGACAAAGTACCACCGGATATGGTTCATTTGGTAGATGCTTATTGGTACCAATTCCCACCGATGAATCCTCTTTGGCATGGAATTTTGGGTCTTACCATCGGGTTCTTTGGGGTCATCTCAATAATAGGAAACGGTATGGTTTTATACATTTTTGCAACAACGAAATCATTAAAAACACCATCCAATCTGCTCGTTGTCAACTTGGCTTTTTCCGATTTTTGCCAAAGTATAACTCAATCCGTTCCAATGGTTGTTAATTGTTATTACGAGACTTGGGTTTGGGGTCCTCTTTTCTGTAATATATATGGAATGACCGGATCCGAATTTGGATGCGTTTCAATTTGGAGTATGGCCTGTATTTCAATGGATCGTTATAAGGTCATAGTAACAGGTTTAAAAGGCAAACCATTTACGAAGAAAACCGCTGCTTTATGGATTTTGGGAATTTGGGCAATGGCCACCATTTGGACACTTGCACCATTTTTCGGATGGAATAGATATGTGCCAGAAGGAAATTTGTCTTCATGTGGTATTGATTTTGTCAACAAAGATTGGTTCCATAAGAGTTACGTTCTAGTTTATGCCAGTTTTGTGTACTTTACGCCTTTGTTCATTATAATTTATTGCTACTTCTTTATTGTGCAAGCTGTTGCGGCACATGAAAAATCAATGAAAGAACAAGCTAAAAAAATGAATGTTGCTTCTCTGAGATCATCTGAAGCTCAACAAACCAGTGCTGAATGTAAATTGGCAAAAATTGCCCTAATGACCATTTCTTTGTGGTTCTGTGCCTGGACACCCTATTTAATAATCAATTTCAGTGGTGTTTTTGGCAGTACTAAAATTACACCTTTATCCACCATTTGGTCTTCTTTATTCGCTAAAGCTAACACCTGTTGTAATTCAATCGTTTACGGACTCAGTCATCCCAAGTACAGACAAGCTCTGGAAAAGAAATTTCCCAGATTAGTTTGTGCTGACGTTAAACCAAAAGATGATGTAGCTTCAACGACATCCGGAGTAACAGCAGTAGCTGATCCAGTGCCTGATTCAGCAGCTGCATAA</t>
  </si>
  <si>
    <t>MMNHLSHASWNSPGGFNNFTVMDKVPPDMVHLVDAYWYQFPPMNPLWHGILGLTIGFFGVISIIGNGMVLYIFATTKSLKTPSNLLVVNLAFSDFCQSITQSVPMVVNCYYETWVWGPLFCNIYGMTGSEFGCVSIWSMACISMDRYKVIVTGLKGKPFTKKTAALWILGIWAMATIWTLAPFFGWNRYVPEGNLSSCGIDFVNKDWFHKSYVLVYASFVYFTPLFIIIYCYFFIVQAVAAHEKSMKEQAKKMNVASLRSSEAQQTSAECKLAKIALMTISLWFCAWTPYLIINFSGVFGSTKITPLSTIWSSLFAKANTCCNSIVYGLSHPKYRQALEKKFPRLVCADVKPKDDVASTTSGVTAVADPVPDSAAA</t>
  </si>
  <si>
    <t>Nitops pallipennis long wavelength sensitive opsin 3 mRNA, complete cds</t>
  </si>
  <si>
    <t>Diaphorina</t>
  </si>
  <si>
    <t>citri</t>
  </si>
  <si>
    <t>MK883807</t>
  </si>
  <si>
    <t>ATGTTAAACTTGAAATCCATGCAAATGGAGACCAACCAAACTCTCGTCCACCCTGTCAACGGTACCAACATAACGGGAACGCCATTCCAGGACACCCTGTATTATAACGACACAGAGGACAAACTTCTCGAGAACTTCAGAAGGAATTACCCGGTACAACTGCAGACTTGGAAGGAAAAAGGGTGGTTCACGGATGACTACTTGTTGCTGATCAACAGATATTGGCTCCAGTTTGAACCACCCAGTCAGACGAGTCACTATATTCTAGCGTCCTGTTACTTCCTCATTATGGTGATCGGGTGCTCGGGCAATGTACTGGTCATTATTATGTATCTCAGATGCAGATCCCTGCAGACTCGGGCGAATATGCTGATTATGAATCTGGCTATCAGTGACTTTTTTATGCTGGCCAAAACTCCGGTCTTCATCTACAACAGTCTGTACGAGGGACCTATGTTGGGGAAAATAGGTTGTGAAATCTACGGTTTCATTGGTGGTCTCACCGGTACTGTATCAATCACTACACTCGCTTCTATAGCTTTAGACCGCTACTACGTGGTGGTTTATCCCCTAGATCCTCTGAAAACAACCAGGAACCGAAGCAGACTATGGATCTTATTCCTCTGGTTGTACGGATCATTCTTCGCCAGCCTTCCCCTCGTCAGTTCCAAGTTCAGATATGTCCCCGAAGGTTTCCTCACGAGCTGCAGCTTTGACTACTTGGCTTCGGATGTTTGGACCAAGGGCTTCATACTGACGTTCTTCTGCGCTGCTTGGGTTATCCCGTTCTTCATTATCACATTCTGTTATGTGAGGATCTGCATGATTGTTATCAAGTCTGGTATGTCCGCCTCACGGCATGCTGCAGAGCAGAAGAAGAGGAATATAGAGATACGACTATGTATAGTAGCAATGGGAGTTATAGGTCTATGGTTCATATCCTGGACACCCTACGCCACGATCGCTCTCATGGGGATCTTTGACTACCATCAGTATATCACTCCCTTGTCCAGTATGATTCCAGCTCTATTCTGTAAAGCCGCAAGTTGTATTGACCCCTATATCTACGCCATTACACACCCCAGATTCAAGCGAGAACTGATCAAGATGTTCTGCTATAATAATAAGAAGGATCTGACCAGGACACAATACTATGAGCAGCCTGTATGGCGTACCAGGGCAAGTCGCACGTATGACAGAAGTTATGCGTCTAGTGAGAATCAACTGAATCGGGACAATGGTGTCATCCAGGCTGATATTAATGTGACCAACCGTCCTGAACCTTACAACGAGAGATATTCCTCAAGCTGTGACAGTGGCTTGTCCCAATATAGAGATGCAAGACTGTCTCGTAAATATAACGAACATAGTTCTAATAGTGAACAGAGAATATCACGAGATCTGGGAAGTTCAACAAGTTCCCGTGACTACCATTATGTGGGCGACATTTCTAAACTTCCACCTGACAAACAGTTGGAAGCTAAGAAGAAAAGCTCGAGATTTTGTTGGTTCAGATGGAAGAAGTCATGTGAAGAGGATAAGAAGTCACGTGTCGTACACTCGGAATGTTATGAGAAGTCATTGAGACGAAGTATAACTGATGAGAAGTTTGGTAGAGAGGTAGAAACCACATAG</t>
  </si>
  <si>
    <t>MLNLKSMQMETNQTLVHPVNGTNITGTPFQDTLYYNDTEDKLLENFRRNYPVQLQTWKEKGWFTDDYLLLINRYWLQFEPPSQTSHYILASCYFLIMVIGCSGNVLVIIMYLRCRSLQTRANMLIMNLAISDFFMLAKTPVFIYNSLYEGPMLGKIGCEIYGFIGGLTGTVSITTLASIALDRYYVVVYPLDPLKTTRNRSRLWILFLWLYGSFFASLPLVSSKFRYVPEGFLTSCSFDYLASDVWTKGFILTFFCAAWVIPFFIITFCYVRICMIVIKSGMSASRHAAEQKKRNIEIRLCIVAMGVIGLWFISWTPYATIALMGIFDYHQYITPLSSMIPALFCKAASCIDPYIYAITHPRFKRELIKMFCYNNKKDLTRTQYYEQPVWRTRASRTYDRSYASSENQLNRDNGVIQADINVTNRPEPYNERYSSSCDSGLSQYRDARLSRKYNEHSSNSEQRISRDLGSSTSSRDYHYVGDISKLPPDKQLEAKKKSSRFCWFRWKKSCEEDKKSRVVHSECYEKSLRRSITDEKFGREVETT</t>
  </si>
  <si>
    <t>Diaphorina citri UV-like mRNA, complete cds</t>
  </si>
  <si>
    <t>MK883806</t>
  </si>
  <si>
    <t>ATGGAGTCTGATTTCTATCTCAATGACACGTCTATTGGACCTGTGGCTCTCGCGCGAGTGGCGGCTCAGCAGAGTTTCTCCGTGAACGGGAAGCGTATGCTCGGGTGGAACGTTCCGCCGGAAGACCGGTTTCGTATTCCGGAGCATTGGTTCCAATACGAGGAGATAGACCCGATGTACAACTACGTACTGGGGTGTCTGTACATCGTGTTTACCATCTTCTCCATTTGTGGCAACGGGATGGTCATTTGGGTGTTTATAGCGGCAAAATCTCTGCGAACCCCCTCGAACATTTTCGTGCTCAACCTCGCCCTTATGGATTTCATGATGATGGTGAAGACCCCGATCTTCATCTACAACTCGTTCAATCAGGGTTACGCCCTGGGACATCAGGGCTGTCAGATATTTGGTCTCATGGGCTCCATCAGTGGAATAGGGCAGAGTGCCACCAATGTGGCCATCGCCTATGACCGATACAGAGTGATAGCTAAACCTATGGACGGGCGTATGTCCTACTCCAAGGCCCTCATGATCCTCATTCTCATCTATTGCTACGTTATTCCCTGGGCGATGTTCCCCTATTTGGAAAAGTGGAGCCGGTTTGTACCAGAGGGCTATTTGACCAGTTGTACGTTCGACTATCTCACGCCTACGGAATCCATTCGATTCTACGTCCTGTTCATGTTCATCATCTGCTATTGTATTCCAATGGGAATGATCATTAACTTCTACTCGCAAATAGTCGGCCACGTTTTCTCGCACGAGAAAGCCCTTCGAGAACAGGCTAAGAAGATGAACGTGGAATCCCTGCGTAGTGGACAGAAGGAAGGTCAGAGCAGTGCGGAAGTTCGAATCGCTAAGACAGCCATTACCCTGTGCGCTTTGTTTGTGGCATCGTGGACCCCGTATGCAGTGGTGGCGCTAACAGGCGCTTTCGGTGACCAGTCGCTCCTAACACCCGGCCTCACCATGATCCCGGCCTGTACATGCAAGGCGGTGGCCTGTCTCGATCCATACGTCTACGCCATCTCGCATCCCAGATACCGTCTGGAGCTATCCAAACGCATCCCGTGTCTGGGCATCAAGGAGAAGGAGCCGGAGAAAGAGACCGCCTCCGCCCAAACCGAAGCTACGACACCACACTAG</t>
  </si>
  <si>
    <t>MESDFYLNDTSIGPVALARVAAQQSFSVNGKRMLGWNVPPEDRFRIPEHWFQYEEIDPMYNYVLGCLYIVFTIFSICGNGMVIWVFIAAKSLRTPSNIFVLNLALMDFMMMVKTPIFIYNSFNQGYALGHQGCQIFGLMGSISGIGQSATNVAIAYDRYRVIAKPMDGRMSYSKALMILILIYCYVIPWAMFPYLEKWSRFVPEGYLTSCTFDYLTPTESIRFYVLFMFIICYCIPMGMIINFYSQIVGHVFSHEKALREQAKKMNVESLRSGQKEGQSSAEVRIAKTAITLCALFVASWTPYAVVALTGAFGDQSLLTPGLTMIPACTCKAVACLDPYVYAISHPRYRLELSKRIPCLGIKEKEPEKETASAQTEATTPH</t>
  </si>
  <si>
    <t>Diaphorina citri UV mRNA, complete cds</t>
  </si>
  <si>
    <t>MK883805</t>
  </si>
  <si>
    <t>ATGATCATAGGCGTGGCTGGTGTGGTGGGAAATTCTTTGGTCCTGTTTGTCTTCTCCAGGTATCGAAGATTGAAAGGCCCATTTTCTGCGTTCATTATAAACCTGGCCATTTCGGACCTGTGTACAGCCTGTCTCCATTTCATGCCGGCCTTTTCCTCATTTCAAAACCAGTGGGCTTTCGGTCACAGTGGCTGTGTTTTTTACGCTTTCGGAGTCGGCCACTTTGGACTCCTCTCGATTGTGATCCTGTCAGTGATTGCTGTCGAAAGATACATGGTACTCACCACTAAACCGTTCTCTGGGACTTGGAAAATCACCGAGTGTGGTGCCCGAAAAGTATGTATAGGGGCGTGGCTGTACGTATTCTGCCTTACACTGCCTCCTCTGTTCGGCTGGTCCTGTTATATTCCTGAAGGATTCATGACCTCCTGCTCCTGGGACTACATGAGTCGGACCATGAGCAATCGAGCTTTCTATCTTTACCTGCTAATGTTTGGGTTCATACTACCTGTAGCCGTTATCACCTACTGCTATGTGTTTATACTGCATGTGGTTCTGGCCCATGGGAAGGAGATGTCCAATTTGAAGACCACAGGTGGCGGTGTTGTCACCAACTACACGTTGGCCTACAAGTTGGCCATGCCCATACATCGCGCTACGCCACTCAACTCTGCGGTGCGCACGGCGCAAATCTTGCTCATGCTTGTGATATGCTTCCTGCTCGCTTGGACACCCTATGCGGTCATCACGTTCATTGGCCAGTTTGGGGACGCTAGTTTGATCACTCCTTGGGTGTCCGCCACACCCGCCATATTCGCAAAAGCGTCTGTCGTGTACAATCCGCTCATCTACGGCCTGTCTCATCCGAGTTTCAAGTCCCTGATGAAACAGTACATGTCGTCATGCACCTCGTTCAACATGACGACGCGTGGAGCGTCCATGTCGCGCTGTCAAAGTCAGAGGGGCTACAAGGGCGATGTCCTGTCTAGTCCCCCAGACATGGGGCATGCGCATGACAGGATGTTTCGGACCCGGGGCTTTCGCAAACTCCATCATCGAGACTTCAACAGTGAGCCGGATCAGAGGAGTATGGCTGTTCTATTGAGTGAAACAGGGTCTTCCGTTCTCCCGGGTAGATACAGGGTAACATCACCACCTCATACGTCAATGCATCATATGCACGAAGAGGACATGTCAATGTCGAGTCACGTGATGCGAACATCGAACGATTACTCCCGACGGGCCACGATCTTAGAAAGCTCCTCGCACACGATGCTCCACCGGAACCAAAGTCAAACCAGTTTCAAGATCAAGTTCAGCCGGTCTGGAGGACAAGAAGAATCAGTCACACTTTATTCCTCCGGTCGTATTCGAACCAGCGAAGAATTGACGCTACAGAACCTTCGACACCAGAAAATTTCCAACAGGGGCAGCTTTCGAAAATCAAGTATGAGAGATGCCATGCGGAAATAA</t>
  </si>
  <si>
    <t>MIIGVAGVVGNSLVLFVFSRYRRLKGPFSAFIINLAISDLCTACLHFMPAFSSFQNQWAFGHSGCVFYAFGVGHFGLLSIVILSVIAVERYMVLTTKPFSGTWKITECGARKVCIGAWLYVFCLTLPPLFGWSCYIPEGFMTSCSWDYMSRTMSNRAFYLYLLMFGFILPVAVITYCYVFILHVVLAHGKEMSNLKTTGGGVVTNYTLAYKLAMPIHRATPLNSAVRTAQILLMLVICFLLAWTPYAVITFIGQFGDASLITPWVSATPAIFAKASVVYNPLIYGLSHPSFKSLMKQYMSSCTSFNMTTRGASMSRCQSQRGYKGDVLSSPPDMGHAHDRMFRTRGFRKLHHRDFNSEPDQRSMAVLLSETGSSVLPGRYRVTSPPHTSMHHMHEEDMSMSSHVMRTSNDYSRRATILESSSHTMLHRNQSQTSFKIKFSRSGGQEESVTLYSSGRIRTSEELTLQNLRHQKISNRGSFRKSSMRDAMRK</t>
  </si>
  <si>
    <t>Diaphorina citri arthropsin mRNA, complete cds</t>
  </si>
  <si>
    <t>MK883804</t>
  </si>
  <si>
    <t>ATGTCTCCTAATTTATTCGGCCCCAGTTTCGAAGCCTACGCCGGCCGTTTTGGGCAGCAACATAATGTGGCGGCCGGCGGCCCTTTTGGCGGCTTCGGTAATGCTACCGTGGTGGACAAGGCCCTTCCTGAGATGCTACCCATGATAGACCCCCATTGGTACCAATACCCCCCAATGCATCCCCTCTGGTACCAAGCTCTCGGTCTCACTATGATCTGCCTCGGCACCATGTCTATGGTTGGTAACGGTATTGTTGTCTACATTTTCCTGTGCACCAAGAACCTCCGCACGCCGTCCAACATTCTGGTAGTCAATTTGGCCTTCTCCGACTTCTGTATGATGTTCTCCATGGCCCCTACGATGGTTCTAAACTGCTTCTATGAGACTTGGACATTGGGACCGTTCATGTGTGAGCTGTACGGGATGCTCGGGTCTCTATTCGGTTGTACGTCCATCTGGTCTATGGTGATGATCGCTTTCGACCGATACACCGTGATAGTGAAGGGCATAACCGCCAAACCCATGACCATTGGGGGGGCACTCCTTCGGCTGATGTTTGTCTGGGTGCACGCGCTCCTGTGGACCCTCTTCCCCTTCTTCGGCTGGAACAGATACGTACCAGAGGGCAACCTGACCGCCTGTGGTACCGACTACCTGACCAAGGACTGGCATCATCGTAGCTACCTCATCTTCTACGGATTCTTCGTCTACTTTGTCCCCCTCATTCTGATCATCTATGCTTACTACTTCATTGTGCGAGCTGTATCTGTTCACGAGAAACAAATGAGAGAGCAGGCTAAGAAGATGAACGTGGCAACCCTGCGATCCGGAGATCAGTCTGGCACCAGCGCGGAAATCAAACTGGCTAAGGTGGCGCTCATGACCATCTCCCTCTGGTTCCTGGCATGGACTCCGTATTTAGTGATCAACTTCGGTGGTATCCTGGAAATGGTTGAGATCAATCCTCTGATCACCATCTGGGGATCGGTATTCGCTAAGGCCAACGCTGTCTACAACCCGATCGTGTATGCCATCAGTCATCCGAAATTCCGTCAAGCGTTGGACAAGAAATTCCCGTCCCTCGTGTGCGGGACCGTGGAAAGCGACTCCTCCTCTGCCGCCTCCGTTCAGACCAACGTCACCGACGACAAAGCCTAA</t>
  </si>
  <si>
    <t>MSPNLFGPSFEAYAGRFGQQHNVAAGGPFGGFGNATVVDKALPEMLPMIDPHWYQYPPMHPLWYQALGLTMICLGTMSMVGNGIVVYIFLCTKNLRTPSNILVVNLAFSDFCMMFSMAPTMVLNCFYETWTLGPFMCELYGMLGSLFGCTSIWSMVMIAFDRYTVIVKGITAKPMTIGGALLRLMFVWVHALLWTLFPFFGWNRYVPEGNLTACGTDYLTKDWHHRSYLIFYGFFVYFVPLILIIYAYYFIVRAVSVHEKQMREQAKKMNVATLRSGDQSGTSAEIKLAKVALMTISLWFLAWTPYLVINFGGILEMVEINPLITIWGSVFAKANAVYNPIVYAISHPKFRQALDKKFPSLVCGTVESDSSSAASVQTNVTDDKA</t>
  </si>
  <si>
    <t>Diaphorina citri LW mRNA, complete cds</t>
  </si>
  <si>
    <t>MK883803</t>
  </si>
  <si>
    <t>ATGGAGTTGGTTGAGTTCATCAATGCCACAGGCCCCCGGTTCATGGCTCAAAGATTCATCGAGGAACAACACATGCTCGGCTGGAACATTCCGCCGGAACATGCCGACCTGGTGCACATCCATTGGCGGAATTATCCCGCGCCTGACAACGTGTGGCACTTCGTAATGGCGGCCGTCTATTTCATTCTCATGCTCCTGTCGACCAGCGGGAACGGCATTGTCATCTATCTCTTCATGACGACCAAATCCCTCAAGACTCCCTCCAACTTGTTCATCTTCAACCAGGCCCTGCTAGATCTCTGCATGATGGTTAACATGCCCATGCTAGTCGTCAACTCGTTCTATCAACGCGTCATAGGTTGGGAGACCGGGTGTGACATTTACGGCCTGTTTGGGTCAATCTCTGGGTTTGGGTCCGCGATGAACAACGCTGTCATTGCATACGATAGATACAGGACAATCGCTTTCCCAATCGACGGCAGACTCAGCATGGGCAAAGCCTTCATCCTGATGTGTTTCGTGTGGTTCTGGGCATTACCCTTCTCTCTATCACCTATGAAGTCGGTCGATTTGTTTGGCAAATACGTACCAGAGGGTTTCCTGACGACCTGCTCGTTTGACTACCTCACAGATGATGATCACACCCGCTATTTCGTGGCTACCATTTTTGTCTGGGCATACGTCATACCTCTTCTTCTTATCGTGTTCTTCTACGTGCAACTCCTGGGACATGTCCGCGGTCATGAACGAATGCTCAAGGAACAGGCGAAGAAAATGAACGTCAAATCCCTGGTGGGCAATCAGGACAAAGAAAAGTCTGCTGAGATTCGAATCGCCAAGGTGGCCATCTTGATTTTCTGCCTCTTCCTCATTTCTTGGACACCCTATGCGACGATTGCTCTGACCGGCTGTTTCGGAAACAGAAACGTGATTACTCCCATGTTCGGAATGCTCCCGGCTGTGGCGGCTAAGATAGTGTCCTGTATCGATCCTTGGATCTACGCCATCAATCATCCGAGGTTCAGAGCTGAGTTGGCCAAACGATGTCCATGCCTGATCACAGATGAGAAGTCATCCAGTGATGCCCAATCCACGGGCACACACGCCACCGCGGCCACCGAGGAAACCGTGTCGTAA</t>
  </si>
  <si>
    <t>MELVEFINATGPRFMAQRFIEEQHMLGWNIPPEHADLVHIHWRNYPAPDNVWHFVMAAVYFILMLLSTSGNGIVIYLFMTTKSLKTPSNLFIFNQALLDLCMMVNMPMLVVNSFYQRVIGWETGCDIYGLFGSISGFGSAMNNAVIAYDRYRTIAFPIDGRLSMGKAFILMCFVWFWALPFSLSPMKSVDLFGKYVPEGFLTTCSFDYLTDDDHTRYFVATIFVWAYVIPLLLIVFFYVQLLGHVRGHERMLKEQAKKMNVKSLVGNQDKEKSAEIRIAKVAILIFCLFLISWTPYATIALTGCFGNRNVITPMFGMLPAVAAKIVSCIDPWIYAINHPRFRAELAKRCPCLITDEKSSSDAQSTGTHATAATEETVS</t>
  </si>
  <si>
    <t>Diaphorina citri BW mRNA, complete cds</t>
  </si>
  <si>
    <t>planipennis</t>
  </si>
  <si>
    <t>MT136961</t>
  </si>
  <si>
    <t>ATGTCTCTGATTTCTGAGCCGAGCTACAGCGCCTACTCCTGGGGCGGGCAAGGCGGCTATGGCAACCAAACTGTTGTGGATAAAGTTCTGCCAGAAATGCTGCACCTCATCGACCCTCACTGGTACCAGTTCCCCCCCATGAACCCCTTATGGCACGGACTGTTGGGCTTCGTTATTGGTTGTCTGGGATTTGTCTCCGTTGTTGGCAATGGAATGGTCATCTACATCTTCTCAACCACCAAAGGCCTCCGAACACCCTCAAACTTGCTTGTGGTCAATCTGGCATTCTCAGACTTTCTGATGATGCTTACCATGTCTCCACCTATGGTCATCAACTGCTACTACGAGACTTGGGTGCTGGGTCCCTTCATGTGTGAGCTTTATGCAATGTTTGGGTCTCTCTTTGGATGTGGCTCCATCTGGACTATGGTTATGATTGCTTTGGATAGGTACAATGTCATTGTCAAGGGACTCTCAGCCAAGCCCATGACCAACAAGACCGCAATGCTGAGGATCTTGGGAATCTGGGCCATGGCCATTGCATGGACTGTCTTCCCTCTGTTTGGCTGGAACAGGTATGTGCCTGAAGGTAACATGACTGCATGCGGAACTGACTATCTTAACAAGGAATGGGTGAGCCGAAGCTACATTCTGGTGTACGCTGTCTTTGTGTACTTCCTGCCTCTGGCTACCATCATCTACTCTTACTGGTTCATCGTGCAGGCTGTCTCCGCTCACGAGAAGCAGATGAGGGAACAGGCCAAGAAGATGAACGTCGCTTCTCTCAGGTCTGCTGAAAACGCAAACACCAGCGCTGAATGCAAACTGGCCAAGGTTGCCCTGATGACCATCTCGCTGTGGTTCTTTGCCTGGACCCCATACCTGGTCACCAACTTCTCTGGCATCTTCGAACTGGGCAAGATCAGCCCCCTGGCCACCATCTGGTGCTCACTCTTTGCCAAGGCCAATGCGGTGTACAACCCCATTGTCTACGGCATCAGCCACCCTAAGTACCGTGCAGCTCTGAACAAGAAGTTCCCCAGCCTGGCATGCGCCAACGAGCCCGATGACACCGCTTCCCAGGCATCAGGCGCTACAACTGTCAGTGATGAGAAATCCGCATCTGCGTAA</t>
  </si>
  <si>
    <t>MSLISEPSYSAYSWGGQGGYGNQTVVDKVLPEMLHLIDPHWYQFPPMNPLWHGLLGFVIGCLGFVSVVGNGMVIYIFSTTKGLRTPSNLLVVNLAFSDFLMMLTMSPPMVINCYYETWVLGPFMCELYAMFGSLFGCGSIWTMVMIALDRYNVIVKGLSAKPMTNKTAMLRILGIWAMAIAWTVFPLFGWNRYVPEGNMTACGTDYLNKEWVSRSYILVYAVFVYFLPLATIIYSYWFIVQAVSAHEKQMREQAKKMNVASLRSAENANTSAECKLAKVALMTISLWFFAWTPYLVTNFSGIFELGKISPLATIWCSLFAKANAVYNPIVYGISHPKYRAALNKKFPSLACANEPDDTASQASGATTVSDEKSASA</t>
  </si>
  <si>
    <t>Agrilus planipennis putative green opsin 2 mRNA, complete cds</t>
  </si>
  <si>
    <t>MT136960</t>
  </si>
  <si>
    <t>ATGGAATCAGGAAGCCTGATGTTGCTACCACCTGTAGCCTCTGCTTGGCGAGGCTTTTCCAACGAGACTGTGGTTGACAGTGTGCCACCAGATATGCTCCATCTTATCGACGCTCACTGGTACCAGTTCCCTCCCATGAACCCCCTCTGGCATGGCATCCTGGGTTTTGTTATTGGTGTATTAGGATTTGTTTCTTGGATGGGTAATGGTGTTGTCATTTACATTTTCTCAACCACAAAGTCGCTGAGGACACCCTCCAATTTGCTGGTTGTGAATTTGGCCTTTTCTGACTTTCTCATGATGGTGATAATGTCTCCGCCCATGGTCATCAACTGTTATTATGAAACATGGGTACTTGGGCCACTAATGTGCGAGATGTATGCCTTGTGTGGCTCATTATTTGGCTGTGCCTCAATCTGGACCATGACAATGATTGCACTGGACAGATATAATGTCATCGTAAAGGGACTATCTGCCAAGCCAATGACCATTAAGACGGCAATGATGAGGATAGTGGGCGTGTGGGGATTTTCCGCTGCATGGACCATCGCTCCTCTCTTTGGATGGAACAGGTATGTCCCTGAGGGCAACATGACTGCTTGTGGTACTGATTACCTCAACAAGGAACTGCTCAGCAGAAGCTACATCTTCCTGTATGCCATCTTTGTGTACTTCCTTCCACTTTTCACTATTGTTTACTCATACTGGTTCATTGTGCAGGCTGTAGCTGCGCACGAGAAACAGATGAGAGAGCAAGCCAAGAAGATGAATGTGGCTTCTCTGAGATCAGCAGATAATGCAAACACCAGTGCTGAATGCAAACTGGCAAAGGTTGCACTAATGACCATCTCGCTGTGGTTCTTCGCCTGGACCCCATATTTGGTCATTAACTTTATGGGAATTTTTGGGGGTGCCAAAATTAGTCCGTTGGCCACCATCTGGGGTTCCCTCTTTGCCAAGGCTAATGCCGTATACAATCCTATAGTATATGGTATTAGTCATCCAAAGTACAGAGCAGCACTGAAGGAGAAGCTTCCATTCCTTGTCTGTGGAGAGCCTGAGGCACCTGTCAGTGATACACAATCACAAGCATCCACAAATACCACAGCAGATTCTAATAATGAGAAAGCATAA</t>
  </si>
  <si>
    <t>MESGSLMLLPPVASAWRGFSNETVVDSVPPDMLHLIDAHWYQFPPMNPLWHGILGFVIGVLGFVSWMGNGVVIYIFSTTKSLRTPSNLLVVNLAFSDFLMMVIMSPPMVINCYYETWVLGPLMCEMYALCGSLFGCASIWTMTMIALDRYNVIVKGLSAKPMTIKTAMMRIVGVWGFSAAWTIAPLFGWNRYVPEGNMTACGTDYLNKELLSRSYIFLYAIFVYFLPLFTIVYSYWFIVQAVAAHEKQMREQAKKMNVASLRSADNANTSAECKLAKVALMTISLWFFAWTPYLVINFMGIFGGAKISPLATIWGSLFAKANAVYNPIVYGISHPKYRAALKEKLPFLVCGEPEAPVSDTQSQASTNTTADSNNEKA</t>
  </si>
  <si>
    <t>Agrilus planipennis putative green opsin mRNA, complete cds</t>
  </si>
  <si>
    <t>MT136959</t>
  </si>
  <si>
    <t>ATGGAACTCCAAGGCAGTGGTTGTTCAAACTCCACCGTGTGGCGACCTGAAGCTCGGGTTGCGCCACGGTTAATGGGGTGGAATGTGCCTGCCGAGGAGTTGGCCCACATTCCTGCACATTGGCTTACATTTCCTGAACCCAACCCCATGATCCACTACTCACTGGGTCTACTCTACTGTTTTTTCTGCTTCTTTGCTCTCCTTGGGAATGGACTTGTCATCTGGATATTCTCCACGGCAAAGAGTTTACGAACACCGTCAAACATGTTTGTTGTGAATCTGGCTATACTGGACTTTATTATGATGGTGAAAACACCAATTTTCATCTACAACTCATTCAATAAAGGGTTTGCTTCAGGAATACTGGGCTGCAAGATTTTTGCATTCATAGGATCAATCTCAGGAATTGGAGCTGCTTCCACAAATGCCTGCATCGCGTATGACAGATACACTACAATTGCACGGCCATTTGATGGAAAGGTTACAAGAGGAAAAGCTATGATTATGATACTACTTGTTTGGGCTTATACTATGCCATGGTCTGTAATGCCCTTGTTGGAGCTTTGGGGACGCTTTGTTCCAGAGGGATACCTAACCAGCTGCTCATTTGACTACCTAACAGTCACTCCTGAAAATAAGTTATTCGTCATGACTATCTTCATTTTCTCCTATGTGCTACCTATGAGCCTCATCATTTACTTCTACTCGCAGATTGTGAGTCACGTGGTAAACCATGAAAAGACACTTCGAGAGCAGGCAAAGAAGATGAATGTTGATTCTTTGCGCAGCAATCAGCAACAGAATCAAACATCAGCTGAAATACGCATTGCTAAAGCTGCCATTAGCATATGCTTCCTGTTCGTGGCTTCATGGACTCCATATGCTGTGATGGCTCTTATTGGAGCATTTGGAGATCAAGTTCTCCTAACTCCTGGAGCTAGCATGATTCCAGCACTGACCTGCAAGTTTGTGGCATGCTTAGATCCATATGTGTATGCCATCAGTCATCCAAGATACAGGATTGAACTGCAGAAACGAATACCATGGCTGAACATCAACGAGCCAACACCAAGCGAGACTAGCTCTGCAGTAACCAGCAATACTAACACTACAACCAACACTCCAGATTAA</t>
  </si>
  <si>
    <t>MELQGSGCSNSTVWRPEARVAPRLMGWNVPAEELAHIPAHWLTFPEPNPMIHYSLGLLYCFFCFFALLGNGLVIWIFSTAKSLRTPSNMFVVNLAILDFIMMVKTPIFIYNSFNKGFASGILGCKIFAFIGSISGIGAASTNACIAYDRYTTIARPFDGKVTRGKAMIMILLVWAYTMPWSVMPLLELWGRFVPEGYLTSCSFDYLTVTPENKLFVMTIFIFSYVLPMSLIIYFYSQIVSHVVNHEKTLREQAKKMNVDSLRSNQQQNQTSAEIRIAKAAISICFLFVASWTPYAVMALIGAFGDQVLLTPGASMIPALTCKFVACLDPYVYAISHPRYRIELQKRIPWLNINEPTPSETSSAVTSNTNTTTNTPD</t>
  </si>
  <si>
    <t>Agrilus planipennis ultraviolet sensitive opsin 1 mRNA, complete cds</t>
  </si>
  <si>
    <t>Lasioderma</t>
  </si>
  <si>
    <t>serricorne</t>
  </si>
  <si>
    <t>MT040761</t>
  </si>
  <si>
    <t>ATGAACCTATACCTGAACTGGACAAATTCCGTTCCGAAACCGGAGGCCAGGTTGACGGAGGCCGCGGAGGCTGGCCCCCATCTCCTGGCCTGGAACGTTCCTCAATCGGAGTTGGTTCACATTCCCGAACATTGGTTGACTTATCCAGAACCTGAAGCTTCCATGCACTATCTCCTCGGTCTACTTTACATTTTTTTCTTTCTAATGTCCATCATCGGTAACGGTTTGGTCATTTGGGTGTTTTCCTCTGCCAAATCCTTGCGAACACCATCCAATATGTTTGTTGTGAATCTGGCATTTTGCGACTTTATGATGATGCTTAAGACACCGATATTTCTCTACAATTCCTTCCAAAGAGGCTACGCCCTCGGGCATCTCGGTTGTCAAGTATTTGCTTTCATGGGCTCTCTTTCTGGTATCGGACAAGGTATGACGAATGCATGCATTGCATACGACAGATACAGCACCATCGCTAAACCATTCGAAGCGAAGATGACTCACACCAAAGCATTGGTCATCATTCTCTTTATTTGGTGTTACACGTTCCCATGGGCCGTTTTGCCGTTAATTGAAGTGTGGGGAAGATTTGTGCCAGAGGGATTTTTGACTTCTTGTACTTTCGACTATTTAACGAGAACTTTCGATAACAAAATGTTCGTTGCTGTGATATTCACGTTTTCCTACGTCTTTCCGATGTCTCTTATTATTTATTACTACAGTCAGATTGTGAAGCAAGTGTTCAGCCACGAGAAAGCTTTAAGGGAACAAGCGAAAAAGATGAATGTGGAATCTCTTAGAAGCAATCAAAACCAAGCAGCTCAGTCGGTAGAGGTCCGTATAGCAAAAGCGGCTATAACAGTGTGCTTTTTGTTCGTTGCCTCTTGGACACCTTACGCAGTTTTGGCTTTGATCGGAGCTTTCGGTGATCAGTCCTTACTTACTCCAGGCGTCACTATGATACCTGCCTGCGCTTGTAAATTGGTGGCATGCATTGATCCTTGGGTTTACGCCATAAGCCATCCGAGATACAGGCTTGAATTACAAAAGAAATTGCCTTGGCTGGCGATCAAAGAAAGTGATCCTGATGCCCAATCGACAACTACTGACACTACCACGGCGACTCCTGCGGCAGCAGCAGCAGCTCAACCAGCTGCTGCAGCGACACCTGCTGCTGCTTCTTAA</t>
  </si>
  <si>
    <t>MNLYLNWTNSVPKPEARLTEAAEAGPHLLAWNVPQSELVHIPEHWLTYPEPEASMHYLLGLLYIFFFLMSIIGNGLVIWVFSSAKSLRTPSNMFVVNLAFCDFMMMLKTPIFLYNSFQRGYALGHLGCQVFAFMGSLSGIGQGMTNACIAYDRYSTIAKPFEAKMTHTKALVIILFIWCYTFPWAVLPLIEVWGRFVPEGFLTSCTFDYLTRTFDNKMFVAVIFTFSYVFPMSLIIYYYSQIVKQVFSHEKALREQAKKMNVESLRSNQNQAAQSVEVRIAKAAITVCFLFVASWTPYAVLALIGAFGDQSLLTPGVTMIPACACKLVACIDPWVYAISHPRYRLELQKKLPWLAIKESDPDAQSTTTDTTTATPAAAAAAQPAAAATPAAAS</t>
  </si>
  <si>
    <t>Lasioderma serricorne ultraviolet sensitive opsin mRNA, complete cds</t>
  </si>
  <si>
    <t>MT040760</t>
  </si>
  <si>
    <t>ATGTCTGTGATGGGTGACCCGAGCTTCGCCGCGTGGGTGGCGGCGTCTGCCCGTTCGGGCGGCGGCAACATCACCGTCGTCGACAAAGTGCCGCCAGATATGCTGTCCATGGTAGACGCCTACTGGTACCAATTCCCTCCGCTGAACCCCCTTTGGCACGCCATCCTCGGCTTCATGATCGGCTGTCTCGGCTTCGTCTCCATCGTCGGCAACGGCATGGTCATCTACATCTTCTGTTCCACCAAGTCCCTGAAGACGCCCTCCAACTTACTCGTCGTCAACCTCGCCTTCTCGGATTTCTTCATGATGCTCAGCATGTCGCCACCCATGGTCATTAATTGTTATAACGAGACGTGGGTGCTCGGTCCTCTTTTTTGCGAGATTTATGGGATGTTCGGTTCACTTTTTGGATGCATTTCTATTTGGACTATGACCATGATAGCTTTGGACCGTTATAATGTCATCGTTAAAGGTCTAAGTGCTAAACCGTTGACGAAGAAAGGAGCTATGTTGCAGATTTTATTGGTTTGGGCTTTCTCTATCGGTTGGACTATTGCTCCATTTTTCGGTTGGAATAGGTATGTACCTGAAGGCAACATGACAGCATGTGGAACGGATTATTTAACCAAAGATTGGGTTAGCAGAAGTTACATTTTGGTTTATTCAGTTTTCGTGTATTTCCTTCCTCTTTTGACCATCGTTTATTCGTACTGGTTCATTGTCGGGGCTGTAGCAGCTCACGAAAAATCAATGAGAGAACAAGCTAAAAAAATGAACGTGGCGTCCCTGCGCTCTTCGGAAGCAGCTCAGACGAGTGCCGAATGCAAACTGGCTAAAATCGCCCTGATGACCATAACACTCTGGTTCTTCGCGTGGACTCCTTACCTCATCACCAACTACGCAGGCATCTTCGAAATGGGCAAAATATCACCTCTCGCGACGATCTGGTGTTCTCTGTTCGCGAAAGCGAATGCTGTTTACAATCCAATCGTTTATGGCATCAGTCATCCAAAGTACCGACAGGCCTTGCAGAAGAAGTTCCCGTCGTTGGTGTGCGCGGCGGAAGCAGATGATACGACTTCAGCGGCGTCCGGAGCAACGAACGTTACGGCAGACGAGAAACCCGCGGCTTAA</t>
  </si>
  <si>
    <t>MSVMGDPSFAAWVAASARSGGGNITVVDKVPPDMLSMVDAYWYQFPPLNPLWHAILGFMIGCLGFVSIVGNGMVIYIFCSTKSLKTPSNLLVVNLAFSDFFMMLSMSPPMVINCYNETWVLGPLFCEIYGMFGSLFGCISIWTMTMIALDRYNVIVKGLSAKPLTKKGAMLQILLVWAFSIGWTIAPFFGWNRYVPEGNMTACGTDYLTKDWVSRSYILVYSVFVYFLPLLTIVYSYWFIVGAVAAHEKSMREQAKKMNVASLRSSEAAQTSAECKLAKIALMTITLWFFAWTPYLITNYAGIFEMGKISPLATIWCSLFAKANAVYNPIVYGISHPKYRQALQKKFPSLVCAAEADDTTSAASGATNVTADEKPAA</t>
  </si>
  <si>
    <t>Lasioderma serricorne long wavelength opsin mRNA, complete cds</t>
  </si>
  <si>
    <t>Hippodamia</t>
  </si>
  <si>
    <t>convergens</t>
  </si>
  <si>
    <t>MN990429</t>
  </si>
  <si>
    <t>AAGGTCAGTTGGAAGTAAACGGCTTCAAAGATTTTGAACATGCGTTTACTCAACTGGACCGACGCTGGTGCTCCCTCTGCCTTACAGAGCAGGGCGATGGGATTGGAAGGTAAGGAAGTTCTTCATCGACTCGGATGGAATGTTCCGAAGGAAGAACTCATATACATACAGGAACATTGGTTGAAATTTTCGGAACCACCTGCATCCTTGCATTTCCTGTTAGGTTTGGTATACATAGGGTTTTTCGTTATGGCTATTATCGGAAATGGATTGGTGATATGGATATTCTCATCAGCAAAGAGCCTCAGAACAGCGTCAAATATGTTCGTGGTGAACTTAGCCTTTTGCGATTTCATGATGATGCTGAAGGCGCCTATATTCATTTACAATTCCTTCTACAGGGGTTTCGAATTAGGCATATTAGGTTGCCAAATTTTTGCTTTTATGGGATCACTGTCTGGAATTGGGGCAGGCATGACGAATGCTTTCATAGCCTACGACAGATATACCACTATCACGAAGCCCTTCGATGGTAAATTGACGAGAACTAAGGCGTTCGTTTTCATTTTGATTATTTGGTTATATACTATTCCATGGGCTGTTTTACCGCTAACTGAAGTTTGGGGAAGATTCGGACCAGAGGGTTTTTTGACGGCTTGTACATTCGATTATTTGACCAACACTTTCGACAACCAAATGTTTGTGGGTTCAATTTTCTTCTGCTCGTATTGCATCCCGATGTCAATGATTATCTTTTTCTACAGTAAAATAGTCAGTACTGTATTCAATCACGAGAAGGCTCTTCGAGAACAGGCAAAGAAAATGAACGTCGACTCTTTGAGAAGCAACCAAAATCAAGGGAGTCAGACCGCAGAAGTTCGTATAGCAAAAGCCGCAATAACAATCTGCTTTCTGTTTGTTGCTTCTTGGACACCTTACGCTGTATTGGCTCTCATTGGAGCATTTGGCGACCAGACACTTCTAACACCAGGCGTTTCAATGATACCAGCCTGTACGTGCAAGTTCGTAGCATGTTTGGACCCTTACGTCTATGCTATAAGCCATCCCAGATACAGGCAAGAACTTCAAAAAAGGTTACCATGGTTAGCCATCAACGAACCTGCTGAGGATACCAAATCTGTTGCAACAGCTGCTACACAAAACAACGAAGAGAACCAAGAACAGAAAGCGTAATAGATATTCGCAATAAAGAAATACTTCTTTAGAAAACTATGACTGCAGGCAAATACAGATTGCTATGTGATGTGATATAGTATATTCATTATTCGTATGAATGTTTTTATCTTTTTTGTATATAAAATATTCTACGTGAAAATTTATTACTATATAGTATTTTTCATAAGTAATTGTATCTTCCATCTAAGAAATCCCATGCAGATTTGGATTAATGACTTGAATGGATGAGGAAACGTTTAAATGTTGAAACCTTGACACTGTATAAAAAATCCCATATTTATTGAAATCCTATTATAGATTCCTGAACATCGAAAAAAAAAAAA</t>
  </si>
  <si>
    <t>MRLLNWTDAGAPSALQSRAMGLEGKEVLHRLGWNVPKEELIYIQEHWLKFSEPPASLHFLLGLVYIGFFVMAIIGNGLVIWIFSSAKSLRTASNMFVVNLAFCDFMMMLKAPIFIYNSFYRGFELGILGCQIFAFMGSLSGIGAGMTNAFIAYDRYTTITKPFDGKLTRTKAFVFILIIWLYTIPWAVLPLTEVWGRFGPEGFLTACTFDYLTNTFDNQMFVGSIFFCSYCIPMSMIIFFYSKIVSTVFNHEKALREQAKKMNVDSLRSNQNQGSQTAEVRIAKAAITICFLFVASWTPYAVLALIGAFGDQTLLTPGVSMIPACTCKFVACLDPYVYAISHPRYRQELQKRLPWLAINEPAEDTKSVATAATQNNEENQEQKA</t>
  </si>
  <si>
    <t>Hippodamia convergens UV opsin mRNA, complete cds</t>
  </si>
  <si>
    <t>MN990428</t>
  </si>
  <si>
    <t>AAGAATTCCACTCAAGATCGAGCCGCAAATCTTAGCGGACTACCTTATTCTAGTTTTTCATGTAAAAGGGCTGAAATTGTGCCTTTTCACTCGTTTTTTTTTTTACATCTTTGATCGACTAGAGTAATAGAATGTCTATGATGCGAGAACCGAGCTTTGTATCATGGTCCGCTCATCGTGGCGGCAGCTTCGGCGGTAATCTCACGGTCGTAGACAAAGTCCCTCCTGACATGCTCCACATGGTACATCCCTACTGGTATCAGTTTCCACCCATGAACCCCTTATGGCATGGACTATTAGGGTTCGTGATTGGAATACTTGGGTTTGTATCCATCATAGGCAATGGCATGGTTATCAACATCTTCTGTGGCGCTAAATCTTTGCGGACTCCTTCTAATTTACTGGTGGTGAACTTAGCTTTTTCTGATTTCTTGATGATGTTTACAATGGCAGCACCAATGGTGATCAACTGCTACTACGAAACCTGGGTATTAGGTCCATTTTTCTGTGAACTTTATGGTATGTTCGGTTCTATTTTTGGCTGTGCTTCTATATGGACCATGACATTCATCGCTCTGGACAGATATAATGTTATTGTTAAGGGATTAAGTGCTCAACCTCTCACTAAGAAAACGGCTTTACTCAGAATACTGCTCATTTGGGCTATGGCTACTATCTGGACAATCGCACCTATGTTTGGATGGAACAGGTATGTACCGGAAGGCAACATGACTGCCTGTGGAACAGATTATCTCACCCAAACGTGGCTGAGTAAAAGCTATATTTTAGTTTACTCATTCTTCGTTTACTTCCTGCCTCTTTTCACAATCATTTATTCTTATTGGTTCATCGTGCAGGCAGTAGCTGCTCACGAGAAATCGATGCGGGAACAGGCTAAAAAAATGAATGTGGCATCGTTGAGGTCTTCTGAAGCTTCTCAGACAAGCGCAGAATGTAAATTAGCTAAAATTGCGCTGATGACTATAACATTATGGTTTTTTGCATGGACTCCATATCTCGTCACGAACTACACTGGTATTTTTGAGGGTGCGAAAATTAGTCCCTTGGCCACTATTTGGTGTTCACTGTTCGCTAAGGCAAATGCTGTTTACAATCCAATAGTGTATGGCATCAGTCATCCTAAATATCGTCAGGAACTCCAGAGGAAATATCCATCATTGGTTTGTGCACCTGAACCTGATGATACAGTGTCCGCTGTATCTGGAGCTACGAATGTCGCTGAAGAAGAGCAAATACCCGCATGAACATTATGAAGAGAAAAAGTTAAAATATGAGATGTAAATATGATTTGAGGCAAAAAAAAAAAAA</t>
  </si>
  <si>
    <t>MSMMREPSFVSWSAHRGGSFGGNLTVVDKVPPDMLHMVHPYWYQFPPMNPLWHGLLGFVIGILGFVSIIGNGMVINIFCGAKSLRTPSNLLVVNLAFSDFLMMFTMAAPMVINCYYETWVLGPFFCELYGMFGSIFGCASIWTMTFIALDRYNVIVKGLSAQPLTKKTALLRILLIWAMATIWTIAPMFGWNRYVPEGNMTACGTDYLTQTWLSKSYILVYSFFVYFLPLFTIIYSYWFIVQAVAAHEKSMREQAKKMNVASLRSSEASQTSAECKLAKIALMTITLWFFAWTPYLVTNYTGIFEGAKISPLATIWCSLFAKANAVYNPIVYGISHPKYRQELQRKYPSLVCAPEPDDTVSAVSGATNVAEEEQIPA</t>
  </si>
  <si>
    <t>Hippodamia convergens LW opsin mRNA, complete cds</t>
  </si>
  <si>
    <t>Tenebrio</t>
  </si>
  <si>
    <t>molitor</t>
  </si>
  <si>
    <t>MN738730</t>
  </si>
  <si>
    <t>GTCAGTTTTGTGTAACTCTCTATCCAATATTGTCGCGNNNATGGATACACTTAACTGGACCGCTGCTCCTCTTTTCCAAGCCAGAATTTTGGAAGCTGTCGGCAACACACACTCCAACAATCTAGGCTGGAACATTCCTAAAGAAGAATTAGACCACATTCCTCCACATTGGCTGATTTACCTCGAACCTGAAGCCTCCATGCATTTTTTATTGGGCCTAATCTACATTGGATTTTTTTTAATGGCCACCATCGGCAACGGTCTAGTCATATGGATATTCTCCTCAGCAAAAACGTTGCGAACCGCCTCCAACATGTTCGTAGTGAACCTCGCATTCTGCGATTTTTCCATGATGATCAAAACACCGATTTTTATCTACAACTCGTTTTATCGAGGGTACGCTCTCGGCCATTTGGGGTGCCAGATTTTCGCTTTTATCGGTTCTTTGTCTGGAATTGGGGCAGGAATGACCAACGCTTGTATTGCATACGACCGCTACACAACCATTACTAAACCATTCGACGGCAAACTTACAAGAACGAAAGCTCTAGTCATGATTATCGGAATTTGGATTTATACAATTCCTTGGGCAGTGCTCCCACTGCTTGAAGTTTGGGGAAGATTCGTTCCAGAGGGATTTCTAACTTCTTGCAGCTTTGACTACTTAACGGACACCTTTGATAACCACACGTTCGTAGTAGTCATCTTTATATGCTCCTACGTCATACCGATGATCATGATCATCTACTTTTACAGCCAAATAGTCAGCAAAGTTTTCAGTCACGAAAAAGCTCTGAGAGAACAGGCGAAAAAAATGAACGTGGAGTCCCTACGTAGCAATCAAGCACAAGCTACCCAATCAGCTGAACTGAGAATAGCCAAGGCAGCTATTGCAATTTGTTCTTTGTTTGTGGCTTCATGGACTCCGTATGCTGTTCTTGCTCTGATTGGAGCTTTTGGTGATCAGTCTTTACTTACTCCTGGAGTGACAATGGTGCCGGCTTGTGCTTGTAAATTTGTGGCATGTCTGGATCCTTACGTGTACGCCATAAGTCACCCCCGATACAGAATCGAACTTCAGAAACGGTTACCTTGGCTTGCGATAAAAGAGACGGTAGCAAGTGATACTCAGTCAAATGCAACAGGAGGTGCTACTCAAACTGCAACAACTCCCACTTAATGACGACAAAACCTATTTGTAAATAAACGACACTGCGTGGCCACGGACTAAGACTTCACATACATTTAGTTAAACATACTGCATGATTAATTTAATTAGTTTTACTTACTTTACTTACTTACCTCCTTCAAGGAGGCTCCTTGTTACCGACAGCTGTTAATTTGATTAATTTAAATTATCTTAGTTTTTAATAAAGTTTCCGATGATCAAAAAAAAAAAA</t>
  </si>
  <si>
    <t>MDTLNWTAAPLFQARILEAVGNTHSNNLGWNIPKEELDHIPPHWLIYLEPEASMHFLLGLIYIGFFLMATIGNGLVIWIFSSAKTLRTASNMFVVNLAFCDFSMMIKTPIFIYNSFYRGYALGHLGCQIFAFIGSLSGIGAGMTNACIAYDRYTTITKPFDGKLTRTKALVMIIGIWIYTIPWAVLPLLEVWGRFVPEGFLTSCSFDYLTDTFDNHTFVVVIFICSYVIPMIMIIYFYSQIVSKVFSHEKALREQAKKMNVESLRSNQAQATQSAELRIAKAAIAICSLFVASWTPYAVLALIGAFGDQSLLTPGVTMVPACACKFVACLDPYVYAISHPRYRIELQKRLPWLAIKETVASDTQSNATGGATQTATTPT</t>
  </si>
  <si>
    <t>Tenebrio molitor UV opsin mRNA, complete cds</t>
  </si>
  <si>
    <t>Zophobas</t>
  </si>
  <si>
    <t>morio</t>
  </si>
  <si>
    <t>MN746278</t>
  </si>
  <si>
    <t>AAGAAAAAGTCGCAGCTGACGCGTCTTCCGACTTGGATGTGTCCTCTCAAATTTGGAATAATTTAGGAAAAGTGGAACTTCGCAATCCGACCATGTCCGTAACCGGTGACCATACCTTCGTCGCCTGGGCCGCCCAGCGCTCCGGCTACGGCGGCAACCTCACCGTGGTCGACAAGGTGCCCCCCGACATGCTGCACCTCGTCGACGCCTACTGGTACCAGTACCCGCCCATGAACCCCCTCTGGCACGGCATCCTGGGCTTCGTCATCGGCGTCCTGGGCGTCATCGCCGTCATCGGCAACGGCATGGTCATCTACATCTTCTCCTCCACCAAACCCCTGCGCACGCCCTCCAACCTCCTAGTGGTGAACCTCGCCTTCTCCGACTTCTTCATGATGTTAGCTATGTCGCCGGCCATGGTCATTAACTGCTACCACGAGACCTGGGTCCTGGGGCCGCTCATGTGCGAGCTCTACGGTATGGCGGGCTCGCTATTCGGCTGCGTGTCCATCTGGTCCATGACCATGATCGCCCTGGACAGGTACAACGTGATCGTGAAGGGGCTAAGCGCGCAGCCCTTGACTAAAAAGGGGGCCATGCTGAGGATCCTCCTGGTGTGGACGTTCTCGCTGACCTGGACGCTGGCGCCCTTCTTCGGCTGGAACAGGTATGTTCCCGAGGGAAACATGACGGCGTGTGGGACGGACTACCTGACGAAGGACTGGATGAGCAGGAGTTACATCCTGGTGTATGCGGTCTGGGTGTACTTCACGCCGCTGCTGACGATCATCTACTCGTACTTTTTCATTGTTCAGGCCGTCGCCGCCCACGAGAAGTCCATGCGGGAGCAAGCAAAAAAAATGAACGTGGCATCCCTAAGGTCATCCGAAGCGGCCCAAACTAGCGCCGAGTGCAAACTGGCCAAGATCGCCCTCATGACGATTTCCCTCTGGTTCTTCGCCTGGACGCCATATTTGGTCACCAATTTTGCTGGAATCTTCGAAGGTGCCAAACTTAGTCCACTGTCCACCATCTGGTGCTCGCTCTTCGCTAAGGCCAACGCTGTCTATAACCCCATCGTGTACGGAATCAGCCACCCGAAGTATAGACAAGCTCTCCAGAAGAAGTTCCCCTCGTTGGTGTGCGCGGGCGAGAGCGATGACACCACATCGACTGCTTCCGGGGTGACGAACGTCACCACCGACGAAAAGCCAGCAACGGCTTAAACCCATGATCACTTCTTTATTTAAATGATTGTAAATCCGAAGAAATAAAACTTAGAACTATAAAAAAAAAAAA</t>
  </si>
  <si>
    <t>MSVTGDHTFVAWAAQRSGYGGNLTVVDKVPPDMLHLVDAYWYQYPPMNPLWHGILGFVIGVLGVIAVIGNGMVIYIFSSTKPLRTPSNLLVVNLAFSDFFMMLAMSPAMVINCYHETWVLGPLMCELYGMAGSLFGCVSIWSMTMIALDRYNVIVKGLSAQPLTKKGAMLRILLVWTFSLTWTLAPFFGWNRYVPEGNMTACGTDYLTKDWMSRSYILVYAVWVYFTPLLTIIYSYFFIVQAVAAHEKSMREQAKKMNVASLRSSEAAQTSAECKLAKIALMTISLWFFAWTPYLVTNFAGIFEGAKLSPLSTIWCSLFAKANAVYNPIVYGISHPKYRQALQKKFPSLVCAGESDDTTSTASGVTNVTTDEKPATA</t>
  </si>
  <si>
    <t>Zophobas morio LW opsin mRNA, complete cds</t>
  </si>
  <si>
    <t>MN746277</t>
  </si>
  <si>
    <t>GATCTGTGCACTGAAAATGATTTCGCGTAACTCGACCCTTCCTCTCTTCCAAGCCAGTTCTCGCCCAAACAACCTCGCGTGGAATGTGCCCAAAGAAGAGCTCATCCACATCCCCGAGCACTGGCTCGTTTACCCAGAACCCGAAGCCTCGATGCACTTCTTGCTGGGGTTAGTCTACGTCGGGTTCTTCCTCATGGCGACGATCGGCAACGGCTTGGTCATCTGGATTTTTTCCTCAGCTAAACCTCTTCGGACCGCCTCCAACATGTTCGTGGTCAATTTAGCCTTCTGCGACTTCGCCATGATGATCAAAACACCCATTTTTATCTACAATTCGTTTTATAGAGGATATGCGCTGGGTCACCTAGGGTGCCAAATTTTTGCCTTCATTGGTTCTTTGTCGGGGATTGGGGCAGGAATGACCAACGCTTGCATAGCCTACGACCGGTACACCACGATCACTAACCCATTTGATGGTAAAATCACCAGAACTAAAGCTTTGGTGATGATTGTGGCCGTGTGGGTATACACCACTCCATGGGCTGTTTTACCTTTACTGGAGATTTGGGGAAGATTTGTGCCAGAGGGATTTTTAACGTCATGCTCTTTTGACTACCTCACCAACACCTTCGACAACCACGTGTTCGTCATAGTCATCTTCACGTGCTCCTACGTGATCCCCATGACCTTGATCATCTACTTCTACAGCCAGATCGTGAGTAAAGTGTTCAGTCATGAGAAAGCTCTCCGGGAACAAGCTAAAAAAATGAACGTGGAGTCTTTGCGGAGTAACCAATCGCCGGCTTCTCAGTCGGCTGAGCTAAGGATAGCCAAGGCCGCGATTGCCATTTGTTCGTTGTTCGTGGCTTCTTGGACTCCGTATGCCGTTCTTGCTCTGATCGGGGCTTTCGGTGACCAGGCGTTGTTGACTCCTGGTGTCACGATGGTTCCTGCGTGTGCTTGTAAGTTTGTGGCTTGTTTGGACCCCTACGTCTACGCTATAAGCCACCCCAGATACAGGGTGGAACTGCAGAAACGTCTACCTTGGCTTGCTATAAAGGAGTCGGAAGGTGATTCTCAGTCTGCAGTCACTCAAAGTAGTGTTACTCAGAGTACGACTCAGCCGGCGAGTACTTAGAAAAGGAGGGGGGTGGTTTAATACCATTGGTGAGTTGATTTGAGGCTATGTCCATGGATGATGAATGCCCAAAATTTGTGTTAAACTTTACCTATAAGGTTTCAATAAAGTTCCTGACTAATCAAAAAAAAAAAAA</t>
  </si>
  <si>
    <t>MISRNSTLPLFQASSRPNNLAWNVPKEELIHIPEHWLVYPEPEASMHFLLGLVYVGFFLMATIGNGLVIWIFSSAKPLRTASNMFVVNLAFCDFAMMIKTPIFIYNSFYRGYALGHLGCQIFAFIGSLSGIGAGMTNACIAYDRYTTITNPFDGKITRTKALVMIVAVWVYTTPWAVLPLLEIWGRFVPEGFLTSCSFDYLTNTFDNHVFVIVIFTCSYVIPMTLIIYFYSQIVSKVFSHEKALREQAKKMNVESLRSNQSPASQSAELRIAKAAIAICSLFVASWTPYAVLALIGAFGDQALLTPGVTMVPACACKFVACLDPYVYAISHPRYRVELQKRLPWLAIKESEGDSQSAVTQSSVTQSTTQPAST</t>
  </si>
  <si>
    <t>Zophobas morio UV opsin mRNA, complete cds</t>
  </si>
  <si>
    <t>Dendrolimus</t>
  </si>
  <si>
    <t>MN868675</t>
  </si>
  <si>
    <t>ATGACCATTTCAATGGACCCTGGACCCGGCGTCGCGGCTCTTCAGGCATGGGGTGGCCAAGTCGCTGCTTATGGCGCTGCCAACCAGACTGTCGTAGACAAAGTGCCACAAGATATGCTACATATGGTTGATCCCCACTGGTACCAATTTCCTCCTATGAACCCACTGTGGCACGGTCTCTTGGGTTTTACTATCGGCGTTCTCGGTTTTATCTCAATCACTGGTAACGGCATGGTTATCTACATCTTCTCTAGTACTAAGAGCCTTAAAACACCATCAAATCTGCTTGTCGTTAATTTGGCTTTCTCTGATTTTCTAATGATGTGCGCCATGTCTCCTGCGATGGTTGTTAACTGTTACCATGAAACTTGGGTATTTGGAGCTTTTGCTTGTGAACTGTATGGATGTGCCGGATCGCTGTTTGGTTGTGCCTCAATATGGACCATGACCATGATCGCCTTCGATCGCTACAATGTCATCGTAAAGGGTATTGCTGCCAAGCCTATGACAAACAATGGAGCTCTCCTTCGTATCCTCGGAATTTGGCTATTCTCCCTTGCTTGGACTCTTGCACCTTTCTTCGGCTGGAATAGGTATGTGCCTGAAGGCAACATGACCGCCTGCGGAACTGACTACTTGAGCAAAGACTGGTTCAGCCGTAGCTACATTCTCATCTATTCCGTCTTCGTCTACTACATGCCCCTGCTTCTTATCATCTATTCTTACTTCTTTATTGTTCAGGCTGTCGCTGCTCACGAGAAAGCTATGAGGGAACAGGCAAAAAAAATGAATGTCGCCTCTTTAAGATCTTCCGAAGCTGCCAATACAAGCGCTGAATGCAAACTGGCAAAGGTTGCTCTCATGACCATTTCTTTATGGTTCATGGCGTGGACTCCATATTTGGTAATCAACTATACCGGGGTGTTCGAGAGTGCGCCAATCAGCCCTCTTGCCACCATCTGGGGCTCTCTGTTCGCAAAGGCTAATGCCGTGTATAACCCGATTGTATATGGCATCAGCCATCCAAGATACCGAGCTGCCCTCTACCAGAGGTTCCCGTCGCTGTCCTGTCAGGCTTCACCCGATGACGTTGGATCCGTAGCATCAGGCACCACCTAA</t>
  </si>
  <si>
    <t>MTISMDPGPGVAALQAWGGQVAAYGAANQTVVDKVPQDMLHMVDPHWYQFPPMNPLWHGLLGFTIGVLGFISITGNGMVIYIFSSTKSLKTPSNLLVVNLAFSDFLMMCAMSPAMVVNCYHETWVFGAFACELYGCAGSLFGCASIWTMTMIAFDRYNVIVKGIAAKPMTNNGALLRILGIWLFSLAWTLAPFFGWNRYVPEGNMTACGTDYLSKDWFSRSYILIYSVFVYYMPLLLIIYSYFFIVQAVAAHEKAMREQAKKMNVASLRSSEAANTSAECKLAKVALMTISLWFMAWTPYLVINYTGVFESAPISPLATIWGSLFAKANAVYNPIVYGISHPRYRAALYQRFPSLSCQASPDDVGSVASGTT</t>
  </si>
  <si>
    <t>Dendrolimus punctatus opsin LW mRNA, complete cds</t>
  </si>
  <si>
    <t>MN868674</t>
  </si>
  <si>
    <t>ATGTCTAAATTCGTGCAAATATTGTTGTTCATTATTTCAACAATCGTACAGATAGATGAATTAGATTCAGTACCTTTTGAAGACTATAGTAATAGTTTAGTAATGGATTGCAGTGGATCACCTAGCGTGTTTTTATATGGAAGAATTAAGTGCCAAGATAATCATATTTGGAAACGTTTAGACTCTTTAAGACAGTGGAAGAGACGACGTAGATCTAATTTAACCCAGATGCTTAAGGAAAAGACTGATAGGATAAACAATGTGAAAAAACCTATAAACAAATTAGACCCATATCAAACCAGCACAAATATGAACCAAAACAAGAGCTTAATAGAAAATTTTAAAGACAAATGGCCTGTGCATATATGGCGGGAAAATGGTTTCTATAGTGATGATTATTTAAAGTTGATAAATCCCCATTGGCTGCAATTCCCGCCCCCGCACCCTGCGACGCACTACATCTTTGGAAGCATTTATATCCTAATGATGGTCACGGGTATTATTGGAAATGTGCTGGTGTTGTCAATGTACTTTAGATGTCGCACGTTGCGGACTCCGGGAAATATATTAGTAGCAAATCTTGCTCTCAGTGACTTCATAATGCTTGCCAAGACTCCTGTGTTCATTTACAACTCCTTTAACCTTGGACCAGCATTGGGAAAGACAGGCTGTTTAATCTACGGATTCGTTGGTGGTTTAACGGGGACCACTTCAATAGCGACTTTATCAGCAATTGCAATGGATCGTTACTGGGCTGTTGTTCGACCACTGGAACCCCTCAGAGCTCTTACTGCTATACGAGCACGACTTATGGCAATTGGTGCATGGGTATATGCCGCAATTTTTGCAGTAATACCAGCCTTGGATATTGGCTATGGTCGTTATGTATCAGAAGGATATTTGACCAGCTGTAGTTTCGACTACCTCACAGATGAAACTGCACCCCGATATTTCATTTTCGTATTCTTTTGCGCCGCTTGGCTCGTACCATTTTGTACAATTTCTTTTTGCTATATAAGCATTTTTCGTGTTGTAGTTTGCAATAGGAACATTACGACCAACAATCAAGAACAGAGACTATCGTCCCGTCACGTGAAGGAACGTACAAAGAGGAAGGCAGAAATTAAATTAGCATTTCTTGTAATGGCAGTCATAGCTCTATTCTTTGTATCGTGGACTCCTTACGCAGTTGTATCTTTGATAGGCATTTTCGGTAGAAAGGATCTCATTACACCGCTCTCTTCTATGGTCCCCGCCTTATTTTGTAAAACTGCAGCTTGCATAAATCCATTTATATACATCATAACACATCCTATGTTTCGCAAGGAATTTAAAAAGATGCTGTTTAGAGAAAAATCTAAACGTCGAAGTGGTACATGGAAGACTGTCGGTACGTCCAGTGATACGTTTAAACTTCAGAGACCAAGTAAAGATTTAAGTGACACTGACGTAGAAATTGTTGAAATGAAGGATATTCCCTTTCGATCACGCGATATGAAGCAGAAAACTGAAGAGAGAATAAAAACACTGTCTTCCAGGGTATGTGATCGCCAAGACTCCCAAAGAAGTATGAGCACGAAAAGCTTTGAGGAGAATGTCGTCACTCCCCCTTCATGGTTTTGTAAACCTCAATTCGCTAAGAAGAAAAGTTTTCACAGGCGCTCCACAAAAAGTATAGTTTCTACAAACACGGACCCCACTATATAG</t>
  </si>
  <si>
    <t>MSKFVQILLFIISTIVQIDELDSVPFEDYSNSLVMDCSGSPSVFLYGRIKCQDNHIWKRLDSLRQWKRRRRSNLTQMLKEKTDRINNVKKPINKLDPYQTSTNMNQNKSLIENFKDKWPVHIWRENGFYSDDYLKLINPHWLQFPPPHPATHYIFGSIYILMMVTGIIGNVLVLSMYFRCRTLRTPGNILVANLALSDFIMLAKTPVFIYNSFNLGPALGKTGCLIYGFVGGLTGTTSIATLSAIAMDRYWAVVRPLEPLRALTAIRARLMAIGAWVYAAIFAVIPALDIGYGRYVSEGYLTSCSFDYLTDETAPRYFIFVFFCAAWLVPFCTISFCYISIFRVVVCNRNITTNNQEQRLSSRHVKERTKRKAEIKLAFLVMAVIALFFVSWTPYAVVSLIGIFGRKDLITPLSSMVPALFCKTAACINPFIYIITHPMFRKEFKKMLFREKSKRRSGTWKTVGTSSDTFKLQRPSKDLSDTDVEIVEMKDIPFRSRDMKQKTEERIKTLSSRVCDRQDSQRSMSTKSFEENVVTPPSWFCKPQFAKKKSFHRRSTKSIVSTNTDPTI</t>
  </si>
  <si>
    <t>Dendrolimus punctatus opsin UV-like protein mRNA, complete cds</t>
  </si>
  <si>
    <t>MN868673</t>
  </si>
  <si>
    <t>ATGGACAATCTCACTAAACAAGATAATTTCAACGCTCATTATGAGCCTTTCAGGTCTAATAGTCTTGGTGAAATGGAAATGCTGGGGGCAGGGTTGACTGGTGAAGACTTAGCAGCAGTACCGGAACATTGGCTATCATTTCCAGCACCACCAGCCAGTGCACATACTGCACTCGCATTATTGTATATTTTCTTCACAGCCGCCGCACTACTTGGGAATGGATTAGTCATCTTTATATTCTCCACAACTAAAAGTTTACGAACATCAAGTAACCTTCTTATCTTACAGTTAGCGATTCTTGATTTTATCATGATGGCGAAAGCGCCAATCTTCATTTATAATAGTGCAATGAGAGGTTTCGCGACGGGCATCATTGGGTGCCAAGTATTTGCTTTAATGGGGGCATATAGCGGTATCGGCGCAGGAATGACTAATGCTTGCATCGCATATGATAGATATTCTACTATTACCCGGCCTCTCGACGGAAGATTATCTCGTGGCAAAGTTTTACTAATGATGGCGTTTGTATGGATATACAGCACTCCATGGGCCCTTTTGCCACTTTTTAAAATTTGGGGCAGATACGTTCCAGAGGGCTACCTCACTTCCTGCACCTTCGATTACTTAACCAACACATTTGACACAAAGTTATTCGTGGCCTGTATTTTTACCTGCAGTTATGTTTTTCCTATGTCTTTGATTATATACTTTTATAGTGGAATTGTGAAGCAAGTTTTCGCACATGAAGCTGCTTTAAGAGAACAAGCTAAGAAGATGAATGTGGAGTCCCTTCGCGCAAACCAAAATGCTGGCTCAGAGACTGCAGAAATACGTATAGCCAAAGCAGCTTTAACTGTCTGTTTCTTATTTGTGGCTTCCTGGACACCTTACGGAGTAATGGCTTTAATTGGAGCATTTGGAAACCAGCAACTTCTTACTCCCGGGGTAACGATGATTCCTGCAGTTGCGTGTAAAGCGGTTGCCTGCATCGATCCTTGGGTTTATGCTATTAGTCACCCAAAATACAGGCAAGAACTACAGCGTCGCATGCCATGGCTACAAATTGACGAACCCGACGACAATATCTCAACAGCAACTTCCAATACAGTTACCGCTCCACAGACTGCAACTGCCTAA</t>
  </si>
  <si>
    <t>MDNLTKQDNFNAHYEPFRSNSLGEMEMLGAGLTGEDLAAVPEHWLSFPAPPASAHTALALLYIFFTAAALLGNGLVIFIFSTTKSLRTSSNLLILQLAILDFIMMAKAPIFIYNSAMRGFATGIIGCQVFALMGAYSGIGAGMTNACIAYDRYSTITRPLDGRLSRGKVLLMMAFVWIYSTPWALLPLFKIWGRYVPEGYLTSCTFDYLTNTFDTKLFVACIFTCSYVFPMSLIIYFYSGIVKQVFAHEAALREQAKKMNVESLRANQNAGSETAEIRIAKAALTVCFLFVASWTPYGVMALIGAFGNQQLLTPGVTMIPAVACKAVACIDPWVYAISHPKYRQELQRRMPWLQIDEPDDNISTATSNTVTAPQTATA</t>
  </si>
  <si>
    <t>Dendrolimus punctatus opsin UV mRNA, complete cds</t>
  </si>
  <si>
    <t>MN868672</t>
  </si>
  <si>
    <t>ATGGTTACCAACATGACGCAGGAGGTCTTGGAAATCGGGCCTATGGCTTATCCTTTGAAAATGGTATCAAAGGAAGTTGTAGAAAACATGCTCGGCTGGAACATTCCCGATGAACACCAAGACCTCGTTCACGACCACTGGAGAAACTTCCCCGCTGTTAGCAAATACTGGCACTACTGTTTAGCCCTTATCTACACAATGCTTATGATAACATCTCTCACTGGAAATGGGATTGTCATTTGGATTTTTAGCACATCAAAATCTCTCCGGAGCGCAAGCAACATGTTCGTGATCAACCTAGCAGTGTTCGACTTGATGATGATGCTGGAGATGCCTTTGCTCATCGTCAACTCCTTTTACCAACGCCTAGTTGGGTACCAGCTTGGATGTGACGTCTACGCAGTACTCGGAGCGCTTTCTGGAATCGGCGGCGCGATCACCAATGCCGTCATTGCTTTCGATAGATACAAGACAATCTCATGCCCGCTTGATGGGAGAATTAATAGGGTTCAAGCAGCTCTGTTGATTGTCTTCACATGGGTCTGGGCATTGCCATTTACCCTCCTCCCAGCATTTAGAATATGGGGACGCTTTGTACCTGAGGGCTTTTTAACTACCTGTTCGTTCGACTACTTCAGCGATGACCAGGACACAAAGGTGTTCGTTGCTTGCATCTTCGTCTGGAGCTACTGCATTCCGATGACGCTCATCTGCTATTTCTATTCGCAGCTGTTTGGTGCCGTGCGACTCCACGAACGCATGTTACAAGAACAAGCCAAGAAGATGAACGTAAAATCCCTGGCATCTAACAAAGAGGATGCGAGCCGAAGCGTTGAAATCAGGATTGCTAAAGTTGCCTTTACCATATTCTTCCTGTTTGTGTGCGCGTGGACACCTTATGCTTTTGTTACTATGACCGGCGCTTTTGGTGACAGGAATCTGTTAACCCCAATTGCAACGATGGTGCCAGCTGTGTGTTGCAAGGTGGTATCGTGTATAGACCCATGGGTCTACGCCATCAATCACCCCAGATACAGGGCGGAACTGACCAAGCGTCTCCCTTGGTTGGGAGTCCGCGAGCAAGACCCAGACACGGTTTCCACCACCACGAGCGTCGCTACCGCTCAGGCCACACCAACGGCCGAAGCTTAA</t>
  </si>
  <si>
    <t>MVTNMTQEVLEIGPMAYPLKMVSKEVVENMLGWNIPDEHQDLVHDHWRNFPAVSKYWHYCLALIYTMLMITSLTGNGIVIWIFSTSKSLRSASNMFVINLAVFDLMMMLEMPLLIVNSFYQRLVGYQLGCDVYAVLGALSGIGGAITNAVIAFDRYKTISCPLDGRINRVQAALLIVFTWVWALPFTLLPAFRIWGRFVPEGFLTTCSFDYFSDDQDTKVFVACIFVWSYCIPMTLICYFYSQLFGAVRLHERMLQEQAKKMNVKSLASNKEDASRSVEIRIAKVAFTIFFLFVCAWTPYAFVTMTGAFGDRNLLTPIATMVPAVCCKVVSCIDPWVYAINHPRYRAELTKRLPWLGVREQDPDTVSTTTSVATAQATPTAEA</t>
  </si>
  <si>
    <t>Dendrolimus punctatus opsin blue mRNA, complete cds</t>
  </si>
  <si>
    <t>Tribolium</t>
  </si>
  <si>
    <t>confusum</t>
  </si>
  <si>
    <t>MN746280</t>
  </si>
  <si>
    <t>GTCAGTTTTGTGTAAATCTTTACCACACTACCACACANNNATGTTTTCACACAACTTGACCGCAACACCTTTCTACCAAGCCAGAGTCCTGGAAGCGATGGCCAACAATCGTCCTAACAATCTAGGCTGGAACGTCCCTAAAGAGGAACTCATACATATCCCAGAACATTGGCTAATTTACCCCGAACCGGAAGCTTCAATGCACTTTCTGCTAGCTTTGATTTACATCGGATTTTTTATTATGGCAACTATCGGAAGCGGACTTGTTATTTGGATATTTTCAACAAGTAAAAGCCTACGCACTGCTTCAAATATGTTTGTTGTAAATCTTGCAATTTGCGATTTTGTAATGATGATCAAAACTCCGATTTTTATCTACAATTCGTTTTACCGCGGCTTTGCTTTGGGACAGTTCGGATGCCAAGTTTTTGCTTTCATGGGATCTTTATCAGGGATTGGGGCCGGTATGACTAATGCTTGTATTGCCTACGACCGGTATACTACCATAACTCGACCATTTGATGGCAAAGTCACCAAAACTAAAGCCTTGGTTATGATTATTTTCGTTTGGAGCTACACAATACCATGGGCAGTGCTACCACTACTAGAAGTTTGGGGCCGCTTTGCTCCAGAGGGATTTCTAACAGCTTGTACCTTTGACTATCTAACCAACACTTTCGACAACCATATGTTTGTTGTGGTCATATTTACATGCTCCTATGTCACACCAATGTCAATGATTATTTATTTCTACAGTCAGATTGTTAGCAAAGTCTTCAGTCATGAAAAAGCACTTCGGGAACAGGCGAAAAAAATGAACGTGGAGTCGTTACGAAGCAACCAATCACAAGCAACTCAATCAGCTGAATTACGAATAGCAAAAGCTGCAATTGCAATTTGTTCTCTATTTGTTGCATCTTGGACTCCTTATGCAGTTTTAGCTCTGATTGGGGCTTTTGGTGACCAATCATTGCTCACACCTGGAGTTACAATGATTCCAGCTTGTGCATGCAAACTTGTGGCCTGTTTGGATCCTTATGTTTATGCCATAAGTCATCCTAAATATAGGCTTGAACTGCAAAAACGGTTACCCTGGCTTGCTATTAAAGAAACAACAGTTAGTGATACTCAATCGACCACAACTGAAACTACAACTAATACAACACAAGCAGCAACAACATAAACCGCGAGGATTTGGACAAACGAGGATTTTCTGTTTTTACCTGATGTTTAGTTTAATTTTAAACCTTGTAATTTTTTTTGAATAAAATCCTGATTAAGATGATTAAAAAAAAAAAAA</t>
  </si>
  <si>
    <t>MFSHNLTATPFYQARVLEAMANNRPNNLGWNVPKEELIHIPEHWLIYPEPEASMHFLLALIYIGFFIMATIGSGLVIWIFSTSKSLRTASNMFVVNLAICDFVMMIKTPIFIYNSFYRGFALGQFGCQVFAFMGSLSGIGAGMTNACIAYDRYTTITRPFDGKVTKTKALVMIIFVWSYTIPWAVLPLLEVWGRFAPEGFLTACTFDYLTNTFDNHMFVVVIFTCSYVTPMSMIIYFYSQIVSKVFSHEKALREQAKKMNVESLRSNQSQATQSAELRIAKAAIAICSLFVASWTPYAVLALIGAFGDQSLLTPGVTMIPACACKLVACLDPYVYAISHPKYRLELQKRLPWLAIKETTVSDTQSTTTETTTNTTQAATT</t>
  </si>
  <si>
    <t>Tribolium confusum UV opsin mRNA, complete cds</t>
  </si>
  <si>
    <t>MN746279</t>
  </si>
  <si>
    <t>GCCGTCGCAACCGACGCAACTTTCGTTGGATGTGTTCTCTAATCATTGGAATAACTCCAAGAAGCCGAGATTTGAGACCACANNNATGTCTGTGATGGGAGAGCCGAACTTCATCGCCTGGGCCGCTCAGCGGTCAGGCTTTGGCGGCAACCTCACCGTCGTAGACAAAGTCCTCCCCGATATGCTCCACTTGGTTGATGCCCATTGGTATCAATTTCCTCCGATGAACCCCTTATGGCACGGCATTCTGGGCTTCGTAATCGGCATTTTGGGTTTTGTTTCTATCGTTGGTAATGGTATGGTCATCTACATATTCTCCTCGACGAAACCTCTTCGTACCCCATCTAACCTCCTGGTAGTCAATCTAGCCTTCTCCGATTTTTTGATGATGATGGCCATGTCGCCGGCCATGGTCATCAACTGCTACTACGAGACCTGGGTACTGGGACCACTTATGTGTGAGCTATATGGCATGGCTGGGTCACTTTTCGGATGCGGTTCTATTTGGACCATGACTTTTATCGCTTTGGATAGGTACAATGTTATTGTCAAAGGTTTGAGTGCGCAACCGCTAACGAAAAAAGGGGCTATGTTGAGGATACTCATCATCTGGGTGTTCTCTACGGCGTGGACCATTGCGCCCATGTTTGGATGGAATCGATATGTGCCGGAAGGAAACATGACGGCTTGTGGAACGGATTATTTGAATAAAGATTGGGTCAGCAGAAGTTATATTTTGATCTATGCTGTATGGGTTTATTTTGTTCCTTTCCTTACCATCATCTATTCCTACTGGTTTATTGTACAGGCGGTGGCTGCCCACGAGAAATCAATGAGAGAACAAGCTAAAAAAATGAACGTTGCGTCCTTGCGATCCTCGGAAGCAGCCCAAACCAGCGCCGAATGCAAACTGGCTAAAATCGCTTTGATGACCATCACCCTTTGGTTTTTTGCTTGGACTCCTTATCTGGTCACTAACTTCACTGGTATTTTTGAAGGAGCTAAAATCACTCCTTTGGCCACAATTTGGTGCTCGCTTTTCGCCAAAGCTAACGCCGTCTATAATCCTATTGTCTACGGCATCAGTCACCCCAAGTACCGACAAGCCCTCCAGAAAAAGTTCCCGTCGTTAGTGTGTGCGGGCGAGCCAGATGACACCACCTCTACGGCTTCCGGAGTAACGAATGTTACTACTGATGAAAAGCCGGCTACGGCATAATTTAGTGACCGAATTGCTTTTGTTTGTTTGATTATTGTAATTATCAATAACAGACTTAAAACTGAAAAAAAAAAA</t>
  </si>
  <si>
    <t>MSVMGEPNFIAWAAQRSGFGGNLTVVDKVLPDMLHLVDAHWYQFPPMNPLWHGILGFVIGILGFVSIVGNGMVIYIFSSTKPLRTPSNLLVVNLAFSDFLMMMAMSPAMVINCYYETWVLGPLMCELYGMAGSLFGCGSIWTMTFIALDRYNVIVKGLSAQPLTKKGAMLRILIIWVFSTAWTIAPMFGWNRYVPEGNMTACGTDYLNKDWVSRSYILIYAVWVYFVPFLTIIYSYWFIVQAVAAHEKSMREQAKKMNVASLRSSEAAQTSAECKLAKIALMTITLWFFAWTPYLVTNFTGIFEGAKITPLATIWCSLFAKANAVYNPIVYGISHPKYRQALQKKFPSLVCAGEPDDTTSTASGVTNVTTDEKPATA</t>
  </si>
  <si>
    <t>Tribolium confusum LW opsin mRNA, complete cds</t>
  </si>
  <si>
    <t>MN746276</t>
  </si>
  <si>
    <t>GTCGCAGCCGACGCGTCTTCCCACTTGGATGTATTCTCTAGTAATTGGAGTGCCTCCAAAACGTCGTGAATTCAGCCGATCATGTCTGTGATGGGAGAGCCAAACTTCGTCGCTTGGGCGGCCCAGCGGTCCGGCTATGGGGGCAACCTCACCGTCGTCGACAAGGTGCCCCCCGACATGCTCCACCTCGTCGACGCCCACTGGTACCAGTTCCCCCCGATGAACCCGCTCTGGCACGGCATATTGGGCTTCGTGATCGGCGTCCTTGGCTTCATCTCCGTCGTCGGCAACGGCATGGTCATCTACATCTTCTCGTCGACGAAGAGCCTGCGCACCCCTTCCAACCTCCTGGTGGTCAACTTGGCCTTCTCCGACTTCCTAATGATGATGGCCATGTCGCCGGCCATGGTGATCAACTGCTACTACGAGACCTGGGTGTTGGGGCCGCTGATGTGCGAGCTGTACGGCATGGCGGGGTCTCTCTTCGGGTGCGGCTCCATCTGGTCGATGACCTTCATCGCCTTGGACCGGTACAACGTGATCGTGAAGGGGCTGAGCGCCCAGCCGCTGACTAAGAAGACAGCCATGCTGAGGATACTCATCATCTGGGTGATGGCGATCGGCTGGACCTTGGCGCCCTTCTTCGGCTGGAACCGGTACGTTCCCGAGGGGAACATGACGGCCTGCGGGACCGACTACCTCACCAAGGACTGGTTCAGTCGTAGCTACATCCTGATCTACGCCATGTGGGTCTACTTCACGCCTCTCCTCACCATCATCTACTCCTACTGGTTCATAGTCCAAGCCGTCGCGGCTCACGAAAAATCCATGCGCGAACAAGCCAAGAAGATGAATGTAGCTTCTTTGCGCCCCTCTGAAGCCGCGGCGACCAGCGCCGAATGCAAACTGGCCAAGATCGCTCTGATGACCATTTCTCTCTGGTTCTTCGCGTGGACCCCCTACCTGGTCACCAACTTCACTGGCATCTTCGAGAGCGCCAAGATCAGTCCTCTGGCGACTATCTGGTGCTCGCTGTTTGCCAAGGCGAACGCCGTCTACAACCCCATCGTCTACGGAATCAGCCACCCCAAGTACAGACAAGCCTTGCAGAAGAAGTTCCCCTCGTTGGTGTGCACGGGCGGCTCCGACGACACCGCCTCCACGGCTTCGGGAGTAACGAACGTTACCACCGACGAGAAGCCGGCCTCGGCTTAAACGGCGACAAGAAATGGCTTCGCTTTATTTTTTCTTAACCTTACGAGCATCATGATTATTGTAAAGATCAATAAAGAGTTAAAACTGAAAAAAAAAAAAA</t>
  </si>
  <si>
    <t>MSVMGEPNFVAWAAQRSGYGGNLTVVDKVPPDMLHLVDAHWYQFPPMNPLWHGILGFVIGVLGFISVVGNGMVIYIFSSTKSLRTPSNLLVVNLAFSDFLMMMAMSPAMVINCYYETWVLGPLMCELYGMAGSLFGCGSIWSMTFIALDRYNVIVKGLSAQPLTKKTAMLRILIIWVMAIGWTLAPFFGWNRYVPEGNMTACGTDYLTKDWFSRSYILIYAMWVYFTPLLTIIYSYWFIVQAVAAHEKSMREQAKKMNVASLRPSEAAATSAECKLAKIALMTISLWFFAWTPYLVTNFTGIFESAKISPLATIWCSLFAKANAVYNPIVYGISHPKYRQALQKKFPSLVCTGGSDDTASTASGVTNVTTDEKPASA</t>
  </si>
  <si>
    <t>Tenebrio molitor LW opsin mRNA, complete cds</t>
  </si>
  <si>
    <t>Bradysia</t>
  </si>
  <si>
    <t>odoriphaga</t>
  </si>
  <si>
    <t>MK766510</t>
  </si>
  <si>
    <t>CAAATGAAGTAAAAGATTTTGCAACAGTCCGTTACTAGATATAAATTAGGAGCAGATTCGAAACACCAACAAACAAAAGTATCTCTTTCACATTTCTTGTTTCACTAAATTCCAGTTGTTACTATAGAGACTTGATTTCCAATCTATATTGTTGGCAAATCAAACATGGCAATATTCAATCAATTCAAAAACATTATCGTCTTCCCTAAATCTTGGACACTTGAGTATACCAATCATGTTTTAAGATCCGAAGAAAATTTGTTTTGCCACCTTGTCTCGCAAGAAATCTATCAAATTTGTTCGGTATTTTTGAATCTAAATATTTTTATACGAAATTAGGAAAAAGTGATTCTCTCGTTTATCGTTAATTGAAGCCTAACGATTGTAATTTTCTGCGCGTCTATGCACACACTACATCATATAATAATCTATATAAATCATTGAATTTAACATATTGCTTGTTTGTGATATAAATATATTCATAAAATGTGAGAGCCTACTGGAATATAAAATTTCACTTTAATCTTTTAATAGCCTCAACTAAATCCTGTCAATACTTTATGCGATTTAAATAAACTGTTCTAAGGCATTGATTTTATTGGAAATAATTCGTGTTAATTTTATCCAATTACTCGGTCGATGGTCAATATATAAAAAACGAATTTAAATTATTATGCCACTATGTCAGTAGACATCAATGTGTCTAGGACAACGATAAGTTGATCATTTGGTGTCGTCGTAAACTTCTCATTACTGTTGTGGGATTTATTGTGGGGATCAATGAGTTTGTGGGATGTAAACGGAAACTTATCGGTTTTTCGACCAGAAGCAAGAACATCATCGGAAATCCGCTTACTCGGTTGGAATGTACCGCCAGAAGAATTGCAAACAATTCCAGAACACTGGCTTACACATCCAGAGCCAGATGCATCTCTCCATTATCTTCTGGGAATGTTGTACATAGCCTTTACCGTTGTCGCGCTAATTGGAAATGGATTGGTTATATGGGTGTTTACTGCTGCAAAGTCATTACAGACTCCGTCCAACATGTTTGTGATTAATTTAGCCATTTGTGATTTTATGATGATGCTGAAGACACCAATCTTCATATACAATTCATTTAATCGTGGTTATGCGCTGGGGCACTTTTACTGCCAGTTATTCGCAGTTATTGGTTCATTGTCTGGAATTGGAGCTGCTATGACCAATGTGTTTATAGCATATGATAGGTACAATGTGATCACAAATCCATTCGAAGGCAAAATGTCAAGAGGTAAAGCCATCCTATTCATCATCATAATTTGGATTTACACCATACCGTGGGCCGTGTTCCCAGCTATGCAAATTTGGGGTCGATTTGTGCCAGAGGGATACCTGACATCGTGTACATTCGATTATCTAACCGACAATTTTGATACACGGCTCTTCGTTGGGGTAATATTCACATTTAGCTATCTCATCCCGATGTCCATGATTATATTCTTCTACAGTCAAATATGTAGTCATGTATTCAGTCACGAGAAAGCACTACGGGAACAGGCGAAAAAAATGAATGTTGAATCATTGAGATCTAACCAAGGGAACAGTACCGAAACAGCAGAGATTAAAATTGCAAAAGCTGCGATAACCATATGTTTCTTGTTTGTTGCAGCATGGACGCCATATGGTGTAATGGCACTTATTGGAGCTTTTGGTAATAAAGCTCTGTTAACACCTGGCGTAACAATGATTCCAGCTTGTACCTGTAAATTTGTTGCTTGTCTGGATCCCTACGTGTACGCCATTAGCCATCCTCGATATAGAATCGAACTAAATAATCGGTTACCATGCTTGGCGATAAACGAAAAACCGATATCCGATAATGCTTCATCGACCAGTGATGCAACTCAAGTTCAAACAACCACTGTGGCTTAGGCAATGATTATGCTTCTGCACCTTTTTATCAAAACTATTTGTACTTTGAAAGCGAACTGTTTGCACGCATAATTTACCAACTACAACAGTCGATGGTGTATACCATGATGGTAGCAGTACCTTCTTTTCACGGTATACATTTTGTTCTATCTAAAATTCCTAATGGATCAAAAATATGTACAACCTTCCTCTTTCTTAACTGATGACGACTTGGCATTACTTCACCGGACAGGACAGTTATATAGTTTTTTGTAACATCAAAATTAGTAGTGACGATGCAATTTAACATCATCAAGAATTTTTTGTTTGTAAATTCCATTTGGACACTTTTAGATTCAGAGAATTATTGTAAAAAATCATAGGAAATACAAAGTGGAAGTGCATTTGCCGAGAATGGATGATTCGAAGGTCAGTTACGGCTGAAGGTCTATTACAGTCGCAGAAATTTAGGTTTCGGGTTTTTTTAGAGATATCGTCGTTTCTCTAATTCTCTCA</t>
  </si>
  <si>
    <t>MSLWDVNGNLSVFRPEARTSSEIRLLGWNVPPEELQTIPEHWLTHPEPDASLHYLLGMLYIAFTVVALIGNGLVIWVFTAAKSLQTPSNMFVINLAICDFMMMLKTPIFIYNSFNRGYALGHFYCQLFAVIGSLSGIGAAMTNVFIAYDRYNVITNPFEGKMSRGKAILFIIIIWIYTIPWAVFPAMQIWGRFVPEGYLTSCTFDYLTDNFDTRLFVGVIFTFSYLIPMSMIIFFYSQICSHVFSHEKALREQAKKMNVESLRSNQGNSTETAEIKIAKAAITICFLFVAAWTPYGVMALIGAFGNKALLTPGVTMIPACTCKFVACLDPYVYAISHPRYRIELNNRLPCLAINEKPISDNASSTSDATQVQTTTVA</t>
  </si>
  <si>
    <t>Bradysia odoriphaga ultraviolet-sensitive opsin mRNA, complete cds</t>
  </si>
  <si>
    <t>MK766508</t>
  </si>
  <si>
    <t>GGGGGGTAGTCACACACAGTGGCTGAGATTGGTCAAACTGAAATAAATGTTAGACCGCAATCGAGGTGGTAGTCACAATTAGTTACTTGTTTATTTGAATAAAAGAAAAACTTTGTAAGAATTGTGGTTCAGTCACTCATCACCTAGTTCGGATCGTGAACATCGTCCTAGTGCATAAATTACAATTGACCACATCATCGAAAATGTATAGTCCACAAAGGGGCATTCATGACTACACGACAATGAATGTGTCGATTATCGACCGTGTACCACCCGATATGGTACATCTCATTGATCCACATTGGTATCAATACGCTCCATTACCCACAATTTGGAACTTTTCCCTTGGAACTGTAATGATTTTCCTTGGAATCATTGCGTGGTGTGGAAACGGTGTCGTAGTCTACATATTCTCAACGACAAGGTCACTGCGAACCCCATCCAATTTGCTCGTTTTGAACTTGGCCTTTTCGGATTTTATGATGATGGTAACGCAAAGTCCACCGATGATAATAAATTGCTTCTACGAAACGTGGATATTGGGACCGATGATGTGCGACATATATGCAATGTGTGGCTCGTTTTTCGGATGCACCTCCATTTGGACGATGTGTATGATCGCATTTGATCGGTACAACGTTATCGTCAAAGGATTGGCTGGGAAGCCAATGACTATCACGGGAGCAATTTTAAAAATTCTGTTCATTTATATGTTTGCTACTATTTGGACTTTGGCCCCGATTTTCGGTTGGAATAGGTATGTTCCGGAAGGAAATCTATCTTCCTGTGGTACCGACTTCATGAACAAAAGTTGGACGAGTAAATCATACATTCTGGTTTACTCATGCTTCGTATATTACATGCCACTTTTCCTCATCTGTTATTCGTATTGGTTTATTATTAGGACAGTTGCAGCTCATGAAAAGGCTATGAGATTGCAAGCGAAGAAAATGAACGTTGCCTCTCTTCGCAGTTCTGAGGATGCAAATAAGAGCGCCGAAGCGAAGCTGGCAAAAGTTGCCCTTATCACTATTTCGTTGTGGTTTATGGCCTGGACACCATATTTGGTAATTAATTATATCGGAGTATTCGGAGGTCCCTCACTCACTCCACTATGTACAATATGGGGATCATTGTTTGCAAAGGCTAATGCTGTATACAATCCGATTGTGTATGGAATCAGTCACCCGAAATATCGAGCTGCTCTGAAAGAGAAGCTGCCAATGTTAGTGTGTGGAGAGACTGACAATGCTCAATCGGAAACGGCATCACAAAATACTACTGTTACTGCGGATGGAAAGGCTTAAGATGTACATTGTATCGAAGACCGAAGACGTGTGATTGTTTCTGCTATTCCTAATGAATCTGTTTAAGCAATAGAATTTTAGCGAAGTTTAATAAAATGTTATTTATAATGCAATACATGAAAAAAAAAAAAAAAAAAAA</t>
  </si>
  <si>
    <t>MYSPQRGIHDYTTMNVSIIDRVPPDMVHLIDPHWYQYAPLPTIWNFSLGTVMIFLGIIAWCGNGVVVYIFSTTRSLRTPSNLLVLNLAFSDFMMMVTQSPPMIINCFYETWILGPMMCDIYAMCGSFFGCTSIWTMCMIAFDRYNVIVKGLAGKPMTITGAILKILFIYMFATIWTLAPIFGWNRYVPEGNLSSCGTDFMNKSWTSKSYILVYSCFVYYMPLFLICYSYWFIIRTVAAHEKAMRLQAKKMNVASLRSSEDANKSAEAKLAKVALITISLWFMAWTPYLVINYIGVFGGPSLTPLCTIWGSLFAKANAVYNPIVYGISHPKYRAALKEKLPMLVCGETDNAQSETASQNTTVTADGKA</t>
  </si>
  <si>
    <t>Bradysia odoriphaga long-wavelength-sensitive opsin mRNA, complete cds</t>
  </si>
  <si>
    <t>Spodoptera</t>
  </si>
  <si>
    <t>frugiperda</t>
  </si>
  <si>
    <t>MN442092</t>
  </si>
  <si>
    <t>ATGGCAGAACACGGTCCTGGAATGGCAGCTCTGCAAGGATGGGGAGCTCAAAACGTGGCGCATGGAGCAGCCAACCAAACCGTCGTGGACAAAGTGTCCGCCGACATGCTCCACATGGTCGACGCCCACTGGTACCAGTTTCCACCAATGAACCCACTCTGGCACGCTATCCTGGGCTTCACCATCGGCGTTTTGGGATTCATCTCAATCGCTGGCAACGGCATGGTAATCTACATATTCTCAACGACCAAAAGCTTGAAGACACCATCGAACTTACTTGTAGTCAACCTGGCTTTCTCCGACTTCCTGATGATGTGCGCAATGGCCCCGGCTATGGTGATAAATTGCTACAACGAAACATGGGTATTTGGTCCGTTTGCCTGTGAACTCTACGGCTGCGCTGGCTCACTATTTGGATGTGCATCGATCTGGACCATGACCATGATCGCTTTCGACCGCTACAATGTCATCGTGAAGGGTATCGCCGCCAAGCCTATGACCAAGTCTGGAGCTCTGCAACGCATCCTCGGAATCTGGCTGTTCTCGCTCGCATGGACTCTCGCTCCATTCTTCGGGTGGAACCGTTACGTGCCTGAGGGAAACATGACTGCTTGCGGAACTGACTACTTGTCTAAGGATTTCTTGAGCCGAAGCTACATCATTGTCTACTCAGTCTTCGTGTACTTCTTACCTCTTCTGCTTATCATCTACTCTTACTACTTCATTGTCCAGGCTGTATCCGCTCACGAAAAAGCTATGAGGGACCAGGCTAAGAAAATGAACGTGGCTTCGCTCCGATCATCTGAAGCAGCTAATACCAGCGCTGAGTGCAAATTGGCTAAAGTAGCTCTGATGACCATCTCTTTGTGGTTCATGGCGTGGACCCCCTACCTGGTGATCAACTATACCGGAGTGTTCGAGAGCGCACCCATCAGTCCTCTGGCCACTATCTGGGGTTCGCTGTTCGCCAAGGCTAATGCCGTGTACAATCCTATTGTATATGGTATCAGCCACCCTAAGTACCGTGCTGTTTTGTACCAGAAGTTCCCCGCACTTGCGTGCACGGTGTCACCTGATGAGGGCGGCTCCGTGGCGACGGGCGCCACCGTCGTCTCTGACGAGAAGCCTGCTGCCTAG</t>
  </si>
  <si>
    <t>MAEHGPGMAALQGWGAQNVAHGAANQTVVDKVSADMLHMVDAHWYQFPPMNPLWHAILGFTIGVLGFISIAGNGMVIYIFSTTKSLKTPSNLLVVNLAFSDFLMMCAMAPAMVINCYNETWVFGPFACELYGCAGSLFGCASIWTMTMIAFDRYNVIVKGIAAKPMTKSGALQRILGIWLFSLAWTLAPFFGWNRYVPEGNMTACGTDYLSKDFLSRSYIIVYSVFVYFLPLLLIIYSYYFIVQAVSAHEKAMRDQAKKMNVASLRSSEAANTSAECKLAKVALMTISLWFMAWTPYLVINYTGVFESAPISPLATIWGSLFAKANAVYNPIVYGISHPKYRAVLYQKFPALACTVSPDEGGSVATGATVVSDEKPAA</t>
  </si>
  <si>
    <t>Spodoptera frugiperda isolate Yunnan long wavelength sensitive opsin 2 mRNA, complete cds</t>
  </si>
  <si>
    <t>MN442091</t>
  </si>
  <si>
    <t>ATGTATAACCAAACTGAAAATTCCTACTACGATGCACACTTTGCACCTTTTAAATCGGGAGGGCCGAGTGAGGTGGAGATGCTGGGCGCGGGACTGACGGGGGAAGACCTCGCCGCGGTGCCTGAGCACTGGCTCGCGTTCCCCGCACCTCCAGCCAGTGCCCACACCGCGCTGGCTTTGCTCTACACATTTTTTACTGCTGCCTCTCTCTTAGGAAATGGCCTAGTCATTTTCATATTTTCTACAACAAAGAGCTTAAGGACTTCTAGCAATCTTTTGATTCTACAATTAGCCATATTAGATTTTATAATGATGGCAAAAGCTCCAATATTTATATACAACAGTGCAATGCGAGGCTTTGCCACTGGGACCGTCGGTTGTCAAATATTCGCGCTGATGGGTGCGTACAGCGGTATTGGTGCTGGCATGACTAATGCATGCATTGCCTACGACAGACATTCAACAATCACTCGGCCCCTTGACGGACGACTTTCCCGTGGAAAAGTTCTGCTGATGATGGCATTCGTCTGGATATACAGCACACCATGGGCTCTTCTACCACTGTTCAAAATCTGGGGCAGATACGTACCTGAGGGTTATTTAACGTCCTGTACTTTCGACTACTTGACCAACACGTTCGACACAAAACTATTCGTTGCCTGCATTTTCACCTGCAGCTATGTGTTCCCTATGTCGATGATTATATATTTTTACAGTGGTATTGTAAAGCAGGTCTTTGCACATGAAGCTGCATTGAGAGAACAAGCCAAGAAGATGAACGTGGAATCGCTTAGAGCCAACCAGAGCTCAGGCGCAGAATCAGCTGAAATTCGGATAGCCAAAGCGGCTCTTACCGTGTGCTTCCTGTTTGTGGCGTCGTGGACCCCTTACGGCGTGATGGCACTTATTGGAGCTTTTGGGGACCAACAACTTCTCACACCCGGGGTTACCATGATTCCCGCTGTAGCATGCAAAGCTGTCGCCTGCATAGATCCCTGGGTTTATGCAATCAGTCATCCGAAATACAGACAAGAACTTCAGCGCCGCATGCCTTGGTTGCAAATTCAAGAACCCGATGATACTGTTTCTACCGCCACCAGCAATACAGTGTCGAATGCTCCACCTGCAGCGCCAGCATAG</t>
  </si>
  <si>
    <t>MYNQTENSYYDAHFAPFKSGGPSEVEMLGAGLTGEDLAAVPEHWLAFPAPPASAHTALALLYTFFTAASLLGNGLVIFIFSTTKSLRTSSNLLILQLAILDFIMMAKAPIFIYNSAMRGFATGTVGCQIFALMGAYSGIGAGMTNACIAYDRHSTITRPLDGRLSRGKVLLMMAFVWIYSTPWALLPLFKIWGRYVPEGYLTSCTFDYLTNTFDTKLFVACIFTCSYVFPMSMIIYFYSGIVKQVFAHEAALREQAKKMNVESLRANQSSGAESAEIRIAKAALTVCFLFVASWTPYGVMALIGAFGDQQLLTPGVTMIPAVACKAVACIDPWVYAISHPKYRQELQRRMPWLQIQEPDDTVSTATSNTVSNAPPAAPA</t>
  </si>
  <si>
    <t>Spodoptera frugiperda isolate Yunnan ultraviolet sensitive opsin protein mRNA, complete cds</t>
  </si>
  <si>
    <t>MN442090</t>
  </si>
  <si>
    <t>ATGTCGCTGACGTTGGATCCCGGGCCTGGCATAGCAGCTCTGCAAGCATGGGGTGGCCAAGTAGCGGCGTATGGTGCCTCAAACCAAACCGTCGTTGACAAGGTGCCACCAGATATGCTTCATATGGTCGATCCTCATTGGTACCAGTTTCCTCCTATGAACCCGCTATGGCACGGACTCTTGGGATTCACAATCGGCGTTCTTGGTTTCATCTCTATTTCTGGCAACGGAATGGTCATCTACATATTTATGTCAACGAAGAGTCTTAAAACTCCATCAAACTTACTTGTGGTGAATCTTGCCTTCTCCGACTTCCTTATGATGTGCTGCATGTCTCCGGCTATGGTGGTTAATTGTTATAACGAAACATGGGTATGGGGTCCTCTTGCGTGTGAACTATACGCTTGTGCTGGGTCTCTATTTGGGTGCGCATCAATTTGGACCATGACTATGATTGCTTTCGACCGCTACAATGTAATCGTGAAAGGTATAGCCGCCAAGCCGATGACCAACAATGGAGCTCTTCTGCGTATCCTCGGCATTTGGACATTCTCGCTTGCATGGACCCTCGCGCCTTTCTTCGGCTGGAACCGATATGTACCTGAAGGCAACATGACTGCTTGTGGCACTGACTACCTATCCAAGGACTGGTTCAGCCGAAGTTACATCCTGATCTACTCGGTCTTCTGTTATTTCATGCCTCTCCTCCTCATCATCTACTCTTATTTCTTCATTGTACAGGCTGTAGCAGCTCACGAAAAGGGAATGCGGGAACAAGCTAAGAAAATGAACGTGGCTTCCCTAAGGTCTTCTGAGGCGGCGAACACAAGCGCCGAGTGCAAATTGGCAAAGGTGGCTCTGATGACCATTTCTCTGTGGTTCATGGCGTGGACACCCTACCTAGTCATCAACTACACGGGTGTCTTCGAAAGCGCGCCTATCAGTCCTCTTGCGACCATCTGGGGATCTCTCTTTGCCAAGGCTAACGCTGTCTACAATCCTATTGTATACGGCATCAGCCACCCGAAGTACCGCGCTGCTCTGTACCAAAGGTTCCCATCGCTATCGTGCCAGGCGTCGCCAGACGAGAGCGGCTCGGTGGCCTCCGGTGCCACCGCTGTCTCCGAGGAGAAACCTGCCGCTTAA</t>
  </si>
  <si>
    <t>MSLTLDPGPGIAALQAWGGQVAAYGASNQTVVDKVPPDMLHMVDPHWYQFPPMNPLWHGLLGFTIGVLGFISISGNGMVIYIFMSTKSLKTPSNLLVVNLAFSDFLMMCCMSPAMVVNCYNETWVWGPLACELYACAGSLFGCASIWTMTMIAFDRYNVIVKGIAAKPMTNNGALLRILGIWTFSLAWTLAPFFGWNRYVPEGNMTACGTDYLSKDWFSRSYILIYSVFCYFMPLLLIIYSYFFIVQAVAAHEKGMREQAKKMNVASLRSSEAANTSAECKLAKVALMTISLWFMAWTPYLVINYTGVFESAPISPLATIWGSLFAKANAVYNPIVYGISHPKYRAALYQRFPSLSCQASPDESGSVASGATAVSEEKPAA</t>
  </si>
  <si>
    <t>Spodoptera frugiperda isolate Yunnan long wavelength sensitive opsin protein 1 mRNA, complete cds</t>
  </si>
  <si>
    <t>MN442089</t>
  </si>
  <si>
    <t>ATGGCGACGAACTTCACGGACGACATTGGCCCCATGGCTTATCCTCTAAAAATGGTCTCCAAGGAGGTGGTGGAGCACATGCTCGGCTGGAACATCCCCGAGGAACACCAGGACCTGGTCCACGAGCACTGGAGGAACTTCCCGGCAGTCAGCAAGTACTGGCACTACGTCCTCGCACTGATCTACACGATGCTGATGGTGACTTCACTACTTGGGAACGGCATTGTCATCTGGATATTTGGAACATCGAAATCCCTGCGAAGCCCAAGCAACATGTTCGTCATCAACCTGGCAGTATTCGACCTGATGATGATGCTAGAGATGCCGCTACTCATCATGAACTCGTTCTACCAGCGCCTGGTCGGCTACCAGCTCGGCTGTGACATATACGCCGTCCTTGGATCCTTGTCGGGCATTGGAGGAGCCATCACAAATGCTGTTATAGCTTTTGATAGATACAAGACTATTTCGTGCCCTCTGGATGGTCGGATAAACAAAGTGCAGGCGGCCATATTGATTGCCTTCACCTGGTTCTGGGCGATGCCCTTCACCATTCTACCAGCTCTCAAGATCTGGGGACGATTTGTACCCGAGGGCTTCCTCACCACCTGTTCCTTCGACTACTTCACCGATGACCAGGATACGAAGGTGTTCGTCGGCTGCATCTTCGTGTGGAGCTACGCGATCCCAATGGCGCTCATCTGCTACTTCTACTCACAGCTGTTTGGTGCTGTCCGTCTCCACGAGCGCATGTTATCAGAACAAGCCAAGAAGATGAACGTGAAATCTTTGGCTGCAAACAAGGAGGATGCCAGCCGTAGTGTTGAGATCAGGATCGCTAAAGTAGCCTTCACCATATTCTTCCTATTCGTCTGCGCGTGGACTCCGTATGCCTTCGTCACTATGACTGGTGCTTTCGGTGATAGGAGCCTTCTTACCCCCATAGCGACGATGGTGCCAGCCGTCTGCTGCAAGGTCGTATCCTGCATAGACCCATGGGTGTATGCCATCAATCATCCCAGATACAGGGCGGAGCTCCAGAAGCGTCTCCCCTGGATGGGAGTCCGTGAACAGGACCCTGACAGTGTCTCCACCACGACCAGCGTCGCCACTGCGCAGTCCACCGCCCAACCTACTGCCGAAGCTTAG</t>
  </si>
  <si>
    <t>MATNFTDDIGPMAYPLKMVSKEVVEHMLGWNIPEEHQDLVHEHWRNFPAVSKYWHYVLALIYTMLMVTSLLGNGIVIWIFGTSKSLRSPSNMFVINLAVFDLMMMLEMPLLIMNSFYQRLVGYQLGCDIYAVLGSLSGIGGAITNAVIAFDRYKTISCPLDGRINKVQAAILIAFTWFWAMPFTILPALKIWGRFVPEGFLTTCSFDYFTDDQDTKVFVGCIFVWSYAIPMALICYFYSQLFGAVRLHERMLSEQAKKMNVKSLAANKEDASRSVEIRIAKVAFTIFFLFVCAWTPYAFVTMTGAFGDRSLLTPIATMVPAVCCKVVSCIDPWVYAINHPRYRAELQKRLPWMGVREQDPDSVSTTTSVATAQSTAQPTAEA</t>
  </si>
  <si>
    <t>Spodoptera frugiperda isolate Yunnan blue sensitive opsin protein mRNA, complete cds</t>
  </si>
  <si>
    <t>Heliconius</t>
  </si>
  <si>
    <t>melpomene</t>
  </si>
  <si>
    <t>MK983054</t>
  </si>
  <si>
    <t>ATGATTGCTCTAAGCTGCACCTGGAGTGAAGTATTTGATGATCAATCTAGGGAAAACCTGGATACAGGTTTCGTTATAACAGGGGCCATATCGGCATTGTTAGGCCTGTGGTTGAATCTGGCTTTATTGTTGACAAACCTACGATCAGACCCGAGCTACCGTAACTTAGCCTTTTTTACGGTTATTGCGTGCGTACGGCGCTCCATGTCCGTCTTCTCCTCCTTCATACCTTTTAATCACTCAGGAAGCATTGAATATGGTATGAACAAGTTATCTTGTGACATTTTTGGATTTTGGGATTCGTTCTTGGCAGTTTATGAAGTGGAATGCCTAACACATGTTTGTATAGAAAGATATGTGGTAGCCAAATATATAACGAAAGGATGGCCTATGCAAAAGAACTATTACATATTATATCAGGGTTTGTGTGTTTTCTTTGCTGCATTATATTCTCTGCCACCGCTACTCGGCGTCGGTAGATATGCCTTGGACTTCTCTTGTCAGTCCTGCGTCTTAGATATGATCGTACCGGAGACGTGGGAAAGGTTTATTGTCGTCCCCATATTCCTATTGCGAAGTGTTAAGTCCACGGGTTTTATGATCGTAATGTTGATTTGGGCGAGGAATCTCGAATCAAAATACGACAGTTCAGAAAATTTACTAAAGGAATTCAAGTTTACAAGTAGTATTATTGTGATAACCATTGTGAACTTGCTCTGCTGGTTGCCGATCGCGACTATGCGTGGCTGGGTGGTGCTGTCCCATGTGCTCGCTAATGACGTGACGGTGAAGCCATGTTCCACTCTGGTACAATGGGCCATTTGGATTCATTGGGTTTCGCCTGCAGTTACTGTAATAGCAATGTTTTTGGTTGATGAAAGAGCTCATCAAAAGATGATTAATATTTGCAAAGGCGCGCGTACAGTTGATGAAGATAAGAAGAAAGAGTAA</t>
  </si>
  <si>
    <t>MIALSCTWSEVFDDQSRENLDTGFVITGAISALLGLWLNLALLLTNLRSDPSYRNLAFFTVIACVRRSMSVFSSFIPFNHSGSIEYGMNKLSCDIFGFWDSFLAVYEVECLTHVCIERYVVAKYITKGWPMQKNYYILYQGLCVFFAALYSLPPLLGVGRYALDFSCQSCVLDMIVPETWERFIVVPIFLLRSVKSTGFMIVMLIWARNLESKYDSSENLLKEFKFTSSIIVITIVNLLCWLPIATMRGWVVLSHVLANDVTVKPCSTLVQWAIWIHWVSPAVTVIAMFLVDERAHQKMINICKGARTVDEDKKKE</t>
  </si>
  <si>
    <t>Heliconius melpomene unclassified opsin mRNA, complete cds</t>
  </si>
  <si>
    <t>MH491829</t>
  </si>
  <si>
    <t>AATGTGCAGTCCCGTTGTTTTTGTTTAAATTATGCTCATGTGAATTTCCTTCAAATGTACCAGAAAGAAACCAATACAAAATGAAATTGTGAGTTGATGCCATTACATATTCTTTCTTCTTCACACTTCGTTTCTACTTCTTTATCATGCAGAGGATTTGAATAGTGAAAAAAGTGCATTATACAGTGGGTTTTATATGTTTGCATTAAATGTGTCTTTTTTTAAGTGAGCAGCACATGGATTCTTTTAGAAATGACGAGTAAAATCCATCATGTCAAGTACACCAACACATTATTACACATTTCCATCAATTGAATGTAATGCAAATAAATCACATTGGATCAAAATGTTCGTCGGTTGTTGTATTGAAGTTAGAAATTGTCACTTCACTCTTCATTGCCATTGGATTGCCATTGTGCATAGCTGCTTCATCTCTTAAACACGAGACATTTAATGCTCTACCTAACAATAGCAACATTGAGCTAAGGAAACATTCCAACGAACATCTCGGAAATACAAACATTTGCAATGTTTCGTTTGATGATTTCGACAGTGAGGACGCTCATCAATTTTGTACACATGAAACAAATTATACAAACAATACGAACCACTTGAGACCATATTTAGCTTTATCAGCATTTAATGAGCAAGTGGATCCGAACTTCGTTGCATTAATTAATCCCTTTTGGTTGAAATTTAATCCTGCACCAGCCAATGCACACTACACGCTCGGCATAATTCATTCATTTATCATGGTTGTAGGATTGTTCGGCAATGCTATTGTGATTTACATGTTTATCAGGTGTCGATCAATTCGGACGCCCTGTAACACGTTGATTATCAATCTTGCCATTAGTGATTTTTTCATGCTTGCCAAAGCACCTATTGTAATCTACAATAGTTTCAAACTGGGACCAGCTTTAGGAGAATTTGTTTGTCGTATTTATGGGTTCGTTGGTGGTCTAACTGGAACTGCATCGATAGCAACTTTAACGGCTATATCTATAGATCGGTACAATGTTGTTGTTTATCCATTGGAACCTCTGCGCTCAACTACACGCCGAAAATGCAATATCATGGTCCTGATTGTCTGGTGTTACAGCATCACATTCTCCATAGTTCCGGCATTGAACATTGGATTCAGTAAATATGTTCCGGAAGGATATCTAACCAGTTGCAGTTTTGATTATTTGGATAAAACGACAAAAGCTCGAATCTTTATGTTTGTTTTTTTCATTTTCGCATGGCTCATACCGTTTATCATAATCACCTATTGCTACACCTACATTCTGAAGGTTGTCATTTCATCGCGCCATATACGATCCAGTTTGGATAAACACAAAACGGAGAAGAAATTGTCACTTGTTGTGGTCGGTGTAATTATTTTATGGTTTGTTGCCTGGACACCATATTCAATCGTAGCACTGTTAGGTATATCCGGAAATGAAGATAAAATTTCACCGTTCGGTTCAATGATTCCAGCTGTATTTTGTAAGGCATCCGCATGCATAGATCCGTACGTTTATTCGATTTCGCATCCACGATTTCGAAAAGAGTTTGGTCGTCTGTTTCTAGGAGGGGTCGGAACGGTTAGAAGGAGAACATCAATGAAAACTTCTTTCGTATGTTATCCGTCGACTGGTCATCCGTCGATAATACGTAAACAAACAGGAAACGATGGTGATGTTGTGAATAAAGTGAAATTTGGTAATAAAAAGAACGTTCAAAATTCAATATTAAAGGATGAAGTGGAGTGTGAAACAGATTTTTCGACAAATATGAGAGAATTAAATTTCAAAAATGATTTGGTAGCTACAGAAGCATGTGGAGAGACTATCGAACTTGATGTTGTGAAAAACTAGCACCTGAAAATTATCAATTTATATTCAGTTATGTTGATACGTTTCAAACAGTTGAAGTATTACATCATAACATTCCCTATTACATATTTTTGATAAATGTTTTGTATATTTGTGACATGAATGAAACATGTTTTATATGAAATAGCGGACTACTTTCATAAAGTTTGAGTTTATTTGATCAGATTTGTATAAAGTAGAACTGATGCAGAATCATTTTCTAAACAGAAAATTATTCAATTTCATGGCTTTCGATTGTGTTATGTCGTTTGACCATCACATCTTCCGTCTAATCTCTATACCCTATGATATAAATTAAAGCTACGCTACAGTCATTGCACATACAGATTTTCTTATAAGCATCAGAGGCGCCGACTTCATTTTTCATTTATAGTGTTGCCCGAGAAATACGCTTTTTTATATATCGAAAATTGATGTGTTAATTGATATTTTTCGTAGAAAATACTGATCGTTCACATCCGTATCCTAATCCTA</t>
  </si>
  <si>
    <t>MQINHIGSKCSSVVVLKLEIVTSLFIAIGLPLCIAASSLKHETFNALPNNSNIELRKHSNEHLGNTNICNVSFDDFDSEDAHQFCTHETNYTNNTNHLRPYLALSAFNEQVDPNFVALINPFWLKFNPAPANAHYTLGIIHSFIMVVGLFGNAIVIYMFIRCRSIRTPCNTLIINLAISDFFMLAKAPIVIYNSFKLGPALGEFVCRIYGFVGGLTGTASIATLTAISIDRYNVVVYPLEPLRSTTRRKCNIMVLIVWCYSITFSIVPALNIGFSKYVPEGYLTSCSFDYLDKTTKARIFMFVFFIFAWLIPFIIITYCYTYILKVVISSRHIRSSLDKHKTEKKLSLVVVGVIILWFVAWTPYSIVALLGISGNEDKISPFGSMIPAVFCKASACIDPYVYSISHPRFRKEFGRLFLGGVGTVRRRTSMKTSFVCYPSTGHPSIIRKQTGNDGDVVNKVKFGNKKNVQNSILKDEVECETDFSTNMRELNFKNDLVATEACGETIELDVVKN</t>
  </si>
  <si>
    <t>Bradysia odoriphaga ultraviolet-sensitive protein mRNA, complete cds</t>
  </si>
  <si>
    <t>Biston</t>
  </si>
  <si>
    <t>betularia</t>
  </si>
  <si>
    <t>MH166329</t>
  </si>
  <si>
    <t>ATGGATTTTGGGCCAGGAGTTGCCGCGCTTCAGGCATGGGGCGGTCAAGTGGCCACCTACTCCAACCAAACCGTAGTCGACAAGGTCCCTTCGGACATGCTGCATATGGTAGATCCTCACTGGTATCAGTTCCCGCCCATGAACCCACTGTGGCATAGCCTCCTTGGATTCACTATCGGTGTTCTCGGCTTTATTTCCATGGCTGGCAACGGCATGGTTGTCTACATCTTCATGACAACTAAGACTCTCAAAACCCCCTCCAACCTGCTCGTTGTCAATCTTGCTTTCTCCGATTTTCTGATGATGTGTGCTATGTGCCCAGCTATGGTGGTGAATTGTTATCACGAAACTTGGGTATGGGGTCCATTTGCATGTGAACTATACGGTTGCGCTGGCTCGCTATTCGGTTGCGTTTCTATCTGGACCATGACAATGATTGCGTTTGACCGTTACAACGTCATCGTAAAGGGTATAGCCGCCAAGCCCATGACCAACAATGGAGCACTACTCCGAATCTTCGGCATCTGGGCGTTCTCTCTCATTTGGACACTGGCACCACTTTTCGGATGGAACAGGTACGTGCCAGAAGGAAACATGACTGCGTGCGGAACGGACTACTTGAACAAGGAATGGCTCAGCCGCAGTTATATCCTGGTCTACTCGGTCTTTGTCTACTTCATGCCTCTTGTCCTCATTATTTATTCATACTACTTCATTGTACAGGCCGTAACAGCTCACGAAAAGGCGATGAGGGAACAAGCCAAGAAGATGAACGTCGCGTCTCTGAGATCTGCGGAAGCTGCCAACACTAGCGCAGAGTGCAAACTGGCCAAGGTGGCGCTAATGACCATCTCCCTGTGGTTCATGGCCTGGACGCCATATCTGATCATCAACTACGCTGGAATCTTCGAGAGCATGCCCATCAGCCCTCTCGCCACAATCTGGGGATCGCTTTTCGCGAAAGCTAACGCCGTCTACAACCCTATTGTATATGGCATTAGCCACCCTAGATACCAGAAGGCGCTATATGCGAGGTTCCCTGCGCTGGCGTGCACCGCACCAGCGGACGATGGAGCATCTGTGGCTTCCGCTATCACGGCGGTCTCCGAAGAAAAGCCTGCTGCATAA</t>
  </si>
  <si>
    <t>MDFGPGVAALQAWGGQVATYSNQTVVDKVPSDMLHMVDPHWYQFPPMNPLWHSLLGFTIGVLGFISMAGNGMVVYIFMTTKTLKTPSNLLVVNLAFSDFLMMCAMCPAMVVNCYHETWVWGPFACELYGCAGSLFGCVSIWTMTMIAFDRYNVIVKGIAAKPMTNNGALLRIFGIWAFSLIWTLAPLFGWNRYVPEGNMTACGTDYLNKEWLSRSYILVYSVFVYFMPLVLIIYSYYFIVQAVTAHEKAMREQAKKMNVASLRSAEAANTSAECKLAKVALMTISLWFMAWTPYLIINYAGIFESMPISPLATIWGSLFAKANAVYNPIVYGISHPRYQKALYARFPALACTAPADDGASVASAITAVSEEKPAA</t>
  </si>
  <si>
    <t>Biston betularia long-wavelength sensitive opsin 2 mRNA, complete cds</t>
  </si>
  <si>
    <t>MH166328</t>
  </si>
  <si>
    <t>ATGACGATCGCGAGCCTGGACCCCGGTCCGGGCATGGCCGCGTTGCAGGCGTGGGGAGGTCAGGTGGCGGCCTACGGAGCTGCCAACCAAACCGTCGTCGACATGGTCCCGCCAGATATGCTCCATATGATAGACCCTCACTGGTATCAATTTCCACCCATGAACCCACTATGGCACGGACTTTTGGGTTTCACTATCGGCGTTCTTGGCTTCATCTCAATCAGCGGCAACGGCATGGTTATTTACATCTTCATGTCAACTAAGAGTCTCAAAACACCTTCGAACTTGCTTGTTGTTAATCTTGCATTCTCCGATTTCTTGATGATGTGCGCTATGTCCCCGGCTATGGTTGTGAACTGTTACAACGAAACTTGGGTGTGGGGTCCATTGGCATGTGAGATATACGCTTGTTGCGGTTCACTATTTGGATGTGCTTCGATTTGGACAATGACAATGATTGCATTTGATCGCTACAACGTTATCGTTAAGGGTATAGCTGCGAAGCCAATGACCATCAATGGAGCACTGCTTCGAATTCTTGGCATCTGGGCCTTTTCTGCCGCTTGGACCATTGCTCCATTTTTCGGATGGAACAGGTACGTCCCAGAAGGTAACATGACGGCGTGCGGTACTGACTACTTGAGCAAGGAGTGGTTAAGCCGTAGCTACATTCTGATCTACTCGGTCTTCGTCTATTTCATGCCTCTGCTCCTCATCATCTACTCATACACTTTCATCGTACAGGCCGTGGCAGCTCACGAGAAGGCCATGAGAGAGCAAGCCAAGAAAATGAACGTGGCGTCGCTTAGATCTGCCGAAGCTGCTAATACTAGCGCAGAGTGCAAACTAGCCAAGGTAGCACTGATGACCATTTCTCTATGGTTCATGGCCTGGACGCCATATTTGGTGATCAACTACGCGGGCGTCTTCGAGAGCATGAAGATCAGCCCTCTTGCCACCATCTGGGGATCACTCTTCGCGAAAGCTAATGCTGTCTACAACCCTATTGTATATGGTATCAGCCATCCTAAGTACCAGCAGGCGCTGTACGCGCGTTTCCCTGCGCTGGCGTGCAATGGTCCCGCGGCAGACGAAGGCGCTTCTGTCGCGTCGGGTGCCACAGCTGTGTCTGAAGAAAAGCCTGCCGCCTAA</t>
  </si>
  <si>
    <t>MTIASLDPGPGMAALQAWGGQVAAYGAANQTVVDMVPPDMLHMIDPHWYQFPPMNPLWHGLLGFTIGVLGFISISGNGMVIYIFMSTKSLKTPSNLLVVNLAFSDFLMMCAMSPAMVVNCYNETWVWGPLACEIYACCGSLFGCASIWTMTMIAFDRYNVIVKGIAAKPMTINGALLRILGIWAFSAAWTIAPFFGWNRYVPEGNMTACGTDYLSKEWLSRSYILIYSVFVYFMPLLLIIYSYTFIVQAVAAHEKAMREQAKKMNVASLRSAEAANTSAECKLAKVALMTISLWFMAWTPYLVINYAGVFESMKISPLATIWGSLFAKANAVYNPIVYGISHPKYQQALYARFPALACNGPAADEGASVASGATAVSEEKPAA</t>
  </si>
  <si>
    <t>Biston betularia long-wavelength sensitive opsin 1 mRNA, complete cds</t>
  </si>
  <si>
    <t>MH166327</t>
  </si>
  <si>
    <t>ATGGCGTTTAATTTTACCGATGGAATAGGCCCGATGGCGTATCCACTTAAAATGGTATCCAAAGAGGTTCTAGACCACATGCTCGGCTGGAATATTCCAGAAGAACACCAGGATTTAGTGCACGAGCACTGGCGCAACTTCCCGGCCGTTAGCAAGTACTGGCACTACTGCTTGGCACTTATCTACACCATGCTCATGGTCACATCTCTTACTGGCAACGGGATCGTCATATGGATATTTAGCACTTCAAAATCGCTACGCAGTGCGAGCAACATGTTCGTCATAAACCTGGCAGTATTTGACCTGATGATGATGCTGGAGATGCCCCTCCTTATCCTCAACTCGTTCTACCAGCGGCTGGTAGGCTACCAACTTGGATGTGACGTCTACGCCATACTGGGGTCGCTCTCGGGCATAGGCGGCGCTATCACCAACGCTGTCATAGCTTTTGATAGATACAAAACGATATCGTGTCCCCTGGATGGACGAATAAACAGGGTCCAGGCTGGTCTGCTGATAGCCTTCACGTGGTTCTGGGCTTTGCCGTTCACCGTTTTGCCAGCACTCAAGATATGGGGACGATTTGTGCCAGAGGGATTCCTGACGACTTGCTCGTTCGACTACTTTACGGACGACCAAGACACAAAGGTGTTCGTGGCCTGTATCTTTGTGTGGAGCTACGCGATACCCATGTCGCTTATATGTTACTTTTATTCACAACTGTTCAGCGCTAGGTCGCTTCTGACGCCGATAGCGACAATGGTGCCTGCCGTGTGCTGCAAGGTAGTGTCTTGCATAGATCCGTGGGTGTACGCAATCAACCATCCCAGATACAGGGCGGAGCTCCAGAAGCGAGTGCCATGGTTGGGAGTCCGTGAACAGGACCCGGATACCGTCTCTACCACCACCAGTGTTGCCACTGCGCAATCAACGGCGCCACCTGTTGAGGCTTAG</t>
  </si>
  <si>
    <t>MAFNFTDGIGPMAYPLKMVSKEVLDHMLGWNIPEEHQDLVHEHWRNFPAVSKYWHYCLALIYTMLMVTSLTGNGIVIWIFSTSKSLRSASNMFVINLAVFDLMMMLEMPLLILNSFYQRLVGYQLGCDVYAILGSLSGIGGAITNAVIAFDRYKTISCPLDGRINRVQAGLLIAFTWFWALPFTVLPALKIWGRFVPEGFLTTCSFDYFTDDQDTKVFVACIFVWSYAIPMSLICYFYSQLFSARSLLTPIATMVPAVCCKVVSCIDPWVYAINHPRYRAELQKRVPWLGVREQDPDTVSTTTSVATAQSTAPPVEA</t>
  </si>
  <si>
    <t>Biston betularia blue wavelength sensitive opsin (B) isoform B mRNA, complete cds</t>
  </si>
  <si>
    <t>MH166326</t>
  </si>
  <si>
    <t>ATGGCGTTTAATTTTACCGATGGAATAGGCCCGATGGCGTATCCACTTAAAATGGTATCCAAAGAGGTTCTAGACCACATGCTCGGCTGGAATATTCCAGAAGAACACCAGGATTTAGTGCACGAGCACTGGCGCAACTTCCCGGCCGTTAGCAAGTACTGGCACTACTGCTTGGCACTTATCTACACCATGCTCATGGTCACATCTCTTACTGGCAACGGGATCGTCATATGGATATTTAGCACTTCAAAATCGCTACGCAGTGCGAGCAACATGTTCGTCATAAACCTGGCAGTATTTGACCTGATGATGATGCTGGAGATGCCCCTCCTTATCCTCAACTCGTTCTACCAGCGGCTGGTAGGCTACCAACTTGGATGTGACGTCTACGCCATACTGGGGTCGCTCTCGGGCATAGGCGGCGCTATCACCAACGCTGTCATAGCTTTTGATAGATACAAAACGATATCGTGTCCCCTGGATGGACGAATAAACAGGGTCCAGGCTGGTCTGCTGATAGCCTTCACGTGGTTCTGGGCTTTGCCGTTCACCGTTTTGCCAGCACTCAAGATATGGGGACGATTTGTGCCAGAGGGATTCCTGACGACTTGCTCGTTCGACTACTTTACGGACGACCAAGACACAAAGGTGTTCGTGGCCTGTATCTTTGTGTGGAGCTACGCGATACCCATGTCGCTTATATGTTACTTTTATTCACAACTGTTCAGCGCTGTACGACTCCATGAACGCATGCTGCAAGAGCAAGCCAAGAAGATGAACGTGAAGTCGCTAGCAGCCAACAAGGAAGACGCAAGCAGGAGCGTCGAAATTCGGATCGCTAAAGTGGCTTTCACTATCTTCTTCCTATTCATCTGTGCATGGACACCTTACGCTTTCGTTGCCATGACAGGGGCTTTTGGAGACAGGTCGCTTCTGACGCCGATAGCGACAATGGTGCCTGCCGTGTGCTGCAAGGTAGTGTCTTGCATAGATCCGTGGGTGTACGCAATCAACCATCCCAGATACAGGGCGGAGCTCCAGAAGCGAGTGCCATGGTTGGGAGTCCGTGAACAGGACCCGGATACCGTCTCTACCACCACCAGTGTTGCCACTGCGCAATCAACGGCGCCACCTGTTGAGGCTTAG</t>
  </si>
  <si>
    <t>MAFNFTDGIGPMAYPLKMVSKEVLDHMLGWNIPEEHQDLVHEHWRNFPAVSKYWHYCLALIYTMLMVTSLTGNGIVIWIFSTSKSLRSASNMFVINLAVFDLMMMLEMPLLILNSFYQRLVGYQLGCDVYAILGSLSGIGGAITNAVIAFDRYKTISCPLDGRINRVQAGLLIAFTWFWALPFTVLPALKIWGRFVPEGFLTTCSFDYFTDDQDTKVFVACIFVWSYAIPMSLICYFYSQLFSAVRLHERMLQEQAKKMNVKSLAANKEDASRSVEIRIAKVAFTIFFLFICAWTPYAFVAMTGAFGDRSLLTPIATMVPAVCCKVVSCIDPWVYAINHPRYRAELQKRVPWLGVREQDPDTVSTTTSVATAQSTAPPVEA</t>
  </si>
  <si>
    <t>Biston betularia blue wavelength sensitive opsin (B) isoform A mRNA, complete cds</t>
  </si>
  <si>
    <t>MH166325</t>
  </si>
  <si>
    <t>ATGGAAAATGATACAGAAAGTTATTTTTTCGGCGCTCATTTTGCAGCTCTCAAATCAGGAGAAATAGAACTGCTGGGCGAAGGGCTGACAGGTGAGGACTTGGCCGCAGTACCAGAGCACTGGCTATCGTACCCGGCGCCGCCTGCCTCAGCGCACACCGCACTAGCCCTACTTTACACTTTCTTCACCGCGGCAGCTTTACTTGGAAATGGATTGGTCATTTTCATATTTTCTACACATTCAACAATCACAAGGCCTCTAGACGGAAGATTATCTCGCGGCAAAGTTCTTTTAATGATGGCTTTTGTATGGATATATGCAACGCCATGGGCGCTTCTGCCACTCTTTAAAATTTGGGGCAGATTTGTTCCAGAGGGGTACCTGACTTCGTGTACATTCGACTACCTGACGAACACATTCGATACGAAACTATTTGTAGCGTGCATATTTACGTGTAGCTACGTGTTTCCAATGTCGATGATCATTTACTTCTACAGTGGGATCGTGAAACAAGTGTTCGCACACGAGGCGGCGCTCAGAGAGCAAGCAAAAAAAATGAACGTGGAATCTCTTCGCGCTAATCAAAGTTCTGGCGCGGAGTCTGCTGAGATCCGGATAGCTAAAGCAGCGCTTACTGTGTGTTTCCTGTTCGTTGCCTCGTGGACCCCATACGGGGTCATGGCACTAATCGGCGCCTTCGGGGATCAACAGTTGCTCACCCCTGGTGTAACAATGATTCCCGCTGTGGCGTGTAAAGCTGTGGCGTGCATAGATCCCTGGGTCTACGCCATTAGTCATCCAAAGTACAGACAAGAGCTTCAGAGGCGGATGCCGTGGCTACAGATCGACGAGCCTGACGACTCCGCATCAACAGCGACCACCAATACGGCCCCAAACGCGCCAGCATGA</t>
  </si>
  <si>
    <t>MENDTESYFFGAHFAALKSGEIELLGEGLTGEDLAAVPEHWLSYPAPPASAHTALALLYTFFTAAALLGNGLVIFIFSTHSTITRPLDGRLSRGKVLLMMAFVWIYATPWALLPLFKIWGRFVPEGYLTSCTFDYLTNTFDTKLFVACIFTCSYVFPMSMIIYFYSGIVKQVFAHEAALREQAKKMNVESLRANQSSGAESAEIRIAKAALTVCFLFVASWTPYGVMALIGAFGDQQLLTPGVTMIPAVACKAVACIDPWVYAISHPKYRQELQRRMPWLQIDEPDDSASTATTNTAPNAPA</t>
  </si>
  <si>
    <t>Biston betularia ultraviolet wavelength sensitive opsin isoform B mRNA, complete cds</t>
  </si>
  <si>
    <t>MH166324</t>
  </si>
  <si>
    <t>ATGGAAAATGATACAGAAAGTTATTTTTTCGGCGCTCATTTTGCAGCTCTCAAATCAGGAGAAATAGAACTGCTGGGCGAAGGGCTGACAGGTGAGGACTTGGCCGCAGTACCAGAGCACTGGCTATCGTACCCGGCGCCGCCTGCCTCAGCGCACACCGCACTAGCCCTACTTTACACTTTCTTCACCGCGGCAGCTTTACTTGGAAATGGATTGGTCATTTTCATATTTTCTACAACAAAAACTTTAAGAACGTCAAGTAACCTTCTAATCCTGCAACTATCTATTTTGGACTTTATAATGATGGCAAAAGCGCCGATATTCATCTATAACAGTGCCATGAAGGGATTTGCACTGGGCAATATGGGTTGTCAGGTGTTCGCACTTATGGGTGCCTACAGCGGCATCGGCGCTGGCATGACTAATGCTTGCATTGCTTATGACAGACATTCAACAATCACAAGGCCTCTAGACGGAAGATTATCTCGCGGCAAAGTTCTTTTAATGATGGCTTTTGTATGGATATATGCAACGCCATGGGCGCTTCTGCCACTCTTTAAAATTTGGGGCAGATTTGTTCCAGAGGGGTACCTGACTTCGTGTACATTCGACTACCTGACGAACACATTCGATACGAAACTATTTGTAGCGTGCATATTTACGTGTAGCTACGTGTTTCCAATGTCGATGATCATTTACTTCTACAGTGGGATCGTGAAACAAGTGTTCGCACACGAGGCGGCGCTCAGAGAGCAAGCAAAAAAAATGAACGTGGAATCTCTTCGCGCTAATCAAAGTTCTGGCGCGGAGTCTGCTGAGATCCGGATAGCTAAAGCAGCGCTTACTGTGTGTTTCCTGTTCGTTGCCTCGTGGACCCCATACGGGGTCATGGCACTAATCGGCGCCTTCGGGGATCAACAGTTGCTCACCCCTGGTGTAACAATGATTCCCGCTGTGGCGTGTAAAGCTGTGGCGTGCATAGATCCCTGGGTCTACGCCATTAGTCATCCAAAGTACAGACAAGAGCTTCAGAGGCGGATGCCGTGGCTACAGATCGACGAGCCTGACGACTCCGCATCAACAGCGACCACCAATACGGCCCCAAACGCGCCAGCATGA</t>
  </si>
  <si>
    <t>MENDTESYFFGAHFAALKSGEIELLGEGLTGEDLAAVPEHWLSYPAPPASAHTALALLYTFFTAAALLGNGLVIFIFSTTKTLRTSSNLLILQLSILDFIMMAKAPIFIYNSAMKGFALGNMGCQVFALMGAYSGIGAGMTNACIAYDRHSTITRPLDGRLSRGKVLLMMAFVWIYATPWALLPLFKIWGRFVPEGYLTSCTFDYLTNTFDTKLFVACIFTCSYVFPMSMIIYFYSGIVKQVFAHEAALREQAKKMNVESLRANQSSGAESAEIRIAKAALTVCFLFVASWTPYGVMALIGAFGDQQLLTPGVTMIPAVACKAVACIDPWVYAISHPKYRQELQRRMPWLQIDEPDDSASTATTNTAPNAPA</t>
  </si>
  <si>
    <t>Biston betularia ultraviolet wavelength sensitive opsin isoform A mRNA, complete cds</t>
  </si>
  <si>
    <t>Xenos</t>
  </si>
  <si>
    <t>vesparum</t>
  </si>
  <si>
    <t>KY368374</t>
  </si>
  <si>
    <t>ATGGAGTTAAATTGGACTATTGTTAATGTTGCATCACCGTTAGCTCGAACATCCAGTGACGAAGAACAGAAACTGATCGGTTGGAATTTAACTCCTGAAGAATTGGAACATATACCTGAACATTGGTTATCGTTTCCGGAACCGGCGGCTTCAATTCATTACATCTTGGGCTTAATTTACATTGGCTTCTTTTTCGCCTCAATTTTTGGCAATGGACTTGTACTTTGGATTTTTTCCACATCAAAATCACTACAAACACCATCGAATATTTTTGTAGTTAACTTAGCATTTTGTGACTTTGTAATGATGTTCAAGACACCGATCTTCATTTATAATTCGTTCTATCGCGGTTATGCTTTAGGATTCGCGGGTTGTCAAGTATTTTCCGTGATGGGCGCCTTGAGCGGCATTGGGGCCGGAACGACAAACGCGTGTATCGCTTACGACCGTTACATGACAATTGCTCACCCGTTCGATGGAAAAGTATCGAAGACAAAAGCTCTGTTTATGGTTTTATGTGTTTGGTTGTATGCGATTCCGTGGACTTTGATGCCCTTTTTTGAAGTTTGGGGTCGTTTCGTCCCAGAGGCTTATTTAACATCATGTACGTTCGATTACATGTCAGAAAGCTTCGATAATCATTTGTTTGTTGCCTGTATTTTCACTTGTTCATATGTGTTTCCGTTGTTTTTCATGATTTACTATTATAGTCAAATTGTGAGCCATGTAGTCAATCATGAAAAGGCTCTAAAGGAACAAGCGAAAAAAATGAACGTAGAGTCGTTAAGAAGTAATCAAGGAAGTGCTAATTCATCGGTAGAAATTCGTATAGCAAAATCGGCAATTACAATGTGCGGTTTGTTTCTGGCATCTTGGACACCGTACGGTATAATTGCGTTAATTGGTGCATTTGGTAATAAAAGTATTCTAACTCCAACCATGACTATGGTACCGGCATTAACGTGCAAATTAGTCGCGTGTATTGACCCGTACGTGTTTGCAATTAGTCATCCAAGATACCGAGCTGAGCTGGAAAAACGCGTATCATGGCTTGGTATCAAAGAAACTTTACCGGTTGATGATACGAAATCGGTGGCGTCTGAAGTAACAAATGTAACATAA</t>
  </si>
  <si>
    <t>MELNWTIVNVASPLARTSSDEEQKLIGWNLTPEELEHIPEHWLSFPEPAASIHYILGLIYIGFFFASIFGNGLVLWIFSTSKSLQTPSNIFVVNLAFCDFVMMFKTPIFIYNSFYRGYALGFAGCQVFSVMGALSGIGAGTTNACIAYDRYMTIAHPFDGKVSKTKALFMVLCVWLYAIPWTLMPFFEVWGRFVPEAYLTSCTFDYMSESFDNHLFVACIFTCSYVFPLFFMIYYYSQIVSHVVNHEKALKEQAKKMNVESLRSNQGSANSSVEIRIAKSAITMCGLFLASWTPYGIIALIGAFGNKSILTPTMTMVPALTCKLVACIDPYVFAISHPRYRAELEKRVSWLGIKETLPVDDTKSVASEVTNVT</t>
  </si>
  <si>
    <t>Xenos vesparum ultraviolet sensitive opsin 1 mRNA, complete cds</t>
  </si>
  <si>
    <t>KY368373</t>
  </si>
  <si>
    <t>ATGGGATTCTATAAAGTAGAAGTCCCGTATGCTTTGGCATGGGGACAACAAAACAAATATGGTGCCAACGCGACAATCGTCGATCAAGTTTTACCCGAAATGCATGACTATATTTCGCCGTATTGGTACCAATTTCCGCCCGTTGATCCTATATGGTACCCGATTTTAGGCACTTTTATCGGAATTGTTGGAATCATTGCCTTTTTTGGAAATGCTATTGTTATTTACATTTTTATCAGTACGAAAAGTTTGCGAAGTCCTTCGAATTTACTGGTTTTAAACTTGGCAGTTTCCGATTTCCTAATGATTCTCGGAATGTGTCCAATAATGGTCGTTAATTCTTATTATCAAACTTGGGTATTTGGTCCAATGATGTGTGAAATATATGGAATGTGGGGTTCGGAATTCGGTTGCAATTCTATTCTTAGCATGATGACTATCGCTTTAGATCGATATAACGTCATCGTCAAGGGAATATCGGCAAAACCTTTTACTAAAAAGAAGGCCTTGCTGTGGATCTTTCTGGTTTGGTTATTTTCTCTGTTCTGGACACTATTGCCGTTTTTCGGCTGGGGTAGATATGGACCGGAAGGTAACATGACGGCTTGCGGAACTGATTATTTACGGTCGGAGCTATTACATCGTAGTTATATTTTTTTCTATGGATTATTTGTGTATTTTATGCCCCTTTTCGTCATAATTTATAGCTATTACTTTATTCTTAAGGTTGGTATTCGGGAACAAGCCAAAAAAATGAACGTGGCATCCCTCCGGAGTTCCGAAAACGCTAACACAAGCACGGAACATAAGTTAGCTAAAGTGGCACTGGTTACGATTTCGCTATGGTTTATGGCCTGGACACCGTATTTAGTCGTTAACTTTATGGGTATTTTCGATGCACCGCCAATAGCTCCTCTGAACACGATTTGGTGCTCATTGTTCGCCAAATGTAGCGCCATTTACAACCCTATCGTGTATGCGATAAGTCATCCGAGATATAAAGCCGCTTTGGCCGAAAAACTACCGATGTTATCATGTGCCGATACGCCGTCGCCAGCGGCAAACAAATCCGATCTTGAATCGGCAGAAACGACAAGCGTAGCTTAA</t>
  </si>
  <si>
    <t>MGFYKVEVPYALAWGQQNKYGANATIVDQVLPEMHDYISPYWYQFPPVDPIWYPILGTFIGIVGIIAFFGNAIVIYIFISTKSLRSPSNLLVLNLAVSDFLMILGMCPIMVVNSYYQTWVFGPMMCEIYGMWGSEFGCNSILSMMTIALDRYNVIVKGISAKPFTKKKALLWIFLVWLFSLFWTLLPFFGWGRYGPEGNMTACGTDYLRSELLHRSYIFFYGLFVYFMPLFVIIYSYYFILKVGIREQAKKMNVASLRSSENANTSTEHKLAKVALVTISLWFMAWTPYLVVNFMGIFDAPPIAPLNTIWCSLFAKCSAIYNPIVYAISHPRYKAALAEKLPMLSCADTPSPAANKSDLESAETTSVA</t>
  </si>
  <si>
    <t>Xenos vesparum long wavelength sensitive opsin 1 mRNA, complete cds</t>
  </si>
  <si>
    <t>Xanthostigma</t>
  </si>
  <si>
    <t>xanthostigma</t>
  </si>
  <si>
    <t>KY368371</t>
  </si>
  <si>
    <t>ATGTCTGCATTTTCTGGACCATCGTTCGCCGCATACAGCGGTGGCTGGGCTGGTCAGCCACACAGTAATATATCTGTCGTAGACATTGTACCACCGGAGATGCTCTCCATGGTAGACGCTCATTGGTACCAATTCCCACCTATGAACCCATTATGGCACTCCATACTTGGTTTCGCAATCTTCGTTTTGGGCGTCGTCTCCATTATTGGTAACGGCATGGTCGTCTACATCTTCTCCAGCACCAAAGCTCTGAGGACTCCATCAAACCTTTTGGTCGTCAATTTGGCCTTTTCCGATTTCCTAATGATGTTCACAATGGCACCCCCTATGGTTGTAAACTGCTATAATGAAACTTGGGTATTTGGACCGTTCGCTTGCGAGATTTATGGAATGTTCGGTTCACTCTTCGGCTGCGGATCTATTTGGACTATGACAATGATTGCCTTAGATCGATACAACGTTATTGTCAAGGGTTTATCTGCTAAACCAATGACCAATAAGACAGCCATGCTTCGCATCCTTGGTGTTTGGGCCTTCTCTGTTGGATGGACCATTGCACCCCTGTTCGGCTGGAACAGATATGTACCAGAAGGTAACATGACTGCTTGCGGAACGGACTACCTCACCAAAGACTGGCAAAGCCGTAGTTACATCCTTGTCTACTCATTTTTCGTCTACTTCCTTCCTCTTCTGACAATCATCTACTCATACTTCTTCATCGTACAGGCTGTGGCAGCTCACGAAAAAGCAATGCGAGAACAAGCAAAGAAAATGAACGTGGCTTCACTGCGATCGGCTGAAAACCAAAACACAAGTGCCGAATGCAAACTGGCTAAAGTCGCTCTGATGACAATCACGCTGTGGTTCTTTGCGTGGACTCCATATCTGGTTATCAACTTTGCCGGCATCTTCGAGACATTGAGAATCACTCCGCTGACCACCATCTGGGGCTCACTTTTCGCTAAGGCTAATGCCGTCTACAATCCAATTGTATATGGCATCAGCCATCCTAAATATCGAGCAGCTCTTACAAAGAGGTTCCCATCGTTGATGTGCGCAAATGGATCAGATGATAACTCCTCAGTCGTATCTGGTGCTACCGTCGCTTCAGAAGAGAAGCCATCCGCATAA</t>
  </si>
  <si>
    <t>MSAFSGPSFAAYSGGWAGQPHSNISVVDIVPPEMLSMVDAHWYQFPPMNPLWHSILGFAIFVLGVVSIIGNGMVVYIFSSTKALRTPSNLLVVNLAFSDFLMMFTMAPPMVVNCYNETWVFGPFACEIYGMFGSLFGCGSIWTMTMIALDRYNVIVKGLSAKPMTNKTAMLRILGVWAFSVGWTIAPLFGWNRYVPEGNMTACGTDYLTKDWQSRSYILVYSFFVYFLPLLTIIYSYFFIVQAVAAHEKAMREQAKKMNVASLRSAENQNTSAECKLAKVALMTITLWFFAWTPYLVINFAGIFETLRITPLTTIWGSLFAKANAVYNPIVYGISHPKYRAALTKRFPSLMCANGSDDNSSVVSGATVASEEKPSA</t>
  </si>
  <si>
    <t>Xanthostigma xanthostigma long wavelength sensitive opsin 2 mRNA, complete cds</t>
  </si>
  <si>
    <t>KY368370</t>
  </si>
  <si>
    <t>TCAATAATGGAGCCTGTATATATGGCTAACCGTTGGCAGGGGCTCACTAATACCACAGTTGTTGATAGAGTGCCGTTGGAAATGTTACATTTAATAGACCCGCACTGGTACCAATATCCACCGATGAATCCACTTTGGCATTGTATTTTAGGCATTGTTATGGTGATTCTTGGTGTTATATCATGGTTTGGCAATGGCGTCGTTATTTATATCTTTTCAACAACTAAATCATTAAGATCACCGTCGAATCTACTTGTGGTTAATCTGGCCTTTTCGGATTTTTTAATGATGATCATCATGTCTCCTCCAATGATAATTAATTGCTATTTTGAAACTTGGGTTTTAGGCCCCTTAATGTGTGATATATATGCCATGTGTGGTTCATTATTTGGCTGCGCTTCTATCTGGACAATGACTTGTATCGCATTAGACAGATATAATGTCATCGTAAAAGGACTTTCCGCTAAACCACTGACTATAAAATCTGCACTTTGTCGTATACTGATAATATGGTTGTTTGGGCTTTTATGGACTGTTTTACCACTCTTTGGGTGGAATAGATATGTTCCAGAAGGAAATATGACAGCTTGTGGAACTGACTATTTAAATAAAAAGTGGCTTAGCAAAAGCTACATTTTAGTCTATTCCGTATTTGTATACTACCTTCCACTGTTTACTATTATCTATTCTTACTTTTTCATTGTGAAGGCCGTAGCAGTCCATGAAAAGGCAATGCGAGATCAGGCAAAAAAAATGAACGTCACTTCTCTTCGATCTGCAGAGCAGGATAAAACTAGCGCAGAATGCAAATTAGCAAAAGTGGCATTAGTAACAATATCTTTATGGTTCATGGCATGGACTCCGTATCTCGTCATTAATTATCTTGGAATATTCGGTGGCGCTAACATTACCCCATTGGCAACTATTTGGGGTTCAGTATTCGCAAAAGCTAATGCTGTATATAATCCTATTGTGTATGGCATCAGTCATCCTAAATACCGTATCGCATTAAAAGAAAAAATACCATGGTGTGTATGCGGTCAGACTGAAAAACAAACGCAACAGGCTCCAGTTGCCGATACCGCTTCAAACATTAGCAGTGGAACTGCTGTAGAAAAATCATAA</t>
  </si>
  <si>
    <t>MANRWQGLTNTTVVDRVPLEMLHLIDPHWYQYPPMNPLWHCILGIVMVILGVISWFGNGVVIYIFSTTKSLRSPSNLLVVNLAFSDFLMMIIMSPPMIINCYFETWVLGPLMCDIYAMCGSLFGCASIWTMTCIALDRYNVIVKGLSAKPLTIKSALCRILIIWLFGLLWTVLPLFGWNRYVPEGNMTACGTDYLNKKWLSKSYILVYSVFVYYLPLFTIIYSYFFIVKAVAVHEKAMRDQAKKMNVTSLRSAEQDKTSAECKLAKVALVTISLWFMAWTPYLVINYLGIFGGANITPLATIWGSVFAKANAVYNPIVYGISHPKYRIALKEKIPWCVCGQTEKQTQQAPVADTASNISSGTAVEKS</t>
  </si>
  <si>
    <t>Xanthostigma xanthostigma long wavelength sensitive opsin 1 mRNA, complete cds</t>
  </si>
  <si>
    <t>KY368368</t>
  </si>
  <si>
    <t>ATGGAGTACAACAACAATTGGACAGTTATAAGTCACGGTTGGCCCGAGGCAAGAATGGGCGAAGCTGACATGCGTTTGCTTGGATGGAACGTTCCGGAAAAAGAGCGCATCCACATCCCGGAGCATTGGTTCGCGTATCCCGAACCGCCGGCAAGTATACACTACTTGCTTGGTCTACTGTACATCGCTTTTATGTTTTTCGCCACAATAGGAAATGGGCTGGTGATATGGGTTTTCTCTAGTGCAAAAGCGCTTCGCACTCCGTCGAACATGTTCGTCGTGAATTTGGCCATCTGCGATTTTTTCATGATGGTCAAGACGCCTCTCTTCATCTACAACTCGTTCCATCGCGGCTACGCTTTGGGCCATCTCGGATGCCAGACGTTCGCTCTGATCGGAGCTCTGACGGGCATATCGGCCGCTCTGACGAACGCGTGCATCGCGTACGACCGCTACACGACCATTGCCAAACCGTTCGACGGCAAGTTGAGTCGCACCAAAGCGCTTTGCATGGTTCTGTTCGTCTGGCTGTACGCGTTGCCGTGGGGCCTGCTGCCGCTCCTGGAGATCTGGGGCCGGTTCGTTCCCGAGGGATATCTCACGGCGTGCTCGTTCGATTATTTGACCAACACGTTCGACACGAAAATGTTTGTCGGCGTTATCTTCACATTCTCCTATTTGATTCCAATGTCGATGGTCATTTACTACTACAGTCAGATAGTCAGCCATGTTGTAAATCACGAGAAGACGTTGAGAGAACAGGCAAAGAAAATGAATGTGGAATCGTTGAGAAGCAATCAAAATCAAGCAAGCCAGTCCGCTGAGATAAGAATCGCGAAGGCGGCGATAACCATTTGTTTCCTGTTCGTGGCGTCGTGGACGCCGTACGCCGTTCTGGCTTTGATAGGAGCGTTCGGTGACCAGAGCCTCCTGACACCCGGCGTGACCATGATACCGGCCTGCACGTGCAAATTTGTCGCTTGCCTCGATCCGTATGTCTACGCCATCAGTCATCCGCGATATCGAATTGAATTACAGAAGCGACTGCCTTGGTTGGCGATCAAAGAATCTGCGCCGAGTGATTCGGCGTCAAATGTGTCAAACGCTACCACCACAGACGCGGCGCCGGCAGTGTCTAGTTAA</t>
  </si>
  <si>
    <t>MEYNNNWTVISHGWPEARMGEADMRLLGWNVPEKERIHIPEHWFAYPEPPASIHYLLGLLYIAFMFFATIGNGLVIWVFSSAKALRTPSNMFVVNLAICDFFMMVKTPLFIYNSFHRGYALGHLGCQTFALIGALTGISAALTNACIAYDRYTTIAKPFDGKLSRTKALCMVLFVWLYALPWGLLPLLEIWGRFVPEGYLTACSFDYLTNTFDTKMFVGVIFTFSYLIPMSMVIYYYSQIVSHVVNHEKTLREQAKKMNVESLRSNQNQASQSAEIRIAKAAITICFLFVASWTPYAVLALIGAFGDQSLLTPGVTMIPACTCKFVACLDPYVYAISHPRYRIELQKRLPWLAIKESAPSDSASNVSNATTTDAAPAVSS</t>
  </si>
  <si>
    <t>Xanthostigma xanthostigma ultraviolet sensitive opsin 1 mRNA, complete cds</t>
  </si>
  <si>
    <t>castaneum</t>
  </si>
  <si>
    <t>KY368367</t>
  </si>
  <si>
    <t>TGTAAATCTCTCAAAATGCTACACAACTTGACCGCAACACCTTTCCACCAAGCTAGAACAATGGAAACCATGGCCAACCATCTCGGTTGGAACGTCCCCAAAGACGAACTCATTCACATACCCCAACATTGGCTCGTATACCCCGAACCAGAAGCCTCCATGCACTTCCTCCTAGCTCTAATATACATCGGATTTTTCATAATGGCAACGATCGGAAACGGACTCGTCATATGGATATTCTCAACATCAAAAAGTCTACGTACAGCCTCCAACATGTTTGTGGTAAACCTCGCCATCTGCGATTTCGCAATGATGATCAAAACTCCGATTTTTATCTACAATTCTTTTTATCGTGGGTTTGCTTTGGGACATTTGGGCTGTCAAATTTTTGCGTTTATTGGTTCGTTATCGGGAATTGGGGCCGGTATGACAAATGCGTGCATCGCATATGACCGATATACCACCATAACTAGGCCCTTTGATGGTAAAATCACAAGAACCAAAGCTCTGGTTATGATTATTTTTGTTTGGGGGTACACCATTCCGTGGGCAGTGATGCCACTACTCGAAATTTGGGGCCGCTTTGCTCCAGAGGGGTTCTTAACGGCCTGCTCTTTCGACTACTTAACCGACACCTTCGACAACCACATGTTCGTCACATCCATATTCATATGTTCCTACGTCATACCTATGTCAATGATAATTTATTTCTACAGCCAAATTGTTAGTAAAGTGTTCAGCCATGAAAAAGCCCTTCGAGAACAAGCTAAAAAAATGAACGTCGAATCGCTCCGAAGCAACCAATCACAACAAGCAAGCCAATCAGCCGAACTAAGAATAGCCAAAGCTGCTATTGCCATTTGTTCGCTATTTGTAGCCTCCTGGACCCCATATGCTGTTTTAGCTCTGATTGGGGCCTTCGGAGACCAATCTTTGCTCACGCCTGGAGTCACAATGGTCCCGGCTTGTGCATGCAAGTTTGTGGCGTGTTTGGATCCTTATGTGTATGCCATAAGTCATCCAAAATATAGACTTGAGTTGCAGAAAAGATTGCCTTGGCTTGCGATTAAAGAAACAGCAGCGAGTGAAACTCAGTCAACGACCACAGAAAATACCACAACTCAAAGTGCTACGACTACGACTTAA</t>
  </si>
  <si>
    <t>MLHNLTATPFHQARTMETMANHLGWNVPKDELIHIPQHWLVYPEPEASMHFLLALIYIGFFIMATIGNGLVIWIFSTSKSLRTASNMFVVNLAICDFAMMIKTPIFIYNSFYRGFALGHLGCQIFAFIGSLSGIGAGMTNACIAYDRYTTITRPFDGKITRTKALVMIIFVWGYTIPWAVMPLLEIWGRFAPEGFLTACSFDYLTDTFDNHMFVTSIFICSYVIPMSMIIYFYSQIVSKVFSHEKALREQAKKMNVESLRSNQSQQASQSAELRIAKAAIAICSLFVASWTPYAVLALIGAFGDQSLLTPGVTMVPACACKFVACLDPYVYAISHPKYRLELQKRLPWLAIKETAASETQSTTTENTTTQSATTTT</t>
  </si>
  <si>
    <t>Tribolium castaneum ultraviolet sensitive opsin mRNA, complete cds</t>
  </si>
  <si>
    <t>KY368366</t>
  </si>
  <si>
    <t>ATGTCTGTGATGGGCGAGCCAAACTTCATCGCCTGGGCGGCGCAGCGCTCGGGCTATGGCGGCGGCAACCTCACCGTCGTGGACAAAGTCCTCCCCGACATGCTCCACCTGGTGGACGCCCATTGGTACCAGTTCCCGCCCATGAACCCCCTCTGGCACGGCATTCTGGGCTTCGTGATCGGCGTTCTGGGCTTCGTCTCCATCGTGGGCAACGGAATGGTCATCTACATCTTCTCCTCCACCAAGGCGCTGCGAACCCCCTCGAACCTCCTCGTGGTCAATTTGGCCTTCTCCGACTTCCTGATGATGCTCTGCATGTCCCCGGCCATGGTCATTAATTGCTACAACGAGACCTGGGTGCTGGGGCCCCTCGTGTGCGAGCTCTACGGCATGAGTGGGTCTCTCTTCGGATGCGCATCCATCTGGACCATGACGTTCATCGCCTTGGATCGGTACAATGTGATTGTGAAGGGGCTCAGTGCGCAACCGTTGACCAAGAAAGGGGCCATGTTGAGGATACTGATCATCTGGGTCTTCTCCACGCTGTGGACCATCGCACCCTTCTTTGGATGGAACCGCTACGTGCCAGAAGGCAACATGACGGCGTGTGGAACGGATTATTTGACCAAGGATTGGGTCAGTCGGAGCTATATTTTGGTTTACGCCGTTTGGGTCTATTTCGTTCCTCTCTTCACCATCATCTATTCCTACTGGTTTATAGTGCAGGCCGTGGCCGCCCACGAAAAATCGATGAGAGAACAAGCAAAGAAAATGAACGTTGCGTCCTTGCGATCCTCCGAAGCAGCCCAAACCAGCGCCGAATGCAAACTCGCCAAGATAGCCCTAATGACCATCACGCTCTGGTTCTTCGCTTGGACTCCTTACCTGGTCACCAACTTCACCGGTATTTTCGAAGGTGCCAAAATCAGTCCTTTGGCCACCATCTGGTGCTCGCTCTTTGCTAAAGCCAACGCTGTCTACAACCCGATCGTATACGGAATCAGCCATCCAAAGTACAGACAAGCCCTCCAGAAGAAGTTCCCGTCGTTGGTGTGCGCGGGCGAGCCGGACGACACCACCTCCACGGCTTCGGGGGTAACGAACGTTACCACCGACGAAAAGCCGGCCACGGCTTAA</t>
  </si>
  <si>
    <t>MSVMGEPNFIAWAAQRSGYGGGNLTVVDKVLPDMLHLVDAHWYQFPPMNPLWHGILGFVIGVLGFVSIVGNGMVIYIFSSTKALRTPSNLLVVNLAFSDFLMMLCMSPAMVINCYNETWVLGPLVCELYGMSGSLFGCASIWTMTFIALDRYNVIVKGLSAQPLTKKGAMLRILIIWVFSTLWTIAPFFGWNRYVPEGNMTACGTDYLTKDWVSRSYILVYAVWVYFVPLFTIIYSYWFIVQAVAAHEKSMREQAKKMNVASLRSSEAAQTSAECKLAKIALMTITLWFFAWTPYLVTNFTGIFEGAKISPLATIWCSLFAKANAVYNPIVYGISHPKYRQALQKKFPSLVCAGEPDDTTSTASGVTNVTTDEKPATA</t>
  </si>
  <si>
    <t>Tribolium castaneum long wavelength sensitive opsin mRNA, complete cds</t>
  </si>
  <si>
    <t>Tomicus</t>
  </si>
  <si>
    <t>yunnanensis</t>
  </si>
  <si>
    <t>KY368364</t>
  </si>
  <si>
    <t>ATGTCGGTGCAGATGGGGGGGTCAAGTTTCGCCACGTGGGCGGCACAGCGCGCTCAGGGCTTCGGTGGTAACTTGACCGTCGTGGACAAGGTGCCTCCTGACATGCTCCACATGGTCGACGCCTACTGGTACCAATACGCGCCGCTCAACCCTCTCTGGCATGGCATTCTGGGCTTCATGATCGGGGTGCTGGGCTTCATCTCCATCATAGGAAACGGCATGGTGGTGTACATCTTCACGAGCACCAAAGGCCTGAGGACGCCCTCCAACCTACTGGTGGTCAATCTGGCGTTCTCCGACTTTCTGATGATGTTCACCATGTCGCCGCCTATGGTTATCAACTGCTACTACGAGACTTGGGTCTTGGGGCCGTTCTTCTGCGAGCTTTATGGCATGTTCGGGTCGCTGTTTGGATGCGCCTCCATCTGGACGATGACCTTCATAGCTCTAGACCGATACAACGTGATCGTCAAAGGGCTGAGCGCCACCCCTTTGACCAAGAAGACGGCCATGCTGCGCATCCTGCTGATCTGGGCCATGTCGGTCGGCTGGACCATCGCGCCTGTGTTCGGCTGGAACCGATACGTGCCCGAGGGCAACATGACGGCGTGCGGCACTGACTACTTGTCTAGGGACGTGCTCAGCCGCACCTATATTGTCGCCTACTCGGTATGGGTTTACTTTGCACCCCTGCTGCTCATCATCTACTCCTACTGGTTCATCGTGCAGGCCGTGTCGGCGCACGAAAAGTCAATGCGCGAGCAGGCCAAAAAGATGAACGTGGCTTCGCTGCGGTCCTCCGAAGCGGCCCAAACCAGCGCCGAATGCAAACTGGCTAAGATCGCCCTCATGACCATCTCGCTGTGGTTCATGGCTTGGACACCCTACCTGGTCACCAACTTTTCGGGCATCTTCGGCAACGGCAAAATCACCCCGCTGGCCACCATCTGGTGCTCGCTGTTCGCCAAGGCCAACGCTGTCTACAACCCCATCGTTTACGGCATCAGCCACCCTAAATACCGGCAGGCCTTGCAAAAGAAGTTCCCGTCGCTGGTTTGCGCCGGTGCGGTTGCAGACGACACCACCTCGCAGGTTTCGGGGGTGACAAATGTTGCTGAAGACAAGCCGGCCGCGTGA</t>
  </si>
  <si>
    <t>MSVQMGGSSFATWAAQRAQGFGGNLTVVDKVPPDMLHMVDAYWYQYAPLNPLWHGILGFMIGVLGFISIIGNGMVVYIFTSTKGLRTPSNLLVVNLAFSDFLMMFTMSPPMVINCYYETWVLGPFFCELYGMFGSLFGCASIWTMTFIALDRYNVIVKGLSATPLTKKTAMLRILLIWAMSVGWTIAPVFGWNRYVPEGNMTACGTDYLSRDVLSRTYIVAYSVWVYFAPLLLIIYSYWFIVQAVSAHEKSMREQAKKMNVASLRSSEAAQTSAECKLAKIALMTISLWFMAWTPYLVTNFSGIFGNGKITPLATIWCSLFAKANAVYNPIVYGISHPKYRQALQKKFPSLVCAGAVADDTTSQVSGVTNVAEDKPAA</t>
  </si>
  <si>
    <t>Tomicus yunnanensis long wavelength sensitive opsin mRNA, complete cds</t>
  </si>
  <si>
    <t>KY368363</t>
  </si>
  <si>
    <t>ATGAATATATTTTTTAAGCCGATCATGTCTGTGATGGGAGAGCCAAACTTCGTCGCTTGGGCGGCCCAGCGGTCCGGCTATGGGGGCAACCTCACCGTCGTCGACAAGGTGCCCCCCGACATGCTCCACCTCGTCGACGCCCACTGGTACCAGTTCCCCCCGATGAACCCGCTCTGGCACGGCATATTGGGCTTCGTGATCGGCGTCCTCGGCTTCATCTCCGTCGTCGGCAACGGCATGGTCATCTACATCTTCTCGTCGACGAAGAGCCTGCGCACCCCTTCCAACCTCCTGGTGGTCAACTTGGCCTTCTCCGACTTCCTGATGATGATGGCCATGTCGCCGGCCATGGTGATCAACTGCTACTACGAGACCTGGGTGTTGGGGCCGCTGATGTGCGAGCTGTACGGCATGGCGGGGTCTCTCTTCGGGTGCGGCTCCATCTGGTCGATGACCTTCATCGCCTTGGACCGGTACAACGTGATCGTGAAGGGGCTGAGCGCCCAGCCGCTGACTAAGAAGACAGCCATGCTGAGGATACTCATCATCTGGGTGATGGCGATCGGCTGGACCTTGGCGCCCTTCTTCGGCTGGAACCGGTACGTTCCCGAGGGGAACATGACGGCCTGCGGGACCGACTACCTCACCAAGGACTGGTTCAGTCGTAGCTACATCCTGATCTACGCCATGTGGGTCTACTTCACGCCTCTCCTCACCATCATCTACTCCTACTGGTTCATAGTCCAAGCCGTCGCGGCTCACGAAAAATCCATGCGCGAACAAGCCAAGAAGATGAATGTAGCTTCTTTGCGCTCCTCTGAAGCCGCGGCGACCAGCGCCGAATGCAAACTGGCCAAGATCGCTCTGATGACCATTTCTCTCTGGTTCTTCGCGTGGACCCCCTACCTGGTCACCAACTTCACCGGGATCTTCGAAAGCGCCAAGATCAGTCCTCTGGCGACTATCTGGTGCTCGCTGTTTGCCAAGGCGAACGCCGTCTACAACCCCATCGTCTACGGAATCAGCCACCCCAAGTACAGACAAGCCTTGCAGAAGAAGTTCCCCTCGTTGGTGTGCACGGGCGGCTCCGACGACACCACCTCCACGGCTTCGGGAGTAACGAACGTTACCACCGACGAGAAGCCGGCCTCGGCTTAA</t>
  </si>
  <si>
    <t>MNIFFKPIMSVMGEPNFVAWAAQRSGYGGNLTVVDKVPPDMLHLVDAHWYQFPPMNPLWHGILGFVIGVLGFISVVGNGMVIYIFSSTKSLRTPSNLLVVNLAFSDFLMMMAMSPAMVINCYYETWVLGPLMCELYGMAGSLFGCGSIWSMTFIALDRYNVIVKGLSAQPLTKKTAMLRILIIWVMAIGWTLAPFFGWNRYVPEGNMTACGTDYLTKDWFSRSYILIYAMWVYFTPLLTIIYSYWFIVQAVAAHEKSMREQAKKMNVASLRSSEAAATSAECKLAKIALMTISLWFFAWTPYLVTNFTGIFESAKISPLATIWCSLFAKANAVYNPIVYGISHPKYRQALQKKFPSLVCTGGSDDTTSTASGVTNVTTDEKPASA</t>
  </si>
  <si>
    <t>Tenebrio molitor long wavelength sensitive opsin mRNA, complete cds</t>
  </si>
  <si>
    <t>Stylops</t>
  </si>
  <si>
    <t>melittae</t>
  </si>
  <si>
    <t>KY368362</t>
  </si>
  <si>
    <t>ATGCATTTCAATTGGACCATCATTGACGTCGTTTCACCATTAGCGAGAACTTCTGAAAGTGAACATAAACTGATCGGATGGAATTTATCGCCCGAAGAACTAGAGCATATTCCTGAACATTGGTTATCATTTCCCGAACCGGAGGCTTCAATTCATTATTTATTGGGACTGATCTATATTGGATTCTTTTTAGCTGCTATTTTCGGTAATGGACTTGTACTCTGGATTTTTAGTACGTCGAAATCACTACAAACACCGTCGAATATATTCGTAGTGAACCTGGCATTCTGTGACTTTATGATGATGTTGAAGACACCGATTTTCATTTACAACTCCTTCTATCGCGGCTATGCCCTTGGATTTACCGGTTGTCAAGTATTCTCAATTATGGGTGCGTTGAGTGGAATTGGTGCTGGTACCACAAACGCTTGTATAGCTTATGACCGGTATATGACGATCGCTAGACCGTTCGATGGAAAAGTATCAAAAGGAAAGGCTCTCTTTATGGTGTTGTGTATTTGGATGTACGTAATACCGTGGACGTTGATGCCATATTTTGAAGTGTGGGGTCGATTTGTACCAGAAGCCTACTTGACTTCATGCACATTCGATTATATGAGCGAAGACTTCGATAATCATTTATTTGTTGCATCGATTTTCTCCTGCTCATATGTGTTCCCATTATTTTTCATGATCATTTACTACAGTCGAATAGTAAGCCATGTTGTCGCTCATGAGAATGCTCTTAAAGAACAAGCGAAAAAAATGAACGTCGAATCACTAAGGAGTAACCAATCGGGCGCCAATACATCTGTTGAGATTCGTATTGCGAAATCGGCTATAACAATGTGTGCTTTATTTGTGGCTTCGTGGACCCCATACGGTACTATAGCGATGATTGGTGCGTTTGGTGATAAAAGTGTGCTAACTCCCGGTGTCACAATGATTCCAGCGCTCACTTGTAAATTTGTGGCATGCATCGATCCTTATATTTTTGCAATTAGTCACCCAAGATACCGTGCGGAATTGGAAAAACGGGTTTCCTGGTTGGGTATCAAAGAAACCTTACCGGACGATAAAAAGTCTACAGCATCGGAAACGGTTACAGTTCAAGCAACATCTGAATAA</t>
  </si>
  <si>
    <t>MHFNWTIIDVVSPLARTSESEHKLIGWNLSPEELEHIPEHWLSFPEPEASIHYLLGLIYIGFFLAAIFGNGLVLWIFSTSKSLQTPSNIFVVNLAFCDFMMMLKTPIFIYNSFYRGYALGFTGCQVFSIMGALSGIGAGTTNACIAYDRYMTIARPFDGKVSKGKALFMVLCIWMYVIPWTLMPYFEVWGRFVPEAYLTSCTFDYMSEDFDNHLFVASIFSCSYVFPLFFMIIYYSRIVSHVVAHENALKEQAKKMNVESLRSNQSGANTSVEIRIAKSAITMCALFVASWTPYGTIAMIGAFGDKSVLTPGVTMIPALTCKFVACIDPYIFAISHPRYRAELEKRVSWLGIKETLPDDKKSTASETVTVQATSE</t>
  </si>
  <si>
    <t>Stylops melittae ultraviolet sensitive opsin mRNA, complete cds</t>
  </si>
  <si>
    <t>Steraspis</t>
  </si>
  <si>
    <t>amplipennis</t>
  </si>
  <si>
    <t>KY368360</t>
  </si>
  <si>
    <t>CAGGTAAAGAAAAAGATGTTCAATACTACTCTTTTCGACAGTTCATTGCCACAGGCAAGGATTCTCTCTGAAGAGCGACGCCTGTTGGGGTGGAATGTAGATAGTTCAGATCTCGTTCATATTCCAGAACATTGGCTGAAATATCCAGAACCGGAAGCGTCCATACATTTCCTAATGGGACTGTTATACATTCTCTTTTTCTTAATGTCTACTATCGGTAATGGCTTGGTGATGTGGATATTTTTAACATCGAAGTCCCTGCGAACGCCATCGAATATGTTCATCGTGAATTTGGCATTTTGTGACTTCGTGATGATGATGGAGTCGCCCTTCTTTGTCTATAACGCGTTCAATAAGGGATACGCCACAGGCCACATAGGCTGCCAAATATTCGCGGCGCTTGGGACTATATCTGGGATTGGCGCCGGAGCCACCAACGCTTGCATTGCATACGACAGGTGCACCACAATAACTAACCCCCTGGAAGGAAGGCTTAGCAGAACTAAAGCCATTATCATGATCATCTTTGTATGGATGTACACGACGCCTTGGGTGGTTTTGCCGGGCCTCGAAATATGGGGCAGATTCACTCCAGAGGGCTTTTTGACTGCATGCTCGTTTGACTACTTAACAGACTCCTTTGATATACGTCTCTTCGTAGCATCGATATTTACATGCTCGTACGTTATCCCAATGCTACTCATCATTTACTTCTACAGTCAGATTGTAGTGCACGTCATCCACCACGAGAGAAATTTGAAGGAACAGGCTAAGAAGATGAACGTCGATTCTTTGAGGAGCAACCAAACTCAAATGAATCAATCAACCGAGATAAGAATAGCGAAGGTTGCGTTGACTATAACATTCATGTTCGTAGTAGCTTGGACGCCATATGCCGTCGTGTCGTTGATAGGTGCGTTCGGGGACCAATCGTTGCTAACACCTGGAGTAACGATGGTACCGGCCACTTTCTGTAAATGTGTGGCCTGCTTCGACCCCTATGTGTACGCTCTAAGCCATCCCCGATACAGAGTTGAGCTCCAAAATCGTCTACCCTGGCTGGCCATTGTCGAACCTAATCAACCAGACACCGCATCAGTGGCAACGGAATCTACGAATCAGGTTGCGAGAACCTAA</t>
  </si>
  <si>
    <t>MFNTTLFDSSLPQARILSEERRLLGWNVDSSDLVHIPEHWLKYPEPEASIHFLMGLLYILFFLMSTIGNGLVMWIFLTSKSLRTPSNMFIVNLAFCDFVMMMESPFFVYNAFNKGYATGHIGCQIFAALGTISGIGAGATNACIAYDRCTTITNPLEGRLSRTKAIIMIIFVWMYTTPWVVLPGLEIWGRFTPEGFLTACSFDYLTDSFDIRLFVASIFTCSYVIPMLLIIYFYSQIVVHVIHHERNLKEQAKKMNVDSLRSNQTQMNQSTEIRIAKVALTITFMFVVAWTPYAVVSLIGAFGDQSLLTPGVTMVPATFCKCVACFDPYVYALSHPRYRVELQNRLPWLAIVEPNQPDTASVATESTNQVART</t>
  </si>
  <si>
    <t>Steraspis amplipennis ultraviolet sensitive opsin 1 mRNA, complete cds</t>
  </si>
  <si>
    <t>KY368359</t>
  </si>
  <si>
    <t>ATGTCTGTGACGGGCGAACCAGGCTTCGCCTCCTGGACAGCACACAGGATGACAGCCGGCAGTTTTGGCGGTAATATAACCGTAGTGGACAAGGCACTTCCCGATATGGTACATTTGATCGACGCTCATTGGTACCAGTACGCACCGTTAAATCCTCTCTGGCATGGCATACAGGGTTTCACGATCGCTATACTGGCTAGCATCGCTGTACTAGGAAACGGAGTAGTTATTTACATATTCAGCACGACGAAGTCGCTGAGAACGCCTTCTAATTTGTTGGTCATAAATCTGGCATTTTCGGACTTCTGTATGATGTTTACTATGGCACCACCTATGGTTATCAACTGCTACAATCAGACTTGGGTGTTTGGACCGTTTTTCTGCCAAATATACGCAATGTGTGGCTCCACATTTGGAACAGTTTCCATACTCACAATGTCTTGCATAGCTTGGGACAGATACAACGTTATTGTCAAAGGATTAAGCGCAAAACCCCTAACGATAAAAGGTTCACTCTTCCAGATCTTTCTCGTGTGGTCTTCTTCCCTACTATGGACGATTGCACCAGTCGTAGGATGGAGTAGGTATGTCCCTGAGGGAAACCTAACTGCTTGTGGAACCGATTACTTATCAACAGACTGGATCACTCAGAGCTACATAGTTAGTTACACTATCTTCTGCTACTTTTTGCCGCTGGGAATCATCATCTATGCCTACTGGTATATTGTGCAGGCTGTCGCGGCCCACGAAAAATCCATGAGGGAACAGGCCAAGAAAATGAACGTTGCCACCTTACGATCGGGAGAGCAAGCGAATACCAGCGTCGAGTGCAAATTAGCTAAGGTTGCCCTGATGACCATCTCTTTATGGTTCATGGCATGGACACCATACATGGTCACAAATCTTGTGGGAATATGGCAAGTTGCTAGCTTGAACCCTCTGGCCACCATCTGGAGCTCCGTTTTTGCCAAAGCTAATGCAGTATATAATCCTATTGTGTACGCAATCAGTCATCCCAAGTACAAGCAGGCTCTTTACAAGAAATTTCCATCATTAAAATGTGGTGGTGCTCCAGAAGATTCAGCGTCAGTGGCATCAGGAGTTACCAATGTTGATAACGAAGGAAAGACGGCATCTGCGTGA</t>
  </si>
  <si>
    <t>MSVTGEPGFASWTAHRMTAGSFGGNITVVDKALPDMVHLIDAHWYQYAPLNPLWHGIQGFTIAILASIAVLGNGVVIYIFSTTKSLRTPSNLLVINLAFSDFCMMFTMAPPMVINCYNQTWVFGPFFCQIYAMCGSTFGTVSILTMSCIAWDRYNVIVKGLSAKPLTIKGSLFQIFLVWSSSLLWTIAPVVGWSRYVPEGNLTACGTDYLSTDWITQSYIVSYTIFCYFLPLGIIIYAYWYIVQAVAAHEKSMREQAKKMNVATLRSGEQANTSVECKLAKVALMTISLWFMAWTPYMVTNLVGIWQVASLNPLATIWSSVFAKANAVYNPIVYAISHPKYKQALYKKFPSLKCGGAPEDSASVASGVTNVDNEGKTASA</t>
  </si>
  <si>
    <t>Steraspis amplipennis long wavelength sensitive opsin 1 mRNA, complete cds</t>
  </si>
  <si>
    <t>KY368358</t>
  </si>
  <si>
    <t>GTTCTTGCCACTATGCATCTAACAAACTACAGTGTCAATGTAAAATTACCAGAAGCACGTGTTATGGATCCCGGGCAGAGGTTGTTGGCATGGAATGTGCCAGCTTCTGACCTTGTCCACATTCCAGAACACTGGCTGCAGTACCCAGAACCGGAAGCATCCCTGCATTTCCTCTTGGGGTTACTGTACACCGGTTTCTTCCTAATGTCTACTTTTGGAAACGGTTTGGTGCTTTGGATCTTCTCCTCAGCGAAAAGTCTTCGGACGCCATCCAACATGTTCATAGTGAATTTAGCGTTCTGCGATTTCATGATGATGTTGAAGGCGCCGATATTCATTTACAACTCCTTCCAACGCGGTTTTGCCACGGGATTCTTGGGCTGCCAAATATTTAGTGTCATGGGCACGCTGTCTGGGATCGGAGCCGGTATGACAAACGCATGCATCGCGTATGATAGGTACCATACGATAGCCAACCCATTGGAAGGTAAACTAACTCGTACCAAAGCTTTAGTGATGGTGCTATTCGTCTGGATGTACACCATTCCCTGGGCAGTTATGCCTCTTTTCGAAATTTGGGGAAGATTTGCTCCAGAGGGATTCTTGACGCAATGTAGTTTTGATTACTTGATGAACACGTTTGACAATCGCATGTTTGTGGCAGTACTCTTCACATTCTCATATGTTATACCAATGAGTCTGATAATATATTATTATAGTCAGATCGTTAGTCACGTTTTCGATCACGAAAAGGCTCTAAGAGAACAGGCTAAGAAGATGAACGTCGATTCCTTGAGGAGTAACCAACAGAATCAATCGGCGGAAGTCAGGATAGCAAAAGTGGCAATAACCATCTGCTTTTTGTTCGTCGCATCGTGGACTCCGTATGCGGTACTCGCAATGATAGGTGCCTTTGGAGATCGGTCTATGATTACGCCTGGTTTTGCAATGGTCCCTGCCTGCACGTGTAAAATGGTCGCATGTCTAGATCCGTATGTCTACGCCTTAAGCCATCCAAGATACAGATTGGAACTGCAGAAACGCCTTCCCTGGCTTGCAATAAACGAAAAAGCACCGTCAGACACGCAATCAACGACGACCGAATCTTCTACAAATAAACCGTAA</t>
  </si>
  <si>
    <t>MHLTNYSVNVKLPEARVMDPGQRLLAWNVPASDLVHIPEHWLQYPEPEASLHFLLGLLYTGFFLMSTFGNGLVLWIFSSAKSLRTPSNMFIVNLAFCDFMMMLKAPIFIYNSFQRGFATGFLGCQIFSVMGTLSGIGAGMTNACIAYDRYHTIANPLEGKLTRTKALVMVLFVWMYTIPWAVMPLFEIWGRFAPEGFLTQCSFDYLMNTFDNRMFVAVLFTFSYVIPMSLIIYYYSQIVSHVFDHEKALREQAKKMNVDSLRSNQQNQSAEVRIAKVAITICFLFVASWTPYAVLAMIGAFGDRSMITPGFAMVPACTCKMVACLDPYVYALSHPRYRLELQKRLPWLAINEKAPSDTQSTTTESSTNKP</t>
  </si>
  <si>
    <t>Steraspis amplipennis ultraviolet sensitive opsin 2 mRNA, complete cds</t>
  </si>
  <si>
    <t>KY368357</t>
  </si>
  <si>
    <t>ATGTCAGCCTTAGGGGAACCCAGTTTTGCTGCCTGGTCAGCGCAGAGAATTATGTCTGGCGCGTATAGCGGCAATTACACTGTAGTAGATAAAGTGCCTCCAGAGATGCTTTACCTTGTTGACCACCACTGGTATCAGTATCCACCAATGAACCCCCTATGGCACGGTATCCTAGGATTCGTGATGGCTGTCTTGGGTTGCATTTCAGTTTTCGGAAACGGCATGGTTGTCTACATTTTCAGCAGCACGAAGTCTTTACGAACACCTTCTAACCTGCTGGTTGTAAATCTGGCTTTTTCCGATTTATTCATGATGTTTACCATGTCTCCACCCATGGTTATTAACTGTTACTATGAAACTTGGGTACTAGGACCGTTTATGTGCGAACTCTATGGAATGTTCGGCTCCCTTTTCGGATGCACCTCAATTTGGACAATGACTGCTATTGCGATGGACCGATACAATGTCATCGTTAAGGGTTTAAGTGCAAAGCCTTTAACTAAAAAGGGAGCCATGCTCAGAATCTTACTGATCTACCTTTTCGCTAGTGTATGGACAATTGCTCCCTTATTTGGATGGAATAGATACGTACCTGAAGGCAACATGACTGCATGTGGTACCGACTATCTGACAAAAGACTGGCTAAGCAAGAGTTACATCTTCGTTTATTCGTCTTTTGTTTACTTCTTACCTCTTAGTCTCATCATCTACGCCTATTGGTTCATTGTACAGGCTGTTGCTGCTCACGAAAAATCAATGAGGGAGCAGGCAAAAAAGATGAATGTTGCCACTTTACGATCAGGAGACGCTGCCAATACAAGTGCCGAATGCAAACTAGCCAAGGTTGCTCTGATGACTATTGCTCTATGGTTTTTCGCATGGACTCCTTATCTAGTCACCAACTACACAGGCATTCTTGAAACCGCCAACATCAGCCCTCTAGCTACTATCTGGTGTTCGCTTTTCGCCAAAGCCAATGCAGTGTACAATCCTATTGTATATGCTATAAGCCACCCTAAATACAAACAAGCATTGTACAAGAAGTTCCCATCTCTCGCTTGCGCAACTCCTGCAGACGACACGACTTCGACGGCATCTGGTGTCACAAGTGTAGCCAACGAAGAAAAAACTACGGCGTAG</t>
  </si>
  <si>
    <t>MSALGEPSFAAWSAQRIMSGAYSGNYTVVDKVPPEMLYLVDHHWYQYPPMNPLWHGILGFVMAVLGCISVFGNGMVVYIFSSTKSLRTPSNLLVVNLAFSDLFMMFTMSPPMVINCYYETWVLGPFMCELYGMFGSLFGCTSIWTMTAIAMDRYNVIVKGLSAKPLTKKGAMLRILLIYLFASVWTIAPLFGWNRYVPEGNMTACGTDYLTKDWLSKSYIFVYSSFVYFLPLSLIIYAYWFIVQAVAAHEKSMREQAKKMNVATLRSGDAANTSAECKLAKVALMTIALWFFAWTPYLVTNYTGILETANISPLATIWCSLFAKANAVYNPIVYAISHPKYKQALYKKFPSLACATPADDTTSTASGVTSVANEEKTTA</t>
  </si>
  <si>
    <t>Steraspis amplipennis long wavelength sensitive opsin 2 mRNA, complete cds</t>
  </si>
  <si>
    <t>Sphenoptera</t>
  </si>
  <si>
    <t>KY368356</t>
  </si>
  <si>
    <t>TTCAACACGTTACCGATGATGCTCAACTGGACCTCAACTGATCATCCTTACCCACAAGCTAGAGTTCTCGATGGAGATCAGCGCTTGTTGGGTTGGAACATCCCACCATCCGAACTAGTACATATCCCGGAACATTGGCTAAAATATCCCGAACCCGAAGCGTCGTTACATTTCCTCCTGGGGCTACTGTATGTTGTCTACTTTTTCATGTCAACCATCGGTAACGGTTTGGTGTTATGGATATTTTCAACTTCGAAAGCATTAAGGACACCATCGAACATGTTCGTGGTAAACTTGGCGTTCTGCGATCTAATCATGTTACTGAAAGCCCCGCTGTTTATATACAATGCGTTCAACAAAGGTTACGCTACCGGTCATATTGGTTGTCAAATATTCGCTACCGTTGGTTCGTTATCCGGAATTGGTGCTGGGGCAACCAACGCTTGCATAGCTTACGACAGGTATACCACGATAGCAAATCCCCTGGAAGGAAGGTTGAGCCGAACGAAAGCGAGCTTCATGATTTTCTTCATATGGGTGTACACTTTGCCTTGGGTTGTTCTGCCACTTTTTGAAATTTGGAATAGATTTGTACCAGAGGGATTTTTAACTGCCTGTACCTTCGATTATTTAACAGATACATTTGACAACCACTTATTTGTTGCCTCCATATTTATATGTTCGTATGTGATTCCCATGCTTCTCATTATTTACTACTACAGTCAAATAGTCTCGCACGTAGTGCGTCACGAGAAAGCATTGAAAGACCAGGCAAAGAAAATGAACGTGGATTCCCTGAGAAGTAATCAGACTCAGGCAAGTCAATCGACCGAAATTAGGATTGCAAAAGTGGCATTAACCATCACTTTTCTTTACGTTGCGGCATGGACCCCGTACGCTGTCGTCGCTATGATCGGTGCATTTGGAGACCAGTCCTTGTTAACTCCTGGAGTGACGATGATTCCAGCTTGCTTTTGCAAATGCGTCGCTTGTTTCGATCCATACGTGTATGCACTAAGTCATCCCCGATACAGGATCGAACTTCAAAAAAGGTTACCTTGGCTGGCTATTTCGGAACCATCTTCAAGCGACACCTGTTCGGTGGCAACAGAAGCTACTCCGACTTCAACTACGAGAACTTGA</t>
  </si>
  <si>
    <t>MMLNWTSTDHPYPQARVLDGDQRLLGWNIPPSELVHIPEHWLKYPEPEASLHFLLGLLYVVYFFMSTIGNGLVLWIFSTSKALRTPSNMFVVNLAFCDLIMLLKAPLFIYNAFNKGYATGHIGCQIFATVGSLSGIGAGATNACIAYDRYTTIANPLEGRLSRTKASFMIFFIWVYTLPWVVLPLFEIWNRFVPEGFLTACTFDYLTDTFDNHLFVASIFICSYVIPMLLIIYYYSQIVSHVVRHEKALKDQAKKMNVDSLRSNQTQASQSTEIRIAKVALTITFLYVAAWTPYAVVAMIGAFGDQSLLTPGVTMIPACFCKCVACFDPYVYALSHPRYRIELQKRLPWLAISEPSSSDTCSVATEATPTSTTRT</t>
  </si>
  <si>
    <t>Sphenoptera sp. CRS-2017 ultraviolet sensitive opsin 1 mRNA, complete cds</t>
  </si>
  <si>
    <t>KY368355</t>
  </si>
  <si>
    <t>ATGTCTGTGATGGGTGAGCCTAATTTTGCCGCCTGGTCAGCGCAGAGAATTATGTCTGGCGCTTACGGCGGCAACATCACCGTAGTTGACAAAGTGCCTCCTGAGATGCTGTACCTCGTCGACCACCATTGGTATCAGTACCCACCACTGAACCCATTATGGCATGGAATCTTAGGTTTCGTCATCGGCGTTCTGGGTATTATTTCTGTCTTCGGAAACGGTATGGTGATATATATCTTCACCAGCACGAAAGCCTTGAGGACTCCTTCCAACTTACTAGTTGTTAATTTGGCTTTCTCCGATTTCTGTATGATGTTCACCATGTCTCCGCCTATGGTCATCAATTGTTACTATGAAACTTGGGTACTTGGGCCAATGATGTGCGAAATCTATGGAATGTTCGGCTCCTTATTTGGATGTACTTCAATTTGGACAATGACCGCTATTGCCATGGACCGATACAACGTCATCGTAAAGGGCTTGAGTGCAAAACCATTGACTAAAAAGGGTGCCATGTTCAGAATCTTCCTTATCTACTTGTTCTCCGTTGGATGGACAATCGCACCTATGTTCGGATGGAACAGATACGTACCTGAAGGTAACATGACTGCCTGTGGAACTGACTACTTGACGCAAAATTGGCTCAGTGTAAGCTACATTTACGCTTACTCCTTTTTCGTGTATTTTATGCCACTCTTCACTATCATCTACGCTTACTGGTTCATTGTACAGGCTGTTGCTGCTCATGAAAAGTCGATGAGAGAGCAGGCTAAAAAGATGAACGTCGCCACACTGAGATCAGGAGATGCAGCCAACACCAGTGCGGAATGTAAATTAGCTAAGGTAGCTTTGATGACGATCGCTTTATGGTTCTTCGCATGGACGCCTTATTTAGTTACGAATTGGACTGGTGTTCTCCAAACTGCCAGTATTAGCCCTTTGGCCACTATCTGGTGTTCCCTTTTCGCCAAAGCCAATGCAGTGTACAACCCTATAGTATACGCCATCAGCCATCCTAAATATAAGCAAGCACTCTACAAGAAATTTCCAGCTCTTTCATGCGCATCGGCTCCCGATGATGCGACATCACAAGCCTCCGGCGTCACAAACGTCACCGGTGATGAGAAGAGTAATGCGTAA</t>
  </si>
  <si>
    <t>MSVMGEPNFAAWSAQRIMSGAYGGNITVVDKVPPEMLYLVDHHWYQYPPLNPLWHGILGFVIGVLGIISVFGNGMVIYIFTSTKALRTPSNLLVVNLAFSDFCMMFTMSPPMVINCYYETWVLGPMMCEIYGMFGSLFGCTSIWTMTAIAMDRYNVIVKGLSAKPLTKKGAMFRIFLIYLFSVGWTIAPMFGWNRYVPEGNMTACGTDYLTQNWLSVSYIYAYSFFVYFMPLFTIIYAYWFIVQAVAAHEKSMREQAKKMNVATLRSGDAANTSAECKLAKVALMTIALWFFAWTPYLVTNWTGVLQTASISPLATIWCSLFAKANAVYNPIVYAISHPKYKQALYKKFPALSCASAPDDATSQASGVTNVTGDEKSNA</t>
  </si>
  <si>
    <t>Sphenoptera sp. CRS-2017 long wavelength sensitive opsin 2 mRNA, complete cds</t>
  </si>
  <si>
    <t>KY368354</t>
  </si>
  <si>
    <t>ATGTACGCAGTAAACTGGACCAGCAATGTTAGTTATCCCTTACGTCGAGTTATGGATCCTGGGCATCGCCTGCTTGCATGGGATGTTCCAGCAGCCGAACTCGTGCACATTCCAGAACATTGGCTGAAATATCCCGAACCTGAAGCATCTTTACACTTTTTATTGGGTTTGCTGTATGTTGGATTCTTCCTAATGTCAATGTTCGGAAATGGTTTAGTAATTTGGATTTTCTCGACGGCGAAAAGTTTAAGAACACCCTCTAACATGTTCGTGGTGAACTTAGCAATTTGCGACTTTCTTATGATGCTTAAAACACCAATTTTTATCTACAACTCGTTCCATCGAGGATTCGCAACTGGTTTCCTGGGTTGCCAAATATTCGCGGTGATGGGTACACTGTCAGGAATAGGGGCTGGCATGACAAATGCGTGCATTGCATACGACCGATATCATACAATCGCAAATCCTTTGGAAGGGAAACTTACAAGAACGAAAGCGTTGGTTATGATACTTTTCATATGGAGTTACACGACCCCCTGGGCTGTCATGCCCCTTTTGGAAGTATGGGGACGATTTGCTCCAGAAGGGTTTTTGACTCAATGCTCTTTCGATTACTTAACAACGACTTTCGACAACCGCATGTTCGTTTCGGTCCTGTTCACCTTCTCGTATGTGATCCCGATGAGCCTGATCATTTACTACTACAGTCAAATTGTTAGCCACGTTGTCAGCCATGAAAAGACTTTAAGGGAACAGGCTAAAAAAATGAACGTCGATTCTTTACGAAGCAACCAGCAGCAACAAAACCAGTCCGCCGAAATAAGGATAGCAAAAGTGGCCATCACCATTTGCTTCCTTTTCGTTGCTTCTTGGACCCCGTACGCCGTATTAGCGATGATCGGAGTCCATGGAGATCAGACGCTACTAACGCCTGGTTTCGCGATGATACCCGCGTGCACGTGTAAAATGGTTGCTTGTCTGGACCCTTACGTTTATGCACTCAGTCATCCACGTTACAGGTTGGAATTGCAGAAGCGACTGCCTTGGCTCGCTATCAACGAAAAGGCTCCACAATCAGATTCACAATCGACAACAACTGAAGCTGCAAGTTCAAAATAG</t>
  </si>
  <si>
    <t>MYAVNWTSNVSYPLRRVMDPGHRLLAWDVPAAELVHIPEHWLKYPEPEASLHFLLGLLYVGFFLMSMFGNGLVIWIFSTAKSLRTPSNMFVVNLAICDFLMMLKTPIFIYNSFHRGFATGFLGCQIFAVMGTLSGIGAGMTNACIAYDRYHTIANPLEGKLTRTKALVMILFIWSYTTPWAVMPLLEVWGRFAPEGFLTQCSFDYLTTTFDNRMFVSVLFTFSYVIPMSLIIYYYSQIVSHVVSHEKTLREQAKKMNVDSLRSNQQQQNQSAEIRIAKVAITICFLFVASWTPYAVLAMIGVHGDQTLLTPGFAMIPACTCKMVACLDPYVYALSHPRYRLELQKRLPWLAINEKAPQSDSQSTTTEAASSK</t>
  </si>
  <si>
    <t>Sphenoptera sp. CRS-2017 ultraviolet sensitive opsin 2 mRNA, complete cds</t>
  </si>
  <si>
    <t>KY368353</t>
  </si>
  <si>
    <t>ATGCTGAACTCAGCAGGAACGTCGCTTTTCAGCGATCCAACTTTCAGTCCTTGGGCGGCGCGAAGGATTGGTTCAGCGACTCTAGGAAATCTGTCGGTGGTGGACAAGGCACTTCCAGAAATGCTACCCTTAATTGATCCGCACTGGTATCAATATCCACCGCTTAATCCACTCTGGCACGGCATACAAGGTTTCGTCATCGCCACTTTGGCCTGCATTGCCACAACGGGAAACGGAATGGTCATTTACATTTTCAGCACGACAAAGTCTTTGAGGACGCCTTCGAACTTATTGGTCATAAATTTAGCATTCTCGGACTTTAGTATGATGTTCACCATGGCGCCACCTATGGTCTGGAATTGTTACAATCAGACGTGGATGTTTGGACCGTTCTTTTGTAATATATATGCCATGTGCGGATCACTATTTGGATGCGTTTCCATCTGGACCATGACTGTAATAGCTTGGGATAGATACAACGTCATAGTCAAAGGGCTGAGTGGGAAACCGTTAACGATGAAAGGAGCTGTTTGGCAATTGTTTTGGGTATGGGCCTCGTCCCTTGTATGGACCGTAGCGCCTGTTGTTGGTTGGAGCAGATACGTGCCAGAGGGTAACCTGACGGCTTGCGGTACCGATTATTTAGCTACAGATTGGATAACTCACAGCTATATTATAACGTATACGATATTCTGCTATTTCTTGCCATTGGGAGTGATCGTATACGCATATTGGTATATCGTACAGGCTGTAGCCGCCCACGAAAAGGCTATGCGGGAGCAAGCAAAGAAAATGAACGTAGCCACTTTAAGATCGGGAGATCAAGCCAATACCAGCGTTGAAATGAAACTGGCTAAAGTCGCTTTGGTCACCATCTCGCTGTGGTTCATGGCATGGACACCATACCTGGTTACTAACTGCGTCGGAATGTGGAAACTCGCCAGTCTCAATCCTTTAGCAACTATCTGGAGTTCCCTTTTCGCTAAAGCTAACGCTGTCTATAATCCAATTGTCTACGCCATAAGTCACCCAAAATACAAGCAAGCCCTGTACAAGAAGTTCCCGGCATTATCTTGTGCTTCAAAGGGCGACGACTCGGGATCTATGGCATCAGGTGCAACCAATGTAGAAAGCGAAGGGAAGCCAGCGTCAGCGTGA</t>
  </si>
  <si>
    <t>MLNSAGTSLFSDPTFSPWAARRIGSATLGNLSVVDKALPEMLPLIDPHWYQYPPLNPLWHGIQGFVIATLACIATTGNGMVIYIFSTTKSLRTPSNLLVINLAFSDFSMMFTMAPPMVWNCYNQTWMFGPFFCNIYAMCGSLFGCVSIWTMTVIAWDRYNVIVKGLSGKPLTMKGAVWQLFWVWASSLVWTVAPVVGWSRYVPEGNLTACGTDYLATDWITHSYIITYTIFCYFLPLGVIVYAYWYIVQAVAAHEKAMREQAKKMNVATLRSGDQANTSVEMKLAKVALVTISLWFMAWTPYLVTNCVGMWKLASLNPLATIWSSLFAKANAVYNPIVYAISHPKYKQALYKKFPALSCASKGDDSGSMASGATNVESEGKPASA</t>
  </si>
  <si>
    <t>Sphenoptera sp. CRS-2017 long wavelength sensitive opsin 1 mRNA, complete cds</t>
  </si>
  <si>
    <t>Pyractomena</t>
  </si>
  <si>
    <t>dispersa</t>
  </si>
  <si>
    <t>KY368352</t>
  </si>
  <si>
    <t>TGGCTGTCATATCCGGAACCTGGGGAATGTAATAAATGTTTGAATGAAAACATGCTTGTGCATAACGCAAGTGTCATTGCGGCTGCACAAGTCAAAGATGGCGTCACCGATACGGGCGTGCATCTATTGGGATGGAATGTTCCTCCATCCGAATTGATTCACATACCCGAACATTGGCTGTCATATCCGGAACCTGAAGCTTCCATCCATTACCTGCTTGGTTTGCTTTACATTTTTATGCTTACTATGGGAATAGTGGGAAATGGTTTGGTCATTTGGATTTTTTCTACATCGAAGAGCTTAAAAACGGCATCAAACATGTTTGTGGTTAATTTGGCTTTTTGTGATATTATCATGATGATGAAGATGCCGATTTTTGTTTATAACTCATTTAACCGCGGTTTTGCACTGGGACATGTCGGATGCCAAATATTTGGCTTTGTTGGATCTTTATCGGGAATTGGGGCCGGAATGTCAAACGCTTTTATTGCTTACGACCGTTATGCAACCATTTCAAATCCGCTTGAAGGAAAACTAACTCGCACAAAAGCTTTGATGATGATTTTCATTATATGGTGCTACACATTCCCGTGGGCGGTACTTCCCATGTTCGAATTCTGGGGCAGATTCGTTCCAGAGGGTTTCCTTACGTCATGTTCTTTTGACTACTTAACAGACACCTTCGATAATGATATGTTTGTCGCGGTTCTATTTGTGTGTTCATACGTTATACCAATGGGTCTCATTATTTATTTCTATAGTCAAATAGTGAAGCAAGTTATGCACCATGAAAAAGCCTTGCGCGATCAAGCGAAAAAAATGAACGTAGAATCCTTGCGAAGCAACCAAAACTTACAGTCTCAATCAGTTGAAATCAAAATTGCAAAAGTTGCCATTATGGTATGCTTTTTATTCGTTGCCTCTTGGACTCCGTACGCCGTTCTTGCTTTAATTGGAGCTTTCGGCGATCAATCATTGCTTACTCCAGGCATTACAATGATTCCGGCTTTATCCTGCAAATTTGTGGCGTGCTTAGACCCATATGTTTACGCTTTAAGTCATCCACGTTACAGAATGGAACTTCAAAAGAGATTGCCATGGCTCGCTATCAAGGAAGAGGGAGTATCCGATGCTCAGTCCATGGTTACAACAACAACTGCAGGCGTTACAGCACCAGCTACAACTGAACCAGCTGCAACGGCGTAG</t>
  </si>
  <si>
    <t>MLVHNASVIAAAQVKDGVTDTGVHLLGWNVPPSELIHIPEHWLSYPEPEASIHYLLGLLYIFMLTMGIVGNGLVIWIFSTSKSLKTASNMFVVNLAFCDIIMMMKMPIFVYNSFNRGFALGHVGCQIFGFVGSLSGIGAGMSNAFIAYDRYATISNPLEGKLTRTKALMMIFIIWCYTFPWAVLPMFEFWGRFVPEGFLTSCSFDYLTDTFDNDMFVAVLFVCSYVIPMGLIIYFYSQIVKQVMHHEKALRDQAKKMNVESLRSNQNLQSQSVEIKIAKVAIMVCFLFVASWTPYAVLALIGAFGDQSLLTPGITMIPALSCKFVACLDPYVYALSHPRYRMELQKRLPWLAIKEEGVSDAQSMVTTTTAGVTAPATTEPAATA</t>
  </si>
  <si>
    <t>Pyractomena dispersa ultraviolet sensitive opsin mRNA, complete cds</t>
  </si>
  <si>
    <t>KY368351</t>
  </si>
  <si>
    <t>ATGTCGGTGTTAGGTGAGCCCAGCTTTGCTGCTTGGGTTAACCAAGCGGGTGTAATGGCGGGGCGACAGGGGGGAAATATATCTGTGGGTGACACCGTACGACCAGAAATGTTACATATGATAGACGCGCATTGGTTTCAATATCCACCATTAAATCCATTATGGCACGCCTTATTGGGATTTATGATTGGATGTCTAGGCTGCATCTCCATCACTGGAAATGGCATGGTTATCTACATATTTTCAACTACCAAATCATTAAGGAGTCCATCTAACTTACTAGTAGTAAACCTAGCATTTTCTGATTTTTTAATGATGTTCTGTATGGCTCCTCCTATGGTAATTAATTGCTATAATGAAACCTGGGTATTTGGACCCTTCTTTTGCGAGGTATATGGCATGCTTGGGTCTTTATTTGGATGTACTTCTATTTGGACAATGACGATGATTGCATTAGATCGCTATAATGTAATTGTCAAGGGGTTAAGTGCTAAACCTCTGACCAGTAAAGGAGCTTTAATGCAAATATTCCTTGTATGGTTATTTTCTTTGGGGTGGACTCTGGCGCCATTGTTCGGATGGAACAGATATGTACCCGAAGGAAACATGGCAGTTTGCGGCACAGATTATCTCACCAAAGGGTGGTTTAGCCGAAGTTACATTCTTTTTTACTCTTGGTTTGTCTATTTCTTACCTTTATTTGTAATAATTTACTCATATTGGTACATAGTACAGGCCGTAGTTGCTCACGAAGCAGCAATGAGAGAACAAGCAAAGAAAATGAACGTCGCTTCTTTAAGATCGTCCGAAGCTGCTCAAACAAGTGCTGAATGTAAATTAGCTAAAGTCGCTTTAATGACAATTTCTTTGTGGTTCATGGCTTGGACTCCGTATTTAGTAACAAACTACGCTGGAATCTTTGACGGTTCAAAAATTAGTCCAATAGCAACGATATGGTCGTCAATTTTTGCAAAGGCCAATGCTGTTTATAATCCTATAGTGTACGGAATTAGTCACCCGAAGTACAGACAAGCATTACAGAAAAAGTTTCCATCATTGGTCTGCGCTGGTGAACCAGACGACACCGTTTCTCAAACTACGGCAGCCACTGCGGCATCAGAAGAGAAGCCAGCTGCTTAA</t>
  </si>
  <si>
    <t>MSVLGEPSFAAWVNQAGVMAGRQGGNISVGDTVRPEMLHMIDAHWFQYPPLNPLWHALLGFMIGCLGCISITGNGMVIYIFSTTKSLRSPSNLLVVNLAFSDFLMMFCMAPPMVINCYNETWVFGPFFCEVYGMLGSLFGCTSIWTMTMIALDRYNVIVKGLSAKPLTSKGALMQIFLVWLFSLGWTLAPLFGWNRYVPEGNMAVCGTDYLTKGWFSRSYILFYSWFVYFLPLFVIIYSYWYIVQAVVAHEAAMREQAKKMNVASLRSSEAAQTSAECKLAKVALMTISLWFMAWTPYLVTNYAGIFDGSKISPIATIWSSIFAKANAVYNPIVYGISHPKYRQALQKKFPSLVCAGEPDDTVSQTTAATAASEEKPAA</t>
  </si>
  <si>
    <t>Pyractomena dispersa long wavelength sensitive opsin mRNA, complete cds</t>
  </si>
  <si>
    <t>Priacma</t>
  </si>
  <si>
    <t>serrata</t>
  </si>
  <si>
    <t>KY368348</t>
  </si>
  <si>
    <t>GCGGTTGGGATGAGACCGAACCAGTCGGTGTTTACCAACATTTTCCCCGAACCCAGCACAGAACATCTCCTGGCTTGGAATGTTCCCCCATCAGAATTAGTACACATACCAGAACATTGGCTGACCTACCCGGAACCAGAAGCATCCATACACTATCTGCTGGGTCTGCTATACATTGTATTTTTCTTCGTTGCTTGTATTGGAAATGGGCTTGTGATATGGGTGTTTTCTTCTGCAAAATCCCTGCAGACTCCTTCGAACATCCTAGTGATAAACCTGGCCATCTGTGATTTCATAATGATGCTGAAAACACCGATATTCATCTACAACTCGTACAGTCGTGGTTATGCTCTTGGACATGTGGGCTGCCAAATTTTTGCGTTCATGGGTGCGGTGTCTGGAATTGGAGCCGGAATGACCAATGCTTGCATTGCATATGATCGTTACACAACAATAGCAAAACCATTTGACGGCAAAATGACGAAAACGAAAGCGGCTTTTATGGTAGTGTGCGTATGGGGGTATGCTTTACCATGGGCGGTCCTCCCGTTGCTGGAAATATGGGGAAGGTTTGTCCCGGAGGGATTTTTAACGTCTTGTACATTTGATTACCTGATGAACAGTTTCGATAATCACATGTTTGTCGCCGTTATTTTCGTCTGTTCATTTGTTGTCCCCATGTCGATGATAATCTATTTCTATAGCCAGATCGTCAGCCATGTGGTGCAGCACGAGAAAACATTAAAAGAGCAGGCCAAGAAAATGAATGTGGAATCACTAAGAAGCAACCAGTCTCAAGCAAACCAATCCGTCGAAATAAGAATAGCAAAAGCAGCCATTACCGTATGCTTCCTATTTGTCGCTTCATGGACACCCTATGCAGTCTTGGCTTTGATCGGAGCTTTTGGTGATCAATCATTGCTCACTCCTGGAGTCACAATGATTCCAGCTTGTACCTGTAAATTTGTAGCTTGTCTGGATCCATATGTTTACGCCATCAGCCATCCCAGATACAGAATGGAACTACAGAAACGTCTACCATGGCTTGCAATCAAGGAACCGCTTGGGGAAGCCCAGTCCACTACTACTGAGACGACAACAGGTCCACCACCAACTGATGCAACGTAA</t>
  </si>
  <si>
    <t>MRPNQSVFTNIFPEPSTEHLLAWNVPPSELVHIPEHWLTYPEPEASIHYLLGLLYIVFFFVACIGNGLVIWVFSSAKSLQTPSNILVINLAICDFIMMLKTPIFIYNSYSRGYALGHVGCQIFAFMGAVSGIGAGMTNACIAYDRYTTIAKPFDGKMTKTKAAFMVVCVWGYALPWAVLPLLEIWGRFVPEGFLTSCTFDYLMNSFDNHMFVAVIFVCSFVVPMSMIIYFYSQIVSHVVQHEKTLKEQAKKMNVESLRSNQSQANQSVEIRIAKAAITVCFLFVASWTPYAVLALIGAFGDQSLLTPGVTMIPACTCKFVACLDPYVYAISHPRYRMELQKRLPWLAIKEPLGEAQSTTTETTTGPPPTDAT</t>
  </si>
  <si>
    <t>Priacma serrata ultraviolet sensitive opsin mRNA, complete cds</t>
  </si>
  <si>
    <t>KY368347</t>
  </si>
  <si>
    <t>ATGACCATTATTTCCGAACCCAGCTACTCAGCCTACGCCTCCTGGGGTGGTGGCCCAGGAGGCGGTGGAAATTTAACAGTCGTCGACAAAGTACCACCGGATATGCTTTTCATGGTTGACGCCCATTGGTACCAATATCCTCCACTAAACCCAATGTGGCACGGACTTCTAGGATTCACCATCGGTGTGTTGGGTTTCATTTCCGTAGCCGGAAATGGAATGGTCATATACATCTTCACGAGCACCAAGTCCTTGAGGACGCCTTCAAATCTGCTGGTTGTGAATTTGGCTTTTTCGGACTTCCTGATGATGTTTTGCATGTCACCTGCGATGGTTGTCAATTGTTATAATGAAACGTGGGTTTGGGGTCCCTTCATGTGCGAACTCTACGGGATGCTCGGTTCCCTCTTCGGCAGCGGTTCCATATGGACAATGACCATGATAGCCTTCGACAGATACAACGTCATCGTGAAGGGTCTAAGCGCAAAACCGCTCACAAACCAGGGGGCCATGCTCAGGATCCTCTTCATCTGGGTCATGTCGATCGCCTGGACCATATTCCCCATGTTCGGCTGGAACAGGTACGTTCCCGAAGGAAACATGACCGCCTGCGGGACAGACTACCTCACCAAGGACTGGCTGAGCCGCAGCTACATCCTCGTTTACTCCGTGTTTGTTTACTTCACGCCTCTGTTCATGATAATTTACTCCTACTTCTTCATTGTGCAAGCGGTGGCGGCTCACGAAAGAGAAATGAGAGAACAGGCCAAAAAAATGAACGTCGCGTCGCTGCGATCAGCGGAAGCGGCCAACACCAGCGCTGAATGCAAATTGGCTAAGGTGGCTCTGATGACGATTTCATTGTGGTTCATGGCCTGGACCCCGTATTTGGTAATCAACTTCACGGGTATATTCGAAGGTGGATCCATCAGTCCTTTGGCAACGATATGGGGGTCACTGTTCGCTAAGGCTAACGCCGTCTACAATCCCATCGTTTACGGGATAAGCCACCCCAAATACAGAGCCGTACTAATGAAGAAATTCCCCTCGCTCGCCTGCGCCAGGCCGGTGGACGACTCAGCGTCGGCCGCAACTGGGGCAACGAACGCCATGGAAGAGAAGACAGTTGCCTAG</t>
  </si>
  <si>
    <t>MTIISEPSYSAYASWGGGPGGGGNLTVVDKVPPDMLFMVDAHWYQYPPLNPMWHGLLGFTIGVLGFISVAGNGMVIYIFTSTKSLRTPSNLLVVNLAFSDFLMMFCMSPAMVVNCYNETWVWGPFMCELYGMLGSLFGSGSIWTMTMIAFDRYNVIVKGLSAKPLTNQGAMLRILFIWVMSIAWTIFPMFGWNRYVPEGNMTACGTDYLTKDWLSRSYILVYSVFVYFTPLFMIIYSYFFIVQAVAAHEREMREQAKKMNVASLRSAEAANTSAECKLAKVALMTISLWFMAWTPYLVINFTGIFEGGSISPLATIWGSLFAKANAVYNPIVYGISHPKYRAVLMKKFPSLACARPVDDSASAATGATNAMEEKTVA</t>
  </si>
  <si>
    <t>Priacma serrata long wavelength sensitive opsin mRNA, complete cds</t>
  </si>
  <si>
    <t>Pogonus</t>
  </si>
  <si>
    <t>chalceus</t>
  </si>
  <si>
    <t>KY368346</t>
  </si>
  <si>
    <t>ATGGTTTCCTTCGTTGGTGAACCTCATTATGCAGCATGGGGTTCGGGCGGTTCAATTCATGCTGGTGCGGTTGTAGGCGGCAATATGACTGTGGTGGATAAAGTTCCACCAGATATGTTGCATATGGTTGATCCACATTGGTACCAATTTCCACCAATGAACCCTTTATGGCATGCCCTTTTAGGGTTTGTTATTGGGGTCTTAGGATTCGTTTCTATTGCCGGTAACGGCATGGTAATCTATATATTTTCATCTACAAAATCACTAAAAACTCCATCAAATTTATTAGTTGTAAATTTAGCTTTCTCTGATTTCTTTATGATGTTGGCTATGTCTCCGGCTATGGTTATTAATTGTTATTACGAAACTTGGGTACTCGGTCCATTATTTTGCGAATTATACGCCATGTTTGGGTCATTGTTTGGATGCATTTCAATATGGACAATGACAATGATTGCACTTGATCGTTATAATGTTATTGTAAAGGGCTTATCTGCTAAACCTTTAACGAAAAAATCTGCTATGATTCAAATTCTTGCACTTTGGACGTTTTCTATTATTTGGGTAATTTTCCCATTTTTCGGTTGGAATAGATATGTCCCAGAAGGCAATATGACTGCATGTGGAACCGATTATTTGAATAAAGAATGGTTAAGTCGTAGTTACATTTTGGTTTATTCCGTATTTGTATATTTCTTGCCGCTATTGGTTATAATCTATTCTTATTTCTTCATTGTACAAGCTGTCGCTGCTCACGAAAAAGGTATGAGAGACCAGGCGAAAAAAATGAACGTTGCATCATTGCGTTCATCTGAAGCCCAACAAACAAGTGCCGAATGCAAATTGGCGAAAATTGCATTAATGACAATATCGTTATGGTTCGTTGCCTGGACTCCATATTTAGTTATAAATTACGCAGGTATCTTTGAAACTAAAAAGATTAGTCCATTGGCGACAATTTGGGGATCACTTTTCGCTAAAGCAAATGCTGTTTACAATCCAATTGTTTATGGCATCAGTCATCCAAAATACAGGGCTGTTTTACTGGAGAAATTCCCAACACTTGCATGTGCACCCCCACCGCCAGAAGATACAGCATCCGCTGTTTCAGCAACAACAAATGTTACTGAAGAAAAACCAGCCGCGTAA</t>
  </si>
  <si>
    <t>MVSFVGEPHYAAWGSGGSIHAGAVVGGNMTVVDKVPPDMLHMVDPHWYQFPPMNPLWHALLGFVIGVLGFVSIAGNGMVIYIFSSTKSLKTPSNLLVVNLAFSDFFMMLAMSPAMVINCYYETWVLGPLFCELYAMFGSLFGCISIWTMTMIALDRYNVIVKGLSAKPLTKKSAMIQILALWTFSIIWVIFPFFGWNRYVPEGNMTACGTDYLNKEWLSRSYILVYSVFVYFLPLLVIIYSYFFIVQAVAAHEKGMRDQAKKMNVASLRSSEAQQTSAECKLAKIALMTISLWFVAWTPYLVINYAGIFETKKISPLATIWGSLFAKANAVYNPIVYGISHPKYRAVLLEKFPTLACAPPPPEDTASAVSATTNVTEEKPAA</t>
  </si>
  <si>
    <t>Pogonus chalceus long wavelength sensitive opsin mRNA, complete cds</t>
  </si>
  <si>
    <t>KY368345</t>
  </si>
  <si>
    <t>ATGGATTTTAATAATTGGACCATCTCTGATAGTGGCCGACCTCTGCCTCGCGTGGCAGAGGTAGGGCAACGAATGTTAGCATGGAATGTCCCCCCATCAGAATTAATTCATATTCCGGAACATTGGCTAACATACCCGGAACCAGAAGCTTCAATTCATTATCTTCTTGGACTTTTATATATAGGATTTTTCGTTGTTGCTTGCCTGGGCAATGGTCTAGTTATTTGGGTATTTTCTACTGCGAAATCGCTACAAACACCATCAAATATATTTGTAGTAAATTTAGCAATTTGCGATTTTATAATGATGTTAAAAACACCAATTTTTATTTATAATTCATTTAGTCGTGGATTTGCTACTGGCCATGTCGGTTGCCAAATTTTCGCGTTTATGGGCTCGTTAAGTGGAATTGGGGCCGGTATGACAAATGCATGTATCGCGTATGATAGATATACAACAATTGCTAAACCATTTGATGGGAAATTAACTCGAACTAAAGCTTTATTTATGACTGGATGTATATGGGCTTATACTATTCCATGGGGTATTTTACCGTTACTCGAAATATGGGGCCGATTTGTACCAGAGGGCTTTTTAACATCTTGTACTTTCGATTATTTAATGAATACTTTTGATAATCATATGTTTGTCGCTGTAATTTTTACATTTTCATATGTTGTACCCATGTCTTTAATAATTTATTATTACAGTCAAATTGTAAGTCATGTTGTAAGTCATGAAAAAGCTTTAAGAGAACAGGCAAAGAAAATGAATGTAGAATCCTTAAGATCAAATCAAAATCAACAAAGTACATCTGTTGAAATACGTATCGCAAAAGCAGCTATTACAGTGTGCTTTTTATTTGTTGCATCATGGACGCCTTATGCTGTTTTGGCGCTTATTGGAGCTTTTGGTAATCAAGCTCTTTTAACTCCTGGAGTTACTATGATTCCAGCGTGTGCGTGTAAATTCGTTGCATGTATAGATCCTTATGTTTATGCTATAAGTCATCCCAGATACAGGGTGGAATTACAAAAAAAAATTACCGTGGTTAGCAATAAAAGAAACAATAAGCGAAACGCAGTCAACAACTACAGAAACTTCAGCTGCTCCGCCAGCTGCAACAACTACTCCAACTGCATAAATAATAATAATTAA</t>
  </si>
  <si>
    <t>MDFNNWTISDSGRPLPRVAEVGQRMLAWNVPPSELIHIPEHWLTYPEPEASIHYLLGLLYIGFFVVACLGNGLVIWVFSTAKSLQTPSNIFVVNLAICDFIMMLKTPIFIYNSFSRGFATGHVGCQIFAFMGSLSGIGAGMTNACIAYDRYTTIAKPFDGKLTRTKALFMTGCIWAYTIPWGILPLLEIWGRFVPEGFLTSCTFDYLMNTFDNHMFVAVIFTFSYVVPMSLIIYYYSQIVSHVVSHEKALREQAKKMNVESLRSNQNQQSTSVEIRIAKAAITVCFLFVASWTPYAVLALIGAFGNQALLTPGVTMIPACACKFVACIDPYVYAISHPRYRVELQKKITVVSNKRNNKRNAVNNYRNFSCSASCNNYSNCINNNN</t>
  </si>
  <si>
    <t>Pogonus chalceus ultraviolet sensitive opsin mRNA, complete cds</t>
  </si>
  <si>
    <t>Photuris</t>
  </si>
  <si>
    <t>KY368344</t>
  </si>
  <si>
    <t>ATGCTCGTGCATAACGCAAGTGTTATTGCGGCTGCACTAACTCAGGATAATGGGGTCGACACTGGTGTGCATCTATTGGCATGGAATGTCCCCGCATCCGAATTACACCACATTCCCGAACATTGGTTAACCTATCCAGAACCAGAAGCTTCTATCCACTACCTTCTTGCTTTGGTGTACATATTCCTCCTTACTATGGGAATCATTGGAAACGGATTGGTAATATGGATTTTTTCAACATCAAAGAGTTTAAAAACAGCATCAAATATGTTTGTTGTAAATTTGGCATTTTGTGATATTATAATGATGTTGAAGATGCCTATTTTTGTATACAATTCGTTTAATCGTGGTTACGCATTAGGACATATTGCTTGCCAAATATTTGGCTTTGTAGGATCTTTATCAGGAATTGGTGCCGGAATGACGAACGCTTTTATTGCTTACGATAGGTATACTACGATTTCGAATCCGCTTGAAGGAAAATTAACTCGCACAAAAGCTTTAATGATGATTGTTGTTATTTGGTGCTACACGTTCCCATGGGCTGTATTACCTATGTTTGAATTTTGGGGAAGATTTGTTCCAGAGGGTTTTCTCACTTCATGTTCCTTCGATTATTTAACCGACACTTTTGACAATGATATGTTTGTCGCCGTTCTCTTTATTTGCTCTTATGTCATTCCAATGTCTTTGATAATTTATTTCTACAGTCAGATAGTAAAACAAGTTATGCACCACGAGAAAGCCTTACGTGATCAGGCTAAAAAAATGAACGTGGAATCCTTGCGTAGCAACCAAAACTTACAATCTCAATCAGTTGAGATAAAAATTGCAAAAGTTGCAATAATGGTCTGCTTCCTATTTGTTGCATCATGGACTCCGTATGCGGTTCTCGCATTAATTGGAGCTTTTGGTGATCAATCACTCCTAACACCTGGGATAACAATGATTCCGGCATTAGCGTGTAAATTTGTTGCATGCTTAGATCCATATGTATACGCTCTAAGTCATCCTCGCTACAGGTTGGAACTTCAAAAGAGATTACCTTGGTTAGCAATTAAAGAAGATGCAGTATCTGATGCTCAATCTATGGTTACAACAACTACTGCCGGTGCTGTTACTACACCTGCTACAACTGAACCAGCTCCAACAGCGTAG</t>
  </si>
  <si>
    <t>MLVHNASVIAAALTQDNGVDTGVHLLAWNVPASELHHIPEHWLTYPEPEASIHYLLALVYIFLLTMGIIGNGLVIWIFSTSKSLKTASNMFVVNLAFCDIIMMLKMPIFVYNSFNRGYALGHIACQIFGFVGSLSGIGAGMTNAFIAYDRYTTISNPLEGKLTRTKALMMIVVIWCYTFPWAVLPMFEFWGRFVPEGFLTSCSFDYLTDTFDNDMFVAVLFICSYVIPMSLIIYFYSQIVKQVMHHEKALRDQAKKMNVESLRSNQNLQSQSVEIKIAKVAIMVCFLFVASWTPYAVLALIGAFGDQSLLTPGITMIPALACKFVACLDPYVYALSHPRYRLELQKRLPWLAIKEDAVSDAQSMVTTTTAGAVTTPATTEPAPTA</t>
  </si>
  <si>
    <t>Photuris sp. CRS-2017 ultraviolet sensitive opsin mRNA, complete cds</t>
  </si>
  <si>
    <t>KY368343</t>
  </si>
  <si>
    <t>ATGTCAGTGTTGGGTGAGCCCAGCTTTGCCGCTTGGGCAAGCCAAGCAGGTGTTATGTCTGGACGACATGGTGGTGGAAACCTAAGTGTAGGAGATACGGTACGACCGGATATGTTACACTTAATAGATGCTCATTGGTTTCAATATCCACCATTAAATCCTTTATGGCATGCCTTGTTAGGATTTGCGATTGGAGTTTTAGGCTGCATCTCCGTGACTGGAAATGGCATGGTTATCTACATATTTTCAACTACTAAGTCCTTACGAAGCCCATCAAACCTTTTAGTAGTAAACCTTGCATTTTCAGACTTTTTAATGATGCTTTGCATGGCCCCTCCTATGGTTATAAATTGTTATAACGAAACATGGGTTTGGGGGCCGTTCTTTTGTCAAATATATGGTATGTTAGGATCATTATTCGGATGTACATCTATTTGGACAATGACTATGATCGCATTAGATCGATATAATGTTATTGTTAAAGGTTTGAGCGCTAAACCTTTGACAAGTAAAGGAGCTCTGTTACGAATATTTCTTGTGTGGATGTTTTCAGTAGGGTGGACTGTTGCTCCTCTGTTTGGATGGAACAGGTACGTGCCCGAAGGAAACATGACTGTATGTGGTACAGATTATCTCACTACTGGTTGGTTTAGTAGAAGTTACATCCTCTTCTACTCTTGGTTTGTTTATTTCTTACCCTTATTTGCAATAATATATTCTTATTGGTTTATTGTACAGGCAGTCGCAACCCACGAAGCAGCTATGAGGGAACAAGCGAAAAAAATGAATGTAGCTTCTCTAAGATCATCTGAAGCAGCACAAACTAGTGCTGAATGTAAATTAGCTAAAGTGGCTTTGATGACTATTTCACTATGGTTTATGGCTTGGACCCCATATTTAGTCACTAACTACGCAGGGATATTTGATGGTTCTAAAATTAGTCCCATTGCAACAATATGGTCTTCACTATTCGCAAAAGCTAATGCGGTGTATAACCCCATAGTGTACGGCATTAGTCATCCAAAATATAGACAAGCCTTACAAAAGAAATTCCCATCTTTGGTTTGTGCAGCAGAACCAGACGATACAGTTTCTCAAACAACGGGAGCAACAGCAGCATCAGAAGAAAAACCGGCTGCTTAA</t>
  </si>
  <si>
    <t>MSVLGEPSFAAWASQAGVMSGRHGGGNLSVGDTVRPDMLHLIDAHWFQYPPLNPLWHALLGFAIGVLGCISVTGNGMVIYIFSTTKSLRSPSNLLVVNLAFSDFLMMLCMAPPMVINCYNETWVWGPFFCQIYGMLGSLFGCTSIWTMTMIALDRYNVIVKGLSAKPLTSKGALLRIFLVWMFSVGWTVAPLFGWNRYVPEGNMTVCGTDYLTTGWFSRSYILFYSWFVYFLPLFAIIYSYWFIVQAVATHEAAMREQAKKMNVASLRSSEAAQTSAECKLAKVALMTISLWFMAWTPYLVTNYAGIFDGSKISPIATIWSSLFAKANAVYNPIVYGISHPKYRQALQKKFPSLVCAAEPDDTVSQTTGATAASEEKPAA</t>
  </si>
  <si>
    <t>Photuris sp. CRS-2017 long wavelength sensitive opsin mRNA, complete cds</t>
  </si>
  <si>
    <t>Photinus</t>
  </si>
  <si>
    <t>pyralis</t>
  </si>
  <si>
    <t>KY368342</t>
  </si>
  <si>
    <t>AATAAATGTTTGAATGAAGACATGCTGGTGCATAACGCAAGTGTCATTGCGGCTGCACAAATCAACGCTAATGTTGTCGAGACGGGGGTGCGGCTGCTGGGATGGAACGTCCCAGCATCCGAATTAATTCACATTCCCGTCCATTGGCTGTCCTACCCGGAACCGGAGGCCTCCATCCACTACCTCCTCGGCTTGCTGTACATATTTATGCTGACCATGGGCATCATCGGAAACGGATTAGTAATTTGGATTTTTTCGACATCGAAAAGTTTGAAAACCGCCTCCAATATGTTCGTAGTCAATCTGGCCTTTTGTGATATTATTATGATGATGAAAATGCCCATTTTCGTTTACAATTCGTTTAATCGCGGTTTCGCCTTGGGACACGTTGGATGCCAAATATTTGGATTTGTTGGATCCTTATCGGGTATTGGTGCCGGAATGTCGAATGCCTTTATCGCCTACGATCGGTACGCGACTATTTCGAATCCGCTAGAAGGGAAATTAACTCGCACAAAAGCCTTGATGATGATTTTCATAATTTGGTGCTATACATTCCCATGGGCTGTACTGCCTATGTTCGAGTTTTGGGGGAGATTTGTTCCAGAGGGATTCCTTACCTCGTGCTCTTTTGATTATTTGACCGACACATTCGACAATGATATGTTTGTCGTTGTTTTGTTTATATGCTCATACGTTATTCCAATGGGACTGATCATTTATTTCTACAGTCAAATTGTGAAAGAAGTTATGCACCATGAAAAGGCCTTGCGTGATCAAGCCAAAAAGATGAATGTAGAATCTTTGAGAAGCAACCAAGCCGCGCAATCTCAATCGGTTGAAATCAAAATTGCCAAAGTTGCCATAATGGTGTGCTTCCTGTTTGTTGCTTCTTGGACACCATACGCAGTTCTTTCTTTGATTGGAGCTTTCGGCGACCAGTCACTTCTCACTCCAGGGATTACTATGATACCGGCGTTGACGTGCAAATTTGTCGCGTGTCTAGACCCATACGTATACGCTTTAAGTCACCCACGTTACAGAATGGAACTCCAAAAGAGATTACCATGGCTGGCAATTAAGGAAGAAGGAGTATCCGATGCTCAATCTATGGTTACAACCACCACGGCAGGAGTTACGGCGCCTGCTACGACCGAACCGGCTGCGACGGCGTAG</t>
  </si>
  <si>
    <t>MLVHNASVIAAAQINANVVETGVRLLGWNVPASELIHIPVHWLSYPEPEASIHYLLGLLYIFMLTMGIIGNGLVIWIFSTSKSLKTASNMFVVNLAFCDIIMMMKMPIFVYNSFNRGFALGHVGCQIFGFVGSLSGIGAGMSNAFIAYDRYATISNPLEGKLTRTKALMMIFIIWCYTFPWAVLPMFEFWGRFVPEGFLTSCSFDYLTDTFDNDMFVVVLFICSYVIPMGLIIYFYSQIVKEVMHHEKALRDQAKKMNVESLRSNQAAQSQSVEIKIAKVAIMVCFLFVASWTPYAVLSLIGAFGDQSLLTPGITMIPALTCKFVACLDPYVYALSHPRYRMELQKRLPWLAIKEEGVSDAQSMVTTTTAGVTAPATTEPAATA</t>
  </si>
  <si>
    <t>Photinus pyralis ultraviolet sensitive opsin mRNA, complete cds</t>
  </si>
  <si>
    <t>KY368341</t>
  </si>
  <si>
    <t>ATGTCAGTGTTAGGCGAGCCCAGTTATGCTGCCTGGGCGAGCCAGGCGGGTGTTATGGCTGGACGGCAAGGAGGAAACTTATCTGTGGGGGATATGGCACGTCCAGATATGTTACATATGATAGATGCGCATTGGTTTCAATATCCGCCATTAAATCCTCTATGGCACTCCATGTTAGGATTTGCGATTGTGGTTTTAGGCTGCATCTCCGTCACTGGAAATGGAATGGTTATCTACATATTCTCGACAACTAAGTCTTTAAGAAGCCCGTCAAATTTACTGGTAGTAAACCTAGCATTTTCTGACTTTTTAATGATGTTTACGATGGCCCCTCCTATGGTGATAAATTGTTATAACGAAACCTGGGTGTTTGGTCCCTTGTTTTGTGAGATATATGGCATGTTTGGATCCTTATTTGGGTGTACATCGATTTGGACAATGACCATGATTGCATTCGACAGATACAACGTCATTGTTAAAGGTTTAAGTGCTAAACCGTTGACCAGCAAGGGAGCTTTGTTGCAAATATTTCTCGTGTGGGCATTTTCATTAGGATGGACCTTGGCGCCTCTGTTTGGATGGAATAGATATGTTCCGGAAGGAAACATGGCTGTTTGTGGCACTGACAACCTCACCAAAGGATGGCTTAGCCGAAGCTACATTCTCTTCTACTCTTGGTTCGTGTACTTTTTACCACTATTTGTAATAATTTACTCTTACTGGTTCATAGTGCAGGCAGTCGCTGCGCACGAAGCAGCAATGAGAGAACAAGCCAAAAAAATGAATGTTGCTTCTCTAAGATCTTCAGAAGCTGCACAAACTAGTGCAGAATGTAAACTGGCTAAGGTGGCCCTAATGACGATTTCGTTGTGGTTTATGGCTTGGACTCCATATTTAGTAATCAACTATGCCGGAATATTTGACACTAAAATCAGCCCGATAGGAACGATTTGGTCATCAATTTTCGCCAAAGCTAATGCGGTTTATAATCCTATCGTTTACGGAATTAGCCACCCAAAATATCGACAAGCTTTGCAAAAGAAATTCCCATCCTTGGTATGTACTGCTGAACCAGATGATACCGTTTCCCAAACGACGGCAGCCACTGCGGCATCAGAAGAAAAACCAGCCGCTTAA</t>
  </si>
  <si>
    <t>MSVLGEPSYAAWASQAGVMAGRQGGNLSVGDMARPDMLHMIDAHWFQYPPLNPLWHSMLGFAIVVLGCISVTGNGMVIYIFSTTKSLRSPSNLLVVNLAFSDFLMMFTMAPPMVINCYNETWVFGPLFCEIYGMFGSLFGCTSIWTMTMIAFDRYNVIVKGLSAKPLTSKGALLQIFLVWAFSLGWTLAPLFGWNRYVPEGNMAVCGTDNLTKGWLSRSYILFYSWFVYFLPLFVIIYSYWFIVQAVAAHEAAMREQAKKMNVASLRSSEAAQTSAECKLAKVALMTISLWFMAWTPYLVINYAGIFDTKISPIGTIWSSIFAKANAVYNPIVYGISHPKYRQALQKKFPSLVCTAEPDDTVSQTTAATAASEEKPAA</t>
  </si>
  <si>
    <t>Photinus pyralis long wavelength sensitive opsin mRNA, complete cds</t>
  </si>
  <si>
    <t>marginellus</t>
  </si>
  <si>
    <t>KY368340</t>
  </si>
  <si>
    <t>CCACTGGCTGTCTTATCCGGGGAATGTAATAAATGTTTGAATGAAAACATGCTCGTGCATAACGCAAGTGTCATTGCGGCTGCACAAATCAACGCAAATGTTATCGAAACGGGCGTGCGGCTTCTGGGATGGAACGTCCCGCCATCCGAGCTGATCCACATTCCCGTCCACTGGCTGTCTTATCCGGAACCAGAGGCCTCCATCCACTACCTCCTCGGCTTGGTCTACATATTTATGCTCACCATGGGCATCGTCGGAAACGGATTAGTCATTTGGATTTTTTCCACATCCAAAAGTTTGAAAACCGCCTCCAATATGTTCGTAGTCAATCTGGCCTTTTGTGATATTATTATGATGATGAAAATGCCGATTTTCGTTTACAATTCGTTTAATCGCGGTTTCGCTTTGGGACACGTCGGATGCCAAATATTTGGGTTCGTTGGGTCCCTGTCGGGGATTGGTGCCGGAATGTCGAATGCCTTTATCGCGTACGATCGTTACGCCACCATTTCGAATCCGCTAGAAGGGAAATTAACTCGCACAAAAGCGTTGATGATGATTTTCATTATTTGGTGCTACACATTCCCATGGGCTGTACTGCCTATGTTCGAGTTTTGGGGGAGATTTGTTCCAGAGGGATTCCTTACCTCGTGCTCTTTTGACTATTTGACCGACACCTTCGACAACGATATGTTTGTAGTAGTTTTGTTCATATGCTCTTACGTTATTCCAATGGGAATGATCATTTACTTCTACAGTCAAATTGTGAAAGAAGTTATGCATCACGAAAAGGCCTTACGTGACCAAGCCAAAAAAATGAATGTAGAATCTTTGAGAAGCAACCAAGCCGCGCAATCCCAATCGGTTGAAATCAAAATTGCCAAAGTAGCGATAATGGTATGCTTCCTGTTCGTTGCTTCTTGGACTCCATACGCCGTTCTGTCTTTAATTGGAGCTTTTGGCGATCAGTCACTCCTCACTCCAGGGGTGACTATGATACCGGCATTGGCATGCAAATTTGTTGCCTGTCTAGACCCCTACGTATACGCTTTAAGTCACCCACGTTACAGAATGGAACTCCAGAAGAGACTACCATGGTTGGCAATTAAGGAAGAGGGAGTGTCTGACGCTCAATCTATGGTCACAACCACCACGGCAGCAGTTACTGCTCCTGCTACGACCGAACCAGCTGCTACAGCCTAA</t>
  </si>
  <si>
    <t>MLVHNASVIAAAQINANVIETGVRLLGWNVPPSELIHIPVHWLSYPEPEASIHYLLGLVYIFMLTMGIVGNGLVIWIFSTSKSLKTASNMFVVNLAFCDIIMMMKMPIFVYNSFNRGFALGHVGCQIFGFVGSLSGIGAGMSNAFIAYDRYATISNPLEGKLTRTKALMMIFIIWCYTFPWAVLPMFEFWGRFVPEGFLTSCSFDYLTDTFDNDMFVVVLFICSYVIPMGMIIYFYSQIVKEVMHHEKALRDQAKKMNVESLRSNQAAQSQSVEIKIAKVAIMVCFLFVASWTPYAVLSLIGAFGDQSLLTPGVTMIPALACKFVACLDPYVYALSHPRYRMELQKRLPWLAIKEEGVSDAQSMVTTTTAAVTAPATTEPAATA</t>
  </si>
  <si>
    <t>Photinus marginellus ultraviolet sensitive opsin mRNA, complete cds</t>
  </si>
  <si>
    <t>KY368339</t>
  </si>
  <si>
    <t>ATGTCGGTGTTAGGTGAGCCCAGTTATGCTGCCTGGGCAAGCCAGGCAGGCGTTATGTCTGGACGGCAAGGAGGAAACTTATCTGTGGGTGATATGGCACTTCCAGATATGGTACATATGATAGATCCGCATTGGTATCAATATCCGCCATTAAATCCTCTATGGCACTCCATGTTAGGATTTGCGATTGTGGTTTTAGGCTGCACCTCCGTCACTGGAAATGGAATGGTTATCTACATATTCTCGACCACTAAGTCTTTAAGAACCCCATCAAACTTATTGGTAGTAAACCTAGCATTTTCTGACTTCTTAATGATGGCTACGATGGCCCCTCCTATGGTGATTAATTGTTATAACGAAACCTGGGTGTTTGGTCCTTTGTTTTGTGAGATATATGGCATGCTTGGGTCCTTATTTGGGTGTACATCGATTTGGACAATGACGATGATAGCATTCGACAGGTACAACGTCATTGTTAAAGGTTTAAGCGCCAAACCTTTGACCAGCAAGGGAGCGTTGGTGCAAATATTTCTCGTGTGGGCATTTTCATTAGGATGGACTGTGGCACCATTGTTTGGATGGAACAGGTATGTTCCTGAGGGAAACATGGCTGTTTGTGGCACGGACAACCTCACCAAAGGTTGGCATAGCCGGAGCTACATTCTCTTATACTCTTGGTTTGTGTACTTCTTACCGCTATTTGTAATCATTTACTCTTACACGTTCATAATACAGGCGGTAGCGGCACATGAAGCGGCAATGAGAGAACAAGCCAAGAAAATGAATGTTGCTTCTTTAAGATCTTCCGAAGCTGCACAAACTAGTGCGGAATGTAAACTGGCTAAGGTGGCCCTAATGACGATTTCGTTGTGGTTTATGGCTTGGACTCCATATTTAGTAATCAACTATGCGGGAATCTTTGATACCAAAATCAGTCCGATAGGGACTATTTGGTCATCGATTTTCGCAAAAGCTAATGCGGTTTATAATCCCATTGTTTACGGAATTAGCCATCCTAAATATCGGCAAGCATTGCAAAAGAAATTCCCATCCTTGGTATGTACTGCTGAACCAGATGATACCGTTTCTCAAACGACGGCGGCCACTGCGGCATCAGAAGAAAAACCAGCCGCTTAA</t>
  </si>
  <si>
    <t>MSVLGEPSYAAWASQAGVMSGRQGGNLSVGDMALPDMVHMIDPHWYQYPPLNPLWHSMLGFAIVVLGCTSVTGNGMVIYIFSTTKSLRTPSNLLVVNLAFSDFLMMATMAPPMVINCYNETWVFGPLFCEIYGMLGSLFGCTSIWTMTMIAFDRYNVIVKGLSAKPLTSKGALVQIFLVWAFSLGWTVAPLFGWNRYVPEGNMAVCGTDNLTKGWHSRSYILLYSWFVYFLPLFVIIYSYTFIIQAVAAHEAAMREQAKKMNVASLRSSEAAQTSAECKLAKVALMTISLWFMAWTPYLVINYAGIFDTKISPIGTIWSSIFAKANAVYNPIVYGISHPKYRQALQKKFPSLVCTAEPDDTVSQTTAATAASEEKPAA</t>
  </si>
  <si>
    <t>Photinus marginellus long wavelength sensitive opsin mRNA, complete cds</t>
  </si>
  <si>
    <t>Phausis</t>
  </si>
  <si>
    <t>KY368338</t>
  </si>
  <si>
    <t>GGCTGCACAAACTCAGGGTGGCAGAATGTGAGTGAGATCAAATGTTTGAATGAAAACATGCTCCTGCATAACGCAAGTATCAATGCGGCTGCACAAACTCAGGATGGCACTTTGGACTCGCCAGTGCATTTACTGGGATGGAACGTTCCTCTATCTGAGTTACACCACATTCCAGAACATTGGTTAGTGTACCCCGAACCTGAAGCTTCCATTCACTACCTTTTGGGCTTGGTCTACGTATTCCTTCTTGTATCCGGAATAATTGGAAATGGGTTGGTTCTATGGATCTTCTCAACGTCAAAAAGCTTGAAAACTGCTTCAAATATGTTTGTGGTGAATTTGGCGTTTTGTGATATTATCATGATGATGAAAATGCCAATATTTGTTTACAACTCATTTAATCGTGGCTTTGCGTTAGGGCATATTGGTTGTCAGATATTTGGTTTTGTTGGATCGTTATCAGGCATTGGCGCTGGTATGACGAACGCCTTTATCGCTTACGATCGTTACGCAACGATTTCAAATCCTCTCGAAGGAAAATTAACTCGCACAAAAGCTTTAATAATGATTCTCATTATTTGGTGCTACACTGTTCCATGGGCTGTATTACCAATGTTTGAAGTTTGGGGCAGATTTGTTCCAGAGGGATTCCTGACTTCGTGCTCGTTCGATTATTTAACAGACACGTTTGACAACGATATGTTCGTTACTGTGCTCTTTGTCTGTTCGTATGTTATTCCCATGAGTATGATCATTTACTTCTACAGTCAAATAGTTAAGGAGGTTATGCACCATGAAAAAGCGTTACGTGACCAAGCGAAAAAAATGAACGTAGAGTCTTTACGAAGTAATCAAAATGTTCAATCGCAATCGATCGAAATAAAAATTGCAAAAGTAGCAATTATGGTTTGCTTTCTTTTTGTTGCGTCATGGACACCATATGCTGTACTTGCATTAATTGGAGCCTTTGGAAATCAGGCTCTTCTTACTCCCGGTCTAACTATGATTCCGGCATTAGCATGTAAATTCGTGGGATGTTTAGACCCATTCGTTTATGCTTTAAGTCACCCACGCTACAGAATGGAACTTCAGAAGAGACTACCATGGCTTGCAATCAAAGAAGAGGGGGTATCTGATGCTCAATCAATGGCGACAACAACCACAGCAGCTGTAACAGCACCAGCTACAACTGAGCCAGCAGCAAATGCATAG</t>
  </si>
  <si>
    <t>MLLHNASINAAAQTQDGTLDSPVHLLGWNVPLSELHHIPEHWLVYPEPEASIHYLLGLVYVFLLVSGIIGNGLVLWIFSTSKSLKTASNMFVVNLAFCDIIMMMKMPIFVYNSFNRGFALGHIGCQIFGFVGSLSGIGAGMTNAFIAYDRYATISNPLEGKLTRTKALIMILIIWCYTVPWAVLPMFEVWGRFVPEGFLTSCSFDYLTDTFDNDMFVTVLFVCSYVIPMSMIIYFYSQIVKEVMHHEKALRDQAKKMNVESLRSNQNVQSQSIEIKIAKVAIMVCFLFVASWTPYAVLALIGAFGNQALLTPGLTMIPALACKFVGCLDPFVYALSHPRYRMELQKRLPWLAIKEEGVSDAQSMATTTTAAVTAPATTEPAANA</t>
  </si>
  <si>
    <t>Phausis reticulata ultraviolet sensitive opsin mRNA, complete cds</t>
  </si>
  <si>
    <t>KY368337</t>
  </si>
  <si>
    <t>AGTTGCAGCTTAGAACGCCTTTCTTGGTGGTTGTGTTTCAGCCTAAAAGTAAAAAAAAATTCAAATCAGTTAATAATACAAAAACTAAATATTACAATGTCGGTGTTGGGCGAGCCTAGCTTCGCCGCTTGGGCAAACCAAGGAGCAGTGATGTCAAGTCGGTATGGCGGTGGAAACATAACGGTAGTGGATAGCGTACGTCCCGAGATGCTACATTTAATCGATGCTCATTGGTTTCAATATCCACCATTAAACCCATTGTGGCATGCTATTTTGGGATTCATGATCGGAGTTTTAGGCTGCATCTCCGTCACTGGAAATGGCATGGTTATCTACATATTTTCAACCACAAAATCCTTGCGAAGTCCGTCTAACCTTTTAGTTGTAAACTTAGCCTTTTCAGATTTTTTAATGATGTTTTGCATGGCTCCTCCAATGGTTATAAATTGTTACAATGAAACTTGGGTTTGGGGACCCTTCTTCTGTCAAATATATGGAATGTTGGGGTCCTTGTACGGATGTACATCCATTTGGACTATGACAATGATCGCTTTAGATCGATATAATGTAATCGTAAAAGGGTTAAGCGCTAAACCACTTACCAGTAAAGGCGCTTTATTACGAATATTCCTCGTTTGGTTATTCTCGATCGGCTGGACTGTCGCACCACTGTTTGGATGGAACAGGTACGTGCCCGAAGGGAATATGACTGCATGTGGTACGGATTATCTTAGTACGGGCTGGTTTAGCAGAAGTTACATCCTCTTTTATTCCTGGTTTGTGTATTTTTTGCCATTATTTGCCATCATCTATTCTTACTGGTTTATTGTACAGGCAGTATCAGCTCACGAAAAGGCAATGAGAGAACAGGCAAAAAAAATGAATGTTGCTTCTTTAAGATCTTCAGAAGCCGCGGCAACAAGTGCTGAATGTAAATTAGCTAAAGTAGCTTTAATGACAATTTCATTGTGGTTTTTGGCATGGACACCATATTTGGTTACCAACTATGCTGGTATATTTGATGGTTCAAAAATTAGTCCTTTAGCGACAATCTGGTCTTCGCTTTTTGCAAAAGCTAATGCAGTGTACAACCCAATTGTGTACGGAATTAGTCATCCAAAATACCGACAAGCATTACAAAAGAAATTCCCATCTTTGGTGTGTTCATCTGAAGCAGATGATGCTGTTTCTCAAACAACGGCAGCAACTGGAGCCTCGGAAGAAAAACCAACTGCTTAA</t>
  </si>
  <si>
    <t>MSVLGEPSFAAWANQGAVMSSRYGGGNITVVDSVRPEMLHLIDAHWFQYPPLNPLWHAILGFMIGVLGCISVTGNGMVIYIFSTTKSLRSPSNLLVVNLAFSDFLMMFCMAPPMVINCYNETWVWGPFFCQIYGMLGSLYGCTSIWTMTMIALDRYNVIVKGLSAKPLTSKGALLRIFLVWLFSIGWTVAPLFGWNRYVPEGNMTACGTDYLSTGWFSRSYILFYSWFVYFLPLFAIIYSYWFIVQAVSAHEKAMREQAKKMNVASLRSSEAAATSAECKLAKVALMTISLWFLAWTPYLVTNYAGIFDGSKISPLATIWSSLFAKANAVYNPIVYGISHPKYRQALQKKFPSLVCSSEADDAVSQTTAATGASEEKPTA</t>
  </si>
  <si>
    <t>Phausis reticulata long wavelength sensitive opsin mRNA, complete cds</t>
  </si>
  <si>
    <t>Paussus</t>
  </si>
  <si>
    <t>spinicoxis</t>
  </si>
  <si>
    <t>KY368336</t>
  </si>
  <si>
    <t>CGTCTTTTTAAAGGCATGGAGCTAAACAGCTCTGGGGTGGTAATTAATCATCCGGAAGCTAGAGTGGGATTAAATGAGGGACAACATTTATTGGGCTGGAATGTTCCAGCTAGTGAGCTTAAGCATATACCAGAACATTGGTTGAAATATGAGGAACCAGAAGCTTCAGTCCATTATCTTTTGGCGTTGCTTTATTGCGGCTTTTTTGTCGTGGCTTGTCTAGGCAACGGTATTGTAATTTGGATCTTTTCCACATCAAAGTCGCTTCAAACACCTTCGAATGTGTTTGTGGTGAATCTAGCAATTTGCGATTTCGTTATGATGCTGAAAGCGCCAATTTTTATTTATAATTCGTTTTTTAGAGGGTTTGCTTTGGGGCATTTGGCTTGTCAAATTTTTGCTGCTATGGGCTCGTTTAGTGGAATTGGAGCTGCCATGACTAATGCTTGTATTGCTTACGATAGATTCACAACGATAACGAAACCCTTCGATGGTAAGCTCACTAAAACTAAAGCTATATTTATGGCCACTTGTATATGGATCTACACCATACCGTGGATTGCGCTACCTTTGACAGAAGTGTGGGGACGATTTGTTCCAGAGGGATTTTTGACATCGTGTTCGTTTGATTATTTAACAAATAACTTCGACACTCAGTTATTTGTGGCCATAATATTTGTGTTTTCTTATTTTATACCAATGAGCTTGATAATCTATTATTACAGTCAAATAGTACGGAAGGTTATAGAGCATGAAAAAACACTAAAAGAACAGGCAAAGAAAATGAATGTGGAGTCATTGAGAAGCGGTCAAAATCAACAAAATACCTCAGTGGAAATTCGTATAGCCAAAGCAGCAATAACAGTTTGCTTTCTATTTGTAGCATCCTGGACACCATATGCAGTTTTAGCCCTAATCGGCGCCTTCGGTAATCAATCGCTGCTTACTCCAGCTGTCACTATGATACCAGCGTGTGCATGTAAATTCGTCGCATGCATTGATCCATACGTTTACGCCATTAGCCACCCCAGATACCGACTTGAGCTGCAGAAGCGTTTACCTTGGTTGGCTATTAAAGAATCATTGAATGAAACTCAATCCACTGGAACTGGAACTACTACTACCGAATCGGCAACTCCATCTGCCAATTCCTAA</t>
  </si>
  <si>
    <t>MELNSSGVVINHPEARVGLNEGQHLLGWNVPASELKHIPEHWLKYEEPEASVHYLLALLYCGFFVVACLGNGIVIWIFSTSKSLQTPSNVFVVNLAICDFVMMLKAPIFIYNSFFRGFALGHLACQIFAAMGSFSGIGAAMTNACIAYDRFTTITKPFDGKLTKTKAIFMATCIWIYTIPWIALPLTEVWGRFVPEGFLTSCSFDYLTNNFDTQLFVAIIFVFSYFIPMSLIIYYYSQIVRKVIEHEKTLKEQAKKMNVESLRSGQNQQNTSVEIRIAKAAITVCFLFVASWTPYAVLALIGAFGNQSLLTPAVTMIPACACKFVACIDPYVYAISHPRYRLELQKRLPWLAIKESLNETQSTGTGTTTTESATPSANS</t>
  </si>
  <si>
    <t>Paussus spinicoxis ultraviolet sensitive opsin mRNA, complete cds</t>
  </si>
  <si>
    <t>KY368335</t>
  </si>
  <si>
    <t>ATGGTTGCGATTGTTGAAGGGCCGCGCCCATTGCCAATGAGCGCGGCTCACCCTGGCGCAATAATAGGAGGAAATTTAACTGTTATGGATAAAGCGCTACCTGATATGCTGCATTTGGTTGATGCATATTGGAATCAGTTTCCTCCTATGAATCCTCTCTGGCATGGTTTACTTGGATTTACAATCGGTGTATTGGGTTTCGTTTCTATCACAGGAAATGGAATGGTAATTAATATTTTCTCTACTACAAAGAGCCTGAAAACCCCTGGAAATATGCTCATAGTTAATTTGGCCTTATCTGATTTTTTGATGATGCTGATGGTTTCACCTACTATGGCTATTAGTTGCTACTACGAAACTTGGGTATTCGGTCCATTAATGTGTGAGTTGCACGCATTTATTGCTTCACTTTTCGGAAGCATATCCATATGGACCATGACCTTAATTGCTATGGATAGATACAATGTAATTGTTAAAGGATTAGCTGCGAAACCAATGACAAAAAAAACAGCGTTTTTAAAACTTAGTGCTGTATGGATTTCATCAATTGTGTGGGCCGCATTTCCGTTCTTTGGGTGGAATAGATATGTGCCCGAAGGAAATATGACGGCTTGCGGTACGGATTATATAAATAAAGATTGGTTCAGTCGTAGTTATATATTGGTATATTCAATCTTCTGTTATTTCCTGCCCCTGTTACTTATTATTTTTTCGTACGTTTTCATTGTAAAGGCGGTGGCAGCGCACGAAAAAGAAATGAAAGAGCAAGCCAAAAAAATGAATGTTGCATCATTGCGCTCTTCAGAAGCTGCACAGACCAGTGCTGAAATTAAACTGGCCAAAATAGCAATGATGACAATTTCATTGTGGTTTATGGCGTGGACACCGTATTTGGTTATCAATTATGCTGGTATTTTTGAAGGGCGCAAAATCACGCCATTGTTTTCGATTTGGGGATCGGTATTTGCAAAAGCAAATGCTGTTTACAATCCTATAGTTTATGGGATCAGCCATCCGAAATATAGACTTGCTCTAATGCAAAAGTATCCAACACTGGCCTGCGCTCCCCCGGCTGCAGATGACTCAGCTTCAACCGCATCCGCCGTCACAAATGTAGCGAACGAAGAGAAACCAGCCGTATAA</t>
  </si>
  <si>
    <t>MVAIVEGPRPLPMSAAHPGAIIGGNLTVMDKALPDMLHLVDAYWNQFPPMNPLWHGLLGFTIGVLGFVSITGNGMVINIFSTTKSLKTPGNMLIVNLALSDFLMMLMVSPTMAISCYYETWVFGPLMCELHAFIASLFGSISIWTMTLIAMDRYNVIVKGLAAKPMTKKTAFLKLSAVWISSIVWAAFPFFGWNRYVPEGNMTACGTDYINKDWFSRSYILVYSIFCYFLPLLLIIFSYVFIVKAVAAHEKEMKEQAKKMNVASLRSSEAAQTSAEIKLAKIAMMTISLWFMAWTPYLVINYAGIFEGRKITPLFSIWGSVFAKANAVYNPIVYGISHPKYRLALMQKYPTLACAPPAADDSASTASAVTNVANEEKPAV</t>
  </si>
  <si>
    <t>Paussus spinicoxis long wavelength sensitive opsin mRNA, complete cds</t>
  </si>
  <si>
    <t>Osmylus</t>
  </si>
  <si>
    <t>fulvicephalus</t>
  </si>
  <si>
    <t>KY368334</t>
  </si>
  <si>
    <t>ATGGCGTTCTTAGCAGGTCCTGCGTTTAGTGCGTGGCAAGGGGGTGTAGGCAACATGACAGTGGTCGACAAAGTCCCCCCAGAGATGCTTCATATGGTGGATGCCCATTGGTACCAGTTTCCTCCATTGAACCCTCTCTGGCACGGTCTTCTAGGTTTCGCAATTTTCGTATTAGGCGTCATTTCAATCATTGGAAACGGAATGGTTATATATATTTTCTCTAGTACTAAGCCTCTCAGGACACCATCAAATTTACTAGTTGTTAACTTGGCCTTCTCCGACTTCTTCATGATGTTCACAATGTCGCCTCCAATGGTATACAACTGCTACAACGAGACCTGGGTGTTAGGACCATTCATGTGCGAAATTTATGCTATGTTCGGCTCATTGTTTGGTTGTATCTCTATTTGGACCATGACCATGATTGCCCTGGATCGGTATAACGTTATCGTCAAGGGTTTGTCTGCTAAACCAATGACTAACAATACCGCCCTGCTTCGCATTCTATTTATCTGGGCTTTCTCGACCATGTGGGTAATCTTCCCATTCTTCGGATGGAATAGATATGTGCCAGAGGGAAACATGACTGCCTGTGGAACTGACTATCTAAGTAAAGACTGGACCAGCCGAAGCTACATTTTGGTTTACTCAGTCTTCGTCTATTTCCTTCCTCTATTGACCATCATCTACTCATATTTCTTCATTGTTCAGGCTGTCGCTGCTCATGAAAAATCCATGCGAGAACAAGCAAAGAAAATGAACGTGGCCTCATTGCGATCCTCCGAAGCAGCAAACACTAGTGCTGAATGCAAACTTGCCAAAGTGGCATTAATGACCATTACGCTCTGGTTTTTCGCTTGGACTCCATACTTGGTTATCAACTACGCTGGTGTCTTCGAAAGCATGACAATTAGTCCCTTGGCAACAATTTGGGGATCTCTATTCGCGAAGGCTAACGCTGTTTACAACCCAATTGTGTATGGTATCAGTCATCCCAAATACCGTGCGGCATTGCAAAAGAAATTCCCATCTTTGGCGTGCACAAGCGAACCCGACGAAGGAGCCTCAGTTGTTTCCGGTGCTACCAATGTGTCAGAAGAAAAACCAGCAGCATAA</t>
  </si>
  <si>
    <t>MAFLAGPAFSAWQGGVGNMTVVDKVPPEMLHMVDAHWYQFPPLNPLWHGLLGFAIFVLGVISIIGNGMVIYIFSSTKPLRTPSNLLVVNLAFSDFFMMFTMSPPMVYNCYNETWVLGPFMCEIYAMFGSLFGCISIWTMTMIALDRYNVIVKGLSAKPMTNNTALLRILFIWAFSTMWVIFPFFGWNRYVPEGNMTACGTDYLSKDWTSRSYILVYSVFVYFLPLLTIIYSYFFIVQAVAAHEKSMREQAKKMNVASLRSSEAANTSAECKLAKVALMTITLWFFAWTPYLVINYAGVFESMTISPLATIWGSLFAKANAVYNPIVYGISHPKYRAALQKKFPSLACTSEPDEGASVVSGATNVSEEKPAA</t>
  </si>
  <si>
    <t>Osmylus fulvicephalus long wavelength sensitive opsin mRNA, complete cds</t>
  </si>
  <si>
    <t>Onthophagus</t>
  </si>
  <si>
    <t>KY368332</t>
  </si>
  <si>
    <t>ATGCTGCCGAATTCTTCTAATATTGTTGCATTGCCAAGGGTTGAAATGGAATTAGGTACAAGGAAAACAATAGGATGGGATTTGCCACCAGAAAGTTTGGCGTACGTACCAATACAATGGCTAAAATATCCTGAACCTGAATCATCGATACATTATTTACTCGCAATTATTTACATAATGTTCTTTGTAATGTCCATAACGGGAAATGGATTAGTTTTATGGATTTTTACTGCAGCTAAAAATCTTCGGACTCCTTCGAACGTTTTCATCGTAAACTTGGCGTTTTGCGATTTTATCATGATGGCAAAATCCCCCATTTTTATTTATAACGCGTTTAATAAAGGCTTTGCGTGCGGCATAATGGGATGCAAAATTTTCGCTCTCCTAGGGTCATTATCTGGAATTGCAGCCGCAATGACAAACGCTTGTATCGCTTACGATAGATATACGACCATCTCAAATCCTTTAGAAGGAAAAATGACGAGAGTTAAAGCCTTGGTGATGGTTTTTGTCGTTTGGGCGTACACAATACCTTGGGCGGTTTTACCATTTTTGGAAATTTGGGGACGATTTGTACCCGAAGGTTATCTAACATCTTGTACTTTCGATTATTTTACGGATACATTCGATAATGATCTTTTTGTGGCAGTTATTTTTACGTTTTCCTATGCCATACCAATGACTATGATTATTTATTTTTATAGTCAAATTGTTGGACATGTTATGAAACATGAAAAAGCACTTAAAGAACAAGCTAAAAAAATGAATGTGGAATCATTAAGAAGCAATGCAAACCAAGCATCCGAATCTGCTGAAGTAAGAATAGCTAAAGCGGCGATAACAATTTGCTTTTTGTTCGTTGCTTCATGGACTCCATATGCAGTGATGGCTTTAATTGGATCTTTTGGGGATGCAAGCTTATTAACACCGGGTGTCACTATGATACCAGCTTTAACTTGCAAATTAGTTGCGTGTATAGACCCTTATGTTTATGCAATTAGTCACCCAAGATACAGGGTTGAATTGCAAGCTCGATTACCTTGGTTAGCTATTAAAGAAGAGGGTGATGCCACTTCCGTTAATACGAGCAAAACCACATCGGTTGCCCAAGAAACGGCCGGTACTTAA</t>
  </si>
  <si>
    <t>MLPNSSNIVALPRVEMELGTRKTIGWDLPPESLAYVPIQWLKYPEPESSIHYLLAIIYIMFFVMSITGNGLVLWIFTAAKNLRTPSNVFIVNLAFCDFIMMAKSPIFIYNAFNKGFACGIMGCKIFALLGSLSGIAAAMTNACIAYDRYTTISNPLEGKMTRVKALVMVFVVWAYTIPWAVLPFLEIWGRFVPEGYLTSCTFDYFTDTFDNDLFVAVIFTFSYAIPMTMIIYFYSQIVGHVMKHEKALKEQAKKMNVESLRSNANQASESAEVRIAKAAITICFLFVASWTPYAVMALIGSFGDASLLTPGVTMIPALTCKLVACIDPYVYAISHPRYRVELQARLPWLAIKEEGDATSVNTSKTTSVAQETAGT</t>
  </si>
  <si>
    <t>Onthophagus taurus ultraviolet sensitive opsin mRNA, complete cds</t>
  </si>
  <si>
    <t>KY368331</t>
  </si>
  <si>
    <t>ATGTCGGTACTTGGAGCTTCAAAGTTTTCTGCATGGTCCGCGCCCGATCCAAGAGCCGGAGGAGTTCATGGCTTCCCAGGAATGGGAGTTATGAGTGGTGCCAATATGACGGTTTTCGATAAGGTTCTTCCGGATATGGTTCCAATGGTGGACGAATATTGGAGCCAATGGCCACCTATGAACCCACTTTGGCATGCAATACTAGGATTAGTTATTGGAGTATTAGGAGTTGTTTCAATAGCCGGAAATGGAATGGTTATTTACATTTTCAGCGGTACAAAATCGCTGAAGACTCCTTCAAACATGTTAGTGGTCAATTTAGCAATTTCCGATTTCTTGATGATGCTTTTTATGTCTCCGGCGATGGTGGTTAATTGTTACTTTGAAACGTGGGTTTTTGGCCCAACGTTTTGTGAAATATATGGAATGACCGGATCTTTATTCGGTTCTATTTCTATATGGACCATGACTATGATTGCTTTAGATAGATACAATGTCATTGTAAAAGGCTTAAGTGGCAAACCGATGACAAAAGGGGGAGCTTTCTTAAAAATTTTAGGAATTTGGTTGTTTTCTTTAGGGTGGACAGTTGCGCCTATGTTGGGATGGAACAGATACGTCCCCGAAGGAAATATGACGTCTTGTGGAACCGACTACTTGAGTCATAGTTGGCTTAGCAAGAGCTATCTCATAGTTTATGCCTGTTTCGTGTATTTTCTTCCTTTATTTACCATAATCTACTCTTATTTCTTCATTGTGCAAGCTGTATGTGCTCATGAAGAAGCAATGAGAGAACAAGCCAAGAAAATGAATGTTGCCTCTTTAAGATCTTCAGAACAAGCGCAAACAAGCGCTGAATGTAAATTGGCCAAAGTTGCTTTAATGACAATTTCCTTATGGTTTATGGCATGGACACCTTACTTAGTAACGAATTTTGTTGGTGTTTTTGAAACGGGCAAAGTAACACCGCTTGGAACTATTTGGTGTTCCCTCTTTGCTAAAGCAAACGCAGTTTATAATCCTATTGTATACGGTATTAGTCACCCGAAATATAGACAAGTGTTACACAAGAAGTTCCCGTCATTAGCTTGTGCGGATAAACCTGAAGCTGCTTCGGTTGCTTCTGATTCGCAATCTGTTGCATCTGGGGCGACTCAAGCAACAGGTACAGAAGCATAA</t>
  </si>
  <si>
    <t>MSVLGASKFSAWSAPDPRAGGVHGFPGMGVMSGANMTVFDKVLPDMVPMVDEYWSQWPPMNPLWHAILGLVIGVLGVVSIAGNGMVIYIFSGTKSLKTPSNMLVVNLAISDFLMMLFMSPAMVVNCYFETWVFGPTFCEIYGMTGSLFGSISIWTMTMIALDRYNVIVKGLSGKPMTKGGAFLKILGIWLFSLGWTVAPMLGWNRYVPEGNMTSCGTDYLSHSWLSKSYLIVYACFVYFLPLFTIIYSYFFIVQAVCAHEEAMREQAKKMNVASLRSSEQAQTSAECKLAKVALMTISLWFMAWTPYLVTNFVGVFETGKVTPLGTIWCSLFAKANAVYNPIVYGISHPKYRQVLHKKFPSLACADKPEAASVASDSQSVASGATQATGTEA</t>
  </si>
  <si>
    <t>Onthophagus taurus long wavelength sensitive opsin mRNA, complete cds</t>
  </si>
  <si>
    <t>Octodonta</t>
  </si>
  <si>
    <t>nipae</t>
  </si>
  <si>
    <t>KY368330</t>
  </si>
  <si>
    <t>ATGTCTGTGATGATGGGAGAACCGAACTACGCCTCATGGGCTGCCCAAAGAGCCTCCGGTTTCGGGGGCAACCTCACAGTCGTAGATATGGTACCACCTGAGATGCTTCACATGGTAGACGCCCACTGGTATCAATTCGCACCACTGAACCCATTGTGGCACGGCATTTTGGGCTTCGTAATTGGAGTTTTGGGCTTCATCTCTGTCGCGGGTAATGGCATGGTAATGTACATCTTCAGCAGTACGAAGGGTTTGAGGACACCTTCGAACTTACTGGTTGTCAACTTGGCCTTCTCTGACTTCTGTATGATGCTTACCATGTCTCCGGCTATGGTTATTAACTGCTATAACGAAACGTGGGTTCTAGGGCCATTATTTTGTGAAATTTATGGAATGTGTGGGTCACTGTTTGGCTGCGGGTCCATTTGGACTATGACCTTTATAGCCTTGGACAGATATAACGTTATTGTAAAGGGTTTGAGTGCCAAACCGCTCACCAACAAAACAGCTATGCTTAGGATATTATTCATTTGGTTGATGTCTGTTGGATGGACGATTGCACCTATGTTTGGATGGAATAGGTACGTTCCAGAAGGCAACATGACCGCTTGCGGCACTGACTATTTGTCCAAGGATCTCTTAAGTCGAAGCTATCTCGTCGCTTATGGAATATTCGTATATTTCGTGCCACTTTTTACTATTATCTACTCGTATTTCTTCATAGTGCAGGCTGTAGCCGCCCACGAAAAATCCATGAGGGAACAAGCCAAAAAAATGAACGTAGCGTCACTCAGGTCCTCAGAGGCAGCACAGACGAGCGCCGAATGCAAATTAGCCAAAATTGCCTTGATGACCATATCTCTGTGGTTCATGGCATGGACGCCATATTTGGTAACGAACTTAGTCGGCATTCTTGGTAATTCAAAAATCTCACCTCTGGCAACAATATGGTGCTCACTCTTCGCCAAGGCTAACGCCGTTTACAACCCAATTGTTTACGGCATCAGCCACCCCAAATATAGACAAGCACTTGAAAAGAAATTCCCCAGCTTAGTGTGTGCCAGCAAGCCCGAACCAGCGGACAATGTCTCAACAGCAACCGGAGCTTGTTCAGTGGCAGATGACAAATCAACTGCCTAA</t>
  </si>
  <si>
    <t>MSVMMGEPNYASWAAQRASGFGGNLTVVDMVPPEMLHMVDAHWYQFAPLNPLWHGILGFVIGVLGFISVAGNGMVMYIFSSTKGLRTPSNLLVVNLAFSDFCMMLTMSPAMVINCYNETWVLGPLFCEIYGMCGSLFGCGSIWTMTFIALDRYNVIVKGLSAKPLTNKTAMLRILFIWLMSVGWTIAPMFGWNRYVPEGNMTACGTDYLSKDLLSRSYLVAYGIFVYFVPLFTIIYSYFFIVQAVAAHEKSMREQAKKMNVASLRSSEAAQTSAECKLAKIALMTISLWFMAWTPYLVTNLVGILGNSKISPLATIWCSLFAKANAVYNPIVYGISHPKYRQALEKKFPSLVCASKPEPADNVSTATGACSVADDKSTA</t>
  </si>
  <si>
    <t>Octodonta nipae long wavelength sensitive opsin mRNA, complete cds</t>
  </si>
  <si>
    <t>KY368329</t>
  </si>
  <si>
    <t>TTCAACATGTTGGGGTCTCGCAACTTGACCCTTCCACCTTTCCCTGTGCCCAGGGTTATGGAACTGGAAAGCAATGAAGTTCGGATGATTGGCTGGAGGGTACCCCCGGAAGATCTTCATTTCATCCCAGAACATTGGTTGATTTTTCCAGAACCGGAAAAATCACTCCATTTGATATTGGGCATGGCTTACCTCTGCATGACAATTGCTGCACTTGTTGGTAATGGATTGGTACTGTGGATTTTTTCCACAGCAAAATCCTTACGAACCGCATCAAACATGTTCGTCGTGAACTTGGCATTTTGCGATTTTATCATGTTTATCTCGATCCCAATATTCGTTTACAACTCTTTCAACCAAAATTTCTCCGCTGGGATCCTTGGTTGTCAACTCTATGCGCTGATTGGTTCATTATCAGGCATCGGGGCTGGAATGACAAACGCTTGTATAGCGTATGACAGATACACCGCCATAACAAGACCTTTGGACGGTAAAGTCACTCGAACGAAGGCAGCACTGATGATTTTCTTGGTATGGGTGTACGCCGCACCGTGGGCGATCCTGCCAATGTTTGAAATCTGGGGAAGGTATATGCCAGAGGGTTTTTTGACTGCCTGTAGCTTCGACTATTTAACAAGAACTTATAACAACAAGCTCTTCGTTGGCAGCATTTTCATTTGTTCCTATTGCATTCCCATGACAGGGATCATTTATTTCTACAGTCAAATTGTGAGCAAAGTTATTAGTCACGAGAAGAGCTTAAGGGATCAGGCGAAAAAAATGAACGTGGAATCCTTGAGAGCCAACCAACAACACCAAAACGAATCGGCTGAACTTAGAATAGCGAAAGCAGCTCTCACCGTTTGTTTCTTTTTCGTAGCTGCTTGGACACCGTACGCTGCATTGGCACTAATCGGAGGCTTCGGTGATCAGTCTCTGCTTACTCCTGGAGCTTCGATGATACCAGCCTTGACATGCAAAACAGTGGCTTGCATTGATCCATACATATACGCCATCAGCCATCCTAAATACAGAGTGGAACTTCAAAAACGCCTGCCATGGTTAGCGATTAGAGAATCTTATGGTGAAACACAATCAACGGCCACAGAGGTAGTGACGCCTTCAGCAGCTTCAGCCTAA</t>
  </si>
  <si>
    <t>MLGSRNLTLPPFPVPRVMELESNEVRMIGWRVPPEDLHFIPEHWLIFPEPEKSLHLILGMAYLCMTIAALVGNGLVLWIFSTAKSLRTASNMFVVNLAFCDFIMFISIPIFVYNSFNQNFSAGILGCQLYALIGSLSGIGAGMTNACIAYDRYTAITRPLDGKVTRTKAALMIFLVWVYAAPWAILPMFEIWGRYMPEGFLTACSFDYLTRTYNNKLFVGSIFICSYCIPMTGIIYFYSQIVSKVISHEKSLRDQAKKMNVESLRANQQHQNESAELRIAKAALTVCFFFVAAWTPYAALALIGGFGDQSLLTPGASMIPALTCKTVACIDPYIYAISHPKYRVELQKRLPWLAIRESYGETQSTATEVVTPSAASA</t>
  </si>
  <si>
    <t>Octodonta nipae ultraviolet sensitive opsin 2 mRNA, complete cds</t>
  </si>
  <si>
    <t>Nicrophorus</t>
  </si>
  <si>
    <t>vespilloides</t>
  </si>
  <si>
    <t>KY368327</t>
  </si>
  <si>
    <t>ATGTCTGTGATGGGTGAACCGAGCTTCGCCGCCTGGTCGGCCCAAAGGGCCATGTCCGGTGGGTTTGGCGGTAACATTACAGTCGTAGATAAAGTACCTCCAGAAATGCTACACATGATATCACCACATTGGTATCAGTTTCCACCCATGAACCCATTATGGCACGCCATTCTGGGATTCATGATCGGAGTACTCGGCTTCGTTTCCATCACTGGAAATGGCATGGTGGTATACATTTTCAGCAGTACGAAATCTCTGAGAACTCCTTCTAATCTTTTGGTGATGAATCTCGCGTTCTCTGATCTCTGTATGATGTTCTGCATGTCTCCTACTATGGTTATTAACTGCTACTACGAAACTTGGGTTCTCGGTCCATTCATGTGCGAGCTGTACGGAATGTTTGGCTCCCTGTTTGGCTGTACATCCATTTGGACTATGACTTTGATTGCTCTGGACCGTTACAACGTCATTGTTAAAGGATTAAGTGGAAAACCTTTGACAATCAAGACTGCACTCATAAAAATAATCTTTGTTTGGTTATTTGCAAGTGGTTGGACACTTGCACCATTATTCGGATGGAATAGATATGTGCCAGAAGGAAATATGACTGCTTGTGGTACTGACTATTTGAATACAGAATGGTTTCACAGAAGTTACATCCTAGTTTATTCTGTTTTCGTTTACTTCTTGCCACTCTTCACAATTATATACTCATACTGGTTTATTGTGCAAGCTGTTTCTGCCCACGAAAAAGCTATGAGGGAACAAGCTAAGAAGATGAACGTTGCTTCTCTGAGGTCATCCGAAAATGCTCAAACCAGTGCTGAGTGCAAACTGGCAAAGATCGCCCTCATGACGATTTCATTATGGTTTATGGCTTGGACACCATACTTAGTGACCAACTTCTTGGGCATTTTCCAAACTGGAAATCTATCTCCTCTGCAAACCATCTGGTGTTCGCTTTTCGCCAAAGCCAATGCCGTCTACAATCCTATCGTCTATGGAATAAGTCATCCTAAGTATAGACAAGCTCTTCATGAGAAATTTCCGGCGTTGGCCTGTGCAAGCACACCTGAAGCCGATACTAAATCTACGGCCACTGGTGCAACAAATACAACAGAAGAAAAGCCAACCTCTTAG</t>
  </si>
  <si>
    <t>MSVMGEPSFAAWSAQRAMSGGFGGNITVVDKVPPEMLHMISPHWYQFPPMNPLWHAILGFMIGVLGFVSITGNGMVVYIFSSTKSLRTPSNLLVMNLAFSDLCMMFCMSPTMVINCYYETWVLGPFMCELYGMFGSLFGCTSIWTMTLIALDRYNVIVKGLSGKPLTIKTALIKIIFVWLFASGWTLAPLFGWNRYVPEGNMTACGTDYLNTEWFHRSYILVYSVFVYFLPLFTIIYSYWFIVQAVSAHEKAMREQAKKMNVASLRSSENAQTSAECKLAKIALMTISLWFMAWTPYLVTNFLGIFQTGNLSPLQTIWCSLFAKANAVYNPIVYGISHPKYRQALHEKFPALACASTPEADTKSTATGATNTTEEKPTS</t>
  </si>
  <si>
    <t>Nicrophorus vespilloides long wavelength sensitive opsin mRNA, complete cds</t>
  </si>
  <si>
    <t>KY368326</t>
  </si>
  <si>
    <t>ATGGACGCGTTCGGGGGAATGCAGTCGTTACTCAATTCGACCAGTTATGTATACACCAAAGCCGAAGCCAGGATATTGGACAAAGGACGAAACTTGGGAGGGCACCGTATGCTGGGATGGAATGTACCACCTGAAGAGTTAATTTACATTCCTGAGCATTGGCTCTCTTATCCGGAACCGGAGGCGTCTCTGCATCTACTTCTTGGAATTCTGTACGTTGGATTCTTTTTCATTGCTCTAATTGGAAATGGATTGGTTATATGGATCTTCTCAGCTGCAAAATCGCTTCGCACCCCATCTAATATGTTCGTGATAAATTTAGCGATTTGCGATTTCATGATGATGCTAAAAGCTCCAATTTTCATTTATAACTCATTCTATCGGGGATTCGCGCTCGGCCACTTGGGTTGCCAGATCTTCGCCTTCATAGGTTCGATGTCTGGGATTGGTGCTGGTATGACGAATGCTTGTATAGCCTACGACAGATACTCGACCATCGCGAATCCGCTCGAAAGAAAGGTCACTAAAGTGAAGGCGTTGGTCATGATCATCATCATATGGATGTACACGACGCCGTGGGCGGTGCTACCGTTGCTCGAAATCTGGGGAAGATTCGTGCCAGAGGGTTTCTTGACCGCCTGCTCATTCGATTACCTAACCGAAACGTTCGACAACAAGATGTTCGTCGCCGTGATCTTCACCTTTTCTTACCTGATTCCGATGAGCATGATAATTTACTTCTACAGTAAAATCGTTGGATTCGTGGTGAATCATGAAAAGGCGTTAAGAGAGCAGGCGAAGAAAATGAACGTAGAATCGCTCAGGAGCAACTCCAGCCAGCAGAGTCAATCGGCGGAAGTGAGGATAGCCAAAGCTGCAATAACAATATGCTTCTTGTTCGTTGCCGCTTGGACGCCTTACGCCGTTCTGTCTTTGATCGGCGCATTCGGAGATCAATCTAAGTTGACTCCCGCTGTTACCATGATTCCGGCTTGCGCTTGCAAATTTGTCGCATGTATTGATCCCTACATATACGCCATAAGCCATCCCAGATACAGGATCGAGCTCAACAACAGATTGCCGTGGCTCGCGATCAATGAGACTTCAACGGAAACGCAATCAACTACAACAACAACCACTTCAGAACCCGCCCCTCAAGCCTAG</t>
  </si>
  <si>
    <t>MDAFGGMQSLLNSTSYVYTKAEARILDKGRNLGGHRMLGWNVPPEELIYIPEHWLSYPEPEASLHLLLGILYVGFFFIALIGNGLVIWIFSAAKSLRTPSNMFVINLAICDFMMMLKAPIFIYNSFYRGFALGHLGCQIFAFIGSMSGIGAGMTNACIAYDRYSTIANPLERKVTKVKALVMIIIIWMYTTPWAVLPLLEIWGRFVPEGFLTACSFDYLTETFDNKMFVAVIFTFSYLIPMSMIIYFYSKIVGFVVNHEKALREQAKKMNVESLRSNSSQQSQSAEVRIAKAAITICFLFVAAWTPYAVLSLIGAFGDQSKLTPAVTMIPACACKFVACIDPYIYAISHPRYRIELNNRLPWLAINETSTETQSTTTTTTSEPAPQA</t>
  </si>
  <si>
    <t>Nicrophorus vespilloides ultraviolet sensitive opsin mRNA, complete cds</t>
  </si>
  <si>
    <t>Monochamus</t>
  </si>
  <si>
    <t>alternatus</t>
  </si>
  <si>
    <t>KY368325</t>
  </si>
  <si>
    <t>ATGTCTGTGATGGGCAGTGGACCTAGCTACGCCATGTGGGCGGCCCAGAGGGCGGCCGGCTTTGGCGGCAACATGACCGTCGTCGACAAGGTGCCCCCCGACATGCTACATATGGTGGATGCCTACTGGTACCAGTTTCCTCCCATGAACCCACTATGGCACGGCATCCTGGGCTTCACGATAGGGGTTTTGGGCTTTGTGTCCATAGTGGGTAACGGCATGGTTCTGTACATATTCGGTGGCGCGAAAGCCCTTAGGACACCTTCCAACCTGTTAGTAATGAATTTGGCTTTCTCGGACTTCTTCATGATGGTCACCATGTCGCCCGCCATGGTTATCAATTGCTACTACGAAACGTGGGTTTTAGGTCCCTTTTTTTGTGAACTCTACGGGATGTTCGGCTCACTTTTCGGCTGCGCTTCAATTTGGACAATGACCTTTATCGCCCTAGACCGGTACAATGTCATCGTAAAAGGTCTAAGCGCTCAGCCCCTTACCAAAAAAACGGCTATGATCAGGATACTTATTATTTGGACCATGGCCATTGGATGGACACTGGCACCCTTGTTTGGCTGGAACAGGTATGTTCCCGAGGGCAATATGACCGCTTGCGGAACAGATTACCTTACCAAGGACAACTTAAGTAGGAGCTACATTTTGGTCTACGCCTTTTTCGTTTACTTTGCTCCATTATTCACCATTATATACTCCTATTTCTTCATTGTACAGGCTGTTGCAGCTCACGAGAAATCGATGCGAGAACAGGCGAAAAAGATGAACGTCGCCTCCCTCAGATCATCGGAGGCGGCCCAGACCAGCGCTGAATGCAAGTTGGCTAAAATCGCCTTGATGACGATCTCGTTATGGTTTATGGCGTGGACTCCATATCTAGTTACGAACTTTTCAGGCATCTTCGGTAGTACGAAGATCACGCCCCTGGCAACAATCTGGTGTTCGTTGTTCGCTAAGGCTAACGCCGTGTACAACCCGATTGTATATGGAATTAGCCATCCTAAATACAGACAAGCCTTGGAAAAGAAATTCCCGTCGTTGATATGCGGATCCGAACCAGACGACTCCGCATCGACCACTACAGGAGTAACGAACGTCACAGAAGAAAAACCCGCTGCCTAA</t>
  </si>
  <si>
    <t>MSVMGSGPSYAMWAAQRAAGFGGNMTVVDKVPPDMLHMVDAYWYQFPPMNPLWHGILGFTIGVLGFVSIVGNGMVLYIFGGAKALRTPSNLLVMNLAFSDFFMMVTMSPAMVINCYYETWVLGPFFCELYGMFGSLFGCASIWTMTFIALDRYNVIVKGLSAQPLTKKTAMIRILIIWTMAIGWTLAPLFGWNRYVPEGNMTACGTDYLTKDNLSRSYILVYAFFVYFAPLFTIIYSYFFIVQAVAAHEKSMREQAKKMNVASLRSSEAAQTSAECKLAKIALMTISLWFMAWTPYLVTNFSGIFGSTKITPLATIWCSLFAKANAVYNPIVYGISHPKYRQALEKKFPSLICGSEPDDSASTTTGVTNVTEEKPAA</t>
  </si>
  <si>
    <t>Monochamus alternatus long wavelength sensitive opsin mRNA, complete cds</t>
  </si>
  <si>
    <t>Migdolus</t>
  </si>
  <si>
    <t>fryanus</t>
  </si>
  <si>
    <t>KY368324</t>
  </si>
  <si>
    <t>ATGGATAGTCGTATAACTCGTCATTTAGGCTGGAATTTACCACCCGAAGATCTTATTTATGTACCCGAACACTGGCTTGCTTATCCTGAACCCGAGTATTCTCTGCACCTTCTTCTAGGAATGGTATACATGTTATTTTTCATAGCTTCTATTGTTGGAAATGGATTGGTGTTGTGGATTTTTTCAACGGCGAAGAGTTTACGTACAGCCTCGAATATGTTTGTGGTAAATTTGGCATTCTGCGATTTCGTGATGATGTTGAAAGCTCCAATTTTCATTTATAATTCGTTTTATCAAGGATTTGCAGCAAGCATTTTAGGATGTCGTATATTCGGCACTATGGGTGCACTTTCGGGCATCGGAGCTAGTATGACGAATGCTTGTATAGCATACGATAGATACACCACAATTACTAGGCCTCTCGATGGAAAACTAACAAAGACGAAAGCACTCATTCTAATTGCATTCGTATGGATCTACGCAATACCCTGGGCTGTACTACCTGTAACTGAAATTTGGGGTAGATTCGTACCAGAGGGGTTTTTAACTACTTGCACGTTTGACTACTTAACGAAGACTTTCGACATTCGCTTATTTATTGGGTCGATATTTACGTTCTCATATGTAATTCCAATGTGTCTGATAATTTATTTCTACAGTCAGATTGTCAGCAAAGTATTCAGCCACGAGAAAGCTCTCAGGGAACAGGCAAAAAAAATGAACGTTGAATCCTTGAGGGCCAACCAGTCGCAACAAAACGAATCTGCGGAACTGCGTATAGCGAAAGCTGCTATAACCGTTTGTTTCCTTTTTGTGGCTTCTTGGACGCCGTATGCTGTGCTTGCTTTGATCGGAGGTTTCGGAGACCAGTCTTTGCTAACTCCTGGGGTATCCATGATACCTGCTCTGAACTGCAAACTGGTGGCGTGCATAGATCCTTACGTGTACGCTATCAGCCATCCAAAGTACCGAATTGAATTGCAAAAAAGATTACCTTGGTTAGCTATTAGGGAAACGGCTAGTGATGTACCATCGACCACGACTGAAACGACAAATGCTCCTCCAGCCGCTACAACTTAA</t>
  </si>
  <si>
    <t>MDSRITRHLGWNLPPEDLIYVPEHWLAYPEPEYSLHLLLGMVYMLFFIASIVGNGLVLWIFSTAKSLRTASNMFVVNLAFCDFVMMLKAPIFIYNSFYQGFAASILGCRIFGTMGALSGIGASMTNACIAYDRYTTITRPLDGKLTKTKALILIAFVWIYAIPWAVLPVTEIWGRFVPEGFLTTCTFDYLTKTFDIRLFIGSIFTFSYVIPMCLIIYFYSQIVSKVFSHEKALREQAKKMNVESLRANQSQQNESAELRIAKAAITVCFLFVASWTPYAVLALIGGFGDQSLLTPGVSMIPALNCKLVACIDPYVYAISHPKYRIELQKRLPWLAIRETASDVPSTTTETTNAPPAATT</t>
  </si>
  <si>
    <t>Migdolus fryanus ultraviolet sensitive opsin mRNA, complete cds</t>
  </si>
  <si>
    <t>Microphotus</t>
  </si>
  <si>
    <t>KY368323</t>
  </si>
  <si>
    <t>TTGAATGAAAACATGCTCGTGCATAACGCAAGCATTATTGCGGCTGCACAAATCAAAGACAATGTTGCCGATACGGTCGTGCATTTATTGGGATGGAATGTTCCTCCAAACGAATTAATTCACATTCCCGAACATTGGTTCTCTTATCCCGAACCGGAAGCTTCCATCCATTACCTTCTTGCTATGCTGTATGTGTTTATGCTTACTATGGGAATAGTTGGCAACGGATTGGTGATATGGATTTTTTCTACATCAAAAAGTTTAAAAACGGCCTCAAATATGTTTGTCGTAAATTTGGCGTTTTGTGATATTATAATGATGATGAAGATGCCTATGTTTGTTTACAACTCGTTTAATCGGGGTTTAGCAGTGGGCCATGTCGGATGCCAAATATATGGTTTTATTGGATCTTTATCGGGAATTGGTGCCGGAATGACAAACGCTTTCATTGCTTATGATCGTTATGCAACTATCTCGAATCCGCTTGAAGGGAAACTAACTCGCACAAAAGCGTTGATGATGGTCATCATTATTTGGTGCTACACATTACCATGGTGTATATTGCCTATGTTTGAATTTTGGGGAAGATTTGTTCCAGAGGGATTCCTTACATCATGCACGTTTGATTATTTAACCGACACATTTGATAACGATATGTTTGTGACGGTTTTGTTCATATGTTCTTACGTTATTCCAATGAGTCTCATTATTTATTTCTACAGTCAAATAGTAAAACAAGTCATGCATCATGAAAAAGCCTTGCGCGATCAAGCCAAAAAAATGAATGTAGAATCTTTGCGAAGCAACCAAAGCTTACAATCTCAATCCGTTGAAATCAAAATTGCAAAAGTCGCCATTATGGTGTGCTTCCTGTTCGTGGCAGCTTGGACTCCTTATGCCGTCCTTTCCTTAATTGGAGCTTTTGGTGATCAATCACTTCTTACGCCAGGTATCACCATGATTCCGGCGTTAACATGTAAATCGGTCGCGGTCTTAGACCCATACGTTTACGCTTTAAGCCATCCACGTTACAGAATGGAACTTCAAAAGAGGCTACCATGGTTAGCGATCAAGGAAGAAGGAGTATCTGATGCTCAATCTATGGTTACAACAACTACGGCAGCTGTTACAGCACCTGCTACAACAGAGCCAGCTGCAACGGCGTGA</t>
  </si>
  <si>
    <t>MLVHNASIIAAAQIKDNVADTVVHLLGWNVPPNELIHIPEHWFSYPEPEASIHYLLAMLYVFMLTMGIVGNGLVIWIFSTSKSLKTASNMFVVNLAFCDIIMMMKMPMFVYNSFNRGLAVGHVGCQIYGFIGSLSGIGAGMTNAFIAYDRYATISNPLEGKLTRTKALMMVIIIWCYTLPWCILPMFEFWGRFVPEGFLTSCTFDYLTDTFDNDMFVTVLFICSYVIPMSLIIYFYSQIVKQVMHHEKALRDQAKKMNVESLRSNQSLQSQSVEIKIAKVAIMVCFLFVAAWTPYAVLSLIGAFGDQSLLTPGITMIPALTCKSVAVLDPYVYALSHPRYRMELQKRLPWLAIKEEGVSDAQSMVTTTTAAVTAPATTEPAATA</t>
  </si>
  <si>
    <t>Microphotus sp. CRS-2017 ultraviolet sensitive opsin mRNA, complete cds</t>
  </si>
  <si>
    <t>Micronaspis</t>
  </si>
  <si>
    <t>KY368322</t>
  </si>
  <si>
    <t>GAATGTAATAAATGTTTGAATGAAAACATGCTCGTGCATAACGCAAGTGTCATTGCGGCTGCACAAATCAAAGATGACGTTTCTGATACGGGCGTGCATCTATTGGGATGGAATGTCCCTCCATCCGAGTTAATTCACATCCCCGAACATTGGCTGTCGTACCCGGAACCGGAAGCTTCCATCCATTACCTACTGGGTTTGGTTTACATTTTTATGCTTACTATGGGAATTGTCGGTAATGGATTGGTAATTTGGATTTTTTCAACATCGAAGAGTTTAAAAACGGCTTCAAATATGTTTGTAGTCAATCTGGCCTTTTGTGATATTATAATGATGATGAAAATGCCTATTTTCGTTTACAATTCATTTAACCGTGGTTTCGCATTGGGTCATGTTGGATGTCAAATATTTGGTTTTGTTGGATCACTATCGGGTATTGGCGCCGGAATGTCAAACGCTTTTATTGCTTACGATCGTTACGCAACTATTTCAAATCCACTCGAAGGAAAATTAACTCGCACAAAAGCTTTAATGATGATTTTCATTATTTGGTGCTACACATTCCCTTGGGCGGTATTGCCCATGTTTGAATTCTGGGGCCGATTCGTCCCAGAGGGATTCCTGACATCATGTTCTTTTGATTATTTAACCGATACATTCGACAACGATATGTTTGTGGCTGTTCTTTTTGTGTGCTCATACGTTATACCAATGGGCCTCATTATTTACTTCTACAGTCAAATTGTGAAACAAGTAATGCACCATGAAAAAGCATTGCGAGACCAAGCCAAAAAGATGAATGTTGAATCTTTACGCAGTAACCAAACCTTACAATCTCAATCAGTTGAAATTAAAATAGCGAAAGTTGCCATTATGGTGTGCTTTTTGTTTGTTGCCTCTTGGACTCCGTACGCCGTTCTTGCATTAATTGGGGCTTTCGGTGATCAATCGCTCCTTACTCCAGGCGTAACCATGATTCCGGCGCTCACATGTAAATTTGTCGCATGCTTAGACCCATATGTTTACGCTTTAAGTCATCCACGTTACAGAATGGAACTTCAGAAGAGATTGCCATGGTTAGCCATCAAAGAAGAGGGAGTATCCGATGCTCAATCCATGGTTACAACAACGACTGCTGGTGTTACCGCGCCCGCTACCACCGAGCCAGCCGCAACGGCGTAA</t>
  </si>
  <si>
    <t>MLVHNASVIAAAQIKDDVSDTGVHLLGWNVPPSELIHIPEHWLSYPEPEASIHYLLGLVYIFMLTMGIVGNGLVIWIFSTSKSLKTASNMFVVNLAFCDIIMMMKMPIFVYNSFNRGFALGHVGCQIFGFVGSLSGIGAGMSNAFIAYDRYATISNPLEGKLTRTKALMMIFIIWCYTFPWAVLPMFEFWGRFVPEGFLTSCSFDYLTDTFDNDMFVAVLFVCSYVIPMGLIIYFYSQIVKQVMHHEKALRDQAKKMNVESLRSNQTLQSQSVEIKIAKVAIMVCFLFVASWTPYAVLALIGAFGDQSLLTPGVTMIPALTCKFVACLDPYVYALSHPRYRMELQKRLPWLAIKEEGVSDAQSMVTTTTAGVTAPATTEPAATA</t>
  </si>
  <si>
    <t>Micronaspis floridana ultraviolet sensitive opsin mRNA, complete cds</t>
  </si>
  <si>
    <t>KY368321</t>
  </si>
  <si>
    <t>ATGTCAGTGTTGGGTGAGCCCAGCTTTGCTGCTTGGGCTAGCCAAGCGGGTGTTATGGCAGGGCGACAGGGTGGAAATTTATCTGTAGGGGATACTGTACGGCCGGAAATGTTACACATGGTTGACGCGCATTGGTTTCAATATCCACCATTAAATCCCTTATGGCATGCTCTATTAGGATTTATGATAGGAGTTTTAGGCTGCATCTCCATCACTGGAAATGGCATGGTTATCTACATATTTTCAACTACAAAATCATTAAGAAGTCCATCTAACTTATTAGTAGTAAACCTAGCATTTTCTGACTTTTTAATGATGTTGACAATGGCTCCCCCTATGGTAATTAATTGTTATAATGAAACCTGGGTTTTCGGGCCACTATTTTGCGAAATATATGGTATGTTTGGATCATTGTTTGGATGTACATCCATTTGGACAATGACAATGATAGCGTTAGATCGTTATAATGTCATTGTCAAGGGTTTAAGCGCAAAACCTTTGACCAGTAAAGGAGCTTTATTACAAATATTTCTTGTATGGCTATTTTCGATAGGGTGGACTATAGCGCCGCTGTTTGGATGGAACAGGTATGTACCCGAAGGAAACATGACCGTTTGCGGCACAGATTATCTAACCCAAGGATGGTTTAGCCGAAGTTATATCCTTGTTTATTCTTGGTTTGTGTATTTCTTACCATTATTTGTGATAATTTATTCATATTGGTTCATAGTACAGGCCGTTGCTGCTCACGAAGCGGCCATGAGAGAACAAGCAAAGAAAATGAATGTAGCTTCTTTAAGATCATCCGAAGCTGCACAAACTAGCGCTGAGTGCAAACTAGCTAAAGTAGCTTTAATGACAATTTCTTTGTGGTTTATGGCTTGGACTCCATACTTAGTAACGAATTATGCGGGAATATTTGACGGTTCAAAAATCAGTCCTATAGCAACGATTTGGTCATCAATTTTTGCAAAAGCCAATGCGGTCTATAATCCTATAGTCTACGGAATTAGTCATCCAAAGTACAGACAAGCACTACAAAAGAAGTTTCCATCATTGGTGTGTGCTGCTGAACCAGATGACACCGTTTCTCAAACAACGGCAGCTACTGCAGCATCAGAAGAAAAACCAGCTGCTTAA</t>
  </si>
  <si>
    <t>MSVLGEPSFAAWASQAGVMAGRQGGNLSVGDTVRPEMLHMVDAHWFQYPPLNPLWHALLGFMIGVLGCISITGNGMVIYIFSTTKSLRSPSNLLVVNLAFSDFLMMLTMAPPMVINCYNETWVFGPLFCEIYGMFGSLFGCTSIWTMTMIALDRYNVIVKGLSAKPLTSKGALLQIFLVWLFSIGWTIAPLFGWNRYVPEGNMTVCGTDYLTQGWFSRSYILVYSWFVYFLPLFVIIYSYWFIVQAVAAHEAAMREQAKKMNVASLRSSEAAQTSAECKLAKVALMTISLWFMAWTPYLVTNYAGIFDGSKISPIATIWSSIFAKANAVYNPIVYGISHPKYRQALQKKFPSLVCAAEPDDTVSQTTAATAASEEKPAA</t>
  </si>
  <si>
    <t>Micronaspis floridana long wavelength sensitive opsin mRNA, complete cds</t>
  </si>
  <si>
    <t>Metrius</t>
  </si>
  <si>
    <t>contractus</t>
  </si>
  <si>
    <t>KY368320</t>
  </si>
  <si>
    <t>ATGATTTCACTTATTGGGGAACCGCGTCCTTTAGCATGGGGCGCGGTTCAGTCAGGGGCAGTAATGGGAGGAAATCTAACCGTTGTGGATAAAGTACCACCTGATATATTGCACATGGTCGACGCGCACTGGTACCAATTTCCCCCCATGAACCCTTTATGGCATGCTCTTCTTGGATTTGCCATCGGAATTTTAGGATTAGTCTCCGTTGCAGGAAACGGAATGGTAATGCACATTTTCTCTTCAACAAAAACATTAAGGACCCCCTCAAATTTATTAGTTGTAAATCTGGCACTTTCCGATTTTCTGATGATGCTTGCAATGTCACCCGCTATGGTTATTAACTGTTACTATGAAACTTGGATTTTAGGTCCTTTTATGTGTGAACTGTACGGGATGTGCGGTTCACTTTTTGGCTGCATTTCAATTTGGACAATGACATTAATTGCTATGGACAGATACAATGTAATTGTGAAAGGATTATCAGCTAAACCATTGACTAAAAAAGGAGCCATGTTGAGAATACTCGCCGTATGGACATTTTCACTCACATGGACTATATTTCCGTTTTTCGGTTGGAACAGGTACGTCCCAGAGGGCAACATGACTGCTTGTGGTACCGATTATTTAACCAAAGATTGGTTGAGTCGTAGTTATATTCTAGTTTATTCAATATTCGTTTACTTCACACCTCTTTTGCTTATTATCTACTCATATTTTTTCATCGTTCAGGCTGTTGCTGCCCATGAGAAGCAAATGAGAGATCAAGCGAAGAAAATGAACGTTGCGTCTTTACGTTCATCGGAAGCAGCACAAACTAGTGCTGAATGTAAATTAGCGAAAATCGCCCTTATGACCATTTCATTATGGTTCTTTGCATGGACTCCGTATTTAATTATCAATTACACGGGTATATTTGAAGGAAAGAAAATTAGTCCATTAGCTACTATTTGGGGCTCACTTTTTGCAAAAGCCAATGCTGTTTACAACCCGATTGTTTACGGCATCAGCCATCCGAAGTACAGAGCCGTATTAATGCAAAAATTCCCAACACTTGCTTGTGCTCCACCAGCCGACGATACAGTTTCAGCCGTTTCAGGAACGACAAATGTTTCAGAAGAAAAACCAGCAACGTAA</t>
  </si>
  <si>
    <t>MISLIGEPRPLAWGAVQSGAVMGGNLTVVDKVPPDILHMVDAHWYQFPPMNPLWHALLGFAIGILGLVSVAGNGMVMHIFSSTKTLRTPSNLLVVNLALSDFLMMLAMSPAMVINCYYETWILGPFMCELYGMCGSLFGCISIWTMTLIAMDRYNVIVKGLSAKPLTKKGAMLRILAVWTFSLTWTIFPFFGWNRYVPEGNMTACGTDYLTKDWLSRSYILVYSIFVYFTPLLLIIYSYFFIVQAVAAHEKQMRDQAKKMNVASLRSSEAAQTSAECKLAKIALMTISLWFFAWTPYLIINYTGIFEGKKISPLATIWGSLFAKANAVYNPIVYGISHPKYRAVLMQKFPTLACAPPADDTVSAVSGTTNVSEEKPAT</t>
  </si>
  <si>
    <t>Metrius contractus long wavelength sensitive opsin mRNA, complete cds</t>
  </si>
  <si>
    <t>Mengenilla</t>
  </si>
  <si>
    <t>moldrzyki</t>
  </si>
  <si>
    <t>KY368316</t>
  </si>
  <si>
    <t>ATGGCGAACTTGCTTTCTTTCTATGACAGCAAAGAAATGGCTTGGGGCCAGACAATTCAACGGGGCAATAATATGACAGTTGTTGATAAAGTTTTACCCGATATGCTATCTATGATTTCTCCATATTGGTATCAGTTCCCGCCACTAAATCCGCTTTGGCACGGCATTCTTGGCTTTGTAATAGCAGTTCTGGGCTTTATCAGCGTCACTGGTAACTTTATGGTTATCTATATTTTCAACAGTACGAAAGCACTAAGAACACCGTCAAACATGCTAGTTGTCAATTTAGCTTTCTCTGACTTTTGCATGATGATTTGTATGTGTCCTATTATGGTCATTAACTGCTACTACGAAACTTGGGTTTTCGGACCATTAATGTGCGAACTATATGGCATGACTGGATCTTTATTTGGTTGTGTAAGCATTTGGACAATGTGTGTGATAGCAATAGATCGTTATAATGTTATTGTTAAAGGTATATCTGGTACGCCATTAACGAACAAAAGAGCTATGTTGTGGCTGTTTCTTGTTTGGGCATTTTCTCTACTATGGACTGTACTACCGATGATCGGTTGGAACCGGTACGTGCCTGAAGGCAACATGACTGCTTGTGGTACTGATTATTTAAGCAAAGAATGGGTACATCGTAGTTATATTTTAGTTTACTCTATTTTCGTCTACTTTCTACCACTCTTTGGCATCATTTATAGCTATTTCTTCATTCTTAAGGCGGTTTCGGCGCACGAGAAATCGATGCGGGAACAGGCGAAAAAAATGAACGTGGCTTCACTACGCACTACCGATTCGGCGAAAACCAGTACTGAGCATAAATTAGCCAAAGTGGCACTAACAACTATTGCTCTCTGGTTCTTTGCCTGGACACCATATTTGATAGTAAACTTTGTAGGCGTGTTCGAGGCGGCACCCATTTCGCCTCTGAACTCAATATGGAGCTCGGTATTTGCAAAGGCTAACGCAGTTTATAATCCTATAGTGTACGCAATCAGTCATCCTAAATATCGTGCTGCACTTGAAAAGAAATTTCCTACTTTGGCGTGTGCCTCTCCTGCTCCCACTGAGGACGACGTCCAATCTGTTGCCACTGGTGTCACTGCGACCACTGTTAACACAAACGAAACACAAGCTTAA</t>
  </si>
  <si>
    <t>MANLLSFYDSKEMAWGQTIQRGNNMTVVDKVLPDMLSMISPYWYQFPPLNPLWHGILGFVIAVLGFISVTGNFMVIYIFNSTKALRTPSNMLVVNLAFSDFCMMICMCPIMVINCYYETWVFGPLMCELYGMTGSLFGCVSIWTMCVIAIDRYNVIVKGISGTPLTNKRAMLWLFLVWAFSLLWTVLPMIGWNRYVPEGNMTACGTDYLSKEWVHRSYILVYSIFVYFLPLFGIIYSYFFILKAVSAHEKSMREQAKKMNVASLRTTDSAKTSTEHKLAKVALTTIALWFFAWTPYLIVNFVGVFEAAPISPLNSIWSSVFAKANAVYNPIVYAISHPKYRAALEKKFPTLACASPAPTEDDVQSVATGVTATTVNTNETQA</t>
  </si>
  <si>
    <t>Mengenilla moldrzyki long wavelength sensitive opsin 2 mRNA, complete cds</t>
  </si>
  <si>
    <t>Meloe</t>
  </si>
  <si>
    <t>violaceus</t>
  </si>
  <si>
    <t>KY368314</t>
  </si>
  <si>
    <t>ATGTCTGTGATGGATAGACCAAATTTTGTTGCTTCGGCAGCGCAACGTTCAGCTAGTGCTTATGGTAGTAATTTATCTGTCGTAGATAAAGTACTTCCTGATATGCTTCATATGGTAGATGCATATTGGTATCAATTTCCTCCAATGAACCCATTATGGCACGGAATATTAGGATTTGTAATTGGTGTACTCGGCTTCATTTCCATCATTGGTAATGGCATGGTGATTTACATTTTTTCTCATACAAAAACATTACGAACACCATCTAATCTGCTAGTTATTAATTTAGCACTCACTGATTTTTTGATGATGTGCTTTATGTCACCAGCCATGGTAATTAATTGCTATAATGAAACGTGGGCTTTAGGACCACTGTTTTGTGAAATTTATGGTACGGCCGGATCGTTATTTGGATGTTCATCAATATGGACTATGACATTTATAGCGTTGGATAGATACAACGTCATTGTTAAAGGTTTAAGTGCACAGCCTATGACTAGAAAAACAGCATTATTGAGGATACTTATCATATGGATTATGTCTTTAGCCTGGACGCTTGCACCACTATTCGGCTGGAATCGATATGTACCAGAGGGCAATATGACGGCTTGTGGTACAGATTATTTGACGAAAGATTGGTTTAGTCGCAGTTATATTTTAATGTATTCTATTTTCGTTTATTTCACTCCTTTATTTATGATCATTTACGCTTATTGGTTTATTGTAAAAGCTGTAGCTACACATGAAAAATCAATGCGTGACCAAGCTAAAAAAATGAATGTTGCATCATTACGGTCATCAGAAGCACAGCAAACTAGTGCTGAATGTAAATTAGCTAAAATCGCGTTAATGACAATAGCATTATGGTTCTTTGCTTGGACACCATATTTAGTTACAAATTATGTTGGTATTTTTGAGTCTGGAAAAATTTCCCCCTTAGCTTCCATTTGGTGTTCATTATTTGCTAAAGCGAATGCTATCTATAATCCAATCGTGTACGGAATAAGCCATCCGAAATATAGGCAAGCCTTACAGAAGAACTTCCCTTCGTTAGCATGTGCAGCGCCACAAGATGACACAGTATCGCAAGTTTCCGGTGTAACAAATGTTATAAACGAAGAAAAGCCAGCAACAGCTTAA</t>
  </si>
  <si>
    <t>MSVMDRPNFVASAAQRSASAYGSNLSVVDKVLPDMLHMVDAYWYQFPPMNPLWHGILGFVIGVLGFISIIGNGMVIYIFSHTKTLRTPSNLLVINLALTDFLMMCFMSPAMVINCYNETWALGPLFCEIYGTAGSLFGCSSIWTMTFIALDRYNVIVKGLSAQPMTRKTALLRILIIWIMSLAWTLAPLFGWNRYVPEGNMTACGTDYLTKDWFSRSYILMYSIFVYFTPLFMIIYAYWFIVKAVATHEKSMRDQAKKMNVASLRSSEAQQTSAECKLAKIALMTIALWFFAWTPYLVTNYVGIFESGKISPLASIWCSLFAKANAIYNPIVYGISHPKYRQALQKNFPSLACAAPQDDTVSQVSGVTNVINEEKPATA</t>
  </si>
  <si>
    <t>Meloe violaceus long wavelength sensitive opsin mRNA, complete cds</t>
  </si>
  <si>
    <t>Leptinotarsa</t>
  </si>
  <si>
    <t>decemlineata</t>
  </si>
  <si>
    <t>KY368312</t>
  </si>
  <si>
    <t>GCGCGCCTGCTAGAACTTTTTAATGTGAACTGTAATTTTGGAAAAGTTTCGATCTATAACCGTGCTTATAACGTTAAATATCCGACTTCTGGCTCCACTATGTCCGTAATGGGAGAACCGAGCTTTGCCTCATGGGCGGCCCAAAGGGCGGCCGGCTTCGGCGGTAACATGACCGTTGTGGACAAGGTGATGCCCGACATGCTTCACATGGTCGACGCGTATTGGTATCAATTTCCTCCAATGAACCCTCTCTGGCACGGCATTTTGGGATTCATGATCGGAGTCTTGGGCTTCATCTCCATCGTTGGAAACGGGATGGTCGTCTACATTTTTAGTAGCACTAAAGCTTTACGGACTCCTTCCAACCTGCTTGTCGTTAATTTGGCCTTCTCCGACTTCCTGATGATGGTCACGATGTCCCCACCTATGGTCATCAACTGCTACTACGAAACTTGGGTTCTTGGTCCTTTCTTCTGCGAACTTTACGGAATGTTCGGTTCACTCTTCGGCTGCGGTTCAATTTGGACCATGGTTTTCATCGCTCTAGACAGATACAACGTCATCGTCAAAGGACTGAGCGCTCAACCCCTGACTAAAAAAACCGCCCTTCTTCGGATTCTTTTGATTTGGGCAATGGCTATCGGCTGGACAATCGCACCACTCTTTGGATGGAACAGGTACGTCCCAGAAGGTAACATGACTGCCTGCGGTACAGATTATCTTACTAGGGATGCACTCAGCCGGAGCTACATCGTAGTTTATGGATTCTTCGTTTATTTCCTCCCATTACTTTTGATTATCTACTCATATTTCTTCATCGTACAGGCCGTAGCTGCTCACGAGAAATCCATGCGAGATCAGGCGAAGAAAATGAACGTAGCTTCCCTGAGATCAGCGGAAGCTTCCCAGACGAGTGCAGAATGCAAATTAGCCAAGATCGCCTTGATGACAATCACTCTGTGGTTCATGGCGTGGACTCCTTATTTGGTCACAAACTTCACCGGAATTTTCGGAAACTCGAAAATCAGTCCGCTGGCCACGATCTGGTGTTCACTGTTCGCAAAGGCTAACGCCGTTTACAACCCGATTGTATATGGAATTAGCCATCCAAAATACAGACAGGCATTGGAGAAGAAGTTCCCCTCGTTGGTTTGTGCTTCTCACACAGACGACACAGTATCAACGGTAACAGGAGCTTCGAATGTTGGAGAAGAAAAGGTGCCCGCCTAA</t>
  </si>
  <si>
    <t>MSVMGEPSFASWAAQRAAGFGGNMTVVDKVMPDMLHMVDAYWYQFPPMNPLWHGILGFMIGVLGFISIVGNGMVVYIFSSTKALRTPSNLLVVNLAFSDFLMMVTMSPPMVINCYYETWVLGPFFCELYGMFGSLFGCGSIWTMVFIALDRYNVIVKGLSAQPLTKKTALLRILLIWAMAIGWTIAPLFGWNRYVPEGNMTACGTDYLTRDALSRSYIVVYGFFVYFLPLLLIIYSYFFIVQAVAAHEKSMRDQAKKMNVASLRSAEASQTSAECKLAKIALMTITLWFMAWTPYLVTNFTGIFGNSKISPLATIWCSLFAKANAVYNPIVYGISHPKYRQALEKKFPSLVCASHTDDTVSTVTGASNVGEEKVPA</t>
  </si>
  <si>
    <t>Leptinotarsa decemlineata long wavelength sensitive opsin mRNA, complete cds</t>
  </si>
  <si>
    <t>KY368311</t>
  </si>
  <si>
    <t>GAAATCTCATGTGTATCTCCGACCGATATCAAGATGGGTTTCCCTAACTGGACCGTCCCTGCAGACCCTCAAGCCAGGGTCATGCAGCAAATAGACACCTCATTCCGGCGTACAGGATGGAACGTAGCCCCAGAAGACCTCATTCATATTCCAGATCACTGGCAACAGTATCCGGCTCCAGATAAGTCCCTACATCTACTCCTGGGAATGCTATACGTTTTTCTTTGGCTTGCAGCCATGATCGGCAACGGCCTGGTGCTATGGATATTCTCAACTGCGAAGTCTCTTCGAACTCCTTCTAACATGTTCGTCGTCAACCTGGCCTTCTGCGACTTCATCATGTTCTTCGTTATGCCGATATTCGTATACAACTCCTTCGATCAAGGTTTCTCCGCCGGCTGGCTCGCTTGCCAGATTTATGCCATGGTGGGCTCCTTTTCCGGCATCGGCGCAGGTATGACCAACGCCTGCATCGCCTACGACAGGTTCAATACTATTACGAGGCCGTTTGATGGGAAGATTTCCAGGCCCAAGGCGCTTGTGATGATCATCTTCGTGTGGATATACACGACCCCTTGGGCGGTATTGCCGATGTTCGAGATTTGGGGCAGATTTATGCCAGAGGGATTTCTGACAGCGTGTTCATTTGACTATCTCACGAGAGATTTTGATACCAAGTTGTTCGTGGGGGCCATTTTCACTATGTCTTACATCGTCCCCATGAGTGCAATTATTTACTTTTACAGCCAGATCGTCAGCAAAGTGTTTTCGCATGAAAAAGCTCTCAGAGAGCAGGCTAAAAAGATGAACGTGGAGTCTCTAAGAGCAAACCAGCAGCAGAAGAACGAGACAGCTGAGTTGAGGATAGCAAAGGCCGCCCTGACGGTTTGCTTTCTCTTCGTGGCTTCTTGGACTCCTTATGCCGTTTTGGCCCTCATCGGAGCTTTCGGAGATCAGTCCCTTTTGACTCCAGGAGTTTCGATGATCCCGGCATTGGCGTGCAAGGTCGTTTCCTGCATAGATCCGTACGTGTATGCCATCAGTCATCCGAAATACAGGATTGAACTACAGAAACGGCTTCCATGGCTAGCAATAAATGAGCCAGCTGACGATAAATCAACGGCTACAGAGGCATCTCTTCCACAGTCTGCCAGTGTACCAACATAA</t>
  </si>
  <si>
    <t>MGFPNWTVPADPQARVMQQIDTSFRRTGWNVAPEDLIHIPDHWQQYPAPDKSLHLLLGMLYVFLWLAAMIGNGLVLWIFSTAKSLRTPSNMFVVNLAFCDFIMFFVMPIFVYNSFDQGFSAGWLACQIYAMVGSFSGIGAGMTNACIAYDRFNTITRPFDGKISRPKALVMIIFVWIYTTPWAVLPMFEIWGRFMPEGFLTACSFDYLTRDFDTKLFVGAIFTMSYIVPMSAIIYFYSQIVSKVFSHEKALREQAKKMNVESLRANQQQKNETAELRIAKAALTVCFLFVASWTPYAVLALIGAFGDQSLLTPGVSMIPALACKVVSCIDPYVYAISHPKYRIELQKRLPWLAINEPADDKSTATEASLPQSASVPT</t>
  </si>
  <si>
    <t>Leptinotarsa decemlineata ultraviolet sensitive opsin 2 mRNA, complete cds</t>
  </si>
  <si>
    <t>KY368310</t>
  </si>
  <si>
    <t>ATGGGATTTCTCAACTGGACCAGTCCTATAGAGCCACAAGCTAGGCTGATGGACAATGTGGACGGTCGTCCGGGGCACCTTCTCGGATGGGACATCCCCCCGGAGGAGCTGGTACACGTGCCAGAGCATTGGCTGCTCTATCCAGAAGTAGACAAATCTCTGCATCTTCTTCTGGGAATGGTGTATGTGTTTTTCTTCTTGGCTGCCATTATTGGGAACGGATTGGTATTGTGGATTTTTTCTTCTGCAAAGTCTCTCCGCACTGCTTCCAACATGTTTGTGGTGAACCTAGCCTTCTGCGACTTCATCATGATGCTGAAGTCCCCCATCGTGATCTACAACTCGTTCTACCACGGTTTCGCCACGGGGTACAGCGGATGTAGGATATTCGGTGTGATGGGGACTCTTTCTGGGATCGGAGCTGGCGCCACGAATGCCTGCATAGCCTACGACAGGTACACGACAATAACGAGGCCCTTCGACGGGAAGATCACCAGGACCAAGGCCATGGTGATGATCGCCTTCGTATGGATCTACACCACGCCGTGGATGGTGTTGCCGGCGTTCGAGATTTGGGGCCGATATGTGCCAGAGGGATTTCTGACGACTTGCACGTTTGACTACTTGACGAGAACATTCGACATCCGACTATTTGTTGCGTCGATATTCACTTTTTCGTACGTCCTACCCATGAGCATGATCATATACTTCTACAGTCAAATCGTCAGCAAGGTTTTCAGCCACGAAAAAGCACTTAGAGAACAGGCTAAAAAAATGAATGTGGAGTCTTTGAGGGCCAACCAACAACAACAAAACGAATCGGCGGAATTGAGAATAGCCAAAGCCGCACTGACAGTTTGCTTCATGTTTGTTGCTTCTTGGACGCCTTACGCCGTTTTGGCGCTCATTGGAGCTTTCGGAGACCAGTCTCTTTTGACGCCGACCGTCTCTATGATCCCCGCTTGCACTTGCAAACTCGTGGCATGTATAGATCCGTTCATCTACGCCATCAGCCACCCGCGTTATAGGGTTGAGTTGCAAAAACGACTACCCTGGTTGGCCATCAAAGAAAACGATACACAATCCACTGCGACGGAAACAGCGTCTTCGTCAACGCCTGCTACAGCAACAACATAA</t>
  </si>
  <si>
    <t>MGFLNWTSPIEPQARLMDNVDGRPGHLLGWDIPPEELVHVPEHWLLYPEVDKSLHLLLGMVYVFFFLAAIIGNGLVLWIFSSAKSLRTASNMFVVNLAFCDFIMMLKSPIVIYNSFYHGFATGYSGCRIFGVMGTLSGIGAGATNACIAYDRYTTITRPFDGKITRTKAMVMIAFVWIYTTPWMVLPAFEIWGRYVPEGFLTTCTFDYLTRTFDIRLFVASIFTFSYVLPMSMIIYFYSQIVSKVFSHEKALREQAKKMNVESLRANQQQQNESAELRIAKAALTVCFMFVASWTPYAVLALIGAFGDQSLLTPTVSMIPACTCKLVACIDPFIYAISHPRYRVELQKRLPWLAIKENDTQSTATETASSSTPATATT</t>
  </si>
  <si>
    <t>Leptinotarsa decemlineata ultraviolet sensitive opsin 1 mRNA, complete cds</t>
  </si>
  <si>
    <t>Lepicerus</t>
  </si>
  <si>
    <t>KY368309</t>
  </si>
  <si>
    <t>ATCCGTTTGTGGTTGTCTAGGACGAAGGCGGCGACTGTTGCAAAAATGAACAACGCAAACTTCTCATTGCCAGTTCCTCAAGCACGAATTGCAGGATCGATCGCTGCCGGACAACATCTCTTGGGTTGGAATGTTCCTCCGTCGGAGCTCGTTCATATCCCCGAACATTGGCTGATTTATCCGGAACCAGAAGCTTCTGTACATTATTTACTTGGGATTGTTTATTTTGGATTTTTTATAGCATCTGTTGTCGGAAATGGCTTAGTTATTTGGATTTTTACAGCGGCAAAATCTCTTCGAACCCCATCTAATATATTCGTTGTGAATTTGGCAATTTGCGATTTCTTTATGATGTTGAAAGCACCGTTGTTTATTTATAACTCTTTTAATCGTGGCTTCGCTGCAGGACATATTGGTTGTCAAATTTTCGCATTTGTCGGCTCATTAACCGGCATAGCAGCTGGAATGACAAATGCTTGTATTGCTTATGATCGTTATAGCACGATAGCATGTCCTTTCGATGGTAAAGTAACACGTACAAAAGCAATTGTAATGTTACTTTGTGTCTGGTTATATACTATACCATGGGGAGTGCTACCTCTTCTTGAAATCTGGGGCAGATTTGTACCTGAGGGATATTTAACATCTTGCACGTTCGATTATTTAACTAGCACGTTCGATAACCGGATGTTCGTTGGGGTCATTTTCACCTTTTCGTACGTCATTCCAATGAGTATGATTATTTACTTTTACAGTCAAATTGTTAGTCATGTTGTCAATCACGAAAAAGCATTAAAGGAACAAGCTAAAAAAATGAACGTGGACTCTTTAAGAAGTAATCAAAATCCAGCCAACACGTCCGTTGAAGTACGAATTGCTAAAGCAGCAATTACTGTCTGTTTTCTGTTTGTTGCGTCGTGGACACCTTACGCAGTATTGGCTCTTATCGGAGCATTTGGTGATAAATCTTTATTAACGCCTGGTATAACTATGATTCCTGCGCTGACTTGCAAATTAGTAGCATGCATTGATCCTTTCATTTACGCCATCAGTCATCCAAGATACAGGATTGAATTGCAAAACCGCCTGCCTTGGTTAGCTATAAAAGAAAGCGTATCGGATACTCAATCTGTTAATACTGAAGCAACTGGACAGGTGAATACTTAA</t>
  </si>
  <si>
    <t>MNNANFSLPVPQARIAGSIAAGQHLLGWNVPPSELVHIPEHWLIYPEPEASVHYLLGIVYFGFFIASVVGNGLVIWIFTAAKSLRTPSNIFVVNLAICDFFMMLKAPLFIYNSFNRGFAAGHIGCQIFAFVGSLTGIAAGMTNACIAYDRYSTIACPFDGKVTRTKAIVMLLCVWLYTIPWGVLPLLEIWGRFVPEGYLTSCTFDYLTSTFDNRMFVGVIFTFSYVIPMSMIIYFYSQIVSHVVNHEKALKEQAKKMNVDSLRSNQNPANTSVEVRIAKAAITVCFLFVASWTPYAVLALIGAFGDKSLLTPGITMIPALTCKLVACIDPFIYAISHPRYRIELQNRLPWLAIKESVSDTQSVNTEATGQVNT</t>
  </si>
  <si>
    <t>Lepicerus sp. CRS-2017 ultraviolet sensitive opsin 2 mRNA, complete cds</t>
  </si>
  <si>
    <t>KY368308</t>
  </si>
  <si>
    <t>ATGTATTCCGGACCTAATTTCAACAATTACGGTTGGGCAAGTGGTGCCCACGGCATGTCTAACATGACCGTAGTGGATAAAGTGCCACCTGAAATGTTGTTCATGGTGGATGCTCACTGGTATCAATTTCCACCGATGAACCCTCTATGGCATTCGATCCTCGGCTTCGTAATCGCTATGCTGGGTATCGTTTCCGTTTGTGGTAACGGTATGGTTATTTACATCTTCAGCACAACCAAAACGTTGCGCACTCCATCAAATTTATTCGTTGTAAACTTGGCCTTCTCTGATTTCCTCATGATGTTCACCATGTCTCCACCAATGGTTATCAACTGTTATTATGAAACTTGGGTGCTTGGACCTCTGATGTGCGAGCTGTACGGATTGTTCGGCTCCATTTTTGGCTGTGCTTCTATTTGGACCATGATGATGATCGCAGTCGATCGCTACAATGTCATCGTAAAAGGCCTTTCAGCAAAGCCTATGACCAACAAAAAAGCTATGCTAATGATCTTTTTGGTATGGCTTAATGCTGCTATCTGGACTGTCCTTCCGATGGTCGGCTGGAATCGTTACGTTCCAGAAGGTAATATGACCGCCTGTGGAACAGACTATCTCAGCAAGGACTGGCTCAGTCGAAGTTACATCCTGGTTTATTCTTTCTTCGTTTATTTCTTCCCTCTGCTCGTAATTATCTACTCATATTTCTTTATCGTACAGGCTGTAGCAGCTCACGAGAAGCAGATGCGAGAGCAGGCGAAAAAAATGAACGTGGCCTCTTTGCGATCGGCTGAGGCTTCGAACACAAGCGCCGAATGCAAATTGGCAAAAGTAGCTCTGATGACGATCGCGTTGTGGTTCTTCGCATGGACGCCCTACTTGGCAATCAACTACACTGGTATTTTTCAAGGAGCGTCGATCAGTCCTCTTGCTACGATCTGGGGATCAGTATTCGCGAAAGCGAACGCTGTTTACAACCCTATCGTATACGGCATCAGCCATCCTAAATACAGAGCAGCTCTGATGAAGCGGTTCCCGACGTTGGCCTGCGCTCCCCCTCAGGACGATACGGCCAGCGCTGTCAGCGGCGTTACAAACCTCTCTGAGGAGAAGGTGCCGGCGTAA</t>
  </si>
  <si>
    <t>MYSGPNFNNYGWASGAHGMSNMTVVDKVPPEMLFMVDAHWYQFPPMNPLWHSILGFVIAMLGIVSVCGNGMVIYIFSTTKTLRTPSNLFVVNLAFSDFLMMFTMSPPMVINCYYETWVLGPLMCELYGLFGSIFGCASIWTMMMIAVDRYNVIVKGLSAKPMTNKKAMLMIFLVWLNAAIWTVLPMVGWNRYVPEGNMTACGTDYLSKDWLSRSYILVYSFFVYFFPLLVIIYSYFFIVQAVAAHEKQMREQAKKMNVASLRSAEASNTSAECKLAKVALMTIALWFFAWTPYLAINYTGIFQGASISPLATIWGSVFAKANAVYNPIVYGISHPKYRAALMKRFPTLACAPPQDDTASAVSGVTNLSEEKVPA</t>
  </si>
  <si>
    <t>Lepicerus sp. CRS-2017 long wavelength sensitive opsin mRNA, complete cds</t>
  </si>
  <si>
    <t>Inocellia</t>
  </si>
  <si>
    <t>crassicornis</t>
  </si>
  <si>
    <t>KY368305</t>
  </si>
  <si>
    <t>ATGTCTGTCCTACCGGGGCCATCGTTTAGTGCGTACAGCGCTGGTGGCTGGGGGGGTCACAGTGGAGGAAACATGACTGTAGTGGACAGCGTCCCAGCAGAAATGCTCTCCATGGTAGATGCCCACTGGTACCAATTCGCACCGATGAACCCCCTGTGGCACTCAATTCTTGGATTCATGATTTTCATATTGGGCGTAGTCTCGATTATTGGCAACGGCATGGTTATTTATATCTTCTCCAGTACCAAGCCGCTGAGGACTCCATCAAACCTTTTGGTCGTTAATTTGGCTTTCTCCGATTTCCTCATGATGTTTACAATGGCACCCCCTATGGTCGTTAACTGCTACAACGAAACCTGGGTATTCGGTCCTTTTGCATGCGAGATTTACGGAATGTTTGGATCACTTTTTGGATGCGCTTCCATCTGGACCATGACAATGATTGCTTTAGACAGATACAACGTCATTGTAAAAGGTCTGTCTGCTAAACCGATGACCAACAAAACAGCGTTGCTTCGTATTCTTGGAGTTTGGGCTTTTTCAGTAGGGTGGACAGTCGCTCCAATCTTTGGATGGAACAGATATGTACCAGAAGGAAATATGACTGCCTGCGGCACTGATTATCTGACCAAAAACTGGCACAGCCGTAGTTACATTCTCGTCTACTCATTTTTCGTTTATTTCTTGCCATTGTTGACCATTATCTATTCATATTTCTTTATTGTTCAGGCAGTAGCAACTCACGAAAAAGCAATGCGAGAACAAGCGAAGAAAATGAACGTGGCGTCTTTACGATCTGCCGAGAATGCGAACACGAGTGCCGAATGTAAATTGGCGAAAGTTGCGTTGATGACAATTACGTTATGGTTTTTCGCATGGACCCCGTATTTAGTCATTAATTATGCCGGTATCTTCGAAACAATGAGAATCACCCCTCTGACTACCATTTGGGGATCGTTATTCGCCAAAGCTAATGCCGTGTATAATCCGATTGTATATGGAATTAGTCATCCGAAATATCGACAAGCGCTCTCAAAGAAGTTCCCGGCGCTAACGTGTGCAAACGAACCGAGCGACAGTGCGTCGGTAGTATCCGGAGCCACGGTTACATCGGAAGAAAAGCCAACCGCATAA</t>
  </si>
  <si>
    <t>MSVLPGPSFSAYSAGGWGGHSGGNMTVVDSVPAEMLSMVDAHWYQFAPMNPLWHSILGFMIFILGVVSIIGNGMVIYIFSSTKPLRTPSNLLVVNLAFSDFLMMFTMAPPMVVNCYNETWVFGPFACEIYGMFGSLFGCASIWTMTMIALDRYNVIVKGLSAKPMTNKTALLRILGVWAFSVGWTVAPIFGWNRYVPEGNMTACGTDYLTKNWHSRSYILVYSFFVYFLPLLTIIYSYFFIVQAVATHEKAMREQAKKMNVASLRSAENANTSAECKLAKVALMTITLWFFAWTPYLVINYAGIFETMRITPLTTIWGSLFAKANAVYNPIVYGISHPKYRQALSKKFPALTCANEPSDSASVVSGATVTSEEKPTA</t>
  </si>
  <si>
    <t>Inocellia crassicornis long wavelength sensitive opsin mRNA, complete cds</t>
  </si>
  <si>
    <t>Harmonia</t>
  </si>
  <si>
    <t>axyridis</t>
  </si>
  <si>
    <t>KY368304</t>
  </si>
  <si>
    <t>GCTCCATTTGCCTTGCAGAGCAGAGCAATGAGCATGGAGGATGATGATGGCTTACATCGGCTTGGTTGGAATCTTCCACCGGAAGATTTGATCCACATTCCAGAGCATTGGTTCTCCTATACGGAACCTCCAGCATCGATGCATTTATTACTTGGAATGATTTATATTGTATTTTTCATTATGGCGATAACTGGTAATGGATTAGTGTTATGGATATTCTCTTCAGCGAAAGTCTTGCGGACTGCTTCAAACATGTTCGTGGTCAACCTTGCGTTTTGTGATTTCATCATGTTCGTGTCGATTCCCATCTTCATCTACAACTGTTTCTATAGAGGTTTTGCTCTAGGACATTTAGCCTGTCAAATTTATGCCGCCTTGGGATCCTTGTCTGGAATTGGTGCTGGGATGTCGAACGCATGTATAGCGTATGATAGGTATACCACAATTACTAAACCATTCGATGGAAAATTGACTAGAACCAAGGCATTTCTCATGATACTAGGAGTGTGGATATATACGATACCCTGGGCTGTGATGCCTTTAATTGAAGTATGGGGAAGATTTGTACCTGAGGGCTATCTAACCGCTTGCAGCTTCGATTATTTGACAACTACATTTGACAACCGAATGTTCGTGGCAGTTATATTTACCTGTTCCTATGTTATACCCATGAGTATGATTATATTCTTCTATAGTAGAATCGTCAGTACAATATTCAGTCATGAAAAGGCTCTCCGAGATCAAGCCAAAAAAATGAACGTTGATTCTTTAAGAAGTAATCAGAATCAAGGCAATCAATCAGCTGAAGTAAGAATTGCAAAAGCAGCTATAACAATTTGTTTCCTATTTGTTGCTTCATGGACACCTTATGCTGTATTGGCGTTGGTAGGAGCGTTTGGGGATCAAGTTATCTTGACCCCTGGAGTAACTATGATTCCTGCATGCACCTGCAAGTTTGTTGCATGTTTGGATCCTTACGTCTATGCAATAAGCCATCCCAAGTATAGGCAAGAACTTCAGAAGAGGCTTCCTTGGTTAGCAATCAATGAACCACCAGATGACACTAAATCCCTAGCAACGGCAACATCGAATAATGAAGAACAGAAAATATAG</t>
  </si>
  <si>
    <t>MSMEDDDGLHRLGWNLPPEDLIHIPEHWFSYTEPPASMHLLLGMIYIVFFIMAITGNGLVLWIFSSAKVLRTASNMFVVNLAFCDFIMFVSIPIFIYNCFYRGFALGHLACQIYAALGSLSGIGAGMSNACIAYDRYTTITKPFDGKLTRTKAFLMILGVWIYTIPWAVMPLIEVWGRFVPEGYLTACSFDYLTTTFDNRMFVAVIFTCSYVIPMSMIIFFYSRIVSTIFSHEKALRDQAKKMNVDSLRSNQNQGNQSAEVRIAKAAITICFLFVASWTPYAVLALVGAFGDQVILTPGVTMIPACTCKFVACLDPYVYAISHPKYRQELQKRLPWLAINEPPDDTKSLATATSNNEEQKI</t>
  </si>
  <si>
    <t>Harmonia axyridis ultraviolet sensitive opsin 2 mRNA, complete cds</t>
  </si>
  <si>
    <t>KY368302</t>
  </si>
  <si>
    <t>AAACGGCTTCAAAGAAGTTTGGACATGCGTTTACTCAACTGGACCGGTGATGGTGCTCCCTTGGCTTTACAAAGCAGAGCAATGGGTTCGGGGGAAAATGAAGTTCTTCATAGACTCGGATGGAATGTACCTAAGGAAGAATTGATACATATTCAGGAACACTGGCTGAAATTTTCAGAGCCACCAGCATCTTTACATTTTCTCTTAGGTTTAGTATACATTGGCTTTTTCATCATTGCCATAATAGGAAATGGATTGGTTCTTTGGATATTTTCATCAGCAAAAAGCCTGAGAACAGCTTCCAACATGTTCGTCGTCAATTTGGCCTTTTGTGATTTCATGATGATGCTCAAGGCGCCTATCTTCATTTACAATTCCTTCTACAGGGGTTTTGAGTTAGGAATGTTAGGTTGCCAAATATTCGCTCTAATGGGATCACTTTCTGGAATCGGGGCAGGAATGACGAACGCTTTCATTGCTTACGACAGGTATACCACCATCACGAAACCGTTCGATGGAAAACTGACGAGAACGAAAGCATTCATGTTCATTTTGATTATATGGTTGTATACAATCCCATGGGCTGTTATGCCTTTGACAGAAGTTTGGGGAAGATTTGGACCAGAGGGTTACTTGACAGCTTGCACCTTCGATTATTTAACAACCACTTTCGATAACAAAATGTTCGTGGGTTCAATCTTCTTTTGTTCATATTGTATTCCCATGTCAATGATTATATACTTCTACAGTAAAATAGTCAGTACTGTATTCAACCATGAAAAAGCTCTACGGGAACAAGCTAAAAAAATGAACGTAGATTCTTTACGAAGCAATCAGAATCAAGGAAGCCAGACAGCAGAAGTTCGTATAGCAAAAGCGGCCATAACAATTTGTTTCCTCTTCGTTGCATCTTGGACACCCTACGCTGTGTTGGCTCTTATTGGAGCATTTGGTGACCAAAGCCTCTTAACTCCAGGTGTTTCTATGATACCAGCCTGTACGTGCAAATTTGTTGCATGTTTAGACCCTTACGTTTATGCCATCAGTCATCCAAGATACAGGCAAGAACTTCAAAACAGGCTGCCATGGTTAGCAATCAATGAACCTGCTGAGGATACAAAATCCGTTGCAACAGCTGCGACTCAAAACAACGAAGAGAATCATGAACAGAAAGCGTAA</t>
  </si>
  <si>
    <t>MRLLNWTGDGAPLALQSRAMGSGENEVLHRLGWNVPKEELIHIQEHWLKFSEPPASLHFLLGLVYIGFFIIAIIGNGLVLWIFSSAKSLRTASNMFVVNLAFCDFMMMLKAPIFIYNSFYRGFELGMLGCQIFALMGSLSGIGAGMTNAFIAYDRYTTITKPFDGKLTRTKAFMFILIIWLYTIPWAVMPLTEVWGRFGPEGYLTACTFDYLTTTFDNKMFVGSIFFCSYCIPMSMIIYFYSKIVSTVFNHEKALREQAKKMNVDSLRSNQNQGSQTAEVRIAKAAITICFLFVASWTPYAVLALIGAFGDQSLLTPGVSMIPACTCKFVACLDPYVYAISHPRYRQELQNRLPWLAINEPAEDTKSVATAATQNNEENHEQKA</t>
  </si>
  <si>
    <t>Harmonia axyridis ultraviolet sensitive opsin 1 mRNA, complete cds</t>
  </si>
  <si>
    <t>Gyrinus</t>
  </si>
  <si>
    <t>KY368300</t>
  </si>
  <si>
    <t>GTGATTATCTGTGGACATACTACAGGCATTTACCATACAATGAATTCTGGTAACTGGACAGCAGGCCTCAGACCTGAAGCCAGAGTGGACGATGATGGTTCACGAATGCTCGGTTGGGATATCCTGCCATCTGAGTTGGTGCATATCCCTGAGCACTGGTTGACCTATCCAGAACCGGAAGCGTCCATTCACTATTTACTCGCGCTACTCTACATCTTTTATTGTTTTTTGGCATATGTTGGCAATGGACTTGTCATATGGATCTTCTCGACATCAAAATCACTGCAAACGCCTTCCAATATCTTTATTGTCAACTTGGCTTTCTGCGACTTACTTATGATGCTAAAGGGGCCCTTATTTATCTACAATTCTTTCAAACGAGGGTACGCTTTGGGCCATGTCGGCTGTCAAGTTTACGGATTCATGGGTTCTCTATCGGGAATCGGGGCCGGAATGACAAACGCATGCATTGCATATGACAGATACCATACTATAGCAAATCCAATGGATGGAAAACTCACCAGGACAAAAGCGCTCATTATGACGTTCTGTATATGGTTGTATACCTGTCCGTGGGCAGTCCTTCCGTTGTTGGAAATATGGGGAAGATTTGCACCAGAGGGATATTTAACGGCCTGCTCATTTGACTACCTAACGACCACATTCGACAACAAAATGTTCGTTGCAACCATATTTACATTCTCCTACGTTATTCCGATGTCATTAATCATCTACTACTACAGTCAAATCGTCAGCCATGTAATAGCGCATGAGAAAGCTCTAAAACAACAGGCCAAGAAAATGAACGTGGAATCTCTGCGAAGCAACCAAAACCAGCAAGCGACCTCCGTTGAGATCCGCATAGCTAAAGCTGCGATTACTGTGTGTTTCTTGTTCGTCGCCTCGTGGACTCCATATGCAGTGCTGGCGCTCATTGGGGCCTTCGGCAATCAAGCGTTGTTGACGCCGGGCGTCACCATGATACCTTCCCTCGCCTGCAAGCTTGTCGGCTGCATAGATCCACACGTTTATGCTATCAGTCATCCGAGATACAGGATGGAGCTGCAGAAGAGGGTGCCGTGGCTCGCCATCCGAGAGAACACGAGCGATACACAATCAAGCAACACCGAGACAACTGCAGCTGCTCCCGCCTCCACATAA</t>
  </si>
  <si>
    <t>MNSGNWTAGLRPEARVDDDGSRMLGWDILPSELVHIPEHWLTYPEPEASIHYLLALLYIFYCFLAYVGNGLVIWIFSTSKSLQTPSNIFIVNLAFCDLLMMLKGPLFIYNSFKRGYALGHVGCQVYGFMGSLSGIGAGMTNACIAYDRYHTIANPMDGKLTRTKALIMTFCIWLYTCPWAVLPLLEIWGRFAPEGYLTACSFDYLTTTFDNKMFVATIFTFSYVIPMSLIIYYYSQIVSHVIAHEKALKQQAKKMNVESLRSNQNQQATSVEIRIAKAAITVCFLFVASWTPYAVLALIGAFGNQALLTPGVTMIPSLACKLVGCIDPHVYAISHPRYRMELQKRVPWLAIRENTSDTQSSNTETTAAAPAST</t>
  </si>
  <si>
    <t>Gyrinus marinus ultraviolet sensitive opsin 1 mRNA, complete cds</t>
  </si>
  <si>
    <t>KY368298</t>
  </si>
  <si>
    <t>ATGGCATCCTTTGTAGGAGAACCGCACTACGCCGCATGGGGCACGGGGCCCCAGTCGGGGGCCCTGAGTGGCAACATGACGGTGGTGGACAAAGTCTCCGCCGATATGTTGCACATGGTGGACGCTCACTGGTACCAGTTCCCACCCATGAACCCCTTGTGGCACGCGCTCCTTGGTTTTACCATCGGAGTGCTCGGTTTCGTCTCAATCGCCGGCAACGGCATGGTCATCTACATCTTCTCCAGCACCAAGTCTCTCAGGACACCCTCAAACATGTTAGTCGTCAACTTGGCATTCTCTGATTTCTTAATGATGTTGTGTATGTCGCCGATAATGGTTATAAATTGTTATAACGAGACTTGGGTGTTTGGACCTTTCATGTGCGAGATATATGCCATGTGCGGATCACTCTTTGGATGCATTTCCATCTGGACTATGACCTTTATTGCCCTGGACCGCTACAATGTCATCGTACGTGGTTTATCTGCTGACCCTATGACTATCAAGGGAGTCATGATAAGGATCGCCATGATCTGGGCTTTCTGTATCATGTGGACTATCTTCCCATTCTTTGGATGGAACAGATATGTCCCAGAGGGCAACATGACTGCCTGCGGTACCGATTACTTGAGCAAGGATATTGTGAGCCGAAGCTACATCTTGGTCTACGCCGTCTTCGTATATTTCGCTCCTCTGATGATCATCATCTACTCGTACACCTTCATCGTACAGGCCGTCGCTGCTCACGAGAAGAACATGCGCGAACAAGCCAAGAAGATGAACGTTGCATCTCTGCGATCTTCCGAGAACAGCGCGACCAGCGCCGAGTGCAAGTTGGCCAAGGTTGCTCTTATGACAATCTCTCTGTGGTTCATCGCGTGGACCCCATACTTGGTCATCAACTTCACCGGTATTTTCGAAGGAAAGAAGATCAGCCCGCTCGCTACCATCTGGGGATCTCTTTTCGCTAAGGCCAACGCAGTATACAATCCTATCGTCTATGGCATCAGTCACCCCAAGTACAGAGCCGTACTCATGAAGAAGTTCCCGACTCTTGCATGCGCTCCCCCACCAGACGACTCTGTTTCCGCAGCATCCGGCACCACCAACGTCGCCGAGGAGAAGCCTGCAGCATAA</t>
  </si>
  <si>
    <t>MASFVGEPHYAAWGTGPQSGALSGNMTVVDKVSADMLHMVDAHWYQFPPMNPLWHALLGFTIGVLGFVSIAGNGMVIYIFSSTKSLRTPSNMLVVNLAFSDFLMMLCMSPIMVINCYNETWVFGPFMCEIYAMCGSLFGCISIWTMTFIALDRYNVIVRGLSADPMTIKGVMIRIAMIWAFCIMWTIFPFFGWNRYVPEGNMTACGTDYLSKDIVSRSYILVYAVFVYFAPLMIIIYSYTFIVQAVAAHEKNMREQAKKMNVASLRSSENSATSAECKLAKVALMTISLWFIAWTPYLVINFTGIFEGKKISPLATIWGSLFAKANAVYNPIVYGISHPKYRAVLMKKFPTLACAPPPDDSVSAASGTTNVAEEKPAA</t>
  </si>
  <si>
    <t>Gyrinus marinus long wavelength sensitive opsin 1 mRNA, complete cds</t>
  </si>
  <si>
    <t>Euwallacea</t>
  </si>
  <si>
    <t>fornicatus</t>
  </si>
  <si>
    <t>KY368297</t>
  </si>
  <si>
    <t>ATGTCTGTGATGGGAGAGCCAAGCTTTGCCACTTGGGCTGCTCAACGCGCCTCTGGCTATGGTGGCAACATTACTGTCGTGGACAAAGTGCCACCTGATATGCTCCATATGGTGGACGCCTACTGGTTCCAGTACCCCCCCTTGAACCCTCTGTGGCACGGCATTCTCGGCTTCATGATCGGCGTTCTGGGCTTTATCTCGGTTATAGGAAATGGCATGGTGGTCTACATCTTCACCAGTACCAAAGCCCTTCGCACCCCCTCTAACCTTCTAGTGATTAACTTGGCATTTTCCGACTTCCTCATGATGTTCACCATGTCACCACCCATGGTCATTAATTGCTACTACGAGACCTGGGTCTTGGGGCCCTTCTTCTGCGAACTATATGGCATGTTCGGCTCCTTGTTCGGATGCGCGAGCATCTGGACAATGACCTTCATAGCTCTAGACCGCTACAATGTCATCGTAAAAGGGCTGAGCGCCACCCCTTTGACCAAGAAGACTTCCATGCTTCGGATTTTACTTATTTGGGCCATGAGTACTGGGTGGACTATTGCGCCATTGTTTGGATGGAATAGATATGTTCCTGAGGGAAACATGACTGCATGTGGCACCGATTATCTCACCAAAGATCTCCTTAGCAAGAGCTATATTATAGTCTACTCGGTGTTTGTGTATTTCATGCCGCTGCTACTGATTATCTATTCTTATTTCTTCATAGTGCAGGCCGTGGCGGCCCATGAGAAGTCGATGCGTGAGCAAGCCAAGAAAATGAATGTCGCCTCCTTGAGGTCATCCGAAGCAGCACAAACGAGCGCTGAATGCAAACTGGCCAAAATCGCCCTCATGACCATCTCGCTCTGGTTTATGGCCTGGACTCCTTATCTGGTCACCAACTTTTCCGGCATCTTTGGCAACAGCAAAATCACCCCTTTGGCCACCATTTGGTGCTCGTTGTTCGCTAAGGCCAACGCAGTTTATAACCCGATTGTCTATGGAATTAGCCATCCCAAGTACCGACAAGTGCTGCACAAGAAGTTCCCATCGTTGGCATGCGCCTCAGAGCCGGCTGATGATGCCACCTCGCAGGTTTCGGGGGTGACGAATGTGGCAGAAGAGAAAGTGGCAGCTTAA</t>
  </si>
  <si>
    <t>MSVMGEPSFATWAAQRASGYGGNITVVDKVPPDMLHMVDAYWFQYPPLNPLWHGILGFMIGVLGFISVIGNGMVVYIFTSTKALRTPSNLLVINLAFSDFLMMFTMSPPMVINCYYETWVLGPFFCELYGMFGSLFGCASIWTMTFIALDRYNVIVKGLSATPLTKKTSMLRILLIWAMSTGWTIAPLFGWNRYVPEGNMTACGTDYLTKDLLSKSYIIVYSVFVYFMPLLLIIYSYFFIVQAVAAHEKSMREQAKKMNVASLRSSEAAQTSAECKLAKIALMTISLWFMAWTPYLVTNFSGIFGNSKITPLATIWCSLFAKANAVYNPIVYGISHPKYRQVLHKKFPSLACASEPADDATSQVSGVTNVAEEKVAA</t>
  </si>
  <si>
    <t>Euwallacea fornicatus long wavelength sensitive opsin mRNA, complete cds</t>
  </si>
  <si>
    <t>KY368296</t>
  </si>
  <si>
    <t>ATGAGTCTTTTCAACTGGACAAGTGTCTCCTATTATGAAGCAAGAACCAAAGATGCAGGAATTTCTCATAATTTGGGATGGGATTTAGGCCCTGAGGACTTAATTCACATTCCAGAACATTGGTTAATCTACCCAGCCCCTCCTAAAAGCCTTCACCTCCTACTTGGCATGATTTATGTGTTCTTTTTTCTAGCTTCATTTGTGGGCAATGGTTTGGTACTATGGATTTTCACCACGGCAAAGCCTTTGCGAACTGCCTCCAACATGTTTGTGGTGAACTTAGCATTTTGCGACTTTGTAATGATGCTGAAATCCCCAATATTTCTCTATAATTCTTTTCATTATGGGTTCGCCTTAGGGCCTATGGGGTGCCAAATTTTTGCCGGCATGGGGGCTCTTTCAGGGATTGGTGCAGGTATGACAAATGCTGCTATAGCCTATGATAGATATACGACCATCACCAGGCCTTTTGATGGCAAAATTACCAGGACTAAAGCTTTAGTGATGGTATTATTTATTTGGTTTTATACTATTCCATGGACTGTTTTGCCTGCGATGGAAATTTGGGGACGATTTGTTCCAGAGGGATTTCTCACTGCTTGCTCTTTTGATTACCTGAACAGAAGCTTCGATAATCGCCTTTTCGTGGGAGCAATTTTCACATTCTCTTATGTCATTCCCATGCTTATGATAATCTACTTTTATAGCAAGATTGTGAGCAAAGTTTTCAGTCATGAGAAGGCCCTACGGGAGCAAGCAAAAAAGATGAATGTAGAGTCTCTGAGAGCTAATCAGCAACAAAATGCTGAGTCTGCAGAGTTGAGAATAGCCAAAGCAGCCATTACTATATGTTTCATGTTTGTGGTGTCATGGACTCCTTACGCAGTTTTAGCACTGATAGGAGCATTTGGAGATCAAACATTACTCACCCCAGCAGTGTCCATGATTCCAGCTTTAAATTGCAAATTAGTGGCGTGTATTGATCCTTATATTTATGCCATTAGCCATCCTAAATTCAGGATTGAACTGCAGAAAAGATTACCTTGGTTAGCCATAAACGAAAAAGAACCAGATGCACAGTCTGTGACCACTGAGCAGACAACTAGACAACAAGCAACTGCTTAA</t>
  </si>
  <si>
    <t>MSLFNWTSVSYYEARTKDAGISHNLGWDLGPEDLIHIPEHWLIYPAPPKSLHLLLGMIYVFFFLASFVGNGLVLWIFTTAKPLRTASNMFVVNLAFCDFVMMLKSPIFLYNSFHYGFALGPMGCQIFAGMGALSGIGAGMTNAAIAYDRYTTITRPFDGKITRTKALVMVLFIWFYTIPWTVLPAMEIWGRFVPEGFLTACSFDYLNRSFDNRLFVGAIFTFSYVIPMLMIIYFYSKIVSKVFSHEKALREQAKKMNVESLRANQQQNAESAELRIAKAAITICFMFVVSWTPYAVLALIGAFGDQTLLTPAVSMIPALNCKLVACIDPYIYAISHPKFRIELQKRLPWLAINEKEPDAQSVTTEQTTRQQATA</t>
  </si>
  <si>
    <t>Euwallacea fornicatus ultraviolet sensitive opsin mRNA, complete cds</t>
  </si>
  <si>
    <t>Euroleon</t>
  </si>
  <si>
    <t>nostras</t>
  </si>
  <si>
    <t>KY368294</t>
  </si>
  <si>
    <t>ATGGCATTCGTTTCCGGACCAACATATAGTGCCTGGCAAGGCACCGGCAACATGACTGTTGTCGATAAAGTTCCACCAGAAATGTTACATATGGTCGATGCTCACTGGTATCAATATCCACCAATGAATCCTTTATGGCACAGTATTCTTGGATTCACCATTTTCTGTCTTGGCGTTGTCTCTGTACTTGGAAATGGAATGGTTATTTATATTTTCTCAACAACTAAATCACTCAGGACTCCATCAAATCTTTTGGTTGTTAATTTGGCATTTTCCGATTTCTTCATGATGTTAACCATGTCTCCGCCTATGGTCTATAATTGCTATCACGAAACCTGGGTTCTAGGACCATTCTTCTGTGAAATTTATGCCTTCTTTGGATCACTTTTCGGAAGTATTTCAATTTGGACAATGACAATGATTGCATTGGACAGATACAATGTCATCGTAAAAGGTCTTGCAGCAAAACCAATGACCAATGGAAGCGCTCTTATGAGAATTGCATTGGTATGGATCTTATCCCTTGTCTGGACATTGGCTCCATTCTTTGGATGGAACAGATATGTACCAGAAGGTAACATGACTGCATGTGGAACTGATTATCTCTCAAAAGATTGGACAAGCCGAAGCTACATTTTAATCTACTCAGTCTTTGTCTACTTCGCACCTTTATTAATGATCATCTACGCTTATACATTCATTGTACAGGCCGTAGCTGCTCACGAAAAGAATATGAGAGAACAAGCGAAAAAAATGAATGTAGCTTCCTTACGATCATCTGAAGCAGCAAACACAAGTGCTGAATGCAAATTGGCCAAAGTAGCTTTAATGACCATCTCACTATGGTTCATGGCGTGGACTCCATACTTAATCATTAATTATGCAGGAGTCTTCGAATCAATGAACATCAGTCCTCTAACCACCATCTGGGGATCATTATTTGCAAAAGCTAATGCAGTATACAATCCAATTGTTTATGGTATTAGCCATCCAAAATATCGGGCAGCACTTGGCAAAAAATTCCCGTCCTTGGTGTGCCAAAGCGAACCAGATGAATCCGCGTCTGTTGTGTCGGGAGCGACAAATGTATCAGAAGAAAAACCAGCTGCGTAA</t>
  </si>
  <si>
    <t>MAFVSGPTYSAWQGTGNMTVVDKVPPEMLHMVDAHWYQYPPMNPLWHSILGFTIFCLGVVSVLGNGMVIYIFSTTKSLRTPSNLLVVNLAFSDFFMMLTMSPPMVYNCYHETWVLGPFFCEIYAFFGSLFGSISIWTMTMIALDRYNVIVKGLAAKPMTNGSALMRIALVWILSLVWTLAPFFGWNRYVPEGNMTACGTDYLSKDWTSRSYILIYSVFVYFAPLLMIIYAYTFIVQAVAAHEKNMREQAKKMNVASLRSSEAANTSAECKLAKVALMTISLWFMAWTPYLIINYAGVFESMNISPLTTIWGSLFAKANAVYNPIVYGISHPKYRAALGKKFPSLVCQSEPDESASVVSGATNVSEEKPAA</t>
  </si>
  <si>
    <t>Euroleon nostras long wavelength sensitive opsin mRNA, complete cds</t>
  </si>
  <si>
    <t>Ellychnia</t>
  </si>
  <si>
    <t>KY368293</t>
  </si>
  <si>
    <t>TTGAATGAAAACATGCTCGTGCATAACGCAAGTGTCATTGCGGCTGCACAAATCAACTCTAATGTCGTCGAAACGGGCGTGCGGCTATTGGGATGGAACGTCCCACAATCCGAATTAATCCACATTCCCGTACACTGGTTGTCTTACCAGGAACCGGAGGCCTCCATCCACTACCTCCTCGGTTTGGTGTACATATTTATGCTGACCATGGGCGTCATCGGAAACGGATTAGTAATTTGGATTTTTTCCACCTCTAAAAGTTTGAAAACCGCCTCCAATATGTTCGTCGTCAATTTGGCCTTTTGTGATACTTTTATGATGATGAAAATGCCCATTTTCGTTTACAATTCGTTTAATCGCGGTTTCGCTTTGGGACACGTTGGATGCCAAATATACGGAGTTGTTGGGAGCTTATCGGGGATTGGTGCCGGAATGTCGAATGCCTTTATCGCGTACGATCGGTACGCAACTATTTCGAATCCGCTAGAAGGAAAATTAACTCGCACAAAAGCGTTGATAATGATTTTAATTATTTGGTGCTACACATTCCCATGGGCTGTACTGCCTATGTTTGAGTTTTGGGGGAGATTTGTTCCAGAGGGATTCCTTACCTCGTGCTCTTTTGATTATTTGACCGACACATTCGACAATAATATGTTTGTCGCTGCTTTGTTTATATGCTCTTACGTTATTCCAATGGGACTTATCATTTATTTCTACAGTCAAATTGTGAAAGAAGTTATGCACCATGAAAAGGCCTTACGTGAACAAGCAAAAAAAATGAATGTTGAATCTTTGAGAAGCAATCAAGCCACGCAATCGCAATCGGTTGAAATCAAAATTGCTAAAGTTGCCATAATGGTATGCTTCCTGTTTGTTGCTTCTTGGACTCCATACGCCGTTCTTGCTTTAATTGGAGCTTTTGGTAACCAGTCACTTCTTACACCAGGGGTGACCATGATACCGGCGTTGACATGCAAATTTGTCGCGTGTCTAGACCCATACGTATACGCCTTAAGTCACCCACGTTACAGAATGGAACTCCAAAAGAGACTACCATGGTTGGCAATTAAGGAAGAGGGCGTATCTGATGCTCAATCTATGGTTACAACCACTACGACGGCAGTTATTGCTCCTGCTACAACCGAACCAGCTGCGACGGCGTAA</t>
  </si>
  <si>
    <t>MLVHNASVIAAAQINSNVVETGVRLLGWNVPQSELIHIPVHWLSYQEPEASIHYLLGLVYIFMLTMGVIGNGLVIWIFSTSKSLKTASNMFVVNLAFCDTFMMMKMPIFVYNSFNRGFALGHVGCQIYGVVGSLSGIGAGMSNAFIAYDRYATISNPLEGKLTRTKALIMILIIWCYTFPWAVLPMFEFWGRFVPEGFLTSCSFDYLTDTFDNNMFVAALFICSYVIPMGLIIYFYSQIVKEVMHHEKALREQAKKMNVESLRSNQATQSQSVEIKIAKVAIMVCFLFVASWTPYAVLALIGAFGNQSLLTPGVTMIPALTCKFVACLDPYVYALSHPRYRMELQKRLPWLAIKEEGVSDAQSMVTTTTTAVIAPATTEPAATA</t>
  </si>
  <si>
    <t>Ellychnia sp. CRS-2017 ultraviolet sensitive opsin mRNA, complete cds</t>
  </si>
  <si>
    <t>KY368292</t>
  </si>
  <si>
    <t>ATGTCAGTGTTAGGCGAGCCCAGTTATGCTGCCTGGGCAAGCCAGACGGGTGTTATGGCTGGACGGCAAGGAGGAAACTTATCTGTGGGGGACATGGCACGTCCAGAAATGTTACATATGATAGACACGCATTGGTTTCAATACCCGCCATTAGATCCCCTATGGCACTCCATGATAGGATTTGCGATTGGGGTTTTAGGCTGCATCTCCGTCACTGGAAATGGAATGGTTATCTACATATTCTCAACAACTAAGTCTTTAAGAAGCCCATCAAACTTACTGGTAGTAAACCTAGCATTTTCTGACTTTTTAATGATGTTTACGATGGCCCCTCCTATGGTGATTAGTTGTTATAACGAAACCTGGGTGTTTGGTCCTTTGTTTTGTGAGATATATGGCATGTTTGGATCCTTATTTGGGTGTACATCGATATGGACAATGACCATGATTGCATTAGATAGATACAACGTCATTGTTAAAGGTTTAAGCGCCAAACCCTTGACCAGCAAGGGAGCATTGTTGCAAATATTTCTCGTGTGGGGATTTGCATTAATATGGACCGTGGCGCCTATGCTTGGATGGAACAGGTATGTTCCGGAAGGAAACATGACTGTTTGTGGCACTGACAACCTCACCAAAGGATGGCTTAGCCGGAGCTACATCCTCGTATACTCTTGGTTCGTGTACTTCTTACCGCTATTTACAATAATTTACGCTTACTGGTTCATAGTGCAGGCGGTCGTCACACATGAAGCAGCAATGAGAGAACAAGCCAAGAAGATGAATGTTGCTTCTCTAAGATCTTCCGAAGCTGCACAAACTAGTGCGGAATGTAAACTGGCTAAGGTGGCCCTCATGACGATTTCGTTGTGGTTTATGGCTTGGACTCCATATTTAGTAGTCAACTATGCGGGAATATTTGATACCAAAATCAGTCCGATAGGGACAATTTGGTCATCACTTTTCGCAAAAGCTAATGCGGTTTATAATCCTATTGTTTACGGAATTAGCCACCCGAAGTATCGACAGGCTCTGCAAAAGAAATTCCCGTCCTTGGTATGTACTAGTGAACCAGATGATACCGTTTCTCAAACGACGGCAGCAACTGCGGCATTAGAAGAAAAACCAGCCGCTTAA</t>
  </si>
  <si>
    <t>MSVLGEPSYAAWASQTGVMAGRQGGNLSVGDMARPEMLHMIDTHWFQYPPLDPLWHSMIGFAIGVLGCISVTGNGMVIYIFSTTKSLRSPSNLLVVNLAFSDFLMMFTMAPPMVISCYNETWVFGPLFCEIYGMFGSLFGCTSIWTMTMIALDRYNVIVKGLSAKPLTSKGALLQIFLVWGFALIWTVAPMLGWNRYVPEGNMTVCGTDNLTKGWLSRSYILVYSWFVYFLPLFTIIYAYWFIVQAVVTHEAAMREQAKKMNVASLRSSEAAQTSAECKLAKVALMTISLWFMAWTPYLVVNYAGIFDTKISPIGTIWSSLFAKANAVYNPIVYGISHPKYRQALQKKFPSLVCTSEPDDTVSQTTAATAALEEKPAA</t>
  </si>
  <si>
    <t>Ellychnia sp. CRS-2017 long wavelength sensitive opsin mRNA, complete cds</t>
  </si>
  <si>
    <t>Dastarcus</t>
  </si>
  <si>
    <t>helophoroides</t>
  </si>
  <si>
    <t>KY368291</t>
  </si>
  <si>
    <t>ATGACGATAATTAACGAACCAAGCTTTATATCATGGGCTGCCCAAAGGGGCGGTTATGGGGGCAATATGACGGTTGTCGACAAAGTTCTACCCGATATGCTGCACATGGTCGACGCTTACTGGTACCAGTATCCACCTATGAACCCACTATGGCATGGAATTTTGGGTTTTATGATCGGCGTTCTCGGATTTATTTCAGTTGTAGGTAACGGTATGGTCGTTTATATTTTTTCATCGACAAAACCGCTTCGAACACCTTCGAATCTCCTCGTGGTCAATTTGGCATTTTCCGACTTTTTAATGATGCTGACTATGTCGCCTCCGATGGTTATTAACTGTTATAACGAAACTTGGGTGTTGGGGCCGTTCTTTTGCGAGTTGTATGGAATGTTTGGGTCGCTTTTCGGTTGCGCCTCCATCTGGACTATGACTTTTATCGCTTTGGATAGATACAATGTCATTGTGAAGGGGTTGAGTGCGCAGCCTTTAACGAAAAAGAGCGCTATGCTTCGGATTCTTTTGATATGGGCCATGTCAACGGGTTGGACAGTTGCACCTCTATTTGGATGGAACAGATATGTTCCTGAAGGTAATATGACGGCGTGTGGTACTGATTATCTTACAAAAGACTGGGTTAGTCGAAGTTATATCCTGGTTTACTCAGTATTCGTCTATTTTTTGCCTCTTTTAACAATCATATATTCCTACTGGTTTATAGTTCAGGCAGTAGCAGCCCACGAGAAGTCAATGAGAGAACAGGCCAAAAAAATGAACGTAGCTTCTTTAAGATCCTCGGAAGCTGCCCAAACCAGCGCCGAATGCAAATTGGCCAAAATAGCCCTAATGACCATAGCTTTGTGGTTCTTCGCATGGACACCTTACTTGGTAACAAACTACACAGGCATCTTTGAAAGTGCCAAGATAAGTCCTCTGGCAACGATCTGGTGTTCGCTTTTCGCCAAAGCTAACGCAGTCTACAATCCCATCGTGTATGGAATCAGCCATCCGAAATATCGACAGGCGTTGCAGAAGAAATTTCCATCTTTGGTGTGTGCAGCTGAACAAGATGATACTCAATCGACTGCCTCCGGCGTTACAAACGTGCAAGCGGAAGAAAAGCCGGCAACGGCCTAG</t>
  </si>
  <si>
    <t>MTIINEPSFISWAAQRGGYGGNMTVVDKVLPDMLHMVDAYWYQYPPMNPLWHGILGFMIGVLGFISVVGNGMVVYIFSSTKPLRTPSNLLVVNLAFSDFLMMLTMSPPMVINCYNETWVLGPFFCELYGMFGSLFGCASIWTMTFIALDRYNVIVKGLSAQPLTKKSAMLRILLIWAMSTGWTVAPLFGWNRYVPEGNMTACGTDYLTKDWVSRSYILVYSVFVYFLPLLTIIYSYWFIVQAVAAHEKSMREQAKKMNVASLRSSEAAQTSAECKLAKIALMTIALWFFAWTPYLVTNYTGIFESAKISPLATIWCSLFAKANAVYNPIVYGISHPKYRQALQKKFPSLVCAAEQDDTQSTASGVTNVQAEEKPATA</t>
  </si>
  <si>
    <t>Dastarcus helophoroides long wavelength sensitive opsin mRNA, complete cds</t>
  </si>
  <si>
    <t>Cylas</t>
  </si>
  <si>
    <t>puncticollis</t>
  </si>
  <si>
    <t>KY368290</t>
  </si>
  <si>
    <t>ATGAGTTTGCTCAACTGGACCGGTGACCCATACTATGAGGCACGAGTCTCAGATTCCGGGATACCACACAATTTGGGATGGAATTTAGACCCGGACGATCTGGTACACGTGCCGGAACACTGGCTCATGTATCCGGAACCCGACAAATCCCTCCATTTACTTCTGGGAATGGTGTACGTGTTCTTTTTCGTGGCGTCCGTGGTCGGAAACGGGGTCGTACTCTGGATATTTTCTACCTCCAAAAGTTTGAGAACGGCATCGAACATGTTCGTGGTTAACCTCGCCTTTTGCGATTTCGTGATGATGTTAAAATCGCCCGTGTTCCTTTACAACTCGTTCCATTACGGATTCGCCACGGGCCAGTTGGGATGTCAGATTTTCGCCGGGATGGGGGCGCTGTCGGGAATAGGGGCGGGCATGACGAACGCTTGTATCGCTTACGACAGGTACACGACCATTACCAGACCTTTCGACGGGAAAATAACGCGCGGTAAGGCCGCGGTTATGATCATGTTCGTGTGGGCTTATACTATTCCTTGGACGGTCCTGCCCGTTACAGAAGTCTGGGGCAGATTCGCCCCTGAAGGTTACTTAACCGCCTGCAGTTTCGACTACTTAACCCGCACATTCGACAACCGTCTCTTCGTGGGCGCCATATTCACCTTCTCCTACGCGATACCGATGTCAATGATCATTTACTTCTACAGTCAGATAGTCAGCAAAGTGTTCAGTCACGAGAAGGCGCTCAGAGAACAAGCGAAAAAAATGAACGTCGATTCGCTCAGGGCCAACCAGCAAAACAGCGAATCGGCCGAACTGAGGATAGCCAAAGCGGCCATCACCATATGTTTCCTTTTCGTTTGTTCTTGGACACCGTACGCGACCCTGGCGTTGATAGGGGCGTTCGGGGACCAGTCGTTACTCACGCCTGGCGTTTCAATGATTCCCGCGCTTAATTGTAAATTGGTGGCGTGCATCGATCCGTACATTTACGCCATAAGTCATCCGAAATTCAGGCTGGAGCTTCAGAAGAGGCTTCCTTGGTTGGCGATCAAGGAGAAAGAGGTGGGAGACGCCCAATCGACCACGACCGAGAACACAACGGCCCAAACGACCACGTGA</t>
  </si>
  <si>
    <t>MSLLNWTGDPYYEARVSDSGIPHNLGWNLDPDDLVHVPEHWLMYPEPDKSLHLLLGMVYVFFFVASVVGNGVVLWIFSTSKSLRTASNMFVVNLAFCDFVMMLKSPVFLYNSFHYGFATGQLGCQIFAGMGALSGIGAGMTNACIAYDRYTTITRPFDGKITRGKAAVMIMFVWAYTIPWTVLPVTEVWGRFAPEGYLTACSFDYLTRTFDNRLFVGAIFTFSYAIPMSMIIYFYSQIVSKVFSHEKALREQAKKMNVDSLRANQQNSESAELRIAKAAITICFLFVCSWTPYATLALIGAFGDQSLLTPGVSMIPALNCKLVACIDPYIYAISHPKFRLELQKRLPWLAIKEKEVGDAQSTTTENTTAQTTT</t>
  </si>
  <si>
    <t>Cylas puncticollis ultraviolet sensitive opsin mRNA, complete cds</t>
  </si>
  <si>
    <t>KY368289</t>
  </si>
  <si>
    <t>ATGTCCGTGATGAGTGAGCCGAGCTACGCCTCATGGGCGGCCCAAAGAGCCGCGGGCTTTGGCGGCAATCTAAGCGTCGTGGATACGGTACTACCCGACATGCTACACATGATAGACCCCTACTGGTACCAATACCCTCCTATGAACCCCCTCTGGCACGGCATATTGGGTTTTGTAATTGGGGTTTTGGGCTTCATCTCCATCGTAGGAAACGGCATGGTTGTGTACATATTTACGAGTACGAAGGGTTTGAGGACGCCATCGAACCTGTTGGTTGTGAACCTCGCCTTTTCCGACTTTCTTATGATGCTTACCATGTCGCCTCCTATGGTAATAAACTGTTACAACGAAACGTGGGTTCTAGGGCCATTCTTCTGTGAGCTGTATGGCATGTTCGGTTCACTGTTTGGCTGTGGATCCATCTGGACTATGACCTTCATTGCACTGGACCGGTACAACGTCATCGTGAAAGGGTTGAGCGCGCAACCGTTGACGAAGAAGACTGCAATGCTGAGGATCCTCCTTGTCTGGGCCATGTCGATCGGATGGACGATAGCTCCTCTATTTGGATGGAACAGATATGTACCAGAAGGCAACATGACCGCCTGCGGGACCGATTATCTTTCTAAGGATACCGTCAGCCGAAGCTATATTATTATATACGCCATCTTCGTTTATTTCCTTCCATTGTTTGTCATCATCTACTCTTATTGGTTTATCGTACAGGCAGTAGCCGCTCACGAAAAGTCGATGCGCGAGCAGGCGAAAAAAATGAACGTGGCCTCACTAAGATCTTCGGAGGCGTCTCAGACAAGTGCCGAGTGTAAACTGGCTAAAATCGCACTTATGACCATTTCGTTATGGTTTATGGCATGGACACCCTATTTGGTAACGAACTTTTCAGGCATCTTGGCAGACACGAAAATCACACCTTTAGCTACCATATGGTGCTCGTTATTCGCTAAGGCCAACGCTGTCTACAATCCAATTGTTTATGGAATTAGTCATCCAAAGTATAGGCAGGCTCTCGAGAAGAAATTCCCATCGTTGATCTGTGGAAGTGAAAAGGATGCCGGCGATGCCACATCGCAAGCATCTGGAGTAACGAATGTAACGGAGGAAAAGCCCGAAGCATAA</t>
  </si>
  <si>
    <t>MSVMSEPSYASWAAQRAAGFGGNLSVVDTVLPDMLHMIDPYWYQYPPMNPLWHGILGFVIGVLGFISIVGNGMVVYIFTSTKGLRTPSNLLVVNLAFSDFLMMLTMSPPMVINCYNETWVLGPFFCELYGMFGSLFGCGSIWTMTFIALDRYNVIVKGLSAQPLTKKTAMLRILLVWAMSIGWTIAPLFGWNRYVPEGNMTACGTDYLSKDTVSRSYIIIYAIFVYFLPLFVIIYSYWFIVQAVAAHEKSMREQAKKMNVASLRSSEASQTSAECKLAKIALMTISLWFMAWTPYLVTNFSGILADTKITPLATIWCSLFAKANAVYNPIVYGISHPKYRQALEKKFPSLICGSEKDAGDATSQASGVTNVTEEKPEA</t>
  </si>
  <si>
    <t>Cylas puncticollis long wavelength sensitive opsin mRNA, complete cds</t>
  </si>
  <si>
    <t>Cryptolestes</t>
  </si>
  <si>
    <t>ferrugineus</t>
  </si>
  <si>
    <t>KY368288</t>
  </si>
  <si>
    <t>ATGTCTGTGATGGGAGAGCCGAGCTTGGTCGCATGGGCCGCTCAAAGGTCCTCTGGCTTTGGCGGCAATTTAACCGTCGTAGATAAAGTGCTACCCGATATGCTCCACTTGGTGGACCCCTATTGGTACCAATTCCCACCGATGAACCCATTATGGCACGGCATTTTGGGATTTGTCATTGGTTGTTTGAGCTTCGTCTCCGTTATGGGCAATGGCATGGTGTTGTACATTTTTGCAAGTACTAAAACCTTAAGAACGCCATCTAATATGTTGGTCATGAATTTGGCCTTTTCTGATTTCTGCATGATGTGCACCATGGGCCCTGCTATGGTTATCAATTGTTACTATGAAACGTGGGTCCTAGGTTCACTATTTTGTGAACTATACGGAATGTTCGGCTCACTTTTCGGCTGTGGCTCTATTTGGACCATGACCTTTATCGCTTTGGATAGGTACAACGTCATCGTAAAAGGACTAAGTGCTAAACCATTGACCAAAAAAACAGCCATGTTGCGAATTCTTTTGATTTGGGCCATTGCTGTCTGTTGGACTATTGCACCAATGTTTGGATGGAATAGATATGTACCTGAAGGAAATATGACAGCTTGTGGAACTGATTACTTAAACAAAGATTGGTTTAGTCGCAGCTACATTCTGGTTTATTCTTTCTTCGTTTACTTTTTGCCTTTATTCATTATTATCTACTCTTATTTCTATATTGTGCAGGCTGTCGCTGCTCATGAAAAATCAATGAGGGAGCAGGCAAAGAAGATGAACGTGGCTTCGTTAAGGTCTTCAGAAGCAGCTCAAACAAGCGCCGAATGTAAATTGGCTAAGATCGCCTTAATGACTATTGCATTATGGTTCTTTGCATGGACCCCATATTTGGTAACCAATTATGTTGGAATCTTTGAATCTGGTAAAATTTCACCTTTGGCAACTATTTGGTGTTCTCTCTTTGCCAAAGCAAATGCAGTTTACAACCCAATTGTTTACGGAATTAGCCATCCTAAATACCGAGCGGCTCTACAAAAGAAATTCCCATCATTGGTGTGCGCTCCTCCACCAGACGATACTGTATCACAAGTCTCTGGCGTTACAAATGTGACAGCTGACGAAAAACCAGCAGCCTAA</t>
  </si>
  <si>
    <t>MSVMGEPSLVAWAAQRSSGFGGNLTVVDKVLPDMLHLVDPYWYQFPPMNPLWHGILGFVIGCLSFVSVMGNGMVLYIFASTKTLRTPSNMLVMNLAFSDFCMMCTMGPAMVINCYYETWVLGSLFCELYGMFGSLFGCGSIWTMTFIALDRYNVIVKGLSAKPLTKKTAMLRILLIWAIAVCWTIAPMFGWNRYVPEGNMTACGTDYLNKDWFSRSYILVYSFFVYFLPLFIIIYSYFYIVQAVAAHEKSMREQAKKMNVASLRSSEAAQTSAECKLAKIALMTIALWFFAWTPYLVTNYVGIFESGKISPLATIWCSLFAKANAVYNPIVYGISHPKYRAALQKKFPSLVCAPPPDDTVSQVSGVTNVTADEKPAA</t>
  </si>
  <si>
    <t>Cryptolestes ferrugineus long wavelength sensitive opsin mRNA, complete cds</t>
  </si>
  <si>
    <t>Cryptolaemus</t>
  </si>
  <si>
    <t>montrouzieri</t>
  </si>
  <si>
    <t>KY368286</t>
  </si>
  <si>
    <t>ATGATGGGAGAACCGAGCTTTGTATCCTGGTCCGCCCAACGCGGCGGTGGCTTCGGCGGTAATCTCACAGTTGTAGACAAGGTCCTACCCGACATGCTGCACTTAGTCCATCCCCATTGGTATTCATTTCCACCGATGAACCCACTTTGGCACGGACTTCTTGGGTTCATGATTGGGGTACTTGGCTTTATTTCCATCACTGGTAACGGTATGGTTATCAATATCTTCTGCGGTGCTAAATCTTTGCGGACTCCTTCGAACTTACTGGTTGTAAATCTGGCGTTCTCGGATTTCTTAATGATGTTCACTATGGCTACTCCTATGGTGATTAATTGCTACTATGAAACCTGGGTATTAGGTCCTTTCTTCTGCGAACTTTATGGAATGTTTGGATCACTTTTCGGATGCTCATCCATCTGGACTATGACTTTCATTGCTCTGGACAGATACAATGTGATTGTTAAAGGACTAAGCGCTAAGCCTTTGACAAAGAAAACGGCAATGCTGAGAATTTTGATTATTTGGGCTATGTCTCTCTTGTGGACTATTGCACCATTATTCGGCTGGAACAGATACGTACCTGAAGGAAATATGACTGCTTGTGGAACTGATTATTTAACACAAGAATGGCTTAGTAAGAGCTACCTCATAGCTTATGGATTCTTTGTATATTTCTTACCCCTGGGCATTATAATTTATTCGTACTGGTTCATCGTACAGGCTGTTGCTGCCCATGAGAAGTCAATGAGAGAACAAGCGAAAAAAATGAATGTTGCTTCTTTGAGATCTTCGGAAGCTTCAGCAACGAGTGCAGAATGTAAATTGGCGAAGATTGCACTTATGACTATCACCTTATGGTTTTTCGCTTGGACTCCTTATCTCGTAACAAATTTCACAGGAATTTTCGAAGGCGCCAAAATCAGTCCATTGGCAACTATTTGGTGCTCACTCTTTGCCAAGGCTAATGCTGTTTACAATCCTATTGTCTATGGTATCAGCCATCCTAAGTACAGACAGGAACTCCAGAGGAGATATCCTTCGTTGGTATGTGCTCCATCGCCGGACGATACTGTCTCTGCAGCATCTGGTGCAACCAATGTTGCCGAAGAAAAATCAATTACTGCATAA</t>
  </si>
  <si>
    <t>MMGEPSFVSWSAQRGGGFGGNLTVVDKVLPDMLHLVHPHWYSFPPMNPLWHGLLGFMIGVLGFISITGNGMVINIFCGAKSLRTPSNLLVVNLAFSDFLMMFTMATPMVINCYYETWVLGPFFCELYGMFGSLFGCSSIWTMTFIALDRYNVIVKGLSAKPLTKKTAMLRILIIWAMSLLWTIAPLFGWNRYVPEGNMTACGTDYLTQEWLSKSYLIAYGFFVYFLPLGIIIYSYWFIVQAVAAHEKSMREQAKKMNVASLRSSEASATSAECKLAKIALMTITLWFFAWTPYLVTNFTGIFEGAKISPLATIWCSLFAKANAVYNPIVYGISHPKYRQELQRRYPSLVCAPSPDDTVSAASGATNVAEEKSITA</t>
  </si>
  <si>
    <t>Cryptolaemus montrouzieri long wavelength sensitive opsin mRNA, complete cds</t>
  </si>
  <si>
    <t>KY368284</t>
  </si>
  <si>
    <t>TCAGTTGAAAGTAAGCGGCTTCAAATATATTTGAAAATGCGTTTACTCAACTGGACCGGCGTGGGTGCTCCCTCTGCTCTACAAAGCAGAGTGATGGGTGCTGCAGGAGCAGGCCCAATGCACCGACTTGGCTGGAATGTACCCCCCGAGGAGTTAATCCATATACCAGAGCATTGGCTTTCTTATACAGAGCCCCCCGCTTCCATGCACTTCCTCCTTGGTTTGGTTTATATAGGATTTTTCATCATGGCAATTATAGGGAACGGACTTGTTTTATGGGTGTTTTCCTCGGCTAAAAGTTTACGAACTGCGTCCAATATGTTTGTTGTCAATCTGGCTTTCTGCGATTTCTTGATGATGCTTAAAACACCCATTTTCATTTATAACTCTTTCTATAGAGGCTTTGCTTTGGGACAAATGGGTTGCCAGATCTTTGCATTTATGGGTTCCTTATCTGGTATAGGTGCAGGAATGACCAATGCATGTATAGCTTACGATAGATATACAACTATCACCAAGCCTTTCGATGGAAAGTTAACCAGAACTAAAGCTTTTGTGATGATTGTGGCGATATGGTTATACACTATACCGTGGGCGGTCATGCCGATAACTGAGGTGTGGGGTCGATTTGCACCTGAGGGATATCTCACGGCTTGTACCTTCGATTACTTAACTAATACTTTTGACAACCATATGTTTGTTGGGGCCATTTTTTTCTGCTCGTATTGTATACCAATGACAATGATCATCTATTTCTACAGTAAAATAGTCAGTACTGTATTCAATCACGAAAAAGCACTACGGGAACAGGCGAAGAAAATGAATGTAGATTCCCTCCGTAGTAACCAGAACCAGGGTAATCAATCAGCAGAAGTGAGAATTGCGAAAGCTGCAATCACTATTTGTTTCCTCTTCGTGGCTTCATGGACTCCGTATGCTGTATTAGCGTTGATTGGTGCTTTTGGCGATCAAGCCTTATTAACACCTGGCGTTACAATGATTCCAGCATGTACATGCAAGTTTGTCGCGTGTTTGGATCCGTACGTCTATGCAATAAGTCATCCAAGATATAGACAAGAACTTCAGAAGAGAATGCCTTGGTTGGCAATAAAAGAAGAAAGTGATGATAATAAATCTACAGCAACTGGAGCAACACAAAACGACCAGCCCCAAGAACAGAAAGTTGCTGCTTAA</t>
  </si>
  <si>
    <t>MRLLNWTGVGAPSALQSRVMGAAGAGPMHRLGWNVPPEELIHIPEHWLSYTEPPASMHFLLGLVYIGFFIMAIIGNGLVLWVFSSAKSLRTASNMFVVNLAFCDFLMMLKTPIFIYNSFYRGFALGQMGCQIFAFMGSLSGIGAGMTNACIAYDRYTTITKPFDGKLTRTKAFVMIVAIWLYTIPWAVMPITEVWGRFAPEGYLTACTFDYLTNTFDNHMFVGAIFFCSYCIPMTMIIYFYSKIVSTVFNHEKALREQAKKMNVDSLRSNQNQGNQSAEVRIAKAAITICFLFVASWTPYAVLALIGAFGDQALLTPGVTMIPACTCKFVACLDPYVYAISHPRYRQELQKRMPWLAIKEESDDNKSTATGATQNDQPQEQKVAA</t>
  </si>
  <si>
    <t>Cryptolaemus montrouzieri ultraviolet sensitive opsin 1A mRNA, complete cds</t>
  </si>
  <si>
    <t>Corydalus</t>
  </si>
  <si>
    <t>cornutus</t>
  </si>
  <si>
    <t>KY368283</t>
  </si>
  <si>
    <t>ATGTCGATTTTGGGACCTGCATTTAGCGCGTACTCCGCTGGTGGATGGCAAAGCGGTGGCGGTAACATCACCGTCGTCGATAAAGTCCCACCAGAAATGCTTCATATGGTTGACGCTCATTGGTACCAATTTCCACCAATGAACCCATTATGGCATGGTCTGCTTGGCTTTATGATCGCAATGCTTGGAATGGTATCAATTATTGGCAACGGAATGGTTATCTACATCTTCTCCAGCACCAAATCTCTACGAACACCATCGAATCTCTTAGTTGTAAACTTGGCATTCTCTGATTTCTTGATGATGGTTGCCATGTCTCCAGCTATGGTCATCAACTGCTATTATGAAACTTGGGTGTTTGGACCATTCATGTGTGAAATTTATGGAATGTGCGGTTCACTGTTCGGATGTGGCTCCATATGGACTATGACAATGATTGCCTTAGATAGATACAACGTCATCGTCAAAGGTATTTCCGCCAAACCTATGACCAACAAGACCGCTATGCTACGAATTCTCTTCGTCTGGGCTCTCTCCATCGGATGGACAATCTTGCCCTTCTTCGGATGGAACAGATATGTACCGGAAGGAAACATGACCGCTTGCGGAACTGATTACCTGACAAAAGATTGGGTTAGCCGCAGCTACATTCTCGCCTATTCCATTTTTGTCTACTTTTTGCCTCTATTTATCATCATCTATTCTTACTTCTTTATCGTCCAGGCTGTAGCTGCTCATGAAAAGAACATGCGAGAACAAGCCAAGAAAATGAACGTCGCTTCATTGAGATCTCAGGAAGCTGCTAACACAAGTGCCGAATGCAAATTAGCTAAAGTAGCATTGATGACCATTTCATTGTGGTTCTTTGCATGGACACCGTATTTAATTATCAACTATTCAGGAATTTTCGAAAGTTTCCGCATCAGTCCTTTGGCTACTATTTGGGGATCATTGTTCGCGAAAGCTAATGCTGTTTACAATCCCATCGTTTATGGAATCAGTCATCCAAAGTACAGAGCAGCACTTACGAAGAAATTCCCATCATTATCTTGCACCAGCGAACCTGATGAAGGTGCTTCAGTTGTATCTGGTGTGACTAATGTATCAGAAGAAAAACCAGCCGCGTAA</t>
  </si>
  <si>
    <t>MSILGPAFSAYSAGGWQSGGGNITVVDKVPPEMLHMVDAHWYQFPPMNPLWHGLLGFMIAMLGMVSIIGNGMVIYIFSSTKSLRTPSNLLVVNLAFSDFLMMVAMSPAMVINCYYETWVFGPFMCEIYGMCGSLFGCGSIWTMTMIALDRYNVIVKGISAKPMTNKTAMLRILFVWALSIGWTILPFFGWNRYVPEGNMTACGTDYLTKDWVSRSYILAYSIFVYFLPLFIIIYSYFFIVQAVAAHEKNMREQAKKMNVASLRSQEAANTSAECKLAKVALMTISLWFFAWTPYLIINYSGIFESFRISPLATIWGSLFAKANAVYNPIVYGISHPKYRAALTKKFPSLSCTSEPDEGASVVSGVTNVSEEKPAA</t>
  </si>
  <si>
    <t>Corydalus cornutus long wavelength sensitive opsin mRNA, complete cds</t>
  </si>
  <si>
    <t>Conwentzia</t>
  </si>
  <si>
    <t>psociformis</t>
  </si>
  <si>
    <t>KY368281</t>
  </si>
  <si>
    <t>ATGTTTGCTAACCTATCAGTCCTGCAGCCAAGCTTTTACCGCTCGGAGGATGAGAAACTACGCATGTTGGGCTGGAACGTGCCTCAAAACGAACTTGTTCACATACCCTCGCATTGGTTGGCGTACGAAGAACCCCCGGCCAGCGTCCACTTTTTATTGGCCATCGTTTACATCGGCTTCACAATCGCGGCTTGGATCGGTAATGGTTTGGTCATATGGATATTCACCAGCGCGAAATCGCTGCGAACGGCCTCGAACATATTCGTGCTAAACCTCGCGCTATGCGACTTCATCATGATGCTAAAAGCTCCCATATTCATCTACAACTCGTTCCATCGCGGTTTCGCACTCGGCCAACTCGGATGTCAAATTTTCGCGACCATGGGAGCGTTTACCGGGATCGGAGCGGCCGGCACGAACGCTTGCATCGCCTACGACCGTTACATGACAATCGCGAAACCATTTGACGGCAAAGTGACGAAACCGAAAGCGGTGTTCATGGTGTTTTGCGTGTGGCTGTACACGGTGCCGTGGAGTATTTTCCCGTTAATGGAGCTGTGGGGTCGCTACGCCCCCGAGGGGTACTTGACCGCGTGCTCGTTTGATTATTTGACAAACACATTCGATAATAAGTTGTTTGTCGCGGCGATTTTCACGTTCTCGTACGTTCTGCCCATGTCTATGATTATTTACTACTACAGTCAAATAGTCGTGCATGTGGTGCGTCACGAGCGTACGTTAAAGGAACAAGCGAAAAAAATGAATGTAGAATCGTTGCGCAGCGGGCCGCAGGACAAGACCTCGGTGGAAATCCGTATCGCTAAAGCGGCCATCACCGTTTGCAGTTTGTTTGTGGCGTCGTGGACGCCGTATGCCATTTTGGCGCTGATCGGTGCGTTTGGCGATCAGAAATTGCTCACGCCCGGGATTACGATGATTCCGGCGCTTTGTTGCAAATTGGTCGCTTGCATTGACCCGTATATTTATGCGATTAGTCATCCGAGGTACAGGGTGGAGTTGAACAAACGCTTGCCGTGGTTGGCTATTTCGGAAACGATCACGGAAACTAGCTCGACCGCAACCGGTCCCGCGGTCGAGTTGACCAGTAAACCCGACGCGGATGGCGAGGCGGGCGTTTAA</t>
  </si>
  <si>
    <t>MFANLSVLQPSFYRSEDEKLRMLGWNVPQNELVHIPSHWLAYEEPPASVHFLLAIVYIGFTIAAWIGNGLVIWIFTSAKSLRTASNIFVLNLALCDFIMMLKAPIFIYNSFHRGFALGQLGCQIFATMGAFTGIGAAGTNACIAYDRYMTIAKPFDGKVTKPKAVFMVFCVWLYTVPWSIFPLMELWGRYAPEGYLTACSFDYLTNTFDNKLFVAAIFTFSYVLPMSMIIYYYSQIVVHVVRHERTLKEQAKKMNVESLRSGPQDKTSVEIRIAKAAITVCSLFVASWTPYAILALIGAFGDQKLLTPGITMIPALCCKLVACIDPYIYAISHPRYRVELNKRLPWLAISETITETSSTATGPAVELTSKPDADGEAGV</t>
  </si>
  <si>
    <t>Conwentzia psociformis ultraviolet sensitive opsin mRNA, complete cds</t>
  </si>
  <si>
    <t>KY368280</t>
  </si>
  <si>
    <t>ATGTCATTTATAGCAGAACCCACATACAGCGCGTGGCAATCGGGCGGCGGCAACATGACCGTGGTGGACAAAGTGCCCGCGGACATGTTGCACATGATCGACCCGTACTGGTACCAATACCCGCCAATGAACCCGCTCTGGCACGGCATCCTCGGCTTCGTGATCGGCTGCCTCTGTTTCATCTCCGTCACCGGCAACTACTTGGTCATCTCAATCTTCGGCTCCAAAGGCCTACGCACCCCGTCCAACCTGCTCGTCGTGAACCTCGCGTTCTCCGACTTCCTCATGATGCTCACAATGGGCCCGCCAATGGTGTACAATTGCATCCACGAAACGTGGATGTTCGGACCGTTCGCGTGCGAGCTGTACGCCATGTTGGGCTCGTTGTTCGGCTGCACGTCAATTTGGACGATGACGCTGATCGCGATGGATCGATATCACGTGATTGTGAAAGGTTTGGCGGCGAAACCGATGACGAGTAGCAACGCGATGATGCGCATTGTCGCGGTGTGGTTGTTCGCGTTGGGCTGGACCGTTGCGCCACTGTTCGGATGGAATCGTTACGTGCCGGAAGGCAACATGACCGCGTGCGGAACGGACTATTTAACCAAGGATACGTTCAGTCGCAGCTACATCTTTGTGTATTCGTTGTTCGTTTACTTCTTGCCGTTGTTGGTCATCATCTACTCGTACTTCTTCATTGTTCAGGCCGTGTCCGCTCACGAGAAGAACATGCGCGAGCAAGCGAAGAAAATGAATGTCGCGTCATTGCGATCGTCCGAGGCGCAACAAACAAGCACCGAGTGCAAATTGGCGAAAGTGGCGCTTATGACCATCTCGTTGTGGTTTATGGCGTGGACGCCGTACCTACTCATCAACTATTCGGGTATATTCGAGCTGAGCAAAATCACGCCGTTGAGCACGATTTGGGGCTCGTTGTTCGCGAAAGCCAACGCTGTCTATAATCCGATTGTCTATGCCATCAGTCATCCGAAATTCAAGGCAGTGTTAGCGCAAAAATACCCGGCATGCAATTGCGCGCCCGAGCCAGATGCGGGCGGTTCCGTTGCGTCCGGCACGACCGTCGCGTCCGAAGACAAACCCGCCGCTTAA</t>
  </si>
  <si>
    <t>MSFIAEPTYSAWQSGGGNMTVVDKVPADMLHMIDPYWYQYPPMNPLWHGILGFVIGCLCFISVTGNYLVISIFGSKGLRTPSNLLVVNLAFSDFLMMLTMGPPMVYNCIHETWMFGPFACELYAMLGSLFGCTSIWTMTLIAMDRYHVIVKGLAAKPMTSSNAMMRIVAVWLFALGWTVAPLFGWNRYVPEGNMTACGTDYLTKDTFSRSYIFVYSLFVYFLPLLVIIYSYFFIVQAVSAHEKNMREQAKKMNVASLRSSEAQQTSTECKLAKVALMTISLWFMAWTPYLLINYSGIFELSKITPLSTIWGSLFAKANAVYNPIVYAISHPKFKAVLAQKYPACNCAPEPDAGGSVASGTTVASEDKPAA</t>
  </si>
  <si>
    <t>Conwentzia psociformis long wavelength sensitive opsin mRNA, complete cds</t>
  </si>
  <si>
    <t>uv opsin 1</t>
  </si>
  <si>
    <t>Coccinella</t>
  </si>
  <si>
    <t>septempunctata</t>
  </si>
  <si>
    <t>KY368276</t>
  </si>
  <si>
    <t>ATGTCAGTTGGCGGTAAACGGCTTCAAAGAATTTTGGACATGCGTTTACACAACTGGACCGGTGCTGGTGCTCCCTCGGCCTTACAGAGCAGAGCAATGGGTTTGGAGGGAACAGAAGTCCTTCATCGACTAGGATGGAATGTTCCCAAGGAAGAACTAATTCATATACAGGAACACTGGCTCACTTTTCTGGAACCACCAGCATCAATGCATTTCCTGCTAGGCTTGGTATATATTGGCTTCTTCCTCATGGCTATAATCGGGAATGGGTTGGTGCTATGGATTTTTTCATCCGCTAAAAGTTTAAGGACCGCATCGAACATGTTTGTGGTGAATTTGGCCTTCTGCGATTTCGTGATGATGCTGAAGACACCTATCTTCATATACAACTCTTTCTACAGGGGATTTGCGTTAGGTCAATTAGGTTGCCAGATATTCGCTTTTATGGGATCACTATCTGGGATCGGCGCTGGCATGACGAATGCATTCATAGCATACGACAGATACACCACCATTACGAAACCCTTCGATGGCAAATTGACGAGAACGAAGGCCTTTGTTTTCATACTGTTGATTTGGCTGTATACGATACCGTGGGCTGTGATGCCGTTAACTGAAGTATGGGGGAGATTTGGACCAGAGGGTTTCCTAACAGCTTGTACGTTCGATTATTTAACGAATACCTTCGACAACAAAATGTTTGTTGGCTCAATCTTTTTCTGTTCCTACTGCATTCCAATGAGTATGATAGTATATTTCTACAGTAAAATAGTCAGTACTGTATTCAATCATGAAAAAGCACTACGAGAACAGGCTAAGAAAATGAACGTAGATTCTTTGCGGAGCAATCAGAATCAAGGAAGTCAAACTGCAGAAGTGCGAATAGCGAAAGCTGCCATCACTATCTGTTTCCTGTTCGTTGCTTCTTGGACACCCTACGCTGTGTTAGCTCTAATTGGAGCATTTGGTGATCAGAAGCTATTAACACCAGGTGTTTCGATGATACCAGCATGCACATGCAAGTTTGTTGCATGTTTAGATCCTTACGTGTATGCTATCAGTCATCCAAGATACAGACAAGAGCTCCAGAAGAGGATGCCATGGTTGGCTATCAACGAACCAGCTGAAGATACCAAATCTGTTGCAACTGCTGCGACACAAAACAACGAACAAGAACAGAAAGCGTAA</t>
  </si>
  <si>
    <t>MSVGGKRLQRILDMRLHNWTGAGAPSALQSRAMGLEGTEVLHRLGWNVPKEELIHIQEHWLTFLEPPASMHFLLGLVYIGFFLMAIIGNGLVLWIFSSAKSLRTASNMFVVNLAFCDFVMMLKTPIFIYNSFYRGFALGQLGCQIFAFMGSLSGIGAGMTNAFIAYDRYTTITKPFDGKLTRTKAFVFILLIWLYTIPWAVMPLTEVWGRFGPEGFLTACTFDYLTNTFDNKMFVGSIFFCSYCIPMSMIVYFYSKIVSTVFNHEKALREQAKKMNVDSLRSNQNQGSQTAEVRIAKAAITICFLFVASWTPYAVLALIGAFGDQKLLTPGVSMIPACTCKFVACLDPYVYAISHPRYRQELQKRMPWLAINEPAEDTKSVATAATQNNEQEQKA</t>
  </si>
  <si>
    <t>Coccinella septempunctata ultraviolet sensitive opsin 1 mRNA, complete cds</t>
  </si>
  <si>
    <t>uv opsin 2</t>
  </si>
  <si>
    <t>KY368275</t>
  </si>
  <si>
    <t>CGGCTTCAAACAAATTTGAATATGCGTTTACACAACTGGACCGGTCTGGGTGCTCCCTCTGCCTTGCAAAGCAGAGCAATGGGATCAGAGGGAGCAGACGGCCTTCATCTAATTGGGTGGAACATCCCACCCGAAGAACTGATCCACATTCCTCAACATTGGCTTTCGTATATTGAACCTCCGGCTTCAATGCATTTGCTGCTTGGCATGCTCTATATTGTATTTTTCTTCATGGCCATTATTGGTAATGGATTGGTTTTATGGATTTTCTCATCGGCGAAAAGTCTACGAACTTCATCGAACATGTTTGTCGTTAATTTAGCTTTTTGCGATTTCATCATGTTCGTGAAGATTCCCATTTTCATCTACAACTCTTTCCACCGAGGCTACGCCCTTGGCCACTTAGGCTGCCAGATTTTCGGTTGTATTGGTTCCTTATCTGGAATTGGCGCTGGGATGACGAACGCCTGTATAGCGTACGATAGATACACAACCATCACGAAACCCTTTGATGGGAAACTGACAAGAACTAAAGCTTTCTTGATGATAGTGGGCGTATGGATATATGCCATACCTTGGGCGGTGATGCCTTTACTTGAAGTATGGGGAAGATTTGTACCAGAGGGTTACCTAACATCTTGTAGTTTTGACTATGTGACGACTACATTCGATAACAAAATGTTCGTAGCAGTAATATTCTCCTGTTCATACGTAGTACCTATGAGTATGATCGTGTTTTTCTATAGCAAAATAGTCAGTACTGTGTTTAATCATGAAAAGGCCCTTCGAGAACAGGCTAAAAAAATGAACGTAGATTCACTACGTAGCAACCAGAATCAGGGCAACCAATCGGCAGAAGTTCGAATTGCCAAAGCAGCCATAACCATTTGTTTTCTGTTCGTTGCTTCGTGGACACCTTACGCTGCATTGGCCTTAATTGGCACATTTGGGGATCAAACACTTCTCACCCCAGGAGTGACCATGATACCTGCATGCACATGCAAATTTGTTGCGTGTTTGGATCCTTATGTTTATGCCATAAGCCATCCCAAATATAGGCAAGAGCTCCAAAAGAGGCTTCCTTGGTTAGCAATAAATGAACCTTCAGATGACACGAAATCCGTTGCCACAGCTGCCACAAATAACGATCAAGAACAGAAAGCGTAG</t>
  </si>
  <si>
    <t>MRLHNWTGLGAPSALQSRAMGSEGADGLHLIGWNIPPEELIHIPQHWLSYIEPPASMHLLLGMLYIVFFFMAIIGNGLVLWIFSSAKSLRTSSNMFVVNLAFCDFIMFVKIPIFIYNSFHRGYALGHLGCQIFGCIGSLSGIGAGMTNACIAYDRYTTITKPFDGKLTRTKAFLMIVGVWIYAIPWAVMPLLEVWGRFVPEGYLTSCSFDYVTTTFDNKMFVAVIFSCSYVVPMSMIVFFYSKIVSTVFNHEKALREQAKKMNVDSLRSNQNQGNQSAEVRIAKAAITICFLFVASWTPYAALALIGTFGDQTLLTPGVTMIPACTCKFVACLDPYVYAISHPKYRQELQKRLPWLAINEPSDDTKSVATAATNNDQEQKA</t>
  </si>
  <si>
    <t>Coccinella septempunctata ultraviolet sensitive opsin 2 mRNA, complete cds</t>
  </si>
  <si>
    <t>KY368274</t>
  </si>
  <si>
    <t>ATGATGGGAGAACCGAGCTTTCCATGGTCCGTTCACCGAAGCGGTGGCTTTGGCGGTAATCTCACAGTCGTAGACAAGGTCCTTCCTGACATGCTCCACATGGTACACCCTCACTGGTATCAATTTCCACCCATGAACCCCCTTTGGCACGGACTCCTTGGGTTCGTCATAGGAGTACTTGGGTTTGTATCGGTCATGGGCAACGGCATGGTCATAAACATCTTTTGCGGCGCTAAATCTTTGCGGACTCCTTCAAACTTACTGGTGGTGAACTTGGCTTTTTCTGACTTTCTGATGATGTTTACAATGTCAGCTCCTATGGTGATCAACTGCTACTATGAGACATGGGTATTAGGTCCACTCTTCTGCGAACTCTATGGTATGTTTGGCTCGTTGTTTGGCTGTGCATCCATCTGGACCATGACCTTCATCGCTCTCGATCGATATAATGTTATTGTTAAGGGATTGAGTGCTAAACCACTGACAAAGAAAACGGCCATGCTCAGGATTTTGCTGATTTGGGCTATGGCTGGTGTTTGGACAGCGGCACCAATGTTTGGATGGAACAGGTACGTACCTGAGGGCAATATGACCGCTTGCGGAACTGATTACCTCACACAATCGTGGCTGAGTAAGAGCTACATTTTGGTCTATTCATTCTTCGTATACTTCCTTCCCCTCTTCACCATCATCTATTCATATTGGTTTATCGTGCAGGCTGTGGCCGCTCACGAAAAATCCATGAGAGAACAAGCCAAAAAGATGAATGTGGCGTCACTGAGGTCATCTGAAGCTTCTCAGACGAGTGCGGAGTGTAAATTGGCCAAAATAGCACTGATGACTATAACCTTATGGTTTTTCGCATGGACTCCATACCTAGTCACGAACTACACTGGCATTTTCGAAGGTGCCAAAATAAGTCCATTAGCTACCATCTGGTGTTCGCTCTTCGCGAAAGCTAATGCAGTCTACAACCCCATCGTATACGGTATCAGCCATCCTAAATACAGACAAGAGCTCCAAAGGAGATATCCGTCTTTGGTTTGTGCCCCAGAACCAGATGACACTACGTCTGCAGCATCTGGTGCTACGAGTGTTGGTGAAGAAAAACAAATACCCGCATAA</t>
  </si>
  <si>
    <t>MMGEPSFPWSVHRSGGFGGNLTVVDKVLPDMLHMVHPHWYQFPPMNPLWHGLLGFVIGVLGFVSVMGNGMVINIFCGAKSLRTPSNLLVVNLAFSDFLMMFTMSAPMVINCYYETWVLGPLFCELYGMFGSLFGCASIWTMTFIALDRYNVIVKGLSAKPLTKKTAMLRILLIWAMAGVWTAAPMFGWNRYVPEGNMTACGTDYLTQSWLSKSYILVYSFFVYFLPLFTIIYSYWFIVQAVAAHEKSMREQAKKMNVASLRSSEASQTSAECKLAKIALMTITLWFFAWTPYLVTNYTGIFEGAKISPLATIWCSLFAKANAVYNPIVYGISHPKYRQELQRRYPSLVCAPEPDDTTSAASGATSVGEEKQIPA</t>
  </si>
  <si>
    <t>Coccinella septempunctata long wavelength sensitive opsin mRNA, complete cds</t>
  </si>
  <si>
    <t>saundersii</t>
  </si>
  <si>
    <t>KY368273</t>
  </si>
  <si>
    <t>ATGTCGGCTTTGGGAGAACCCAGTTTTGCCGCCTGGTCAGCGCAGAGAGTCATGTCTGGCGCATTCGGCGGTAACTACACTGTAGTGGATAAAGTGCCTCCAGAAATGCTTTATCTCGTCGACCATCACTGGTACCAGTATCCGCCACTAAATCCGCTTTGGCATGGCATCCTAGGATTCGTAATCGCTGTCTTGGGCAGTATCTCAGTTTTCGGAAACGGCATGGTGGTTTACATTTTCAGCAGCACGAAGTCCTTAAGAACGCCTTCTAACCTGCTGGTTGTGAACCTGGCCTTTTCTGATTTTCTCATGATGTTTACCATGTCTCCGCCCATGGTTATTAACTGCTACCACGAAACTTGGGTACTAGGACCGTTTATGTGCGAACTGTATGGTATGTTTGGTTCCCTCTTCGGATGTACTTCAATTTGGACAATGACTGCTATTGCCATGGACCGATACAACGTCATCGTTAAAGGTTTGAGTGCAAAGCCTTTGACTAAAAAAGGGGCAATGTTCAGAATTTTCCTAATCTATCTTTTCTCTATTGGATGGACAGTTGCACCTTTGTTTGGATGGAACAGATATGTACCCGAGGGTAATATGACTGCGTGCGGTACCGACTACCTAACAAAAGACTGGCTAAGCAAGAGTTACATCTTTTCGTATTCAATCTTTGTCTATTTTCTGCCTCTTAGCATCATCATCTATGCTTATTGGTTCATCGTACAGGCTGTTGCTGCCCATGAAAAATCTATGAGGGAGCAGGCTAAAAAGATGAACGTTGCTACCCTACGATCAGGAGATGCTGCCAACACAAGTGCCGAATGTAAACTAGCCAAGGTTGCTCTCATGACTATTGCTCTATGGTTTTTTGCCTGGACTCCTTACTTGGTCACCAACTACACAGGTATTCTTGAAACCGCCAGCATTAGTCCTCTGGCTACTATTTGGTGCTCGCTCTTCGCCAAGGCCAACGCAGTGTACAATCCTATTGTATATGCTATAAGCCATCCCAAGTACAAACAGGCGTTGTACAAGAAGTTCCCAGCTTTGGCTTGCGCAACTCCTGCAGGGGACACGACGTCGACAGCATCTGGCGCCACAAGCGTAGCCAATGAAGAAAAAGTTGCGGCGTAG</t>
  </si>
  <si>
    <t>MSALGEPSFAAWSAQRVMSGAFGGNYTVVDKVPPEMLYLVDHHWYQYPPLNPLWHGILGFVIAVLGSISVFGNGMVVYIFSSTKSLRTPSNLLVVNLAFSDFLMMFTMSPPMVINCYHETWVLGPFMCELYGMFGSLFGCTSIWTMTAIAMDRYNVIVKGLSAKPLTKKGAMFRIFLIYLFSIGWTVAPLFGWNRYVPEGNMTACGTDYLTKDWLSKSYIFSYSIFVYFLPLSIIIYAYWFIVQAVAAHEKSMREQAKKMNVATLRSGDAANTSAECKLAKVALMTIALWFFAWTPYLVTNYTGILETASISPLATIWCSLFAKANAVYNPIVYAISHPKYKQALYKKFPALACATPAGDTTSTASGATSVANEEKVAA</t>
  </si>
  <si>
    <t>Chrysochroa saundersii tonkinensis long wavelength sensitive opsin 2 mRNA, complete cds</t>
  </si>
  <si>
    <t>KY368272</t>
  </si>
  <si>
    <t>ATGCATCTGACAAATTATAGCGTGAAATTTCCGGAAGCACGTGTCATGGATACCGGCCGTCAGCTGTTAGCATGGAATGTGCCAGCAGCTGACCTAGAACATATTCCAGAGCACTGGTTGAAGTACCCAGCACCAGAAGCATCCTTGCATTTGTTGTTGGGGTTACTGTATATCGGCTTGTTTTTAATGTCTACCTTAGGAAATGGTTTGGTACTTTGGATCTTCTCCTCGGCAAAAACTTTACGAACGCCTTCCAACATGTTCATAGTGAACTTGGCGTTTTCCGACTTCGTGATGATGCTGAAGACGCCAATTTTCATCTACAACTCCTTCAATCGCGGCTTTGCGGGGGGATTCGTCTCTTGTCAAATATTTGGGGTCATGGGAACGCTGTCCGGTATTGGTGCCAGCATGTCAAACGCATGCATCGCGTATGACAGGTACCATACCATTACCAACCCACTAGAAGGTAAACTAACCCGAACTAAAGCTTTGGTGATGATATTATTTGTTTGGACGTACACCACTCCTTGGGCAATCTTGCCTCTCTTCGAAATATGGGGGAGGTTTGTTCCAGAGGGATTTTTGACGCAATGTACATTTGATTACTTGACGAACTCGTTCGATAATCACCTATTTGTAGGAGTATTGTTCACGTTCTCCTACGTCATACCAATGAGCCTTATAATATATTATTACAGCCAGATTGTCAGCCACGTTATTGATCACGAAAAGACTTTGAGAGAACAGGCAAAGAAAATGAACGTTGATTCTTTGAGAAGTAATCAACAACAGCAGAATCAGTCAGCCGAAGTAAGGATAGCAAAAGTGGCAATAACTATCTGTTTCTTGTTTGTCGCATCATGGACTCCATACGCAGTACTCGCAATGATCGGCGCTTTTGGAGACCAGTCGTTGATTACACCTGGTTTTGCAATGATTCCCGCTTGTGCATGTAAACTGGTTGCTTGTCTAGATCCCTATGTATACGCCTTAAGCCATCCAAGATACAGGCTAGAATTGCAAAAACGGCTTCCTTGGCTTGCAATAAACGAAAAGGATCCATCAGATACACAATCGACAGCGACTGAATCTTCTACAAACAAGCCTTAG</t>
  </si>
  <si>
    <t>MHLTNYSVKFPEARVMDTGRQLLAWNVPAADLEHIPEHWLKYPAPEASLHLLLGLLYIGLFLMSTLGNGLVLWIFSSAKTLRTPSNMFIVNLAFSDFVMMLKTPIFIYNSFNRGFAGGFVSCQIFGVMGTLSGIGASMSNACIAYDRYHTITNPLEGKLTRTKALVMILFVWTYTTPWAILPLFEIWGRFVPEGFLTQCTFDYLTNSFDNHLFVGVLFTFSYVIPMSLIIYYYSQIVSHVIDHEKTLREQAKKMNVDSLRSNQQQQNQSAEVRIAKVAITICFLFVASWTPYAVLAMIGAFGDQSLITPGFAMIPACACKLVACLDPYVYALSHPRYRLELQKRLPWLAINEKDPSDTQSTATESSTNKP</t>
  </si>
  <si>
    <t>Chrysochroa saundersii tonkinensis ultraviolet sensitive opsin 2 mRNA, complete cds</t>
  </si>
  <si>
    <t>KY368271</t>
  </si>
  <si>
    <t>CGAATTTTAGTATCGGTTCAACTGAAAGAAATAATGTTCAACGGGACTTTTCTGGATGGTCCATTGCCGCAGGCAAGGGTAATCTCTGAAGAGCGACGTTTGCTGGGGTGGAATGTGGATAATTCAGATCTTGTTCATATCCCAGAACATTGGCTGAAATATCCGGAACCGGAAGCGTCTATACACTTCTTACTGGGACTGCTATATATACTCTACTTTTTCATGTCTACTATCGGAAATGGCCTTGTACTATGGATCTTTTCATCGTCGAAACCTCTGCGAACCCCCTCCAACCTGTTCGTCGTGAACTTGGCGTTTTGCGACCTGATAATGCTGCTGAAAGCGCCCCTCTTCGTCTACAATGCGTTCAACAGGGGGTACGCCACGGGTCACATTGGATGCCAAATTTTTGCCATGATTGGATCTTTGTCTGGGATTGGTGCTGGTACCACCAATGCTTGCATTGCTTACGACCGGTACACCACAATAACCAATCCTCTGGAAGGAAGACTAAGCAGAACTAAAGCCGTTATCTTGATCATTTTTGTATGGATATACACGATGCCATGGGTGGTTCTACCGCTTCTTGAGGTATGGAGCCGGTTCGTTCCAGAGGGATTTCTGACGGCATGCTCCTTTGATTATCTGACAGATTCTTTCGATAACCACCTCTTCGTAGCATCGATATTTACCACATCGTATGTTATCCCAATGCTCCTCATCATTTACTTTTACAGTCAAATTGTGATGCACGTCATACACCACGAGAAAACGTTGAAGGAACAGGCTAAGAAAATGAACGTGGACTCTCTGAGAAGCAACCAAACCCAAATGAATCAGTCGGCGGAAATAAGGATAGCCAAAGTTGCCCTGACCATAACATTCCTCTACGTGGCATCTTGGACACCGTACGCTGTCGTAGCCATGATAGGGGCTTTTGGAGACCAATCGTTGCTAACACCCGGAATAACGATGATACCATCTTGCTTCTGTAAATGCGTTGCCTGTCTCGACCCCTATGTGTACGCTCTGAGTCATCCCCGATACAGGGTTGAACTCCAGAAGCGTTTACCTTGGTTAGCTATTGTGGAACCTACTCAAACAGATACATCATCAGCAGTGACGGAAGCTTCGAATCCGGCTACGAGAACCTAA</t>
  </si>
  <si>
    <t>MFNGTFLDGPLPQARVISEERRLLGWNVDNSDLVHIPEHWLKYPEPEASIHFLLGLLYILYFFMSTIGNGLVLWIFSSSKPLRTPSNLFVVNLAFCDLIMLLKAPLFVYNAFNRGYATGHIGCQIFAMIGSLSGIGAGTTNACIAYDRYTTITNPLEGRLSRTKAVILIIFVWIYTMPWVVLPLLEVWSRFVPEGFLTACSFDYLTDSFDNHLFVASIFTTSYVIPMLLIIYFYSQIVMHVIHHEKTLKEQAKKMNVDSLRSNQTQMNQSAEIRIAKVALTITFLYVASWTPYAVVAMIGAFGDQSLLTPGITMIPSCFCKCVACLDPYVYALSHPRYRVELQKRLPWLAIVEPTQTDTSSAVTEASNPATRT</t>
  </si>
  <si>
    <t>Chrysochroa saundersii tonkinensis ultraviolet sensitive opsin 1 mRNA, complete cds</t>
  </si>
  <si>
    <t>KY368270</t>
  </si>
  <si>
    <t>ATGTCCGTAGTAGGAGAACCGAGCTTTGTATCATGGACGGCACAAAGGATGGCCACCGCCAGCTTTGGCGGCAACATGACCGTCGTGGACAAAGCACTCCCCGACATGGTGCATTTGATCCATTCCCACTGGTACCAATACCCGCCACTGAACCCCCTTTGGCTCGGTATACAGGGCTTTACGATCGCCACTTTGGCGTGCATCGCCATGCTGGGAAACGGAATGGTCATCTACATATTCAGCACGACGAAATCATTACGAACGCCTTCCAATCTTATGGTTATAAACTTGGCATTTTCTGACTTCTGTATGATGTTCACTATGGCGCCGCCTATGGTTATCAACTGCTATTATCAAACCTGGGTATTTGGACCATTTTTCTGCACCATTTACGCAGTATGTGGGTCAACATTCGGAACCGCTTCTATATGGACAATGACCTGCATTGCTTGGGACAGATACAACGTTATTGTCAAAGGACTAAGCGCAAAGCCCTTAACTATGAAAGGTTCGCTCTTCCAAATATTTCTCGTATGGGCTTCTACTCTAATATGGACACTTGCACCAGTCTTAGGATGGAGTAGATACGCCCCAGAAGGAAACCTGACCGCTTGTGGAACTGATTATCTAGAAACCAACATGGCAACTCAGACCTACGTATTTACGTACACCGTCTTCTGTTACTTCCTACCATTAGGTGTCATCATCTACGCTTACTGGTATATCGTACAGGCTGTGGCAGTCCATGAAAGATCCATGAGGGAACAGGCCAAGAAAATGAACGTTACCACTCTGCGTTCAGGAGAGCAGGCGAACACCAGCGTCGAATGCAAACTAGCTAAAGTTGCTCTGATGACTATCTCTTTGTGGTTCATGGCATGGACACCATATGCGATTACCAACCTCGCAGGCATCTGGAGGCTTGCCGACTTGAATCCCCTGGCCACCATCTGGAGTTCTGTTTTCGCAAAAGCCAACGCTGTATACAATCCTATCGTGTACGCAATAAGCCATCCTAAGTACAAACAGGCACTTTACAAGAAATTCCCATCATTAAAATGTGGTGGAGTTCCTGACGACTCAGCATCAGTGGCATCGGGAGTTACCAATGTTGATAACGAAGGAAAGACGGCGTCTGCATGA</t>
  </si>
  <si>
    <t>MSVVGEPSFVSWTAQRMATASFGGNMTVVDKALPDMVHLIHSHWYQYPPLNPLWLGIQGFTIATLACIAMLGNGMVIYIFSTTKSLRTPSNLMVINLAFSDFCMMFTMAPPMVINCYYQTWVFGPFFCTIYAVCGSTFGTASIWTMTCIAWDRYNVIVKGLSAKPLTMKGSLFQIFLVWASTLIWTLAPVLGWSRYAPEGNLTACGTDYLETNMATQTYVFTYTVFCYFLPLGVIIYAYWYIVQAVAVHERSMREQAKKMNVTTLRSGEQANTSVECKLAKVALMTISLWFMAWTPYAITNLAGIWRLADLNPLATIWSSVFAKANAVYNPIVYAISHPKYKQALYKKFPSLKCGGVPDDSASVASGVTNVDNEGKTASA</t>
  </si>
  <si>
    <t>Chrysochroa saundersii tonkinensis long wavelength sensitive opsin 1 mRNA, complete cds</t>
  </si>
  <si>
    <t>Chrysobothris</t>
  </si>
  <si>
    <t>lateralis</t>
  </si>
  <si>
    <t>KY368269</t>
  </si>
  <si>
    <t>ATGATGCTCAACTGGACCTTGCCAAATTTTTCTATAGCTCAAGCTAGAGTTCTTATTGAGGAACAGCGCTTGTTAGGATGGAATGTACCACCTTCAGAACTTGTACATATTCCTGAGCATTGGCTTAAGTTTACTGAGCCAGAAGCATCACTGCATTTCCTTTTAGGCATATTATACATCGTTTACTTTTTTATGTCAACTATTGGGAATGGGCTTGTTCTATGGATATTTTCTACTTCAAAATGTTTGCGAACACCTTCGAACATGTTCGTGGTTAATTTAGCATTTTGTGATTTAATAATGCTCTTGAAGGCCCCTCTTTTCGTTTATAATGCTTTCAATAAAGGCTATGCTACGGGACACATTGGATGCCAGATATTTGCTACTATCGGTTCTCTATCAGGAATTGGAGCTGGAGTGACAAATGCCTGCATTGCTTACGACAGATACACTACTATAACTAATCCACTAGAAGGAAGACTTAGTAGAACGAAAGCCAGTTTAATGATCATATTTATATGGATATACACTACGCCTTGGGTAGTTCTACCATTATTTGAAATCTGGAACAGATTTGTACCAGAGGGATTCTTGACTGCCTGCAGTTTTGATTATTTGACCGACACTTTCGACACCCACCTTTTTGTGGCTTCAATATTTACTTCCGCTTATGTTCTTCCAATGCTTATGATCATTTACTACTATAGTCAAATAGTTCAACATGTAGTGAGACACGAAAGAACTCTAAAAGAACAGGCTAAAAAGATGAACATCGATTCTTTAAGGAGTAACCAATCTCAGGCTAGCCAATCTACAGAAATAAAAATAGCGAAGGTTGCTCTTACAATTACATTCCTTTATGTAGCAGCATGGACTCCTTATGCCGTTATAGCAATGATTGGAGCATTTGGAGATCAATCCCTACTGACACCAGGAGTCACGATGATACCAGCTTGTTTTTGTAAATGCGTGGCTTGTTTTGATCCATATGTATATGCACTGAGTCATCCCAAGTATAGGCAAGAACTTCAAAAACGATTACCTTGGTTAGCAATTACTGAAGCAACTACCAGTGATACAGCATCTGTAGCAACGGAGAATACTCAAGCTCAAGCAAGAACATAA</t>
  </si>
  <si>
    <t>MMLNWTLPNFSIAQARVLIEEQRLLGWNVPPSELVHIPEHWLKFTEPEASLHFLLGILYIVYFFMSTIGNGLVLWIFSTSKCLRTPSNMFVVNLAFCDLIMLLKAPLFVYNAFNKGYATGHIGCQIFATIGSLSGIGAGVTNACIAYDRYTTITNPLEGRLSRTKASLMIIFIWIYTTPWVVLPLFEIWNRFVPEGFLTACSFDYLTDTFDTHLFVASIFTSAYVLPMLMIIYYYSQIVQHVVRHERTLKEQAKKMNIDSLRSNQSQASQSTEIKIAKVALTITFLYVAAWTPYAVIAMIGAFGDQSLLTPGVTMIPACFCKCVACFDPYVYALSHPKYRQELQKRLPWLAITEATTSDTASVATENTQAQART</t>
  </si>
  <si>
    <t>Chrysobothris lateralis ultraviolet sensitive opsin 1 mRNA, complete cds</t>
  </si>
  <si>
    <t>KY368268</t>
  </si>
  <si>
    <t>ATGTCTGTGATGGGCGAGCCCAACTTCGCCGCGTGGTCGGCGCAGAGAGTAATGTCTGGCGCTTTCGGCGGTAACATCACCGTAGTGGATAAGGTGCCTCCCGAAATGCTGTTCCTCGTGGACAGCCACTGGTACCAGTACCCGCCACTGAACCCCCTGTGGCACGGAATCCTTGGATTTGTCATCGGAGTCTTGGGGTGCATTTCCGTGTTCGGAAACGGCATGGTCATTTACATTTTCACCACCACCAAATCTCTGAGGACTCCCTCCAATTTCCTAGTTGTTAATTTGGCCTTTTCCGACTTCCTCATGATGTTCTGCATGTCTCCACCCATGGTTATTAACTGCTACTACGAAACTTGGGTACTTGGTCCAATGTTTTGCCAAATTTATGGAATGTTGGGTTCGTTATTCGGATGCACCTCAATTTGGACAATGACTTTGATTGCTATGGACAGGTACAACGTTATTGTTAAAGGTTTAAGTGCTAAACCCTTGACTAAGAAGGGTGTCATGTTAAGGATCTTTATTGTTTGGCTGTTTACCGTTGGATGGACGGTAGCTCCTGTGCTTGGATGGAACAGATACGTACCTGAAGGTAACATGACCGCTTGTGGCACCGATTATCTATCGCAGGACTGGCTGAGCAAGAGTTATATCTTCGCATACTCCTTTTTCTGTTACTTCATGCCCCTGTTTGGAATCATCTATTGCTACTGGTTCATAGTTCAGGCCGTTGCCGCCCACGAAAAATCGATGAGGGAGCAGGCAAAAAAAATGAACGTAGCAACTTTAAGGTCTGGTGATGCCGCGAACACAAGTGCCGAATGCAAGCTGGCGAAGGTGGCCCTTATGACCATCGCCCTCTGGTTCTTCGCCTGGACACCTTATTTGATCACCAACTGGACCGGTGTCCTCCAAACCGCGAGCATAAGCCCCTTGGCCACCATCTGGTGTTCCTTGTTCGCCAAAGCTAACGCGGTCTACAATCCAATTGTATATGCCATCAGCCATCCCAAGTACAAGCAGGCCCTTCACAAAAAGTTCCCGTCACTGTCCTGCGCCCCGCCCGCGTCAGATGACGCCACATCAACGGCATCTGGCGTCACAACAGCCAACGAAGAAAAGACGAATGCGTAA</t>
  </si>
  <si>
    <t>MSVMGEPNFAAWSAQRVMSGAFGGNITVVDKVPPEMLFLVDSHWYQYPPLNPLWHGILGFVIGVLGCISVFGNGMVIYIFTTTKSLRTPSNFLVVNLAFSDFLMMFCMSPPMVINCYYETWVLGPMFCQIYGMLGSLFGCTSIWTMTLIAMDRYNVIVKGLSAKPLTKKGVMLRIFIVWLFTVGWTVAPVLGWNRYVPEGNMTACGTDYLSQDWLSKSYIFAYSFFCYFMPLFGIIYCYWFIVQAVAAHEKSMREQAKKMNVATLRSGDAANTSAECKLAKVALMTIALWFFAWTPYLITNWTGVLQTASISPLATIWCSLFAKANAVYNPIVYAISHPKYKQALHKKFPSLSCAPPASDDATSTASGVTTANEEKTNA</t>
  </si>
  <si>
    <t>Chrysobothris lateralis long wavelength sensitive opsin 2 mRNA, complete cds</t>
  </si>
  <si>
    <t>KY368267</t>
  </si>
  <si>
    <t>CGCCACTCTTTCAACATGCACGTAGTGAACTGGACCGAAGTGATCCATACTCAACAAAGGGTAATGGATCCTGGTCATCGTTTGCTTGCATGGAATGTACCAGCAGCTGAAATCGTACACATTCCAGAACATTGGTTAAAATATCCAGAGCCTGAAGCATCCTGGCATTTTCTTCTAGGTTTACTCTATATCGGCTTTTTCATCATGTCTATTTTTGGAAATGGTCTAGTGTTATGGATCTTTTCTACAGCAAAAAGTTTAAGGACACCATCAAACATATTCGTAGTGAATTTGGCCTTCTGCGACTTTGTGATGATGCTCAAAACTCCAATTTTTATATTTAATTCATTCCAAAGAGGATTTGCTACTGGATTTCTAGGTTGTCAAATATTTTCCGTAATGGGAACGTTATCAGGAATTGGAGCTAGCATGTCCAATGCATGTATTGCTTATGATCGATATCATACTATAGCGAATCCTTTGGAGGGAAAGTTGACAAGAACAAAGGCTCTTGTAATTATTATACTTTTATGGTGTTATACTATCCCTTGGGCTATTCTGCCACTTTTGGAAGTATGGGGAAGATTCGTACCAGAGGGATTTTTGACGCAATGCACTTTCGATTATTTGAGGAAGAGTTTCGATAATCGAATGTTTGTAACAGTTTTGTTTGTTTTCTCGTATGTTATACCCATGAGTCTAATAATATATTACTACAGCCAAATTGTGAGTCACGTAGTTGCACACGAAAAGGCTTTAAGAGAGCAGGCAAAGAAGATGAATGTCGATTCTTTGAGGAGTAACCAACAACAGCAAAATCAATCGACTGAGATCAGAATAGCAAAAGTGGCAATAACCATTTGTTTTCTCTTCGTTGCTTCATGGACTCCATATGCTGTAATGGCAATGATTGGTGTCTTTGGAGATCAGTCACTACTAACGCCTGGATTTGCAATGATACCAGCATGTACTTGTAAACTTGTCGCATGTTTGGATCCTTACGTATACGCTTTGAGTCATCCTCGATACAGGTTAGAATTACAAAAGCGTTTACCCTGGCTGGCTATTAATGAAAAATCTCCATCAGATACACAATCAACAGCAACGGAATCTTCAAATACAGCGAGGCCTTAA</t>
  </si>
  <si>
    <t>MHVVNWTEVIHTQQRVMDPGHRLLAWNVPAAEIVHIPEHWLKYPEPEASWHFLLGLLYIGFFIMSIFGNGLVLWIFSTAKSLRTPSNIFVVNLAFCDFVMMLKTPIFIFNSFQRGFATGFLGCQIFSVMGTLSGIGASMSNACIAYDRYHTIANPLEGKLTRTKALVIIILLWCYTIPWAILPLLEVWGRFVPEGFLTQCTFDYLRKSFDNRMFVTVLFVFSYVIPMSLIIYYYSQIVSHVVAHEKALREQAKKMNVDSLRSNQQQQNQSTEIRIAKVAITICFLFVASWTPYAVMAMIGVFGDQSLLTPGFAMIPACTCKLVACLDPYVYALSHPRYRLELQKRLPWLAINEKSPSDTQSTATESSNTARP</t>
  </si>
  <si>
    <t>Chrysobothris lateralis ultraviolet sensitive opsin 2 mRNA, complete cds</t>
  </si>
  <si>
    <t>KY368266</t>
  </si>
  <si>
    <t>ATGTCTGTGGTCGGTGGACCAACTTTTGTTGCCTGGGCAGCCCGAAGAGTGGCATCTAACGATATTAGTAACATGTCGGTGGTGGACAAGGCTCTTCCCGAGATGCTGCCTCTGATAGATGTCCACTGGTACCAGTTTCCTCCTCTAGATCCCATGTGGCATTGTATACAAGGTTTTGTTATCGCGACATTAGCCTGTTTGTGCATTTCCGGAAACGGAATGGTCATCTACATATTCAGTACCACGAAAAGTCTAAGGACGCCTTCCAATTTACTGGTCATCAACTTGGCATTCTCAGATTTCTGCATGATGTTTACGATGGCACCGCCTATGGTGATAAATTGTTATTTTCAAACGTGGATGTTTGGTCCGTTCATCTGCAACATTTATGCGATGTGCGGTTCTTTGTTTGGTTGCGTTTCTATTTGGACGATGACTGTGATCGCTCTGGACAGATACAACGTAATAGTAAAAGGTTTGAGTGCGAAACCTCTAACATTTAAAGGAGCTCTGTTTCAAATATTCCTTTGTTGGAGCTCTTCTCTCTTTTGGACCGTCGCACCAGTTGTAGGATGGAGCAGATATGTCCCGGAAGGAAACTTGACGGCTTGCGGTACCGACTATTTGGCATCTGACTGGGTTACACACAGCTACCTAATCCTCTACACCGTCTTTTGCTACTTCCTTCCCTTGGGTGTCATCGTATACGCTTACTGGTATATCGTACAGGCTGTAGCAGCTCATGAAAGATCCATGAGGGAACAAGCCAAGAAAATGAACGTGGCAACTCTTCGGTCGGGCGATCAAGCAAACACCAGCGTCGAATGCAAACTAGCCAAAGTGGCCATGATCACCATTACGTTATGGTTCATAGCTTGGACACCATACTTGGTTGTCAACGTCGTAGGAATGTATAAACTCTTCAACCTGAATCCCCTAGCGACCATCTGGAGTTCTCTCTTTGCAAAGGCCAATGCCGTGTATAATCCCATTGTATATGCAATTAGCCATCCTAAATATAAGCAAGCACTGTATAAGAAGTTCCCCTCTCTGAGCTGTGGTACCAAGGGCGACACAGATGCAGCATCGGTCGCATCAGGAGCTACGAATGTCGACGCTGACGCTAAATCGGCCAACGCGTGA</t>
  </si>
  <si>
    <t>MSVVGGPTFVAWAARRVASNDISNMSVVDKALPEMLPLIDVHWYQFPPLDPMWHCIQGFVIATLACLCISGNGMVIYIFSTTKSLRTPSNLLVINLAFSDFCMMFTMAPPMVINCYFQTWMFGPFICNIYAMCGSLFGCVSIWTMTVIALDRYNVIVKGLSAKPLTFKGALFQIFLCWSSSLFWTVAPVVGWSRYVPEGNLTACGTDYLASDWVTHSYLILYTVFCYFLPLGVIVYAYWYIVQAVAAHERSMREQAKKMNVATLRSGDQANTSVECKLAKVAMITITLWFIAWTPYLVVNVVGMYKLFNLNPLATIWSSLFAKANAVYNPIVYAISHPKYKQALYKKFPSLSCGTKGDTDAASVASGATNVDADAKSANA</t>
  </si>
  <si>
    <t>Chrysobothris lateralis long wavelength sensitive opsin 1 mRNA, complete cds</t>
  </si>
  <si>
    <t>Carabus</t>
  </si>
  <si>
    <t>granulatus</t>
  </si>
  <si>
    <t>KY368262</t>
  </si>
  <si>
    <t>ATGGATTTCAACAACTGGACTCTGTTAGCTGGCAGCAGACCTCAAGCAAGAGTGGCAGAGGTAGGGCAACGTATGCTAGCATGGAACGTCCCCCCTTCACAACTAGTACACATACCGGAACATTGGCTTGTCTACCCGGAACCAGAAGCATCTATACACTATCTTCTAGGTCTTCTCTACATGGGATTCTTCGTTGTCGCTTGCTTGGGCAATGGTCTTGTTATCTGGGTGTTTTCTACCGCAAAATCATTACAAACACCATCAAACATATTCGTTGTGAACCTGGCGATCTGTGATTTCGTCATGATGCTTAAAACGCCGATATTCATCTACAACTCTTTCGCTCGGGGTTATGCAACTGGCCATATTGGGTGCCAGATTTTCGCTTTCATGGGTTCACTGAGTGGTATTGGGGCTGGTATGACTAATGCCTGTATCGCTTATGACAGATACACTACCATAGCGAAACCTTTCGACGGTAAACTGACGCGTACCAAAGCGTTATTCATGGTTGCTTGTATATGGGCATACACTATACCTTGGGGTATTTTACCGTTGGTGGAAGTATGGGGCCGATTTGTACCAGAGGGATTCTTAACATCTTGTACCTTTGATTATCTACTGGATACTTTCGACAATCATCTTTTTGTGGCGGTCATTTTTACATTTTCCTATGTGATTCCCATGTCACTGATTATTTACTATTATAGTCAAATCGTCAGCCACGTAGTTAGTCACGAAAAAGCATTAAGAGAACAGGCTAGAAAAATGAATGTTGAATCATTACGCAGCAATCAGAATCAACAGAGTACATCTGTTGAAATCAGAATTGCTAAAGCAGCAATTACTGTCTGCTTCCTATTTGTGGCATCATGGACTCCATACGCTGTTCTGGCCCTGATTGGGGCCTTTGGAAATCAGGCCCTTCTAACGCCTGGGGTAACGATGATTCCTGCATGTGCCTGTAAATTTGTAGCATGTGTAGATCCGTATGTTTATGCGATTAGCCATCCAAGATACAGAATTGAACTCCAGAAACGATTACCGTGGCTCGCAATCAAAGAATCAGCAAACGAAAGTCAATCAACAACCACAGAGACATCTGCTGCACCGCCAGCATCAACGCCAACTGCAAATACGTAA</t>
  </si>
  <si>
    <t>MDFNNWTLLAGSRPQARVAEVGQRMLAWNVPPSQLVHIPEHWLVYPEPEASIHYLLGLLYMGFFVVACLGNGLVIWVFSTAKSLQTPSNIFVVNLAICDFVMMLKTPIFIYNSFARGYATGHIGCQIFAFMGSLSGIGAGMTNACIAYDRYTTIAKPFDGKLTRTKALFMVACIWAYTIPWGILPLVEVWGRFVPEGFLTSCTFDYLLDTFDNHLFVAVIFTFSYVIPMSLIIYYYSQIVSHVVSHEKALREQARKMNVESLRSNQNQQSTSVEIRIAKAAITVCFLFVASWTPYAVLALIGAFGNQALLTPGVTMIPACACKFVACVDPYVYAISHPRYRIELQKRLPWLAIKESANESQSTTTETSAAPPASTPTANT</t>
  </si>
  <si>
    <t>Carabus granulatus ultraviolet sensitive opsin 2 mRNA, complete cds</t>
  </si>
  <si>
    <t>Brassicogethes</t>
  </si>
  <si>
    <t>aeneus</t>
  </si>
  <si>
    <t>KY368261</t>
  </si>
  <si>
    <t>TCCATCATGAATTTACTCAACTGGACCGAGTCATCGGTATATCAAGCGAGGGTAATGGAGGAGATGGATATGGCCGGAGCACCAATTCGCCACATAGGCTGGAATCTTAGTCCGGAGGACCTTGTTCATATTCCCGAACATTGGCTTCTTTATCCAGAACCTGAGTATTCACTGCACATGCTTTTGGCTTTCGTCTATGTCTTTCTATTTTTTGCGAGCACGATTGGCAACGGACTTGTTTTATGGGTATTTTGCTCAGCCAAGAGTCTGCGAACAGCTTCGAACATGTTCGTCGTGAACTTGGCCCTCTGTGATTTTGTGATGAATGCCAAAACTCCAATCAACATTTATAATTCCATTTACCATGGTTATGCTTTGGGGGACCTCGCCTGTCAGATGTTCGCCTTTTTTGGTTCGCTATCTGGTATAGGTGCCAGCATGACAAATGCCTGCATCGCCTACGACAGATACACGGCCATCACAAATCCATTGGATGGCAAAGTGACGAGGACCAAGGCCTTTTTGATGATTGTGTTTGTTTGGATTTATGCTGTACCTTGGGCTGTTTTACCGCTTCTGGAAATTTGGGGAAGGTTTGTGCCAGAGGGATTTTTAACAACATGCACCTTCGATTACCTAACAAATACATTTGATACCCGCTTGTTTGTCGGAACGATATTCTTTTGTTCTTATTGCATTCCAATGTCCGCCATAATTTATTTCTACAGCCATATCGTCGGCAAAGTTTTTAGCCACGAGAAAGCACTACGGGAACAGGCTAAAAAAATGAACGTTGAATCGCTGAGAAGCAATCAGAACGCTCAGAGCGAGTCGGCCGAATTTCGGATCGCGAAGGCCGCGATCACAGTGTGCTTCATGTTCGTTTGCTCTTGGACGCCTTACGCCGTTTTGGCTCTGATTGGCGCGTTTGGAAACAAGGCCCTCCTCACGCCAGGAGTTTCCATGATTCCGGCACTGGCTTGCAAGTTCGTTGCAGTGATAGATCCCTACATCTATGCTATCAGCCACCCGAGATATCGAATTGAGTTGCAAAAACGGTTGCCATGGTTGGCAATAAAAGAGTCAGATGGAGGAGATACCAGATCGACTGCTACTGAAGCTACCACCGCTCCTGTACCAGCCTAA</t>
  </si>
  <si>
    <t>MNLLNWTESSVYQARVMEEMDMAGAPIRHIGWNLSPEDLVHIPEHWLLYPEPEYSLHMLLAFVYVFLFFASTIGNGLVLWVFCSAKSLRTASNMFVVNLALCDFVMNAKTPINIYNSIYHGYALGDLACQMFAFFGSLSGIGASMTNACIAYDRYTAITNPLDGKVTRTKAFLMIVFVWIYAVPWAVLPLLEIWGRFVPEGFLTTCTFDYLTNTFDTRLFVGTIFFCSYCIPMSAIIYFYSHIVGKVFSHEKALREQAKKMNVESLRSNQNAQSESAEFRIAKAAITVCFMFVCSWTPYAVLALIGAFGNKALLTPGVSMIPALACKFVAVIDPYIYAISHPRYRIELQKRLPWLAIKESDGGDTRSTATEATTAPVPA</t>
  </si>
  <si>
    <t>Brassicogethes aeneus ultraviolet sensitive opsin 2 mRNA, complete cds</t>
  </si>
  <si>
    <t>KY368260</t>
  </si>
  <si>
    <t>ATGAATTTACTCAACTGGACCGAGGCATCGGTATATCAAGCGAGGGTAATGGAGGAGATGGATATGGCCGGAGCACCAATTCGCCACATAGGCTGGAATCTTAGTCCGGAGGACCTTGTTCATATTCCCGAACATTGGCTTCTTTATCCAGAACCTGAGTATTCACTGCACATGCTTTTGGCTTTCGTCTATGTCTTTCTATTTTTTGCGAGCACGATTGGCAACGGACTTGTTTTATGGGTATTTTGCTCAGCCAAGAGTCTGCGAACAGCTTCGAACATGTTCGTCGTGAACTTGGCCCTCTGTGATTTTGTGATGAATGCCAAAACTCCAATCAACATTTATAATTCCATTTACCATGGTTATGCTTTGGGGGACCTCGCCTGTCAGATGTTCGCCTTTTTTGGTTCTTTATCTGGTATCGGTGCTAGTATGACAAATGCCTGCATCGCCTACGACAGATACACGGCCATCACAAATCCATTGGATGGCAAAGTGACGAGGACCAAGGCCTTCTTGATGATTGTATTTGTTTGGATTTATACGGTACCTTGGGCTGTTTTACCGCTTCTGGAAATTTGGGGAAGGTTTGTGCCAGAGGGATTTTTAACAACATGCACCTTCGATTACCTAACAAATACATTTGATACCCGCTTGTTTGTCGGAACGATATTCTTTTGTTCTTATTGCATTCCAATGTCCGCCATAATTTATTTCTACAGCCATATCGTCGGCAAAGTTTTTAGCCACGAGAAAGCACTACGGGAACAGGCTAAAAAAATGAACGTTGAATCGCTTAGAAGCAATCAGAACGCTCAGAACGAGTCGGCCGAATTTCGGATCGCGAAGGCCGCGATCACAGTGTGCTTCATGTTCGTTTGCTCTTGGACGCCTTACGCCGTTTTGGCTCTGATCGGAGCGTTCGGGGATCAGTCTCTTTTGACGCCCGGAGTCTCCATGATTCCGGCGCTAAACTGCAAATTTGTCGCCTGCATAGATCCCTACATCTACGCCATCAGTCATCCGAAGTACCGTGTTGAACTTCAAAAAAAATTACCATGGCTGGCAATAAAAGAATCAGATGGGCAGAGTGACGCGAGATCGACAGCGACAGAAAATTCTTCTGCACCTCAAGCGTAA</t>
  </si>
  <si>
    <t>MNLLNWTEASVYQARVMEEMDMAGAPIRHIGWNLSPEDLVHIPEHWLLYPEPEYSLHMLLAFVYVFLFFASTIGNGLVLWVFCSAKSLRTASNMFVVNLALCDFVMNAKTPINIYNSIYHGYALGDLACQMFAFFGSLSGIGASMTNACIAYDRYTAITNPLDGKVTRTKAFLMIVFVWIYTVPWAVLPLLEIWGRFVPEGFLTTCTFDYLTNTFDTRLFVGTIFFCSYCIPMSAIIYFYSHIVGKVFSHEKALREQAKKMNVESLRSNQNAQNESAEFRIAKAAITVCFMFVCSWTPYAVLALIGAFGDQSLLTPGVSMIPALNCKFVACIDPYIYAISHPKYRVELQKKLPWLAIKESDGQSDARSTATENSSAPQA</t>
  </si>
  <si>
    <t>Brassicogethes aeneus ultraviolet sensitive opsin 1 mRNA, complete cds</t>
  </si>
  <si>
    <t>KY368258</t>
  </si>
  <si>
    <t>ATGTCTGTAATGGGACAACCGAGCTTTGCCGCGTGGTCGGGGGGTCCCCAGGCCTCTGGCTTTGGCGGTAGCAACCTTACGGTCGTCGATAAAGTCACGCCTGACATGATCCATCTCGTCGACGCTTACTGGTACCAATTCCCCCCAATGAACCCCCTTTGGCACGGAATACTTGGCTTCTCGATCGCAGTCTTGGGCTTCATCTCAATTTTCGGCAATGGAATGGTTTTGTATATTTTCGCCTCTACCAAAGCACTTAGAACACCCTCTAATCTTTTAGTTGTCAATTTAGCCTTTTCTGATTTCTCCATGATGTTCTGTATGGCATTCCCTATGGTTGTCAATTGCTACTACGAGACCTGGGTTTGGGGACCACTTTTCTGTGCTCTGTATGGAATGTTTGGCTCCCTGTTTGGATGCGTTTCCATTTGGACGATGGCCTTTATCGCTCTCGACAGATACAACGTAATCGTCAAAGGATTAAGCGCTAAGCCGTTTACAAAAAAAGTTGCTTTTCTGTGGATTTTAATTATCTGGCTAATGTCTGTTGGATGGACCATCGCTCCTCTTTTCGGATGGAACAGATACGTACCAGAAGGAAACATGGCTGCTTGTGGAACCGACTATCTTAGCAAGGACTTGCTCAGCATAAGCTACATTTACGCCTACAGCTTCTTCGTATATTTCCTTCCTTTGTTTATGATTATTTACTGCTATTTCTATATCGTACAGGCTGTAGCTACCCACGAAAAAGCAATGAGAGAACAGGCAAAGAAAATGAACGTCGCTTCTTTAAGGTCCTCGGAAGCAGCAGCGACTAGCGCTGAATGCAAACTTGCCAAGATCGCCTTGATGACAATCGCGTTATGGTTCTTTGCATGGACTCCATACCTAGTGGTAAATTGCGTAGGAGTCCTTGGCAGCTCAAAAATCACACCTTTGGCAACAATTTGGTGTTCCCTATTCGCTAAGGCGAATGCGTGCTATAACCCAATTGTTTATGGAATTAGTCATCCAAAATACCGCCAAGCTTTGGAGAAGAAATTCCCTAGCTTGGTCTGTGCCAAAGGCTCTGACAAAACCTCAGATGCAGTATCAACAACCTCAGGAGTGACAAATGTGACAGAAGGAGAGAAAGCATAA</t>
  </si>
  <si>
    <t>MSVMGQPSFAAWSGGPQASGFGGSNLTVVDKVTPDMIHLVDAYWYQFPPMNPLWHGILGFSIAVLGFISIFGNGMVLYIFASTKALRTPSNLLVVNLAFSDFSMMFCMAFPMVVNCYYETWVWGPLFCALYGMFGSLFGCVSIWTMAFIALDRYNVIVKGLSAKPFTKKVAFLWILIIWLMSVGWTIAPLFGWNRYVPEGNMAACGTDYLSKDLLSISYIYAYSFFVYFLPLFMIIYCYFYIVQAVATHEKAMREQAKKMNVASLRSSEAAATSAECKLAKIALMTIALWFFAWTPYLVVNCVGVLGSSKITPLATIWCSLFAKANACYNPIVYGISHPKYRQALEKKFPSLVCAKGSDKTSDAVSTTSGVTNVTEGEKA</t>
  </si>
  <si>
    <t>Brassicogethes aeneus long wavelength sensitive opsin 2 mRNA, complete cds</t>
  </si>
  <si>
    <t>KY368257</t>
  </si>
  <si>
    <t>TGTTATTTTAATTTATTAAAATTAAAAACCGAAAATAAGGATACTTTAACCATGTCGGTAGTGGGACAACCGAGCTTTGCCGCGTGGTCGGGAGCCCAGTCTTCGGGTTTTGGCGGTAATAACCTTTCAGTTGTGGATAAAGTAACCCCGGACATGATTCATCTCGTTGATCCGTATTGGTACCAGTTTCCTCCTATGAACCCTCTATGGCACGCTTTACTTGGCATTTCGATAGGAGTTTTGGGCGTCATCTCACTAATTGGCAATGGAATGGTTATGTATATTTTTGCTACAACAAAAGCATTAAAAACTCCTTCAAATCTTTTAGTCGTGAACTTGGCATTTTCGGATTTTTCTATGATGTTTACTAATTCTTTTCCAATGGTTGTAAACAACTACTATGAAACCTGGATATGGGGACCACTTAATTGTGCATTGTATGGAATGTTTGGTTCTATTTTTGGATGTGTTTCAATTTGGTCAATGGCGTTTATTGCACTTGACCGTTATAACGTTATTGTCAAGGGCTTGAATGCTAAACCGTTTACCAAAAAAACTGCTTCATTATGGATTCTTCTTATATGGACCATGGCTATTGGTTGGTCACTTGCCCCTCTTTTTGGATGGAACAGGTTTGTTCCAGAAGGAAATTTGTCTTCATGTGGAACCGATTTTGTAAACAAAGAGCTTTTCCATAAAAGTTTTCTTTTAGTGTATGCTTCTTTTGTATACTTTACACCTTTATCTCTTATTATTTACTGTTATTTTTTTATTGTCCAGGCTGTTGCGGTCCATGAAAAATCCATGCGAGAACAAGCTAAAAAAATGAATGTCGCTTCTTTAAGAAGTGCTGAATCTCAACAAACCAGTGCGGAATGTAAATTAGCTAAAATCGCTTTGATGACCATTGCTCTATGGTTCTTTGCGTGGACACCATACCTGGTTATAAATTTTTGCGGCATTTTCGAAAGCCAAAAGATTTCCCCGTTGTCTACTATTTGGAGTTCATTATTCGCTAAGGCCAATGCTTGTTACAATCCTATTGTATATGGTATTAGTCATCCAAAATATCGGCAAGCTTTAGAGAAAAGATTCCCTAGTCTGGTTTGTGGGAAATCCGTTCCAAGGGATGATGCAGTTTCAAACACTTCTGGAGTAACACAAGTTGCAGATGGAGATAAAACATCTGCATAA</t>
  </si>
  <si>
    <t>MSVVGQPSFAAWSGAQSSGFGGNNLSVVDKVTPDMIHLVDPYWYQFPPMNPLWHALLGISIGVLGVISLIGNGMVMYIFATTKALKTPSNLLVVNLAFSDFSMMFTNSFPMVVNNYYETWIWGPLNCALYGMFGSIFGCVSIWSMAFIALDRYNVIVKGLNAKPFTKKTASLWILLIWTMAIGWSLAPLFGWNRFVPEGNLSSCGTDFVNKELFHKSFLLVYASFVYFTPLSLIIYCYFFIVQAVAVHEKSMREQAKKMNVASLRSAESQQTSAECKLAKIALMTIALWFFAWTPYLVINFCGIFESQKISPLSTIWSSLFAKANACYNPIVYGISHPKYRQALEKRFPSLVCGKSVPRDDAVSNTSGVTQVADGDKTSA</t>
  </si>
  <si>
    <t>Brassicogethes aeneus long wavelength sensitive opsin 1 mRNA, complete cds</t>
  </si>
  <si>
    <t>Bicellonycha</t>
  </si>
  <si>
    <t>wickershamorum</t>
  </si>
  <si>
    <t>KY368256</t>
  </si>
  <si>
    <t>ATGCTTGTGCATAACGCAAGTATTATTGCGGCTGCACTAACCCATGATGTCGTCGATACGGGTGTCCATCTATTGGGATGGAATGTCCCCGCATCAGAATTACACCACATCCCCGAACATTGGTTGACTTATCCAGAACCAGAAGCATCTATTCATTACCTTCTTGCTTTGGTATACATATTTCTTCTTACCATGGGAATTATTGGAAATGGATTGGTAATATGGATTTTTTCAACATCAAAAAGTTTAAAAACGGCCTCAAATATGTTTGTGGTAAATTTGGCGTTTTGTGATATTATTATGATGTTGAAGATGCCTATTTTTGTATATAATTCGTTTAATCGAGGATACGCATTAGGACATATTGCTTGTCAAATATTTGGTTTTGTAGGATCTTTATCAGGAATTGGTGCCGGAATGACAAACGCCTTTATTGCCTATGATCGATATACAACAATATCGAATCCACTAGAAGGAAAATTAACTCGCACAAAAGCTTTAATGATGATTTTCGTTGTTTGGTGCTATACATTCCCATGGGCAACATTACCTATGTTTGAATTTTGGGGAAGATTCGTTCCAGAGGGATTTCTCACATCCTGCTCCTTTGATTATTTAACCGATACCTTTGACAATGACATGTTTGTCGCCGTTCTTTTCATTTGCTCCTACGTCATTCCAATGTCTTTGATTATCTACTTCTACAGTCAGATTGTAAAACAAGTTATGCATCATGAAAAAGCCTTACGCGACCAGGCAAAAAAAATGAATGTGGAATCTTTACGTAGCAATCAAAGTTTGCAATCTCAATCAGTTGAGATAAAAATTGCAAAAGTTGCTATTATGGTGTGCTTCCTATTCGTCGCCTCTTGGACTCCGTATGCCGTACTGGCCTTAATTGGAGCTTTTGGTGATCAATCACTTTTAACACCTGGTATAACGATGATTCCGGCATTAACATGTAAATTTGTCGCATGCTTAGATCCATATGTTTACGCTTTAAGTCATCCACGTTACAGATTAGAACTTCAAAAGAGGTTACCATGGCTTGCAATTAAAGAAGACGCAGTATCTGATGCGCAATCCATGGTTACAACAACTACTGCAGGTGCTGTTACTGCACCTGCTACAACTGAACCAGCTGCAACTGCGTAA</t>
  </si>
  <si>
    <t>MLVHNASIIAAALTHDVVDTGVHLLGWNVPASELHHIPEHWLTYPEPEASIHYLLALVYIFLLTMGIIGNGLVIWIFSTSKSLKTASNMFVVNLAFCDIIMMLKMPIFVYNSFNRGYALGHIACQIFGFVGSLSGIGAGMTNAFIAYDRYTTISNPLEGKLTRTKALMMIFVVWCYTFPWATLPMFEFWGRFVPEGFLTSCSFDYLTDTFDNDMFVAVLFICSYVIPMSLIIYFYSQIVKQVMHHEKALRDQAKKMNVESLRSNQSLQSQSVEIKIAKVAIMVCFLFVASWTPYAVLALIGAFGDQSLLTPGITMIPALTCKFVACLDPYVYALSHPRYRLELQKRLPWLAIKEDAVSDAQSMVTTTTAGAVTAPATTEPAATA</t>
  </si>
  <si>
    <t>Bicellonycha wickershamorum ultraviolet sensitive opsin mRNA, complete cds</t>
  </si>
  <si>
    <t>KY368255</t>
  </si>
  <si>
    <t>ATGTCAGTATTGGGTGAGCCCAGCTTTGCCGCTTGGGCCAATCAAGCAGGCGTTATGTCCAGACGGCATGGTGGAAATATAACAGTAGGTGATACCGTACTACCAGATATGTTACATTTAATAGATCCACATTGGTTCCAATATCCACCATTAAATCCTCTATGGCACGCCTTACTAGGATTTGCGCTTGGAGTTTTAGGCTGCATCTCCGTCATTGGAAATGGCATGGTTGTCTACATATTTTCAACAACAAAATCATTACGTACTCCATCTAATCTTCTAGTAGTAAACCTTGCGTTTTCAGACTTTTTAATGATGTTTACCATGGCTCCTCCTATGGTTATAAACTGTTACAACGAAACATGGATTTGGGGACCCTTTTTTTGTCAAATTTATGGTATGCTTGGGTCTCTATTTGGTTGTACATCTATTTGGACGATGACAATGATCGCATTAGATCGTTATAATGTTATTGTAAAAGGTTTAAGCGCTAAACCTTTGACCAGTAAAGGAGCTTTGCTGCAAATATTTCTCGTATGGTTATTTTCAGTAGGGTGGACTATTGCTCCTCTGTTTGGATGGAACAGGTACGTACCCGAAGGAAACATGACCGTATGTGGTACAGATTATCTTACTACTGGTTGGTTCAGTAGAAGCTACATCCTCTTCTACTCATGGTTTGTGTATTTCCTACCATTATTTTTAATCATTTATTCATATTGGTTTATTGTACAGGCTGTTGCAGCTCATGAAGCAGCAATGAGAGAACAAGCTAAAAAAATGAATGTAGCTTCTTTAAGATCATCCGAAGCAGCACAAACGAGTGCTGAATGTAAATTAGCTAAAGTGGCATTAATGACAATTTCACTATGGTTTATGGCTTGGACACCATATTTAGTCACCAATTATACAGGAATATTTGACGGTGCCAAAATTAGCCCAATAGCAACAATATGGTCTTCACTTTTTGCAAAAGCTAATGCTGTGTATAATCCAATAGTATATGGTATTAGTCATCCTAAGTATAGACAAGCTCTTCAAAAGAAATTCCCATCTTTGGTTTGTGCATCAGAACCAGACGATACTGTATCTCAGACAACGGCGGCAACAGCAACGTCAGAAGAAAAACCTGCTGCTTAA</t>
  </si>
  <si>
    <t>MSVLGEPSFAAWANQAGVMSRRHGGNITVGDTVLPDMLHLIDPHWFQYPPLNPLWHALLGFALGVLGCISVIGNGMVVYIFSTTKSLRTPSNLLVVNLAFSDFLMMFTMAPPMVINCYNETWIWGPFFCQIYGMLGSLFGCTSIWTMTMIALDRYNVIVKGLSAKPLTSKGALLQIFLVWLFSVGWTIAPLFGWNRYVPEGNMTVCGTDYLTTGWFSRSYILFYSWFVYFLPLFLIIYSYWFIVQAVAAHEAAMREQAKKMNVASLRSSEAAQTSAECKLAKVALMTISLWFMAWTPYLVTNYTGIFDGAKISPIATIWSSLFAKANAVYNPIVYGISHPKYRQALQKKFPSLVCASEPDDTVSQTTAATATSEEKPAA</t>
  </si>
  <si>
    <t>Bicellonycha wickershamorum long wavelength sensitive opsin mRNA, complete cds</t>
  </si>
  <si>
    <t>Aspisoma</t>
  </si>
  <si>
    <t>KY368254</t>
  </si>
  <si>
    <t>CGGAAGCTGGAATGTAATAAATGTTTGAATGAAAACATGCTCGTGCATAACGCAAGTGTTATTGCGGCTGCACAAATCAAGGATGACGTCGCTGATACGGGCGTGCATTTATTGGGATGGAATGTTCCTCCATCCGAATTAATTCACATACCCGAACATTGGCTGTCATATCCAGAACCGGAAGCCTCCATCCATTACCTGCTTGGTTTGGTTTACATTTTTATGCTTACTATGGGAATAGTGGGAAATGGGTTGGTCATTTGGATTTTTTCTACGTCAAAGCCGTTAAAAACGGCATCAAATATGTTCGTAGTCAATTTGGCTTTTTGTGATATTATTATGATGATGAAGATGCCTATTTTTGTTTACAATTCATTTAACCGCGGTTTTGCATTGGGACATGTTGGATGCCAAATATTTGGTTTTGTTGGATCTTTATCGGGAATTGGAGCCGGAATGTCAAACGCTTTTATTGCTTACGATCGTTACGCTACTATTTCAAATCCGCTTGAAGGAAAATTAACTCGCACAAAAGCTTTGATGATGATTTTAATTATATGGTGCTACACATTCCCGTGGGCAGTACTGCCCATGTTTGAATTCTGGGGCAGATTTGTGCCAGAGGGATTTCTTACTTCATGTTCTTTTGATTACTTAACTGACACGTTCGATAACGACATGTTTGTCGCTGTTCTGTTTGTGTGTTCTTACGTTATACCGATGGGTTTAATTATTTATTTTTATAGCCAAATAGTGAAACAAGTTATGCATCATGAAAAAGCCTTGCGCGATCAAGCCAAGAAAATGAACGTAGAATCGTTGCGAAGCAACCAAACTTTACAATCGCAGTCAGTCGAAATAAAAATTGCAAAGGTTGCTATTATGGTATGCTTTTTATTTGTTGCCTCTTGGACTCCTTATGCCGTCCTTGCATTGATTGGAGCTTTCGGCGATCAGTCACTGCTTACTCCAGGCGTTACTATGATTCCGGCATTGACATGCAAATTTGTCGCGTGCTTAGACCCCTATGTTTACGCTTTAAGTCATCCACGTTACAGAATGGAACTTCAAAAGAGATTACCATGGCTTGCTATCAAAGAAGAAGGGGTATCTGATGCTCAATCCATGGTTACAACAACCACCGCAGGCGTTACAGCGCCAGCTACTACTGAGCCAGCTGCAACCGCGTAA</t>
  </si>
  <si>
    <t>MLVHNASVIAAAQIKDDVADTGVHLLGWNVPPSELIHIPEHWLSYPEPEASIHYLLGLVYIFMLTMGIVGNGLVIWIFSTSKPLKTASNMFVVNLAFCDIIMMMKMPIFVYNSFNRGFALGHVGCQIFGFVGSLSGIGAGMSNAFIAYDRYATISNPLEGKLTRTKALMMILIIWCYTFPWAVLPMFEFWGRFVPEGFLTSCSFDYLTDTFDNDMFVAVLFVCSYVIPMGLIIYFYSQIVKQVMHHEKALRDQAKKMNVESLRSNQTLQSQSVEIKIAKVAIMVCFLFVASWTPYAVLALIGAFGDQSLLTPGVTMIPALTCKFVACLDPYVYALSHPRYRMELQKRLPWLAIKEEGVSDAQSMVTTTTAGVTAPATTEPAATA</t>
  </si>
  <si>
    <t>Aspisoma sp. CRS-2017 ultraviolet sensitive opsin mRNA, complete cds</t>
  </si>
  <si>
    <t>KY368253</t>
  </si>
  <si>
    <t>ATGTCGGTGTTAGGTGAGCCCAGCTTTGCTGCTTGGGTTAGCCAAGCGGGTGTTATGGCAGGGCGACAAGGTGGAAACATATCTGTGGGGGACACCGTACGACCTGAAATGTTGCATATGATAGACGCGCATTGGTTTCATTATCCACCATTAAATCCATTATGGCACGCCTTATTGGGATTTTTGATTGGAGTTCTAGGCTGCATCTCCATCACAGGAAATGGTATGGTTATCTACATATTTTCAACTACAAAATCATTACGGAGTCCATCTAACTTACTAGTAGTAAACCTAGCATTTTCTGACTTTTTAATGATGTTCACCATGGCTCCTCCTATGGTAATTAATTGTTATAACGAAACATGGGTTTTTGGGCCCTTCTTTTGCGAAGTATATGGTATGCTTGGATCCCTATTTGGATGTACATCGATATGGACAATGACAATGATTGCATTGGATCGATACAATGTCATTGTTAAGGGGTTGAGTGCTAAACCTCTGACTAGTAAAGGAGCTTTATTACAAATATTTCTTGTGTGGTTATTTTCTCTAGGGTGGACTCTAGCGCCATTGTTTGGATGGAACAGGTATGTACCCGAAGGAAATATGGCAGTTTGCGGCACAGATTATCTTACGCAAGGATGGTTTAGTCGAAGTTATATCCTTTTTTACTCTTGGTTTGTGTATTTCCTACCTTTGTTTGTAATTATTTATTCATATTGGTTTATAGTGCAGGCCGTCGCTGCTCACGAAGCCGCCATGAGAGAGCAAGCAAAGAAAATGAACGTAGCTTCTTTAAGATCATCTGAAGCTGCACAAACAAGTGCTGAATGTAAATTAGCTAAAGTTGCTTTAATGACAATTTCTTTGTGGTTCATGGCTTGGACTCCTTATTTAGTAATAAATTATGCTGGAATATTTGACGGTTCAAAAATTAGTCCTATAGCAACAATATGGTCATCAATTTTTGCAAAAGCCAATGCTGTTTACAATCCTATAGTGTACGGAATTAGTCATCCAAAGTACAGACAAGCATTGCAAAAGAAGTTTCCATCATTGGTGTGTGCTGCTGAACCAGACGACACCGTTTCTCAAACAACGGCTGCTACTGCGGCATCAGAAGAAAAAGCAGCTGCTTAA</t>
  </si>
  <si>
    <t>MSVLGEPSFAAWVSQAGVMAGRQGGNISVGDTVRPEMLHMIDAHWFHYPPLNPLWHALLGFLIGVLGCISITGNGMVIYIFSTTKSLRSPSNLLVVNLAFSDFLMMFTMAPPMVINCYNETWVFGPFFCEVYGMLGSLFGCTSIWTMTMIALDRYNVIVKGLSAKPLTSKGALLQIFLVWLFSLGWTLAPLFGWNRYVPEGNMAVCGTDYLTQGWFSRSYILFYSWFVYFLPLFVIIYSYWFIVQAVAAHEAAMREQAKKMNVASLRSSEAAQTSAECKLAKVALMTISLWFMAWTPYLVINYAGIFDGSKISPIATIWSSIFAKANAVYNPIVYGISHPKYRQALQKKFPSLVCAAEPDDTVSQTTAATAASEEKAAA</t>
  </si>
  <si>
    <t>Aspisoma sp. CRS-2017 long wavelength sensitive opsin mRNA, complete cds</t>
  </si>
  <si>
    <t>Aphanisticus</t>
  </si>
  <si>
    <t>KY368252</t>
  </si>
  <si>
    <t>CCGATCTGTTTGAATATGGTTCTTAATGGTTTCTCACAAGAATCAAGGGTTCTCGAGGGAGAGCAGCGCTTGCTGGGATGGAATGTGCCACCTTCAGAGTTGATTCATATCCCCGAACATTGGCTTAAGTATCCTGAACCTGAAGCCTCTTTGCACTTTTTATTAGGGTTGCTATACATTATTTTTTTCTTCCTTTCAACCATAGGCAATGGACTCGTTCTCTGGATCTTCTCCACGTCAAAAGCTTTGCGAACACCTTCAAATATGTTCGTCGTCAATCTCGCCTTTTGCGACATAATAATGTTGCTAAAGGCTCCACTTTTCGTCTACAACGCCTTCAATAAAGGATATGCAACTGGGCACATCGGTTGTCAAATATTTGCCACCGTAGGTTCTTTATCGGGAATTGGAGCTGGAATCACCAACGCCTGTATCGCTTACGACCGATACACCACTATTACCAACCCTTTAGAAGGACGATTGAGTGGCACGAAAGCTGGTTTCATTTTATTTTTCATTTGGGTGTACACTATGCCCTGGATCGTTTTACCTTTGACCGAAATGTGGAACAGATTCGTTCCAGAAGGATTCCTCACAGCCTGTTCCTTCGATTATTTAACCGACAATTTCGACACACGTCTTTTTGTCGCTAGCATTTTTACATTCTCCTACGTCATACCGATGTTGCTTATCATTTATTTCTACAGTCAAATAGTCTCACACGTTATTCAACACGAGAAAGTGTTGAGAGAACAGGCGAAAAAAATGAACGTCGATTCTCTACGAAGCAATCAAGCGCAAGCAAGTCAATCGGCTGAAATAAGAATAGCGAAAGTGGCGTTAACTATAACGTTCCTTTACGTTGCTGCTTGGACGCCATATGCAGTCGTTGCAATGATTGGAGCATTCGGAGATCAATCTCTTCTTACTCCAGGGGTTACTATGATTCCCGCCTGCTTCTGTAAATGCGTCGCGTGCTTCGATCCTTACGTGTATGCGTTAAGTCATCCTAGGTACAGGCTTGAGTTGCAAAGACGTTTGCCTTGGCTGGCTATCAGTGAACCTCAGATCAATGAAAACGCTTCTGTTACCACCGAATCAACAAATCCTAATAACGTCACGAGAACGTAA</t>
  </si>
  <si>
    <t>MVLNGFSQESRVLEGEQRLLGWNVPPSELIHIPEHWLKYPEPEASLHFLLGLLYIIFFFLSTIGNGLVLWIFSTSKALRTPSNMFVVNLAFCDIIMLLKAPLFVYNAFNKGYATGHIGCQIFATVGSLSGIGAGITNACIAYDRYTTITNPLEGRLSGTKAGFILFFIWVYTMPWIVLPLTEMWNRFVPEGFLTACSFDYLTDNFDTRLFVASIFTFSYVIPMLLIIYFYSQIVSHVIQHEKVLREQAKKMNVDSLRSNQAQASQSAEIRIAKVALTITFLYVAAWTPYAVVAMIGAFGDQSLLTPGVTMIPACFCKCVACFDPYVYALSHPRYRLELQRRLPWLAISEPQINENASVTTESTNPNNVTRT</t>
  </si>
  <si>
    <t>Aphanisticus sp. CRS-2017 ultraviolet sensitive opsin 1 mRNA, complete cds</t>
  </si>
  <si>
    <t>KY368251</t>
  </si>
  <si>
    <t>CAACTCCTAGCCATGAATTATGGAAACTGGAGTATTATTAGTCCAAAACCACGGGTCATGGATCCAAGTACCCGGCTGTTGGGATGGAATATCCCAGCATCCGAACTGGTTCATATCCCAGAACATTGGTTGAAATTCCCTGAACCCGAGGCTTCTATTCATTTTTTGTTAGGTCTGCTTTATGTTGGTTTATTTTTTATGTCTACTTTTGGAAATGGTTTAGTTTTGTGGATATTTTCAACCGCAAAAAGTTTGAGGACACCATCGAATATGTTCGTAGTTAATTTAGCGTTTTGCGATTTTTTGATGATGTTAAAAACCCCGATATTCATCTACCAATCTTTCCATCGGGGTTATGCATTGGGGTACACGGGCTGCCAAACGTTCGCTGTCATGGGAACGTTATCTGGAATTGGAGCAGGAATGACGAATGCTTGTATAGCTTACGATCGGTATCATACGATAACAAATCCTTTAGAGGGAAAATTAACAAGGACGAAGGCTTTTGTCATGATCTTTTTTGTATGGATCTATGTTATTCCGTGGGCTGTTTTACCTCTCATGGAATTTTGGGGGCGGTTTGTTCCTGAAGGATTTCTGACCCAATGCACCTTCGACTACTTAACAAAAACCTTCGATACTCGTATGTTTGTAGCTGTTTTATTTACATTTTCCTACGTGCTTCCGATGTCCTTAATCATATATTACCAAATTGTTGGTCATGTTATAAATCATGAGAAAATTTTAAGAGAACAAGCTAAAAAAATGAACGTAGATTCTCTCCGAAGTAACCAACAACAACAAAACGAATCCGCTGAAGTTCGTATTGCAAAGGTGGCGATAACAATATGCTTTTTGTTTGTGGCTTCATGGACTCCATACGCGGTGTTAGCGATGATTGGTGCTTTCGGTGATCAGTCAATGATCACGCCAGGATTTGCAATGATTCCTGCTTGTGCCTGTAAATTGGTGGCTTGTATAGATCCTTATGTATATGCTCTAAGTCATCCTAGGTACAGGTTAGAGCTTCAAAAACGTCTCCCATGGCTGGCAATAAATGAAAAATCCATGTCAGATACTCAATCGACAGCGACAGAAACAAATAATACGAATACAAAAACATAA</t>
  </si>
  <si>
    <t>MNYGNWSIISPKPRVMDPSTRLLGWNIPASELVHIPEHWLKFPEPEASIHFLLGLLYVGLFFMSTFGNGLVLWIFSTAKSLRTPSNMFVVNLAFCDFLMMLKTPIFIYQSFHRGYALGYTGCQTFAVMGTLSGIGAGMTNACIAYDRYHTITNPLEGKLTRTKAFVMIFFVWIYVIPWAVLPLMEFWGRFVPEGFLTQCTFDYLTKTFDTRMFVAVLFTFSYVLPMSLIIYYQIVGHVINHEKILREQAKKMNVDSLRSNQQQQNESAEVRIAKVAITICFLFVASWTPYAVLAMIGAFGDQSMITPGFAMIPACACKLVACIDPYVYALSHPRYRLELQKRLPWLAINEKSMSDTQSTATETNNTNTKT</t>
  </si>
  <si>
    <t>Aphanisticus sp. CRS-2017 ultraviolet sensitive opsin 2 mRNA, complete cds</t>
  </si>
  <si>
    <t>KY368250</t>
  </si>
  <si>
    <t>ATGTCGGTCCTGGGTGAACCAAGCTACGCCGCTTGGACAGCGCAGAGGATGGTTTCAACTGGCGCGTTCAGCAGCGGAAATTACACGGTTGTCGACAAAGTGCCTCCAGAAATGTTATATCTGATCGATCATCATTGGTACCAATATCCGCCCATGAATCCTCTTTGGCACGGAATCCTTGGATTCGTCATCGGCATCCTGGGTTGTATTTCCATCACCGGAAATGGCATGGTGGTATACATCTTTTGTAGCACCAAGTCGTTGAGAACACCTTCAAACTTATTAGTTGTCAACCTGGCTTTCTCCGATTTCTTGATGATGTGCTCCATGTCACCTCCGATGGTTATTAATTGTTATTACGAAACATGGGTATTGGGTCCACTAATGTGCGAAGTCTATGGAATGTTGGGCTCCCTATTTGGATGCACCTCAATTTGGACAATGACCACTATTGCCATGGACAGATACAACGTCATCGTAAAGGGTTTGAGTGCTAAACCGATGACCAAGAAGGGTGCAATGTTCCGAATTCTTCTTGTCTGGTCTTTCGCTCTTATTTGGACGCTTGCACCGATGTTCGGCTGGAACAGATATGTACCAGAAGGAAATATGACAGCTTGTGGAACAGATTACTTATCTCAAGATTGGATCAGTAAGAGCTATATTTTCGCGTACTCAACCTTCGTCTACTTTATGCCTCTTTCAATAATCATTTACGCCTACTGGTTCATAGTGCAGGCAGTAGCAACTCATGAAAAATCGATGAGGGAGCAGGCGAAGAAAATGAACGTCGCAACACTAAGAACAGGGGATGCTGCGAATACAAGTGCGGAATGCAAATTGGCAAAAGTAGCTCTAATGACAATTGCTCTTTGGTTCTTTGCATGGACTCCTTATTTGGTCACAAACTGGACAGGAGTATTGCAAACTGCAAGTATTTCACCTTTGGCTACCATTTGGTGCTCCCTGTTTGCAAAAGCCAACGCTGTCTACAATCCAATAGTATACGCTATAAGTCACCCTAAGTATAAGCAAGCTTTACACAAGAAATTCCCTTCGTTATCTTGTGGCGGAGGTTCAGACGATGCCACATCGACAGCATCAGGGGCAACAAATGTCAGCGAAGAAAAATCAAACGCGTAA</t>
  </si>
  <si>
    <t>MSVLGEPSYAAWTAQRMVSTGAFSSGNYTVVDKVPPEMLYLIDHHWYQYPPMNPLWHGILGFVIGILGCISITGNGMVVYIFCSTKSLRTPSNLLVVNLAFSDFLMMCSMSPPMVINCYYETWVLGPLMCEVYGMLGSLFGCTSIWTMTTIAMDRYNVIVKGLSAKPMTKKGAMFRILLVWSFALIWTLAPMFGWNRYVPEGNMTACGTDYLSQDWISKSYIFAYSTFVYFMPLSIIIYAYWFIVQAVATHEKSMREQAKKMNVATLRTGDAANTSAECKLAKVALMTIALWFFAWTPYLVTNWTGVLQTASISPLATIWCSLFAKANAVYNPIVYAISHPKYKQALHKKFPSLSCGGGSDDATSTASGATNVSEEKSNA</t>
  </si>
  <si>
    <t>Aphanisticus sp. CRS-2017 long wavelength sensitive opsin 2 mRNA, complete cds</t>
  </si>
  <si>
    <t>Aleochara</t>
  </si>
  <si>
    <t>curtula</t>
  </si>
  <si>
    <t>KY368248</t>
  </si>
  <si>
    <t>ATGCACTTACTCAATTTGACCGCATATGTTAACACCAGAGCAGAAGCACGAATATTAGAAAATGCCAGGAATCCACCAGGCCAACGTTTATTGGGATGGGATTTATCACCAGAAGATCTCGTCCACATTCCAGAACATTGGTTGGTCTATCCTGAGCCGGAAGGGTCTCTGCATTTATTATTAGGTTTACTTTACATCGGATTTTTTCTTATGGCAATTGTGGGCAATGGACTTGTTCTTTGGGTATTTACGGCTGCAAAAAGTTTACGAACACCATCAAATATGTTTGTTGTCAATTTGGCGTTCTGCGATTTTATCATGATGTGTAAAACACCGATTTTTATCTATAATTCATTCCATCGAGGATTTGCATGCGGAAAAATCGGATGCCAAATATTTGCATTTGTGGGTTCTCTCTCCGGAATTGGGGGTGGAATGACAAACGCTTGTATTGCATACGATAGGTACGCTACAATTACGAATCCTTTGGATGGTAAAGTTACAAGAACTAAGGCGCTACTTATGATATTTTTGGTATGGCTATATACAATACCATGGGCGGTCCTCCCGCTACTGGAAATATGGGGACGATTTGTTCCTGAAGGATTTCTAACAGCGTGTACATTCGATTACTTCACCGATACCTTTGACAACCATCTTTTTGTCGCAGTTCTATTCACCTTCTCGTACGTTATTCCTATGTGCATGATTATATATTTCTATAGTCAAATAGTAGGTCACGTATTTAGCCATGAGAAAGCGCTGAGAGAACAGGCAAAGAAGATGAATGTTGAATCATTGCGAAGTAATCAGAACGCAAATCAGCAATCAGCTGAAGTACGTATTGCAAAAGCAGCAATCACTATTTGCTTCTTATTTGTTGCTGCATGGACGCCGTATGCTGTTCTTGCAATGATTGGTGCATTTGGTGATCAGTCACTTCTCACCCCTGGAGTGACAATGATTCCAGCACTGGCTTGCAAATCCGTGGCATGCTTGGATCCATACGTTTATGCCATAAGTCATCCTAGATACCGAATGGAACTGCAGAAAAGATTACCATGGCTAGCTATAAAAGAAAATGCACCTTCGGACACTCAATCAGCAGCAACAACAGAAAACAATCCTTCAAACACGTAA</t>
  </si>
  <si>
    <t>MHLLNLTAYVNTRAEARILENARNPPGQRLLGWDLSPEDLVHIPEHWLVYPEPEGSLHLLLGLLYIGFFLMAIVGNGLVLWVFTAAKSLRTPSNMFVVNLAFCDFIMMCKTPIFIYNSFHRGFACGKIGCQIFAFVGSLSGIGGGMTNACIAYDRYATITNPLDGKVTRTKALLMIFLVWLYTIPWAVLPLLEIWGRFVPEGFLTACTFDYFTDTFDNHLFVAVLFTFSYVIPMCMIIYFYSQIVGHVFSHEKALREQAKKMNVESLRSNQNANQQSAEVRIAKAAITICFLFVAAWTPYAVLAMIGAFGDQSLLTPGVTMIPALACKSVACLDPYVYAISHPRYRMELQKRLPWLAIKENAPSDTQSAATTENNPSNT</t>
  </si>
  <si>
    <t>Aleochara curtula ultraviolet sensitive opsin mRNA, complete cds</t>
  </si>
  <si>
    <t>KY368247</t>
  </si>
  <si>
    <t>ATGTCTGTGATGGGTTCACCGAGCTTTGCTGCATGGACGGCGCAACGCGCCATGTCCGGAGGCTATGGCGGTAACATTACTGTCGTCGATAAAGTGCTGCCCGAAATGCTGCACATGATCTCGCCGCATTGGTATCAATTTCCACCGATGAACCCACTATGGCACGCCATTCTGGGATTAGTCATAGGAGTACTGGGCTTCATTTCGGTCTCTGGTAACGGCATGGTGGTATACATCTTCTGCTCCACGAAAGGTTTGAGAACACCATCAAACTTATTGGTGATCAATCTCGCCTTCTCCGACATGTGCATGATGTTCACCATGTCGCCAACGATGGTAATTAATTGTTACTACGAAACATGGGTGCTCGGACCATTTATGTGTGAATTATACGCAATGTTTGGTTCACTATTTGGTTGCGCATCCATTTGGACGATGACTTTCATTGCATTCGATCGCTACAACGTCATCGTTAAGGGTTTGAGCGCGAAACCGTTAACGACAAAAACCGCGCTAGCAAGGATTTTCCTCATTTGGACTTTTGCTTCTATCTGGACTTTGGCACCGATGTTCGGATGGAACAGATATGTTCCTGAGGGAAATATGACAGCATGTGGAACTGATTACTTATCCCAGGAATGGCTCAGCAGAAGTTACATCCTTGTTTACTCAGTATTTGTCTACTTCCTACCACTCTTCGGCATTATCTATTCATATTGGTTCATTGTCCAGGCTGTTGCCGCCCATGAGAAATCAATGCGCGAACAGGCCAAGAAGATGAACGTCGCCTCACTCCGTTCTTCGGAGGCGGCACAAACCAGCGCCGAATGCAAATTGGCAAAGATTGCCTTAATGACCATTTCTCTATGGTTCATGGCATGGACCCCATACCTGGTTACCAACTATGTCGGCATTTTCCAGTCGGTCAACTTGACACCCTTGCAAACAATTTGGTGCTCGGTGTTTGCCAAGGCAAACGCCGTATACAATCCAATTGTTTATGGCATCAGCCATCCCAAATACCGACAAGCCCTCCACAAGAAGTTCCCATCTCTTGCGTGCGCGGGTGCTCCAGATGATACTCAATCCACTGCGTCTGCTGTTACCAACACCACGGCAACTGAAGAAAAAGTTAGCGCGTAA</t>
  </si>
  <si>
    <t>MSVMGSPSFAAWTAQRAMSGGYGGNITVVDKVLPEMLHMISPHWYQFPPMNPLWHAILGLVIGVLGFISVSGNGMVVYIFCSTKGLRTPSNLLVINLAFSDMCMMFTMSPTMVINCYYETWVLGPFMCELYAMFGSLFGCASIWTMTFIAFDRYNVIVKGLSAKPLTTKTALARIFLIWTFASIWTLAPMFGWNRYVPEGNMTACGTDYLSQEWLSRSYILVYSVFVYFLPLFGIIYSYWFIVQAVAAHEKSMREQAKKMNVASLRSSEAAQTSAECKLAKIALMTISLWFMAWTPYLVTNYVGIFQSVNLTPLQTIWCSVFAKANAVYNPIVYGISHPKYRQALHKKFPSLACAGAPDDTQSTASAVTNTTATEEKVSA</t>
  </si>
  <si>
    <t>Aleochara curtula long wavelength sensitive opsin mRNA, complete cds</t>
  </si>
  <si>
    <t>KY368246</t>
  </si>
  <si>
    <t>ATGATTGCTGATGCTCTCTCACAAGCAAGGGTTCTCGGCGATGGAGAACAGCGCTTGATGGGATGGAATATTCCAACGTCCGAATTAAGTCACATCCCTGAGCACTGGCTCAAGTACCCTGAACCGGAACCTTCATTACACTTTCTCCTGGGATTATTGTACGTTGTATATTTCTTCCTCTCTACCATCGGAAATGGGCTCGTTCTATGGATATTTTCCACGTCAAAATCATTGCGAACACCGTCGAATATGTTTGTCGTTAATTTGGCATTTTGTGATCTTATAATGCTCCTGAAGGCACCACTGTTTATTTACAATGCTTTTAACAAAGGATATGCTACCGGTCATCTGGGATGCCAGATATTTGCTACAGTCGGTTCTTTGTCTGGAATTGGTGCAGGAATTACCAATGCCTGCATTGCTTACGACAGATATACGACCATCACGAATCCTTTGGAAGGGAGATTGAGTGCTACCAAAGCCAGCTTTATCATATTTTTCATTTGGGTGTATACAATGCCCTGGGTGTTATTGCCGCTTTTGGAAGTGTGGAATCGCTTCGTTCCTGAGGGATTCTTAACAGCATGTTCGTTCGACTATCTGACAGACAACTTCGATACTCGTCTATTTGTAGCGAGTATATTTGTATGTTCCTACGTCATCCCTATGGCCTTAATCATATATTACTACAGTCAGATAGTAACTCATGTGATAAGACATGAGAAAGTGCTTAAAGAACAGGCTAAAAAAATGAACGTTGATTCTTTGAGGAGTAATCAAGCCCAAGCGAATCAATCAGCGGAAATAAGAATTGCCAAAGTGGCATTGACAATCACATTCCTGTACGTGGCAGCGTGGACACCTTATGCTGTCGTTTCTATGATAGGAGCATTCGGAGATCAATCCCTTCTTACTCCTGGAGTGACCATGATACCAGCTTGTTTCTGTAAATGCGTCGCATGCTTTGACCCATATGTGTACGCTTTAAGTCATCCTAGGTACAGACTTGAGCTGCAAAGACGTTTGCCTTGGTTAGCCATCAATGAAGCACCCATTAGCGATAACGCTTCTGTTACGACGGAGGCAACAAATCCAAATAACGCAACTAGAACTTAA</t>
  </si>
  <si>
    <t>MIADALSQARVLGDGEQRLMGWNIPTSELSHIPEHWLKYPEPEPSLHFLLGLLYVVYFFLSTIGNGLVLWIFSTSKSLRTPSNMFVVNLAFCDLIMLLKAPLFIYNAFNKGYATGHLGCQIFATVGSLSGIGAGITNACIAYDRYTTITNPLEGRLSATKASFIIFFIWVYTMPWVLLPLLEVWNRFVPEGFLTACSFDYLTDNFDTRLFVASIFVCSYVIPMALIIYYYSQIVTHVIRHEKVLKEQAKKMNVDSLRSNQAQANQSAEIRIAKVALTITFLYVAAWTPYAVVSMIGAFGDQSLLTPGVTMIPACFCKCVACFDPYVYALSHPRYRLELQRRLPWLAINEAPISDNASVTTEATNPNNATRT</t>
  </si>
  <si>
    <t>KY368245</t>
  </si>
  <si>
    <t>ATGGATTTGGCCGGACCGAGCTTAGCCCCCTGGGCTGCGCGTCGTATTGCGACAGGTGGCTTTGGCGGCAACATTTCTGTAGCGGACAAGGCATTCCCAGAGATGCTTCATCTCATAGACACCCATTGGTACCAGTTCCCGCCCCTGGACCCGTTATGGCACGGAATCCAAGGTTTTACCATCGCATGCTTGGCATGCATAGCCATATTCGGAAACGGAATGGTCATCTACATATTCAGCACCACCAAACACTTAAGGACACCGTCCAATCTCCTGGTCATCAACTTAGCATTTTCCGATTTTTCCATGATGTTCACCATGGCTCCGCCAATGGTATACAACTGTTATAATCAGACGTGGATGTTTGGGCCGTTTTTCTGTAATATTTATGGAATGTGCGGGTCTCTATTTGGCTGTGTTTCAATCTGGACCATGTCAGTGATAGCATGGGATAGGTACAATGTTATCGTAAAGGGTCTAAGCGCGAAACCCTTAACCTTCAAGGGGGCTGCATTCTGGTTGTTCATGGTATGGAGCACGTCACTAGGGTGGACCGTTGCACCCGTTTTGGGATGGAGCAGGTATGTTCCCGAGGGAAATTTGACTGCTTGTGGGACTGATTACATGAGGGACGACATGCCTACACTCACCTACATCTGGGCATACACCTTCTTCTGCTATTTTTTACCTCTGGGAGTCATCGTATACGCTTATTGGTTCATAGTACAGGCTGTTGCCGCTCACGAAAAATCAATGAGGGAACAAGCGAAGAAGATGAACGTTGCAACACTGCGTTCTGGTGACCAGGCTAACACCAGCGTTGAATGCAAGTTGGCAAAGGTCGCACTGGTCACGATATCTTTGTGGTTCATGGCCTGGACACCCTATTTGGTCGTGAACGTAGTCGGGATGCATAAACTCGCCAACCTTAATCCCTTGGGAACTATTTGGAGTTCTTTATTCGCCAAGGCAAACGCTGTATACAACCCAATCGTTTACGCAATAAGCCATCCAAAATACAAGCAAGCTTTGTACAAAAAGTTCCCATCCTTAAAATGCGCATCCGGTGAAGACGAAACAGCATCAGTCGCATCCGGTGTAACGAACGTCGAAAACGAGAAGTCTACTACTGCGTAA</t>
  </si>
  <si>
    <t>MDLAGPSLAPWAARRIATGGFGGNISVADKAFPEMLHLIDTHWYQFPPLDPLWHGIQGFTIACLACIAIFGNGMVIYIFSTTKHLRTPSNLLVINLAFSDFSMMFTMAPPMVYNCYNQTWMFGPFFCNIYGMCGSLFGCVSIWTMSVIAWDRYNVIVKGLSAKPLTFKGAAFWLFMVWSTSLGWTVAPVLGWSRYVPEGNLTACGTDYMRDDMPTLTYIWAYTFFCYFLPLGVIVYAYWFIVQAVAAHEKSMREQAKKMNVATLRSGDQANTSVECKLAKVALVTISLWFMAWTPYLVVNVVGMHKLANLNPLGTIWSSLFAKANAVYNPIVYAISHPKYKQALYKKFPSLKCASGEDETASVASGVTNVENEKSTTA</t>
  </si>
  <si>
    <t>Agrilus planipennis long wavelength sensitive opsin 1 mRNA, complete cds</t>
  </si>
  <si>
    <t>KY368243</t>
  </si>
  <si>
    <t>GCGCGAGTAATGGATCCTGGTGAGTTAGTTAGAGGTGTGCATCTTTTAGCTCTACTCCCCGAAATGAACTATGCAAATTGGACCGTAGTTAATTCACCCCGGGCGCGAGTAATGGATCCTGGTAACCGATTGCTAGGTTGGAATATACCGGCTTCCGAGTTGGGACATATTCCTGAGCACTGGTTGAAGTTTCCTGAACCCGAAGCGTCCATCCACTTTCTATTAGGGCTCCTTTATGTCGCTTTGTTTTTCATGTCAACCTTCGGAAATGGCCTGGTATTGTGGATATTTTCTACCGCAAAGAGTTTGAGAACTCCTTCGAATATGTTTGTTGTCAATTTGGCTTTCTGCGATTTTTTGATGATGTTAAAAACGCCCATATTTATTTACAATTCTTTCCATCGCGGATACACGTTGGGTTACACGGCTTGTCAGGCGTTTGCTGTCATGGGAACACTGTCGGGAATTGGTGCAGGAATGACGAACGCTTGTATCGCTTACGATCGCTATCATACAATTGCCAATCCGTTGGAGGGCAAATTGACTAGAACAAAGGCTTTCGTTATGATTATTTTCGTTTGGATATATGTTATACCATGGGCTGTTTTGCCCCTGATGGAATTTTGGGGAAGGTTTGTTCCAGAGGGATTTCTAACTCAGTGCACTTTTGATTATTTGACAAGAACATTCGATACTCGAATGTTCGTTGCAGTTCTGTTTACATTTTCATATGTTTTACCCATGACGTCGATCATATACTATTACAGTCAGATAGTGAGTCACGTTTTCGATCACGAAAAGGCGCTGAGAGAACAGGCAAAAAAAATGAACGTTGATTCGTTAAGGAGTAATCAACAGCAACAAAACCAATCGGCCGAGGTACGTATCGCAAAAGTGGCAATAACGATTTGCTTTTTGTTTGTGGCCTCGTGGACACCTTACGCTGTTCTTGCGATGATTGGGGCGTTCGGGGATCAGAACATGGTAACGCCAGGTTTTGCCATGATTCCAGCATGTACTTGTAAATTGGTTGCCTGTCTGGATCCTTACGTCTATGCGCTAAGTCATCCCAGATACAGGCTGGAGTTGCAAAAGCGTCTTCCATGGCTCGCAATTAACGAAAAATCTGTTTCTGATAATCAATCGACAAACACCGAAACAAATTCTACGAGTAAAGCGTAA</t>
  </si>
  <si>
    <t>MDPGELVRGVHLLALLPEMNYANWTVVNSPRARVMDPGNRLLGWNIPASELGHIPEHWLKFPEPEASIHFLLGLLYVALFFMSTFGNGLVLWIFSTAKSLRTPSNMFVVNLAFCDFLMMLKTPIFIYNSFHRGYTLGYTACQAFAVMGTLSGIGAGMTNACIAYDRYHTIANPLEGKLTRTKAFVMIIFVWIYVIPWAVLPLMEFWGRFVPEGFLTQCTFDYLTRTFDTRMFVAVLFTFSYVLPMTSIIYYYSQIVSHVFDHEKALREQAKKMNVDSLRSNQQQQNQSAEVRIAKVAITICFLFVASWTPYAVLAMIGAFGDQNMVTPGFAMIPACTCKLVACLDPYVYALSHPRYRLELQKRLPWLAINEKSVSDNQSTNTETNSTSKA</t>
  </si>
  <si>
    <t>Agrilus planipennis ultraviolet sensitive opsin 2 mRNA, complete cds</t>
  </si>
  <si>
    <t>KY368242</t>
  </si>
  <si>
    <t>ATGTCAGCGATGGGAGAGCCCAATTTTGCCGCCTGGACAGCGCAGAGGGTAATGTCTGCTGGCGCGTTCGGTGGCAACTATACCGTGGTAGATAAAGTCCCTCCTGAAATGCTCTATCTCGTCGATCATCACTGGTACCAATACCCCCCTATGAACCCACTTTGGCATGGCATTCTTGGTTTCGTTATCGGCATCTTAGGTTGCATTTCCGTTGCCGGAAACGGAATGGTCGTCTACATTTTCAGCAGCACTAAGTCCCTGAGAACACCGTCCAACTTATTGGTAGTAAACTTGGCCTTCTCTGATTTTGCCATGATGTTTACCATGTCTCCTCCTATGGTTATCAATTGCTATTACGAAACCTGGGTATTGGGTCCATTGATGTGCGAAATCTATGGAATGCTTGGCTCCCTCTTCGGATGCACCTCAATCTGGACGATGACCGCTATTGCCATGGACCGATACAACGTCATTGTAAAGGGTTTAAGCGCTAAACCAATGAACAAAAAAGGAGCCTTGTTTAGGATTTTACTTATCTGGCTATTCGCTCTTGTATGGACACTCGCTCCAATGTTCGGATGGAATAGGTATGTGCCTGAGGGTAACATGACTGCCTGCGGGACTGACTACCTAACCCAGGACTGGCTCAGCAAAAGTTACATCTTTGCATACTCGGTCTTCGTCTACTTCATGCCGCTCTCTATAATCATCTATGCATACTGGTTCATCGTACAGGCTGTCGCAGCTCACGAAAAATCAATGAGGGAGCAGGCCAAGAAAATGAATGTAGCTACTCTGAGATCAGGAGACGCAGCAAACACAAGCGCCGAATGCAAATTAGCTAAAGTAGCTCTAATGACAATCGCACTCTGGTTCTTCGCATGGACTCCGTACTTAGTCACCAACTGGACAGGAGTACTTCAAACGGCCAGCATCACTCCTTTGGCCACCATCTGGTGTTCTTTATTTGCCAAGGCAAATGCTGTCTACAATCCCATTGTCTACGCTATAAGCCACCCTAAATACAAGCAGGCATTACACAAGAAATTCCCATCCTTGTCTTGCGCAGGACCCGCTGACGACGCCACTTCGACAGCGTCCGGAGTCACAAGCGTTAGTGAAGAAAAATCATCAGCGTAA</t>
  </si>
  <si>
    <t>MSAMGEPNFAAWTAQRVMSAGAFGGNYTVVDKVPPEMLYLVDHHWYQYPPMNPLWHGILGFVIGILGCISVAGNGMVVYIFSSTKSLRTPSNLLVVNLAFSDFAMMFTMSPPMVINCYYETWVLGPLMCEIYGMLGSLFGCTSIWTMTAIAMDRYNVIVKGLSAKPMNKKGALFRILLIWLFALVWTLAPMFGWNRYVPEGNMTACGTDYLTQDWLSKSYIFAYSVFVYFMPLSIIIYAYWFIVQAVAAHEKSMREQAKKMNVATLRSGDAANTSAECKLAKVALMTIALWFFAWTPYLVTNWTGVLQTASITPLATIWCSLFAKANAVYNPIVYAISHPKYKQALHKKFPSLSCAGPADDATSTASGVTSVSEEKSSA</t>
  </si>
  <si>
    <t>Agrilus planipennis long wavelength sensitive opsin 2 mRNA, complete cds</t>
  </si>
  <si>
    <t>Aethina</t>
  </si>
  <si>
    <t>tumida</t>
  </si>
  <si>
    <t>KY368241</t>
  </si>
  <si>
    <t>ATGTCTGTGATGGGACAACCGAGCTTTGCCGCGTGGCAGGGACCCCAGGCCTCCGGCTTTGGCGGTGGGAACCTCACCGTCGTGGATAAAGTCTCCCCAGATATGATTCACCTTGTAGATGCCTACTGGTATCAATTCCCCCCAATGAATCCACTTTGGCACGGTATCCTTGGATTTATGATCGGCGTCTTGGGTGTCATCTCAATACTCGGAAATGGCATGGTCTTATACATTTTTGCATCAACGAAATCATTGAAGACCCCATCCAATCTGTTGGTGGTGAATTTGGCCTTCTCTGATTTCTGTATGATGACCACAATGGCGTTTCCAATGGTCGTTAACTGCTACTACGAAACCTGGGTGTGGGGACCACTTTTCTGTGCTCTGTACGGAATGTTTGGCTCACTCTTCGGATGTATTTCCATCTGGTCGATGGCCTTTATCGCCTTGGATCGTTACAATGTCATCGTTAAGGGATTAAGCGCCAAACCGCTCACAAAGAAAACTGCGATGTTATGGAATCTTCTCATTTGGACTATGGCCATTGGATGGACTATTGCGCCACTCTTAGGATGGAATAGGTATGTACCCGAAGGCAACATGGCAGCCTGTGGGACTGACTATCTCAGCAAAGATTGGTTAAGCAGAAGTTACATCCTCGTATACGCCTGCTTTGTCTACTTCTCACCTCTTACATTGATCATCTACTGTTACTTCTTCATTGTACAGGCTGTAGCTGCTCATGAAAAATCAATGAGGGAACAAGCAAAAAAAATGAATGTCGCCTCACTCAGATCATCTGAGGCACAAGCAACCAGCGCCGAATGCAAATTGGCTAAAATTGCACTAATGACAATTGCTCTGTGGTTCTTCGCATGGACCCCATATCTAATCATCAATTTCTCGGGCATCTTTGGAAGCAGCAAAATCTCACCTTTGGCCACTATTTGGTGCTCGCTGTTCGCCAAAGCTAATGCATGTTACAATCCCATTGTGTACGGCATAAGCCACCCAAAATACAGACAAGCTTTGGAGAAGAAATTCCCAAGTTTGGTATGTGCAAACAATCAAGCAGACGATGCCACATCGACTGCTTCTGGAGTCACCCAAGTAACAGAAGGCGAGAAACCAGCTGCATAA</t>
  </si>
  <si>
    <t>MSVMGQPSFAAWQGPQASGFGGGNLTVVDKVSPDMIHLVDAYWYQFPPMNPLWHGILGFMIGVLGVISILGNGMVLYIFASTKSLKTPSNLLVVNLAFSDFCMMTTMAFPMVVNCYYETWVWGPLFCALYGMFGSLFGCISIWSMAFIALDRYNVIVKGLSAKPLTKKTAMLWNLLIWTMAIGWTIAPLLGWNRYVPEGNMAACGTDYLSKDWLSRSYILVYACFVYFSPLTLIIYCYFFIVQAVAAHEKSMREQAKKMNVASLRSSEAQATSAECKLAKIALMTIALWFFAWTPYLIINFSGIFGSSKISPLATIWCSLFAKANACYNPIVYGISHPKYRQALEKKFPSLVCANNQADDATSTASGVTQVTEGEKPAA</t>
  </si>
  <si>
    <t>Aethina tumida long wavelength sensitive opsin mRNA, complete cds</t>
  </si>
  <si>
    <t>KY368240</t>
  </si>
  <si>
    <t>ATGCATTTACTCAACTGGACCGCTACGCCAAATGTCCAGGCGAGACTTATGGACTCGTTAGAGGCAAGAGGAACCCATCACTTAGGATGGAATCTTAAACCGGAAGACCTGATTCATATTCCGGAACATTGGCTCCTTTATCCAGAACCCGAATATTCCTTACACATGCTCCTCGCCTTAGTTTACATCGGACTTTTTTTCACATCTACTATTGGAAACGGTCTTGTCCTATGGGTTTTCACCTCTGCGAAAAGTCTTCGAACAGCTTCGAACATGTTTGTGGTAAATTTGGCGCTTTATGATTTCATAATGATGCTGAAAACTCCGATCAACATCTACAACTCGATTTACAGAGGTTACGCGTTGGGTCACATGGGATGTCAAATTTTCGCTTTCGTGGGTTCGATTTCTGGTATTGGTGCTGGTATGACCAACGCAGCGATTGCATACGACAGGTACACCACCATCACCAATCCTCTGGATGGAAAAGTCACCAGGACTAAAGCACTATTCATGATTATATTTATTTGGATTTACACTATTCCTTGGGCTGTTCTTCCACTATTGGAGATTTGGGGAAGGTTTGTACCAGAGGGATACCTAACAACCTGCAGCTTTGACTACCTGACCAACACTTTCGATAACCACTTATTCGTTGGAGTGATGTTCTTTTGTTCTTATGTTGTACCGATGTCAGCGATAATTTATTTCTATAGTAAGATTGTTAGCAAAGTTTTCAGCCATGAGAAAGCTTTAAGAGAACAAGCGAAAAAAATGAACGTAGAATCGTTAAGAAGCAACCAAAACCAACAAAGTGAATCGGCGGAATTGCGAATTGCGAAAGCGGCAATCACTATTTGTTTCCTGTTCGTCGCATCTTGGACACCGTACGCTGTATTAGCTTTGATCGGGGCTTTTGGAGATCAAAGTCTTTTGACACCTGGAGTTTCAATGATACCTGCTTTGAATTGTAAATTGGTAGCTTGTATAGATCCATATGTTTATGCTATCAGTCACCCAAGGTACAGGATTGAATTGCAAAAGCGACTTCCTTGGTTGGCAATCAAGGAATCTGATGGAACTGACTCAAGATCTACAGCTACAGAAGTAACCACCGCTCCTGCTACACCTGCAGCCACAACATAA</t>
  </si>
  <si>
    <t>MHLLNWTATPNVQARLMDSLEARGTHHLGWNLKPEDLIHIPEHWLLYPEPEYSLHMLLALVYIGLFFTSTIGNGLVLWVFTSAKSLRTASNMFVVNLALYDFIMMLKTPINIYNSIYRGYALGHMGCQIFAFVGSISGIGAGMTNAAIAYDRYTTITNPLDGKVTRTKALFMIIFIWIYTIPWAVLPLLEIWGRFVPEGYLTTCSFDYLTNTFDNHLFVGVMFFCSYVVPMSAIIYFYSKIVSKVFSHEKALREQAKKMNVESLRSNQNQQSESAELRIAKAAITICFLFVASWTPYAVLALIGAFGDQSLLTPGVSMIPALNCKLVACIDPYVYAISHPRYRIELQKRLPWLAIKESDGTDSRSTATEVTTAPATPAATT</t>
  </si>
  <si>
    <t>Aethina tumida ultraviolet sensitive opsin mRNA, complete cds</t>
  </si>
  <si>
    <t>Adalia</t>
  </si>
  <si>
    <t>bipunctata</t>
  </si>
  <si>
    <t>KY368239</t>
  </si>
  <si>
    <t>GCATATTCAAAGTACTTTGAAGCCGTTTACAAACAACTGACCGGCGTTGGTGCACCCTCTGCTTTACAAAGCAGAGCAATGGTCATGGAAGGAACAGAGGGCCTTCATCGTCTTGGGTGGAATATCCCACCAGAGGAGCTGATTCGAATCCCTGAACACTGGCTCTCCTACATGGAGCCACCTGCCTCAATGCATTTGTTGCTCGGTATGATTTACATAGCATTTTTCATTATGGCAATCACTGGAAATGGATTAGTTTTATGGGTATTTACATCGGCGAAAAGTTTACGGACAGCATCGAACATGTTCGTCGTCAATTTGGCATTTTGTGATTTCATCATGTTTGTGAAGATTCCTATTTTCATTTATAACTGTTTCTACAGAGGATATGCTTTAGGAGATTTAGGTTGCCAAATTTATGGTGTCATCGGTACCTTATCAGGAATTGGAGCAGGAATGACGAATGCCTGTATAGCGTACGATAGATACACGACAATTACTAAACCATTCGATGGAAAGCTTACGAGAACTAAGGCTTTCCTCATGATACTGGGAGTGTGGATGTATACTGTCCCTTGGGCAGTGATGGCAATGACTGAAGTATGGGGAAAATTTGTACCCGAGGGTTATCTAACAGCATGTTCATTTGACTACTTGACGGATACGTTCGATAACAGAATGTTCGTAGCTGCAATATTTTCCTGTTCATACGTTGTGCCAATGAGTATGATCATTTTTTTCTACAGTCAAATAGTCAGTACCGTATTTAATCACGAGAAGGCTCTTCGGGAACAGGCAAAAAAAATGAACGTGGATTCTCTTCGAAGCAATCAGAACCAAGGCAATCAATCAGCTGAAGTTAGAATTGCCAAAGCTGCTATCACTATTTGTTTCCTCTTCGTTGCTTCTTGGACACCATACGCTGCTGTAGCTTTAATTGGCGCCTTTGGGGATCAAACTTTGTTAACCCCAGGAGTCACGATGATTCCTGCATGCACGTGCAAGTTTGTGGCATGTTTGGATCCTTATGTATATGCCATTAGCCATCCCAAATACAGACAAGAACTACAAAAACGGTTGCCGTGGTTAGCAATAAACGAACCAGCGGATGACGCGAAATCTGTAGCCACAGCTGCAACGAATAATGATCAAGAACAAAAATCATAA</t>
  </si>
  <si>
    <t>MVMEGTEGLHRLGWNIPPEELIRIPEHWLSYMEPPASMHLLLGMIYIAFFIMAITGNGLVLWVFTSAKSLRTASNMFVVNLAFCDFIMFVKIPIFIYNCFYRGYALGDLGCQIYGVIGTLSGIGAGMTNACIAYDRYTTITKPFDGKLTRTKAFLMILGVWMYTVPWAVMAMTEVWGKFVPEGYLTACSFDYLTDTFDNRMFVAAIFSCSYVVPMSMIIFFYSQIVSTVFNHEKALREQAKKMNVDSLRSNQNQGNQSAEVRIAKAAITICFLFVASWTPYAAVALIGAFGDQTLLTPGVTMIPACTCKFVACLDPYVYAISHPKYRQELQKRLPWLAINEPADDAKSVATAATNNDQEQKS</t>
  </si>
  <si>
    <t>Adalia bipunctata ultraviolet sensitive opsin 2 mRNA, complete cds</t>
  </si>
  <si>
    <t>KY368238</t>
  </si>
  <si>
    <t>ATGATGGGAGAACCGAGCTTTCCATGGTCCGCTCAACGCAGCGGCGGCTTCGGCGGTAATCTCACAGTCGTAGACAAGGTCCTTCCTGACATGCTCCATATGGTGCACCCCCACTGGTACCAGTTTCCACCTATGAACCCTCTCTGGCACGGTCTTTTGGGGTTTGTCATTGGCATACTTGGATTTGTATCGGTAGCTGGTAATGGCATGGTTATCAACATCTTCTGTGGCGCTAAATCTTTGCGGACTCCTTCGAATTTACTGGTGGTGAACTTGGCTTTCTCTGATTTCTTGATGATGTTTACAATGGCAGCTCCTATGGTGATCAACTGCTACTATGAGACATGGGTATTAGGTCCACTTTTCTGTGAACTCTATGGTATGTTCGGCTCGTTATTCGGCTGTGCATCCATATGGACCATGACTTTCATCGCTCTTGACAGATATAATGTTATTGTTAAGGGATTAAGCGCTCAGCCACTCACAAAGAAAACAGCCATGCTCAGAATCTTGTTTATTTGGGCTATGTCAGCCCTTTGGACCGCCGCTCCAATGTTCGGATGGAACAGGTATGTACCTGAAGGGAATATGACTGCGTGTGGAACTGACTACCTCACTCAAACGTGGCTCAGCAAAAGTTACATTTTGGTCTACTCCTTCTTTGTATACTTCCTTCCTCTTTTTACCATCATCTATTCGTATTGGTTCATCGTGCAGGCTGTAGCAGCTCATGAAAAATCCATGAGAGAACAAGCTAAAAAAATGAACGTAGCATCCTTGAGGTCGTCTGAAGCTTCCCAGACAAGTGCAGAATGCAAGTTAGCCAAAATTGCTCTCATGACAATTACTTTATGGTTCTTCGCATGGACCCCTTACCTCGTCACAAACTTCACTGGCATTTTTGAAGGCGCAAAAATCAGTCCCTTGGCTACCATTTGGTGTTCACTTTTCGCCAAAGCCAACGCTGTCTACAACCCTATAGTATATGGCATCAGTCATCCTAAATACAGGCAAGAACTCCAGAAGAAATATCCTTCCTTGGTATGTGCTAATGAACCAGATGATACGGTATCTGCTGTGTCAGGTGCAACGAACGTAGGCGAAGAAAAACAAGTACCTGCATGA</t>
  </si>
  <si>
    <t>MMGEPSFPWSAQRSGGFGGNLTVVDKVLPDMLHMVHPHWYQFPPMNPLWHGLLGFVIGILGFVSVAGNGMVINIFCGAKSLRTPSNLLVVNLAFSDFLMMFTMAAPMVINCYYETWVLGPLFCELYGMFGSLFGCASIWTMTFIALDRYNVIVKGLSAQPLTKKTAMLRILFIWAMSALWTAAPMFGWNRYVPEGNMTACGTDYLTQTWLSKSYILVYSFFVYFLPLFTIIYSYWFIVQAVAAHEKSMREQAKKMNVASLRSSEASQTSAECKLAKIALMTITLWFFAWTPYLVTNFTGIFEGAKISPLATIWCSLFAKANAVYNPIVYGISHPKYRQELQKKYPSLVCANEPDDTVSAVSGATNVGEEKQVPA</t>
  </si>
  <si>
    <t>Adalia bipunctata long wavelength sensitive opsin mRNA, complete cds</t>
  </si>
  <si>
    <t>KY368237</t>
  </si>
  <si>
    <t>AAACGGCTTCAAAGAATTTTGGACATGCGTTTACTCAACTGGACCGGCGTTGGTGCTCCCTCTGCATTAAGAAGCGGAGCGATGGGTATGGAAGGAACAGAAGTCCTTCATCGGCTAGGATGGAACGTTCCTAAGGAAGAACTGATTCATATACAAGATCACTGGCTAAATTTTTTGGAACCACCAGCATCAATGCATTTCCTGTTGGGTTTAGTTTACATTGGCTTCTTCATAATGGCTATAATCGGAAATGGGTTGGTTCTGTGGATTTTTTCGTCAGCAAAAAGTCTGAGAACAGCATCAAACATGTTCGTGGTCAACTTGGCGTTCTGTGATTTCATGATGATGCTAAAGACTCCAATTTTCATCTACAACTCCTTCTACAGAGGATTTGAATTAGGCCAATTGGGATGCCAGATATTTGCTTTTATGGGATCACTTTCTGGAATAGGAGCAGGCATGACCAATGCTTTCATAGCCTACGATAGGTATACAACCATTACGAAACCATTCGATGGCAAATTAACAAGAACGAAGGCGTTTGTTTTCATTTTGGTGATTTGGTTGTACACAATACCATGGGCTGTGATGCCCCTTACTGAAGTTTGGGGAAGATTCGGACCCGAGGGGTACCTAACCGCTTGTACTTTTGACTACTTGACGAATACATTCGACAACAAAATGTTCGTTGGTTCAATATTTTTCTGCTCATATTGCATTCCCATGTCAATGATAATATTTTTCTACAGTAAAATAGTCAGTACTGTATTTAATCACGAAAAGGCTCTACGAGAACAGGCTAAAAAAATGAACGTTGATTCTTTGAGAAGTAATCAGAATCAAGGGAGCCAAACTGCGGAAGTGCGTATAGCAAAAGCGGCCATCACAATCTGTTTTCTCTTCGTTGCATCTTGGACACCTTACGCTGTACTAGCTCTTATTGGAGCGTATGGTGATCAGACGCTACTAACGCCAGGAGTCACCATGATACCAGCATGTACATGCAAATTTGTCGCATGTTTGGACCCTTACGTTTACGCTATCAGTCATCCAAAATACAGGCAAGAGCTCCAAAAACGGCTACCGTGGTTGGCAATCAACGAACCAGCGGAGGATACCAAATCTGTTGCAACTGCTGCTACACAGAACAACGAACAAGAACAAAAAGCGTAG</t>
  </si>
  <si>
    <t>MRLLNWTGVGAPSALRSGAMGMEGTEVLHRLGWNVPKEELIHIQDHWLNFLEPPASMHFLLGLVYIGFFIMAIIGNGLVLWIFSSAKSLRTASNMFVVNLAFCDFMMMLKTPIFIYNSFYRGFELGQLGCQIFAFMGSLSGIGAGMTNAFIAYDRYTTITKPFDGKLTRTKAFVFILVIWLYTIPWAVMPLTEVWGRFGPEGYLTACTFDYLTNTFDNKMFVGSIFFCSYCIPMSMIIFFYSKIVSTVFNHEKALREQAKKMNVDSLRSNQNQGSQTAEVRIAKAAITICFLFVASWTPYAVLALIGAYGDQTLLTPGVTMIPACTCKFVACLDPYVYAISHPKYRQELQKRLPWLAINEPAEDTKSVATAATQNNEQEQKA</t>
  </si>
  <si>
    <t>Adalia bipunctata ultraviolet sensitive opsin 1 mRNA, complete cds</t>
  </si>
  <si>
    <t>Acmaeodera</t>
  </si>
  <si>
    <t>diffusa</t>
  </si>
  <si>
    <t>KY368236</t>
  </si>
  <si>
    <t>ATGTCGTTTCTGGATGGGTCGAACTTTATACCGTGGACAGCCAAAAGGGTTGGTGGTTTTGGCGGTAACATCAGCGCTGCAGACAAAGCACTTCCGGAAATGCTTCATCTCATTGACGCCCACTGGTACCACCATGCCCCCTTAGACCCTCTGTGGTACGGAATTCAAGGATGTGTCATTGCCACCCTCGCCTGCATCTCTATTTGTGGAAATGGAATGGTCATTTATATATTCAGCACCACGAAAAGTCTACGAACACCATCCAACATGTTAGTTATTAATCTGGCAATTTCCGACTTCCTGATGATGTTTACAATGGCACCCCCTATGGTTGTCAACTGCTACTTTCAGACGTGGATGTTTGGTCCATTTATTTGTCAGATATATGCGATGGGCGGATCCTTATTCGGAACCGTATCAATATGGACAATGAGCGCTATTGCACTGGATCGATATAATGTTATAGTAAAGGGACTGGCGGGAAAGCCTTTTACGATGGCGAGAGCCATGTTTTGGATTTTTAATATTTGGAGTTCATCCCTCATATGGACTGTAGCACCCGTAGTCGGCTGGAGCAGGTATGTACCCGAAGGAAATCTAACGGCTTGTGGTACGGACTACTTAGCTACGGATTGGGTGACTCAGAGTTACATAATATCATACACAATCTTCTGTTACAATCTTCCGATGGCTGTTATTGTATGGGCGTATTGGTATATTGTAAAGGCTGTTGCTGCCCATGAAAAGGCAATGAGAGAACAAGCAAAGAAAATGAATGTCGCTACATTACGTTCTGGAGATGCTGCCAATACAAGTGTCGAATGTAAACTAGCTAAAGTGGCCTTAGTCACCATCACCCTCTGGTTTATCGCTTGGACACCGTACTTAGTCACAAACCTAACGGGCATCTGGCAATTGGCCGACATGCCTCCGTTAGCTACAATTTGGAGTTCTGTGTTTGCAAAGGCAAATGCCGTTTATAATCCCATAGTGTACGCAATAAGCCATCCAAGGTACAAACAAGCTCTGTATAAGAAGTTCCCGATACTAAGTTGTGGTGCCCATGCTGACGAGACAACATCAGTTGCTTCCGGGACAACAAATGTTGATAATGATGCAAAATCAACGAACGCGTAA</t>
  </si>
  <si>
    <t>MSFLDGSNFIPWTAKRVGGFGGNISAADKALPEMLHLIDAHWYHHAPLDPLWYGIQGCVIATLACISICGNGMVIYIFSTTKSLRTPSNMLVINLAISDFLMMFTMAPPMVVNCYFQTWMFGPFICQIYAMGGSLFGTVSIWTMSAIALDRYNVIVKGLAGKPFTMARAMFWIFNIWSSSLIWTVAPVVGWSRYVPEGNLTACGTDYLATDWVTQSYIISYTIFCYNLPMAVIVWAYWYIVKAVAAHEKAMREQAKKMNVATLRSGDAANTSVECKLAKVALVTITLWFIAWTPYLVTNLTGIWQLADMPPLATIWSSVFAKANAVYNPIVYAISHPRYKQALYKKFPILSCGAHADETTSVASGTTNVDNDAKSTNA</t>
  </si>
  <si>
    <t>Acmaeodera diffusa long wavelength sensitive opsin 1 mRNA, complete cds</t>
  </si>
  <si>
    <t>KY368235</t>
  </si>
  <si>
    <t>ATGTTGCTCAACTGGACAGCCATTGATCGTCCGTTACCACAACTCGGTGGAGATTCTGGCCATGAAGTCCGACTACTTGGTTGGAATATTCCCCCTTCGGAACTGGTCCACATTCCAGAACACTGGTTGAAGTATCCTGAGCCAGAAGCAAGTTTGCATTTTCTTCTAATACTGCTGTACTTAATATGTTTCTTGTTATCCACCGTCGGTAATGGCATGGTTATATGGATATTTTCGACGGCGAAATCGTTGCGGACTCCGTCCAACATGTTCGTGGTAAACTTAGCCGTCCTGGACTTCATAATGCTTTCGAAATCTCCGCTTTTTATATACAACGCGTTCCACAGAGGCTACGCCGCAGGACACCTCGGCTGTCAAATATTCGGCACCATCGGCACGTTGTCAGGAATAGGGGCTGGAATGACGGACGTCTGCATAGCGTACGACAGGTACACCACCATAACGAATCCCTTGGAAGGGAGGATGAGCAAAATCAAAGCCATCATAATGATCATTTTTGTATGGCTGTATACACTGCCCTGGATTATTTTGCCTTTCACTGAAGTTTGGAATAGGTTTGTTCCAGAGGGATTCTTAACTACATGTAGTTTCGACTACATAACTGACACCTTTGATACCAGGCTCTTCGTGGTGACGATTTTTGTATGGTCATACGTATTTCCGTTGCTGCTCATCATCTATTTCTACACTCAAATCGTCGCACATGTATTTCGACACGAGAAAGCTTTGAAGCAACAGGCCAAAAAGATGAACGTCGATTCCTTAAGAAGCAACCAAGCACAGGCGGACCAGTCAATGGAGATAAGAATAGCTAAAGTTGCCATCACGATAACATTTTTGTTTGTGGCTGCATGGACACCGTACGCCGTTGTCTCCTTCATAGGCGCTTTCGGTGACCGGTCTCTCCTAACTCCAGGAGTCACCATGATACCTGCCTGTTGCTGCAAATTCATCGCATGTGTTGATCCTTATGTATACGCTCTAAGCCATCCGCGATACAGAGTGGAACTTCAGCGACGTTTACCGTGGTTATCGATCAAGGAACACGTTCCTTCAGATTCCGCATCAGTGGCTACCGAATCTGCAGCACCAAATACTGGAAAAATATGA</t>
  </si>
  <si>
    <t>MLLNWTAIDRPLPQLGGDSGHEVRLLGWNIPPSELVHIPEHWLKYPEPEASLHFLLILLYLICFLLSTVGNGMVIWIFSTAKSLRTPSNMFVVNLAVLDFIMLSKSPLFIYNAFHRGYAAGHLGCQIFGTIGTLSGIGAGMTDVCIAYDRYTTITNPLEGRMSKIKAIIMIIFVWLYTLPWIILPFTEVWNRFVPEGFLTTCSFDYITDTFDTRLFVVTIFVWSYVFPLLLIIYFYTQIVAHVFRHEKALKQQAKKMNVDSLRSNQAQADQSMEIRIAKVAITITFLFVAAWTPYAVVSFIGAFGDRSLLTPGVTMIPACCCKFIACVDPYVYALSHPRYRVELQRRLPWLSIKEHVPSDSASVATESAAPNTGKI</t>
  </si>
  <si>
    <t>Acmaeodera diffusa ultraviolet sensitive opsin 1 mRNA, complete cds</t>
  </si>
  <si>
    <t>KY368234</t>
  </si>
  <si>
    <t>ATGTCTGTTTTGGGCGAACCTAAGTTTGCCGCTTGGACGGCACAAAGAATAACGGCATCAGCTTTCAGCGGAAACATGACGGTGGTAGACAAAGTACCTCCTGAGATGTTGCATTTGATCGCCCCTCACTGGTACCAGCATCCACCACTCAATCCCATGTGGCACGGAATAATAGGGTTTCTAATGGGAGTTATGGGTGTCATCGCTTTCTTTGGGAACGGCATGGTTGTTTATATATTTTGCAGTACAAAAACATTAAGGACGCCTTCTAATTTCCTGGTTGTTAACCTAGCTTTCTCAGATTTCCTTATGATGGTCAGCCTGGTTCCAGAAGTCGTCATTAATTGCTATTTTGAGACCTGGGCACTTGGTCCTTTGCTGTGTGAGATACACGGTATGCTGGGTTCCCTTCTCGGCTGCACTTCAATCTGGACGATGAGTGCCATTGCCGTAGACAGATACAACGTTATTGTCAAAGGATTAAGTGCCAAACCGTTAACCGTAAAAGGCGTTTTGCTCAGACTTCTCATCATCTGGCTCTTTTGTGCATTGTGGGCTATTGCTCCTATGCTTGGATGGAACAGGTACGTTCCTGAGGGAAACATGACGGCCTGTGGAACAGACTATTTCTCAACAGACTGGCTAAGCATGAGTTACATCTACGCTTACTCCTTCTTTGTCTACTTCCTTCCTCTAGGACTTATCATATACTCCTACTGGTTTATCGTACAGGCTGTAGCAGCTCATGAGAAGTCGATGAGGGAGCAAGCAAAGAAGATGAATGTCGCCACTTTACGTTCTGGAGACGCGGCTAAAACAAGCGCCGAATGCAAGCTAGCCAAGGTTGCTCTAATGACGATTTCTCTGTGGTTCATTGCCTGGACACCGTATCTGGTCGTCAACTGGTTAGGTCTTCTCCATCCTTCCGTTATCACTCCTCTGGTCAGTATTTTGTGTTCCATATTCGCTAAAATGAACGCTATGTACAATCCGATCGTCTATGCAATAAGCCATCCTAAGTACAAGCAAGCTCTATACAAGAAATTCCCATCGCTGGCTTGTGGAGGAAGCGGAGATGATACCACATCAACGGCAACGAACGCTACCACGGAAGAAACAAAGTCAAATGCGTAA</t>
  </si>
  <si>
    <t>MSVLGEPKFAAWTAQRITASAFSGNMTVVDKVPPEMLHLIAPHWYQHPPLNPMWHGIIGFLMGVMGVIAFFGNGMVVYIFCSTKTLRTPSNFLVVNLAFSDFLMMVSLVPEVVINCYFETWALGPLLCEIHGMLGSLLGCTSIWTMSAIAVDRYNVIVKGLSAKPLTVKGVLLRLLIIWLFCALWAIAPMLGWNRYVPEGNMTACGTDYFSTDWLSMSYIYAYSFFVYFLPLGLIIYSYWFIVQAVAAHEKSMREQAKKMNVATLRSGDAAKTSAECKLAKVALMTISLWFIAWTPYLVVNWLGLLHPSVITPLVSILCSIFAKMNAMYNPIVYAISHPKYKQALYKKFPSLACGGSGDDTTSTATNATTEETKSNA</t>
  </si>
  <si>
    <t>Acmaeodera diffusa long wavelength sensitive opsin 2 mRNA, complete cds</t>
  </si>
  <si>
    <t>KY368233</t>
  </si>
  <si>
    <t>GCAAGGATGGTATGGTCGGTCAGTTTGTCCGCCGTAGCCAACCCACCAACCATGATGCGTCTGATAAACTGGACCGACCATACCATCCTTGCTGAGCCACGCATAATGGAATCCAGACCCGGATCGATGGAATGGAACATATCCCCAGAAAATATACCGTACGTCCCAGAACACTGGCTTAAATTTCCTCCTCCCGAAATGTCCTTGAATCTACTTCTAGGATTGCTGTACATAGTCTTTTTCTTTATGTCTATAATTGGTAATGGTTTAGTAATATGGATTTTTTCTACAGCGAAAAGTTTGAGAACCCCTTCGAATATGTTCGTGGTAAACCTGGCGTTCCTTGATTTTGTAATGATGCTTAAGACGCCTATTTTTATATTCAACTCGTTCAAGCAAGGTTTCTACCTCAGCATGGTATGGTGCTACGTGTTTGTTATTGCTGGAACATATTCGGGCATCGGAGCGTCTATGACGAACGTTTGCATCGCCTATGACAGATATCATACTATTACCAATCCAATGGAAGGAAGGCTAACGAGAACGAAGGCTTTACTGATGATACTGTTTATTTATGTATACGTTACTCCGTTTGCAATTTTACCTTACCTGAAAATATGGGGAAATTTTATTCCAGAGGGATATCTAACCCAATGTGGGATTGATTACCTAACGCTCACTTTTGACAACAAATCGTTTGTAACAACATTATTTACTTGTTCTTACGTAATCCCTATGAGCCTCATAATATATTATTACATTCAGATTGTAGGCCATGTTATGGATCATGAAAAGGCTCTAAAAGAACAGGCTAAAAAGATGAACGTGGACTCTCTGAGAAGTAATCAACAGCAACAGAATCAGTCCATGGAAATCAGGATCGCAAAAGTAGCGATCACCATTTGTTTTCTGTTTGTTGCAGCTTGGACACCGTACGGTGTGATGTGTTTGATCGGAATGTATGGAGACCAGAACCTCATAACACCTGGATCCGCCATGGTGCCAGCACTCTTCTGTAAAACAGTAGCTTGCTTAGATCCCTACGTCTATGCCTTGAGTCATCCGAGATTTAGGTTGGAGCTGCAAAAACGGATTCCGTGGCTTGGAATAAATGAAAAAGCGCCCTCCGATGCTCAGTCAGTTACAACAGAAACTGCAAGCAAGGGATAA</t>
  </si>
  <si>
    <t>MMRLINWTDHTILAEPRIMESRPGSMEWNISPENIPYVPEHWLKFPPPEMSLNLLLGLLYIVFFFMSIIGNGLVIWIFSTAKSLRTPSNMFVVNLAFLDFVMMLKTPIFIFNSFKQGFYLSMVWCYVFVIAGTYSGIGASMTNVCIAYDRYHTITNPMEGRLTRTKALLMILFIYVYVTPFAILPYLKIWGNFIPEGYLTQCGIDYLTLTFDNKSFVTTLFTCSYVIPMSLIIYYYIQIVGHVMDHEKALKEQAKKMNVDSLRSNQQQQNQSMEIRIAKVAITICFLFVAAWTPYGVMCLIGMYGDQNLITPGSAMVPALFCKTVACLDPYVYALSHPRFRLELQKRIPWLGINEKAPSDAQSVTTETASKG</t>
  </si>
  <si>
    <t>Acmaeodera diffusa ultraviolet sensitive opsin 2 mRNA, complete cds</t>
  </si>
  <si>
    <t>Tenthredo</t>
  </si>
  <si>
    <t>koehleri</t>
  </si>
  <si>
    <t>KY368232</t>
  </si>
  <si>
    <t>ATGTCCAATAGCACTGTTCATTGGGAAGCGCGGATCCTACCAGCAGGACCACCACGCCTGCTTGGATGGAACGTTCCTGCCGAAGAAATAATACACATACCAGAACATTGGCTGTCCTACCCAGAGCCGAACCCCTCCTTTCACTACCTTTTGGCTCTCCTCTATACATTATTTATGTTTTTTGCTCTCCTTGGTAACGGCCTTGTGATATGGATCTTTTGCGCGGCCAAATCTCTGAGGACTCCGTCCAACATGTTCGTCGTCAATCTGGCTTTCTGCGACTTCTTCATGATGCTTAAGGCTCCGATATTCATTTACAATTCATTCAACGCAGGCTTCGAACTCGGTCATCTTGGATGCCAGATATTTGCTCTCATCGGTGCATTGTCAGGAATCGGAGCTGCAATGACCAACGCCGCTATTGCTTATGACAGATATAGTACGATAGCCCATCCACTTGATGGAAAACTCTCTCGCGGACAAGTGATGCTTTTCATAATTGTCATATGGATCTACACACTGCCCTGGGCACTGATGCCGGCAATGGGAGTATGGGGGAGATATGTACCAGAAGGATACCTCACCAGTTGCACGTTCGATTATTTAACTCAGACCCAAGAGCTGCGATACTTTGTACTAACTATATTCATATTCTCATACTGTATTCCTATGAGCCTTATTCTTTACTACTACAGCCAAATAGTAAGTCATGTAGTTAATCACGAAAAAGCATTGAGAGAACAGGCCAAAAAAATGAACGTCGAGAGTCTTAGGAGCAACACAAACGCAAACGCCCAGAGTGCAGAGGTCAGAATTGCTAAGGCTGCGATTACGATCTGCTTTCTTTTCGTCTCCTCTTGGACACCCTACGCTGTTGCCGCATTGATCGGGGCCTTTGGTAACCAGGCGCTATTGACACCGGGTGTGACGATGATCCCTGCTTGTACCTGTAAATTGGTTGCCTGTCTGGACCCCTACGTTTATGCGATTAGTCATCCTAGATACAGATTGGAGTTACAAAAACGACTGCCCTGGCTGGAGCTTCAGGAAGCACCTATCAACGACACTACCAGTACAACAACGGAAGCTACTAATGCACCTCCGGCAACGTCTTAA</t>
  </si>
  <si>
    <t>MSNSTVHWEARILPAGPPRLLGWNVPAEEIIHIPEHWLSYPEPNPSFHYLLALLYTLFMFFALLGNGLVIWIFCAAKSLRTPSNMFVVNLAFCDFFMMLKAPIFIYNSFNAGFELGHLGCQIFALIGALSGIGAAMTNAAIAYDRYSTIAHPLDGKLSRGQVMLFIIVIWIYTLPWALMPAMGVWGRYVPEGYLTSCTFDYLTQTQELRYFVLTIFIFSYCIPMSLILYYYSQIVSHVVNHEKALREQAKKMNVESLRSNTNANAQSAEVRIAKAAITICFLFVSSWTPYAVAALIGAFGNQALLTPGVTMIPACTCKLVACLDPYVYAISHPRYRLELQKRLPWLELQEAPINDTTSTTTEATNAPPATS</t>
  </si>
  <si>
    <t>Tenthredo koehleri ultraviolet sensitive opsin mRNA, complete cds</t>
  </si>
  <si>
    <t>KY368231</t>
  </si>
  <si>
    <t>ATGTCTGTGATGTCCGGGCCCAGTTTTTCGGCCTATTCGTGGTCGGCCCAGGCTGGCGGTTTTGGCAACCAAACCGTCGTCGACAAGGTACCTGCTGAGATGCTCCACCTGATCGATCCGAACTGGTACCAATATCCCCCTATCAACCCCCTATGGCACGGCATCCTGGGGTTTGTAATCGCGTGCCTGGGCTTAGTTTCTGTAATCGGAAACGGAATGGTCGTCTACATCTTCCTCTCGACTAAATCACTTCGCACCCCAAGCAACCTTCTCGTCGTCAACTTGGCCTTCTCGGACTTTCTTATGATGTTCTGCATGTCACCCCCCATGGTGATCAACTGTTACTACGAGACTTGGGTATTCGGACCCATGCTGTGCCAAGTATACGCGATGTTGGGTTCCATGTACGGATGCAGCTCCATTTGGACTATGACTGCCATCGCCTTCGACAGGTACAACGTAATTGTCAAGGGTCTGTCGGCAAAACCAATGAACATCAAGGGTGCCCTCCTTCGCATCCTCGGAATCTGGCTCTTCGGAGTGATCTGGACTGTTGCCCCAATGGTCGGCTGGAACAGATATGTGCCAGAAGGCAACATGACCGCTTGCGGCACTGACTACCTCACCAAGGATTGGCTCTCCAGGTCTTACATCTTGGTATACAGCTTCTTCGTCTACTTCGCGCCACTCTTCCTGATAATGTACAGCTACTATTTCATCATTGCTGCAGTATCGGCGCACGAAAAGAACATGCGAGAACAGGCCAAGAAAATGAACGTAGCTTCTTTGAGATCTTCTGAGAATCAGAACGCGAGCGCTGAGGCTAAACTTGCCAAGGTTGCTTTGATGACGATCTCTCTGTGGTTCATGGCATGGACACCTTACCTGGTCATCAACTGGGCTGGTGTTTTCGAGACTCAACAAATCACCCCTCTCTTCACCATCTGGGGTTCTCTCTTTGCCAAGGCTAACGCCGTTTACAATCCGATTGTATATGGCATCAGCCATCCGAAATATCGAGCTGCGCTATTCAAGAAGTTCCCATCATTGGCTTGCGGCGGAGATGCAGTACCTGCCGGAGATGCGACTTCCACGGTTTCCGGCGTCACGACGCTCACCGACAACGAGAAGCCTGCCGCATAA</t>
  </si>
  <si>
    <t>MSVMSGPSFSAYSWSAQAGGFGNQTVVDKVPAEMLHLIDPNWYQYPPINPLWHGILGFVIACLGLVSVIGNGMVVYIFLSTKSLRTPSNLLVVNLAFSDFLMMFCMSPPMVINCYYETWVFGPMLCQVYAMLGSMYGCSSIWTMTAIAFDRYNVIVKGLSAKPMNIKGALLRILGIWLFGVIWTVAPMVGWNRYVPEGNMTACGTDYLTKDWLSRSYILVYSFFVYFAPLFLIMYSYYFIIAAVSAHEKNMREQAKKMNVASLRSSENQNASAEAKLAKVALMTISLWFMAWTPYLVINWAGVFETQQITPLFTIWGSLFAKANAVYNPIVYGISHPKYRAALFKKFPSLACGGDAVPAGDATSTVSGVTTLTDNEKPAA</t>
  </si>
  <si>
    <t>Tenthredo koehleri long wavelength sensitive opsin mRNA, complete cds</t>
  </si>
  <si>
    <t>KY368230</t>
  </si>
  <si>
    <t>ATGTTCTTCAACCAGTCTGTCCTCATCACCCCTGCGGCCTTTGTCGGCGGTGTCGGGCAAGTACAGCTGATGCAGGAACGACTTTTGGGATGGAACGTGCCCCCCGAACACGCCGAACTTGTCCATCCTCACTGGAGAGGATTCCTCGCTCCGGGAAGATACTGGCACATTGGTTTGGCCTTGGTATATTTCATGCTGATGGTATCCTCGCTCGTTGGGAACGGCTGTGTCGTATGGATATTCACAACTTCAAAGTCGCTGAGGACCGCCTCCAACATGTTCATAGTAAACCTGGCGCTGTTCGACCTGCTGATGATGCTCGAAATGCCAATGCTGATAGTCAACAGCTTCCTCGAACGTATGATCGGGTGGCAGCTAGGCTGCGATATCTACGCAGTCCTGGGCAGCATTTCGGGAATCGGTTCAGCCATCAATAACGCAGCGATCGCATTCGACAGATACAGAACCATTTCCTGCCCCATTGATGGAAGACTGAACGGCAAACAGGCCGCAGTGATTGTCGCACTGACCTGGTTCTGGTCATTGCCGTTCTCGCTTCTGCCGATCGGGAACATCTGGGGTCGATACGTTCCAGAGGGTTTCCTCACCACATGCAGCTTCGACTTCCTCACCGAGGACCAAGACACGAAAGTCTTTGTAGGGGCCATCTTCGTCTGGTCTTACGTTATCCCGATGTCGATGATCGTATACTTCTACTACCAGCTTATCGGTAGCGTTCGACAGCATGAAAAGATGCTCCGTGACCAGGCTAAGAAGATGAACGTCAAATCCCTCGTGTCAAATCAAGACAAAGACAGAAGCACCGAAATGCGCATAGCAAAAGTAGCCTTCACGATATTCTTCCTCTTCGTTTGCTCCTGGACCCCATACGCAATCGTCGCCATGACTGGAGCCTTCGGAAATCGAGAGGCGCTGACCCCGTTTTCAACGATGATTCCAGCCCTCTTTGCGAAGACGGTATCATGCATAGATCCTTGGATCTACGCCATCAACCATCCCAGATACAGGCTGGAGCTTCAGAAACGTTGCCAGTGGATGGGAATCCACGAGCCCATACCGTCCCACTCAGCGTCAGACACGGTATCTGCTACAACTGAGAAAATAAAGACGGATGAAGCTTAA</t>
  </si>
  <si>
    <t>MFFNQSVLITPAAFVGGVGQVQLMQERLLGWNVPPEHAELVHPHWRGFLAPGRYWHIGLALVYFMLMVSSLVGNGCVVWIFTTSKSLRTASNMFIVNLALFDLLMMLEMPMLIVNSFLERMIGWQLGCDIYAVLGSISGIGSAINNAAIAFDRYRTISCPIDGRLNGKQAAVIVALTWFWSLPFSLLPIGNIWGRYVPEGFLTTCSFDFLTEDQDTKVFVGAIFVWSYVIPMSMIVYFYYQLIGSVRQHEKMLRDQAKKMNVKSLVSNQDKDRSTEMRIAKVAFTIFFLFVCSWTPYAIVAMTGAFGNREALTPFSTMIPALFAKTVSCIDPWIYAINHPRYRLELQKRCQWMGIHEPIPSHSASDTVSATTEKIKTDEA</t>
  </si>
  <si>
    <t>Tenthredo koehleri short wavelength sensitive opsin mRNA, complete cds</t>
  </si>
  <si>
    <t>Orussus</t>
  </si>
  <si>
    <t>abietinus</t>
  </si>
  <si>
    <t>KY368229</t>
  </si>
  <si>
    <t>ATGAACTCCAGCTCCACCGGCCTGGAGCCTTCCTGGGGGGCCAGGACGATGCCGGGAGGACCTCCACGGCTTCTGGGCTGGAACGTGCCACCGGAAGAGCTCGTCCATATCCCGGAACACTGGCTCGTTTACCCGGAACCCAATCCTTCGCTGCACTACTTGCTGGCTCTCCTCTACGTCCTCTTCACCTTCGTCGCCCTCCTCGGCAACGGACTCGTCATCTGGATCTTCTGCGCGGCCAAGTCCCTGAGGACTCCCTCCAACATGTTCGTGGTGAACCTGGCCCTCTGCGACTTCTTCATGATGATCAAAACGCCGGTCTTCATTTACAACTCGTTCAACACGGGCTTCGCACTCGGCAATCTGGGTTGTCAGATTTTTGGGCTAATTGGCTCATTTACCGGCATCGGAGCCTCCATGACGAACGCCGCGATCGCCTACGACAGATACAGCACCATCGCTCGACCCCTGGACGGGAAACTCTCCCGAGGTCAGGTTATGCTCTTCATCGTCCTGATCTGGACCTACGTCCTCCCCTGGGGCCTGATGCCCCTGATGGGCGTCTGGGGGCGCTTCGTCCCCGAAGGCTTCCTTACCAGCTGCACCTTCGACTACCTTACCGACTCCCCCGAGACCCGCTACTTCGTCGGCACCATATTCACCTTCTCCTACGTCCTGCCGATGGTGCTCATCATCTACTACTACAGCCAGATCGTCAGCCACGTCGTCGAACACGAAAAGGCCCTCCGGGAGCAGGCCAAGAAGATGAACGTCGACAGCCTCCGCAGCAACGCCAACAGCAACGCCCAAAGTGCAGAGATCAGGATCGCCAAGGCGGCCATCACGATCTGCTTCCTCTTCGTCGCGTCCTGGACACCTTATGGTGTTATGGCGATGATCGGTGCCTTTGGGGATCGTTCCCTTTTGACTCCTGGAGTGACAATGATCCCGGCTTGCACCTGCAAGGCCGTCGCCTGCCTGGACCCCTACGTATACGCAATCAGCCATCCCAAGTACAGGCTGGAGTTGCAGAAACGACTACCCTGGCTGGAACTGCAGGAGAAGCCTCCACCAAGCGACTCCGTCAGCACCACAACGGAAGCAGTCAATGCGCCTCCTGCAGCGAGCTAG</t>
  </si>
  <si>
    <t>MNSSSTGLEPSWGARTMPGGPPRLLGWNVPPEELVHIPEHWLVYPEPNPSLHYLLALLYVLFTFVALLGNGLVIWIFCAAKSLRTPSNMFVVNLALCDFFMMIKTPVFIYNSFNTGFALGNLGCQIFGLIGSFTGIGASMTNAAIAYDRYSTIARPLDGKLSRGQVMLFIVLIWTYVLPWGLMPLMGVWGRFVPEGFLTSCTFDYLTDSPETRYFVGTIFTFSYVLPMVLIIYYYSQIVSHVVEHEKALREQAKKMNVDSLRSNANSNAQSAEIRIAKAAITICFLFVASWTPYGVMAMIGAFGDRSLLTPGVTMIPACTCKAVACLDPYVYAISHPKYRLELQKRLPWLELQEKPPPSDSVSTTTEAVNAPPAAS</t>
  </si>
  <si>
    <t>Orussus abietinus ultraviolet sensitive opsin mRNA, complete cds</t>
  </si>
  <si>
    <t>KY368228</t>
  </si>
  <si>
    <t>ATGCTGTACAACGAGAGCTCCGTCTTCGGCCCCCTGGCCTACGTCGGCGCCATTCCGGATGTAGGGCACGTCGAGCAGATGCAGGAACGTCTCCTGGGGTGGAACGTGCCCCCGGAGCACTTGGAACTGGTCCACCCCCACTGGAGGGGGTTCCTGGCACCCGGCAAGTACTGGCACATCGGCCTCGCCCTGATATACTTCATGCTGCTGGTGCTCTCCTTCGTGGGGAACGGATGCGTCGTGTGGATATTCACCACGTCGCGCTCCCTCCGCACCCCGTCCAACATCTTCGTCGTCAACCTGGCGCTCTTCGACCTGCTGATGGCCCTAGAGATGCCGATGTTAATCGTCAACAGCTTCCTGGAACGGATGATGTTCTGGGAGGTGGGCTGCGACGTGTACGCCATCCTGGGCAGCATCTCCGGGATCGGCTCAGCCATCAACAACGCCGCCATAGCGTTCGACCGATACAAGACGATATCCTGCCCCATCGATGGGAGGCTGAACGGCAAGCAGGCGGGAATCATCGTGGCGTTCACCTGGTTCTGGGCACTGCCGTTCTCCGTGTTGCCCATCACCAAGGTGTGGGGCAGGTACACGACAGAGGGCTTCCTGACGACCTGCAGCTTCGACTATCTTACGGAGGACCAGGACACGAAGGTCTTCACCGGGTGCATCTTCGTCTGGGCATACGCCATCCCGATGTGCCTCATCGTCTACTTCTACTCCCAGCTGATCAAGTCCGTTCGGCGACACGAGAAGATGCTTCGTGAACAGGCCAAGAAGATGAACATGAAGTCGCTGGTCTCCAACCAGGACAAGGACCGCGGAGTGGAGATGAGGATCGCGAAAGTGGCCTTCACGATCTTCTTCCTCTTCGTCTGTTCCTGGACCCCGTACGCGGTGGTGGCCATGATGGGAGCTTACGGGAACAGGGAGAGCCTGACGCCGTTCACGACGATGATCCCGGCCCTGTTTGCCAAAGTCGTGTCCTGCATCGATCCCTGGGTCTACGCCATCAACCATCCAAGGTACAGGATAGAGCTGCAGAAGAGGTGCCAGTGGATGGGGATCCGCGAGCCGGAGCTGCCCCACGAGACCGTGTCGACCACGACGGAGAAGATAAAGACCGACGAAGCCTAA</t>
  </si>
  <si>
    <t>MLYNESSVFGPLAYVGAIPDVGHVEQMQERLLGWNVPPEHLELVHPHWRGFLAPGKYWHIGLALIYFMLLVLSFVGNGCVVWIFTTSRSLRTPSNIFVVNLALFDLLMALEMPMLIVNSFLERMMFWEVGCDVYAILGSISGIGSAINNAAIAFDRYKTISCPIDGRLNGKQAGIIVAFTWFWALPFSVLPITKVWGRYTTEGFLTTCSFDYLTEDQDTKVFTGCIFVWAYAIPMCLIVYFYSQLIKSVRRHEKMLREQAKKMNMKSLVSNQDKDRGVEMRIAKVAFTIFFLFVCSWTPYAVVAMMGAYGNRESLTPFTTMIPALFAKVVSCIDPWVYAINHPRYRIELQKRCQWMGIREPELPHETVSTTTEKIKTDEA</t>
  </si>
  <si>
    <t>Orussus abietinus short wavelength sensitive opsin mRNA, complete cds</t>
  </si>
  <si>
    <t>KY368227</t>
  </si>
  <si>
    <t>ATGTCTGTGATACCAGGACCGAGTTACGCCGCCTGGTCCTCCCAGGGCAGCGGTTTCGGCAACCAAACAGTCGTGGACAAAGTACCCCCAGAGATGCTCCACCTGATCGACCCCCACTGGTACCAATATCCGCCCATGAACCCTCTCTGGCACGGGATCCTGGGATTCGTCATCGGATGCCTCGGCTTCGTCTCCGTTGCCGGCAACGGCATGGTCGTCTACATCTTCACCACGACCAAGTCTCTTCGTACTCCAAGCAACCTCCTGGTCATCAATCTCGCCTTCTCTGACTTCCTCATGATGTTCTGCATGTCTCCACCCATGGTAATAAACTGCTACTACGAGACCTGGGTCTTCGGGCCTCTATTTTGCGATATTTACGCCATGCTGGGCTCGCTCTTCGGGTGCACCTCGATTTGGACGATGACGATGATCGCCTTCGACCGTTACAACGTGATCGTCAAGGGTCTCGCTGGAAAGCCACTGACCATCAACGGTGCTCTCCTCAGGATCCTGGGGATTTGGCTCTTCTGCACCGGCTGGACCATTGCACCCGCGCTCGGGTGGAGCCGATACGTACCGGAAGGTAACATGACCGCCTGCGGAACCGACTACCTCAACAAGGATTGGCTCAGTCGCTCGTACATCCTTGTGTACAGCTTCTACTGCTACTACTTGCCGTTCTTCCTCATCTGCTACAGCTACTGGTTCATCATCCAGGCGGTGTCGGCCCACGAGAAGAACATGCGCGAGCAGGCCAAGAAAATGAACGTTGCTTCCCTGAGATCGTCCGAGAATCAGAACACCAGCGCCGAGTGCAAGTTGGCGAAGGTGGCCTTGATGACGATCTCTCTCTGGTTCATGGCGTGGACCCCGTACCTGGTCATCAACTACGCAGGCATCTTCGAGACGATCAAGATCAGCCCACTTTTCACGATCTGGGGTTCCCTCTTCGCCAAGGCGAACGCCGTCTACAACCCCATCGTCTACGGCATCAGCCATCCGAAATACCGAGCCGCCCTGTTCGCGAGGTTCCCATCTCTCGCTTGCGGCGGCGGAGAGCCAGCTCCACATGCGGATGCGACGTCCACCGTTTCCGGCGTGACCACGGTCGCCGAGGGTGAGAAACCTGCGGCGTAA</t>
  </si>
  <si>
    <t>MSVIPGPSYAAWSSQGSGFGNQTVVDKVPPEMLHLIDPHWYQYPPMNPLWHGILGFVIGCLGFVSVAGNGMVVYIFTTTKSLRTPSNLLVINLAFSDFLMMFCMSPPMVINCYYETWVFGPLFCDIYAMLGSLFGCTSIWTMTMIAFDRYNVIVKGLAGKPLTINGALLRILGIWLFCTGWTIAPALGWSRYVPEGNMTACGTDYLNKDWLSRSYILVYSFYCYYLPFFLICYSYWFIIQAVSAHEKNMREQAKKMNVASLRSSENQNTSAECKLAKVALMTISLWFMAWTPYLVINYAGIFETIKISPLFTIWGSLFAKANAVYNPIVYGISHPKYRAALFARFPSLACGGGEPAPHADATSTVSGVTTVAEGEKPAA</t>
  </si>
  <si>
    <t>Orussus abietinus long wavelength sensitive opsin 1 mRNA, complete cds</t>
  </si>
  <si>
    <t>KY368226</t>
  </si>
  <si>
    <t>ATGTGTAGCTGTCCACATCAAATGGAAACCCTGACCAGGGTGAACGAGAGCCTCGTCCACACGGTGGGCGCGGTTGCGATCGTCTCCGATGTCCTCACAACGATCGGGCCGCAGTTTGCGAGACAATACATGAAATTCAACAACCACACCGTCGTGGATAAAGTGCCGCCCGAGATGCTACACTTAATAGACACTCATTGGTACCAGTTTCCACCGATGGACCCGATGTGGCACAAGATACTCGGCCTCGTGATGATAGTCCTCGGTTTCATGGGCTGGTTTGGAAACGGAGTCGTTTGTTACGTATTTTTGCTGACACCTTCCCTGAGGACTCCGAGCAACCTCCTCGTGGTGAACCTGGCGTTCTCCGACTTCATCATGATGGTCATCATGTGCCCACCTATGGTTATTAACTGTTACTTCGAAACGTGGATACTAGGGCCGCTGATGTGTGACATTTACGCGATGGTTGGCTCTTTGTGCGGTGGAGCATCCATCTGGACGATGACCGCTATCGCTCTGGATCGTTACAACGTTATCGTGAAGGGGATGTCCGGGACGCCGTTGACCATCAAAAGGGCTCTACTCCAGATTTTACTGATCTGGACGTTTGCCCTGGTTTGGACGATTCTACCGATGGTGGGTTGGAACAGGTACGTTCCAGAGGGTAATATGACGGCTTGTGGAACGGACTTCCTCGCCGACGACTGGTTCTCCAAGTCCTACATCCTGGTGTATTCCGTTTTCGTTTACTACACACCTTTGTTCACTATAATATACAGCTACTACTTTATCGTCTCCACTGTAGCAGCTCATGAGAAGGGGATGAGAGAACAAGCGAAGAAAATGAACGTAGCTTCGCTACGCTCAGGTGAAAACCAAGGAGCCAGCGCAGAGGCGAAACTAGCGAAGGTTGCTTTAACAACTATATCCCTGTGGTTCTTGGCGTGGACCCCGTACCTGGTGATCAACTATTCAGGCATCTTCAATAAATCTATCATTACACCCATGTTCAGTATCTGGGGTTCTCTGTTCGCCAAAACAAACGCGACTTACAACCCCATCGTTTATGGGATCAGCCACCCAAAGTATCGAGCCGCTCTCAAGGAAAAGCTACCTTTCCTCGTATGCGGAGAGACGGAAGAAACTGCACCAAAGAGCGGAGCAGCCACGACTCCTGCAGTTGCACCTGATGCATCGTCTAATGCAACAGCTGATGGGAAGGCTTAA</t>
  </si>
  <si>
    <t>MCSCPHQMETLTRVNESLVHTVGAVAIVSDVLTTIGPQFARQYMKFNNHTVVDKVPPEMLHLIDTHWYQFPPMDPMWHKILGLVMIVLGFMGWFGNGVVCYVFLLTPSLRTPSNLLVVNLAFSDFIMMVIMCPPMVINCYFETWILGPLMCDIYAMVGSLCGGASIWTMTAIALDRYNVIVKGMSGTPLTIKRALLQILLIWTFALVWTILPMVGWNRYVPEGNMTACGTDFLADDWFSKSYILVYSVFVYYTPLFTIIYSYYFIVSTVAAHEKGMREQAKKMNVASLRSGENQGASAEAKLAKVALTTISLWFLAWTPYLVINYSGIFNKSIITPMFSIWGSLFAKTNATYNPIVYGISHPKYRAALKEKLPFLVCGETEETAPKSGAATTPAVAPDASSNATADGKA</t>
  </si>
  <si>
    <t>Orussus abietinus long wavelength sensitive opsin 2 mRNA, complete cds</t>
  </si>
  <si>
    <t>Leptopilina</t>
  </si>
  <si>
    <t>clavipes</t>
  </si>
  <si>
    <t>KY368225</t>
  </si>
  <si>
    <t>ACGGGGCTGGCGAATGGAGCAACCGATATGTACAATAGTAGTGTTCACTGGGAAGCGCGACTCCCGGCAGGGGCACCACGTCTGCTAGGATGGAACGTTCCACCAGAAGAATTGATTCATATACCGGAACATTGGCTGGTGTATCCAGAGCCGAACCCCTCCCTTCACTATCTTCTCGCACTTCTTTACATACTATTCACCTTCATTGCTCTCTTAGGAAATGGTCTCGTTATCTGGATCTTTTGCTCGGCCAAGTCGTTAAGGACGCCGTCTAACATGTTCGTAGTGAATTTAGCGATATGTGATTTTATGATGATGCTCAAGACTCCAATTTTCATTTACAATTCAATAAACACGGGTTTTGCACTCGGAAATCTTGGATGTCAAATTTTCGGCTTTATGGGCACATTATCGGGAATTGGTGCAGGTACAACAAATGCAGCGATAGCCTACGATAGATATAGTACAATAGCGAGTCCTTTGGATGGAAAATTAACACGTGGTCAAGTGATGTTATTTATTGTTCTCATCTGGTCGTACACGATTCCTTGGGGTTTAATGCCCGTGATGGGTGTGTGGGGACGTTTCGCTCCAGAAGGATTTTTGACAAGTTGCACTTTCGATTATATAACTGACACACAGGAAATTAGAATATTCACTGGAACTATATTTACATTCTCCTATGTGATACCAATGACTCTAATTATATTTTATTACAGTCGAATGGTCGGCCATGTAATGGAACATGAGAAAGCGCTTCGTGAACAGGCGAAAAAAATGAATGTCGAAAGTTTAAGGAGCAATGCCAGTGCAAATAGTCAATCGGCGGAAATTCGCATCGCCAAGGCGGCGTTGACGATTTGTTTTCTATTCGTTGCTGCTTGGACACCTTATGGAGTGATGGCAATGATTGGAGCTTTTGGAAATAAAGCTTTGTTAACTCCTGCAGTGACAATGATACCAGCTTGTTGTTGCAAAGCTGTTGCTTGTTTAGATCCTTACGTTTACGCCATTAGTCATCCTCGATACAGACTGGAGTTGCAAAAGAGACTGCCTTGGCTTGAAATACAAGAGAAACCAATCTCAGATTCAACCAGCACGACAACAGAAGCTGTAAATCAATCAACTACATAA</t>
  </si>
  <si>
    <t>MYNSSVHWEARLPAGAPRLLGWNVPPEELIHIPEHWLVYPEPNPSLHYLLALLYILFTFIALLGNGLVIWIFCSAKSLRTPSNMFVVNLAICDFMMMLKTPIFIYNSINTGFALGNLGCQIFGFMGTLSGIGAGTTNAAIAYDRYSTIASPLDGKLTRGQVMLFIVLIWSYTIPWGLMPVMGVWGRFAPEGFLTSCTFDYITDTQEIRIFTGTIFTFSYVIPMTLIIFYYSRMVGHVMEHEKALREQAKKMNVESLRSNASANSQSAEIRIAKAALTICFLFVAAWTPYGVMAMIGAFGNKALLTPAVTMIPACCCKAVACLDPYVYAISHPRYRLELQKRLPWLEIQEKPISDSTSTTTEAVNQSTT</t>
  </si>
  <si>
    <t>Leptopilina clavipes ultraviolet sensitive opsin mRNA, complete cds</t>
  </si>
  <si>
    <t>KY368224</t>
  </si>
  <si>
    <t>ATGACGCTGATGAGTGGGCCTCATTTTGCACCCCATTCATGGGGTTCCCATGGAGGAGGTTTCGGAAATCAGACTGTTGTGGACAAAGCATTGCCCGACATGCTCCACTTAATTGACCCCTACTGGTACCACTTTCCTCCAATGAATCCACTGTGGTACGGTATTTTAGGCTTCGTCATTGGATGTTTGGGATTTGTTTCATTCGTCGGCAACGGAATGGTCATCTTCATATTCACCACTACAAAATCTCTCCGAACACCCAGTAACCTCTTTGTCATCAATTTGGCCTTTTCAGACTTTTGCATGATGCTGTGCATGTGTCCAGCTATGGTGATTAGCTGTTACTATGAGACATGGGTATTGGGTCCCTTCATGTGTGAGCTGTACGCGATGACTGGATCCTTGTTCGGATGTGCCTCCATTTGGACGATGACGATGATTTCCTTCGACAGGTACAATGTCATTGTCAAAGGATTGGCTGGGAAACCACTAACTATCAGCGGAGCAATTCTTCGAATAATCGGCCTTTGGATTTGGGGTGTCGTTTGGACTATCTTCCCAATGTTAGGATGGAACAGGTACGTACCGGAAGGAAACTTAACAGCATGTGGAACTGACTACTTAAACCAGGATTGGTTCTCCAAGTCCTACATCCTTGTGTACAGTGTTTTCGTGTACTTCATGCCACTGTTCTTCATCATATACAGCTACTACTTCATCATTGCTGCTGTGTCGGCTCATGAAAAGACAATGCGCGAGCAAGCCAAGAAAATGAATGTGGCTTCACTCCGATCTAGCGAAAATCAAAGTGCAAGTGCTGAACATAAACTCGCCAAAGTAGCGTTGATGACCATTTCATTGTGGTTCATGGCATGGACGCCATATTTAGTCATCAATTATGCTGGCATCTTCCAGAGTGTGAGATTGACACCATTGTTCACAATTTGGGGCGCTGTTTTCGCCAAAGCAAATGCAGTCTATAACCCAATTGTGTATGGCATCAGCCATCCAAAGTACCGAGCAGCTCTTTTCCAGAGATTCCCATCTCTCGCTTGTGCAAGTGAACCTCATGGTGGAGATGCAGTTTCAACAACTTCTGGTGTTACAACTGTGACAGACGGAGAGAAAGCTGCTGCATAA</t>
  </si>
  <si>
    <t>MTLMSGPHFAPHSWGSHGGGFGNQTVVDKALPDMLHLIDPYWYHFPPMNPLWYGILGFVIGCLGFVSFVGNGMVIFIFTTTKSLRTPSNLFVINLAFSDFCMMLCMCPAMVISCYYETWVLGPFMCELYAMTGSLFGCASIWTMTMISFDRYNVIVKGLAGKPLTISGAILRIIGLWIWGVVWTIFPMLGWNRYVPEGNLTACGTDYLNQDWFSKSYILVYSVFVYFMPLFFIIYSYYFIIAAVSAHEKTMREQAKKMNVASLRSSENQSASAEHKLAKVALMTISLWFMAWTPYLVINYAGIFQSVRLTPLFTIWGAVFAKANAVYNPIVYGISHPKYRAALFQRFPSLACASEPHGGDAVSTTSGVTTVTDGEKAAA</t>
  </si>
  <si>
    <t>Leptopilina clavipes long wavelength sensitive opsin 1 mRNA, complete cds</t>
  </si>
  <si>
    <t>KY368223</t>
  </si>
  <si>
    <t>ATGGAAAATTATCCTCTTATCATTAGACAGAATTCCAGCAGCAGTCCTAGTTTTGGATTTCAAGTATTATCTGAATATGAATTGCCCAAGTCCACATCAGAAGTATTCACTAGTTACTTTGCTACAACTTTGGGACCACAAGTTGCAAGACAGTTTATGCGCTTTAACAATCAAACGGTTGTTGATAAAGCAACCGAAGACATGATGCACTTAATTGACCCATTCTGGTATCAATTTCCACCCCTACATCCATTATGGTATATATGCTTAGGCCTTGTGATTTTGATATTAGGTATTATAGGAGTGTGTGGAAATTTCGTCGTTGTGTACATTTTTCTACTGACTCCATCCATGAGAACGCCAAGTAACCTTCTCGTTATTAATTTAGCCTTCTCTGATTGTATCATGATGTTTGTTAATTGTCCTCCAATGGTAATAAGCTCTTACTATGAAACCTGGGTTTTAGGTCCTGTATTTTGTGAAATATATGCAATGTTTGGATCGTTATGTGGTTGCGCTTCGATTTGGACTATGACAGCTATTGCTTTCGATCGCTATAACGTGATTGTTAAGGGCATGAAAGGAACACCGCTTACAGTCGTAAGAGCGTTAATTCAAATTATCATCATATGGCTCTTTGGATTACTTTGGGCTATATTACCTATGGTGGGATGGAACAGGTATGTTCCTGAAGGTAACTTAACAGCATGTGGCACGGATTATTTGGCTACGGATTGGGGTTCTAGATCATATATTTTAGTGTACTCGTTTTTTGTATACTATATGCCACTGTTTACCATCATTTACAGTTACTATTTCATCGTATCTACGGTAGCAGCTCACGAACAAGCCATGAGAGATCAAGCTAAGAAGATGAATGTTGCTTCGCTGCGTTCTGGGGATCAATCTGGTGAAAGTGCAGAAATAAAACTAGCAAAGGTTGCCTTAACGACAATAGGTTTATGGTTTATGGCATGGACACCATACTTAGTTATTAATTATATTGGAATATTCAATCGAAATCTGCTCACACCATTGTTTACGATTTGGGGTTCTCTATTTGCTAAAGCTAATGCTATTTACAATCCGATTGTCTACGGTGTAAGCCATCCAAAATACAGATCGGCCCTTAAGGAAAAACTTCCATTCTTTGTTTGTGGTGAAACAGGCGAAGGAGCACCAGCACCTGCTGCGAATACGAACGCCGCTGACACTGTTTCAACGAACAGCAAAGCATAA</t>
  </si>
  <si>
    <t>MENYPLIIRQNSSSSPSFGFQVLSEYELPKSTSEVFTSYFATTLGPQVARQFMRFNNQTVVDKATEDMMHLIDPFWYQFPPLHPLWYICLGLVILILGIIGVCGNFVVVYIFLLTPSMRTPSNLLVINLAFSDCIMMFVNCPPMVISSYYETWVLGPVFCEIYAMFGSLCGCASIWTMTAIAFDRYNVIVKGMKGTPLTVVRALIQIIIIWLFGLLWAILPMVGWNRYVPEGNLTACGTDYLATDWGSRSYILVYSFFVYYMPLFTIIYSYYFIVSTVAAHEQAMRDQAKKMNVASLRSGDQSGESAEIKLAKVALTTIGLWFMAWTPYLVINYIGIFNRNLLTPLFTIWGSLFAKANAIYNPIVYGVSHPKYRSALKEKLPFFVCGETGEGAPAPAANTNAADTVSTNSKA</t>
  </si>
  <si>
    <t>Leptopilina clavipes long wavelength sensitive opsin 2 mRNA, complete cds</t>
  </si>
  <si>
    <t>vestalis</t>
  </si>
  <si>
    <t>KY368221</t>
  </si>
  <si>
    <t>ATGTACTTGAACGATAGCGGCGTAATCAGTCCGATGCAAGCCTTTGTCGGGGGAGTGCCCGGGATCGGAGTCGGAAATGTACAACAGATGCAAGAAAGATTGCTGGGGTGGAACATCCCGCCGGAATATTCAGATCTGGTCCATCCTTATTGGCGAGGATTTTTAGCACCCGGGCGGTATTGGCACATCGGCTTTGCCCTGATTTATTTTATGTTAATGGTCATGTCATTTGTTGGTAATGGCTGCGTTGTTTGGATTTTTACCACATCAAAATCATTGCGAACTGCGTCAAATATGTTTGTTGTAAATCTCGCGCTATTTGATATCCTAATGGCAGTCGAGATGCCATTATTGATAGTAAATAGTTTTCTAGAGCGTCCCGTTGGCTGGCAGCTAGGTTGTGACATTTATGCAGCCCTCGGCAGTGTTTCTGGGATCGGTTCGGCCATAAACAACGCAGCTATTGCATTCGATCGATATAAAACAATTTCCTGTCCAATCGATGGACGGCTGAACAGCAAGCAAGCGGGAGTTATCATCGCCCTGACGTGGTTCTGGACTATGCCGTTCACCATTTTGCCGTGGATGCATGTCTGGGGACGATACGTGCCGGAGGGCTTCCTTACAACTTGCACGTTCGATTACTTGTCGGAGGATCAAGACACCAAAGTATTTGTCGGGTGCATATTTATTTGGTCTTACTGTATTCCAATGACTCTTATTATTACTTTTTACTCCCATCTCATTAAGTCTGTTCGTAAACACGAGAAAATGTTACGCGAACAAGCCAAAAAAATGAACGTAAAATCTCTGCAATCAAATTCCGGAGACAAAGAAAGGAGCGTTGAGATGAGAATAGCAAAAGTAGCATTCACTATTTTCTTTTTATTCGTTTGCTCTTGGACTCCTTACGCGGTTGTAACAATGACTGTTGCCTTTGGAAACCGGGATGCATTAACACCTTTCTCAACAATGCTTCCGGCTCTGTTCGCCAAAACAGTATCCTGTATCGATCCCTGGGTCTACGCGATCAATCACCCGAGGTACCGATTGGAGCTGCAAAAACGGTGCAAATGGATGGGAATCCACGAACCGATGCCGCAGTCGGACAGCGTGTCAGCAACAACAGAGAGGGTGAGCGACGAGTCATAA</t>
  </si>
  <si>
    <t>MYLNDSGVISPMQAFVGGVPGIGVGNVQQMQERLLGWNIPPEYSDLVHPYWRGFLAPGRYWHIGFALIYFMLMVMSFVGNGCVVWIFTTSKSLRTASNMFVVNLALFDILMAVEMPLLIVNSFLERPVGWQLGCDIYAALGSVSGIGSAINNAAIAFDRYKTISCPIDGRLNSKQAGVIIALTWFWTMPFTILPWMHVWGRYVPEGFLTTCTFDYLSEDQDTKVFVGCIFIWSYCIPMTLIITFYSHLIKSVRKHEKMLREQAKKMNVKSLQSNSGDKERSVEMRIAKVAFTIFFLFVCSWTPYAVVTMTVAFGNRDALTPFSTMLPALFAKTVSCIDPWVYAINHPRYRLELQKRCKWMGIHEPMPQSDSVSATTERVSDES</t>
  </si>
  <si>
    <t>Cotesia vestalis short wavelength sensitive opsin mRNA, complete cds</t>
  </si>
  <si>
    <t>KY368220</t>
  </si>
  <si>
    <t>ATGACGGTGTTAACGGGTCCCAGTTTTGCCGCATATGGCAGCGGTGGTTGGTCTCGTGGGCCCAGCAATCAAACGGTGGTTGACAAAGTCCTACCGGAAATGTTGCACCTAGTTGATGCCCATTGGTATCAATTCCCACCGATGAATCCACTCTGGCATGCAATCCTTGGTTTTGTTATTGGCTGTCTGGGTTGTGTTTCAATTATTGGAAACGGCATGGTTGTCTTCATCTTCACCTCGACTAAAAATTTAAGGACACCCAGCAATTTATTGGTTGTCAATCTTGCTTTTTCAGACTTTTTAATGATGTTTACTATGGCTCCGCCTATGGTAATCAATTGCTTTTATGAAACATGGGTCTTTGGTCCACTGATGTGTCAATTATATGCCTGTGCTGGTTCCCTGTTCGGATGTACCTCCATTTGGTCGATGACAGCGATTGCATTTGACAGGTACAATGTTATCGTTAAGGGTTTAGCAGCCAAGCCAATGACCATTGGCGGAGCATTACTACGAATCTTGGGTATCTGGCTGTTCTGTCTTGCATGGACCATCTTCCCACTTTTCGGATGGAACAGATACGTACCGGAAGGTAACATGACTGCTTGTGGTACTGACTACATCACCAAAGATTGGTTCTCAAGATCATACATCCTAGCGTACTCGATATTTGTTTACTACTTGCCACTCTTCCTCATCATCTACAGTTACTACTTCATAATCTCCGCTGTAACTGCTCACGAGAAGAATATGCGAGAACAGGCCAAGAAAATGAATGTCGCATCTCTTCGGTCTCAGGAAAATCAAAATCAAAGCGCTGAATGCAAACTTGCCAAGGTTGCATTAACAACTATTTCCCTGTGGTTTATGGCTTGGACTCCATACTTGGTAATAAATTACGCAGGAATTTTTGAAACGATAACTATCAGTCCACTTTTCACAATCTGGGGATCAGTATTTGCTAAAGCCAATGCTGTGTACAATCCAATTGTCTATGGTATCAGTCACCCTAAATACAGAGCAGCATTATTCGCACGATTCCCATCATTGGCTTGCGCTGAAAAATCATCTGACGGCGATGCTACTTCTACAGCGACCACTACTACTGAAGGTGAAAAAGCCAACGCGTAA</t>
  </si>
  <si>
    <t>MTVLTGPSFAAYGSGGWSRGPSNQTVVDKVLPEMLHLVDAHWYQFPPMNPLWHAILGFVIGCLGCVSIIGNGMVVFIFTSTKNLRTPSNLLVVNLAFSDFLMMFTMAPPMVINCFYETWVFGPLMCQLYACAGSLFGCTSIWSMTAIAFDRYNVIVKGLAAKPMTIGGALLRILGIWLFCLAWTIFPLFGWNRYVPEGNMTACGTDYITKDWFSRSYILAYSIFVYYLPLFLIIYSYYFIISAVTAHEKNMREQAKKMNVASLRSQENQNQSAECKLAKVALTTISLWFMAWTPYLVINYAGIFETITISPLFTIWGSVFAKANAVYNPIVYGISHPKYRAALFARFPSLACAEKSSDGDATSTATTTTEGEKANA</t>
  </si>
  <si>
    <t>Cotesia vestalis long wavelength sensitive opsin 1 mRNA, complete cds</t>
  </si>
  <si>
    <t>KY368219</t>
  </si>
  <si>
    <t>ATGTCGAACGACAGTATTCACTGGGAAGCAAGAATCCTTCCTGCAGGACCACCACGTTTGCTGGGGTGGAATGTACCAGCTGAAGAACTAGTTCACATACCAGAGCACTGGCTGGTCTATCCTGAGCCAAACCCCTCCCTTCATTATTTACTAGCATTATTGTATATTTTATTTACTTTTATCGCACTTTTGGGTAATGGACTTGTCTTATGGATATTTTGTGCAGCTAAATCACTGAGGACGCCTTCAAATATGTTTGTAGTAAATTTGGCTCTCTGTGATTTTATGATGATGTTAAAGACGCCGATATTTATCTACAATTCCTTTCAAACTGGATTCGCACTCGGGCATCTTGCTTGCCAAATATTTGCATTCATCGGAGCTCTTAGTGGAATTGGTGCTTCTATCACTAATGCGGCAATAGCATACGACAGATATCGAACCATTGCAAGACCATTGGATGGAAAATTATCGAGAGGCCAAGCGATGCTATTTATCGTCCTGATTTGGATGTATGTAATACCTTGGGGTTTGATGCCACTGATGGGTGTGTGGGGAAGATTTGTGCCAGAAGGATTCTTAACCAGTTGTACATTTGACTACTTGACAGACACCAATGAAACTCGTTACTTTGTTGCAACTATATTTACATTCTCTTATGCGATACCAATGTCTTTGATAATTTATCACTACTGTCAAATAGTCAGCCATGTGGTGAACCACGAAAAGACATTGCGTGAACAAGCCAAAAAGATGAATGTAGAAAGTCTTCGTAGTAATGCTAACGCAAATGCTGAATCTGCTGAAATTCGTATTGCCAAAGCTGCGATAACCATTTGCTTCCTGTTCGTTGCTTCATGGACACCTTACGGAGTAATGTCATTAATTGGAGCGTTTGGAAATAAATCGCTACTGACACCAGGTGTTACGATGATTCCAGCATGTGCATGCAAGTTTGTCGCCTGTTTAGATCCTTATGTATACGCAATAAGTCATCCAAGATACAGAATGGAACTGCAAAAACGCTTACCGTGGCTGGAAATAAGAGAATCAGCACCAGATACAACTAGCACCAACACAGAGGCCGTGAATGCACCGGCTGCAAGTTGA</t>
  </si>
  <si>
    <t>MSNDSIHWEARILPAGPPRLLGWNVPAEELVHIPEHWLVYPEPNPSLHYLLALLYILFTFIALLGNGLVLWIFCAAKSLRTPSNMFVVNLALCDFMMMLKTPIFIYNSFQTGFALGHLACQIFAFIGALSGIGASITNAAIAYDRYRTIARPLDGKLSRGQAMLFIVLIWMYVIPWGLMPLMGVWGRFVPEGFLTSCTFDYLTDTNETRYFVATIFTFSYAIPMSLIIYHYCQIVSHVVNHEKTLREQAKKMNVESLRSNANANAESAEIRIAKAAITICFLFVASWTPYGVMSLIGAFGNKSLLTPGVTMIPACACKFVACLDPYVYAISHPRYRMELQKRLPWLEIRESAPDTTSTNTEAVNAPAAS</t>
  </si>
  <si>
    <t>Cotesia vestalis ultraviolet sensitive opsin mRNA, complete cds</t>
  </si>
  <si>
    <t>KY368218</t>
  </si>
  <si>
    <t>ATGGATACGACTTTGATACACTCAGCCATGGAGAATGTAACATCAACGATTGAGTCAATCTCAACGATTCTACCAGCGTCCTCAGTATCAACAGCATTGACGACAACAGCAGCTTCTATTGAAGCTTCACCTTTGTCTGGAGTCGCTTTGATATCACACGCTGCTCTGTCAATGGGACCTCACGCCGCGAAGCAGTGGATGCGATACAGCAATCAGACTGTCGCGGACAAAGTGCCTGAAGAGATGCTTCACTTGGTCGACCCACACTGGTATCAGTACCCGCCGATGCACCACATATGGCACAAAGCCCTGGGAATAGTGATGGTTGTGATTGGAATTCTCGGGTGGACTGGTAATGGCTGTGTTGTCTATATTTTTTTAATCATGCCTTCTCTTAGGACACCCAACAATATTCTGGTGGTCAACCTGGCTTTTTCCGATTTCTTGATGATGATTATCATGTCGCCGCCTATGGTCGTCAATTGCTGGTTTGAAACTTGGGTACTTGGACCGCTGATGTGTGATATTTATGCAATGTTTGGTTCATTGTGTGGGTGTGTATCCATTTGGACCATGGTGTTGATTACTTATGATCGTTATAATGTTATTGTGAAGGGAATGTCAGGTACACCATTAACAATACCCAGAGCAATAATCCAAATCTCAGTTGTTTGGATATTAGCTCTTGCCTGGTCACTTCTTCCACTATTCGGATGGAACAGATACGTCCCCGAAGGTAACATGACATCCTGCGGAACAGACTATTTAACCAAAGATTGGTTCTCAAGATCATACATCTTGGTCTACTCTGTATTCGTTTACTACACTCCACTCTTTACCATCATATACTGCTACTGGTTCATCGTATCCGCCGTAGCAACGCATGAAAAAGCAATGAGAGAGCAAGCAAAAAAGATGAACGTAGCATCTCTCCGCAGTGGAGACCAAGATGGTCCTAGTGCAGAGGCCAAGTTAGCCAAGGTAGCACTCACCACAGTGTCACTCTGGTTCATGGCATGGACACCGTACCTGGTGATAAATTACGCCGGCGTTTTCGAAGCTTCCTTCTTATCACCTCTGTTCACAATCTGGGGATCTCTTTTCTCTAAAACTAACGCTTGCTACAATCCTCTTGTCTACGCAGTCAGTCATCCGAAGTATCGCGCAGCTCTTCATGAGAAATTACCCTGTCTAGGTATCGGAGCTCCTCCACCGCCGAAGAGCGATGATAGTACATCAACTAAAACTGATGCTTGA</t>
  </si>
  <si>
    <t>MDTTLIHSAMENVTSTIESISTILPASSVSTALTTTAASIEASPLSGVALISHAALSMGPHAAKQWMRYSNQTVADKVPEEMLHLVDPHWYQYPPMHHIWHKALGIVMVVIGILGWTGNGCVVYIFLIMPSLRTPNNILVVNLAFSDFLMMIIMSPPMVVNCWFETWVLGPLMCDIYAMFGSLCGCVSIWTMVLITYDRYNVIVKGMSGTPLTIPRAIIQISVVWILALAWSLLPLFGWNRYVPEGNMTSCGTDYLTKDWFSRSYILVYSVFVYYTPLFTIIYCYWFIVSAVATHEKAMREQAKKMNVASLRSGDQDGPSAEAKLAKVALTTVSLWFMAWTPYLVINYAGVFEASFLSPLFTIWGSLFSKTNACYNPLVYAVSHPKYRAALHEKLPCLGIGAPPPPKSDDSTSTKTDA</t>
  </si>
  <si>
    <t>Cotesia vestalis long wavelength sensitive opsin 2 mRNA, complete cds</t>
  </si>
  <si>
    <t>Chrysis</t>
  </si>
  <si>
    <t>viridula</t>
  </si>
  <si>
    <t>KY368217</t>
  </si>
  <si>
    <t>ATGTCCAACGACACAGTTCACTGGGAGGCGAGGATCCTACCAGCAGGACCACCGCGCTTGCTGGGCTGGAACGTCCCTGCCGAGGAGCTCGTGCATATACCAGAACATTGGCTCGTCTACCCCGAGCCGAACCCCTCCCTTCATTATTTATTGGCTCTCTTATACGTGCTATTCACCTTTATAGCTCTCCTTGGAAATGGACTCGTCATTTGGATATTTTGCGCAGCGAAATCCTTACGGACCCCTTCGAATATGTTCGTGGTGAATCTCGCAATTTGCGACTTCTTTATGATGATCAAGACACCGATCTTCATTTATAATTCTTTCCACACCGGCTTTGCTCTTGGAAATTTAGGATGCCAGATCTTCGGTACTATCGGTTCTTTAACCGGAATCGGCGCCGCGATTACCAATGCAGCAATTGCTTACGATAGATACAGTACAATAGCACGACCTTTAGATGGGAAGCTTTCACGTGGACAAGTGATGCTTTTCATTGTCCTGATATGGACTTACACAATACCGTGGGCGCTAATGCCCTTGATGGGTGTCTGGGGACGATTCGTACCGGAAGGATTCCTTACGAGCTGCTCTTTTGATTACCTCACTGATTCCTCCGAAATACGGATCTTCACGGCGACCATATTCACCTTTTCCTACATGATACCCATGACGCTCATCATATTTTATTACAGTCAAATTGTCAGCCACGTGATAAACCATGAAAAAGCTCTGAAGGAGCAGGCAAAGAAAATGAACGTTGATAGCTTGCGAAGTAACGCCAACACCAATGCTCAGTCCGCGGAAATTCGTATCGCTAAGGCTGCTATTACAATCTGTTTCCTATTTGTTGCCTCGTGGACACCCTACGGTGTTACAGCAATGATTGGAGCTTTTGGCAATAAGTCACTTCTTACTCCAGGCGTCACAATGATACCAGCATGTACATGCAAAGCTGTTGCTTGTCTGGATCCATACGTTTACGCCATTAGTCACCCGAAATATAGACTCGAACTACAAAAACGGCTACCATGGCTCGAGTTGCAAGAGAAACCAATCAGTGATAATCAGAGCACCGCGACCGAAGCTGTGAGTGCACCGCCAGCTTCCGGCTGA</t>
  </si>
  <si>
    <t>MSNDTVHWEARILPAGPPRLLGWNVPAEELVHIPEHWLVYPEPNPSLHYLLALLYVLFTFIALLGNGLVIWIFCAAKSLRTPSNMFVVNLAICDFFMMIKTPIFIYNSFHTGFALGNLGCQIFGTIGSLTGIGAAITNAAIAYDRYSTIARPLDGKLSRGQVMLFIVLIWTYTIPWALMPLMGVWGRFVPEGFLTSCSFDYLTDSSEIRIFTATIFTFSYMIPMTLIIFYYSQIVSHVINHEKALKEQAKKMNVDSLRSNANTNAQSAEIRIAKAAITICFLFVASWTPYGVTAMIGAFGNKSLLTPGVTMIPACTCKAVACLDPYVYAISHPKYRLELQKRLPWLELQEKPISDNQSTATEAVSAPPASG</t>
  </si>
  <si>
    <t>Chrysis viridula ultraviolet sensitive opsin mRNA, complete cds</t>
  </si>
  <si>
    <t>KY368216</t>
  </si>
  <si>
    <t>ATGTTTGACACACACTATGCAAATCAGAGCTTCGTTGCCAGACCACTTCCATTCATGGACGCTAGCAGCCACGTTGATCACATGCAGGAACGATTCCTGGGCTGGAACATCCCGCCTGAGGATTCCGAAATCGTCCACCCACACTGGAGAGCGTATCTCAGCCCCGCAAAGTATTGGCACATCAGCCTAGCGCTAATTTACTTCATGCTGATGGTCATGTCCTATGTTGGAAACGGTTGTGTTGTATACATCTTCTCGACGTCGAAGATATTGAGGACACCTTCTAACATGTTCGTGATAAATCATGCCCTGTTCGACCTACTGATGACGATGGAGATGCCACTACTTCTGATAAACAGTTTTGTCCAGCGCATAGTCGGCGGACCAATCGCATGCGACATTTACGCAGCGCTGGGCAGCGTTTCCGGTATTGGATCAGCTATCAACAATGCGGCGATAGCCTTCGATCGATATAGGACAATCTCCTGTCCGATTGATGGAAGGCTGAATGGGAAACAAGCTGCATTAATCATCCTCATAACCTGGTTCTGGTCAATGCCATTCACGATCTTACCAGCCATCAAACTCTGGGGGAGATTTGTGGCAGAGGGTTTCCTCACTACCTGTAGCTTTGATTATCTCACGGATGATCAAGACACGAAAGTATTTGTTGTCGCCATCTTCACTTGGTCTTACGTCTTCCCCTTGTTGCTGATCATCTACTTCTATGCCCAGCTCATCAAGTCCGTACAAACTCACGAGAAAATGCTTCGCGATCAGGCTAAAAAAATGAACGTGAAGTCCCTGGTGTCGAATCAAGATAAGGAACGAAGCGTGGAAATGAAAATCGCGAAAGTCGCGTTTACAATATTTTTCCTGTTCATAATGTCGTGGACACCGTACGCAGTGGTGGCATTCACCGGTGCTTTTGGGAATAGAGGCTACCTGACGCCAATTTCGGCGATGTTGCCGGCCGTTTTCGCTAAGTCCGTGAGCTGCGTAGATCCTTGGGTCTACGCGATCAACCACCCACGGTACCGGCAAGAGTTACAGAAACGCTGCAAATGGATGGGACTTCAGGACAATGCTCCAAGCAGTGTTTCGGATTCCACCTCAGCGCAGACCGAGCGAGTCAAGTCCGACGACGCGTAA</t>
  </si>
  <si>
    <t>MFDTHYANQSFVARPLPFMDASSHVDHMQERFLGWNIPPEDSEIVHPHWRAYLSPAKYWHISLALIYFMLMVMSYVGNGCVVYIFSTSKILRTPSNMFVINHALFDLLMTMEMPLLLINSFVQRIVGGPIACDIYAALGSVSGIGSAINNAAIAFDRYRTISCPIDGRLNGKQAALIILITWFWSMPFTILPAIKLWGRFVAEGFLTTCSFDYLTDDQDTKVFVVAIFTWSYVFPLLLIIYFYAQLIKSVQTHEKMLRDQAKKMNVKSLVSNQDKERSVEMKIAKVAFTIFFLFIMSWTPYAVVAFTGAFGNRGYLTPISAMLPAVFAKSVSCVDPWVYAINHPRYRQELQKRCKWMGLQDNAPSSVSDSTSAQTERVKSDDA</t>
  </si>
  <si>
    <t>Chrysis viridula short wavelength sensitive opsin mRNA, complete cds</t>
  </si>
  <si>
    <t>KY368215</t>
  </si>
  <si>
    <t>ATGGTCGGAGAGATGTCTATTGTACCGGGACCGAAGTATGCCGCGTACTCGTGGTCGTCGTCGTCGTCGTCGGGGCACGCCGGTGGTTTCGGTAATAACACAGTCGTGGACAAAGTACCGCCGGAGATGCGGTACTTGGTCGACATCCACTGGTACCAGTTCCCACCATTGAACCCCCTATGGCATGGAATCCTCGGCTTCGTGATGGTCATTCTCGGAATAGTTTCCATCGCCGGTAACGGCATGGTTATCTACATATTCACGACGACGAAGAGCCTACGCACGCCGAGCAACTTCTTCGTGGTGAACCTCGCCCTCTCCGACTTTTTCATGATGTTTTGTATGTCCCCGCCAATGGTGATCAACTGTTACTACGAGACGTGGGTGCTCGGGCCGATGTTTTGTCAAATCTACGCGTTGTTGGGTTCCCAATTCGGATGCGTGTCGATCTGGAGTATGACGTTGATAGCCTTTGACAGATACAACGTGATCGTCAAGGGCTTAGCGGCGAAACCCTTAACGATCGGCGGTGCGCTGTTACAAATTCTTGCTATAAACATCTTTTCCGCCCTCTGGACGATCGCCCCGATGTTCGGATGGAACCGATACGTACCGGAGGGCAACATGACCGCCTGCGGTACCGATTACCTCAGCAAGGATTGGCTCTCCCGCTCGTACATACTCGCCTACAGCTGTGCCTGTTACTACCTGCCGCTCTTCCTCATAATCTACAGTTACTTCTTCATCATCCAAGCGGTCGCGGCGCACGAGAAGGCAATGCGAGAACAAGCTAAGAAGATGAACGTCACCTCGCTGCGTTCATCCGCCGAGAACCAGAGCACCAGTGCCGAAATCAAACTTGCCAAGGTTGCTTTGATGACGATATCCCTTTGGGTCATGGCGTGGACGCCGTACTTGGTGATCAACTATTCGGGTGTCTTCGAGACGATGAGTATTCCTCCTCTGTTCACCATCTGGGGTTCGCTTTTTGCCAAAGCCAATGCCATATACAATCCAATCGTATACGGTATCAGCCACCCAAAGTATCGTGCTGCGCTATTCGCACGATTCCCATCGTTAGCTTGTACTGGAGGCGAAGGCGGACGCGGCGGTGATACGACATCGACAACGACCACCGTCACCGACGGTGACAAAGCTAACGCGTAA</t>
  </si>
  <si>
    <t>MVGEMSIVPGPKYAAYSWSSSSSSGHAGGFGNNTVVDKVPPEMRYLVDIHWYQFPPLNPLWHGILGFVMVILGIVSIAGNGMVIYIFTTTKSLRTPSNFFVVNLALSDFFMMFCMSPPMVINCYYETWVLGPMFCQIYALLGSQFGCVSIWSMTLIAFDRYNVIVKGLAAKPLTIGGALLQILAINIFSALWTIAPMFGWNRYVPEGNMTACGTDYLSKDWLSRSYILAYSCACYYLPLFLIIYSYFFIIQAVAAHEKAMREQAKKMNVTSLRSSAENQSTSAEIKLAKVALMTISLWVMAWTPYLVINYSGVFETMSIPPLFTIWGSLFAKANAIYNPIVYGISHPKYRAALFARFPSLACTGGEGGRGGDTTSTTTTVTDGDKANA</t>
  </si>
  <si>
    <t>Chrysis viridula long wavelength sensitive opsin mRNA, complete cds</t>
  </si>
  <si>
    <t>Xylobiops</t>
  </si>
  <si>
    <t>basilaris</t>
  </si>
  <si>
    <t>KY368214</t>
  </si>
  <si>
    <t>ATGTCCGCATTGGGTAGTTCTCCGTATTCAGCGGCATGGGGTATGCCCATGGCCGTACCAAGATCAGCGGCCTACGGTGCCAACATAACCGTAGTGGACAGGGTATTACCGGACATGCTGCACATGGTAGACGCTCATTGGTATCAATTTCCCCCCATGAACCCCCTTTGGCACGCCATCCTCGGTTTCATGATCGGCTGCTTGGGCTTTGTTTCAGTTATAGGCAATGGCATGGTCATCTATATATTTTCGTCAACAAAAGCCCTCAGATCACCCTCGAATCTGCTAGTGGTTAATTTGGCGTTTTCCGATTTTTTCATGATGTTCACAATGGCACCACCCATGGTAATCAATTGCTATAATGAGACATGGGTGTTTGGACCATTGATGTGTGAAGTATACGGAATGTTGGGTTCACTTTTCGGTTGCGTCTCCATTTGGACCATGACACTGATCGCTCTCGATCGGTACAACGTAATTGTTAAAGGTCTAAGTGCAAAACCTTTAACGAAAAAAGGTGCAATGCTGCAAATTCTATTCGTATGGTTGTTTTCAATTGGCTGGACCATTGCACCCATGTTCGGATGGAACAGATACGTTCCTGAAGGTAACATGACAGCTTGTGGAACGGATTATCTAACAAAAGATTGGTTAAGCAGGAGTTACATTCTGGTCTATTCGATTTTCGTGTACTTTTTACCACTGTTTACCATCATCTATTCGTACTGGTTTATTGTACAGGCAGTGGCCGCGCACGAAAAATCAATGAGGGAGCAGGCGAAAAAGATGAACGTAGCCTCCTTGCGTTCCTCAGAGGCGGCTCAGACCAGCGCCGAATGCAAATTAGCAAAAATAGCCCTGATGACCATCACTTTATGGTTCTTTGCGTGGACACCATATTTGGTAACGAATTACGCTGGTATCTTTGAAGGAGCTAAGATCACCCCATTGGCGACCATCTGGTGTTCACTATTCGCCAAAGCAAACGCCGTATACAACCCCATCGTCTATGGAATTAGTCACCCGAAATACCGGCAAGCCCTCCAGAAGAAATTCCCGTCTCTGGTGTGTGCTGGGGAACCTGCGGACGATGCAACATCAGCGGCTTCCGGTGCAACGAATGTTACATCATCAGACGAGAAGCCAGCTGCGTAA</t>
  </si>
  <si>
    <t>MSALGSSPYSAAWGMPMAVPRSAAYGANITVVDRVLPDMLHMVDAHWYQFPPMNPLWHAILGFMIGCLGFVSVIGNGMVIYIFSSTKALRSPSNLLVVNLAFSDFFMMFTMAPPMVINCYNETWVFGPLMCEVYGMLGSLFGCVSIWTMTLIALDRYNVIVKGLSAKPLTKKGAMLQILFVWLFSIGWTIAPMFGWNRYVPEGNMTACGTDYLTKDWLSRSYILVYSIFVYFLPLFTIIYSYWFIVQAVAAHEKSMREQAKKMNVASLRSSEAAQTSAECKLAKIALMTITLWFFAWTPYLVTNYAGIFEGAKITPLATIWCSLFAKANAVYNPIVYGISHPKYRQALQKKFPSLVCAGEPADDATSAASGATNVTSSDEKPAA</t>
  </si>
  <si>
    <t>Xylobiops basilaris long wavelength sensitive opsin mRNA, complete cds</t>
  </si>
  <si>
    <t>KY368213</t>
  </si>
  <si>
    <t>ATGCTAAATATATGCAGCAGCAGAATGAATTTGTTCAATTGGACTGTAGCCCAACAAAGAATAGCCGAAAATTCACCTCGTCTGCTAGCATGGAATGTCCCACCATCGGAACTGGTTCATATACCAGAACATTGGCTATCCTACGTGGAACCAGAAGCTTCCATGCATTACCTTTTGGGTCTACTCTACGTTTTTCTATTTTTTATGGCTGTCATAGGAAATGGTCTGGTTTTGTGGATTTTCTCCACTGCTAAATCTTTACGGACGCCATCGAATATGTTCGTAGTGAATTTAGCATTTTGTGATTTTATAATGATGCTGAAAGCGCCGATTTTCATTTACAATACGATGCATAAGGGCTTCGCTACTGGCCATGTTGGTTGTCAAGTTTTTGCTTTTGTTGGATCGTTGTCGGGCATTGGAGCTGGAATGACGAATGCTTTCATTGCGTACGATCGCTGTACCACCATTTCGAACCCGATGGATCGGAAATTGACAAAAGTAAAAGCGTTCGTTATGATCTTGTTTATTTGGTGTTATACCATACCGTGGGCTGTGTTGCCTTTGTTGGAGATTTGGTCGAGATTTGTACCAGAGGGTTACCTTACTTCCTGCTCTTTCGACTATCTAACCGATACCTTCGACAATCACCTCTTCGTAGCGACGATATTCTTTTGTTCCTACGTCGCCCCTCTAAGTTTAATCATATATTTCTACATACAAATCGTTAATCAAGTTTTCAAACACGAAAAAGCCCTCAAAGAACAGGCGAAGAAAATGAACGTGGATTCTCTTCGAAGCAATCAAGACCAGGCGGCTCAATCCGTTGAAATACGCATAGCAAAAGCAGCAATTACTGTATGTTTTCTGTACATAGCGGCTTGGACACCGTACGCTGTGTTGGCTTTAATCGGAGCGTTTGGGGATAAAACTCTTCTAACTCCTGGTGTTACGATGATTCCAGCGATTGCTTGTAAAACTGTCGCTTGTTTGGATCCATACGTTTATGCAATCAGTCATCCGAAATACAGAGTTGAGTTGCAAAAGAAGTTACCTTGGTTGGCTATAAAAGAGACATTACCGAGTGATAATCAATCTGCTACAGCTACAGAAACTACTGCTGCACCATCTGCGACTGCGTAA</t>
  </si>
  <si>
    <t>MLNICSSRMNLFNWTVAQQRIAENSPRLLAWNVPPSELVHIPEHWLSYVEPEASMHYLLGLLYVFLFFMAVIGNGLVLWIFSTAKSLRTPSNMFVVNLAFCDFIMMLKAPIFIYNTMHKGFATGHVGCQVFAFVGSLSGIGAGMTNAFIAYDRCTTISNPMDRKLTKVKAFVMILFIWCYTIPWAVLPLLEIWSRFVPEGYLTSCSFDYLTDTFDNHLFVATIFFCSYVAPLSLIIYFYIQIVNQVFKHEKALKEQAKKMNVDSLRSNQDQAAQSVEIRIAKAAITVCFLYIAAWTPYAVLALIGAFGDKTLLTPGVTMIPAIACKTVACLDPYVYAISHPKYRVELQKKLPWLAIKETLPSDNQSATATETTAAPSATA</t>
  </si>
  <si>
    <t>Xylobiops basilaris ultraviolet sensitive opsin mRNA, complete cds</t>
  </si>
  <si>
    <t>Thanasimus</t>
  </si>
  <si>
    <t>formicarius</t>
  </si>
  <si>
    <t>KY368212</t>
  </si>
  <si>
    <t>ATGTCCTTGATGGGTGAACCGAGCTTCGCTGCATGGGCAGCTCAGAGCGCCGGCAGCTATGGCGGTAACATCACCGTCGTGGACAAAGTGCCCCCAGACATGCTCCACATGGTCGACCACTACTGGTACCAGTTCCCCCCGCTCAACCCACTGTGGCATGGCATCTTGGGCTTCATGATCGGCGTCCTGGGATGCATCTCTGTCATAGGCAACGGCATGGTCATATACATCTTCTCCAGCACCAAGACCCTGAGGACGCCCTCCAACCTGCTGGTGGTCAACCTGGCCCTCTCCGACTTCCTCATGATGGCGACCATGTCACCCCCTATGGTCATCAACTGCTACAATGAAACGTGGGTCCTCGGGCCATTCTTCTGTGAACTATACGGCATGTTTGGTTCTCTCTTCGGATGCGGATCAATTTGGACAATGACATTTATTGCTTTGGACCGGTACAACGTGATCGTGAAAGGATTGAGCGCGCAACCATTGACGAAGAAGACTGCGTTGCTCAGGATACTGATCATATGGGCAATGTCAGTAGGCTGGACAATCGCACCATTCTTCGGATGGAACAGATACGTACCTGAAGGCAACATGACTGCCTGTGGAACAGACTACTTAACCAAAGACTGGCTCAGTCGCAGCTATATTTTGGTTTACTCCTTTTTTGTATACTTTGCTCCGTTATTAACAATCATCTATTCCTATTGGTTCATCGTGCAGGCTGTGGCGGCTCACGAGAAATCCATGAGGGAACAAGCCAAGAAGATGAACGTCGCCTCCCTGAGGTCATCTGAGGCTGCTGCAACCAGTGCCGAGTGCAAGCTGGCCAAGATAGCCCTGATGACCATCACCTTGTGGTTCTTCGCATGGACACCATACTTGGTGACCAACTACACCGGCATCTTCGAGAGCGCCAAGATCAGCCCTCTGGCCACCATCTGNCATCCTAAATACAGACAAGCACTGCAGAAGAAATTCCCATCGCTTGTGTGTGCATCTGCGGCAGACGATACTACATCTCAGGCTTCCGGAATCACGAACGTCACAGCTGAAGAAAAGCCAGCAGCTTAG</t>
  </si>
  <si>
    <t>MSLMGEPSFAAWAAQSAGSYGGNITVVDKVPPDMLHMVDHYWYQFPPLNPLWHGILGFMIGVLGCISVIGNGMVIYIFSSTKTLRTPSNLLVVNLALSDFLMMATMSPPMVINCYNETWVLGPFFCELYGMFGSLFGCGSIWTMTFIALDRYNVIVKGLSAQPLTKKTALLRILIIWAMSVGWTIAPFFGWNRYVPEGNMTACGTDYLTKDWLSRSYILVYSFFVYFAPLLTIIYSYWFIVQAVAAHEKSMREQAKKMNVASLRSSEAAATSAECKLAKIALMTITLWFFAWTPYLVTNYTGIFESAKISPLATIXHPKYRQALQKKFPSLVCASAADDTTSQASGITNVTAEEKPAA</t>
  </si>
  <si>
    <t>Thanasimus formicarius long wavelength sensitive opsin mRNA, complete cds</t>
  </si>
  <si>
    <t>Oreina</t>
  </si>
  <si>
    <t>cacaliae</t>
  </si>
  <si>
    <t>KY368207</t>
  </si>
  <si>
    <t>ATGTCCGTAATGGGAGAACCGAGCTTTGCCTCATGGGCTGCCCAAAGGGCGTCTGGCTTCGGCGGTAACATGACCGTTGTGGACAAAGTGCTTCCCGACATGCTTCACATGGTCGACGCTTACTGGTACCAGTTTCCACCAATGAACCCTCTCTGGCACGGTATTTTGGGATTCATGATCGGTGTCTTGGGCATCATCTCCATTGCAGGAAACGGCATGGTCGTCTATATTTTCAGCAGTACGAAAACTCTGCGGACCCCTTCCAATTTGCTCGTCGTTAATTTGGCTTTCTCCGACTTTTTAATGATGGCCACGATGTCCCCTCCTATGGTCATCAACTGCTACTACGAAACTTGGGTTTTGGGTCCGTTCTTCTGCGAACTTTACGGAATGTTCGGCTCACTTTTTGGCTGCGCTTCAATTTGGACTATGGTGTTTATCGCTCTGGACAGATACAACGTTATCGTCAAAGGACTTAGCGCTCACCCACTTACTAAAAAAACCGCCCTTCTCCGAATCCTATTGATTTGGGCAATGTCTGTCGGATGGACCATAGCACCAATTTTCGGATGGAACAGATACGTTCCAGAAGGTAACATGACTGCCTGTGGTACTGATTACCTTTCAAGGGATGCAGTCAGCCGAAGCTACATCGTAGTTTATGGATTCTTCGTATATTTCCTCCCATTACTTTTGATTATCTACTCGTATTTCTTCATCGTACAGGCCGTAGCAGCTCATGAAAAGTCCATGCGCGACCAGGCAAAAAAAATGAACGTGGCTTCTCTGAGATCTTCAGAAGCTTCCCAAACCAGTGCGGAATGTAAATTAGCCAAGATCGCCCTGATGACCATCACCCTGTGGTTCATGGCATGGACGCCCTACTTGGTAACGAACTTCACTGGAATTTTCGGTAACTCGAAAATCAGCCCGCTGGCTACGATTTGGTGCTCACTTTTTGCCAAGGCTAACGCCGTGTACAACCCCATTGTATATGGTATTAGCCATCCAAAATACAGACAGGCATTGGAGAAGAAGTTCCCCTCGTTGGTATGTGCTGCTCAACACGACGACACAGTTTCAACGGCGACAGGAGCCTCCAATGTCGGAGAAGAAAAAGTGGATGCCTAA</t>
  </si>
  <si>
    <t>MSVMGEPSFASWAAQRASGFGGNMTVVDKVLPDMLHMVDAYWYQFPPMNPLWHGILGFMIGVLGIISIAGNGMVVYIFSSTKTLRTPSNLLVVNLAFSDFLMMATMSPPMVINCYYETWVLGPFFCELYGMFGSLFGCASIWTMVFIALDRYNVIVKGLSAHPLTKKTALLRILLIWAMSVGWTIAPIFGWNRYVPEGNMTACGTDYLSRDAVSRSYIVVYGFFVYFLPLLLIIYSYFFIVQAVAAHEKSMRDQAKKMNVASLRSSEASQTSAECKLAKIALMTITLWFMAWTPYLVTNFTGIFGNSKISPLATIWCSLFAKANAVYNPIVYGISHPKYRQALEKKFPSLVCAAQHDDTVSTATGASNVGEEKVDA</t>
  </si>
  <si>
    <t>Oreina cacaliae long wavelength sensitive opsin mRNA, complete cds</t>
  </si>
  <si>
    <t>Macrosiagon</t>
  </si>
  <si>
    <t>limbatum</t>
  </si>
  <si>
    <t>KY368203</t>
  </si>
  <si>
    <t>ATGGATCGGCCGAACTTTGCTGCATGGACAGCTCAAAGATCCAGCGGCTATGGCGGCAATATGACCGTTGTAGATAAAGTACCACCAGATATGTTACATTTAATTGATTCTTATTGGTATCAATTTCCACCTTTGAATCCACTATGGCATGGAATTTTAGGATTTGTATTTGGTGTTCTGGGTTTCATCTCCGTTGTTGGAAATGGAATGGTAATTTATATATTTTCCTCTACAAAAGCATTGCGCACTCCATCAAATTTGCTAGTATTAAATTTAGCTGTTTCTGATTTTATGATGATGTCTACTTTATGCCCAATGGTTGTGATTAATTCATATTATGAAACATGGATATTAGGACCTTTATGGTGTGATTTGCATGCAATGTTTGGATCACTTTTTGGATGTGGTTCTATCTGGACGATGGTTTTTATAGCCTTAGACCGATATAATGTTATAGTTAAAGGTCTCAGTGCAAAACCTTTGACTATGAAAACAGCTTTTTTAAGAATTATTTTAATTTGGCTTATAGCCCTTATATGGACGGTTGCTCCTGTAGTTGGATGGAACAGATATGTTCCTGAAGGAAATATGACCGCATGTGGAACAGATTATCTTAATAAAGACTGGATTAGTCGCAGTTATATTCTTGTTTATGCAATATTCGTCTACTTTTTACCATTATTTATGATTATTTATGCCTATTGGTTTATTGTAAAGGCTGTAGCAACTCATGAAAAATCAATGAGAGAACAAGCGAAAAAAATGAATGTAGCATCATTAAGATCATCAGAAGCAAGTCAAACTAGTGCTGAATGTAAATTAGCTAAAATTGCACTTATGACAATATCATTATGGTTTATGGCATGGACCCCATATTTAGTTACAAATTTTGCTGGTATATTTGGATCTCAAAAATTATCCCCATTAGTTACAATATGGTGCTCATTATTTGCCAAAGCCAATGCTGTATATAATCCAATTGTGTATGGTATTAGTCATCCTAAATATCGACAAGCTTTACAAAAGAAATTCCCATCATTGGTTTGTGGATCAGAACCAGAAGCTGATACAGTATCCCAAGCTTCTGGTGTAACAAATGTAACAAATGACGATAAGCAAACAATTGCTTAA</t>
  </si>
  <si>
    <t>MDRPNFAAWTAQRSSGYGGNMTVVDKVPPDMLHLIDSYWYQFPPLNPLWHGILGFVFGVLGFISVVGNGMVIYIFSSTKALRTPSNLLVLNLAVSDFMMMSTLCPMVVINSYYETWILGPLWCDLHAMFGSLFGCGSIWTMVFIALDRYNVIVKGLSAKPLTMKTAFLRIILIWLIALIWTVAPVVGWNRYVPEGNMTACGTDYLNKDWISRSYILVYAIFVYFLPLFMIIYAYWFIVKAVATHEKSMREQAKKMNVASLRSSEASQTSAECKLAKIALMTISLWFMAWTPYLVTNFAGIFGSQKLSPLVTIWCSLFAKANAVYNPIVYGISHPKYRQALQKKFPSLVCGSEPEADTVSQASGVTNVTNDDKQTIA</t>
  </si>
  <si>
    <t>Macrosiagon limbatum long wavelength sensitive opsin mRNA, complete cds</t>
  </si>
  <si>
    <t>KY368202</t>
  </si>
  <si>
    <t>TCATCATTAAAAATGTTGCCACAAAACTTGACCATTTTTCCTCAAGCTAGAATTTTAGATTTTGAAACAAAACATAAAATGGCCTGGAATGTGCCAAAAGAAGACCTAATACATATTCCAGAACATTGGCTGGTTTATCCAGAACCAGAAGCTTCCATGCATTTTCTTTTGGGATTACTTTATATTGGATTTTTTCTTATGTCTACTATTGGCAATGGAATAGTTATTTGGATTTTTACTAGTGCTAAAGCCTTAAGAACAGCATCAAATATGTTCGTTGTTAATTTAGCTTTTTGTGATTTTTTAATGATGATAAAAACACCAATTTTTATTTATAATTCATTTCAACGTGGCTATGCCTTGGGTCATTTAGGTTGTCAAATTTTCGCCTTTATGGGTTCATTATCTGGTATTGGAGCTGGTATGACAAATGCATGTATAGCATATGATCGTTATACAACAATTACACGACCATTAGATGGTAAAATGAGTAAAACTAAGGCTTTTGTTATGATACTATTTATTTGGATTTATACCACACCATGGGCTGTATTACCATTACTAGAAGTATGGGGTAGATATGCACCTGAAGGTTTTCTAACATCATGTACATTTGATTATTTAACAAATACCTTTGATAATCATTTATTTGTTGGATCAATTTTTTTCTGTTCATATGTTGTGCCAATGACGGCAATTATTTATTTTTACAGTCAAATTGTTAATAAAGTATTCAGCCATGAGAAGGCTTTGAGGGAACAAGCGAAAAAGATGAATGTGGAATCACTAAGAAGTAATCAAAATCCAGCTCAACAATCAGCTGAATTGCGTATAGCAAAGGCTGCAATCACGGTTTGTTTTCTTTTTGTGGCATCATGGACACCATACGCTGTATTAGCTTTAATTGGTGCTTTTGGTGATCAATCATTACTTACACCAGGTGTTACAATGATACCAGCATGTACATGTAAATTGGTAGCATGTATAGATCCCTATGTCTATGCAATAAGTCATCCAAAATTCCGCTTAGAATTACAAAAACGTATGCCATGGCTGGCTATTAAAGAATCATCTGGTGATACACAATCCACTACTACAGAGAACACATCTACTGTTTCTAGTGCTCCAGCATAA</t>
  </si>
  <si>
    <t>MLPQNLTIFPQARILDFETKHKMAWNVPKEDLIHIPEHWLVYPEPEASMHFLLGLLYIGFFLMSTIGNGIVIWIFTSAKALRTASNMFVVNLAFCDFLMMIKTPIFIYNSFQRGYALGHLGCQIFAFMGSLSGIGAGMTNACIAYDRYTTITRPLDGKMSKTKAFVMILFIWIYTTPWAVLPLLEVWGRYAPEGFLTSCTFDYLTNTFDNHLFVGSIFFCSYVVPMTAIIYFYSQIVNKVFSHEKALREQAKKMNVESLRSNQNPAQQSAELRIAKAAITVCFLFVASWTPYAVLALIGAFGDQSLLTPGVTMIPACTCKLVACIDPYVYAISHPKFRLELQKRMPWLAIKESSGDTQSTTTENTSTVSSAPA</t>
  </si>
  <si>
    <t>Macrosiagon limbatum ultraviolet sensitive opsin mRNA, complete cds</t>
  </si>
  <si>
    <t>Larinus</t>
  </si>
  <si>
    <t>KY368201</t>
  </si>
  <si>
    <t>ATGGATGCACTCAACTGGACGAGTGACCCTCATTACGATGCCAGGATAATGGACTCAGGGATCCCACACAATCTAGGATGGAATTTGGGACCGGAAGATCTCATCCATATTCCGGAACACTGGTTGATCTATCCGGAGCCGGACAAAAGCTTACATCTGCTTCTGGGGATGGTGTATGTGTTTTTCTTTCTGGCGTCCATGATAGGTAACGGTCTGGTTTTGTGGGTATTCACCACGGCAAAATCTTTAAGGACTGCATCAAATATGTTCGTAGTAAACCTAGCCTTCTGTGACTTCATGATGATGCTAAAGGCGCCAGTTTTCCTGTATAATTCTTTCCATTATGGGTTCGCATCCGGCTATTTGGGCTGCCAGATTTTTGCCGGAATGGGTACCCTATCTGGATTAGGGCAAGGTATGTCGAACGCAGCCATTGCATACGACAGGTATACGACGATAACGAGACCATTCGATGGAAAGTTAACTAGAACAAAAGCCATGATGATGATACTTTTTATCTGGTTTTACGTAGTACCGTGGACCGTATTGCCAGCGTTAGAGGTGTGGGGACGATTTGTTCCAGAGGGATTTTTGACCGCATGCACCGTAGATTATTTAACTAGATCTTTCGATAACCGGCTGTTTATTGGTACTCTTTTCACCTTTGCCTACGTTATACCAATGCTTATGATTATCTACTTTTACAGTCATATAGTCAGCAAGGTGTTTAGCCATGAAAAGGCGTTAAGAGAACAAGCGAAAAAAATGAACGTCGAGTCTCTCAGGGCAAACCAAAATCAGAACGCAGAGTCAGCCGAACTCAGGATAGCTAAGGCCGCGATCACGATATGCTTCCTGTTCGTCACGTCGTGGACGCCCTATGCGGTCCTAGCACTAATTGGCGTGTTCGGCGATCAATCCTTGCTGACGCCAGGTGTTTCCATGATTCCTGCGTTGAACTGCAAACTGGTAGCATGCATTGATCCTTATGTTTACGCCATTAGTCATCCGAAATTCAGGTTGGAGCTTCAGAAGAGGCTACCTTGGTTGGCTATAAAAGAAAAGGACGCGAGCGATACTCAGTCCGTGGCTACAGAGCATACTTCAACACCTCAAGCCACCACGTAA</t>
  </si>
  <si>
    <t>MDALNWTSDPHYDARIMDSGIPHNLGWNLGPEDLIHIPEHWLIYPEPDKSLHLLLGMVYVFFFLASMIGNGLVLWVFTTAKSLRTASNMFVVNLAFCDFMMMLKAPVFLYNSFHYGFASGYLGCQIFAGMGTLSGLGQGMSNAAIAYDRYTTITRPFDGKLTRTKAMMMILFIWFYVVPWTVLPALEVWGRFVPEGFLTACTVDYLTRSFDNRLFIGTLFTFAYVIPMLMIIYFYSHIVSKVFSHEKALREQAKKMNVESLRANQNQNAESAELRIAKAAITICFLFVTSWTPYAVLALIGVFGDQSLLTPGVSMIPALNCKLVACIDPYVYAISHPKFRLELQKRLPWLAIKEKDASDTQSVATEHTSTPQATT</t>
  </si>
  <si>
    <t>Larinus minutus ultraviolet sensitive opsin mRNA, complete cds</t>
  </si>
  <si>
    <t>KY368198</t>
  </si>
  <si>
    <t>ATGTCTGTGATGGGAGAACCAAGCTTTGCCACATGGGCAGCTCAACGTGCCGCTGGCTTTGGTGGTAATCTTACGGTCGTGGACAAGGTGCCACCTGACATGCTCCACTTGGTAGATGCGTACTGGTATCAATTTACACCACTCAATCCCTTGTGGCATGGGATATTAGGATTCATGGTCGGAGTTCTGGGCTTCGTCTCCATAATAGGAAATTGCATGGTCATGTACATCTTCACCAGTACAAAAGCATTGAGGACCCCATCAAATTTACTAGTCGTTAACCTGGCATTTTCCGACTTCTTAATGATGGTTACTATGTCGCCTCCTATGGTCATCAATTGTTACTACGAAACTTGGATCTTAGGTCCATTTTTCTGTGAGCTCTATGGCATGTTTGGTTCACTATTTGGATGTGCGTCCATCTGGACTATGACTTTTATAGCGTTAGACCGTTATAACGTGATAGTCAAAGGCTTAAGCGCTACTCCTTTGACCAAGAAAACGGCGATGTTGAGAATTTTTTTGATTTGGGTTATGTCTATAGGATGGACGATCGCACCTTTCTTTGGGTGGAACAGATATGTCCCTGAAGGAAACATGTCTGCCTGCGGCACAGATTATCTCACAAGGGACATCGTCAGCAGAAGCTACATTATCGTATATTCTATGTTTGTATACTTCATGCCCTTATTATTAATTATCTATTCATACTGGTTCATTGTTCAGGCTGTGGCTGCACATGAAAAATCAATGCGTGAGCAAGCCAAGAAAATGAACGTTGCATCTCTGAGATCGTCTGAAGCCGCACAAACTAGCGCAGAATGTAAACTGGCTAAGATCGCTCTAATGACGATTTCCTTGTGGTTCATGGCATGGACACCTTATTTGGTGACAAATTATGCTGGAATTTTTGGAAACAGTAAAATTACACCATTAGCTACGATCTGGTGCTCACTGTTTGCTAAGGCAAATGCTGTCTATAATCCTATCGTATATGGAATCAGCCATCCTAGATACCGACAGGCCCTGCAAAAGAAGTTCCCGTCATTGGTATGTGCATCGGCACCTGCGGATGACGCGACGTCTCAAGTCTCCGCAGTAACGAACGTTACATCTGAAGACAAGCCCGCAGCATAA</t>
  </si>
  <si>
    <t>MSVMGEPSFATWAAQRAAGFGGNLTVVDKVPPDMLHLVDAYWYQFTPLNPLWHGILGFMVGVLGFVSIIGNCMVMYIFTSTKALRTPSNLLVVNLAFSDFLMMVTMSPPMVINCYYETWILGPFFCELYGMFGSLFGCASIWTMTFIALDRYNVIVKGLSATPLTKKTAMLRIFLIWVMSIGWTIAPFFGWNRYVPEGNMSACGTDYLTRDIVSRSYIIVYSMFVYFMPLLLIIYSYWFIVQAVAAHEKSMREQAKKMNVASLRSSEAAQTSAECKLAKIALMTISLWFMAWTPYLVTNYAGIFGNSKITPLATIWCSLFAKANAVYNPIVYGISHPRYRQALQKKFPSLVCASAPADDATSQVSAVTNVTSEDKPAA</t>
  </si>
  <si>
    <t>Larinus minutus long wavelength sensitive opsin 3 mRNA, complete cds</t>
  </si>
  <si>
    <t>Lagria</t>
  </si>
  <si>
    <t>hirta</t>
  </si>
  <si>
    <t>KY368197</t>
  </si>
  <si>
    <t>ATATCCTTTCAGCGTTACTATACTATCAGGTATTTTAGATTTATTCAAAATAATTGTTTTTGTTGGTTCTATATATTTTTGGAGACGATCACCATGTCCGTAATGGGAGAGCCCCACTTTGTGGCTTGGGCTGCCCAACGTTCCGCCGGCTATGGTGCCAATCTCACCGTCGTGGATAAGGTGCTTCCGGACATGCTGCACATGGTGGACGCCTATTGGTATCAATTCCCTCCAATGAATCCGCTCTGGCATGGCCTTCTAGGTTTTGTTATTGGAGTTCTTGGTTTTATCTCAATTGTAGGAAACGGAATGGTTATTTATATTTTCTCCTCGACAAAACCGCTTCGAACACCTTCTAATCTTCTCGTTGTCAATTTGGCGTTCAGCGACTTCCTCATGATGTGCGCTATGTCTCCAGCTATGGTAATCAATTGCTATAATGAAACTTGGGTGCTGGGGCCACTTTTTTGTGAGCTATATGGTATGGCGGGATCACTCTTTGGATGTGGCTCAATTTGGAGCATGACCTTTATTGCATTGGATAGATACAATGTCATTGTCAAAGGTCTAAGCGCGCAGCCTTTAACGAAAAAAACGGCTATGATACGGATTTTGATCATTTGGGTGTTTTCCCTTGCCTGGACTTTAGCGCCATTCTTTGGCTGGAATAGATACGTGCCAGAAGGGAACATGACAGCCTGTGGAACCGATTATTTAAACAAAAGCTGGCTTAGCCGAAGCTACATTCTTGTATACGCAGTGTGGGTCTACTTCCTACCACTTTTACTAATAATCTACTCATACTGGTTCATAGTCCAGGCCGTCGCCGCTCATGAAAAATCTATGCGAGAACAAGCTAAAAAAATGAATGTGGCTTCTCTTCGATCGTCCGAAGCGGCTCAAACAAGTGCCGAATGTAAACTTGCAAAGATTGCCTTAATGACAATTGCTCTCTGGTTCTTCGCCTGGACACCATATCTTGTCACAAACTTCACAGGCATTTTTGAAAGCGGCAAAATCACCCCATTGGCCACAATCTGGTGCTCCCTTTTCGCAAAAGCCAATGCTGTATACAACCCTATAGTCTACGGAATTAGTCACCCCAAATACAGACAGGCGCTTCAAAAGAAATTCCCATCTCTAGTGTGCGCTGGCGAAACCGACGACACAACATCCACAGCTTCCGGAGTGACGACCGCCACTACTGATGAAAAGCCAGCGTCGGCTTAA</t>
  </si>
  <si>
    <t>MSVMGEPHFVAWAAQRSAGYGANLTVVDKVLPDMLHMVDAYWYQFPPMNPLWHGLLGFVIGVLGFISIVGNGMVIYIFSSTKPLRTPSNLLVVNLAFSDFLMMCAMSPAMVINCYNETWVLGPLFCELYGMAGSLFGCGSIWSMTFIALDRYNVIVKGLSAQPLTKKTAMIRILIIWVFSLAWTLAPFFGWNRYVPEGNMTACGTDYLNKSWLSRSYILVYAVWVYFLPLLLIIYSYWFIVQAVAAHEKSMREQAKKMNVASLRSSEAAQTSAECKLAKIALMTIALWFFAWTPYLVTNFTGIFESGKITPLATIWCSLFAKANAVYNPIVYGISHPKYRQALQKKFPSLVCAGETDDTTSTASGVTTATTDEKPASA</t>
  </si>
  <si>
    <t>Lagria hirta long wavelength sensitive opsin mRNA, complete cds</t>
  </si>
  <si>
    <t>KY368196</t>
  </si>
  <si>
    <t>ATGGCTTTTGTTAATATTACTGCACCTTTAGCCCAAGCAAGAATTTTAGAATCTATGAGCCACAGTCGGCAAAATTTAGCTTGGAATGTTCCCAAAGAAGATTTAATACACATTCCTGAGCATTGGTTTATGTACCCCGAACCTGAAGCGTCAATGCATTTTTTGCTAGCTTTAATATATATTGGATTTTTTGTAATGGCCGTACTTGGTAATGGCTTAGTGATTTGGATATTTTCAACGTCCAAAAGTTTAAGAACAGCATCGAATATGTTTGTTGTAAATTTGGCAATATGCGATTTTATAATGATGGCGAAGACACCAATTTTCATTTATAATTCATTTTACCAAGGATATGCTACTGGTCATTTAGGGTGTCAAGTATTTGCCTTTATGGGTTCAATGTCTGGAATCGGAGCTGGCATGACCAATGCTTGCATTGCTTATGATCGATATACCACTATAACTAGACCATTTGATGGTAAAATAACAAGAACAAAATCCTTATTAATGATAATTTTTGTTTGGATCTATGTCTGTCCATGGGCATTTCTTCCTCTTTTAGAAGTTTGGGGGCGGTTCGTTCCAGAGGGTTTTTTAACATCGTGCACTTTTGATTACTTAACTAACACTTATGATAATCAAATGTTTGTTGGTGTGATTTTTTTCTGTTCATATGTTATTCCAATGACAATGATTATATATTTTTACAGCCAAATTGTCAGTAAAGTTTTCAGTCATGAAAAAGCTCTTAGAGAACAGGCCAAAAAAATGAATGTTGATTCTCTTCGGAGTAACCAACAACAGGCAAGTGAATCGGCTGAATTGAGAATAGCAAAAGCTGCCATAGCAATATGTTCCCTATTTGTGGCATCCTGGACTCCATATGCGGTTCTTGCTTTAATTGGAGCTTTTGGAAATCAATCCCTGCTCACTCCTGGAGTGACTATGATTCCTGCGTGTGCGTGTAAGCTGGTTGCGTGTATAGACCCATATGTTTATGCTATAAGTCATCCAAGATACAGGCTTGAATTACAAAAGCGACTACCATGGTTAGCTATTAAGGAATCTTCTGGAAATGAGACACAATCAGTAGCTACAGGGAATTCGACAACAACAACAGCAACGACAACTACGTAG</t>
  </si>
  <si>
    <t>MAFVNITAPLAQARILESMSHSRQNLAWNVPKEDLIHIPEHWFMYPEPEASMHFLLALIYIGFFVMAVLGNGLVIWIFSTSKSLRTASNMFVVNLAICDFIMMAKTPIFIYNSFYQGYATGHLGCQVFAFMGSMSGIGAGMTNACIAYDRYTTITRPFDGKITRTKSLLMIIFVWIYVCPWAFLPLLEVWGRFVPEGFLTSCTFDYLTNTYDNQMFVGVIFFCSYVIPMTMIIYFYSQIVSKVFSHEKALREQAKKMNVDSLRSNQQQASESAELRIAKAAIAICSLFVASWTPYAVLALIGAFGNQSLLTPGVTMIPACACKLVACIDPYVYAISHPRYRLELQKRLPWLAIKESSGNETQSVATGNSTTTTATTTT</t>
  </si>
  <si>
    <t>Lagria hirta ultraviolet sensitive opsin mRNA, complete cds</t>
  </si>
  <si>
    <t>Hypocaccus</t>
  </si>
  <si>
    <t>KY368195</t>
  </si>
  <si>
    <t>ATGTCGGTGATGGGTAATCCGAGCTTTGCTGCATGGACAGCTCAAAAATCGTCCGGTGGTTTTGGCGGTAACCTCACCGTCGTTGATAAAGTACCACCAGATATGTTGCATTTAATAGATCCACATTGGTATCAATTTCCACCATTAAATCCACTATGGCACGCTATACTTGGCTTAGTTATTGGTGTGCTCGGCTTCATTTCAATTTCTGGTAATGGTATGGTTGTTTACATATTTTGCTGCACGAAATCATTAAGAACGCCATCAAATTTATTGGTTGTTAATTTGGCATTCTCCGATTTTTGTATGATGCTTGCCATGTCTCCGGCTATGGTTATTAATTGTATTAGCGAAACATGGGTTTTGGGTCCTTTCATGTGTGAATTATACGGAATGTTTGGTTCATTATTCGGATGCGTATCAATTTGGACCATGACTTTTATTGCATTGGATCGTTATAATGTTATTGTAAAAGGTTTAAGCGCCAAACCCTTAACAATTAAGGGAGCATTATTTCGTATTTTAATGATTTATCTTTTTTCGTTAATTTGGACATTGGCGCCAATGTTTGGTTGGAACAGATACGTACCTGAGGGAAATATGACGGCTTGTGGTACGGATTATTTAACCAAAGATTGGCTTAGCCGCAGTTATATTTTGGTTTATTCGTGTTTCGTCTATTTTCTACCACTCTTTGTTATTATTTATTCATATTGGTTTATTGTTCAGGCAGTCGCCGCTCATGAAAAAGCAATGAGAGAGCAAGCAAAAAAAATGAATGTAGCTTCATTAAGATCGTCTGATGATGCAAAAACAAGTGCGGAATGTAAATTGGCAAAAGTTGCATTAATGACAATAGCATTATGGTTTATGGCTTGGACACCGTATTTAGCAACAAATTACGCTGGTATTTTTGGTGGTGCCAATATTTCACCATTAGCAACAATATGGTGTTCTTTATTTGCTAAAGCCAATGCGGTTTATAATCCAATTGTTTATGGCATTAGCCATCCAAAATATAGAGCAGCTTTAGCAGCAAAATTCCCATCTTTAGTATGCGGTGCAACAGAACAAAGCGATACAAAATCAACAGCGTCTGGGGTTACAAATATTACAACTCAAGAGGAAAAAGTTTCTGCATAA</t>
  </si>
  <si>
    <t>MSVMGNPSFAAWTAQKSSGGFGGNLTVVDKVPPDMLHLIDPHWYQFPPLNPLWHAILGLVIGVLGFISISGNGMVVYIFCCTKSLRTPSNLLVVNLAFSDFCMMLAMSPAMVINCISETWVLGPFMCELYGMFGSLFGCVSIWTMTFIALDRYNVIVKGLSAKPLTIKGALFRILMIYLFSLIWTLAPMFGWNRYVPEGNMTACGTDYLTKDWLSRSYILVYSCFVYFLPLFVIIYSYWFIVQAVAAHEKAMREQAKKMNVASLRSSDDAKTSAECKLAKVALMTIALWFMAWTPYLATNYAGIFGGANISPLATIWCSLFAKANAVYNPIVYGISHPKYRAALAAKFPSLVCGATEQSDTKSTASGVTNITTQEEKVSA</t>
  </si>
  <si>
    <t>Hypocaccus fitchi long wavelength sensitive opsin mRNA, complete cds</t>
  </si>
  <si>
    <t>Hydrochara</t>
  </si>
  <si>
    <t>caraboides</t>
  </si>
  <si>
    <t>KY368193</t>
  </si>
  <si>
    <t>ATGTCTGTGATGGGAGAACCGAGCTTCGCCGCCTGGGCTGCTGCCCCTAGAGCCGCACCCGGAGGTGGTGGATTTGGCGGTAATCTCAGCGTAGTAGACAGAGTGCTTCCAGATATGCTGCACATGGTGGATGCCCACTGGCACCAGTTTCCACCAATGAACCCCCTGTGGCATGCCATCCTTGGCTTCGTCATCGGTGTACTCGGATTCGTCTCCATCGTAGGGAATGGCATGGTGCTGTACATATTCAGCAGCACGAAAACCCTCAAGACTCCATCAAACCTCCTTGTTGTCAACCTCGCCTTCTCAGACTTCCTTATGATGGGCACAATGTCACCACCTATGGTCATCAATTGCTACAATGAAACTTGGGTATTAGGGCCATTCATGTGCGAATTGTACGGAATGTTCGGATCCTTGTTCGGCTGCACTTCAATCTGGACCATGACTTTGATTGCCCTCGACAGATACAACGTCATCGTCAAAGGCTTGAGCGCGAAACCTTTAACAACCAAAGGGGCCTTGCTGCAGATACTTGGAGTATGGGCTTTCTCCATTGGCTGGACATTGGCACCTCTATTTGGCTGGAACCGATACGTCCCTGAAGGAAACATGACTGCTTGTGGAACTGACTACCTAACCAAGGATTGGCTCAGCAGAAGCTACATCCTTGTTTATTCAATTTTTGTTTATTTCGCACCTCTTTTCGCAATTATTTATGCCTATTTCTTCATTGTGCAGGCAGTAGCAGCTCACGAAAAATCCATGAGGGACCAAGCCAAAAAGATGAACGTAGCATCATTGCGATCTTCCGAAGGCGCTCAGACAAGTGCTGAATGCAAACTGGCCAAGATTGCCTTGATGACCATCACCTTGTGGTTCTTCGCCTGGACACCATACCTAGTAATCAACTACACAGGAATCTTCGAAGGATCAGACATTAGCCCACTCTCTACCATCTGGGCATCGCTGTTCGCTAAAGCTAACGCTGTCTACAATCCCATTGTATATGGCATTAGCCATCCAAAGTATAGACAAGCCCTCTTCCAAAGGTTCCCATCTCTTGCTTGCGCTACTCCGGACACTGGAGACGACGCGAAATCAACGGCGTCAGGAGTCACAAATGTCACCGAAGGGGAAAAGCCTGCGGCTTAA</t>
  </si>
  <si>
    <t>MSVMGEPSFAAWAAAPRAAPGGGGFGGNLSVVDRVLPDMLHMVDAHWHQFPPMNPLWHAILGFVIGVLGFVSIVGNGMVLYIFSSTKTLKTPSNLLVVNLAFSDFLMMGTMSPPMVINCYNETWVLGPFMCELYGMFGSLFGCTSIWTMTLIALDRYNVIVKGLSAKPLTTKGALLQILGVWAFSIGWTLAPLFGWNRYVPEGNMTACGTDYLTKDWLSRSYILVYSIFVYFAPLFAIIYAYFFIVQAVAAHEKSMRDQAKKMNVASLRSSEGAQTSAECKLAKIALMTITLWFFAWTPYLVINYTGIFEGSDISPLSTIWASLFAKANAVYNPIVYGISHPKYRQALFQRFPSLACATPDTGDDAKSTASGVTNVTEGEKPAA</t>
  </si>
  <si>
    <t>Hydrochara caraboides long wavelength sensitive opsin mRNA, complete cds</t>
  </si>
  <si>
    <t>Heterochelus</t>
  </si>
  <si>
    <t>KY368190</t>
  </si>
  <si>
    <t>ATGTCGGTCTTGGGCCATCCCAAATTTTCGACATGGGTGGCGGCCGCGAGAACGGGGGGCAACGTCAGCGTCGTCGACAAGGTCCCTCAAGAAATGCGCAACCGAGTCGACGATTACTGGTACCGCTATCCTGCCTGGGAGCCACTGTATCAGGTGATACTCGGTCTCGTCATCGGATTCCTCGGTTCCGTCTCGATCACCGGCAACGGCATGGTCATCTACATCTTCAGCAGCACCAAAGCGCTGAGGACGCCCTCCAATCTGCTGGTCGTCAATCTGGCTTTCTCCGATTTCATGATGATGCTGTGCATGACACCGCCCTTGATAATTAATTGTTATTACGAAACGTGGAGTTTAGGACCTCTTATGTGTGACATATACGGAACGGCCGGATCATTATTTGGAACTATGTCTATATGGACGATGACCCTGATTGCCTTCGATCGATATAATGCAATTGTTAAGGGACTCAGTGGGAAACCATTGACACAGAAAGGAGCATTGCTCAGGTTATTGGGTATATGGATTATAGCCTTAGGTTGGACGATAGCTCCGCTAATTGGATGGAACCGATACATTCCAGAGGGTCACATGACAACCTGCAGTTTTGATTACATAAGCAAGGATTGGATGAGCGTAAGCTACATTTTTCTCTACACATTCTGCTCTTATTTCATACCACTTTTCACAATAATCTATTCCTATTGGTTTATTGTACAAGCAGTGGCTGAGCATGAGAAGACGATGAGAGAACAAGCGAAAAAAATGAACGTAGCTTCCTTGCGATCATCGGAAGCCGCTCAGACCAGCGCTGAATGTAAACTAGCTAAAGTAGCCTTAGTAACCATATCGCTTTGGTTTATGGCATGGACACCATACGTAGTTACAGTAGCCATTGGAATATTGGACACGGAAAAACTCACGCCACTAACAACAATTTATTGTTCAGTATTTGCTAAAGCAAGCGCCGTTTATAACCCTATCGTATATGGAATCAGCCATCCGAAATACAGGCAAGTTCTACATGAGAAATTCCCATGGCTGCGCTGTGGACAGCAAGAAGATGATTCGAAGTCGGTTGCTTCTGGCGCAACGCGAGCAATGGCCACCGAGGAAGTTAAAGATTGA</t>
  </si>
  <si>
    <t>MSVLGHPKFSTWVAAARTGGNVSVVDKVPQEMRNRVDDYWYRYPAWEPLYQVILGLVIGFLGSVSITGNGMVIYIFSSTKALRTPSNLLVVNLAFSDFMMMLCMTPPLIINCYYETWSLGPLMCDIYGTAGSLFGTMSIWTMTLIAFDRYNAIVKGLSGKPLTQKGALLRLLGIWIIALGWTIAPLIGWNRYIPEGHMTTCSFDYISKDWMSVSYIFLYTFCSYFIPLFTIIYSYWFIVQAVAEHEKTMREQAKKMNVASLRSSEAAQTSAECKLAKVALVTISLWFMAWTPYVVTVAIGILDTEKLTPLTTIYCSVFAKASAVYNPIVYGISHPKYRQVLHEKFPWLRCGQQEDDSKSVASGATRAMATEEVKD</t>
  </si>
  <si>
    <t>Heterochelus sp. CRS-2017 long wavelength sensitive opsin 2 mRNA, complete cds</t>
  </si>
  <si>
    <t>Dryops</t>
  </si>
  <si>
    <t>KY368188</t>
  </si>
  <si>
    <t>ATGTCTGTGATGGGTGACCCGAGCTTTGCTGCCTGGACGGCACAGCGTGCTGTGGCGTCCAGTGGCTTCGGCGGTAACATCACCGTCGTAGACAAGGTACCGCCGGATATGTTATACCTTGTGGACGCCCATTGGTACCAGTTTCCTCCTATGAATCCCTTATGGCACGGAATCTTGGGATTCATGATTGGAGTTCTAGGCTTCGTCTCCATTATTGGAAATGGCGTGGTAATGTACATATTTAGCAGTACAAAAGCATTAAGGACACCGTCAAATTTGTTGGTCGTCAATTTAGCTTTTTCTGATTTCTTAATGATGCTTACCATGTCACCTCCAATGGTTATCAACTGTTATTACGAAACTTGGGTCTTAGGTCCATTTATGTGTGAACTGTACGGTATGTTTGGTTCACTATTTGGCTGTGGATCCATTTGGACAATGACTATGATCGCTATAGACAGATACAATGTCATCGTTAAGGGGTTGAGTGCAAAACCGATGACGAAAAAGAACGCAATGCTTCGTATTCTAGGAGTATGGACCTTTGCCGTAGGTTGGACAGTGGCTCCTCTATTTGGCTGGAACAGGTATGTTCCTGAAGGTAACATGACGGCTTGCGGCACCGACTACTTAACGAAAGACTGGTTGAGTCGAAGCTACATTCTGGTTTACTCCGTATTTGTTTATTTCGCACCATTACTTGGAATTATTTACTCCTACTGGTTCATCGTACAGGCTGTAGCGGCGCACGAAAAGTCTATGCGCGAACAAGCTAAGAAAATGAACGTAGCATCCCTTCGTTCTTCGGAAGCGGCCCAAACCAGCGCCGAATGCAAACTGGCGAAGGTGGCACTGATGACTATCGCCCTGTGGTTTTTCGCCTGGACCCCATACCTTATAACAAATTACACTGGTATATTCGAAAGTGGAAAGATTAGCCCATTGGCCACGATCTGGTGTTCGCTGTTCGCCAAAGCCAATGCAGTATACAATCCAATCGTTTATGGAATCAGTCATCCGAAATACAGACAAGCGCTGCAGAAGAAATTCCCATCGTTGGCATGCGCGGAAGCTCCGGACGATACGGCATCCACAGCGTCTGGAGTGACGAACGTCACTGCTGCAGATGACAAACCAGCAGCGTGA</t>
  </si>
  <si>
    <t>MSVMGDPSFAAWTAQRAVASSGFGGNITVVDKVPPDMLYLVDAHWYQFPPMNPLWHGILGFMIGVLGFVSIIGNGVVMYIFSSTKALRTPSNLLVVNLAFSDFLMMLTMSPPMVINCYYETWVLGPFMCELYGMFGSLFGCGSIWTMTMIAIDRYNVIVKGLSAKPMTKKNAMLRILGVWTFAVGWTVAPLFGWNRYVPEGNMTACGTDYLTKDWLSRSYILVYSVFVYFAPLLGIIYSYWFIVQAVAAHEKSMREQAKKMNVASLRSSEAAQTSAECKLAKVALMTIALWFFAWTPYLITNYTGIFESGKISPLATIWCSLFAKANAVYNPIVYGISHPKYRQALQKKFPSLACAEAPDDTASTASGVTNVTAADDKPAA</t>
  </si>
  <si>
    <t>Dryops sp. CRS-2017 long wavelength sensitive opsin mRNA, complete cds</t>
  </si>
  <si>
    <t>Cucujus</t>
  </si>
  <si>
    <t>KY368185</t>
  </si>
  <si>
    <t>AAATTTCGTGTGGACGTTCAATCCGACACAATGAATTTGCTCAACTGGACCGCAGCGCCATCCTATAAGGCCAGAATGATGGATTCAAGTGGTATAGTTCATCATATCGGTTGGAATCTAAAACCAGCAGATCTTGTTCATATACCGGAACATTGGCTCATGTATCCAGAGCCAGATTATTCCATTCATCTATTATTAGGCATGGTGTACATATTTTTCTTCGTTGCATCAATAATTGGCAATGGATTGGTTTTGTGGATTTTCTCAACGGCTAAAAGTTTAAGAACAGCATCCAATATGTTTGTAGTAAATTTGGCGTTCTGTGATTTTATAATGATGCTGAAAGCTCCAATATTCATCTACAATTCATTTAATCGGGGCTTTGCTGCCGGTTTCCTAGGATGTCAAATATTCGCTTCCATGGGCTCGCTTTCAGGAATCGCTGGCGGAATGACGAATGCATGCATAGCATACGACAGGTACACAACCATAACAAAACCATTCGATGGTAAACTAACCAGAACCAAAGCTTTGGTGATGATCATCTTCGTCTGGATGTATACAATTCCCTGGGTAATTCTACCAGCCATGGAAGCATGGGGACGTTTCATACCAGAGGGTTTTTTGACTGCCTGTTCCTTTGACTATCTAACAAGGACATTCGATAATCGTTTATTTGTTGCTACAATTTTCACGTTTTCCTACGTATTTCCAATGTGCTCCATCATTTACTTCTACAGCCAAATTGTTAGCAAAGTATTTAGCCATGAAAAAGCACTAAGAGAACAGGCCAAAAAAATGAACGTGGAATCTTTACGAACCAATCAATCTCAACAGAACGAATCAGCCGAATTACGTATTGCCAAAGCTGCAATAACCATATGTTTCCTGTTTGTGGCTTCTTGGACGCCTTATGCTGTTTTGGCTTTGATTGGAAGCTTTGGGGATCAATCCCTGCTTACACCTGGTGTTTCTATGATACCAGCTCTGAATTGCAAATTGGTGGCATGCATAGATCCGTATGTTTACGCAATTAGCCATCCAAAATACAGGATCGAGCTACAAAAACGATTACCATGGTTGGCCATACAAGAATCCAGTGATACACACTCTGTGGTTACAACGGACACTGCAGCAACAACAGCGGCGCCTCCAACAACCACGACAACGTAA</t>
  </si>
  <si>
    <t>MNLLNWTAAPSYKARMMDSSGIVHHIGWNLKPADLVHIPEHWLMYPEPDYSIHLLLGMVYIFFFVASIIGNGLVLWIFSTAKSLRTASNMFVVNLAFCDFIMMLKAPIFIYNSFNRGFAAGFLGCQIFASMGSLSGIAGGMTNACIAYDRYTTITKPFDGKLTRTKALVMIIFVWMYTIPWVILPAMEAWGRFIPEGFLTACSFDYLTRTFDNRLFVATIFTFSYVFPMCSIIYFYSQIVSKVFSHEKALREQAKKMNVESLRTNQSQQNESAELRIAKAAITICFLFVASWTPYAVLALIGSFGDQSLLTPGVSMIPALNCKLVACIDPYVYAISHPKYRIELQKRLPWLAIQESSDTHSVVTTDTAATTAAPPTTTTT</t>
  </si>
  <si>
    <t>Cucujus clavipes ultraviolet sensitive opsin mRNA, complete cds</t>
  </si>
  <si>
    <t>KY368184</t>
  </si>
  <si>
    <t>ATGTCTGTGTTGGGCCAACCCAGCATGGCCGCATGGGCCGCCCAAAGAGCGTCTGGTTATGCCGGAAACATAACCGTCGTGGACAAAGTCCTGCCGGATATGCTCCACATGGTGGACGCCTATTGGTACCAATTTGCACCGATGAACCCACTATGGCACGGAATTCTGGGATTCATCATTGGTGTTTTGGGAGTCATTTCAGTCTTTGGCAACGGCATGGTTATCTACATTTTCGCAGGAACAAAAACCCTACGGACCCCATCCAACCTTTTGGTTGTCAACTTGGCTTTCTCCGACTTTTTAATGATGGCGTGCATGTCACCTCCAATGGTCATTAATTGCTATTACGAAACTTGGGTTCTAGGTCCGCTGTTTTGCGAAATATACGGAATGATGGGATCACTTTGCGGTTGTGGATCAATCTGGACGATGACTTTCATTGCATTGGACCGGTACAATGTCATCGTCAAGGGCTTGAGCGCCCAACCACTGACAAAAAAGACAGCCATGTTACGAATTCTTCTCATTTGGGCCATGTCGATTGGATGGACTATTGCCCCGATGTTCGGGTGGAACAGATACGTTCCGGAAGGAAATATGACGGCTTGCGGTACAGATTATCTTTCACAGAACTGGCTTAGTCGAAGCTATATTATAGTTTACGGCACGTTTGTCTACTTTACACCACTTTTAACCATTATCTATTCATACTTTTTCATTGTGCAGGCAGTTGCAGCCCATGAAAAATCCATGCGAGAACAAGCGAAAAAAATGAATGTCGCCTCGTTGAGAACCTCAGAAGGAGCCCAGACAAGTGCTGAATGCAAACTGGCCAAAATTGCTCTAATGACCATCACGTTGTGGTTCTTTGCATGGACCCCATATTTAGTCACAAATTTTGCAGGAATTTTTGGCGGTGCCAAAATCACTCCTTTGGCAACCATTTGGTGCTCAGTTTTCGCCAAAGCCAATGCTGTTTACAATCCCATTGTGTATGGAATTAGTCATCCCAAATACAGGCTAGCTTTGGAGAAGAAATTCCCGTCGTTGGTGTGCGGTTCGGAACCAGATGACACCACATCAACTGTATCTGGTGTTACAACTGTTGTAGCCGATGAGAAACCAACAGCTTAA</t>
  </si>
  <si>
    <t>MSVLGQPSMAAWAAQRASGYAGNITVVDKVLPDMLHMVDAYWYQFAPMNPLWHGILGFIIGVLGVISVFGNGMVIYIFAGTKTLRTPSNLLVVNLAFSDFLMMACMSPPMVINCYYETWVLGPLFCEIYGMMGSLCGCGSIWTMTFIALDRYNVIVKGLSAQPLTKKTAMLRILLIWAMSIGWTIAPMFGWNRYVPEGNMTACGTDYLSQNWLSRSYIIVYGTFVYFTPLLTIIYSYFFIVQAVAAHEKSMREQAKKMNVASLRTSEGAQTSAECKLAKIALMTITLWFFAWTPYLVTNFAGIFGGAKITPLATIWCSVFAKANAVYNPIVYGISHPKYRLALEKKFPSLVCGSEPDDTTSTVSGVTTVVADEKPTA</t>
  </si>
  <si>
    <t>Cucujus clavipes long wavelength sensitive opsin mRNA, complete cds</t>
  </si>
  <si>
    <t>Anorus</t>
  </si>
  <si>
    <t>arizonicus</t>
  </si>
  <si>
    <t>KY368183</t>
  </si>
  <si>
    <t>ATGGTTACCATGTTTCCTATTAATTGGACGCAAATAACCGTTAACAAACGTCTTGCAAGTGCTTCAAGATATGCCGAGACAGAACCACATTTATTGGCATGGAATATTCCACCAGAAGAACTAGTACATATTCCCGAACATTGGTTACATTATTCTGAACCAGAAGCCTCGCTGCATTTTTTATTAGCTCTTTTATATATCGGTTTTTTCTTTATGGCCATAATTGGAAACGGTCTTGTGATTTGGGTGTTTTCTTCAGCGAAGACGTTACGAACACCTTCAAACATATTTGTAGTAAATTTAGCATTTTGTGACTTTTTTATGATGTTAAAAGCTCCGATATTTATTTACAACTCATTTAATCGCGGATACGCAGCAGGTCATATTGGTTGTCAGATATTTGCATTTATTGGTTCATTATCTGGTATTGGAGCTGGAATGACTAACGCTTGTATTGCATACGATAGATACACAACTATTGCAAAACCGTTTGATGGAAAGTTAACTACAACAAAGGCTTTAGTTTTGGTTATATTTATTTGGGTTTACACAATTCCGTGGGGAATACTTCCGCTTATTGAAGTTTGGGGAAGATTTGTCCCAGAAGGTTTTCTTACATCGTGTACTTTTGATTATCTGATGGACACTTTCGACAACCATATGTTTGTAGCCGTAATTTTTGTTTTTTCCTATGTTATTCCAATGTCTCTTATAATTTATTACTACAGTCAAATTGTTAGCCACGTTGTAGATCATGAAAAAGCGCTTCGAGAACAAGCAAAAAAAATGAACGTTGCATCTTTAAGAAGTAACCAAAATCAAGCTAATCAATCGACAGAAATACGAATAGCAAAAGTTGCAATTGTCATATGTTCTCTGTTTGTTGCCTCATGGACACCTTACGCAGTATTAGCAATGATTGGGGCGTTTGGAGATCAGTCACTGCTAACACCTGGAGTTACAATGATACCTGCGTGCGCATGTAAATTTGTGGCTTGTTTAGATCCCTATGTCTATGCATTAAGTCATCCAAGATTCAGAATTGAATTGCAAAATAAATTACCGTGGCTTGCAATAAAAGAAACAGTTGCGAGCGACACTCAATCTGTTGCTACGGAAACCACTCAAGCTGCGCAATCTCCACCGCAAGAAACTTAA</t>
  </si>
  <si>
    <t>MVTMFPINWTQITVNKRLASASRYAETEPHLLAWNIPPEELVHIPEHWLHYSEPEASLHFLLALLYIGFFFMAIIGNGLVIWVFSSAKTLRTPSNIFVVNLAFCDFFMMLKAPIFIYNSFNRGYAAGHIGCQIFAFIGSLSGIGAGMTNACIAYDRYTTIAKPFDGKLTTTKALVLVIFIWVYTIPWGILPLIEVWGRFVPEGFLTSCTFDYLMDTFDNHMFVAVIFVFSYVIPMSLIIYYYSQIVSHVVDHEKALREQAKKMNVASLRSNQNQANQSTEIRIAKVAIVICSLFVASWTPYAVLAMIGAFGDQSLLTPGVTMIPACACKFVACLDPYVYALSHPRFRIELQNKLPWLAIKETVASDTQSVATETTQAAQSPPQET</t>
  </si>
  <si>
    <t>Anorus arizonicus ultraviolet sensitive opsin mRNA, complete cds</t>
  </si>
  <si>
    <t>KY368182</t>
  </si>
  <si>
    <t>ATGACTTTAATTAACGGCCCTACGTGGTCGGCATGGCAACAAGGTGGATCTGGAGGATTTGGTGGAAATATGACGGTAGTGGACAAAGTACCGCCAGAAATGCTATACCTGGTCGATGCATATTGGTATCAGTTTCCACCATTAAACCCACTTTGGCATGCGATTTTGGGGTTTGTGATTGGTTGCTTGGGATTTATTTCGTTTTGCGGTAACGGCATGGTGATCTACATATTTTCATCAACTAAAGCTCTGCGAACGCCGTCGAATCTTCTGGTCGTTAATCTTGCTTTTTCCGACTTCTTAATGATGTGCTCGATGTCTCCGATAATGGTCGTTAATTGCTACAACGAAACGTGGGTGTTTGGTCCATTCGTTTGCGAAGTGTACGCAATGTTGGGTTCTCTATTTGGATGTGCATCGATATGGACAATGACCATGATCGCTTTGGACAGGTATAATGTTATCGTAAAAGGATTAAGTGGTAAACCGATGACAAACAAAACTGCTTTACTGCGTATTCTCTTTGTATGGATCTTTTCACTCGCTTGGACCCTTGCTCCATTCTTTGGATGGAACAGATACGTACCTGAGGGTAACATGACAGCTTGCGGCACAGATTATCTCACGAAAGATTGGTTCAGTCGCAGCTACATCCTCATCTATTCAGTTTTCGTTTATTTCCTGCCACTATTCACGATCATCTATTCATATTGGTTTATTGTCCAGGCTGTGGCTGCCCATGAAAAAGCAATGCGTGAACAAGCAAAGAAAATGAACGTTGCGTCGTTAAGATCGTCAGAAGCAGCTGAAACAAGTGCGGAATGTAAACTGGCAAAAGTAGCATTAATGACGATCGCACTTTGGTTTTTCGCATGGACACCGTATTTGGTTACAAACTTCACTGGTGTATTTGAAGCGGGTAAAATCAGTCCACTGGCCACTATATGGTGTTCGCTCTTTGCCAAAGCCAACGCTGTGTACAATCCCATCGTCTACGGAATAAGTCATCCGAAGTACAGAGCTGTTTTGTACGAGAAGTTCCCATCGCTAGCATGTGCGAATGAACCAGACGACACTACTTCACAGGCATCTGGTGCCACAAACGTAACTACAGAAGACAAACCGAATGCGTAA</t>
  </si>
  <si>
    <t>MTLINGPTWSAWQQGGSGGFGGNMTVVDKVPPEMLYLVDAYWYQFPPLNPLWHAILGFVIGCLGFISFCGNGMVIYIFSSTKALRTPSNLLVVNLAFSDFLMMCSMSPIMVVNCYNETWVFGPFVCEVYAMLGSLFGCASIWTMTMIALDRYNVIVKGLSGKPMTNKTALLRILFVWIFSLAWTLAPFFGWNRYVPEGNMTACGTDYLTKDWFSRSYILIYSVFVYFLPLFTIIYSYWFIVQAVAAHEKAMREQAKKMNVASLRSSEAAETSAECKLAKVALMTIALWFFAWTPYLVTNFTGVFEAGKISPLATIWCSLFAKANAVYNPIVYGISHPKYRAVLYEKFPSLACANEPDDTTSQASGATNVTTEDKPNA</t>
  </si>
  <si>
    <t>Anorus arizonicus long wavelength sensitive opsin mRNA, complete cds</t>
  </si>
  <si>
    <t>Apertochrysa</t>
  </si>
  <si>
    <t>prasina</t>
  </si>
  <si>
    <t>KY368350</t>
  </si>
  <si>
    <t>CAACATCAGTTGTCTAGGGCTAATATCCATCCAACAATGGACCGGAAGTGGGCAGCCTTAAATTTAACCAAACCTAGTGCTCTTCGGGGAGAAGAAGAATTACACTTACTAGGATGGAACGTTCCTCCAGAAGAACTCATTCATATTCCTGAACATTGGCTCACTTATCAAGAACCACCGGCATCCGTTAATTATCTTCTAGGTCTCTTGTACATTTTTTTCTTTTTCGCATCAATTATTGGAAATGGACTGGTTATTTGGATATTTTCAAGTGCAAAAACGTTACGGACTCCCTCGAATATGTTTGTGGTAAATTTAGCAATTTGTGATTTTATGATGATGTTAAAAGCTCCAATATTTATTTACAACTCATTTAATCGAGGATTTGCAACGGGCCATTTTGGTTGTCAAATATTTGCTTTTATGGGATCGTTGAGTGGTATTGGAGCCGGTGCTACAAATGCTTGCATAGCATACGATCGTTACACAACAATTGCTAAGCCTTTTGATGGAAAGATGACGTCAACAAAAGCGCTAGTCATGATTATTGCTGTTTGGATGTATACATTGCCGTGGGGAGTTTTACCATTATTAGAGTTTTGGGGACGTTTCGTACCTGAAGGATATTTAACATCTTGCACTTTCGACTATTTAACTAAGACATTTGACAATCAAATGTATGTTGGAGTGATTTTCACGTTTTCGTATGTTTTACCAATGTCTTTAATCATATATTACTATGGTCAAATTGTTAGCCATGTAATTAGTCACGAAAAAACACTCCGAGAACAGGCTAAAAAAATGAACGTAGACTCCTTACGAAGTAATCAAAATCAACAATCACAATCAGTAGAAATACGAATTGCTAAGGCAGCTATCACAGTTTGTTTCATGTTCGTAGCATCTTGGACACCATATGCTGTTCTTGCTTTGATTGGAGCATTTGGTGATACAAGCTTACTTACACCAGGTGTAACTATGATACCAGCTTGCGCTTGTAAATTCGTTGCATGTATTGATCCATACGTGTACGCTATTAGTCATCCAAGATACCGAATGGAATTACAAAAGAAATTACCATGGTTAGCTATTAAAGAATCTTGTGGTGATGATTCAACATCAACGACAACTGAATCAACAGCGGCAACCACACCGGCAACGCCAGCAGCACCTGCGGCTACGTAA</t>
  </si>
  <si>
    <t>MDRKWAALNLTKPSALRGEEELHLLGWNVPPEELIHIPEHWLTYQEPPASVNYLLGLLYIFFFFASIIGNGLVIWIFSSAKTLRTPSNMFVVNLAICDFMMMLKAPIFIYNSFNRGFATGHFGCQIFAFMGSLSGIGAGATNACIAYDRYTTIAKPFDGKMTSTKALVMIIAVWMYTLPWGVLPLLEFWGRFVPEGYLTSCTFDYLTKTFDNQMYVGVIFTFSYVLPMSLIIYYYGQIVSHVISHEKTLREQAKKMNVDSLRSNQNQQSQSVEIRIAKAAITVCFMFVASWTPYAVLALIGAFGDTSLLTPGVTMIPACACKFVACIDPYVYAISHPRYRMELQKKLPWLAIKESCGDDSTSTTTESTAATTPATPAAPAAT</t>
  </si>
  <si>
    <t>Apertochrysa prasina ultraviolet sensitive opsin mRNA, complete cds</t>
  </si>
  <si>
    <t>KY368349</t>
  </si>
  <si>
    <t>ATGGCGTTCGTTTCCGGACCTTCGTATAGTGCTTGGCAAGGATCAGGTAACATGACTGTTGTGGATAAAGTTCCACCAGACATGTTACATATGGTTGATGCTCACTGGTTTCAATTTCCGCCAATGAATCCACTATGGCATAGTATTCTCGGCTTTGCTATTTTCTGTCTTGGAGTTACTTCCGTTATTGGAAATGGCATGGTTATCTTTATTTTTTCTACCACAAAATCACTTAGAACTCCTTCAAATCTTTTGGTTGTTAACTTGGCTTTTTCTGACTTCTTCATGATGTTCACCATGTTCCCACCTATGGTTTACAACTGCTATCACGAAACATGGGTATTAGGACCACTAATTTGCGAAATTTATGCCATGCTTGGATCATTATTTGGAAGTGTATCCATCTGGACAATGACAATGATTGCATTGGATCGATACAATGTAATTGTTAAAGGTTTATCAGCGAAGCCCATGACAAATGGATCTGCCATGATGAGAATTATGTTAGTATGGGTATTATCTATTGTATGGGTTTCGTTCCCATTCTTTGGATGGAACAGATATGTACCAGAAGGCAACATGACCGCTTGTGGAACTGATTACTTATCCAAGGACTGGACAAGCCGCAGTTATATCTTGGTCTACTCAGTGTTCGTTTATTTCGCACCACTTTTGACAATTATCTATTCATACTTCTTCATTGTACAGGCTGTAGCTGCTCACGAAAAATCAATGAGAGAACAAGCTAAAAAAATGAATGTAGCATCACTCCGCTCTTCAGAAGCAGCAAACACAAGTGCCGAATGCAAGTTAGCTAAAGTAGCTTTAATGACAATTACCTTATGGTTCTTTGCATGGACTCCATACCTCATCATCAACTATGCTGGAGTTTTTGAATCAATGACAATCAGCCCATTGGCTACCATCTGGGGATCATTATTCGCTAAAGCTAATGCAGTATACAATCCAATTGTGTATGGTATCAGCCATCCAAAATACCGAGCTGCTCTTGGCGCAAGATTCCCATCTTTGGTATGTGCTGGAGAACCAGCCGACGATGGTACATCAGTTGTATCTGGTGCTACAAATGTCTCAGAAGAAAAACCAGCCGCATAA</t>
  </si>
  <si>
    <t>MAFVSGPSYSAWQGSGNMTVVDKVPPDMLHMVDAHWFQFPPMNPLWHSILGFAIFCLGVTSVIGNGMVIFIFSTTKSLRTPSNLLVVNLAFSDFFMMFTMFPPMVYNCYHETWVLGPLICEIYAMLGSLFGSVSIWTMTMIALDRYNVIVKGLSAKPMTNGSAMMRIMLVWVLSIVWVSFPFFGWNRYVPEGNMTACGTDYLSKDWTSRSYILVYSVFVYFAPLLTIIYSYFFIVQAVAAHEKSMREQAKKMNVASLRSSEAANTSAECKLAKVALMTITLWFFAWTPYLIINYAGVFESMTISPLATIWGSLFAKANAVYNPIVYGISHPKYRAALGARFPSLVCAGEPADDGTSVVSGATNVSEEKPAA</t>
  </si>
  <si>
    <t>Apertochrysa prasina long wavelength sensitive opsin mRNA, complete cds</t>
  </si>
  <si>
    <t>Grapholita</t>
  </si>
  <si>
    <t>molesta</t>
  </si>
  <si>
    <t>MH283868</t>
  </si>
  <si>
    <t>TAGCGTACGACGGCAGCCATTGGAGCTCGGATCCATGGTACCGCCCTTATGGCTTCCAACTACACGGACATGATCGGGCCCATGGCGTATCCATTGAAAATGGTAGCCAAAGAGGTCGAGGAGCACATGCTGGGCTGGAACATCCCCGAGGAACACCAGGATATGGTGCACGAGCACTGGCGGGCGTTCCCGGCTGTCAGCAAGTACTGGCACTACGGCATGGCGCTGGTCTACACCATGCTCATGGTCACCTCGCTCACGGGGAACGGGATCGTCGTGTGGATCTTCAGCACTTCAAAATCGCTGCGCAGCGCCAGCAACATGTTCGTGATCAACCTGGCGATCTTCGACATCATGATGATGCTGGAGATGCCGCTGCTCATCATCAACTCGTTCTACCAGCGCACCGTGGGCTACCAGCTCGGCTGCGACATCTACGCTGCCCTCGGCTCTCTGTCAGGCATTGGTGGAGCCATCACTAATGCTGTGATAGCCTTTGATAGATACAAAACGATATCCTGCCCACTGGACGGAAGAATCAACAAGGTTCAGGCATCCCTTCTCATAGTCTTCACCTGGTTCTGGGCACTGCCTTTCACGATCCTGCCTTGGCTCAAAGTGTGGGGGAAATATGTGCCAGAGGGCTTCCTCACGACGTGCTCGTTCGACTTCCTGACTGACGACCAGGACACGAAGGTATTCGTGGGCTGCATCTTCGTGTGGAGCTACTGCATCCCCATGACCCTCATCTGCTACTTCTACTCTCAGCTCTTCAGTGCAGTCCGCCTTCACGAGAGAATGCTCGCAGAACAAGCCAAGAAGATGAACGTCAAGTCACTGGCAGCGAATAAAGAAGATGCGGGCAAGAGCGTAGAAATACGCATAGCCAAAGTCGCTTTCACCATCTTCTTCCTATTCATCTGCGCCTGGACGCCGTACGCTTTTGTGGCCATGACAGGAGCCTTTGGAGACAGGAGTATCCTGACACCCGTGGCCACGATGATCCCGGCTGTATGCGCTAAGGTCGTGTCCTGCATAGACCCCTGGGTGTACGCCATCAACCATCCCAGATACAGGGCGGAGCTGGAGAAGCGTCTACCTTGGCTGGGCGTACGGGAGCAGGACCCAGACGCGGTGTCCACCACCACGAGTGTTAACACCTCCACCACGGCGCCCCAGACCGAGGCCTGAGTCCCCGGCCTCAGGAGTCCTATAGTTTTGTGCTTCTAAACTCCGTCAATTGACAGAGTTGAGCCTAAGCGCAAATAAAGGGCGGTACCATGGATCCGAGCTCCAATGGCTGCGTAGTACGCG</t>
  </si>
  <si>
    <t>MASNYTDMIGPMAYPLKMVAKEVEEHMLGWNIPEEHQDMVHEHWRAFPAVSKYWHYGMALVYTMLMVTSLTGNGIVVWIFSTSKSLRSASNMFVINLAIFDIMMMLEMPLLIINSFYQRTVGYQLGCDIYAALGSLSGIGGAITNAVIAFDRYKTISCPLDGRINKVQASLLIVFTWFWALPFTILPWLKVWGKYVPEGFLTTCSFDFLTDDQDTKVFVGCIFVWSYCIPMTLICYFYSQLFSAVRLHERMLAEQAKKMNVKSLAANKEDAGKSVEIRIAKVAFTIFFLFICAWTPYAFVAMTGAFGDRSILTPVATMIPAVCAKVVSCIDPWVYAINHPRYRAELEKRLPWLGVREQDPDAVSTTTSVNTSTTAPQTEA</t>
  </si>
  <si>
    <t>Grapholita molesta blue sensitive opsin mRNA, complete cds</t>
  </si>
  <si>
    <t>wallacei</t>
  </si>
  <si>
    <t>MF035722</t>
  </si>
  <si>
    <t>ATGGAAAATGAAACCCAAAATTACAATGCATATGGCGCRTACTTTGCGCCACTCAGATCTAGCGATGGTGTCAAAATGCTGGTCGACGGTCTGAGCAGCGCCGAATTRGAATTCATACCTGAACATTGGCTCTCGTACCCTGCGCCGCCTGCAAGTGCTCACACCGCGCTTGCGTTGATGTACTGCTTTTTCACTGCTGCTGCACTAATCGGGAATGGCCTAGTMATTTACATATTTGCCACGACTAAAAGCCTAAGGACGTCGAGCAATTTGCTGATTCTAAACCTAGCAGTGTTTGATTTTATCATGATGGCCAAAGCACCGATTTTTATTTATAATAGCGCTATGCGTGGTTTTGCTATCGGTTCTCTAGGTTGTCAGATTTTCGCCCTCGTAGGGTCATACAGTGGAATTGGAGCAGCGATGACGAATCTTTGCATCGCTTACGATAGACACTCTACGATCACTCGACCTCTCGACGGAAGATTATCGCGTGGRAAAGCACTTTTGTTGATAGCCTGTGTGTGGATCTACACTACGCCATGGTCTTTATTACCACTTTTTAGAATATGGGGCCGATTTGTACCTGAGGGGTACCTAACAGCTTGTTCTTTTGACTATCTTACGAATACTTTCGATACTAARCTGTTCACAGGCTGTATTTTCATATTTACATATGCCATTCCTTTGTGTTTAATCATGTACTACTATAGTGGAATTGTAAAACAAGTTTTCGCTCATGAAGCCGCTCTAAGAGAACAAGCGAAGAAGATGAACGTAGAGTCACTACGATCGAATCATAAYGCAGCGGCAGAGTCGGCGGAGATTCGAATAGCTAARGCAGCGCTCACCGTGTGCTTCCTCTATGTTGCGTCTTGGACCCCCTACGGCGTTATGTCGCTGATAGGCGCTTTTGGCGATCAGCAGCTATTATCGCCTGGTGTAACCATGATYCCTGCGATCGCTTGCAAGGGTGTAGCATGYATCGAYCCTTGGGTGTATGCAATCAGCCATCCTAAGTACAGACAAGAAYTACAACGAAGAATGCCTTGGCTTCAAATAAGGGAGCCAGATGACAATGTTTCAACGGGCACGAACAATACTACTAACTCTGCMGCACCAGCAGCTACWGCCTAG</t>
  </si>
  <si>
    <t>MENETQNYNAYGAYFAPLRSSDGVKMLVDGLSSAELEFIPEHWLSYPAPPASAHTALALMYCFFTAAALIGNGLVIYIFATTKSLRTSSNLLILNLAVFDFIMMAKAPIFIYNSAMRGFAIGSLGCQIFALVGSYSGIGAAMTNLCIAYDRHSTITRPLDGRLSRGKALLLIACVWIYTTPWSLLPLFRIWGRFVPEGYLTACSFDYLTNTFDTKLFTGCIFIFTYAIPLCLIMYYYSGIVKQVFAHEAALREQAKKMNVESLRSNHNAAAESAEIRIAKAALTVCFLYVASWTPYGVMSLIGAFGDQQLLSPGVTMIPAIACKGVACIDPWVYAISHPKYRQELQRRMPWLQIREPDDNVSTGTNNTTNSAAPAATA</t>
  </si>
  <si>
    <t>Heliconius wallacei flavescens isolate AB496UVRh2 opsin (UVRh2) mRNA, complete cds</t>
  </si>
  <si>
    <t>MF035721</t>
  </si>
  <si>
    <t>ATGGAAAATGAAACGCAAAACTACAATGTTTATGGCGCGTACTTTGCGCCACTCAGATCTAGCGATGGTGTCAAAATGCTGGTCGACGGTCTGGACAGCGCCGATTTGGCAGTCATACCTGAACATTGGCTCTCATACACTGCGCCGCCTGCAAGTGCCCACACCGCACTAGCGTTGCTGTACTGCTTTTTCACCGCTGCTGCACTGATTGGGAATGGCCTCGTCATTTTCATATTTGCCACGACTAAAAGCCTAAGGACATCGAGCAATTTGCTGATTCTAAATCTAGCAATTTTTGATTTTATCATGATGGCCAAAGCACCGATTTTTATTTACAATAGCGCTATGCGTGGTTTTGCTACCGGTGCTCTGGGTTGTCAGATTTTCTCTGTCATGGGTTCATACAGTGGAATTGGTGCATCGATGACAAATGCTTGCATCGCTTATGATAGACACTCTACAATCACTCGGCCACTCGACGGAAGGTTATCACGCGGAAAAGCCCTTTTGATGATAGCCTGTGTGTGGATCTACGCTACGCCATGGTCTTTGATGCCACTGTTTAATGTATGGGGCCGATTTGTACCTGAAGGGTACCTAACATCTTGTACTTTTGACTATCTTACAAACACTTTCGACACAAAACTGTTTGTAGGCTGTATTTTCACCTGTAGCTATCTTTTTCCTATGGGTTTTATCATATATTTCTACAGTGGAATAGTAAAACAAGTTTTCGCTCATGAAGCCGCTCTAAGAGAACAAGCGAAGAAGATGAACGTAGAGTCACTACGATCAAATCAGAATGCATCAGCAGAGTCGGCGGAGATACGAATAGCTAAAGCAGCCCTCACTGTGTGCTTCCTTTTTGTTGCATCTTGGACTCCCTACGGCGTTATGTCGCTGATAGGTGCTTTCGGGGATCAGCAACTATTAACACCTGGTGTGACTATGATCCCTGCGGTAGCTTGCAAGACTGTAGCGTGCATCGATCCTTGGGTGTATGCAATTAGCCATCCTAAGTACAGGCAAGAACTACAACGAAGAATGCCATGGCTCCAAATAAGGGAGCCAGATGATAATGCTTCAACGGGCACGACTAACACTAGTAATTCTACCGCACCAGCAGCTACGGCGTAA</t>
  </si>
  <si>
    <t>MENETQNYNVYGAYFAPLRSSDGVKMLVDGLDSADLAVIPEHWLSYTAPPASAHTALALLYCFFTAAALIGNGLVIFIFATTKSLRTSSNLLILNLAIFDFIMMAKAPIFIYNSAMRGFATGALGCQIFSVMGSYSGIGASMTNACIAYDRHSTITRPLDGRLSRGKALLMIACVWIYATPWSLMPLFNVWGRFVPEGYLTSCTFDYLTNTFDTKLFVGCIFTCSYLFPMGFIIYFYSGIVKQVFAHEAALREQAKKMNVESLRSNQNASAESAEIRIAKAALTVCFLFVASWTPYGVMSLIGAFGDQQLLTPGVTMIPAVACKTVACIDPWVYAISHPKYRQELQRRMPWLQIREPDDNASTGTTNTSNSTAPAATA</t>
  </si>
  <si>
    <t>Heliconius wallacei flavescens isolate AB496UVRh1 opsin (UVRh1) mRNA, complete cds</t>
  </si>
  <si>
    <t>MF035720</t>
  </si>
  <si>
    <t>ATGGCGACTAACTACACAGACGATATCGGCCCAGTGGCCTATCCACTGAAAATGGTCAGCCAAGAGGTCGTAGAACACATGCTCGGCTGGAACATACCAGAAGAACATCAGGAACTCGTCCAAGAGCACTGGAGGAACTTCCCGGCGGTCAGCAAATATGCGCACTTTCTTCTAGCTCTCATCTACTCGTGCCTCCTTCTTGCGTCGATCTCAGGCAACGGCATCGTTGTTTGGATATTCAGCACATCAAAATCACTTCGCAGCGCCAGCAACATGTTCGTAATAAACCTAGCGGTGTTCGACATGTTGATGATGTTAGAAATGCCATTGCTGATCGTCAACTCCTTCTACCAACGACCCGTGCTATTCCAGCTAGGTTGCGACATATACGGCGTGCTGGGCTCCCTGTCGGGTATCGGCGGTGCTATCGCAAACGTTGTCATCGCTTATGACAGATACAAGACAATTTCGAGCCCACTGGACGGCAGACTGAACAAAGTGCAGGCGTCTCTTCTGATCTTATTCACCTGGCTCTGGGCTTTACCATTCACATTCCTTCCCGCCTTCAGGATTTGGGGACGTTTTGTACCAGAGGGTTTCCTTACGACATGCTCCTTCGACTATTTCACTGAGGACCAGGACACGAAAGTGTTCGTAATGTGCATATTCGCCTGGAGCTACTGCATCCCGATGCTCCTCATTTGCTTCTTCTACTCCAAATTGTTCAGTGCTGTCCGTCTTCACGAGCGCATGCTCAAAGAGCAAGCAAAGAAGATGAACGTAAAATCGTTAGCAGCAAACAAGGAGGACGCGGGCAAGAGTGTCGAGATAAGGATCGCCAAAGTGGCATTCACCATCTTCTTCCTGTTCGTATGCTCATGGACGCCTTACGCCTTCGTCACTATGGTCGGTGCCTTTGGGGACAGGAGTCTGCTTACTCCCGTGGCGACGATGATACCAGCAGTGTGCGCCAAAATTGTATCCTGCATCGACCCATGGGTATACGCCATCAATCACCCTAGATATAGGGCGGAATTGCAAAAGCGGTTGCCCTGGATGGGTGTGCGCGAAGCAGACCCCGATACAGTATCAACCTCAAGCGGCGCCACTGCGCAAACGCAAAACCCTACCGCCGAAGCTTAA</t>
  </si>
  <si>
    <t>MATNYTDDIGPVAYPLKMVSQEVVEHMLGWNIPEEHQELVQEHWRNFPAVSKYAHFLLALIYSCLLLASISGNGIVVWIFSTSKSLRSASNMFVINLAVFDMLMMLEMPLLIVNSFYQRPVLFQLGCDIYGVLGSLSGIGGAIANVVIAYDRYKTISSPLDGRLNKVQASLLILFTWLWALPFTFLPAFRIWGRFVPEGFLTTCSFDYFTEDQDTKVFVMCIFAWSYCIPMLLICFFYSKLFSAVRLHERMLKEQAKKMNVKSLAANKEDAGKSVEIRIAKVAFTIFFLFVCSWTPYAFVTMVGAFGDRSLLTPVATMIPAVCAKIVSCIDPWVYAINHPRYRAELQKRLPWMGVREADPDTVSTSSGATAQTQNPTAEA</t>
  </si>
  <si>
    <t>Heliconius wallacei flavescens isolate AB496BRh opsin (BRh) mRNA, complete cds</t>
  </si>
  <si>
    <t>MF035719</t>
  </si>
  <si>
    <t>ATGGCAATCACAAGCTTGGACCCTGGACCAGGTGCTGCCGCTCTTCAGGCATGGGGTGGTCAGATGGCAGCTTTCGGCAGCAACGAAACAGTTGTCGACAAAGTACTACCAGACATGCTGCACCTGATTGACCCTCATTGGCATCAGTTCCCACCCATGAACCCACTATGGCATGGCTTACTTGGCTTTGTCATCGGCGTTCTTGGTTTCATCTCCGTCACAGGCAACGGCATGGTCGTCTACATTTTCACAACCACCAAGAGTCTCAAAACACCATCAAACATTCTCGTCGTCAATCTAGCATTCTCTGACTTCCTTATGATGTTCATGATGGCACCGCCTATGGTGATAAATTGTTACAACGAAACATGGGTATTCGGACCGTTAGCGTGCCAGTTATACGCATGTGCAGGTTCGCTCTACGGATGCGTTTCCATCTGGACAATGACGATGATCGCTTTCGACCGCTACAATGTGATCGTAAAGGGTATCGCCGCCAAACCAATGACAATCAATGGAGCTCTACTCCGGGTGTTCTTTATCTGGGCTTTCTCCCTAGCGTGGACCGTTGCACCTCTTTTCGGATGGGGCCGATACGTACCTGAAGGCAACATGACTGCCTGTGGAACAGACTACTTCGACCAATCCTTATCAAACATGACCTACATCTTACTTTACTCGATCGCCTGTTACTACGCGCCTCTCTTCCTCATTATCTACTCCTACTTCTTCATTGTTCAGGCTGTAGCAGCGCACGAGAAGGCAATGAGAGAACAAGCCAAGAAGATGAATGTAGCATCTCTTAGGTCGTCAGATGCGGCGAACACCAGCGCCGAATGCAAACTGGCAAAAGTAGCCTTAATGACCATCTCACTATGGTTCATGGCATGGACTCCATACTTGGTGATCAACTATGCCGGAATCTTCAAAACCATGACGATCAGCCCTCTTGTGACCATCTGGGGATCTGTCTTCGCCAAAGCTAATGCCGTCTATAACCCTATTGTATACGGTATCAGCCACCCGAAATACCGCGCGGCTTTGTACGCGAGGTTCCCGGGTCTCTCCTGCCAGAGCGCGCCCGAAGACAACGGCTCCGTGGCGTCCGCCGCCACTGCCACCGAGGAGAAGCCTTCGGCGTGA</t>
  </si>
  <si>
    <t>MAITSLDPGPGAAALQAWGGQMAAFGSNETVVDKVLPDMLHLIDPHWHQFPPMNPLWHGLLGFVIGVLGFISVTGNGMVVYIFTTTKSLKTPSNILVVNLAFSDFLMMFMMAPPMVINCYNETWVFGPLACQLYACAGSLYGCVSIWTMTMIAFDRYNVIVKGIAAKPMTINGALLRVFFIWAFSLAWTVAPLFGWGRYVPEGNMTACGTDYFDQSLSNMTYILLYSIACYYAPLFLIIYSYFFIVQAVAAHEKAMREQAKKMNVASLRSSDAANTSAECKLAKVALMTISLWFMAWTPYLVINYAGIFKTMTISPLVTIWGSVFAKANAVYNPIVYGISHPKYRAALYARFPGLSCQSAPEDNGSVASAATATEEKPSA</t>
  </si>
  <si>
    <t>Heliconius wallacei flavescens isolate AB496LWRh opsin (LWRh) mRNA, complete cds</t>
  </si>
  <si>
    <t>telesiphe</t>
  </si>
  <si>
    <t>MF035717</t>
  </si>
  <si>
    <t>ATGGAAAATGAAACGCAAAATTACAATGTCTATGGCGCGTACTTTGCGCCACTCAGATCAAGTGACGGTGTCAAAATGCTGGTTGACGGTCTAGACAGCGCCGATTTAGCAGTTATACCTGAACATTGGCTCTCATATACTTCGCCGCCTGCAAGCGCTCACACCGCACTAGCGTTACTGTACTCCTTTTTCACCGCTGCTGCACTGATCGGGAATGGCCTAGTAATTTTCATATTTGCCACGAGTAAAAGCCTAAGGACATCGAGCAATTTGCTGATTCTAAATCTAGCAATTTTTGATTTTATCATGATGGCCAAATCACCAATTTTTATTTATAACAGCGCTATGCGTGGTTTTGCTACCGGTGCTCTTGGTTGTCAGATTTTCTCTGTCATGGGTTCATACAGTGGAATTGGTGCATCGATGACAAATGCTTGCATCGCTTACGATAGACACTCTACGATCACTCGGCCACTCGACGGAAGATTATCGCGCGGTAAAGCACTTTTGTTGATAGCCTGTGTGTGGATCTACGCTACGCCATGGGCTTTGATGCCACTGTTTAATGTATGGGGCCGATTTGTACCTGAGGGGTACCTAACATCTTGTACTTTTGACTATCTTTCAAATACTTTCGATACAAAACTATTTGTAGGCTGTATTTTCACCTGTAGTTATCTATTTCCTATGTGTTTTATCATATATTTCTACAGTGGAATCGTAAAACAAGTTTTCGCTCATGAAGCCGCTCTAAGAGAACAAGCGAAGAAGATGAACGTAGAGTCACTACGATCAAATCAGAATGCATCAGCAGAGTCGGCGGAGATTCGAATAGCTAAAGCAGCGCTCACTGTGTGCTTCCTCTTTGTTGCGTCTTGGACTCCCTACGGCATTATGTCGCTGATAGGCGCTTTCGGTGATCAGCAACTATTAACGCCTGGTGTAACCATGATCCCTGCGGTAGCTTGCAAGACTGTAGCGTGCATCGATCCTTGGGTGTACGCAATCAGCCATCCAAAGTACAGGCAAGAACTACAACGAAGAATGCCATGGCTTCAAATAAGGGAGCCAGACGACAATGTTTCAACGGGCACGAACAACACTACTAATTCTACCGCACCAGCAGCTACAGCGTAA</t>
  </si>
  <si>
    <t>MENETQNYNVYGAYFAPLRSSDGVKMLVDGLDSADLAVIPEHWLSYTSPPASAHTALALLYSFFTAAALIGNGLVIFIFATSKSLRTSSNLLILNLAIFDFIMMAKSPIFIYNSAMRGFATGALGCQIFSVMGSYSGIGASMTNACIAYDRHSTITRPLDGRLSRGKALLLIACVWIYATPWALMPLFNVWGRFVPEGYLTSCTFDYLSNTFDTKLFVGCIFTCSYLFPMCFIIYFYSGIVKQVFAHEAALREQAKKMNVESLRSNQNASAESAEIRIAKAALTVCFLFVASWTPYGIMSLIGAFGDQQLLTPGVTMIPAVACKTVACIDPWVYAISHPKYRQELQRRMPWLQIREPDDNVSTGTNNTTNSTAPAATA</t>
  </si>
  <si>
    <t>Heliconius telesiphe sotericus isolate AB259UVRh1 opsin (UVRh1) mRNA, complete cds</t>
  </si>
  <si>
    <t>MF035716</t>
  </si>
  <si>
    <t>ATGGCGACTAACTACACTGACGATATCGGCCCAGTGGCCTACCCACTTAAAATGGTCAGCCAAGAGGTCGTAGAACACATGCTCGGCTGGAATATTCCAGAAGAACATCAGGGCCTCGTCCACGAGCACTGGAGGAACTTCCCAGCGGTCAGCAAATATGCGCACTTTATCCTAGCTCTCATCTACACGTGCCTGATACTTGCGTCAGTCTCAGGCAACGGCATCGTTATTTGGATATTTAGCACGTCAAAATCACTTCGTAGCGCCAGCAACATGTTCGTAATAAACCTAGCGGTGTTCGACATGATGATGATGTTAGAAATGCCGTTGTTGGTGTTGAACTCCTTCTACCAACGACTCGTGGGATACCAACTAGGTTGCGACATATATGCCGTACTGGGCTCCTTGTCGGGTATCGGCGGTGCTATCACAAATGCTGTCATCGCTTATGACAGATACAAGACAATTTCGAGCCCACTGGACGGCAGACTGAATCGAGTGCAGGCGTCCCTTCTGATCTTATTCACTTGGCTCTGGGCTTTACCATTCACAATCTTGCCCGCCTTCAGGATTTGGGGTCGCTTTGTACCAGAGGGTTTCCTTACGACTTGCTCCTTCGACTACATCACTGAGGACCAGGACACAAAAGTGTTCGTAATGTGCATATTTGCCTGGAGCTACTGCATCCCTATGCTCCTCATTTGCTACTTCTACTCCAAGTTGTTCGGTGCTGTCCGTCTTCACGAGCGCATGCTCAAAGAGCAAGCAAAGAAGATGAACGTAAAATCGTTAGCAGCAAACAAGGAGGACGCGGGCAAGAGTGTAGAGATAAGGATCGCCAAAGTAGCATTCACCATCTTCTTCCTGTTTGTATGCTCGTGGACGCCGTACGCCTTCGTCACTATGGTCGGTGCATTTGGAGACAGGGGTCTTCTAACTCCCGTGGCGACGATGATACCAGCAGTGTGCGCCAAAATTGTATCCTGCATCGACCCATGGGTATACGCCATCAATCACCCTAGATATAGGGCGGAATTGCAAAAGCGTGTGCCTTGGATGGGTGTGCGCGAAGCGGACCCCGATTCAGTGTCAACCTCAAGCGGCGCCACTGCGCAAACGCAAAACCCTACAGCCGAAGCTTAA</t>
  </si>
  <si>
    <t>MATNYTDDIGPVAYPLKMVSQEVVEHMLGWNIPEEHQGLVHEHWRNFPAVSKYAHFILALIYTCLILASVSGNGIVIWIFSTSKSLRSASNMFVINLAVFDMMMMLEMPLLVLNSFYQRLVGYQLGCDIYAVLGSLSGIGGAITNAVIAYDRYKTISSPLDGRLNRVQASLLILFTWLWALPFTILPAFRIWGRFVPEGFLTTCSFDYITEDQDTKVFVMCIFAWSYCIPMLLICYFYSKLFGAVRLHERMLKEQAKKMNVKSLAANKEDAGKSVEIRIAKVAFTIFFLFVCSWTPYAFVTMVGAFGDRGLLTPVATMIPAVCAKIVSCIDPWVYAINHPRYRAELQKRVPWMGVREADPDSVSTSSGATAQTQNPTAEA</t>
  </si>
  <si>
    <t>Heliconius telesiphe sotericus isolate AB259BRh opsin (BRh) mRNA, complete cds</t>
  </si>
  <si>
    <t>MF035715</t>
  </si>
  <si>
    <t>ATGGCAATCACAAGCTTGGACCCAGGACCAGGTGCTGCCGCTCTTCAGGCATGGGGCGGTCAGATGGCAGCTTTCGGCAGCAATGAAACAGTTGTCGACAAAGTACTACCAGAAATGCTGCACCTGATTGACCCTCATTGGCATCAGTTCCCACCCATGAACCCACTATGGCACGGCTTACTTGGTTTTGTCATCGGAGTTCTTGGTTTCATCTCCGTCACAGGCAACGGCATGGTCGTCTACATTTTCACAACCACCAAGACTCTCAAAACACCATCAAACATCCTCGTCGTCAATCTAGCATTCTCTGACTTCCTTATGATGTTCATGATGGCACCGCCTATGGTAATAAATTGTTACAACGAAACATGGGTATTCGGACCGTTAGCGTGCCAGTTATACGCATGTGCAGGTTCACTCTACGGATGCGTTTCCATCTGGACAATGACGATGATCGCTTTCGACCGCTACAATGTGATCGTAAAGGGTATCGCCGCGAAGCCAATGACAATCAATGGAGCTCTACTCCGAGTATTTGGTATCTGGGCTTTCTCCCTAGCGTGGACTATTGCACCTCTTTTCGGATGGGGCCGATACGTACCTGAAGGCAACATGACTGCCTGTGGAACAGACTACTTCGACCAATCCTTCTCAAACATCAGCTACATCTTACTTTACTCGATCGCCTGTTACTACGCACCACTCTTCCTCATTATCTACTCCTACTTCTTCATTGTTCAGGCCGTAGCAGCGCACGAGAAGGCAATGAGGGAACAAGCCAAGAAGATGAATGTAGCATCTCTTAGGTCATCAGATGCGGCGAACACCAGCGCCGAGTGCAAATTGGCGAAGGTAGCTTTAATGACCATCTCACTATGGTTCATGGCATGGACTCCATACTTGGTAATCAACTATGCCGGAATCTTCAAAACCATGACGATCAGCCCTANNNNNACCATCTGGGGATCTGTCTTCGCCAAAGCTAATGCCGTCTATAACCCTATTGTATACGGTATCAGCCACCCGAAATANNNNNNNNNNNNNNNNNNNNNNNNNNNNNNTCTCTCCTGCCAGAGCGCGCCNNNNNNNNNNGGCTCCGTGGCGTCCGCCGCCACTGCCACCGAAGAGAAGCCTTCGGCGTGA</t>
  </si>
  <si>
    <t>MAITSLDPGPGAAALQAWGGQMAAFGSNETVVDKVLPEMLHLIDPHWHQFPPMNPLWHGLLGFVIGVLGFISVTGNGMVVYIFTTTKTLKTPSNILVVNLAFSDFLMMFMMAPPMVINCYNETWVFGPLACQLYACAGSLYGCVSIWTMTMIAFDRYNVIVKGIAAKPMTINGALLRVFGIWAFSLAWTIAPLFGWGRYVPEGNMTACGTDYFDQSFSNISYILLYSIACYYAPLFLIIYSYFFIVQAVAAHEKAMREQAKKMNVASLRSSDAANTSAECKLAKVALMTISLWFMAWTPYLVINYAGIFKTMTISPXXTIWGSVFAKANAVYNPIVYGISHPKXXXXXXXXXXXLSCQSAPXXXGSVASAATATEEKPSA</t>
  </si>
  <si>
    <t>Heliconius telesiphe sotericus isolate AB259LWRh opsin (LWRh) mRNA, complete cds</t>
  </si>
  <si>
    <t>MF035714</t>
  </si>
  <si>
    <t>ATGGAAAATGAAACGCAAAATGCCAATATGTATGGCGCGTACTTTGCGCCACTCAGATCTGGCGATGGTGTCAAAATGCTGGTCGACGGACTGAGTAGCGCTGAATTGGAATTCATACCTGAACATTGGCTCTCGTACCCTGCGCCGCCTGCAAGTGCTCACACTGCACTCGCGTTGATGTACTGCTTTTTCACTGCTGCTGCACTGATCGGGAATGGCCTAGTAATTTACATATTTGCCACGACTAAAAGCCTAAGGACGTCGAGCAATTTGCTGATTCTAAATCTAGCAATTTTTGATTTTATCATGATGGCCAAAGCACCAATTTTTATTTATAATAGCGCTATGCGTGGTTTTGCTATCGGTTCTCTAGGTTGTCAGATTTTCGCTCTCGTTGGTTCATACAGTGGAATTGGAGCAGCGATGACGAATCTTTGCATCGCTTACGATAGACACTCTACGATCACTCGACCTCTCGACGGAAGATTGTCACGCGGTAAAGCACTTTTGTTGATAGCCTTTGTGTGGATCTACACTACGCCATGGTCTTTGTTACCACTTTTTGGAATATGGGGCCGATTTGTACCTGAGGGCTACCTAACAGCTTGTTCTTTTGACTATCTTACGAATACTTTCGATACAAAACTGTTCACAGGCTGTATTTTCACATTTGCCTACGCAATTCCACTGTTATTAATCATGTACTTCTATAGTGGAATTGTAAAACAAGTTTTCGCTCATGAAGCCGCTCTAAGAGAACAAGCGAAAAAGATGAACGTAGAGTCACTACGATCAAATCAGAATGCATCAGCAGAATCGGCGGAGATTCGGATAGCCAAGGCAGCGCTCACTGTGTGCTTCCTTTTTGTTGCGTCTTGGACTCCCTACGGCATTATGTCGCTGATAGGCGCTTTCGGTGATCAGCAGCTATTATCGCCTGGTGTAACCATGATCCCTGCGATCGCCTGCAAGGGTGTAGCGTGCATCGATCCTTGGGTGTACGCAATCAGCCATCCAAAGTACAGGCAAGAACTACAACGAAGAATGCCATGGCTTCAAATAAGGGAGCCAGACGACAATGTTTCAACGGGCACGAACAACACTACTAATTCTGCGGCACCAGCAGCTACAGCCTAG</t>
  </si>
  <si>
    <t>MENETQNANMYGAYFAPLRSGDGVKMLVDGLSSAELEFIPEHWLSYPAPPASAHTALALMYCFFTAAALIGNGLVIYIFATTKSLRTSSNLLILNLAIFDFIMMAKAPIFIYNSAMRGFAIGSLGCQIFALVGSYSGIGAAMTNLCIAYDRHSTITRPLDGRLSRGKALLLIAFVWIYTTPWSLLPLFGIWGRFVPEGYLTACSFDYLTNTFDTKLFTGCIFTFAYAIPLLLIMYFYSGIVKQVFAHEAALREQAKKMNVESLRSNQNASAESAEIRIAKAALTVCFLFVASWTPYGIMSLIGAFGDQQLLSPGVTMIPAIACKGVACIDPWVYAISHPKYRQELQRRMPWLQIREPDDNVSTGTNNTTNSAAPAATA</t>
  </si>
  <si>
    <t>Heliconius telesiphe sotericus isolate AB253UVRh2 opsin (UVRh2) mRNA, complete cds</t>
  </si>
  <si>
    <t>MF035713</t>
  </si>
  <si>
    <t>ATGGCGACTAACTACACTGACGATATCGGCCCAATGGCCTACCCACTTAAAATGGTCAGCCAAGAGGTCGTAGAACACATGCTCGGCTGGAATATTCCAGAAGAACATCAGGGCCTCGTCCACGAGCACTGGAGGAACTTCCCAGCGGTCAGCAAATATGCGCACTTTATCCTAGCTCTCATCTACACGTGCCTGATACTTGCGTCAGTCTCAGGCAACGGCATCGTTATTTGGATATTTAGCACGTCAAAATCACTTCGTAGCGCCAGCAACATGTTCGTAATAAACCTAGCGGTGTTCGACATGATGATGATGTTAGAAATGCCGTTGTTGGTGTTGAACTCCTTCTACCAACGACTCGTGGGATACCAACTAGGTTGCGACATATATGCCGTACTGGGTTCCTTGTCGGGTATCGGCGGTGCTATCACAAATGCTGTCATCGCTTATGACAGATACAAGACAATTTCGAGCCCACTGGACGGCAGACTGAATCGAGTGCAGGCGTCCCTTCTGATCTTATTCACTTGGCTCTGGGCTTTACCATTCACAATCTTGCCCGCCTTCAGGATTTGGGGTCGCTTTGTACCAGAGGGTTTCCTTACGACTTGCTCCTTCGACTACATCACTGAGGACCAGGACACAAAAGTGTTCGTAATGTGCATATTTGCCTGGAGCTACTGCATCCCTATGCTCCTCATTTGCTACTTCTACTCCAAGTTGTTCGGTGCTGTCCGTCTTCACGAGCGCATGCTCAAAGAGCAAGCAAAGAAGATGAACGTAAAATCGTTAGCAGCAAACAAGGAGGACGCGGGCAAGAGTGTAGAGATAAGGATCGCCAAAGTAGCATTCACCATCTTCTTCCTGTTTGTATGCTCGTGGACGCCGTACGCCTTCGTCACTATGGTCGGTGCATTTGGAGACAGGGGTCTTCTAACTCCCGTGGCGACGATGATACCAGCAGTGTGCGCCAAAATTGTATCCTGCATCGACCCATGGGTATACGCCATCAATCACCCTAGATATAGGGCGGAATTGCAAAAGCGTGTGCCTTGGATGGGTGTGCGCGAAGCGGACCCCGATTCAGTGTCAACCTCAAGCGGCGCCACTGCGCAAACGCAAAACCCTACAGCCGAAGCTTAA</t>
  </si>
  <si>
    <t>MATNYTDDIGPMAYPLKMVSQEVVEHMLGWNIPEEHQGLVHEHWRNFPAVSKYAHFILALIYTCLILASVSGNGIVIWIFSTSKSLRSASNMFVINLAVFDMMMMLEMPLLVLNSFYQRLVGYQLGCDIYAVLGSLSGIGGAITNAVIAYDRYKTISSPLDGRLNRVQASLLILFTWLWALPFTILPAFRIWGRFVPEGFLTTCSFDYITEDQDTKVFVMCIFAWSYCIPMLLICYFYSKLFGAVRLHERMLKEQAKKMNVKSLAANKEDAGKSVEIRIAKVAFTIFFLFVCSWTPYAFVTMVGAFGDRGLLTPVATMIPAVCAKIVSCIDPWVYAINHPRYRAELQKRVPWMGVREADPDSVSTSSGATAQTQNPTAEA</t>
  </si>
  <si>
    <t>Heliconius telesiphe sotericus isolate AB253BRh opsin (BRh) mRNA, complete cds</t>
  </si>
  <si>
    <t>MF035712</t>
  </si>
  <si>
    <t>ATGGCAATCACAAGCTTGGACCCCGGACCAGGTGCTGCCGCTCTTCAGGCATGGGGCGGTCAGATGGCAGCTTTCGGCAGCAATGAAACAGTTGTCGACAAAGTACTTCCAGAAATGCTGCACCTGATTGACCCTCATTGGCATCAGTTCCCACCCATGAATCCACTATGGCACGGCTTACTTGGCTTTGTCATCGGAGTTCTTGGTTTCATCTCCGTCACAGGCAACGGCATGGTCGTCTACATTTTCACAACCACCAAGACTCTCAAAACACCATCAAACATCCTCGTCGTCAATCTAGCATTCTCTGACTTCCTTATGATGTTCATGATGGCACCGCCTATGGTAATAAATTGTTACAACGAAACATGGGTATTCGGACCGTTAGCGTGCCAGTTATACGCATGTGCAGGTTCACTCTACGGATGCGTTTCCATCTGGACAATGACGATGATCGCTTTCGACCGCTACAATGTGATCGTAAAGGGTATCGCCGCGAAGCCAATGACAATCAATGGAGCTCTACTCCGAGTATTTGGTATCTGGGCTTTCTCCCTAGCGTGGACTATTGCACCTCTTTTCGGATGGGGCCGATACGTACCTGAAGGCAACATGACTGCCTGTGGGACAGACTACTTCGACCAATCCTTCTCAAACCGCAGTTACATCTTACTTTACTCGATCGCCTGTTACTACGCACCACTCTTCCTCATTATCTACTCCTACTTCTTCATTGTTCAGGCCGTAGCAGCGCACGAGAAGGCAATGAGGGAACAAGCCAAGAAGATGAATGTAGCATCTCTTAGGTCATCAGATGCGGCGAACACCAGCGCCGAGTGCAAATTGGCGAAGGTAGCTTTAATGACCATCTCACTATGGTTCATGGCATGGACTCCATACTTGGTAATCAACTATGCCGGAATCTTCAAAACCATGACGATCAGCCCTATTGTGACCATCTGGGGATCTGTCTTCGCCAAAGCTAATGCCGTCTATAACCCTATTGTATACGGTATCAGCCACCCGAAATACCGCGCGGCTTTGTACGCGAGGTTCCCGGGTCTCTCCTGCCAGAGCGCGCCTGAAGACAACGGCTCCGTGGCGTCCGCCGCCACTGCCACCGAAGAGAAGCCTTCGGCGTGA</t>
  </si>
  <si>
    <t>MAITSLDPGPGAAALQAWGGQMAAFGSNETVVDKVLPEMLHLIDPHWHQFPPMNPLWHGLLGFVIGVLGFISVTGNGMVVYIFTTTKTLKTPSNILVVNLAFSDFLMMFMMAPPMVINCYNETWVFGPLACQLYACAGSLYGCVSIWTMTMIAFDRYNVIVKGIAAKPMTINGALLRVFGIWAFSLAWTIAPLFGWGRYVPEGNMTACGTDYFDQSFSNRSYILLYSIACYYAPLFLIIYSYFFIVQAVAAHEKAMREQAKKMNVASLRSSDAANTSAECKLAKVALMTISLWFMAWTPYLVINYAGIFKTMTISPIVTIWGSVFAKANAVYNPIVYGISHPKYRAALYARFPGLSCQSAPEDNGSVASAATATEEKPSA</t>
  </si>
  <si>
    <t>Heliconius telesiphe sotericus isolate AB253LWRh opsin (LWRh) mRNA, complete cds</t>
  </si>
  <si>
    <t>sara</t>
  </si>
  <si>
    <t>MF035711</t>
  </si>
  <si>
    <t>ATGGAAAATGAAACGCAAAATTCCAATGTGTATGGCGCGTACTTTGCGCCACTCAGATCGGGCGATGGTGTCAAAATGCTGGTCGACGGTCTGAGTAGCGCCGAATTGGAATTCATACCTGAACATTGGCTCTCGTACCCTGCGCCGCCCGCAAGTGCTCACACTGCACTCGCGTTGATGTACTGCTTTTTCACTGCTGCTGCACTGATCGGGAATGGTCTAGTAATTTACATATTTGCCACGACTAAAAGCCTACGGACGTCGAGCAATTTGCTGATTCTAAATCTAGCAATTTTTGATTTTATTATGATGGCGAAAGCACCAATTTTTATTTATAATAGCGCTATGCGTGGTTTTGCTATCGGTTCTCTAGGTTGTCAGATTTTCGCTCTCGTAGGTTCGTACAGTGGAATTGGAGCAGCGATGACGAATCTTTGCATTGCTTACGATAGACACTCTACGATCACTCGACCTCTCGACGGAAGATTATCACGCGGTAAAGCACTTTTGTTGATAGCCTTTGTGTGGATCTACACTACACCGTGGTCTTTGTTACCACTTTTCAGAATATGGGGCCGATTTGTACCTGAGGGCTACCTAACAGCTTGTTCCTTTGACTATCTTACGAATACTTTCGATACAAAACTGTTCACAGGCTGTATTTTCATATTTACCTACGCGATTCCTCTGTTATTAATCATGTACTACTATAGTGGAATCGTAAGACAAGTCTTCGCTCATGAAGCCGCTCTAAGGGAACAAGCGAAAAAGATGAACGTAGAATCACTACGATCAAATCAGAATGCATCAGCAGAGTCGGCGGAGATTCGAATAGCCAAGGCAGCGCTCACTGTGTGCTTCCTTTATGTTGCGTCTTGGACTCCCTACGGCATTATGTCGCTGATAGGCGCTTTCGGTGATCAGCAGTTATTATCGCCTGGTGTAACCATGATCCCTGCGATCGCTTGCAAGGGTGTAGCGTGCATTGATCCTTGGGTATACGCAATCAGCCATCCAAAGTACAGGCAAGAACTACAACGAAGAATGCCGTGGCTTCAAATAAGGGAGCCAGATGACAACGTTTCAACGGGCACGAACAACACTACTAATTCTGCCGCACCAGCAGCTACAGCCTAG</t>
  </si>
  <si>
    <t>MENETQNSNVYGAYFAPLRSGDGVKMLVDGLSSAELEFIPEHWLSYPAPPASAHTALALMYCFFTAAALIGNGLVIYIFATTKSLRTSSNLLILNLAIFDFIMMAKAPIFIYNSAMRGFAIGSLGCQIFALVGSYSGIGAAMTNLCIAYDRHSTITRPLDGRLSRGKALLLIAFVWIYTTPWSLLPLFRIWGRFVPEGYLTACSFDYLTNTFDTKLFTGCIFIFTYAIPLLLIMYYYSGIVRQVFAHEAALREQAKKMNVESLRSNQNASAESAEIRIAKAALTVCFLYVASWTPYGIMSLIGAFGDQQLLSPGVTMIPAIACKGVACIDPWVYAISHPKYRQELQRRMPWLQIREPDDNVSTGTNNTTNSAAPAATA</t>
  </si>
  <si>
    <t>Heliconius sara isolate HSA504UVRh2 opsin (UVRh2) mRNA, complete cds</t>
  </si>
  <si>
    <t>MF035710</t>
  </si>
  <si>
    <t>ATGAAAAATGAAACGCAAAACTACAATGTTTACGGCGCGTACTTTGCACCACTCAGATCAAGTGATGGTGTCAAAATGCTGGTTGACGGGCTAGACAGCGCGGATTTGGCAGTTATACCTGAGCATTGGCTCTCATACACTTCGCCGCCTGCAAGCGCTCACACCGCACTAGCGTTGCTGTACATCTTTTTCACCGCTGCTGCACTGATCGGGAATGGCTTAGTAATTTTCATATTTGCCACGAGTAAAAGCCTAAGGACATCGAGCAATTTGCTGATTCTAAATTTAGCAATTTTTGATTTTATCATGATGGCCAAAGCACCGATTTTTATTTATAACAGCGCTATGCGTGGTTTTGCTACCGGTGCTCTGGGTTGTCAGATTTTCTCTGTCATGGGTGCATACAGTGGAATTGGTGCATCGATGACAAATGCTTGCATCGCTTACGATAGACACTCTACGATCACTCGGCCACTCGACGGAAGATTATCGCGGGGAAAAGCACTTTTGATGATAGCATGTGTGTGGATCTACGCTACGCCATGGGCTCTGATGCCACTTTTTAATGTATGGGGCCGATTTGTACCTGAAGGGTATCTAACATCTTGTACTTTTGACTATCTTTCAAATAGTTTCGATACAAAACTGTTTGTAGTCTGTATTTTCACCTGTAGTTGTCTATTTCCTATGTGTTTTATTATATATTTCTACAGTGGAATCGTAAAACAAGTTTTCGCTCATGAAGCCGCTCTAAGAGAACAAGCGAAGAAGATGAACGTAGAGTCACTACGATCAAATCAGAATGCATCAGCAGAGTCGGCGGAGATTCGAATAGCTAAAGCAGCGCTTACTGTGTGCTTCCTCTTTGTTGCGTCTTGGACTCCCTACGGCGTCATGTCGCTGATAGGCGCTTTCGGTGATCAGCAACTATTAACGCCTGGTGTAACCATGATCCCTGCGGTAGCTTGCAAGACTGTAGCGTGCATCGATCCTTGGGTGTATGCAATCAGCCATCCTAAGTACAGGCAAGAGCTACAACGGAGAATGCCATGGCTTCAAATAAGGGAGCCAGATGACAATGCTTCAACTGGCACGAGCAATACTATTAATTCTACCGCACCAGCTACTTCAGCGTAA</t>
  </si>
  <si>
    <t>MKNETQNYNVYGAYFAPLRSSDGVKMLVDGLDSADLAVIPEHWLSYTSPPASAHTALALLYIFFTAAALIGNGLVIFIFATSKSLRTSSNLLILNLAIFDFIMMAKAPIFIYNSAMRGFATGALGCQIFSVMGAYSGIGASMTNACIAYDRHSTITRPLDGRLSRGKALLMIACVWIYATPWALMPLFNVWGRFVPEGYLTSCTFDYLSNSFDTKLFVVCIFTCSCLFPMCFIIYFYSGIVKQVFAHEAALREQAKKMNVESLRSNQNASAESAEIRIAKAALTVCFLFVASWTPYGVMSLIGAFGDQQLLTPGVTMIPAVACKTVACIDPWVYAISHPKYRQELQRRMPWLQIREPDDNASTGTSNTINSTAPATSA</t>
  </si>
  <si>
    <t>Heliconius sara isolate HSA504UVRh1 opsin (UVRh1) mRNA, complete cds</t>
  </si>
  <si>
    <t>MF035709</t>
  </si>
  <si>
    <t>ATGGCGACTAACTACACAGACGATATCGGCCCAGTGGCCTACCCACTTAAAATGGTCAGCCAAGAGGTCGTAGAACACATGCTCGGCTGGAACATTCCAGAAGAACATCAGGGCCTCGTCCACGAGCACTGGAGGAACTTCCCAGCGGTCAGCAAATATGCGCACTTTATCCTAGCTCTCATCTACACGTGCCTGATACTGGCGTCAGTCTCAGGCAACGGCATCGTTATTTGGATATTTAGCACGTCAAAATCACTTCGTAGCGCCAGCAACATGTTCGTAATAAACCTAGCGGTGTTCGACATGATGATGATGTTAGAAATGCCGTTATTGGTCTTGAACTCT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CCCATGGGTATACGCCATCAATCACCCTAGATATAGGGCGGAATTGCAAAAGCGTGTGCCCTGGATGGGTGTGCGCGAAGCAGACCCCGATTCAGTATCAACCTCAAGCGGCGCCACTGCGCAGACGCAAAACCCTGCCGCCGAAGCTTAA</t>
  </si>
  <si>
    <t>MATNYTDDIGPVAYPLKMVSQEVVEHMLGWNIPEEHQGLVHEHWRNFPAVSKYAHFILALIYTCLILASVSGNGIVIWIFSTSKSLRSASNMFVINLAVFDMMMMLEMPLLVLNSFYQRLVGYQLGCDIFAVLGSLSGIGGAITNAVIAYDRYKTISSPLDGRLNRVQASLLILFTWLWALPFTILPAFRIWGRFVPEGFLTTCSFDYITEDQDTKVFVMCIFAWSYCIPMLLICYFYSKLFGAVRLHERMLKEQAKKMNVKSLAANKEDAGKSVEIRIAKVAFTIFFLFVCSWTPYAFVTMTGAFGDRGLLTPVATMIPAVCAKIVSCIDPWVYAINHPRYRAELQKRVPWMGVREADPDSVSTSSGATAQTQNPAAEA</t>
  </si>
  <si>
    <t>Heliconius sara isolate HSA504BRh opsin (BRh) mRNA, complete cds</t>
  </si>
  <si>
    <t>MF035708</t>
  </si>
  <si>
    <t>ATGGCAATCACAAGCTTGGACCCAGGACCAGGTGCTGCCGCTCTTCAGGCATGGGGAGGTCAGATGGCAGCTTTCGGCAGCAATGAAACAGTTGTCGACAAAGTACTT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TGTTTCCATCTGGACAATGACGATGATCGCTTTCGACCGCTACAATGTGATCGTAAAGGGTATCGCCGCCAAGCCAATGACAATCAATGGAGCTTTACTCCGGGTATTTGGAATCTGGGCTTTCTCCCTAGCGTGGACTATTGCACCTCTTTTCGGATGGGGCCGATACGTACCTGAAGGCAACATGACTGCCTGTGGAACAGACTACTTCGACCAATCCTTCTCAAACCGCAGTTACATCTTACTTTACTCGATCGCCTGTTACTACGCACCACTCTTCCTCATTATCTACTCCTACTTCTTCATTGTTCAGGCTGTAGCAGCGCACGAGAAGGCAATGAGGGAACAAGCCAAGAAAATGAATGTAGCATCTCTTAGGTCATCAGATGCGGCGAACACCAGCGCCGAGTGCAAATTGGCGAAGGTGGCTTTAATGACCATCTCACTATGGTTCATGGCATGGACTCCATACTTGGTAATCAACTATGCCGGAATCTTCAAAACCATGACAATCAGCCCTATTGTGACCATCTGGGGATCTGTCTTCGCCAAAGCTAATGCCGTCTATAACCCTATTGTATACGGTATCAGCCACCCGAAATACCGCGCGGCTTTGTACGCGAGGTTCCCGGGTCTCTCCTGCCAGAGCGCGCCTGAAGACAACGGCTCCGTGGCGTCCGCCGCTACTGCCACCGAAGAGAAGCCTTCGGCGTGA</t>
  </si>
  <si>
    <t>MAITSLDPGPGAAALQAWGGQMAAFGSNETVVDKVLPEMLHLIDPHWHQFPPMNPLWHGLLGFVIGVLGFISVTGNGMVVYIFTTTKSLKTPSNILVVNLAFSDFLMMFMMAPPMVINCYNETWVFGPLACQLYACAGSLYGCVSIWTMTMIAFDRYNVIVKGIAAKPMTINGALLRVFGIWAFSLAWTIAPLFGWGRYVPEGNMTACGTDYFDQSFSNRSYILLYSIACYYAPLFLIIYSYFFIVQAVAAHEKAMREQAKKMNVASLRSSDAANTSAECKLAKVALMTISLWFMAWTPYLVINYAGIFKTMTISPIVTIWGSVFAKANAVYNPIVYGISHPKYRAALYARFPGLSCQSAPEDNGSVASAATATEEKPSA</t>
  </si>
  <si>
    <t>Heliconius sara isolate HSA504LWRh opsin (LWRh) mRNA, complete cds</t>
  </si>
  <si>
    <t>MF035707</t>
  </si>
  <si>
    <t>ATGGAAAATGAAACGCAAAATTCCAATGTGTATGGCGCGTACTTTGCGCCACTCAGATCGGGCGATGGTGTCAAAATGCTGGTCGACGGTCTGAGTAGCGCCGAATTGGAATTCATACCTGAACATTGGCTCTCGTACCCTGCGCCGCCCGCAAGTGCTCACACTGCACTCGCGTTGATGTACTGCTTTTTCACTGCTGCTGCACTGATCGGGAATGGTCTAGTAATTTACATATTTGCCACGACTAAAAGCCTACGGACGTCGAGCAATTTGCTGATTCTAAATCTAGCAATTTTTGATTTTATCATGATGGCGAAAGCACCAATTTTTATTTATAATAGCGCTATGCGTGGTTTTGCTATCGGTTCTCTAGGTTGTCAGATTTTCGCTCTCGTAGGTTCGTACAGTGGAATTGGAGCAGCGATGACGAATCTTTGCATTGCTTACGATAGACACTCTACGATCACTCGACCTCTCGACGGAAGATTATCACGCGGTAAAGCACTTTTGTTGATAGCCTTTGTGTGGATCTACACTACACCGTGGTCTTTGTTACCACTTTTCAGAATATGGGGCCGATTTGTACCTGAGGGCTACCTAACAGCTTGTTCCTTTGACTATCTTACGAATACTTTCGATACAAAACTGTTCACAGGCTGTATTTTCATATTTACCTACGCGATTCCTCTGTTATTAATCATGTACTACTATAGTGGAATCGTAAGACAAGTCTTCGCTCATGAAGCCGCTCTAAGGGAACAAGCGAAAAAGATGAACGTAGAATCACTACGATCAAATCAGAATGCATCAGCAGAGTCGGCGGAGATTCGAATAGCCAAGGCAGCGCTCACTGTGTGCTTCCTTTATGTTGCGTCTTGGACTCCCTACGGCATTATGTCGCTGATAGGCGCTTTCGGTGATCAGCAGTTATTATCGCCTGGTGTAACCATGATCCCTGCGATCGCTTGCAAGGGTGTAGCGTGCATTGATCCTTGGGTATACGCAATCAGCCATCCAAAGTACAGGCAAGAACTACAACGAAGAATGCCGTGGCTTCAAATAAGGGAGCCAGATGACAACGTTTCAACGGGCACGAACAACACTACTAATTCTGCCGCACCAGCAGCTACAGCCTAG</t>
  </si>
  <si>
    <t>Heliconius sara isolate HSA502UVRh2 opsin (UVRh2) mRNA, complete cds</t>
  </si>
  <si>
    <t>MF035706</t>
  </si>
  <si>
    <t>ATGAAAAATGAAACGCAAAACTACAATGTTTACGGCGCGTACTTTGCACCACTCAGATCAAGTGATGGTGTCAAAATGCTGGTTGACGGGCTAGACAGCGCGGATTTGGCAGTTATACCTGAGCATTGGCTCTCATACACTTCGCCGCCTGCAAGCGCTCACACCGCACTAGCGTTGCTGTACATCTTTTTCACCGCTGCTGCACTGATCGGGAATGGCTTAGTAATTTTCATATTTGCCACGAGTAAAAGCCTAAGGACATCGAGCAATTTGCTGATTCTAAATTTAGCAATTTTTGATTTTATCATGATGGCCAAAGCACCGATTTTTATTTATAACAGCGCTATGCGTGGTTTTGCTACCGGTGCTCTGGGTTGTCAGATTTTCTCTGTCATGGGTGCATACAGTGGAATTGGTGCATCGATGACAAATGCTTGCATCGCTTACGATAGACACTCTACGATCACTCGGCCACTCGACGGAAGATTATCGCGGGGAAAAGCACTTTTGATGATAGCATGTGTGTGGATCTACGCTACGCCATGGGCTCTGATGCCACTTTTTAATGTATGGGGCCGATTTGTACCTGAAGGGTATCTAACATCTTGTACTTTTGACTATCTTTCAAATAGTTTCGATACAAAACTGTTTGTAGTCTGTATTTTCACCTGTAGTTGTCTATTTCCTATGTGTTTTATTATATATTTCTACAGTGGAATCGTAAAACAAGTTTTCGCTCATGAAGCCGCTCTAAGAGAACAAGCGAAGAAGATGAACGTAGAGTCACTACGATCAAATCAGAATGCATCAGCAGAGTCGGCGGAGATTCGAATAGCTAAAGCAGCGCTTACTGTGTGCTTCCTCTTTGTTGCGTCTTGGACTCCCTACGGCGTCATGTCGCTGATAGGCGCTTTCGGTGATCAGCAACTATTAACGCCTGGTGTAACCATGATCCCTGCGGTAGCTTGCAAGACTGTAGCGTGCATCGATCCTTGGGTGTATGCAATCAGCCATCCTAAGTACAGGCAAGAGCTACAACGGAGAATGCCATGGCTTCAAATAAGGGAGCCAGATGACAATGCTTCAACTGGCACGAGCAATACTATTAATTCTACCGCACCAGCAGCTTCAGCGTAA</t>
  </si>
  <si>
    <t>MKNETQNYNVYGAYFAPLRSSDGVKMLVDGLDSADLAVIPEHWLSYTSPPASAHTALALLYIFFTAAALIGNGLVIFIFATSKSLRTSSNLLILNLAIFDFIMMAKAPIFIYNSAMRGFATGALGCQIFSVMGAYSGIGASMTNACIAYDRHSTITRPLDGRLSRGKALLMIACVWIYATPWALMPLFNVWGRFVPEGYLTSCTFDYLSNSFDTKLFVVCIFTCSCLFPMCFIIYFYSGIVKQVFAHEAALREQAKKMNVESLRSNQNASAESAEIRIAKAALTVCFLFVASWTPYGVMSLIGAFGDQQLLTPGVTMIPAVACKTVACIDPWVYAISHPKYRQELQRRMPWLQIREPDDNASTGTSNTINSTAPAASA</t>
  </si>
  <si>
    <t>Heliconius sara isolate HSA502UVRh1 opsin (UVRh1) mRNA, complete cds</t>
  </si>
  <si>
    <t>MF035705</t>
  </si>
  <si>
    <t>ATGGCGACTAACTACACAGACGATATCGGCCCAGTGGCCTACCCACTTAAAATGGTCAGCCAAGAGGTCGTAGAACACATGCTCGGCTGGAACATTCCAGAAGAACATCAGGGCCTCGTCCACGAGCACTGGAGGAACTTCCCAGCGGTCAGCAAATATGCGCATTTTATCCTAGCTCTCATCTACACGTGCCTGATACTGGCGTCAGTCTCAGGCAACGGCATCGTTATTTGGATATTTAGCACGTCAAAATCACTTCGTAGCGCCAGCAACATGTTCGTAATAAACCTAGCGGTGTTCGACATGATGATGATGTTAGAAATGCCGTTATTGGTCTTGAACTCC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TCCATGGGTATACGCCATCAATCACCCTAGATATAGGGCGGAATTGCAAAAGCGTGTGCCCTGGATGGGTGTGCGCGAAGCAGACCCCGATTCAGTATCAACCTCAAGCGGCGCCACTGCGCAGACGCAAAACCCTACCGCCGAAGCCTAA</t>
  </si>
  <si>
    <t>MATNYTDDIGPVAYPLKMVSQEVVEHMLGWNIPEEHQGLVHEHWRNFPAVSKYAHFILALIYTCLILASVSGNGIVIWIFSTSKSLRSASNMFVINLAVFDMMMMLEMPLLVLNSFYQRLVGYQLGCDIFAVLGSLSGIGGAITNAVIAYDRYKTISSPLDGRLNRVQASLLILFTWLWALPFTILPAFRIWGRFVPEGFLTTCSFDYITEDQDTKVFVMCIFAWSYCIPMLLICYFYSKLFGAVRLHERMLKEQAKKMNVKSLAANKEDAGKSVEIRIAKVAFTIFFLFVCSWTPYAFVTMTGAFGDRGLLTPVATMIPAVCAKIVSCIDPWVYAINHPRYRAELQKRVPWMGVREADPDSVSTSSGATAQTQNPTAEA</t>
  </si>
  <si>
    <t>Heliconius sara isolate HSA502BRh opsin (BRh) mRNA, complete cds</t>
  </si>
  <si>
    <t>MF035704</t>
  </si>
  <si>
    <t>ATGGCAATCACAAGCTTGGACCCAGGACCAGGTGCTGCCGCTCTTCAGGCATGGGGAGGTCAGATGGCAGCTTTCGGCAGCAATGAAACAGTTGTCGACAAAGTACTT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CGTACCTGAAGGCAACATGACTGCCTGTGGAACAGACTACTTCGACCAATCCTTCTCAAACCGCAGTTACATCTTACTTTACTCGATCGCCTGTTACTACGCACCACTCTTCCTCATTATCTACTCCTACTTCTTCATTGTTCAGGCTGTAGCAGCGCACGAGAAGGCAATGAGGGAACAAGCCAAGAAGATGAATGTAGCATCTCTTAGGTCATCAGATGCGGCGAACACCAGCGCCGAGTGCAAATTGGCGAAGGTGGCTTTAATGACCATCTCACTATGGTTCATGGCATGGACTCCATACTTGGTAATCAACTATGCCGGAATCTTCAAAACCATGACAATCAGCCCTATTGTGACCATCTGGGGATCTGTCTTCGCCAAAGCTAATGCCGTCTATAACCCTATTGTATACGGTATCAGCCACCCGAAATACCGCGCGGCTTTGTACGCGAGGTTCCCGGGTCTCTCCTGCCAGAGCGCGCCTGAAGACAACGGCTCCGTGGCGTCCGCCGCTACTGCCACCGAAGAGAAGCCTTCGGCGTGA</t>
  </si>
  <si>
    <t>Heliconius sara isolate HSA502LWRh opsin (LWRh) mRNA, complete cds</t>
  </si>
  <si>
    <t>MF035703</t>
  </si>
  <si>
    <t>ATGGAAAATGAAACGCAAAATTCCAATGTGTATGGCGCGTACTTTGCGCCACTCAGATCGGGCGATGGTGTCAAAATGCTGGTCGACGGTCTGAGTAGCGCCGAATTGGAATTCATACCTGAACATTGGCTCTCGTACCCTGCGCCGCCCGCAAGTGCTCACACTGCACTCGCGTTGATGTACTGTTTTTTCACTGCTGCTGCACTGATCGGGAATGGTCTAGTAATTTACATATTTGCCACGACTAAAAGCCTACGGACGTCGAGCAATTTGCTGATTCTAAATCTAGCAATTTTTGATTTTATTATGATGGCGAAAGCACCAATTTTTATTTATAATAGCGCTATGCGTGGTTTTGCTATCGGTTCTCTAGGTTGTCAGATTTTCGCTCTCGTAGGTTCGTACAGTGGAATTGGAGCAGCGATGACGAATCTTTGCATCGCTTACGATAGACACTCTACGATCACTCGACCTCTCGACGGAAGATTATCACGCGGTAAAGCACTTTTGTTGATAGCCTTTGTGTGGATCTACACTACGCCGTGGTCTTTGTTACCACTTTTCAGAATATGGGGCCGATTTGTACCTGAGGGCTACCTAACAGCTTGTTCCTTTGACTATCTTACGAATACTTTCGATACAAAACTGTTCACAGGCTGTATTTTCATATTTACCTACGCGATTCCTCTGTTATTAATCATGTACTACTATAGTGGAATCGTAAGACAAGTCTTCGCTCATGAAGCCGCTCTAAGGGAACAAGCGAAAAAGATGAACGTAGAATCACTACGATCAAATCAGAATGCATCAGCAGAGTCGGCGGAGATTCGAATAGCCAAGGCAGCGCTCACTGTGTGCTTCCTTTATGTTGCGTCTTGGACTCCCTACGGCATTATGTCGCTGATAGGCGCTTTCGGTGATCAGCAGTTATTATCGCCTGGTGTAACCATGATCCCTGCGATCGCTTGCAAGGGTGTAGCGTGCATTGATCCTTGGGTATACGCAATCAGCCATCCAAAGTACAGGCAAGAACTACAACGAAGAATGCCATGGCTTCAAATAAGGGAGCCAGATGACAACGTTTCAACGGGCACGAACAACACTACTAATTCTGCCGCACCAGCAGCTACAGCCTAG</t>
  </si>
  <si>
    <t>Heliconius sara isolate HSA370UVRh2 opsin (UVRh2) mRNA, complete cds</t>
  </si>
  <si>
    <t>MF035702</t>
  </si>
  <si>
    <t>ATGGCGACTAACTACACAGACGATATCGGCCCAGTGGCCTACCCACTTAAAATGGTCAGCCAAGAGGTCGTAGAACACATGCTCGGCTGGAACATTCCAGAAGAACATCAGGGCCTCGTCCACGAGCACTGGAGGAACTTCCCAGCGGTCAGCAAATATGCGCATTTTATCCTAGCTCTCATCTACACGTGCCTGATACTGGCGTCAGTCTCAGGCAACGGCATCGTTATTTGGATATTTAGCACGTCAAAATCACTTCGTAGCGCCAGCAACATGTTCGTAATAAACCTAGCGGTGTTCGACATGATGATGATGTTAGAAATGCCGTTATTGGTCTTGAACTCT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TCCATGGGTATACGCCATCAATCACCCTAGATATAGGGCGGAATTGCAAAAGCGTGTGCCCTGGATGGGTGTGCGCGAAGCAGACCCCGATTCAGTATCAACCTCAAGCGGCGCCACTGCGCAGACGCAAAACCCTGCCGCCGAAGCCTAA</t>
  </si>
  <si>
    <t>Heliconius sara isolate HSA370BRh opsin (BRh) mRNA, complete cds</t>
  </si>
  <si>
    <t>MF035701</t>
  </si>
  <si>
    <t>ATGGCAATCACAAGCTTGGACCCAGGACCAGGTGCTGCCGCTCTTCAGGCATGGGGAGGTCAGATGGCAGCTTTCGGCAGCAATGAAACAGTTGTCGACAAAGTACTT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CGTACCTGAAGGCAACATGACTGCCTGTGGAACAGACTACTTCGACCAATCCTTCTCAAACCGCAGTTACATCTTACTTTACTCGATCGCCTGTTACTACGCACCACTCTTCCTCATTATCTACTCCTACTTCTTCATTGTTCAGGCTGTAGCAGCGCACGAGAAGGCAATGAGGGAACAAGCCAAGAAAATGAATGTAGCATCTCTTAGGTCATCAGATGCGGCGAACACCAGCGCCGAGTGCAAATTGGCGAAGGTGGCTTTAATGACCATCTCACTATGGTTCATGGCATGGACTCCATACTTGGTAATCAACTATGCCGGAATCTTCAAAACCATGACAATCAGCCCTATTGTGACCATCTGGGGATCTGTCTTCGCCAAAGCTAATGCCGTCTATAACCCTATTGTATACGGTATCAGCCACCCGAAATACCGCGCGGCTTTGTACGCGAGGTTCCCGGGTCTCTCCTGCCAGAGCGCGCCTGAAGACAACGGCTCCGTGGCGTCCGCCGCTACTGCCACCGAAGAGAAGCCTTCGGCGTGA</t>
  </si>
  <si>
    <t>Heliconius sara isolate HSA370LWRh opsin (LWRh) mRNA, complete cds</t>
  </si>
  <si>
    <t>MF035700</t>
  </si>
  <si>
    <t>ATGGAAAATGAAACGCAAAATTCCAATGTGTATGGCGCGTACTTTGCGCCACTCAGATCGGGCGATGGTGTCAAAATGCTGGTCGACGGTCTGAGTAGCGCCGAATTGGAATTCATACCTGAACATTGGCTCTCGTACCCTGCGCCGCCCGCAAGTGCTCACACTGCACTCGCGTTGATGTACTGCTTTTTCACTGCTGCTGCACTGATCGGGAATGGTCTAGTAATTTACATATTTGCCACGACTAAAAGCCTACGGACGTCGAGCAATTTGCTGATTCTAAATCTAGCAATTTTTGATTTTATTATGATGGCGAAAGCACCAATTTTTATTTATAATAGCGCTATGCGTGGTTTTGCTATCGGTTCTCTAGGTTGTCAGATTTTCGCTCTCGTAGGTTCGTACAGTGGAATTGGAGCAGCGATGACGAATCTTTGCATCGCTTACGATAGACACTCTACGATCACTCGACCTCTCGACGGAAGATTATCACGCGGTAAAGCACTTTTGTTGATAGCCTTTGTGTGGATCTACACTACGCCGTGGTCTTTGTTACCACTTTTCAGAATATGGGGCCGATTTGTACCTGAGGGCTACCTAACAGCTTGTTCCTTTGACTATCTTACGAATACTTTCGATACAAAACTGTTCACAGGCTGTATTTTCATATTTACCTACGCGATTCCTCTGTTATTAATCATGTACTACTATAGTGGAATCGTAAGACAAGTCTTCGCTCATGAAGCCGCTCTAAGGGAACAAGCGAAAAAGATGAACGTAGAATCACTACGATCAAATCAGAATGCATCAGCAGAGTCGGCGGAGATTCGAATAGCCAAGGCAGCGCTCACTGTGTGCTTCCTTTATGTTGCGTCTTGGACTCCCTACGGCATTATGTCGCTGATAGGCGCTTTCGGTGATCAGCAGTTATTATCGCCTGGTGTAACCATGATCCCTGCGATCGCTTGCAAGGGTGTAGCGTGCATTGATCCTTGGGTATACGCAATCAGCCATCCAAAGTACAGGCAAGAACTACAACGAAGAATGCCGTGGCTTCAAATAAGGGAGCCAGATGACAACGTTTCAACGGGCACGAACAACACTACTAATTCTGCCGCACCAGCAGCTACAGCCTAG</t>
  </si>
  <si>
    <t>Heliconius sara isolate HSA137UVRh2 opsin (UVRh2) mRNA, complete cds</t>
  </si>
  <si>
    <t>MF035699</t>
  </si>
  <si>
    <t>ATGGCGACTAACTACACAGACGATATCGGCCCAGTGGCCTACCCACTTAAAATGGTCAGCCAAGAGGTCGTAGAACACATGCTCGGCTGGAACATTCCAGAAGAACATCAGGGCCTCGTCCACGAGCACTGGAGGAACTTCCCAGCGGTCAGCAAATATGCGCACTTTATCCTAGCTCTCATCTACACGTGCCTGATACTGGCGTCAGTCTCAGGCAACGGCATCGTTATTTGGATATTTAGCACGTCAAAATCACTTCGTAGCGCCAGCAACATGTTCGTAATAAACCTAGCGGTGTTCGACATGATGATGATGTTAGAAATGCCGTTATTGGTCTTGAACTCC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TCCATGGGTATACGCCATCAATCACCCTAGATATAGGGCGGAATTGCAAAAGCGTGTGCCCTGGATGGGTGTGCGCGAAGCAGACCCCGATTCAGTATCAACCTCAAGCGGCGCCACTGCGCAGACGCAAAACCCTGCCGCCGAAGCCTAA</t>
  </si>
  <si>
    <t>Heliconius sara isolate HSA137BRh opsin (BRh) mRNA, complete cds</t>
  </si>
  <si>
    <t>MF035698</t>
  </si>
  <si>
    <t>ATGGCAATCACAAGCTTGGACCCAGGACCAGGTGCTGCCGCTCTTCAGGCATGGGGAGGTCAGATGGCAGCTTTCGGCAGCAATGAAACAGTTGTCGACAAAGTACTT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TGTTTCCATCTGGACAATGACGATGATCGCTTTCGACCGCTACAATGTGATCGTAAAGGGTATCGCCGCCAAGCCAATGACAATCAATGGAGCTTTACTCCGGGTATTTGGAATCTGGGCTTTCTCCCTAGCGTGGACTATTGCACCTCTTTTCGGATGGGGCCGATACGTACCTGAAGGCAACATGACTGCCTGTGGAACAGACTACTTCGACCAATCCTTCTCAAACCGCAGTTACATCTTACTTTACTCGATCGCCTGTTACTACGCACCACTCTTCCTCATTATCTACTCCTACTTCTTCATTGTTCAGGCTGTAGCAGCGCACGAGAAGGCAATGAGGGAACAAGCCAAGAAAATGAATGTAGCATCTCTTAGGTCATCAGATGCGGCGAACACCAGCGCCGAGTGCAAATTGGCGAAGGTGGCTTTAATGACCATCTCACTATGGTTCATGGCATGGACTCCATACTTGGTAATCAACTATGCCGGAATCTTCAAAACCATGACAATCAGCCCTATTGTGACCATCTGGGGATCTGTCTTCGCCAAAGCTAATGCCGTCTATAACCCTATTGTATACGGTATCAGCCACCCGAAATACCGCGCGGCTTTGTACGCGAGGTTCCCGGGTCTCTTCTGCCAGAGCGCGCCTGAAGACAACGGCTCCGTGGCGTCCGCCGCTACTGCCACCGAAGAGAAGCCTTCGGCGTGA</t>
  </si>
  <si>
    <t>MAITSLDPGPGAAALQAWGGQMAAFGSNETVVDKVLPEMLHLIDPHWHQFPPMNPLWHGLLGFVIGVLGFISVTGNGMVVYIFTTTKSLKTPSNILVVNLAFSDFLMMFMMAPPMVINCYNETWVFGPLACQLYACAGSLYGCVSIWTMTMIAFDRYNVIVKGIAAKPMTINGALLRVFGIWAFSLAWTIAPLFGWGRYVPEGNMTACGTDYFDQSFSNRSYILLYSIACYYAPLFLIIYSYFFIVQAVAAHEKAMREQAKKMNVASLRSSDAANTSAECKLAKVALMTISLWFMAWTPYLVINYAGIFKTMTISPIVTIWGSVFAKANAVYNPIVYGISHPKYRAALYARFPGLFCQSAPEDNGSVASAATATEEKPSA</t>
  </si>
  <si>
    <t>Heliconius sara isolate HSA137LWRh opsin (LWRh) mRNA, complete cds</t>
  </si>
  <si>
    <t>MF035695</t>
  </si>
  <si>
    <t>AAAATGGCGACTAACTACACAGACGATATCGGCCCAGTGGCCTACCCACTTAAAATGGTCAGCCAAGAGGTCGTAGAACACATGCTCGGCTGGAACATYCCAGAAGAACATCAGGGCCTCGTCCACGAGCACTGGAGGAACTTCCCAGCGGTCAGCAAATATGCGCAYTTTATCCTAGCTCTCATCTACACGTGCCTGATACTKGCGTCAGTCTCAGGCAACGGCATCGTTATTTGGATATTTAGCACGTCAAAATCACTTCGTAGCGCCAGCAACATGTTCGTAATAAACCTAGCGGTGTTCGACATGATGATGATGTTAGAAATGCCGTTATTGGTCTTGAACTCY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TCCATGGGTATACGCCATCAATCACCCTAGATATAGGGCGGAATTGCAAAAGCGTGTGCCCTGGATGGGTGTGCGCGAAGCAGACCCCGATTCAGTATCAACCTCAAGCGGCGCCACTGCGCAGACGCAAAACCCTGCCGCCGAAGCYTAAAT</t>
  </si>
  <si>
    <t>Heliconius sara isolate HSA133BRh opsin (BRh) mRNA, complete cds</t>
  </si>
  <si>
    <t>MF035694</t>
  </si>
  <si>
    <t>ATGGCAATCACAAGCTTGGACCCAGGACCAGGTGCTGCCGCTCTTCAGGCATGGGGAGGTCAGATGGCAGCTTTCGGCAGCAATGAAACAGTTGTCGACAAAGTACTT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TGTTTCCATCTGGACAATGACGATGATCGCTTTCGACCGCTACAATGTGATCGTAAAGGGTATCGCCGCCAAGCCAATGACAATCAATGGAGCTCTACTCCGGGTATTTGGTATCTGGGCTTTCTCCCTAGCGTGGACTATTGCACCTCTTTTCGGATGGGGCCGATACGTACCTGAAGGCAACATGACTGCCTGTGGAACAGACTACTTCGACCAATCCTTCTCAAACCGCAGTTACATCTTACTTTACTCGATCGCCTGTTACTACGCACCACTCTTCCTCATTATCTACTCCTACTTCTTCATTGTTCAGGCTGTAGCAGCGCACGAGAAGGCAATGAGGGAACAAGCCAAGAAGATGAATGTAGCATCTCTTAGGTCATCAGATGCGGCGAACACCAGCGCCGAGTGCAAATTGGCGAAGGTGGCTTTAATGACCATCTCACTATGGTTCATGGCATGGACTCCATACTTGGTAATCAACTATGCCGGAATCTTCAAAACCATGACAATCAGCCCTATTGTGACCATCTGGGGATCTGTCTTCGCCAAAGCTAATGCCGTCTATAACCCTATTGTATACGGTATCAGCCACCCGAAATACCGCGCGGCTTTGTACGCGAGGTTCCCGGGTCTCTCCTGCCAGAGCGCGCCTGAAGACAACGGCTCCGTGGCGTCCGCCGCTACTGCCACCGAAGAGAAGCCTTCGGCGTGA</t>
  </si>
  <si>
    <t>Heliconius sara isolate HSA133LWRh opsin (LWRh) mRNA, complete cds</t>
  </si>
  <si>
    <t>MF035693</t>
  </si>
  <si>
    <t>Heliconius sara isolate HSA130UVRh2 opsin (UVRh2) mRNA, complete cds</t>
  </si>
  <si>
    <t>MF035692</t>
  </si>
  <si>
    <t>ATGGCGACTAACTACACAGACGATATCGGCCCAGTGGCCTACCCACTTAAAATGGTCAGCCAAGAGGTCGTAGAACACATGCTCGGCTGGAACATTCCAGAAGAACATCAGGGCCTCGTCCACGAGCACTGGAGGAACTTCCCAGCGGTCAGCAAATATGCGCATTTTATCCTAGCTCTCATCTACACGTGCCTGATACTGGCGTCAGTCTCAGGCAACGGCATCGTTATTTGGATATTTAGCACGTCAAAATCACTTCGTAGCGCCAGCAACATGTTCGTAATAAACCTAGCGGTGTTCGACATGATGATGATGTTAGAAATGCCGTTATTGGTCTTGAACTCT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TCCATGGGTATACGCCATCAATCACCCTAGATATAGGGCGGAATTGCAAAAGCGTGTGCCCTGGATGGGTGTGCGCGAAGCAGACCCCGATTCAGTATCAACCTCAAGCGGCGCCACTGCGCAGACGCAAAACCCTGCCGCCGAAGCTTAA</t>
  </si>
  <si>
    <t>Heliconius sara isolate HSA130BRh opsin (BRh) mRNA, complete cds</t>
  </si>
  <si>
    <t>MF035691</t>
  </si>
  <si>
    <t>ATGGCAATCACAAGCTTGGACCCAGGACCAGGTGCTGCCGCTCTTCAGGCATGGGGAGGTCAGATGGCAGCTTTCGGCAGCAATGAAACAGTTGTCGACAAAGTACTA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CGTACCTGAAGGCAACATGACTGCCTGTGGAACAGACTACTTCGACCAATCCTTCTCAAACCGCAGTTACATCTTACTTTACTCGATCGCCTGTTACTACGCACCACTCTTCCTCATTATCTACTCCTACTTCTTCATTGTTCAGGCTGTAGCAGCGCACGAGAAGGCAATGAGGGAACAAGCCAAGAAGATGAATGTAGCATCTCTTAGGTCATCAGATGCGGCGAACACCAGCGCCGAGTGCAAATTGGCGAAGGTGGCTTTAATGACCATCTCACTATGGTTCATGGCATGGACTCCATACTTGGTAATCAACTATGCCGGAATCTTCAAAACCATGACAATCAGCCCTATTGTGACCATCTGGGGATCTGTCTTCGCCAAAGCTAATGCCGTCTATAACCCTATTGTATACGGTATCAGCCACCCGAAATACCGCGCGGCTTTGTACGCGAGGTTCCCGGGTCTCTCCTGCCAGAGCGCGCCTGAAGACAACGGCTCCGTGGCGTCCGCCGCTACTGCCACCGAAGAGAAGCCTTCGGCGTGA</t>
  </si>
  <si>
    <t>Heliconius sara isolate HSA130LWRh opsin (LWRh) mRNA, complete cds</t>
  </si>
  <si>
    <t>MF035690</t>
  </si>
  <si>
    <t>Heliconius sara isolate HSA6UVRh2 opsin (UVRh2) mRNA, complete cds</t>
  </si>
  <si>
    <t>MF035689</t>
  </si>
  <si>
    <t>ATGAAAAATGAAACGCAAAACTACAATGTTTACGGCGCGTACTTTGCACCACTCAGATCAAGTGATGGTGTCAAAATGCTGGTTGACGGGCTAGACAGCGCGGATTTGGCAGTTATACCTGAGCATTGGCTCTCATACACTTCGCCGCCTGCAAGCGCTCACACCGCACTAGCGTTGCTGTACATCTTTTTCACCGCTGCTGCACTGATCGGGAATGGCTTAGTAATTTTCATATTTGCCACGAGTAAAAGCCTAAGGACATCGAGCAATTTGCTGATTCTAAATTTAGCAATTTTTGATTTTATCATGATGGCCAAAGCACCGATTTTTATTTATAACAGCGCTATGCGTGGTTTTGCTACCGGTGCTCTGGGTTGTCAGATTTTCTCTGTCATGGGTGCATACAGTGGAATTGGTGCCTCGATGACAAATGCTTGCATCGCTTACGATAGACACTCTACGATCACTCGGCCACTCGACGGAAGATTATCGCGGGGAAAAGCACTTTTGATGATAGCATGTGTGTGGATCTACGCTACGCCATGGGCTCTGATGCCACTTTTTAATGTATGGGGCCGATTTGTACCTGNNGGGTATCTAACATCTTGTACTTTTGACTATCTTTCAAATAGTTTCGATACAAAACTGTTTGTAGTCTGTATTTTCACCTGTAGTTGTCTATTTCCTATGTGTTTTATTATATATTTCTACAGTGGAATCGTAAAACAAGTTTTCGCTCATGAAGCCGCTCTAAGAGAACAAGCGAAGAAGATGAACGTAGAGTCACTACGATCAAATCAGAATGCATCAGCAGAGTCGGCGGAGATTCGAATAGCTAAAGCAGCGCTTACTGTGTGCTTCCTCTTTGTTGCGTCTTGGACTCCCTACGGCGTCATGTCGCTGATAGGCGCTTTCGGTGATCAGCAACTATTATCGCCTGGTGTAACCATGATCCCTGCGATCGCTTGCAAGGGTGTAGCGTGCATTGATCCTTGGGTATACGCAATCAGCCATCCAAAGTACAGGCAAGAACTACAACGAAGAATGCCATGGCTTCAAATAAGGGAGCCAGATGACAACGTTTCAACGGGCACGAACAACACTACTAATTCTGCCGCACCAGCACGCCTGGTGTAA</t>
  </si>
  <si>
    <t>MKNETQNYNVYGAYFAPLRSSDGVKMLVDGLDSADLAVIPEHWLSYTSPPASAHTALALLYIFFTAAALIGNGLVIFIFATSKSLRTSSNLLILNLAIFDFIMMAKAPIFIYNSAMRGFATGALGCQIFSVMGAYSGIGASMTNACIAYDRHSTITRPLDGRLSRGKALLMIACVWIYATPWALMPLFNVWGRFVPXGYLTSCTFDYLSNSFDTKLFVVCIFTCSCLFPMCFIIYFYSGIVKQVFAHEAALREQAKKMNVESLRSNQNASAESAEIRIAKAALTVCFLFVASWTPYGVMSLIGAFGDQQLLSPGVTMIPAIACKGVACIDPWVYAISHPKYRQELQRRMPWLQIREPDDNVSTGTNNTTNSAAPARLV</t>
  </si>
  <si>
    <t>Heliconius sara isolate HSA6UVRh1 opsin (UVRh1) mRNA, complete cds</t>
  </si>
  <si>
    <t>MF035688</t>
  </si>
  <si>
    <t>ATGGCGACTAACTACACAGACGATATCGGCCCAGTGGCCTACCCACTTAAAATGGTCAGCCAAGAGGTCGTAGAACACATGCTCGGCTGGAACATTCCAGAAGAACATCAGGGCCTCGTCCACGAGCACTGGAGGAACTTCCCAGCGGTCAGCAAATATGCGCACTTTATCCTAGCTCTCATCTACACGTGCCTGATACTGGCGTCAGTCTCAGGCAACGGCATCGTTATTTGGATATTTAGCACGTCAAAATCACTTCGTAGCGCCAGCAACATGTTCGTAATAAACCTAGCGGTGTTCGACATGATGATGATGTTAGAAATGCCGTTATTGGTCTTGAACTCT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CCCATGGGTATACGCCATCAATCACCCTAGATATAGGGCGGAATTGCAAAAGCGTGTGCCCTGGATGGGTGTGCGCGAAGCAGACCCCGATTCAGTATCAACCTCAAGCGGCGCCACTGCGCAGACGCAAAACCCTACCGCCGAAGCCTAA</t>
  </si>
  <si>
    <t>Heliconius sara isolate HSA6BRh opsin (BRh) mRNA, complete cds</t>
  </si>
  <si>
    <t>MF035687</t>
  </si>
  <si>
    <t>ATGGCAATCACAAGCTTGGACCCAGGACCAGGTGCTGCCGCTCTTCAGGCATGGGGAGGTCAGATGGCAGCTTTCGGCAGCAATGAAACAGTTGTCGACAAAGTACTT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CGTACCTGAAGGCAACATGACTGCCTGTGGAACAGACTACTTCGACCAATCCTTCTCAAACCGCAGTTACATCTTACTTTACTCGATCGCCTGTTACTACGCACCACTTTTCCTCATTATCTACTCCTACTTCTTCATTGTTCAGGCTGTAGCAGCGCACGAGAAGGCAATGAGGGAACAAGCCAAGAAAATGAATGTAGCATCTCTTAGGTCATCAGATGCGGCGAACACCAGCGCCGAGTGCAAATTGGCGAAGGTGGCTTTAATGACCATCTCACTATGGTTCATGGCATGGACTCCATACTTGGTAATCAACTATGCCGGAATCTTCAAAACCATGACAATCAGCCCTATTGTGACCATCTGGGGATCTGTCTTCGCCAAAGCTAATGCCGTCTATAACCCTATTGTATACGGTATCAGCCACCCGAAATACCGCGCGGCTTTGTACGCGAGGTTCCCGGGTCTCTCCTGCCAGAGCGCGCCTGAAGACAACGGCTCCGTGGCGTCCGCCGCTACTGCCACCGAAGAGAAGCCTTCGGCGTGA</t>
  </si>
  <si>
    <t>Heliconius sara isolate HSA6LWRh opsin (LWRh) mRNA, complete cds</t>
  </si>
  <si>
    <t>sapho</t>
  </si>
  <si>
    <t>MF035686</t>
  </si>
  <si>
    <t>ATGGAAAATGAAACGCAAAATTCCAATGTGTATGGCGCGTACTTTGCGCCACTCAGATCGGGCGAWGGTGTCAAAATGCTGGTCGACGGTCTGAGTAGCGCCGAATTGGAATTCATACCTGAACATTGGCTCTCGTACCCTGCGCCGCCCGCAAGTGCTCACACTGCACTCGCGTTGATGTACTGCTTTTTCACTGCTGCTGCACTGATCGGGAATGGTCTAGTAATTTACATATTTGCCACGACTAAAAGCCTACGGACGTCGAGCAATTTGCTGATTCTAAATCTAGCAATTTTTGATTTTATCATGATGGCGAAAGCACCAATTTTTATTTATAATAGCGCTATGCGTGGTTTTGCTATCGGTTCTCTAGGTTGTCAGATTTTCGCTCTCGTAGGTTCGTACAGTGGAATTGGAGCAGCGATGACGAATCTTTGCATCGCTTACGATAGACACTCTACGATCACTCGACCTCTCGACGGAAGATTATCACGCGGTAAAGCACTTTTGTTGATAGCCTTTGTGTGGATCTACACTACGCCGTGGTCTTTGTTACCACTGTTTAAAATATGGGGCCGATTTGTACCTGAGGGCTACCTAACAGCTTGTTCCTTTGATTATCTAACGAATACTTTCGATACAAAACTGTTCACAGGCTGTATTTTCATATTTGCCTACGCAATTCCTCTGTTATTAATCATGTACTACTATAGTGGAATCGTAAGACAAGTCTTCGCTCATGAAGCCGCTCTAAGGGAACAAGCGAAAAAGATGAACGTARAGTCACTACGATCAAATCAGAATGCATCAGCAGAGTCGGCGGAGATTCGAATAGCCAAGGCAGCGCTCACTGTGTGCTTCCTTTATGTTGCGTCTTGGACTCCCTACGGCATTATGTCGCTGATAGGCGCTTTCGGTGATCAGCAGTTATTATCGCCTGGTGTAACCATGATCCCTGCGATCGCTTGCAAGGGTGTAGCGTGCATCGATCCTTGGGTGTACGCAATCAGCCATCCAAAGTACAGGCAAGAACTACAACGAAGAATGCCGTGGCTTCAAATAAGGGAGCCAGATGACAACGTTTCAACGGGCACGAACAACACTACTAATTCTGCCGCACCAGCAGCTACAGCCTAG</t>
  </si>
  <si>
    <t>MENETQNSNVYGAYFAPLRSGXGVKMLVDGLSSAELEFIPEHWLSYPAPPASAHTALALMYCFFTAAALIGNGLVIYIFATTKSLRTSSNLLILNLAIFDFIMMAKAPIFIYNSAMRGFAIGSLGCQIFALVGSYSGIGAAMTNLCIAYDRHSTITRPLDGRLSRGKALLLIAFVWIYTTPWSLLPLFKIWGRFVPEGYLTACSFDYLTNTFDTKLFTGCIFIFAYAIPLLLIMYYYSGIVRQVFAHEAALREQAKKMNVXSLRSNQNASAESAEIRIAKAALTVCFLYVASWTPYGIMSLIGAFGDQQLLSPGVTMIPAIACKGVACIDPWVYAISHPKYRQELQRRMPWLQIREPDDNVSTGTNNTTNSAAPAATA</t>
  </si>
  <si>
    <t>Heliconius sapho isolate HSP497UVRh2 opsin (UVRh2) mRNA, complete cds</t>
  </si>
  <si>
    <t>MF035684</t>
  </si>
  <si>
    <t>ATGGCGACTAACTACACAGACGATATCGGCCCAGTGGCCTACCCACTTAAAATGGTCAGCCAAGAGGTCGTAGAACACATGCTCGGCTGGAATATACCAGAAGAACATCAGGGCCTTGTCCACGAGCACTGGAGGAACTTCCCAGCGGTCAGCAAATATGCGCACTTTATCCTAGCTCTCATCTACACGTGCCTGATACTCGCGTCAGTCTCAGGCAACGGCATCGTTATTTGGATATTTAGCACGTCAAAATCACTTCGTAGCGCCAGCAACATGTTCGTAATAAACCTAGCGGTGTTCGACATGATGATGATGTTAGAAATGCCGTTGTTGGTCTTGAACTCC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CGCTGTCCGTCTTCACGAGCGCATGCTCAAAGAGCAAGCAAAGAAGATGAACGTAAAATCGTTAGCAGCAAACAAAGAGGACGCGGGCAAGAGTGTCGAGATCAGGATCGCCAAAGTAGCATTCACCATCTTCTTCCTGTTTGTATGCTCGTGGACGCCGTACGCCTTCGTCACTATGACCGGTGCATTTGGGGACAGGGGTCTCCTAACTCCCGTGGCGACGATGATACCAGCAGTGTGCGCCAAAATTGTATCCTGCATCGACCCATGGGTATACGCCATCAATCACCCTAGATATAGGGCGGAATTGCAAAAGCGTGTGCCCTGGATGGGTGTGCGCGAAGCAGACCCCGATTCAGTATCAACCTCAAGCGGCGCCACTGCGCAAACGCAAAACCCTACCGCCGAAGCTTAA</t>
  </si>
  <si>
    <t>Heliconius sapho isolate HSP497BRh opsin (BRh) mRNA, complete cds</t>
  </si>
  <si>
    <t>MF035683</t>
  </si>
  <si>
    <t>ATGGCAATCACAAGCTTGGACCCAGGACCAGGTGCTGCCGCTCTTCAGGCATGGGGAGGTCAGATGGCAGCTTTCGGCAGCAATGAAACAGTTGTCGACAAAGTACTA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CGTACCTGAAGGCAACATGACTGCCTGTGGAACAGACTACTTCGACCAATCCTTCTCAAACCGCAGTTACATCTTACTTTACTCGATCGCCTGTTACTACGCACCACTCTTCCTCATTATCTACTCCTATTTCTTCATTGTTCAGGCTGTAGCAGCGCACGAGAAGGCAATGAGGGAACAAGCCAAGAAGATGAATGTGGCATCTCTTAGGTCATCAGATGCGGCGAACACCAGCGCCGAGTGCAAATTGGCGAAGGTGGCTTTAATGACCATCTCACTATGGTTCATGGCATGGACTCCATACTTGGTAATCAACTATGCCGGAATCTTCAAAACCATGACGATCAGCCCTATTGTGACCATCTGGGGATCTGTCTTCGCCAAAGCTAATGCCGTCTATAACCCTATTGTATACGGTATCAGCCACCCGAAATACCGCGCGGCTTTGTACGCGAGGTTCCCGGGTCTCTCCTGCCAGAGCGCGCCTGAAGACAACGGCTCCGTGGCGTCCGCCGCTACTGCCACCGAAGAGAAGCCTTCGGCGTGA</t>
  </si>
  <si>
    <t>Heliconius sapho isolate HSP497LWRh opsin (LWRh) mRNA, complete cds</t>
  </si>
  <si>
    <t>MF035682</t>
  </si>
  <si>
    <t>ATGGAAAATGAAACGCAAAATTCCAATGTGTATGGCGCGTACTTTGCGCCACTCAGATCGGGCGATGGTGTCAAAATGCTGGTCGACGGTCTGAGTAGCGCCGAATTGGAATTCATACCTGAACATTGGCTCTCGTACCCTGCGCCGCCCGCAAGTGCTCACACTGCACTCGCGTTGATGTACTGCTTTTTCACTGCTGCTGCACTGATCGGGAATGGTCTAGTAATTTACATATTTGCCACGACCAAAAGCCTACGGACGTCGAGCAATTTGCTGATTCTAAATCTAGCAATTTTTGATTTTATCATGATGGCGAAAGCACCAATTTTTATTTATAATAGCGCTATGCGTGGTTTTGCTATCGGTTCTCTAGGTTGTCAGATTTTCGCTCTCGTAGGTTCGTACAGTGGAATTGGAGCAGCGATGACGAATCTTTGCATCGCTTACGATAGACACTCTACGATCACTAGACCTCTCGACGGAAGATTATCACGCGGTAAAGCACTTTTGTTGATAGCCTTTGTGTGGATCTACACTACGCCGTGGTCTTTGTTACCACTGTTTAGAATATGGGGCCGATTTGTACCTGAGGGCTACCTAACAGCTTGTTCCTTTGATTATCTAACGAATACTTTCGATACAAAACTGTTCACAGGCTGTATTTTCATATTTGCCTACGCAATTCCTCTGTTATTAATCATGTACTACTATAGTGGAATCGTAAGACAAGTCTTCGCTCATGAAGCCGCTCTAAGGGAACAAGCGAAAAAGATGAACGTAGAGTCACTACGATCAAATCAGAATGCATCAGCAGAGTCGGCGGAGATTCGAATAGCCAAGGCAGCGCTCACTGTGTGCTTCCTTTATGTTGCGTCTTGGACTCCCTACGGCATTATGTCGCTGATAGGCGCTTTCGGTGATCAGCAGTTATTATCGCCTGGTGTAACCATGATCCCTGCGATCGCTTGCAAGGGTGTAGCGTGCATCGATCCTTGGGTGTACGCAATCAGCCATCCAAAGTACAGGCAAGAACTACAACGAAGAATGCCGTGGCTTCAAATAAGGGAGCCAGATGACAACGTTTCAACGGGCACGAACAACACTACTAATTCTGCCGCACCAGCAGCTACAGCCTAG</t>
  </si>
  <si>
    <t>MENETQNSNVYGAYFAPLRSGDGVKMLVDGLSSAELEFIPEHWLSYPAPPASAHTALALMYCFFTAAALIGNGLVIYIFATTKSLRTSSNLLILNLAIFDFIMMAKAPIFIYNSAMRGFAIGSLGCQIFALVGSYSGIGAAMTNLCIAYDRHSTITRPLDGRLSRGKALLLIAFVWIYTTPWSLLPLFRIWGRFVPEGYLTACSFDYLTNTFDTKLFTGCIFIFAYAIPLLLIMYYYSGIVRQVFAHEAALREQAKKMNVESLRSNQNASAESAEIRIAKAALTVCFLYVASWTPYGIMSLIGAFGDQQLLSPGVTMIPAIACKGVACIDPWVYAISHPKYRQELQRRMPWLQIREPDDNVSTGTNNTTNSAAPAATA</t>
  </si>
  <si>
    <t>Heliconius sapho isolate HSP496UVRh2 opsin (UVRh2) mRNA, complete cds</t>
  </si>
  <si>
    <t>MF035681</t>
  </si>
  <si>
    <t>ATGGCGACTAACTACACAGACGATATCGGCCCAGTGGCCTACCCACTTAAAATGGTCAGCCAAGAGGTCGTAGAACACATGCTCGGCTGGAATATACCAGAAGAACATCAGGGCCTCGTCCACGAGCACTGGAGGAACTTCCCAGCGGTCAGCAAATATGCGCACTTTATCCTAGCTCTCATCTACACGTGCCTGATACTCGCGTCAGTCTCAGGCAACGGCATCGTTATTTGGATATTTAGCACGTCAAAATCACTTCGTAGCGCCAGCAACATGTTCGTAATAAACCTAGCGGTGTTCGACATGATGATGATGTTAGAAATGCCGTTGTTGGTCTTGAACTCC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CGCTGTCCGTCTTCACGAGCGCATGCTCAAAGAGCAAGCAAAGAAGATGAACGTAAAATCGTTAGCAGCAAACAAAGAGGACGCGGGCAAGAGTGTCGAGATCAGGATCGCCAAAGTAGCATTCACCATCTTCTTCCTGTTTGTATGCTCGTGGACGCCGTACGCCTTCGTCACTATGACCGGTGCATTTGGGGACAGGGGTCTCCTAACTCCCGTGGCGACGATGATACCAGCAGTGTGCGCCAAAATTGTATCCTGCATCGACCCATGGGTATACGCCATCAATCACCCTAGATATAGGGCGGAATTGCAAAAGCGTGTGCCCTGGATGGGTGTGCGCGAAGCAGACCCCGATTCAGTATCAACCTCAAGCGGCGCCACTGCGCAAACGCAAAACCCTACCGCCGAAGCTTAA</t>
  </si>
  <si>
    <t>Heliconius sapho isolate HSP496BRh opsin (BRh) mRNA, complete cds</t>
  </si>
  <si>
    <t>MF035680</t>
  </si>
  <si>
    <t>ATGGCAATCACAAGCTTGGACCCAGGACCAGGTGCTGCCGCTCTTCAGGCATGGGGAGGTCAGATGGCAGCTTTCGGCAGCAATGAAACAGTTGTCGACAAAGTACTA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CGTACCTGAAGGCAACATGACTGCCTGTGGAACAGACTACTTCGACCAATCCTTCTCAAACCGCAGTTACATCTTACTTTACTCGATCGCCTGTTACTACGCACCACTCTTCCTCATTATCTACTCCTATTTCTTCATTGTTCAGGCTGTAGCAGCGCACGAGAAGGCAATGAGGGAACAAGCCAAGAAGATGAATGTAGCATCTCTTAGGTCATCAGATGCGGCGAACACCAGCGCCGAGTGCAAATTGGCGAAGGTGGCTTTAATGACCATCTCACTATGGTTCATGGCATGGACTCCATACTTGGTAATCAACTATGCCGGAATCTTCAAAACCATGACGATCAGCCCTATTGTGACCATCTGGGGATCTGTCTTCGCCAAAGCTAATGCCGTCTATAACCCTATTGTATACGGTATCAGCCACCCGAAATACCGCGCGGCTTTGTACGCGAGGTTCCCGGGTCTCTCCTGCCAGAGCGCGCCTGAAGACAACGGCTCCGTGGCGTCCGCCGCTACTGCCACCGAAGAGAAGCCTTCGGCGTGA</t>
  </si>
  <si>
    <t>Heliconius sapho isolate HSP496LWRh opsin (LWRh) mRNA, complete cds</t>
  </si>
  <si>
    <t>numata</t>
  </si>
  <si>
    <t>MF035678</t>
  </si>
  <si>
    <t>ATGGAAAATGAAACGCAAAACTACAATGTTTATGGCGCATAC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CGGAAAAGCACTTTTGATGATAGCCTGTGTGTGGATCTACGCTACGCCATGGTCTTTGATGCCAGTGTTTAATGTATGGGGCCGATTTGTACCTGAGGGGTACCTAACATCTTGTACTTTTGACTATCTTACAAATACTTTCGATACAAAACTGTTTGTGGGCTGTATTTTCACCTGTAGCTATCTATTTCCTATGGGTTTTATCATATATTTCTACAGTGGAATCGTAAAACAAGTTTTCGCTCATGAAGCCGCTCTAAGAGAACAAGCAAAGAAGATGAACGTAGAATCACTACGATCAAATCAGAATGCATCAGCTGAGTCGGCGGAGATTCGAATAGCTAAAGCAGCGCTCACTGTGTGCTTCCTCTTTGTTGCGTCTTGGACTCCCTACGGCGTTATGTCGCTGATAGGCGCTTTCGGTGATCAGCAACTATTAACGCCTGGTGTAACCATGATCCCCGCGGTAGCTTGCAAGACTGTAGCGTGCATCGATCCTTGGGTGTACGCAATCAGCCATCCTAAGTACAGACAAGAACTACAACGAAGAATGCCATGGCTTCAAATAAGGGAGCCAGATGACAATGCTTCGACGGGCACGAACAATACTACTAATTCTACTGCACCAGCAGCTACGGCGTAA</t>
  </si>
  <si>
    <t>MENETQNYNVYGAYFAPLRSSDGVKMLVDGLDSADLAVVPEHWLSYPAPPASAHTALALLYCFFTAAALIGNGLVIFVFATTKSLRTSSNLLILNLAIFDFIMMAKAPFFIYNSAMRGFATGALGCQIFAVMGSYSGIGASMTNACIAYDRHSTITRPLDGRLSRGKALLMIACVWIYATPWSLMPVFNVWGRFVPEGYLTSCTFDYLTNTFDTKLFVGCIFTCSYLFPMGFIIYFYSGIVKQVFAHEAALREQAKKMNVESLRSNQNASAESAEIRIAKAALTVCFLFVASWTPYGVMSLIGAFGDQQLLTPGVTMIPAVACKTVACIDPWVYAISHPKYRQELQRRMPWLQIREPDDNASTGTNNTTNSTAPAATA</t>
  </si>
  <si>
    <t>Heliconius numata isolate HNU503UVRh1 opsin (UVRh1) mRNA, complete cds</t>
  </si>
  <si>
    <t>MF035677</t>
  </si>
  <si>
    <t>ATGGCGACTAACTACACAGACGATATCGGCCCAGTGGCCTACCCACTTAAAATGGTCAGCCAGGAGGTCGTAGAACACATGCTCGGCTGGAACATTCCAGAAGAGCAACAACACCTCGTCCACGAGCACTGGAGGAACTTCCCAGCGGTCAGCAAATATGCGCACTTTGTTCTAGCTCTCATCTACTCGTTCCTAATGCTTGCGTCTATATCAGGCAACGGCATTGTTATTTGGATATTCAGCACGTCAAAATCACTTCGTACCGCCAGCAATATGTTCGTAATAAACCTAGCGGTGTTCGACATGATGATGATGCTAGAAATGCCTATGCTGGTACTCAATTCCTTCTACCAACGACTCGTGGGATACCAACTAGGTTGCGACATATATGCCGTGCTGGGCGCCTTGTCGGGTATCGGCGGTGCTATCACAAATGCTGTCATCGCTTATGATAGATACAAGACTATTTCGAGCCCATTGGACGGCAGACTGAACAGAGTGCAGGCGTCTCTTCTGATCTTATTCACCTGGCTCTGGGCGTTACCATTCACAATCATGCCCGCCTTCAGGATTTGGGGACGTTTTGTACCAGAGGGTTTCCTTACGACATGCTCCTTCGACTACTTTACTGAGGACCAGGACACGAGAATGTTCGTCATGTGCATATTCACCTGGAGCTACTGCATCCCGATGCTCCTCCTTTGCTACTTCTACTCCAAATTGTTCGGTGCTGTCCGTCTTCACGAGCGCATGCTCAAAGAGCAAGCAAAGAAGATGAACGTAAAATCGTTAGCAGCAAACAAGGAGGACGCAGGCAAGAGTATCGAAATAAGGATCGCCAAAGTGGCATTCACCATCTTCTTCCTGTTTGTGTGCTCGTGGACGCCGTACGCCTTCGTCGCCATGGTCGGTGCCTTTGGGGACAGGAGTATCCTAACTCCAGTGACGACGATGATACCAGCAGTGTGCACCAAAATTGTATCCTGCATCGACCCATGGGTATACGCCATCAATCACCCTAGATATAGGGCGGAATTGCAAAAGCGGTTACCCTGGATGGGTGTACGCGAAGCGGACCCAGATACAGTATCAACCTCAAGCGGTGCCACTGCGCAAACCCAGAACCCTACCGCCGAAGCTTAA</t>
  </si>
  <si>
    <t>MATNYTDDIGPVAYPLKMVSQEVVEHMLGWNIPEEQQHLVHEHWRNFPAVSKYAHFVLALIYSFLMLASISGNGIVIWIFSTSKSLRTASNMFVINLAVFDMMMMLEMPMLVLNSFYQRLVGYQLGCDIYAVLGALSGIGGAITNAVIAYDRYKTISSPLDGRLNRVQASLLILFTWLWALPFTIMPAFRIWGRFVPEGFLTTCSFDYFTEDQDTRMFVMCIFTWSYCIPMLLLCYFYSKLFGAVRLHERMLKEQAKKMNVKSLAANKEDAGKSIEIRIAKVAFTIFFLFVCSWTPYAFVAMVGAFGDRSILTPVTTMIPAVCTKIVSCIDPWVYAINHPRYRAELQKRLPWMGVREADPDTVSTSSGATAQTQNPTAEA</t>
  </si>
  <si>
    <t>Heliconius numata isolate HNU503BRh opsin (BRh) mRNA, complete cds</t>
  </si>
  <si>
    <t>MF035676</t>
  </si>
  <si>
    <t>ATGGCAATCACAAGCTTGGACCCCGGACCAGGTGCTGCCGCTCTTCAGGCATGGGGTGGTCAAATGGCAGCTTTCGGCAGCAACGAAACAGTTGTCGACAAAGTACTACCAGATATGCTGCACCTGATTGACGCTCATTGGCATCAGTTCCCACCCATGAACCCACTATGGCACGGCTTACTTGGTTTTGTCATCGGCGTTCTTGGTTTCATCTCCGTCACAGGCAACGGCATGGTCGTCTACATTTTCACAACCACCAAGAGTCTCAAAACACCATCAAACATTCTCGTTGTCAATC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T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ATACGGTATCAGCCACCCGAAATACCGCGCGGCTTTGTACGCGAGATTCCCGGCTCTCTCCTGCCAGACCGCGCCCGAAGACACCGGCTCCGTGGCGTCCGCCGCCACTGCCACCGAGGAGAAGCCTTCGGCGTGA</t>
  </si>
  <si>
    <t>MAITSLDPGPGAAALQAWGGQMAAFGSNETVVDKVLPDMLHLIDAHWHQFPPMNPLWHGLLGFVIGVLGFISVTGNGMVVYIFTTTKSLKTPSNILVVNLAFSDFLMMFMMAPPMVINCYNETWVFGPLACQLYACAGSLYGCVSIWTMTMIAFDRYNVIVKGIAAKPMTINGALLRVFFIWAFSLAWTVAPLFGWGRYVPEGNMTACGTDYFDQSISNMTYILLYSIACYYAPLFLIIYSYFFIVQAVAAHEKAMREQAKKMNVASLRSSDQANTSAECKLAKVALMTISLWFMAWTPYLVINYAGIFKTMTISPIVTIWGSVFAKANAVYNPIVYGISHPKYRAALYARFPALSCQTAPEDTGSVASAATATEEKPSA</t>
  </si>
  <si>
    <t>Heliconius numata isolate HNU503LWRh opsin (LWRh) mRNA, complete cds</t>
  </si>
  <si>
    <t>MF035674</t>
  </si>
  <si>
    <t>ATGGAAAATGAAACGCAAAACTACAATGTTTATGGCGCGTAC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CGGAAAAGCACTTTTGATGATAGCCTGTGTGTGGATCTACGCTACGCCATGGTCTTTGATGCCAGTGTTTAATGTATGGGGCCGATTTGTACCTGAGGGGTACCTAACATCTTGTACTTTTGACTATCTTACAAATACTTTCGATACAAAACTGTTTGTGGGCTGTATTTTCACCTGTAGCTATCTATTTCCTATGGGTTTTATCATATATTTCTACAGTGGAATCGTAAAACAAGTTTTCGCTCATGAAGCCGCTCTAAGAGAACAAGCAAAGAAGATGAACGTAGAGTCACTACGATCAAATCAGAATGCATCAGCTGAGTCGGCGGAGATTCGAATAGCTAAAGCAGCGCTCACTGTGTGCTTCCTCTTTGTTGCGTCTTGGACTCCCTACGGCGTTATGTCGCTGATAGGCGCTTTCGGTGATCAGCAACTATTAACGCCTGGTGTAACCATGATCCCTGCGGTAGCTTGCAAGACTGTAGCGTGCATCGATCCTTGGGTGTACGCAATCAGCCATCCTAAGTACAGACAAGAACTACAACGAAGAATGCCATGGCTTCAAATAAGGGAGCCAGATGACAATGCTTCGACGGGCACGAACAATACTACTAATTCTACTGCACCAGCAGCTACGGCGTAA</t>
  </si>
  <si>
    <t>Heliconius numata isolate HNU501UVRh1 opsin (UVRh1) mRNA, complete cds</t>
  </si>
  <si>
    <t>MF035673</t>
  </si>
  <si>
    <t>ATGGCGACTAACTACACAGACGATATCGGCCCAGTGGCCTACCCACTTAAAATGGTCAGCCAGGAGGTCGTAGAACACATGCTCGGCTGGAACATTCCAGAAGAGCAACAACACCTCGTCCACGAGCACTGGAGGAACTTCCCAGCGGTCAGCAAATATGCGCACTTTGTTCTAGCTCTCATCTACTCGTTCCTAATGCTTGCGTCTATATCAGGCAACGGCATTGTTATTTGGATATTCAGCACGTCAAAATCACTTCGTACCGCCAGCAATATGTTCGTAATAAACCTAGCGGTGTTCGACATGATGATGATGCTAGAAATGCCTATGCTGGTACTCAATTCCTTCTACCAACGACTCGTGGGATACCAACTAGGTTGCGACATATATGCCGTGCTGGGCGCCTTGTCGGGTATCGGCGGTGCTATCACAAATGCTGTCATCGCTTATGATAGATACAAGACTATTTCGAGCCCATTGGACGGCAGACTGAACAGAGTGCAGGCGTCTCTTCTGATCTTATTCACCTGGCTCTGGGCGTTACCATTCACAATCATGCCCGCCTTCAGGATTTGGGGACGTTTTGTACCAGAGGGTTTCCTTACGACTTGCTCCTTCGACTACTTTACTGAGGACCAGGACACGAGAATGTTCGTCATGTGCATATTCACCTGGAGCTACTGCATCCCGATGCTCCTCCTTTGCTACTTCTACTCCAAATTGTTCGGTGCTGTCCGTCTTCACGAGCGCATGCTCAAAGAGCAAGCAAAGAAGATGAACGTAAAATCGTTAGCAGCAAACAAGGAGGACGCAGGCAAGAGTATCGAGATAAGGATCGCCAAAGTGGCATTCACCATCTTCTTCCTGTTTGTGTGCTCGTGGACGCCGTACGCCTTCGTCGCCATGGTCGGTGCCTTTGGGGACAGGAGTATCCTAACTCCAGTGACGACGATGATACCAGCAGTGTGCACCAAAATTGTATCCTGCATCGACCCATGGGTATACGCCATCAATCACCCTAGATATAGGGCGGAATTGCAAAAGCGGTTACCCTGGATGGGTGTGCGCGAAGCGGACCCAGATACAGTATCAACCTCAAGCGGCGCCACTGCGCAAACCCAGAACCCTACCGCCGAAGCTTAA</t>
  </si>
  <si>
    <t>Heliconius numata isolate HNU501BRh opsin (BRh) mRNA, complete cds</t>
  </si>
  <si>
    <t>MF035672</t>
  </si>
  <si>
    <t>Heliconius numata isolate HNU501LWRh opsin (LWRh) mRNA, complete cds</t>
  </si>
  <si>
    <t>MF035670</t>
  </si>
  <si>
    <t>ATGGAAAATGAAACGCAAAACTACAATGTTTATGGCGCATAC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CGGAAAAGCACTTTTGATGATAGCCTGTGTGTGGATCTACGCTACGCCATGGTCTTTGATGCCAGTGTTTAATGTATGGGGCCGATTTGTACCTGAGGGGTACCTAACATCTTGTACTTTTGACTATCTTACAAATACTTTCGATACAAAACTGTTTGTGGGCTGTATTTTCACCTGTAGCTATCTATTTCCTATGGGTTTTATCATATATTTCTACAGTGGAATCGTAAAACAAGTTTTCGCTCATGAAGCCGCTCTAAGAGAACAAGCAAAGAAGATGAACGTAGAGTCACTACGATCAAATCAGAATGCATCAGCTGAGTCGGCGGAGATTCGAATAGCTAAAGCAGCGCTCACTGTGTGCTTCCTCTTTGTTGCGTCTTGGACTCCCTACGGCGTTATGTCGCTGATAGGCGCTTTCGGTGATCAGCAACTATTAACGCCTGGTGTAACCATGATCCCCGCGGTAGCTTGCAAGACTGTAGCGTGCATCGATCCTTGGGTGTACGCAATCAGCCATCCTAAGTACAGACAAGAACTACAACGAAGAATGCCATGGCTTCAAATAAGGGAGCCAGATGACAATGCTTCGACGGGCACGAACAATACTACTAATTCTACTGCACCAGCAGCTACGGCGTAA</t>
  </si>
  <si>
    <t>Heliconius numata isolate HNU475UVRh1 opsin (UVRh1) mRNA, complete cds</t>
  </si>
  <si>
    <t>MF035669</t>
  </si>
  <si>
    <t>ATGGCGACTAACTACACAGACGATATCGGCCCAGTGGCCTACCCACTTAAAATGGTCAGCCAGGAGGTCGTAGAACACATGCTCGGCTGGAACATTCCAGAAGAGCAACAACACCTCGTCCACGAGCACTGGAGGAACTTCCCAGCGGTCAGCAAATATGCGCACTTTGTTCTAGCTCTCATCTACTCGTTCCTAATGCTTGCGTCTATATCAGGCAACGGCATTGTTATTTGGATATTCAGCACGTCAAAATCACTTCGTACCGCCAGCAATATGTTCGTAATAAACCTAGCGGTGTTCGACATGATGATGATGCTAGAAATGCCTATGCTGGTACTCAATTCCTTCTACCAACGACTCGTGGGATACCAACTAGGTTGCGACATATATGCCGTGCTGGGCGCCTTGTCGGGTATCGGCGGTGCTATCACAAATGCTGTCATCGCTTATGATAGATACAAGACTATTTCGAGCCCATTGGACGGCAGACTGAACAGAGTGCAGGCGTCTCTTCTGATCTTATTCACCTGGCTCTGGGCGTTACCATTCACAATCATGCCCGCCTTCAGGATTTGGGGACGTTTTGTACCAGAGGGTTTCCTTACGACTTGCTCCTTCGACTACTTTACTGAGGACCAGGACACGAGAATGTTCGTCATGTGCATATTCACCTGGAGCTACTGCATCCCGATGCTCCTCCTTTGCTACTTCTACTCCAAATTGTTCGGTGCTGTCCGTCTTCACGAGCGCATGCTCAAAGAGCAAGCAAAGAAGATGAACGTAAAATCGTTAGCAGCAAACAAGGAGGACGCAGGCAAGAGTATCGAAATAAGGATCGCCAAAGTGGCATTCACCATCTTCTTCCTGTTTGTGTGCTCGTGGACGCCGTACGCCTTCGTCGCCATGGTCGGTGCCTTTGGGGACAGGAGTATCCTAACTCCAGTGACGACGATGATACCAGCAGTGTGCACCAAAATTGTATCCTGCATCGACCCATGGGTATACGCCATCAATCACCCTAGATATAGGGCGGAATTGCAAAAGCGGTTACCCTGGATGGGTGTGCGCGAAGCGGACCCAGATACAGTATCAACCTCAAGCGGCGCCACTGCGCAAACCCAGAACCCTACCGCCGAAGCTTAA</t>
  </si>
  <si>
    <t>Heliconius numata isolate HNU475BRh opsin (BRh) mRNA, complete cds</t>
  </si>
  <si>
    <t>MF035668</t>
  </si>
  <si>
    <t>Heliconius numata isolate HNU475LWRh opsin (LWRh) mRNA, complete cds</t>
  </si>
  <si>
    <t>MF035667</t>
  </si>
  <si>
    <t>ATGGAAAATGAAACGCAAAACTACAATGTTTATGGCGCGTACTTTGCGCCACTCAGATCTAGCGATGGTGTCAAAATGCTGGTCGACGGTCTGGACAGCGCTGATTTGGCAGTCGTACCTGAGCATTGGCTCTCGTACCCTGCGCCGCCTGCAAGTGCTCACACTGCACTAGCGTTGCTGTACTGCTTTTTCACCGCTGCTGCCCTGATCGGGAATGGCCTAGTAATTTTCGTATTTGCCACGACTAAAAGCCTACGGACATCGAGCAATTTACTGATTCTTAATTTAGCAATTTTTGATTTCATCATGATGGCCAAAGCACCGTTTTTTATTTATAATAGCGCTATGCGTGGTTTTGCTACCGGTGCTCTGGGTTGTCAGATTTTCGCTGTCATGGGTTCATACAGTGGAATTGGTGCATCGATGACAAATGCTTGCATCGCTTACGATAGACACTCTACGATCACTCGGCCACTCGACGGAAGGTTATCGCGCGGAAAAGCACTTTTGATGATAGCCTGTGTGTGGATCTACGCTACGCCATGGTCTTTGATGCCAGTGTTTAATGTATGGGGCCGATTTGTACCTGAGGGGTACCTAACATCTTGTACTTTTGACTATCTTACAAATACTTTCGATACAAAACTGTTTGTGGGCTGTATTTTCACCTGTAGCTATCTATTTCCTATGGGTTTTATCATATATTTCTACAGTGGAATCGTAAAACAAGTTTTCGCTCATGAAGCCGCTCTAAGAGAACAAGCAAAGAAGATGAACGTAGAGTCACTACGATCAAATCAGAATGCATCAGCTGAGTCGGCGGAGATTCGAATAGCTAAAGCAGCGCTCACTGTGTGCTTCCTCTTTGTTGCGTCTTGGACTCCCTACGGCGTTATGTCGCTGATAGGCGCTTTCGGTGATCAGCAACTATTAACGCCTGGTGTAACCATGATCCCTGCGGTAGCTTGCAAGACTGTAGCGTGCATCGATCCTTGGGTGTACGCAATCAGCCATCCTAAGTACAGACAAGAACTACAACGAAGAATGCCATGGCTTCAAATAAGGGAGCCAGATGACAATGCTTCGACGGGCACGAACAATACTACTAATTCTACTGCACCAGCAGCTACGGCGTAA</t>
  </si>
  <si>
    <t>Heliconius numata isolate HNU473UVRh1 opsin (UVRh1) mRNA, complete cds</t>
  </si>
  <si>
    <t>MF035666</t>
  </si>
  <si>
    <t>Heliconius numata isolate HNU473BRh opsin (BRh) mRNA, complete cds</t>
  </si>
  <si>
    <t>MF035665</t>
  </si>
  <si>
    <t>ATGGCAATCACAAGCTTGGACCCCGGACCAGGTGCTGCCGCTCTTCAGGCATGGGGTGGTCAAATGGCAGCTTTCGGCAGCAACGAAACAGTTGTCGACAAAGTACTACCAGATATGCTGCACCTAATTGACGCTCATTGGCATCAGTTCCCACCCATGAACCCACTATGGCACGGCTTACTTGGTTTTGTCATCGGCGTTCTTGGTTTCATCTCCGTCACAGGCAACGGCATGGTCGTCTACATTTTCACAACCACCAAGAGTCTCAAAACACCATCAAACATTCTCGTTGTCAATC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ATACGGTATCAGCCACCCGAAATACCGCGCGGCTTTGTACGCGAGATTCCCGGCTCTCTCCTGCCAGACCGCGCCCGAAGACACCGGCTCCGTGGCGTCCGCCGCCACTGCCACCGAGGAGAAGCCTTCGGCGTGA</t>
  </si>
  <si>
    <t>Heliconius numata isolate HNU473LWRh opsin (LWRh) mRNA, complete cds</t>
  </si>
  <si>
    <t>MF035664</t>
  </si>
  <si>
    <t>ATGGAAAATGAAACGCAAAATCACAATGTATATGGCGCGTACTTTGCGCCACTCAGATCTAGCGATGGTGTCAAAATGCTGGTCGACGGTCTGAGCAGCGCCGAATTGGAATTCATACCTGAACATTGGCTCTCGTACCCTGCGCCGCCTGCAAGTGCTCACACCGCTCTCGCGTTGATGTACTGCTTTTTCACTGCTGCTGCACTGATTGGAAATGGCCTAGTAATTTACATATTTGCCACGACTAAAAGCCTAAGGACGTCGAGCAATTTGCTGATTCTAAATCTAGCAGTTTTTGATTTTATCATGATGGCCAAAGCACCGATTTTCATTTATAATAGCGCAATGCGTGGTTTTGCTATCGGTTCTCTAGGTTGTCAGATTTTCGCCCTCGTAGGTTCATACAGTGGAATTGGAGCAGCGATGACAAACCTTTGCATCGCTTACGACAGACACTCTACGATCACTCGACCTCTCGACGGTAGGTTATCACGTGGAAAAGCACTATTGTTGATAGCCTGTGTGTGGATCTATACTACGCCATGGTCTTTGTTGCCACTTTTTAGAATATGGGGCCGATTTGTACCTGAGGGGTACCTAACAGCTTGTTCTTTTGACTATCTTACGAATACTTTCGATACAAAACTGTTCACGGGCTGTATTTTCATATTTGCTTATGCAATTCCTTTGTGTTTAATCATGTACTACTATAGTGGAATTGTAAAACAAGTTTTCGCTCATGAAGCCGCTCTAAGAGAACAAGCGAAGAAGATGAACGTAGAGTCACTACGATCAAATCACAATGCAGCGGCAGAGTCGGCGGAGATTCGAATAGCTAAGGCAGCGCTTACCGTGTGCTTCCTTTATGTTGCGTCTTGGACTCCCTACGGCGTTATGTCGCTGATAGGCGCATTCGGTGATCAGCAGCTATTATCGCCTGGTGTAACCATGATCCCTGCGATCGCTTGCAAGGGTGTAGCGTGCATAGATCCTTGGGTGTATGCAATCAGCCATCCTAAGTACAGGCAAGAATTACAACGAAGAATGCCATGGCTTCAAATAAGGGAGCCAGATGACAATGTTTCAACGGGCACGAACAATACTACTAATTCCGCCGCACCAGCAGCTACAGCCTAG</t>
  </si>
  <si>
    <t>MENETQNHNVYGAYFAPLRSSDGVKMLVDGLSSAELEFIPEHWLSYPAPPASAHTALALMYCFFTAAALIGNGLVIYIFATTKSLRTSSNLLILNLAVFDFIMMAKAPIFIYNSAMRGFAIGSLGCQIFALVGSYSGIGAAMTNLCIAYDRHSTITRPLDGRLSRGKALLLIACVWIYTTPWSLLPLFRIWGRFVPEGYLTACSFDYLTNTFDTKLFTGCIFIFAYAIPLCLIMYYYSGIVKQVFAHEAALREQAKKMNVESLRSNHNAAAESAEIRIAKAALTVCFLYVASWTPYGVMSLIGAFGDQQLLSPGVTMIPAIACKGVACIDPWVYAISHPKYRQELQRRMPWLQIREPDDNVSTGTNNTTNSAAPAATA</t>
  </si>
  <si>
    <t>Heliconius melpomene isolate HMP333UVRh2 opsin (UVRh2) mRNA, complete cds</t>
  </si>
  <si>
    <t>MF035663</t>
  </si>
  <si>
    <t>ATGGAAAATGAAACGCAAAACTACAATGTTTATGGCGCGTAC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CGGAAAAGCACTTTTGATGATAGCCTGTGTGTGGATCTACGCTACGCCATGGTCTTTGATGCCACTGTTTAATGTATGGGGCCGATTTGTACCTGAGGGGTACCTAACATCGTGTACTTTTGACTATCTTACAAACACTTTCGATACAAAACTGTTTGTGGGCTGTATTTTCACCTGTAGCTATCTATTTCCTATGGGTTTTATCATATATTTCTACAGTGGAATCGTAAAACAAGTTTTCGCTCATGAAGCCGCTCTAAGAGAACAAGCAAAGAAGATGAACGTAGAGTCACTACGATCAAATCAGAATGCATCAGCAGAGTCGGCGGAGATTCGAATAGCTAAAGCAGCGCTCACTGTGTGCTTCCTCTTTGTTGCGTCTTGGACTCCCTACGGCGTTATGTCGCTGATAGGCGCTTTCGGTGATCAGCAACTATTAACGCCTGGTGTAACCATGATCCCCGCGGTAGCTTGCAAGACTGTAGCGTGCATCGATCCTTGGGTGTACGCAATCAGCCATCCTAAGTACAGACAAGAACTACAACGAAGAATGCCATGGCTTCAAATAAGGGAGCCAGATGACAATGCTTCGACGGGCACGAACAATACTACTAATTCTACTGCACCAGCAGCTACGGCGTAA</t>
  </si>
  <si>
    <t>MENETQNYNVYGAYFAPLRSSDGVKMLVDGLDSADLAVVPEHWLSYPAPPASAHTALALLYCFFTAAALIGNGLVIFVFATTKSLRTSSNLLILNLAIFDFIMMAKAPFFIYNSAMRGFATGALGCQIFAVMGSYSGIGASMTNACIAYDRHSTITRPLDGRLSRGKALLMIACVWIYATPWSLMPLFNVWGRFVPEGYLTSCTFDYLTNTFDTKLFVGCIFTCSYLFPMGFIIYFYSGIVKQVFAHEAALREQAKKMNVESLRSNQNASAESAEIRIAKAALTVCFLFVASWTPYGVMSLIGAFGDQQLLTPGVTMIPAVACKTVACIDPWVYAISHPKYRQELQRRMPWLQIREPDDNASTGTNNTTNSTAPAATA</t>
  </si>
  <si>
    <t>Heliconius melpomene isolate HMP333UVRh1 opsin (UVRh1) mRNA, complete cds</t>
  </si>
  <si>
    <t>MF035662</t>
  </si>
  <si>
    <t>ATGGCGACTAACTACACAGACGATATCGGCCCAGTGGCCTACCCACTTAAAATGGTCAGCCAGGAGGTCGTAGAACACATGCTCGGCTGGAACATTCCAGAAGAGCATCAGGACCTCGTCCACGAGCACTGGAGGAACTTCCCAGCGGTCAGCAAATATGCGCACTTTGTTCTAGCTCTCATCTACTCGTTCCTCATACTTGCGTCTGTATCAGGCAACGGCATTGTTATTTGGATATTCAGCACGTCAAAATCACTTCGTACCGCCAGCAATATGTTCGTAATAAACCTAGCGGTGTTCGACATGATGATGATGATAGAAATGCCTATGCTGGTACTCAATTCCTTCTACCAACGACTCGTGGGATACCAACTAGGTTGCGACATATTTGCCGTGCTGGGCTCCTTGTCGGGCATCGGCGGTGCCATCACAAATGCTGTCATCGCTTATGATAGATACAAGACTATTTCGAGCCCACTGGACGGCAGACTGAACAGAGTGCAGGCGTCTCTTCTGATCTTATTCACCTGGCTCTGGGCGTTACCATTCACGATCATGCCCGCCTTCAGGATTTGGGGACGTTTTGTACCAGAGGGTTTCCTTACTACTTGCTCCTTCGACTACTTTACTGAGGACCAGGACACGAAAGTGTTCGTCATGTGCATATTCGCCTGGAGCTACTGCATCCCGATGCTCCTCCTTTGCTACTTCTACTCCAAATTGTTCGGTGCTGTCCGTCTTCACGAGCGCATGCTCAAAGAGCAAGCAAAGAAGATGAACGTAAAATCGTTAGCAGCAAACAAGGAGGACGCAGGCAAGAGTATCGAGATAAGGATCGCCAAAGTGGCATTCACCATCTTCTTCCTGTTTGTGTGCTCGTGGACGCCGTACGCCTTCGTCGCTATGGTCGGTGCCTTTGGGGACAGGAGTATCCTAACTCCAGTGACGACGATGATACCAGCAGTGTGCGCCAAAATTGTATCCTGCATCGACCCATGGGTATACGCCATCAATCACCCTAGATATAGGGCGGAATTGCAAAAGCGGTTACCCTGGATGGGTGTGCGCGAAGCGGACCCAGATACAGTATCAACCTCAAGCGGCGCCACTGCGCAAACCCAGAACCCTACCGCCGAAGCTTAA</t>
  </si>
  <si>
    <t>MATNYTDDIGPVAYPLKMVSQEVVEHMLGWNIPEEHQDLVHEHWRNFPAVSKYAHFVLALIYSFLILASVSGNGIVIWIFSTSKSLRTASNMFVINLAVFDMMMMIEMPMLVLNSFYQRLVGYQLGCDIFAVLGSLSGIGGAITNAVIAYDRYKTISSPLDGRLNRVQASLLILFTWLWALPFTIMPAFRIWGRFVPEGFLTTCSFDYFTEDQDTKVFVMCIFAWSYCIPMLLLCYFYSKLFGAVRLHERMLKEQAKKMNVKSLAANKEDAGKSIEIRIAKVAFTIFFLFVCSWTPYAFVAMVGAFGDRSILTPVTTMIPAVCAKIVSCIDPWVYAINHPRYRAELQKRLPWMGVREADPDTVSTSSGATAQTQNPTAEA</t>
  </si>
  <si>
    <t>Heliconius melpomene isolate HMP333BRh opsin (BRh) mRNA, complete cds</t>
  </si>
  <si>
    <t>MF035661</t>
  </si>
  <si>
    <t>ATGGCAATCACAAGCTTGGACCCCGGACCAGGTGCTGCCGCTCTTCAGGCATGGGGTGGTCAGATGGCAGCTTTCGGCAGCAACGAAACAGTTGTCGACAAAGTACTACCAGATATGCTCCACCTCATTGACGCTCATTGGCATCAGTTCCCACCCATGAACCCACTATGGCACGGCTTACTTGGTTTTGTCATCGGCGTTCTTGGTTTCATCTCC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C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GTACGGTATCAGCCACCCGAAATACCGCGCGGCTTTGTACGCGAGGTTCCCGGCTCTCTCCTGCCAGACCGCGCCCGAAGACACCGGCTCCGTGGCGTCCGCCGCCACTGCCACCGAGGAGAAGCCTTCGGCGTGA</t>
  </si>
  <si>
    <t>Heliconius melpomene isolate HMP333LWRh opsin (LWRh) mRNA, complete cds</t>
  </si>
  <si>
    <t>MF035660</t>
  </si>
  <si>
    <t>Heliconius melpomene isolate HMP115UVRh2 opsin (UVRh2) mRNA, complete cds</t>
  </si>
  <si>
    <t>MF035659</t>
  </si>
  <si>
    <t>ATGGAAAATGAAACGCAAAACTACAATGTTTATGGCGCGTACTTTGCGCCACTCAGATCTAGCGATGGTGTCAAAATGCTGGTCGACGGTCTGGACAGCGCTGATTTGGCAGTCGTACCTGAGCATTGGCTCTCGTACT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CGGAAAAGCACTTTTGATGATAGCCTGTGTGTGGATCTACGCTACGCCATGGTCTTTGATGCCACTGTTTAATGTATGGGGCCGATTTGTACCTGAGGGGTACCTAACATCGTGTACTTTTGACTATCTTACAAACACTTTCGATACAAAACTGTTTGTGGGCTGTATTTTCACCTGTAGCTATCTATTTCCTATGGGTTTTATCATATATTTCTACAGTGGAATCGTAAAACAAGTTTTCGCTCATGAAGCCGCTCTAAGAGAACAAGCAAAGAAGATGAACGTAGAGTCACTACGATCAAATCAGAATGCATCAGCAGAGTCGGCGGAGATTCGAATAGCTAAAGCAGCGCTCACTGTGTGCTTCCTCTTTGTTGCGTCTTGGACTCCCTACGGCGTTATGTCGCTGATAGGCGCTTTCGGTGATCAGCAACTATTAACGCCTGGTGTAACCATGATCCCTGCGGTAGCTTGCAAGACTGTAGCGTGCATCGATCCTTGGGTGTACGCAATCAGCCATCCTAAGTACAGACAAGAACTACAACGAAGAATGCCATGGCTTCAAATAAGGGAGCCAGATGACAATGCTTCGACGGGCACGAACAATACTACTAATTCTACTGCACCAGCAGCTACGGCGTAA</t>
  </si>
  <si>
    <t>MENETQNYNVYGAYFAPLRSSDGVKMLVDGLDSADLAVVPEHWLSYSAPPASAHTALALLYCFFTAAALIGNGLVIFVFATTKSLRTSSNLLILNLAIFDFIMMAKAPFFIYNSAMRGFATGALGCQIFAVMGSYSGIGASMTNACIAYDRHSTITRPLDGRLSRGKALLMIACVWIYATPWSLMPLFNVWGRFVPEGYLTSCTFDYLTNTFDTKLFVGCIFTCSYLFPMGFIIYFYSGIVKQVFAHEAALREQAKKMNVESLRSNQNASAESAEIRIAKAALTVCFLFVASWTPYGVMSLIGAFGDQQLLTPGVTMIPAVACKTVACIDPWVYAISHPKYRQELQRRMPWLQIREPDDNASTGTNNTTNSTAPAATA</t>
  </si>
  <si>
    <t>Heliconius melpomene isolate HMP115UVRh1 opsin (UVRh1) mRNA, complete cds</t>
  </si>
  <si>
    <t>MF035658</t>
  </si>
  <si>
    <t>ATGGCGACTAACTACACAGACGATATCGGCCCAGTGGCCTACCCACTTAAAATGGTCAGCCAGGAGGTCGTAGAACACATGCTCGGCTGGAACATTCCAGAAGAGCATCAGGACCTCGTCCACGAGCACTGGAGGAACTTCCCAGCGGTCAGCAAATATGCGCACTTTGTTCTAGCTCTCATCTACTCGTTCCTCATACTTGCGTCTGTATCAGGCAACGGCATTGTTATTTGGATATTCAGCACGTCAAAATCACTTCGTACCGCCAGCAATATGTTCGTAATAAACCTAGCGGTGTTCGACATGATGATGATGATAGAAATGCCTATGCTGGTACTCAATTCCTTCTACCAACGACTCGTGGGATACCAACTAGGTTGCGACATATTTGCCGTGCTGGGCTCCTTGTCGGGCATCGGCGGTGCCATCACAAATGCTGTCATCGCTTATGATAGATACAAGACTATTTCGAGCCCATTGGACGGCAGACTGAACAGAGTGCAGGCGTCTCTTCTGATCTTATTCACCTGGCTCTGGGCGTTACCATTCACAATCATGCCCGCCTTCAGGATTTGGGGACGTTTTGTACCAGAGGGTTTCCTTACTACTTGCTCCTTCGACTACTTTACTGAGGACCAGGACACGAAAGTGTTCGTCATGTGCATATTCGCCTGGAGCTACTGCATCCCGATGCTCCTCCTTTGCTACTTCTACTCCAAATTGTTCGGTGCTGTCCGTCTTCACGAGCGCATGCTCAAAGAGCAAGCAAAGAAGATGAACGTAAAATCGTTAGCAGCAAACAAGGAGGACGCAGGCAAGAGTATCGAGATAAGGATCGCCAAAGTGGCATTCACCATCTTCTTCCTGTTTGTGTGCTCGTGGACGCCGTACGCCTTCGTCGCTATGGTCGGTGCCTTTGGGGACAGGAGTATCCTAACTCCAGTGACGACGATGATACCAGCAGTGTGCGCCAAAATTGTATCCTGCATCGACCCATGGGTATACGCCATCAATCACCCTAGATATAGGGCGGAATTGCAAAAGCGGTTACCCTGGATGGGTGTGCGCGAAGCGGACCCAGATACAGTATCAACCTCAAGCGGCGCCACTGCGCAAACCCAGAACCCTACCGCCGAAGCTTAA</t>
  </si>
  <si>
    <t>Heliconius melpomene isolate HMP115BRh opsin (BRh) mRNA, complete cds</t>
  </si>
  <si>
    <t>MF035657</t>
  </si>
  <si>
    <t>ATGGCAATCACAAGCTTGGACCCCGGACCAGGTGCTGCCGCTCTTCAGGCATGGGGTGGTCAGATGGCAGCTTTCGGCAGCAACGAAACAGTTGTCGACAAAGTACTACCAGATATGCTCCACCTCATTGACGCTCATTGGCATCAGTTCCCACCCATGAACCCACTATGGCACGGCTTACTTGGTTTTGTCATCGGCGTTCTTGGTTTCATCTCC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C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GTACGGTATCAGCCACCCGAAATACCGCGCGGCTTTGTACGCGAGGTTCCCGGCTCTCTCCTGCCAGAGCGCGCCCGAAGACACCGGCTCCGTGGCGTCCGCCGCCACTGCCACCGAGGAGAAGCCTTCGGCGTGA</t>
  </si>
  <si>
    <t>MAITSLDPGPGAAALQAWGGQMAAFGSNETVVDKVLPDMLHLIDAHWHQFPPMNPLWHGLLGFVIGVLGFISVTGNGMVVYIFTTTKSLKTPSNILVVNLAFSDFLMMFMMAPPMVINCYNETWVFGPLACQLYACAGSLYGCVSIWTMTMIAFDRYNVIVKGIAAKPMTINGALLRVFFIWAFSLAWTVAPLFGWGRYVPEGNMTACGTDYFDQSISNMTYILLYSIACYYAPLFLIIYSYFFIVQAVAAHEKAMREQAKKMNVASLRSSDQANTSAECKLAKVALMTISLWFMAWTPYLVINYAGIFKTMTISPIVTIWGSVFAKANAVYNPIVYGISHPKYRAALYARFPALSCQSAPEDTGSVASAATATEEKPSA</t>
  </si>
  <si>
    <t>Heliconius melpomene isolate HMP115LWRh opsin (LWRh) mRNA, complete cds</t>
  </si>
  <si>
    <t>MF035656</t>
  </si>
  <si>
    <t>Heliconius melpomene isolate HMP112UVRh2 opsin (UVRh2) mRNA, complete cds</t>
  </si>
  <si>
    <t>MF035655</t>
  </si>
  <si>
    <t>ATGGAAAATGAAACGCAAAACTACAATGTTTATGGCGCGTAC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GCGATGACAAATGCTTGCATCGCTTACGATAGACACTCTACGATCACTCGGCCACTCGACGGAAGGTTATCGCGCGGAAAAGCACTTTTGATGATAGCCTGTGTGTGGATCTACGCTACGCCATGGTCTTTGATGCCACTGTTTAATGTATGGGGCCGATTTGTACCTGAGGGGTACCTAACATCGTGTACTTTTGACTATCTTACAAACACTTTCGATACAAAACTGTTTGTGGGCTGTATTTTCACCTGTAGCTATCTATTTCCTATGGGTTTTATCATATATTTCTACAGTGGAATCGTAAAACAAGTTTTCGCTCATGAAGCCGCTCTAAGAGAACAAGCAAAGAAGATGAACGTAGAGTCACTACGATCAAATCAGAATGCATCAGCAGAGTCGGCGGAGATTCGAATAGCTAAAGCAGCGCTCACTGTGTGCTTCCTCTTTGTTGCGTCTTGGACTCCCTACGGCGTTATGTCGCTGATAGGCGCTTTCGGTGATCAGCAACTATTAACGCCTGGTGTAACCATGATCCCCGCGGTAGCTTGCAAGACTGTAGCGTGCATCGATCCTTGGGTGTACGCAATCAGCCATCCTAAGTACAGACAAGAACTACAACGAAGAATGCCATGGCTTCAAATAAGGGAGCCAGATGACAATGCTTCGACGGGCACGAACAATACTACTAATTCTACTGCACCAGCAGCTACGGCGTAA</t>
  </si>
  <si>
    <t>MENETQNYNVYGAYFAPLRSSDGVKMLVDGLDSADLAVVPEHWLSYPAPPASAHTALALLYCFFTAAALIGNGLVIFVFATTKSLRTSSNLLILNLAIFDFIMMAKAPFFIYNSAMRGFATGALGCQIFAVMGSYSGIGAAMTNACIAYDRHSTITRPLDGRLSRGKALLMIACVWIYATPWSLMPLFNVWGRFVPEGYLTSCTFDYLTNTFDTKLFVGCIFTCSYLFPMGFIIYFYSGIVKQVFAHEAALREQAKKMNVESLRSNQNASAESAEIRIAKAALTVCFLFVASWTPYGVMSLIGAFGDQQLLTPGVTMIPAVACKTVACIDPWVYAISHPKYRQELQRRMPWLQIREPDDNASTGTNNTTNSTAPAATA</t>
  </si>
  <si>
    <t>Heliconius melpomene isolate HMP112UVRh1 opsin (UVRh1) mRNA, complete cds</t>
  </si>
  <si>
    <t>MF035654</t>
  </si>
  <si>
    <t>ATGGCGACTAACTACACAGACGATATCGGCCCAGTGGCCTACCCACTTAAAATGGTCAGCCAGGAGGTCGTAGAACACATGCTCGGCTGGAACATTCCAGAAGAGCATCAGGACCTCGTCCACGAGCACTGGAGGAACTTCCCAGCGGTCAGCAAATATGCGCACTTTGTTCTAGCTCTCATCTACTCGTTCCTCATACTTGCGTCTGTATCAGGCAACGGCATTGTTATTTGGATATTCAGCACGTCAAAATCACTTCGTACCGCCAGCAATATGTTCGTAATAAACCTAGCGGTGTTCGACATGATGATGATGATAGAAATGCCTATGCTGGTACTCAATTCCTTCTACCAACGACTCGTGGGATACCAACTAGGTTGCGACATATTTGCCGTGCTGGGCTCCTTGTCGGGTATCGGCGGTGCCATCACAAATGCTGTCATCGCTTATGATAGATACAAGACAATTTCGAGCCCACTGGACGGCAGACTGAACAGAGTGCAGGCGTCTCTTCTGATCTTATTCACCTGGCTCTGGGCGTTACCATTCACTATCCTGCCCGCCTTCAGGATTTGGGGACGTTTTGTACCAGAGGGTTTCCTGACGACTTGCTCCTTCGACTACTTTACTGAGGACCAGGACACGAAAGTGTTCGTCATGTGCATATTCGCCTGGAGCTACTGCATCCCGATGCTCCTCCTTTGCTACTTCTACTCCAAATTGTTCGGTGCTGTCCGTCTTCACGAGCGCATGCTCAAAGAGCAAGCAAAGAAGATGAACGTAAAATCGTTAGCAGCAAACAAGGAGGACGCAGGCAAGAGTGTCGAGATAAGGATCGCCAAAGTGGCATTCACCATCTTCTTCCTGTTTGTGTGCTCGTGGACGCCATACGCCTTCGTCACTATGGTCGGTGCCTTTGGGGACAGGAGTATCCTAACTCCAGTGACGACGATGATACCAGCAGTGTGCGCCAAAATTGTATCCTGCATCGACCCATGGGTATACGCCATCAATCACCCTAGATATAGGGCGGAATTGCAAAAGCGGTTACCCTGGATGGGTGTGCGCGAAGCGGACCCAGATACAGTATCAACCTCAAGCGGTGCCACTGCGCAAACCCAGAACCCTACCGCCGAAGCTTAA</t>
  </si>
  <si>
    <t>MATNYTDDIGPVAYPLKMVSQEVVEHMLGWNIPEEHQDLVHEHWRNFPAVSKYAHFVLALIYSFLILASVSGNGIVIWIFSTSKSLRTASNMFVINLAVFDMMMMIEMPMLVLNSFYQRLVGYQLGCDIFAVLGSLSGIGGAITNAVIAYDRYKTISSPLDGRLNRVQASLLILFTWLWALPFTILPAFRIWGRFVPEGFLTTCSFDYFTEDQDTKVFVMCIFAWSYCIPMLLLCYFYSKLFGAVRLHERMLKEQAKKMNVKSLAANKEDAGKSVEIRIAKVAFTIFFLFVCSWTPYAFVTMVGAFGDRSILTPVTTMIPAVCAKIVSCIDPWVYAINHPRYRAELQKRLPWMGVREADPDTVSTSSGATAQTQNPTAEA</t>
  </si>
  <si>
    <t>Heliconius melpomene isolate HMP112BRh opsin (BRh) mRNA, complete cds</t>
  </si>
  <si>
    <t>MF035653</t>
  </si>
  <si>
    <t>ATGGCAATCACAAGCTTGGACCCCGGACCAGGTGCTGCCGCTCTTCAGGCATGGGGTGGTCAGATGGCAGCTTTCGGCAGCAACGAAACAGTTGTCGACAAAGTACTACCAGATATGCTCCACCTCATTGACGCTCATTGGCATCAGTTCCCACCCATGAACCCACTATGGCACGGCTTACTTGGTTTTGTCATCGGCGTTCTTGGTTTCATCTCC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GTACGGTATCAGCCACCCGAAATACCGCGCGGCTTTGTACGCGAGGTTCCCGGCTCTCTCCTGCCAGACCGCGCCCGAAGACACCGGCTCCGTGGCGTCCGCCGCCACTGCCACCGAGGAGAAGCCTTCGGCGTGA</t>
  </si>
  <si>
    <t>Heliconius melpomene isolate HMP112LWRh opsin (LWRh) mRNA, complete cds</t>
  </si>
  <si>
    <t>MF035652</t>
  </si>
  <si>
    <t>Heliconius melpomene isolate HMP110UVRh2 opsin (UVRh2) mRNA, complete cds</t>
  </si>
  <si>
    <t>MF035651</t>
  </si>
  <si>
    <t>Heliconius melpomene isolate HMP110UVRh1 opsin (UVRh1) mRNA, complete cds</t>
  </si>
  <si>
    <t>MF035650</t>
  </si>
  <si>
    <t>ATGGCGACTAACTACACAGACGATATCGGCCCAGTGGCCTACCCACTTAAAATGGTCAGCCAGGAGGTCGTAGAACATATGCTCGGCTGGAACATTCCAGAAGAGCATCAGGACCTCGTCCACGAGCACTGGAGGAACTTCCCAGCGGTCAGCAAATATGCGCACTTTGTTCTAGCTCTCATCTACTCGTTCCTCATACTTGCGTCTGTATCAGGCAACGGCATTGTTATTTGGATATTCAGCACGTCAAAATCACTTCGTACCGCCAGCAATATGTTCGTAATAAACCTAGCGGTGTTCGACATGATGATGATGATAGAAATGCCTATGCTGGTACTCAATTCCTTCTACCAACGACTCGTGGGATACCAACTAGGTTGCGACATATTTGCCGTGCTGGGCTCTTTGTCGGGCATCGGCGGTGCCATCACAAATGCTGTCATCGCTTATGATAGATACAAGACTATTTCGAGCCCACTGGACGGCAGACTGAACAGAGTGCAGGCGTCTCTTCTGATCTTATTCACCTGGCTCTGGGCGTTACCATTCACGATCATGCCCGCCTTCAGGATTTGGGGACGTTTTGTACCAGAGGGTTTCCTTACTACTTGCTCCTTCGACTACTTTACTGAGGACCAGGACACGAAAGTGTTCGTCATGTGCATATTCGCCTGGAGCTACTGCATCCCGATGCTCCTCCTTTGCTACTTCTACTCCAAATTGTTCGGTGCTGTCCGTCTTCACGAGCGCATGCTCAAAGAGCAAGCAAAGAAGATGAACGTAAAATCGTTAGCAGCAAACAAGGAGGACGCAGGCAAGAGTATCGAGATAAGGATCGCCAAAGTGGCATTCACCATCTTCTTCCTGTTTGTGTGCTCGTGGACGCCGTACGCCTTCGTCGCTATGGTCGGTGCCTTTGGGGACAGGAGTATCCTAACTCCAGTGACGACGATGATACCAGCAGTGTGCGCCAAAATTGTATCCTGCATCGACCCATGGGTATACGCCATCAATCACCCTAGATATAGGGCGGAATTGCAAAAGCGGTTACCTTGGATGGGTGTGCGCGAAGCGGACCCAGATACAGTATCAACCTCAAGCGGCGCCACTGCGCAAACCCAGAACCCTACCGCCGAAGCTTAA</t>
  </si>
  <si>
    <t>Heliconius melpomene isolate HMP110BRh opsin (BRh) mRNA, complete cds</t>
  </si>
  <si>
    <t>MF035649</t>
  </si>
  <si>
    <t>ATGGCAATCACAAGCTTGGACCCCGGACCAGGTGCTGCCGCTCTTCAGGCATGGGGTGGTCAGATGGCAGCTTTCGGCAGCAACGAAACAGTTGTCGACAAAGTACTACCAGATATGCTCCACCTCATTGACGCTCATTGGCATCAGTTCCCACCCATGAACCCACTATGGCACGGCTTACTTGGTTTTGTCATCGGCGTTCTTGGTTTCATCTCCGTCACAGGCAACGGCATGGTCGTCTACATTTTCACAACCACCAAGAGTCTCAAAACACCATCAAACATTCTCGTTGTCAATCTAGCATTCTCTGACTTCCTCATGATGTTCATGATGGCACCGCCAATGGTA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TTTAATGACCATCTCACTATGGTTCATGGCATGGACTCCATACTTGGTAATCAACTATGCCGGAATCTTCAAAACCATGACGATCAGCCCTATTGTAACCATCTGGGGATCTGTCTTCGCCAAAGCTAATGCCGTCTATAACCCAATTGTGTACGGTATCAGCCACCCGAAATACCGCGCGGCTTTGTACGCGAGGTTCCCGGGTCTCTCCTGCCAGAGCGCGCCCGAAGACACCGGCTCCGTGGCGTCCGCCGCCACTGCCACCGAGGAGAAGCCTTCGGCGTGA</t>
  </si>
  <si>
    <t>MAITSLDPGPGAAALQAWGGQMAAFGSNETVVDKVLPDMLHLIDAHWHQFPPMNPLWHGLLGFVIGVLGFISVTGNGMVVYIFTTTKSLKTPSNILVVNLAFSDFLMMFMMAPPMVINCYNETWVFGPLACQLYACAGSLYGCVSIWTMTMIAFDRYNVIVKGIAAKPMTINGALLRVFFIWAFSLAWTVAPLFGWGRYVPEGNMTACGTDYFDQSISNMTYILLYSIACYYAPLFLIIYSYFFIVQAVAAHEKAMREQAKKMNVASLRSSDQANTSAECKLAKVALMTISLWFMAWTPYLVINYAGIFKTMTISPIVTIWGSVFAKANAVYNPIVYGISHPKYRAALYARFPGLSCQSAPEDTGSVASAATATEEKPSA</t>
  </si>
  <si>
    <t>Heliconius melpomene isolate HMP110LWRh opsin (LWRh) mRNA, complete cds</t>
  </si>
  <si>
    <t>ismenius</t>
  </si>
  <si>
    <t>MF035648</t>
  </si>
  <si>
    <t>ATGGAAAATGAAACGCAAAACTACAATGTTTATGGCGCGTACTTTGCGCCACTCAGATCTAGCGATGGTGTCAAAATGCTGGTCGACGGTCTGGACAGCACTGATTTAGCAGTCGTACCTGAGCATTGGCTCTCGTACCCTGCGCCGCCTGCAAGTGCTCACACTGCACTAGCGTTGCTGTACTGCTTTTTCACCGCTGCTGCCCTGATCGGGAATGGCCTAGTAATTTTCGTATTTGCCACGACTAAAAGCCTTCGGACATCGAGCAATTTACTGATTCTAAATTTAGCAATTTTTGATTTTATCATGATGGCCAAAGCACCGTTTTTTATTTATAATAGCGCTATGCGTGGTTTTGCTACCGGTGCCCTGGGTTGTCAGATTTTCGCTGTCATGGGTTCATACAGTGGAATTGGTGCATCGATGACAAATGCTTGCATCGCTTACGATAGACACTCTACGATCACTCGGCCACTCGACGGAAGGTTATCGCGCGGAAAAGCACTTTTGATGATAGCCTGTGTGTGGATCTACGCTACGCCATGGTCTTTAATGCCACTGTTTAATGTATGGGGCCGATTTGTACCTGAGGGGTACCTAACATCTTGTACTTTTGACTATCTTACAAATACTTTCGATACAAAACTGTTTGTAGGCTGTATTTTCACCTGTAGCTATCTATTTCCTATGGGTTTTATCATATACTTCTACAGTGGAATCGTAAAACAAGTTTTCGCTCATGAAGCCGCTCTAAGAGAACAAGCAAAGAAGATGAACGTAGAGTCACTACGATCAAATCAGAATGCATCAGCTGAGTCGGCGGAGATTCGAATAGCTAAAGCAGCGCTCACTGTGTGCTTCCTCTTTGTTGCGTCTTGGACTCCCTACGGCGTTATGTCGCTGATAGGCGCTTTCGGTGATCAGCAACTATTAACGCCTGGTGTAACCATGATCCCTGCGGTAGCTTGCAAGACTGTAGCGTGCATCGATCCTTGGGTGTACGCAATCAGCCATCCTAAGTACAGACAAGAACTACAACGAAGAATGCCATGGCTTCAAATAAGGGAGCCAGATGACAATGCTTCGACGGGCACGAACAATACTACTAATTCTACTGCACCAGCAGCTACGGCGTAA</t>
  </si>
  <si>
    <t>MENETQNYNVYGAYFAPLRSSDGVKMLVDGLDSTDLAVVPEHWLSYPAPPASAHTALALLYCFFTAAALIGNGLVIFVFATTKSLRTSSNLLILNLAIFDFIMMAKAPFFIYNSAMRGFATGALGCQIFAVMGSYSGIGASMTNACIAYDRHSTITRPLDGRLSRGKALLMIACVWIYATPWSLMPLFNVWGRFVPEGYLTSCTFDYLTNTFDTKLFVGCIFTCSYLFPMGFIIYFYSGIVKQVFAHEAALREQAKKMNVESLRSNQNASAESAEIRIAKAALTVCFLFVASWTPYGVMSLIGAFGDQQLLTPGVTMIPAVACKTVACIDPWVYAISHPKYRQELQRRMPWLQIREPDDNASTGTNNTTNSTAPAATA</t>
  </si>
  <si>
    <t>Heliconius ismenius telchinia isolate AB123UVRh1 opsin (UVRh1) mRNA, complete cds</t>
  </si>
  <si>
    <t>MF035647</t>
  </si>
  <si>
    <t>ATGGCGACTAACTATACAGACGATATCGGCCCAGTGGCCTACCCACTTAAAATGGTCAGCCAGGAGGTCGTAGAACACATGCTCGGCTGGAACATTCCAGAAGAGCATCAACACCTCGTCCACGAGCACTGGAGGAACTTCCCAGCGGTCAGCAAATATGCGCACTTTGTTCTAGCTCTCATCTACTCGTTCCTAATACTTGCGTCTGTATCAGGCAACGGCATTGTTATTTGGATATTCAGCACGTCAAAATCACTTCGTACCGCCAGCAATATGTTCGTAATAAACCTAGCGGTGTTCGACATGATGATGATGCTAGAAATGCCTATGCTGGTACTCAATTCCTTCTACCAACGACTCGTGGGATACCAACTAGGTTGCGACATATTTGCCGTGCTGGGCGCCTTGTCGGGTATCGGCGGTGCTATCACAAATGCTGTCATCGCTTATGATAGATACAAGACTATTTCGAGCCCACTGGACGGCAGACTGAACCGAGTGCAGGCGTCTCTTCTGATCTTATTCACCTGGCTCTGGGCGTTACCATTCACAATCATGCCCGCCTTCAGGATTTGGGGACGTTTTGTACCAGAGGGTTTCCTTACGACATGTTCCTTCGACTACTTTACCGAGGACCAGGACACGAGAATGTTCGTCATGTGCATATTCACCTGGAGCTACTGCATCCCGATGCTCCTCCTTTGCTACTTCTACTCCAAATTGTTCGGTGCTGTCCGTCTTCACGAGCGCATGCTCAAAGAGCAAGCAAAGAAGATGAACGTAAAATCGTTAGCAGCAAACAAGGAGGACGCAGGCAAGAGTATCGAGATAAGGATCGCCAAAGTGGCATTCACCATCTTCTTCCTGTTTGTGTGCTCGTGGACGCCGTACGCCTTCGTCGCCATGGTCGGTGCCTTTGGGGACAGGAGTATCCTAACTCCAGTGACGACGATGATACCAGCAGTGTGCGCCAAAATTGTATCCTGCATCGACCCATGGGTATACGCCATCAATCACCCTAGATATAGGGCGGAATTGCAAAAGCGGTTACCCTGGATGGGTGTGCGCGAAGCGGACCCTGACACAGTATCAACCTCAAGCGGCGCCACTGCGCAAACCCAGAACCCTACCGCCGAAGCTTAA</t>
  </si>
  <si>
    <t>MATNYTDDIGPVAYPLKMVSQEVVEHMLGWNIPEEHQHLVHEHWRNFPAVSKYAHFVLALIYSFLILASVSGNGIVIWIFSTSKSLRTASNMFVINLAVFDMMMMLEMPMLVLNSFYQRLVGYQLGCDIFAVLGALSGIGGAITNAVIAYDRYKTISSPLDGRLNRVQASLLILFTWLWALPFTIMPAFRIWGRFVPEGFLTTCSFDYFTEDQDTRMFVMCIFTWSYCIPMLLLCYFYSKLFGAVRLHERMLKEQAKKMNVKSLAANKEDAGKSIEIRIAKVAFTIFFLFVCSWTPYAFVAMVGAFGDRSILTPVTTMIPAVCAKIVSCIDPWVYAINHPRYRAELQKRLPWMGVREADPDTVSTSSGATAQTQNPTAEA</t>
  </si>
  <si>
    <t>Heliconius ismenius telchinia isolate AB123BRh opsin (BRh) mRNA, complete cds</t>
  </si>
  <si>
    <t>MF035645</t>
  </si>
  <si>
    <t>Heliconius ismenius isolate HIS441UVRh1 opsin (UVRh1) mRNA, complete cds</t>
  </si>
  <si>
    <t>MF035644</t>
  </si>
  <si>
    <t>ATGGCGACTAACTACACAGACGATATCGGCCCTGTGGCCTACCCACTTAAAATGGTCAGCCAGGAGGTCGTAGAACACATGCTCGGCTGGAACATTCCAGAAGAGCATCAACACCTCGTCCACGAGCACTGGAGGAACTTCCCAGCGGTCAGCAAATATGCGCACTTTGTTCTAGCTCTCATCTACTCGTTCCTAATACTTGCGTCTGTATCAGGCAACGGCATTGTTATTTGGATATTCAGCACGTCAAAATCACTTCGTACCGCCAGCAATATGTTCGTAATAAACCTAGCGGTGTTCGACATGATGATGATGCTAGAAATGCCTATGCTGGTACTCAATTCCTTCTACCAACGACTCGTGGGATACCAACTAGGTTGCGACATATTTGCCGTGCTGGGCGCCTTGTCGGGTATCGGCGGTGCTATCACAAATGCTGTCATCGCTTATGATAGATACAAGACTATTTCGAGCCCACTGGACGGCAGACTGAACAGAGTGCAGGCGTCTCTTCTGATCTTATTCACCTGGCTCTGGGCGTTACCATTCACAATCATGCCCGCCTTCAGGATTTGGGGACGTTTTGTACCAGAGGGTTTCCTTACGACATGTTCCTTCGACTACTTTACCGAGGACCAGGACACGAGAATGTTCGTCATGTGCATATTCACCTGGAGCTACTGCATCCCGATGCTCCTCCTTTGCTACTTCTACTCCAAATTGTTCGGTGCTGTCCGTCTTCACGAGCGCATGCTCAAAGAGCAAGCAAAGAAGATGAACGTAAAATCGTTAGCAGCAAACAAGGAGGACGCAGGCAAGAGTATCGAGATAAGGATCGCCAAAGTGGCATTCACCATCTTCTTCCTGTTTGTGTGCTCGTGGACGCCGTACGCCTTCGTCGCCATGGTCGGTGCCTTTGGGGACAGGAGTATCCTAACTCCAGTGACGACGATGATACCAGCAGTGTGCGCCAAAATTGTATCCTGCATCGACCCATGGGTATACGCCATCAATCACCCTAGATATAGGGCGGAATTGCAAAAGCGGTTACCCTGGATGGGTGTGCGCGAAGCGGACCCTGACACAGTATCAACCTCAAGCGGCGCCACTGCGCAAACCCAGAACCCTACCGCCGAAGCTTAA</t>
  </si>
  <si>
    <t>Heliconius ismenius isolate HIS441BRh opsin (BRh) mRNA, complete cds</t>
  </si>
  <si>
    <t>MF035643</t>
  </si>
  <si>
    <t>ATGGCCATCACAAGCTTGGACCCCGGACCAGGTGCTGCCGCTCTTCAGGCATGGGGTGGTCAGATGGCAGCTTTCGGCAGCAACGAAACAGTTGTCGACAAAGTACTACCAGATATGCTCCACCTGATTGACGCTCATTGGCATCAGTTCCCACCCATGAACCCACTATGGCACGGCTTACTTGGTTTTGTCATCGGCGTTCTTGGTTTCATCTCCGTCACAGGCAACGGCATGGTCGTCTACATTTTCACAACCACCAAGAGTCTCAAAACACCATCAAACATTCTCGTTGTCAATC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TATTATCTACTCCTACTTCTTCATTGTTCAGGCCGTAGCAGCGCACGAGAAGGCAATGAGGGAACAAGCCAAGAAGATGAATGTAGCATCTCTCAGGTCGTCAGATCAGGCGAACACCAGCGCCGAATGCAAATTGGCGAAGGTAGCCTTAATGACCATCTCACTATGGTTCATGGCATGGACTCCATACTTGGTAATCAACTATGCCGGAATCTTCAAAACCATGACGATCAGCCCTCTCGTAACCATCTGGGGATCTGTCTTCGCCAAAGCTAATGCCGTCTATAACCCAATTGTATACGGTATCAGCCACCCGAAATACCGCGCGGCTTTGTACGCGAGGTTCCCGGGTCTCTCCTGCCAGAGCGCGCCCGAAGACACCGGCTCCGTGGCGTCCGCCGCCACTGCCACCGAGGAGAAGCCTTCGGCGTGA</t>
  </si>
  <si>
    <t>MAITSLDPGPGAAALQAWGGQMAAFGSNETVVDKVLPDMLHLIDAHWHQFPPMNPLWHGLLGFVIGVLGFISVTGNGMVVYIFTTTKSLKTPSNILVVNLAFSDFLMMFMMAPPMVINCYNETWVFGPLACQLYACAGSLYGCVSIWTMTMIAFDRYNVIVKGIAAKPMTINGALLRVFFIWAFSLAWTVAPLFGWGRYVPEGNMTACGTDYFDQSISNMTYILLYSIACYYAPLFLIIYSYFFIVQAVAAHEKAMREQAKKMNVASLRSSDQANTSAECKLAKVALMTISLWFMAWTPYLVINYAGIFKTMTISPLVTIWGSVFAKANAVYNPIVYGISHPKYRAALYARFPGLSCQSAPEDTGSVASAATATEEKPSA</t>
  </si>
  <si>
    <t>Heliconius ismenius isolate HIS441LWRh opsin (LWRh) mRNA, complete cds</t>
  </si>
  <si>
    <t>MF035642</t>
  </si>
  <si>
    <t>Heliconius ismenius isolate HIS439UVRh1 opsin (UVRh1) mRNA, complete cds</t>
  </si>
  <si>
    <t>MF035641</t>
  </si>
  <si>
    <t>ATGGCGACTAACTACACAGACGATATCGGCCCTGTGGCCTACCCACTTAAAATGGTCAGCCAGGAGGTCGTAGAACACATGCTCGGCTGGAACATTCCAGAAGAGCATCAACACCTCGTCCACGAGCACTGGAGGAACTTCCCAGCGGTCAGCAAATATGCGCACTTTGTTCTAGCTCTCATCTACTCGTTCCTAATACTTGCGTCTGTATCAGGCAACGGCATTGTTATTTGGATATTCAGCACGTCAAAATCACTTCGTACCGCCAGCAATATGTTCGTAATAAACCTAGCGGTGTTCGACATGATGATGATGCTAGAAATGCCTATGCTGGTACTCAATTCCTTCTACCAACGACTCGTGGGATACCAACTAGGTTGCGACATATTTGCCGTGCTGGGCGCCTTGTCGGGTATCGGCGGTGCTATCACAAATGCTGTCATCGCTTATGATAGATACAAGACTATTTCGAGCCCACTGGACGGCAGACTGAACCGAGTGCAGGCGTCTCTTCTGATCTTATTCACCTGGCTCTGGGCGTTACCATTCACAATCATGCCCGCCTTCAGGATTTGGGGACGTTTTGTACCAGAGGGTTTCCTTACGACATGTTCCTTCGACTACTTTACCGAGGACCAGGACACGAGAATGTTCGTCATGTGCATATTCACCTGGAGCTACTGCATCCCGATGCTCCTCCTTTGCTACTTCTACTCCAAATTGTTCGGTGCTGTCCGTCTTCACGAGCGCATGCTCAAAGAGCAAGCAAAGAAGATGAACGTAAAATCGTTAGCAGCAAACAAGGAGGACGCAGGCAAGAGTATCGAGATAAGGATCGCCAAAGTGGCATTCACCATCTTCTTCCTGTTTGTGTGCTCGTGGACGCCGTACGCCTTCGTCGCCATGGTCGGTGCCTTTGGGGACAGGAGTATCCTAACTCCAGTGACGACGATGATACCAGCAGTGTGCGCCAAAATTGTATCCTGCATCGACCCATGGGTATACGCCATCAATCACCCTAGATATAGGGCGGAATTGCAAAAGCGGTTACCCTGGATGGGTGTGCGCGAAGCGGACCCTGACACAGTATCAACCTCAAGCGGCGCCACTGCGCAAACCCAGAACCCTACCGCCGAAGCTTAA</t>
  </si>
  <si>
    <t>Heliconius ismenius isolate HIS439BRh opsin (BRh) mRNA, complete cds</t>
  </si>
  <si>
    <t>MF035640</t>
  </si>
  <si>
    <t>ATGGCAATCACAAGCTTGGACCCCGGACCAGGTGCTGCCGCTCTTCAGGCATGGGGTGGTCAGATGGCAGCTTTCGGCAGCAACGAAACAGTTGTCGACAAAGTACTACCAGATATGCTCCACCTGATTGACGCTCATTGGCATCAGTTCCCACCCATGAACCCACTATGGCACGGCTTACTTGGTTTTGTCATCGGCGTTCTTGGTTTCATCTCCGTCACAGGCAACGGCATGGTCGTCTACATTTTCACAACCACCAAGAGTCTCAAAACACCATCAAACATTCTCGTTGTCAATC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TATTATCTACTCCTACTTCTTCATTGTTCAGGCCGTAGCAGCGCACGAGAAGGCAATGAGGGAACAAGCCAAGAAGATGAATGTAGCATCTCTCAGGTCGTCAGATCAGGCGAACACCAGCGCCGAATGCAAATTGGCGAAGGTAGCCTTAATGACCATCTCACTATGGTTCATGGCATGGACTCCATACTTGGTAATCAACTATGCCGGAATCTTCAAAACCATGACGATCAGCCCTCTCGTAACCATCTGGGGATCTGTCTTCGCCAAAGCTAATGCCGTCTATAACCCAATTGTATACGGTATCAGCCACCCGAAATACCGCGCGGCTTTGTACGCGAGGTTCCCGGGTCTCTCCTGCCAGAGCGCGCCCGAAGACACCGGCTCCGTGGCGTCCGCCGCCACTGCCACCGAGGAGAAGCCTTCGGCGTGA</t>
  </si>
  <si>
    <t>Heliconius ismenius isolate HIS439LWRh opsin (LWRh) mRNA, complete cds</t>
  </si>
  <si>
    <t>MF035639</t>
  </si>
  <si>
    <t>Heliconius ismenius isolate HIS13UVRh1 opsin (UVRh1) mRNA, complete cds</t>
  </si>
  <si>
    <t>MF035638</t>
  </si>
  <si>
    <t>Heliconius ismenius isolate HIS13BRh opsin (BRh) mRNA, complete cds</t>
  </si>
  <si>
    <t>hortense</t>
  </si>
  <si>
    <t>MF035636</t>
  </si>
  <si>
    <t>ATGGAAAATGAAACGCAAAATTCCAATGTGTATGGCGCGTACTTTGCGCCACTCAGATCTGGCGATGGTGTCAAAATGCTGGTAGACGGTCTGAGTAGCGCTGAATTGGAATTCATACCTGAACATTGGCTCTCGTACCCTGCGCCGCCTGCAAGTGCTCACACTGCACTCGCGTTGATGTACTGCTTTTTCACTGCTGCTGCACTGATCGGGAATGGCCTAGTAATTTACATATTTGCCACGACTAAAAGCCTAAGGACGTCGAGCAATTTGCTGATTCTAAATCTAGCAATTTTTGATTTTATCATGATGGCTAAAGCACCAATTTTTATTTATAATAGCGCTATGCGTGGTTTTGCTATCGGTTCTCTAGGTTGTCAGATTTTCGCTCTCGTTGGTTCATACAGTGGAATTGGTGCATCGATGACGAATCTTTGCATCGCTTACGATAGACACTCTACGATCACTCGACCTCTCGACGGAAGATTGTCACGCGGTAAAGCACTTTTGTTGATAGCCTTTGTGTGGATCTACACTACGCCATGGTCTTTGTTACCACTTTTTAGAATATGGGGCCGATTTGTACCTGAGGGCTACCTAACAGCTTGTTCTTTTGACTATCTTACGAATACTTTCGATACAAAACTGTTCACAGGCTGTATTTTCATATTTACCTACGCAATTCCACTGTTATTAATCATGTACTACTATAGTGGAATTGTAAAACAAGTTTTCGCTCATGAAGCCGCTCTAAGAGAACAAGCGAAAAAGATGAACGTAGAGTCACTACGATCAAATCAGAATGCATCAGCAGAATCGGCGGAGATTCGGATAGCCAAGGCAGCGCTCACTGTGTGCTTCCTTTATGTTGCGTCTTGGACTCCCTACGGCATTATGTCGCTGATAGGCGCTTTCGGTGATCAGCAGCTATTATCGCCTGGTGTAACTATGATCCCTGCGATCGCCTGCAAGGGTGTAGCGTGCATCGATCCTTGGGTGTACGCAATCAGCCATCCAAAGTACAGGCAAGAACTACAACGAAGAATGCCATGGCTTCAAATAAGGGAGCCAGACGACAATGTTTCAACGGGCACGAACAACACTACTAATTCTGCGGCACCAGCAGCTACAGCCTAG</t>
  </si>
  <si>
    <t>MENETQNSNVYGAYFAPLRSGDGVKMLVDGLSSAELEFIPEHWLSYPAPPASAHTALALMYCFFTAAALIGNGLVIYIFATTKSLRTSSNLLILNLAIFDFIMMAKAPIFIYNSAMRGFAIGSLGCQIFALVGSYSGIGASMTNLCIAYDRHSTITRPLDGRLSRGKALLLIAFVWIYTTPWSLLPLFRIWGRFVPEGYLTACSFDYLTNTFDTKLFTGCIFIFTYAIPLLLIMYYYSGIVKQVFAHEAALREQAKKMNVESLRSNQNASAESAEIRIAKAALTVCFLYVASWTPYGIMSLIGAFGDQQLLSPGVTMIPAIACKGVACIDPWVYAISHPKYRQELQRRMPWLQIREPDDNVSTGTNNTTNSAAPAATA</t>
  </si>
  <si>
    <t>Heliconius hortense isolate AB409UVRh2 opsin (UVRh2) mRNA, complete cds</t>
  </si>
  <si>
    <t>MF035635</t>
  </si>
  <si>
    <t>ATGGAAAATGAAACGCAAAATTACAACGTCTATGGCGCGTACTTTGCGCCACTCAGATCAAGTGATAGTGTCAAAATGCTGGTTGACGGTCTAGACAGCGCTGATTTGGCAGTTATACCTGAACATTGGCTCACATACACTTCGCCGCCTGCAAGCGCTCACACCGCACTAGCGTTACTATACTCCTTTTTCACCGCTGCTGCACTGATCGGGAATGGCCTAGTAATTTTCATATTTGCCACGAGTAGAAGCCTAAGGACATCGAGCAATTTGCTGATTCTAAATCTAGCAATTTGTGATTTTATCATGATGGCCAAAGCACCGATTTTTATTTATAACAGCGCTATGCGTGGTTTTGCTACCGGTGCTCTGGGTTGTCAGATATTCTCTGTCATGGGTTCATACAGTGGAATTGGTGCATCGATGACAAATGCTTGCATCGCTTACGATAGACACTCTACGATCACTCGGCCACTCGACGGAAGATTATCGCGCGGTAAAGCACTTTTGATGATAGCCTGTGTGTGGATCTACGCTACGCCATGGGCTTTAATGCCACTGTTTAATGTATGGGGCAGATTTGTACCTGAGGGGTACCTAACATCTTGTACTTTTGACTATCTTTCAAATACTTTCGATACAAAACTATTTGTAGGCTGTATTTTCACCTGTAGTTATCTATTTCCTATGTGTTTTATCATATATTTCTACAGTGGAATCGTAAAACAAGTTTTCGCTCATGAAGCCGCTCTGAGAGAACAAGCGAAGAAGATGAACGTAGAGTCCCTACGTTCAAATCAGAACGCATCAGCAGAGTCGGCGGAGATTCGAATAGCTAAAGCAGCGCTCACTGTGTGCTTCCTCTTTGTTGCGTCTTGGACTCCCTACGGTGTTATGTCGCTGATAGGCGCTTTCGGTGATCAGCAACTATTAACGCCTGGTGTAACCATGATCCCTGCGGTAGCTTGCAAGACTGTAGCGTGCATCGATCCTTGGGTGTATGCAATCAGCCATCCTAAGTACAGGCAAGAATTACAACGAAGAATGCCATGGCTTCAAATAAGGGAGCCAGATGACAATGCTTCAACAGGCACGAGCAATACTATTAATTCTACCGCACCAGCAGCTACAGCGTAA</t>
  </si>
  <si>
    <t>MENETQNYNVYGAYFAPLRSSDSVKMLVDGLDSADLAVIPEHWLTYTSPPASAHTALALLYSFFTAAALIGNGLVIFIFATSRSLRTSSNLLILNLAICDFIMMAKAPIFIYNSAMRGFATGALGCQIFSVMGSYSGIGASMTNACIAYDRHSTITRPLDGRLSRGKALLMIACVWIYATPWALMPLFNVWGRFVPEGYLTSCTFDYLSNTFDTKLFVGCIFTCSYLFPMCFIIYFYSGIVKQVFAHEAALREQAKKMNVESLRSNQNASAESAEIRIAKAALTVCFLFVASWTPYGVMSLIGAFGDQQLLTPGVTMIPAVACKTVACIDPWVYAISHPKYRQELQRRMPWLQIREPDDNASTGTSNTINSTAPAATA</t>
  </si>
  <si>
    <t>Heliconius hortense isolate AB409UVRh1 opsin (UVRh1) mRNA, complete cds</t>
  </si>
  <si>
    <t>MF035634</t>
  </si>
  <si>
    <t>ATGGCGACTAACTACACAGACGATATCGGCCCAATGGCCTACCCACTTAAAATGGTCAGCCAAGAGGTCGTAGAACACATGCTCGGCTGGAATATTCCAGAAGAACATCAGGGCCTCGTCCACGAGCACTGGAGGAACTTCCCAGCGGTCAGCAAATATGCGCACTTTATCCTGGCTCTCATCTACACGTGCCTGATACTTGCGTCAGTCTCAGGCAACGGCATCGTTATTTGGATATTTAGCACGTCAAAATCACTTCGTAGCGCCAGCAACATGTTCGTAATAAACCTAGCGGTGTTCGACATGATGATGATGTTAGAAATGCCGTTGTTGGTGTTGAACTCCTTCTACCAACGACTCGTGGGATACCAACTAGGTTGCGACATATATGCCGTACTGGGCTCCTTGTCGGGTATCGGCGGTGCTATCACAAATGCTGTCATCGCTTATGACAGATACAAGACAATTTCGAGCCCACTGGACGGCAGACTGAATCGAGTGCAGGCGTCTCTTCTGATCTTATTCACTTGGCTCTGGGCTTTACCATTCACAATCTTGCCCGCCTTCAGGATTTGGGGTCGCTTTGTACCAGAGGGTTTCCTTACGACTTGCTCCTTCGACTACATCACTGAGGACCAGGACACGAAAGTGTTCGTAATGTGCATATTTGCCTGGAGCTACTGCATCCCTATGCTCCTCATTTGCTACTTCTACTCCAAGTTGTTCGGTGCTGTCCGTCTTCACGAGCGCATGCTCAAAGAGCAAGCAAAGAAGATGAACGTAAAATCGTTAGCAGCAAACAAGGAGGACGCGGGCAAGAGTGTAGAGATAAGGATCGCCAAAGTAGCATTCACCATCTTCTTCCTGTTTGTATGCTCGTGGACGCCGTACGCCTTCGTCACTATGGTCGGTGCATTTGGGGACAGGGGTCTCCTAACTCCCGTGGCGACGATGATACCAGCAGTCTGCGCCAAGATTGTATCCTGCATCGACCCATGGGTATACGCCATCAATCACCCTAGATATAGGGCGGAATTGCAAAAGCGTGTGCCCTGGATGGGTGTGCGCGAAGCGGACCCCGATTCAGTATCAACCTCAAGCGGCGCCACTGCGCAGACGCAAAACCCTACCGCCGAAGCTTAA</t>
  </si>
  <si>
    <t>Heliconius hortense isolate AB409BRh opsin (BRh) mRNA, complete cds</t>
  </si>
  <si>
    <t>MF035633</t>
  </si>
  <si>
    <t>ATGGCAATCACAAGCTTGGACCCCGGACCAGGTGCTGCCGCTCTTCAGGCATGGGGCGGTCAGATGGCAGCTTTCGGCAGCAATGAAACAGTTGTCGACAAAGTACTACCAGAAATGCTGCACCTGATTGACCCTCATTGGCATCAGTTCCCACCCATGAATCCACTATGGCACGGCTTACTTGGCTTTGTCATCGGAGTTCTTGGTTTCATCTCCGTCACAGGCAACGGCATGGTCGTCTACATTTTCACAACCACCCCGACTCTCAAAACACCATCAAACATCCTCGTCGTCAATCTAGCATTCTCTGACTTCCTTATGATGTTCATGATGGCACCGCCTATGGTAATAAACTGTTACAACGGAACATGGGTATTCGGACCGTTAGCGTGCCAGTTATACGCATGTGCAGGTTCACTCTACGGATGCGTTTCCATCTGGACAATGACGATGATCGCTTTCGACCGCTACAANNNNNNNNNNNNNGGTATCGCCGCGAAGCCAATGACAATCAATGGAGCTCTACTCCGGGTATTTGGTATCTGGGCTTTCTCCCTAGCGTGGACTATTGCACCTCTTTTCGGATGGGGCCGATACGTACCTGAAGGCAACATGACTGCCTGTGGAACAGACTACTTCGACCAATCCTTCTCAAACCGCAGTTACATCTTACTTTACTCGATCGCCTGTTACTACGCACCACTCTTCCTCATTATCTACTCCTACTTCTTCATTGTTCAGGCCGTAGCAGCGCACGAAAAGGCAATGAGGGAACAAGCCAAGAAGATGAATGTAGCATCTCTTAGGTCATCAGATGCGGCGAACACCAGCGCCGAGTGCAAATTGGCGAAGGTAGCTTTAATGACCATCTCACTATGGTTCATGGCATGGACTCCATACTTGGTAATCAACTATGCCGGAATCTTCAAAACCATGACGATCAGCCCTATTGTGACCATCTGGGGATCTGTCTTCGCCAAAGCTAATGCCGTCTATAACCCTATTGTATACGGTATCAGCCACCCGAAATACCGCGCGGCTTTGTACGCGAGGTTCCCGGGTCTCTCCTGCCAGAGCGCGCCTGAAGACAACGGCTCCGTGGCGTCCGCCGCCACTGCCACCGAAGAGAAGCCTTCGGCGTGA</t>
  </si>
  <si>
    <t>MAITSLDPGPGAAALQAWGGQMAAFGSNETVVDKVLPEMLHLIDPHWHQFPPMNPLWHGLLGFVIGVLGFISVTGNGMVVYIFTTTPTLKTPSNILVVNLAFSDFLMMFMMAPPMVINCYNGTWVFGPLACQLYACAGSLYGCVSIWTMTMIAFDRYXXXXXGIAAKPMTINGALLRVFGIWAFSLAWTIAPLFGWGRYVPEGNMTACGTDYFDQSFSNRSYILLYSIACYYAPLFLIIYSYFFIVQAVAAHEKAMREQAKKMNVASLRSSDAANTSAECKLAKVALMTISLWFMAWTPYLVINYAGIFKTMTISPIVTIWGSVFAKANAVYNPIVYGISHPKYRAALYARFPGLSCQSAPEDNGSVASAATATEEKPSA</t>
  </si>
  <si>
    <t>Heliconius hortense isolate AB409LWRh opsin (LWRh) mRNA, complete cds</t>
  </si>
  <si>
    <t>MF035632</t>
  </si>
  <si>
    <t>ATGGAAAATGAAACGCAAAATTCCAATGTGTATGGCGCGTACTTTGCGCCACTCAGATCTGGCGATGGTGTCAAAATGCTGGTAGACGGTCTGAGTAGCGCTGAATTGGAATTCATACCTGAACATTGGCTCTCGTACCCTGCGCCGCCTGCAAGTGCTCACACTGCACTCGCGTTGATGTACTGCTTTTTCACTGCTGCTGCACTGATCGGGAATGGCCTAGTAATTTACATATTTGCCACGACTAAAAGCCTAAGGACGTCGAGCAATTTGCTGATTCTAAATCTAGCAATTTTTGATTTTATCATGATGGCCAAAGCACCAATTTTTATTTATAATAGCGCTATGCGTGGTTTTGCTATCGGTTCTCTAGGTTGTCAGATTTTCGCTCTCGTTGGTTCATACAGTGGAATTGGAGCAGCGATGACGAATCTTTGCATCGCTTACGATAGACACTCTACGATCACTCGACCTCTCGACGGAAGATTGTCACGCGGTAAAGCACTTTTGTTGATAGCCTTTGTGTGGATCTACACTACGCCATGGTCTTTGTTACCACTTTTTAGAATATGGGGCCGATTTGTACCTGAGGGCTACCTAACAGCTTGTTCTTTTGACTATCTTACGAATACTTTCGATACAAAACTGTTCACAGGCTGTATTTTCATATTTACCTACGCAATTCCACTGTTATTAATCATGTACTACTATAGTGGAATTGTAAAACAAGTTTTCGCTCATGAAGCCGCTCTAAGAGAACAAGCGAAAAAGATGAACGTAGAGTCACTACGATCAAATCAGAATGCATCAGCAGAATCGGCGGAGATTCGGATAGCCAAGGCAGCGCTCACTGTGTGCTTCCTTTATGTTGCGTCTTGGACTCCCTACGGCATTATGTCGCTGATAGGCGCTTTCGGTGATCAGCAGCTATTATCGCCTGGTGTAACTATGATCCCTGCGATCGCCTGCAAGGGTGTAGCGTGCATCGATCCTTGGGTGTACGCAATCAGCCATCCAAAGTACAGGCAAGAACTACAACGAAGAATGCCATGGCTTCAAATAAGGGAGCCAGACGACAATGTTTCAACGGGCACGAACAACACTACTAATTCTGCGGCACCAGCAGCTACAGCCTAG</t>
  </si>
  <si>
    <t>MENETQNSNVYGAYFAPLRSGDGVKMLVDGLSSAELEFIPEHWLSYPAPPASAHTALALMYCFFTAAALIGNGLVIYIFATTKSLRTSSNLLILNLAIFDFIMMAKAPIFIYNSAMRGFAIGSLGCQIFALVGSYSGIGAAMTNLCIAYDRHSTITRPLDGRLSRGKALLLIAFVWIYTTPWSLLPLFRIWGRFVPEGYLTACSFDYLTNTFDTKLFTGCIFIFTYAIPLLLIMYYYSGIVKQVFAHEAALREQAKKMNVESLRSNQNASAESAEIRIAKAALTVCFLYVASWTPYGIMSLIGAFGDQQLLSPGVTMIPAIACKGVACIDPWVYAISHPKYRQELQRRMPWLQIREPDDNVSTGTNNTTNSAAPAATA</t>
  </si>
  <si>
    <t>Heliconius hortense isolate AB406UVRh2 opsin (UVRh2) mRNA, complete cds</t>
  </si>
  <si>
    <t>MF035631</t>
  </si>
  <si>
    <t>ATGGCGACTAACTACACAGACGATATCGGCCCAATGGCCTACCCACTTAAAATGGTCAGCCAAGAGGTCGTAGAACACATGCTCGGCTGGAATATTCCAGAAGAACATCAGGGCCTCGTCCACGAGCACTGGAGGAACTTCCCAGCGGTCAGCAAATATGCGCACTTTATCCTGGCTCTCATCTACACGTGCCTGATACTTGCGTCAGTCTCAGGCAACGGCATCGTTATTTGGATATTTAGCACGTCAAAATCACTTCGTAGCGCCAGCAACATGTTCGTAATAAACCTAGCGGTGTTCGACATGATGATGATGTTAGAAATGCCGTTGTTGGTGTTGAACTCCTTCTACCAACGACTCGTGGGATACCAACTAGGTTGCGACATATATGCCGTACTGGGCTCCTTGTCGGGTATCGGCGGTGCTATCACAAATGCTGTCATCGCTTATGACAGATACAAGACAATTTCGAGCCCACTGGACGGCAGACTGAATCGAGTGCAGGCGTCTCTTCTGATCTTATTCACTTGGCTCTGGGCTTTACCATTCACAATCTTGCCCGCCTTCAGGATTTGGGGTCGCTTTGTACCAGAGGGTTTCCTTACGACTTGCTCCTTCGACTACATCACTGAGGACCAGGACACGAAAGTGTTCGTAATGTGCATATTTGCCTGGAGCTACTGCATCCCTATGCTCCTCATTTGCTACTTCTACTCCAAGTTGTTCGGTGCTGTCCGTCTTCACGAGCGCATGCTCAAAGAGCAAGCAAAGAAGATGAACGTAAAATCGTTAGCAGCAAACAAGGAGGACGCGGGCAAGAGTGTAGAGATAAGGATCGCCAAAGTAGCATTCACCATCTTCTTCCTGTTTGTATGCTCGTGGACGCCGTACGCCTTCGTCACTATGGTCGGTGCATTTGGGGACAGGGGTCTCCTAACTCCCGTGGCGACGATGATACCAGCAGTCTGCGCCAAGATTGTATCCTGCATCGACCCATGGGTATACGCCATCAATCACCCTAGATATAGGGCGGAATTGCAAAAGCGTGTGCCCTGGATGGGTGTGCGCGAAGCGGACCCCGATTCAGTATCAACCTCAAGCGGCGCCACTGCGCAAACGCAAAACCCTACCGCCGAAGCTTAA</t>
  </si>
  <si>
    <t>Heliconius hortense isolate AB406BRh opsin (BRh) mRNA, complete cds</t>
  </si>
  <si>
    <t>MF035630</t>
  </si>
  <si>
    <t>ATGGCAATCACAAGCTTGGACCCCGGACCAGGTGCTGCCGCTCTTCAGGCATGGGGCGGTCAGATGGCAGCTTTCGGCAGCAATGAAACAGTTGTCGACAAAGTACTACCAGAAATGCTGCACCTGATTGACCCTCATTGGCATCAGTTCCCACCCATGAATCCACTATGGCACGGCTTACTTGGCTTTGTCATCGGAGTTCTTGGTTTCATCTCCGTCACAGGCAACGGCATGGTCGTCTACATTTTCACAACCACCAAGACTCTCAAAACACCATCAAACATCCTCGTCGTCAATCTAGCATTCTCTGACTTCCTTATGATGTTCATGATGGCACCGCCTATGGTAATAAACTGTTACAACGAAACATGGGTATTCGGACCGTTAGCGTGCCAGTTATACGCATGTGCAGGTTCACTCTACGGATGCGTTTCCATCTGGACAATGACGATGATCGCTTTCGACCGCTACAATGTGATCGTAAAGGGTATCGCCGCGAAGCCAATGACAATCAATGGAGCTCTACTCCGGGTATTTGGTATCTGGGCTTTCTCCCTAGCGTGGACTATTGCACCTCTTTTCGGATGGGGCCGATACGTACCTGAAGGCAACATGACTGCCTGTGGAACAGACTACTTCGACCAATCCTTCTCAAACCGCAGTTACATCTTACTTTACTCGATCGCCTGTTACTACGCACCACTCTTCCTCATTATCTACTCCTACTTCTTCATTGTTCAGGCCGTAGCAGCGCACGAAAAGGCAATGAGGGAACAAGCCAAGAAGATGAATGTAGCATCTCTTAGGTCATCAGATGCGGCGAACACCAGCGCCGAGTGCAAATTGGCGAAGGTAGCTTTAATGACCATCTCACTATGGTTCATGGCATGGACTCCATACTTGGTAATCAACTATGCCGGAATCTTCAAAACCATGACGATCAGCCCTATTGTGACCATCTGGGGATCTGTCTTCGCCAAAGCTAATGCCGTCTATAACCCTATTGTATACGGTATCAGCCACCCGAAATACCGCGCGGCTTTGTACGCGAGGTTCCCGGGTCTCTCCTGCCAGAGCGCGCCTGAAGACAACGGCTCCGTGGCGTCCGCCGCCACTGCCACCGAAGAGAAGCCTTCGGCGTGA</t>
  </si>
  <si>
    <t>Heliconius hortense isolate AB406LWRh opsin (LWRh) mRNA, complete cds</t>
  </si>
  <si>
    <t>hewitsoni</t>
  </si>
  <si>
    <t>MF035629</t>
  </si>
  <si>
    <t>ATGGAAAATGAAACGCAAAATTCCAATGTGTATGGCGCGTACTTTGCGCCACTCAGATCGGGCGATGGTGTCAAAATGCTGGTCGACGGTCTGAGTAGCGCCGAATTGGAATTCATACCTGAACATTGGCTCTCGTACCCTGCGCCGCCCGCAAGTGCTCACACTGCACTCGCGTTGATGTACTGCTTTTTCACTGCTGCTGCACTGATCGGGAATGGTCTAGTAATTTACATATTTGCCACGACTAAAAGCCTACGGACGTCGAGCAATTTGCTGATTCTAAATCTAGCAATTTTTGATTTTATCATGATGGCGAAAGCACCAATTTTTATTTATAATAGCGCTATGCGTGGTTTTGCTATCGGTTCTCTAGGTTGTCAGATTTTCGCTCTCGTAGGTTCGTACAGTGGAATTGGAGCAGCGATGACAAATCTTTGCATCGCTTACGATAGACACTCTACGATCACTCGACCTCTCGACGGAAGATTATCACGCGGTAAAGCACTTTTGTTGATAGCCTTTGTGTGGATCTACACTACGCCGTGGTCTTTGTTACCACTGTTTAGAATATGGGGCCGATTTGTACCTGAGGGCTACCTAACAGCTTGTTCCTTTGATTATCTTACGAATACTTTCGATACAAAATTGTTCACAGGCTGTATTTTCATATTTACCTACGCAATTCCTCTGTTATTAATCATGTACTACTATAGTGGAATCGTAAGACAAGTCTTCGCTCATGAAGCCGCTCTAAGGGAACAAGCGAAAAAGATGAACGTAGAGTCACTACGATCAAATCAGAATGCATCAGCAGAGTCGGCGGAGATTCGAATAGCCAAGGCAGCGCTCACTGTGTGCTTCCTTTATGTTGCGTCTTGGACTCCCTACGGCATTATGTCGCTGATAGGCGCTTTCGGTGATCAGCAGTTATTATCGCCTGGTGTAACCATGATCCCTGCGATCGCTTGCAAGGGTGTAGCGTGCATCGATCCTTGGGTGTACGCAATCAGCCATCCAAAGTACAGGCAAGAACTACAACGAAGAATGCCGTGGCTTCAAATAAGGGAGCCAGATGATAACGTTTCAACGGGCACGAACAACACTACTAATTCTGCCGCACCAGCAGCTACAGCCTAG</t>
  </si>
  <si>
    <t>Heliconius hewitsoni isolate HHW216UVRh2 opsin (UVRh2) mRNA, complete cds</t>
  </si>
  <si>
    <t>MF035627</t>
  </si>
  <si>
    <t>ATGGCGACTAACTACACAGACGATATCGGCCCAGTGGCCTACCCACTTAAAATGGTCAGCCAAGAGGTCGTAGAACACATGCTCGGCTGGAATATACCAGAAGAACATCAGGGCCTCGTCCACGAGCACTGGAGGAATTTCCCAGCGGTCAGCAAATATGCGCACTTTATCCTAGCTCTCATCTACACGTGCCTGATACTCGCGTCAGTCTCAGGCAACGGCATCGTTATTTGGATATTTAGCACGTCAAAATCACTTCGTAGCGCCAGCAACATGTTCGTAATAAACCTAGCGGTTTTCGACATGATGATGATGTTAGAAATGCCGTTGTTGGTCTTGAACTCC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CCCATGGGTATACGCCATCAATCACCCTAGATATAGGGCGGAATTGCAAAAGCGTGTGCCCTGGATGGGTGTGCGCGAAGCAGACCCCGATTCAGTATCAACCTCAAGCGGCGCCACTGCGCAAACGCAAAACCCTACCGCCGAAGCTTAA</t>
  </si>
  <si>
    <t>Heliconius hewitsoni isolate HHW216BRh opsin (BRh) mRNA, complete cds</t>
  </si>
  <si>
    <t>MF035626</t>
  </si>
  <si>
    <t>ATGGCAATCACAAGCTTGGACCCAGGACCAGGTGCTGCCGCTCTTCAGGCATGGGGAGGTCAGATGGCAGCTTTCGGCAGCAATGAAACAGTTGTCGACAAAGTACTACCAGAAATGCTA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CGTACCTGAAGGCAACATGACTGCCTGTGGAACAGACTACTTCGACCAATCCTTCTCAAACCGCAGTTACATCTTACTTTACTCGATCGCCTGTTACTACGCACCACTCTTCCTCATTATCTACTCCTACTTCTTCATTGTTCAGGCTGTAGCAGCGCACGAGAAGGCAATGAGGGAACAAGCCAAGAAGATGAATGTAGCATCTCTTAGGTCATCAGATGCGGCGAACACCAGCGCCGAGTGCAAATTGGCGAAGGTGGCTTTAATGACCATCTCACTATGGTTCATGGCATGGACTCCATACTTGGTAATCAACTATGCCGGAATCTTCAAAACCATGACGATCAGCCCTATTGTGACCATCTGGGGATCTGTCTTCGCCAAAGCTAATGCCGTCTATAACCCTATTGTATACGGTATCAGCCACCCGAAATACCGCGCGGCTTTGTACGCGAGGTTCCCGGGTCTCTCCTGCCAGAGCGCGCCTGAAGACAACGGCTCCGTGGCGTCCGCCGCTACTGCCACCGAAGAGAAGCCTTCGGCGTGA</t>
  </si>
  <si>
    <t>Heliconius hewitsoni isolate HHW216LWRh opsin (LWRh) mRNA, complete cds</t>
  </si>
  <si>
    <t>MF035625</t>
  </si>
  <si>
    <t>Heliconius hewitsoni isolate HHW215UVRh2 opsin (UVRh2) mRNA, complete cds</t>
  </si>
  <si>
    <t>MF035624</t>
  </si>
  <si>
    <t>ATGGCGACTAACTACACAGACGATATCGGCCCAGTGGCCTACCCACTTAAAATGGTCAGCCAAGAGGTCGTAGAACACATGCTCGGCTGGAATATACCAGAAGAACATCAGGGCCTCGTCCACGAGCACTGGAGGAACTTCCCAGCGGTCAGCAAATATGCGCACTTTATCCTAGCTCTCATCTACACGTGCCTGATACTCGCGTCAGTCTCAGGCAACGGCATCGTTATTTGGATATTTAGCACGTCAAAATCACTTCGTAGCGCCAGCAACATGTTCGTAATAAACCTAGCGGTTTTCGACATGATGATGATGTTAGAAATGCCGTTGTTGGTCTTGAACTCC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T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CCCATGGGTATACGCCATCAATCACCCTAGATATAGGGCGGAATTGCAAAAGCGTGTGCCCTGGATGGGTGTGCGCGAAGCAGACCCCGATTCAGTATCAACCTCAAGCGGCGCCACTGCGCAAACGCAAAACCCTACCGCCGAAGCTTAA</t>
  </si>
  <si>
    <t>Heliconius hewitsoni isolate HHW215BRh opsin (BRh) mRNA, complete cds</t>
  </si>
  <si>
    <t>MF035623</t>
  </si>
  <si>
    <t>Heliconius hewitsoni isolate HHW215LWRh opsin (LWRh) mRNA, complete cds</t>
  </si>
  <si>
    <t>MF035622</t>
  </si>
  <si>
    <t>Heliconius hewitsoni isolate HHW214UVRh2 opsin (UVRh2) mRNA, complete cds</t>
  </si>
  <si>
    <t>MF035621</t>
  </si>
  <si>
    <t>ATGGCGACTAACTACACAGACGATATCGGCCCAGTGGCCTACCCACTTAAAATGGTCAGCCAAGAGGTCGTAGAACACATGCTCGGCTGGAATATACCAGAAGAACATCAGGGCCTCGTCCACGAGCACTGGAGGAATTTCCCAGCGGTCAGCAAATATGCGCACTTTATCCTAGCTCTCATCTACACGTGCCTGATACTCGCGTCAGTCTCAGGCAACGGCATCGTTATTTGGATATTTAGCACGTCAAAATCACTTCGTAGCGCCAGCAACATGTTCGTAATAAACCTAGCGGTGTTCGACATGATGATGATGTTAGAAATGCCGTTGTTGGTCTTGAACTCC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CCCATGGGTATACGCCATCAATCACCCTAGATATAGGGCGGAATTGCAAAAGCGTGTGCCCTGGATGGGTGTGCGCGAAGCAGACCCCGATTCAGTATCAACCTCAAGCGGCGCCACTGCGCAAACGCAAAACCCTACCGCCGAAGCTTAA</t>
  </si>
  <si>
    <t>Heliconius hewitsoni isolate HHW214BRh opsin (BRh) mRNA, complete cds</t>
  </si>
  <si>
    <t>MF035620</t>
  </si>
  <si>
    <t>ATGGCAATCACAAGCTTGGACCCAGGACCAGGTGCTGCCGCTCTTCAGGCATGGGGAGGTCAGATGGCAGCTTTCGGCAGCAATGAAACAGTTGTCGACAAAGTACTACCAGAAATGCTA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GGTATCGCCGCCAAGCCAATGACAATCAATGGAGCTCTGCTCCGGGTATTTGGTATCTGGGCTTTCTCCCTAGCGTGGACTATTGCACCTCTTTTCGGATGGGGCCGATACGTACCTGAAGGCAACATGACTGCCTGTGGAACAGACTACTTCGACCAATCCTTCTCAAACCGCAGTTACATCTTACTTTACTCGATCGCCTGTTACTACGCACCACTCTTCCTCATTATCTACTCCTACTTCTTCATTGTTCAGGCTGTAGCAGCGCACGAGAAGGCAATGAGGGAACAAGCCAAGAAGATGAATGTAGCATCTCTTAGGTCATCAGATGCGGCGAACACCAGCGCCGAGTGCAAATTGGCGAAGGTGGCTTTAATGACCATCTCACTATGGTTCATGGCATGGACTCCATACTTGGTAATCAACTATGCCGGAATCTTCAAAACCATGACGATCAGCCCTATTGTGACCATCTGGGGATCTGTCTTCGCCAAAGCTAATGCCGTCTATAACCCTATTGTATACGGTATCAGCCACCCGAAATACCGCGCGGCTTTGTACGCGAGGTTCCCGGGTCTCTCCTGCCAGAGCGCGCCTGAAGACAACGGCTCCGTGGCGTCCGCCGCTACTGCCACCGAAGAGAAGCCTTCGGCGTGA</t>
  </si>
  <si>
    <t>Heliconius hewitsoni isolate HHW214LWRh opsin (LWRh) mRNA, complete cds</t>
  </si>
  <si>
    <t>MF035619</t>
  </si>
  <si>
    <t>Heliconius hewitsoni isolate HHW5UVRh2 opsin (UVRh2) mRNA, complete cds</t>
  </si>
  <si>
    <t>MF035618</t>
  </si>
  <si>
    <t>ATGGAAAATGAAACGCAAAACTACAATGCTTACGGCGCGTACTTTGCACCACTCAGATCAAGTGATGGTGTCAAAATGCTGGTTGACGGGCTAGACAGCGCGGATTTGGCAGTTATACCTGAGCATTGGCTCTCATACACTTCGCCGCCTGCAAGCGCTCACACCGCACTAGCGTTGCTGTACATCTTTTTCACCGCTGCTGCACTGATCGGGAATGGCTTAGTAATTTTCATATTTGCCACGAGTAAAAGCCTAAGGACATCGAGCAATTTGCTGATTCTAAATCTAGCAATTTTTGATTTTATCATGATGGCCAAAGCACCGATTTTTATTTATAACAGCGCTATGCGTGGTTTTGCTACCGGTGCTCTGGGTTGTCAGATTTTCTCTGTCATGGGTGCATACAGTGGAATTGGTGCATCGATGACAAATGCTTGCATCGCTTACGATAGACACTCTACGATCACTCGGCCACTCGACGGAAGATTATCGCGGGGAAAAGCACTTTTGATGATAGCATGTGTGTGGATCTACGCTACGCCATGGGCTCTGATGCCACTGTTTAATGTATGGGGCCGATTTGTACCTGAAGGGTACCTAACATCTTGTACTTTTGACTATCTTTCAAATAGTTTCGATACAAAACTGTTTGTAGTCTGTATTTTCACCTGTAGTTGTCTATTTCCTATGTGTTTTATTATATATTTCTACAGTGGAATCGTAAAACAAGTTTTCGCTCATGAAGCCGCTCTAAGAGAACAAGCGAAGAAGATGAACGTAGAGTCACTACGATCAAATCAGAATGTATCAGCAGAGTCGGCGGAGATTCGAATAGCTAAAGCAGCGCTTACTGTGTGCTTCCTCTTTGTTGCGTCTTGGACTCCCTACGGCGTCATGTCGTTGATAGGCGCTTTCGGTGATCAGCAACTATTAACGCCTGGTGTAACCATGATCCCTGCGGTAGCTTGCAAGACTGTAGCGTGCATCGATCCTTGGGTGTATGCAATCAGCCATCCTAAGTACAGGCAAGAGCTACAACGGAGAATGCCATGGCTTCAAATAAGGGAGCCAGATGACAATGCTTCAACTGGCACGAGAAATACTACTAATTCTACCGCACCAGCTGCTACAGCGTAA</t>
  </si>
  <si>
    <t>MENETQNYNAYGAYFAPLRSSDGVKMLVDGLDSADLAVIPEHWLSYTSPPASAHTALALLYIFFTAAALIGNGLVIFIFATSKSLRTSSNLLILNLAIFDFIMMAKAPIFIYNSAMRGFATGALGCQIFSVMGAYSGIGASMTNACIAYDRHSTITRPLDGRLSRGKALLMIACVWIYATPWALMPLFNVWGRFVPEGYLTSCTFDYLSNSFDTKLFVVCIFTCSCLFPMCFIIYFYSGIVKQVFAHEAALREQAKKMNVESLRSNQNVSAESAEIRIAKAALTVCFLFVASWTPYGVMSLIGAFGDQQLLTPGVTMIPAVACKTVACIDPWVYAISHPKYRQELQRRMPWLQIREPDDNASTGTRNTTNSTAPAATA</t>
  </si>
  <si>
    <t>Heliconius hewitsoni isolate HHW5UVRh1 opsin (UVRh1) mRNA, complete cds</t>
  </si>
  <si>
    <t>MF035617</t>
  </si>
  <si>
    <t>ATGGCGACTAACTACACAGACGATATCGGCCCAGTGGCCTACCCACTTAAAATGGTCAGCCAAGAGGTCGTAGAACACATGCTCGGCTGGAATATACCAGAAGAACATCAGGGCCTCGTCCACGAGCACTGGAGGAACTTCCCAGCGGTCAGCAAATATGCGCACTTTATCCTAGCTCTCATCTACACGTGCCTGATACTCGCGTCAGTCTCAGGCAACGGCATCGTTATTTGGATATTTAGCACGTCAAAATCACTTCGTAGCGCCAGCAACATGTTCGTAATAAACCTAGCGGTGTTCGACATGATGATGATGTTAGAAATGCCGTTGTTGGTCTTGAACTCCTTCTACCAACGACTCGTGGGATACCAACTAGGTTGCGACATATTTGCCGTACTGGGCTCCTTGTCGGGTATCGGCGGTGCTATCACAAATGCT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CCCATGGGTATACGCCATCAATCACCCTAGATATAGGGCGGAATTGCAAAAGCGTGTGCCCTGGATGGGTGTGCGCGAAGCAGACCCCGATTCAGTATCAACCTCAAGCGGCGCCACTGCGCAAACGCAAAACCCTACCGCCGAAGCTTAA</t>
  </si>
  <si>
    <t>Heliconius hewitsoni isolate HHW5BRh opsin (BRh) mRNA, complete cds</t>
  </si>
  <si>
    <t>MF035616</t>
  </si>
  <si>
    <t>Heliconius hewitsoni isolate HHW5LWRh opsin (LWRh) mRNA, complete cds</t>
  </si>
  <si>
    <t>hecuba</t>
  </si>
  <si>
    <t>MF035615</t>
  </si>
  <si>
    <t>ATGGAAAATGAAACGCAAAATTACAATGTATACGGCGCGTACTTTGCGCCACTCAGATCTAGCGATGGTGTCAAAATGCTGGTCGACGGTCTGAGCAGCGCCGAATTGGAATTCATACCTGAACATTGGCTCTCGTACCCTGCGCCGCCTGCAAGTGCTCACACCGCACTCGCGTTGATGTACTGCTTTTTCACTGCTGCTGCACTGATCGGGAATGGTCTAGTTATTTACGTATTTGCCACGACTAAAAGCCTAAGGACGTCGAGCAATTTGCTGATTCTAAATCTAGCAATTTTTGATTTTATCATGATGGCCAAAGCACCGATTTTTATTTATAATAGCGCTATGCGTGGTTTTGCTATCGGTTCTCTAGGTTGTCAGATTTTCGCCCTCGTAGGTTCATACAGTGGAATTGGAGCAGCGATGACAAATCTTTGCATCGCTTACGATAGACACTCTACGATCACTCGACCTCTCGACGGAAGGTTATCGCGTGGCAAAGCACTTTTGTTGATAGCCTTTGTGTGGATCTACACTACGCCGTGGTCTTTGTTGCCACTATTTAGAATATGGGGCCGATTTGTTCCTGAGGGGTACCTAACAGCTTGTTCTTTTGACTATCTTACGAATACTTTCGATACAAAACTGTTCACAGGCTGTATTTTCATATTTACGTATGCAATTCCTTTGTGTTTAATCATGTACTACTATAGTGGAATTGTAAAACAAGTTTTCGCTCATGAAGCCGCTCTAAGAGAACAAGCGAAGAAGATGAACGTAGAGTCACTAAGATCAAATCATAATGCGGCGGCAGAGTCGGCGGAGATTCGAATAGCTAAGGCAGCGCTTACGGTGTGCTTCCTTTATGTTGCCTCTTGGACTCCCTACGGCGTCATGTCGCTGATAGGCGCTTTCGGTGATCAGCAGCTATTATCGCCTGGTGTAACCATGATCCCTGCGATCGCTTGCAAGGGTGTAGCGTGCATCGATCCTTGGGTGTATGCAATCAGCCATCCTAAGTACAGGCAAGAACTACAACGAAGAATGCCTTGGCTTCAAATAAGGGAGCCAGATGACAATGTTTCAACAGGCACGAACAATACTACTAATTCTGCCGCACCAGCAGCTACAGCCTAG</t>
  </si>
  <si>
    <t>MENETQNYNVYGAYFAPLRSSDGVKMLVDGLSSAELEFIPEHWLSYPAPPASAHTALALMYCFFTAAALIGNGLVIYVFATTKSLRTSSNLLILNLAIFDFIMMAKAPIFIYNSAMRGFAIGSLGCQIFALVGSYSGIGAAMTNLCIAYDRHSTITRPLDGRLSRGKALLLIAFVWIYTTPWSLLPLFRIWGRFVPEGYLTACSFDYLTNTFDTKLFTGCIFIFTYAIPLCLIMYYYSGIVKQVFAHEAALREQAKKMNVESLRSNHNAAAESAEIRIAKAALTVCFLYVASWTPYGVMSLIGAFGDQQLLSPGVTMIPAIACKGVACIDPWVYAISHPKYRQELQRRMPWLQIREPDDNVSTGTNNTTNSAAPAATA</t>
  </si>
  <si>
    <t>Heliconius hecuba flava isolate AB267UVRh2 opsin (UVRh2) mRNA, complete cds</t>
  </si>
  <si>
    <t>MF035614</t>
  </si>
  <si>
    <t>ATGGAAAATGAAACGCAAAACTACAATGATTATGGCGCGTACTTTGCGCCACTCAGATCTAGCGATGGTGTCAAAATGCTGGTCGACGGTCTGGACAGCGCCGATCTGGCAGTCATACCTGAACATTGGCTCCCATACACTGCGCCGCCTGCAAGTGCTCACACCGCACTAGCGTTGCTGTACTGCTTTTTCACCGCTGCTGCACTGATCGGGAATGGCCTAGTAATTTTCATATTTGCCACGACTAAAAGCCTAAGGACATCGAGCAATTTGCTGATTCTAAATCTAGCAATTTTTGATTTTATAATGATGGCCAAAGCACCGATTTTTATTTATAATAGCGCTATGCGTGGTTTTGCGACCGGTGCTCTGGGTTGTCAGATTTTCGCTGTCATGGGTTCATACAGTGGAATTGGTGCATCAATGACAAATGCTTGCATCGCTTACGATAGACACTCTACGATCACTCGGCCACTCGACGGAAGGTTATCGCGCGGCAAAGCACTTTTGATGATAGCCTGTGTGTGGATCTACGCTACGCCGTGGTCTTTGATGCCACTGCTTAATGTATGGGGCAGATTTGTACCTGAGGGGTACCTAACATCTTGTTCTTTTGACTATCTTTCAAATACTTTCGATACAAAACTGTTTGTAGGCTGTATTTTCACCTGTAGCTATCTATTTCCTATGGGTTTTATCATATATTTCTACAGTGGAATCGTAAAACAAGTTTTCGCTCATGAAGCCGCTTTAAGAGAACAAGCAAAGAAGATGAACGTAGAGTCACTACGATCAAATCAGAATGCATCAGCAGAGTCAGCGGAGATTCGAATAGCTAAAGCAGCGCTCACTGTGTGCTTCCTTTTTGTGGCATCTTGGACTCCCTACGGCGTTATGGCACTGATAGGCGCCTTCGGTGATCAGCAACTATTAACACCTGGTGTAACCATGATCCCTGCGGTAGCTTGCAAGACTGTAGCGTGCATCGATCCTTGGGTGTATGCAATCAGCCATCCTAAGTACAGGCAAGAATTACAACGAAGAATGCCATGGCTTCAAATAAGGGAGCCAGATGACAATGCTTCAACGGGCACAAACAATACTACTAATTCTACCGCACCAGCAGCTACGGCGTAA</t>
  </si>
  <si>
    <t>MENETQNYNDYGAYFAPLRSSDGVKMLVDGLDSADLAVIPEHWLPYTAPPASAHTALALLYCFFTAAALIGNGLVIFIFATTKSLRTSSNLLILNLAIFDFIMMAKAPIFIYNSAMRGFATGALGCQIFAVMGSYSGIGASMTNACIAYDRHSTITRPLDGRLSRGKALLMIACVWIYATPWSLMPLLNVWGRFVPEGYLTSCSFDYLSNTFDTKLFVGCIFTCSYLFPMGFIIYFYSGIVKQVFAHEAALREQAKKMNVESLRSNQNASAESAEIRIAKAALTVCFLFVASWTPYGVMALIGAFGDQQLLTPGVTMIPAVACKTVACIDPWVYAISHPKYRQELQRRMPWLQIREPDDNASTGTNNTTNSTAPAATA</t>
  </si>
  <si>
    <t>Heliconius hecuba flava isolate AB267UVRh1 opsin (UVRh1) mRNA, complete cds</t>
  </si>
  <si>
    <t>MF035613</t>
  </si>
  <si>
    <t>ATGGCGACTAACTACACAGACGATATTGGCCCAGTGGCCTACCCACTTAAAATGGTCAGCCAAGAGGTCGTAGAGCACATGCTCGGTTGGAACATACCAGAAGAACATCAGGACCTCGTCCACGAGCACTGGAGAAACTTCCCAGCGGTCAGCAAATATGCGCACTTTCTTCTAGCTCTCATCTACACGTTCCTCCTTTTTGCGTCGATCTCAGGCAACGGCATCGTTGTTTGGATATTCAGCACATCAAAATCACTTCGCAGCGCCAGCAACATGTTCGTAATAAACCTAGCGGTGTTCGACATGTTGATGATGCTAGAAATGCCGTTGCTGATCACCAACTCCTACTACCAACGACTCGTGGGATACCAACTAGGTTGCGACATATACGGCGTGCTGGGCTCCCTGTCGGGTATCGGTGGTGCTATCTCAAATGTTATCATCGCTTATGACAGATACAAGACAATTTCGAGCCCACTGGACGGCAGACTGAACCGAGTGCAGGCGTCCCTTTTGATCTTATTCACCTGGATCTGGGCTTTACCATTCACAGTCTTGCCCACCTTCAGGATCTGGGGACGTTTTGTACCAGAGGGTTTCCTTACGACGTGCTCCTTCGACTATTTCACTGAGGACCAGGACACGAAGGTGTTCGTTATGTGCATATTCGCCTGGAGCTACTGCATCCCGATGCTCCTCATTTGCTACTTCTACTCCAAATTGTTCGGTGCTGTCCGTCTTCACGAGCGCATGCTCAAAGAGCAAGCAAAGAAGATGAACGTAAAATCGTTAGCAGCAAACAAGGAGGACGCCGGCAAGAGTGTCGAGATAAGGATCGCCAAAGTAGCATTCACCATCTTCTTCCTGTTTGTATGCTCGTGGACGCCGTACGCCTTCGTCACTATGGTTGGTGCCTTTGGGGACAGGAGTCTCCTAACTCCCGTCGCGACGATGATACCAGCAGTGTGCGCCAAAATTGTATCCTGCATCGACCCATGGGTATACGCCATCAATCACCCTAGATATAGGGCGGAATTGCAAAAGCGATTACCCTGGCTGGGTGTGCGCGAAGCGGACCCTGATACAGTATCAACCACCAGCGGCGCCACTGCGCAAACGCAAAATCCTACCGCCGAAGCTTAA</t>
  </si>
  <si>
    <t>MATNYTDDIGPVAYPLKMVSQEVVEHMLGWNIPEEHQDLVHEHWRNFPAVSKYAHFLLALIYTFLLFASISGNGIVVWIFSTSKSLRSASNMFVINLAVFDMLMMLEMPLLITNSYYQRLVGYQLGCDIYGVLGSLSGIGGAISNVIIAYDRYKTISSPLDGRLNRVQASLLILFTWIWALPFTVLPTFRIWGRFVPEGFLTTCSFDYFTEDQDTKVFVMCIFAWSYCIPMLLICYFYSKLFGAVRLHERMLKEQAKKMNVKSLAANKEDAGKSVEIRIAKVAFTIFFLFVCSWTPYAFVTMVGAFGDRSLLTPVATMIPAVCAKIVSCIDPWVYAINHPRYRAELQKRLPWLGVREADPDTVSTTSGATAQTQNPTAEA</t>
  </si>
  <si>
    <t>Heliconius hecuba flava isolate AB267BRh opsin (BRh) mRNA, complete cds</t>
  </si>
  <si>
    <t>MF035612</t>
  </si>
  <si>
    <t>ATGGCAATCACAAGCTTGGACCCTGGACCAGGTGCTGCCGCTCTTCAGGCATGGGGCGGTCAGATGGCAGCTTTCGGCAGCAACGAAACAGTTGTCGACAAAGTACTACCAGACATGCTGCACCTGATTGACCCTCATTGGCATCAGTTCCCACCCATGAACCCACTATGGCACGGCTTACTTGGCTTTGTCATCGGCGTTCTTGGTTTCATCTCCGTCACAGGCAACGGCATGGTTGTCTACATTTTCACAACCACCAAGAGTCTCAAAACACCATCAAACATTCTCGTCGTCAATCTAGCATTCTCTGACTTCCTTATGATGTTCATGATGGCACCGCCTATGGTAATTAATTGTTACAACGAAACATGGGTATTCGGACCGTTAGCGTGCCAGTTATACGCGTGTGCAGGTTCGCTCTATGGATGCGTTTCCATCTGGACAATGACGATGATCGCTTTCGACCGCTACAATGTGATCGTAAAGGGTATCGCCGCCAAACCAATGACAATCAATGGAGCTCTACTTCGGGTATTCTTTATCTGGGCTTTCTCCCTTGCGTGGACCGTTGCACCTCTCTTCGGATGGGGCCGATACGTACCTGAAGGCAACATGACTGCCTGTGGAACAGACTACTTTGACCAATCCGTATCAAACATGACCTACATCTTACTTTACTCGATCGCCTGTTACTACGCGCCACTCTTCCTCATTATCTACTCCTACTTCTTCATTATTCAGGCCGTAGCAGCGCACGAGAAGGCAATGAGGGAACAAGCCAAGAAGATGAATGTTGCATCTCTTAGGTCGTCAGATTCGGCGAACACCAGCGCTGAATGCAAATTGGCGAAGGTAGCCTTAATGACCATCTCACTATGGTTCATGGCTTGGACTCCATACTTGGTGATCAACTATGCCGGAATCTTCAAAACCATGACGATCAGCCCTATTGTGACCATCTGGGGATCTGTCTTCGCCAAAGCTAATGCCGTCTATAACCCTATTGTATACGGTATTAGCCACCCGAAATACCGCGCGGCTTTGTACGCGAGGTTCCCGGGTCTCTCCTGCCAGAGCGCGCCCGAAGACACCGGCTCCGTGGCGTCCGCCGCCACTGCCACCGAGGAGAAGCCTTCGGCGTGA</t>
  </si>
  <si>
    <t>MAITSLDPGPGAAALQAWGGQMAAFGSNETVVDKVLPDMLHLIDPHWHQFPPMNPLWHGLLGFVIGVLGFISVTGNGMVVYIFTTTKSLKTPSNILVVNLAFSDFLMMFMMAPPMVINCYNETWVFGPLACQLYACAGSLYGCVSIWTMTMIAFDRYNVIVKGIAAKPMTINGALLRVFFIWAFSLAWTVAPLFGWGRYVPEGNMTACGTDYFDQSVSNMTYILLYSIACYYAPLFLIIYSYFFIIQAVAAHEKAMREQAKKMNVASLRSSDSANTSAECKLAKVALMTISLWFMAWTPYLVINYAGIFKTMTISPIVTIWGSVFAKANAVYNPIVYGISHPKYRAALYARFPGLSCQSAPEDTGSVASAATATEEKPSA</t>
  </si>
  <si>
    <t>Heliconius hecuba flava isolate AB267LWRh opsin (LWRh) mRNA, complete cds</t>
  </si>
  <si>
    <t>MF035611</t>
  </si>
  <si>
    <t>ATGGAAAATGAAACGCAAAATTACAATGTATACGGCGCGTACTTTGCGCCACTCAGATCTAGCGATGGTGTCAAAATGCTGGTCGACGGTCTGAGCAGCGCCGAATTGGAATTCATACCTGAACATTGGCTCTCGTACCCTGCGCCGCCTGCAAGTGCTCACACCGCACTCGCGTTGATGTACTGCTTTTTCACTGCTGCTGCACTGATCGGGAATGGTCTAGTTATTTACGTATTTGCCACGACTAAAAGCCTAAGGACGTCGAGCAATTTGCTGATTCTAAATCTAGCAATTTTTGATTTTATCATGATGGCCAAAGCACCGATTTTTATTTATAATAGCGCTATGCGTGGTTTTGCTATCGGTTCTCTAGGTTGTCAGATTTTCGCCCTCGTAGGTTCATACAGTGGAATTGGAGCAGCGATGACAAATCTTTGCATCGCTTACGATAGACACTCTACGATCACTCGACCTCTCGACGGAAGGTTATCGCGTGGCAAAGCACTTTTGTTGATAGCCTTTGTGTGGATCTACACTACGCCGTGGTCTTTGTTGCCACTATTTAGAATATGGGGCCGATTTGTTCCTGAGGGGTACCTAACAGCTTGTTCTTTTGACTATCTTACGAATACTTTCGATACAAAACTGTTCACAGGCTGTATTTTCATATTTACGTATGCAATTCCTTTGTGTTTAATCATGTACTACTATAGTGGAATTGTAAAACAAGTTTTCGCTCATGAAGCCGCTYTAAGAGAACAAGCGAAGAAGATGAACGTAGAGTCACTAAGATCAAATCATAATGCGGCGGCAGAGTCGGCGGAGATTCGAATAGCTAAGGCAGCGCTTACGGTGTGCTTCCTTTATGTTGCCTCTTGGACTCCCTACGGCGTCATGTCGCTGATAGGCGCTTTCGGTGATCAGCAGCTATTATCGCCTGGTGTAACCATGATCCCTGCGATCGCTTGCAAGGGTGTAGCGTGCATCGATCCTTGGGTGTATGCAATCAGCCATCCTAAGTACAGGCAAGAACTACAACGAAGAATGCCTTGGCTTCAAATAAGGGAGCCAGATGACAATGTTTCAACAGGCACGAACAATACTACTAATTCTGCCGCACCAGCAGCTACAGCCTAG</t>
  </si>
  <si>
    <t>Heliconius hecuba flava isolate AB261UVRh2 opsin (UVRh2) mRNA, complete cds</t>
  </si>
  <si>
    <t>MF035610</t>
  </si>
  <si>
    <t>ATGGAAAATGAAACGCAAAACTACAATGATTATGGCGCGTACTTTGCGCCACTCAGATCTAGCGATGGTGTCAAAATGCTGGTCGACGGTCTGAGCAGCGCCGAATTGGCAGTCATACCTGAACATTGGCTCCCATACACTGCGCCGCCTGCAAGTGCTCACACCGCACTAGCGTTGCTGTACTGCTTTTTCACCGCTGCTGCACTGATCGGGAATGGCCTAGTAATTTTCATATTTGCCACGACTAAAAGCCTAAGGACATCGAGCAATTTGCTGATTCTAAATCTAGCAATTTTTGATTTTATAATGATGGCCAAAGCACCGATTTTTATTTATAATAGCGCTATGCGTGGTTTTGCGACCGGTGCTCTGGGTTGTCAGATTTTCGCTGTCATGGGTTCATACAGTGGAATTGGTGCATCAATGACAAATGCTTGCATCGCTTACGATAGACACTCTACGATCACTCGGCCACTCGACGGAAGGTTATCGCGCGGCAAAGCACTTTTGATGATAGCCTGTGTGTGGATCTACGCTACGCCGTGGTCTTTGATGCCACTGCTTAATGTATGGGGCAGATTTGTACCTGAGGGGTACCTAACATCTTGTTCTTTTGACTATCTTTCAAATACTTTCGATACAAAACTGTTTGTAGGCTGTATTTTCACCTGTAGCTATCTATTTCCTATGGGTTTTATCATATATTTCTACAGTGGAATCGTAAAACAAGTTTTCGCTCATGAAGCCGCTTTAAGAGAACAAGCAAAGAAGATGAACGTAGAGTCACTACGATCAAATCAGAATGCATCAGCAGAGTCAGCGGAGATTCGAATAGCTAAAGCAGCGCTCACTGTGTGCTTCCTTTTTGTGGCATCTTGGACTCCCTACGGCGTTATGGCACTGATAGGCGCCTTCGGTGATCAGCAACTATTAACACCTGGTGTAACCATGATCCCTGCGGTAGCTTGCAAGACTGTAGCGTGCATCGATCCTTGGGTGTATGCAATCAGCCATCCTAAGTACAGGCAAGAATTACAACGAAGAATGCCATGGCTTCAAATAAGGGAGCCAGATGACAATGCTTCAACGGGCACAAACAATACTACTAATTCTACCGCACCAGCAGCTACGGCGTAA</t>
  </si>
  <si>
    <t>MENETQNYNDYGAYFAPLRSSDGVKMLVDGLSSAELAVIPEHWLPYTAPPASAHTALALLYCFFTAAALIGNGLVIFIFATTKSLRTSSNLLILNLAIFDFIMMAKAPIFIYNSAMRGFATGALGCQIFAVMGSYSGIGASMTNACIAYDRHSTITRPLDGRLSRGKALLMIACVWIYATPWSLMPLLNVWGRFVPEGYLTSCSFDYLSNTFDTKLFVGCIFTCSYLFPMGFIIYFYSGIVKQVFAHEAALREQAKKMNVESLRSNQNASAESAEIRIAKAALTVCFLFVASWTPYGVMALIGAFGDQQLLTPGVTMIPAVACKTVACIDPWVYAISHPKYRQELQRRMPWLQIREPDDNASTGTNNTTNSTAPAATA</t>
  </si>
  <si>
    <t>Heliconius hecuba flava isolate AB261UVRh1 opsin (UVRh1) mRNA, complete cds</t>
  </si>
  <si>
    <t>MF035609</t>
  </si>
  <si>
    <t>Heliconius hecuba flava isolate AB261BRh opsin (BRh) mRNA, complete cds</t>
  </si>
  <si>
    <t>MF035608</t>
  </si>
  <si>
    <t>Heliconius hecuba flava isolate AB261LWRh opsin (LWRh) mRNA, complete cds</t>
  </si>
  <si>
    <t>hecalesia</t>
  </si>
  <si>
    <t>MF035607</t>
  </si>
  <si>
    <t>ATGGAAAATGAAACGCAAAATTCCAATGTGTATGGCGCGTACTTTGCGCCACTCAGATCTGGCGATGGTGTCAAAATGCTGGTCGACGGTCTGAGTAGCGCTGAATTGGAATTCATACCTGAACATTGGCTCTCGTACCCTGCGCCGCCTGCAAGTGCTCACACTGCACTCGCGTTGATGTACTGCTTTTTCACTGCTGCTGCACTGATCGGGAATGGCCTAGTAATTTACATATTTGCCACGACTAAAAGCCTAAGGACGTCGAGCAATTTGCTGATTCTAAATCTAGCAATTTTTGATTTTATCATGATGGCCAAAGCACCAATTTTTATTTATAATAGCGCTATGCGTGGTTTTGCTATCGGTTCTCTAGGTTGTCAGATTTTCGCTCTCGTAGGTTCATACAGTGGAATTGGAGCAGCGATGACGAATCTTTGCATCGCTTACGATAGACACTCTACGATCACTCGACCTCTCGACGGAAGATTATCACGCGGTAAAGCACTTTTGTTGATAGCCTTTGTGTGGATCTACACTACGCCATGGTCTTTGTTACCACTTTTTAGAATATGGGGCCGATTTGTACCTGAGGGCTACCTAACAGCTTGTTCTTTTGACTATCTTACGAATACTTTCGATACAAAACTGTTCACAGGCTGTATTTTCATATTTACCTATGCAATTCCTCTGATATTAATCATGTACTACTATAGTGGAATTGTAAAACAAGTTTTCGCTCATGAAGCCGCTCTAAGAGAACAAGCGAAAAAGATGAACGTAGAGTCACTACGATCTAATCAGAATGCATCAGCAGAGTCGGCGGAGATTCGAATAGCCAAGGCAGCGCTCACTGTGTGCTTCCTTTATGTTGCGTCTTGGACTCCATACGGCATTATGTCGCTGATAGGCGCTTTCGGTGATCAGCATCTATTATCACCTGGTGTAACCATGATCCCTGCGATCGCTTGCAAGGGTGTAGCGTGCATCGATCCTTGGGTGTACGCAATCAGCCATCCAAAGTACAGGCAAGAACTACAACGAAGAATGCCATGGCTTCAAATAAGGGAGCCAGACGACAATGTTTCAACGGGCACGAACAACACTACTAATTCTGCGGCACCAGCAGCTACAGCCTAG</t>
  </si>
  <si>
    <t>MENETQNSNVYGAYFAPLRSGDGVKMLVDGLSSAELEFIPEHWLSYPAPPASAHTALALMYCFFTAAALIGNGLVIYIFATTKSLRTSSNLLILNLAIFDFIMMAKAPIFIYNSAMRGFAIGSLGCQIFALVGSYSGIGAAMTNLCIAYDRHSTITRPLDGRLSRGKALLLIAFVWIYTTPWSLLPLFRIWGRFVPEGYLTACSFDYLTNTFDTKLFTGCIFIFTYAIPLILIMYYYSGIVKQVFAHEAALREQAKKMNVESLRSNQNASAESAEIRIAKAALTVCFLYVASWTPYGIMSLIGAFGDQHLLSPGVTMIPAIACKGVACIDPWVYAISHPKYRQELQRRMPWLQIREPDDNVSTGTNNTTNSAAPAATA</t>
  </si>
  <si>
    <t>Heliconius hecalesia isolate AB355UVRh2 opsin (UVRh2) mRNA, complete cds</t>
  </si>
  <si>
    <t>MF035606</t>
  </si>
  <si>
    <t>ATGGAAAATGAAACGCAAAATTACAATGTCTATGGCGCGTACTTTGCGCCACTCAGATCAAGTGATGGTGTCAAAATGCTGGTTGATGGTCTAGACAGCGCCGATTTGGCAGTTATACCTGAACATTGGCTCTCATACAGTTCGCCGCCTGCAAGCGCTCACACCGCACTAGCGTTACTGTACTCCTTTTTCACCGCTGCTGCACTGATCGGGAATGGCCTAGTAATTTTCATATTTGCCACGAGTAGAAGCCTAAGGACATCGAGCAATTTGCTGATTCTAAATCTAGCAATTTTTGATTTTATCATGATGGCCAAAGCACCGCTTTTTATTTATAACAGCGCTATGCGTGGTTTTGCTACCGGTGCTCTGGGTTGTCAGATTTTCTCTGTCATGGGTTCATACAGTGGAATTGGTGCATCGATGACAAATGCTTGCATCGCTTACGATAGACACTCTACGATTACTCGGCCACTCGACGGAAGACTATCGCGCGGTAAAGCACTTTTGATGATAGCCTGTGTGTGGATCTACGCTACGCCATGGGCTTTGATGCCACTGTTTAATGTATGGGGCCGATTTGTACCTGAGGGGTACCTAACATCTTGTACTTTTGACTATCTTTCAAATACTTTCGATACAAAACTCTTTGTAGGCTGTATTTTCACCTGCAGTTATCTATTTCCTATGTGTTTTATCATATATTTCTACAGTGGAATCGTAAAACAAGTTTTCGCTCATGAAGCCGCTCTAAGAGAACAAGCGAAGAAGATGAACGTAGAGTCACTACGATCAAATCAGAATGCATCAGCAGAGTCGGCGGAGATTCGAATAGCTAAAGCAGCGCTCACTGTGTGCTTCCTCTTTGTTGCGTCTTGGACTCCCTACGGCGTTATGTCGCTGATAGGCGCTTTCGGTGATCAGCAACTATTAACACCTGGTGTAACCATGATCCCTGCGGTAGCTTGCAAGACTGTAGCGTGCATCGATCCTTGGGTGTATGCAATCAGCCATCCTAAGTACAGGCAAGAATTACAACGAAGAATGCCATGGCTCCAAATAAGGGAGCCAGATGACAATGCTTCAACAGGCACGAGCAATACTACTAATTCTACCGCACCAGCAGCTTCAGCGTAA</t>
  </si>
  <si>
    <t>MENETQNYNVYGAYFAPLRSSDGVKMLVDGLDSADLAVIPEHWLSYSSPPASAHTALALLYSFFTAAALIGNGLVIFIFATSRSLRTSSNLLILNLAIFDFIMMAKAPLFIYNSAMRGFATGALGCQIFSVMGSYSGIGASMTNACIAYDRHSTITRPLDGRLSRGKALLMIACVWIYATPWALMPLFNVWGRFVPEGYLTSCTFDYLSNTFDTKLFVGCIFTCSYLFPMCFIIYFYSGIVKQVFAHEAALREQAKKMNVESLRSNQNASAESAEIRIAKAALTVCFLFVASWTPYGVMSLIGAFGDQQLLTPGVTMIPAVACKTVACIDPWVYAISHPKYRQELQRRMPWLQIREPDDNASTGTSNTTNSTAPAASA</t>
  </si>
  <si>
    <t>Heliconius hecalesia isolate AB335UVRh1 opsin (UVRh1) mRNA, complete cds</t>
  </si>
  <si>
    <t>MF035605</t>
  </si>
  <si>
    <t>ATGGCGACTAACTACACAGACGATATCGGCCCAATGGCCTATCCACTTAAAATGGTCAGCCAAGAGGTCGTAGAACACATGCTCGGCTGGAATATTCCAGAAGAACATCAGGGCCTCGTCCACGAGCACTGGAGAAACTTCCCATCGGTCAGCAAATATGCGCACTTTGTCCTGGCTCTCATCTACACGTGCCTGATACTTGCATCACTCTCAGGCAACGGCATCGTTATTTGGATATTTAGCACGTCAAAATCACTTCGTAGCGCCAGCAACATGTTCGTAATAAACCTAGCGGTGTTCGACATGATGATGATGTTAGAAATGCCGTTGTTGGTGTTGAACTCCTTCTACCAACGACTCGTGGGATACCAACTAGGTTGCGACATATATGGAGTACTGGGCTCCTTGTCGGGTATCGGCGGTTCTATCACAAATGCTGTCATCGCTTATGATAGATACAAGACAATTTCGAGCCCACTGGACGGCAGACTGAATCGAGTGCAGGCGTCTCTTCTGATCTTATTCACTTGGCTCTGGGCTTTACCATTCACAATCTTGCCCGCCTTCAGGATTTGGGGTCGCTTTGTACCAGAGGGTTTCCTTACGACATGCTCCTTCGACTACTTCACTGAGGACCAGGACACGAAAGTGTTCGTAATGTGCATATTTACCTGGAGCTACTGCATCCCTATGCTCCTCATTTGCTACTTCTACTCCAAATTGTTCGGTGCTGTCCGTCTTCACGAACGCATGCTCAAGGAGCAAGCAAAGAAGATGAACGTAAAATCGTTAGCAGCAAACAAGGAGGACGCGGGCAAGAGTGTCGAGATCAGGATCGCGAAAGTAGCATTCACCATCTTCTTCCTGTTTGTATGCTCGTGGACGCCGTACGCCTTCGTCACTATGACCGGTGCATTTGGAGACAGGAGTCTCCTAACTCCCGTGGCGACGATGATACCAGCAGTGTGCGCCAAAATTGTATCCTGCATCGACCCATGGGTATACGCCATCAATCACCCTAGATATAGGGCGGAATTGCAAAAGCGTGTGCCCTGGATGGGTGTGCGCGAAGCGGACCCTGATTCAGTATCAACCTCAAGCGGCGCCACTGCGCAAACGCAAAACCCTACCGCCGAAGCTTAA</t>
  </si>
  <si>
    <t>MATNYTDDIGPMAYPLKMVSQEVVEHMLGWNIPEEHQGLVHEHWRNFPSVSKYAHFVLALIYTCLILASLSGNGIVIWIFSTSKSLRSASNMFVINLAVFDMMMMLEMPLLVLNSFYQRLVGYQLGCDIYGVLGSLSGIGGSITNAVIAYDRYKTISSPLDGRLNRVQASLLILFTWLWALPFTILPAFRIWGRFVPEGFLTTCSFDYFTEDQDTKVFVMCIFTWSYCIPMLLICYFYSKLFGAVRLHERMLKEQAKKMNVKSLAANKEDAGKSVEIRIAKVAFTIFFLFVCSWTPYAFVTMTGAFGDRSLLTPVATMIPAVCAKIVSCIDPWVYAINHPRYRAELQKRVPWMGVREADPDSVSTSSGATAQTQNPTAEA</t>
  </si>
  <si>
    <t>Heliconius hecalesia isolate AB335BRh opsin (BRh) mRNA, complete cds</t>
  </si>
  <si>
    <t>MF035604</t>
  </si>
  <si>
    <t>ATGGCAATCACAAGCTTGGACCCAGGACCAGGTGCTGCCGCTCTTCAGGCATGGGGAGGTCAGATGGCAGCTTTCGGCAGCAATGAAACAGTTGTCGACAAAGTACTACCTGAAATGCTGCATCTGATTGACCCTCATTGGCATCAGTTCCCACCCATGAACCCACTATGGCACGGCTTACTTGGCTTTGTCATCGGAGTTCTTGGTTTCATCTCCGTCACAGGCAACGGCATGGTCGTCTACATTTTCACAACCACCAAGA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TGTACCTGAAGGCAACATGACTGCCTGTGGAACAGACTACTTCGACCAATCCTTCTCAAACCGCAGTTACATCCTACTTTACTCGATCGCCTGTTACTACGCACCACTCTTCCTCATTATCTACTCCTACTTCTTCATTGTTCAGGCCGTAGCAGCGCACGAGAAGGCAATGAGGGAACAAGCCAAGAAGATGAATGTAGCATCTCTTAGGTCATCAGATGCGGCGAACACCAGCGCCGAGTGCAAATTGGCGAAGGTAGCCTTAATGACCATCTCACTATGGTTCATGGCATGGACTCCATACTTGGTAATCAACTATGCCGGAATCTTCAAAACCATGACGATCAGCCCTATTGTGACCATCTGGGGATCTGTCTTCGCCAAAGCTAATGCCGTCTATAACCCTATTGTATACGGTATCAGCCACCCGAAATACCGCGCGGCTTTGTACGCGAGGTTCCCGGGTCTCTCTTGCCAGAGCGCGCCTGAAGACAACGGCTCCGTGGCGTCCGCCGCCACTGCTACCGAGGAGAAGCCTTCGGCGTGA</t>
  </si>
  <si>
    <t>Heliconius hecalesia isolate AB335LWRh opsin (LWRh) mRNA, complete cds</t>
  </si>
  <si>
    <t>hecale</t>
  </si>
  <si>
    <t>MF035602</t>
  </si>
  <si>
    <t>ATGGAAAATGAAACGCAAAACTACAATGCTTATGGCGCGTATTTTGCGCCACTCAGATCTAGCGATGGTGTCAAAATGCTGGTCGACGGTCTGGACAGCGCTGATTTGGCAGTCGTACCTGAGCATTGGCTCTCGTACCCTGCGCCGCCTGCAAGTGCTCACACTGCACTAGCGTTGCTGTACTGCTTTTTCACCGCTGCTGCCCTGATT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AGGAAAAGCACTTTTGATGATAGCCTGTGTGTGGATCTACGCTACGCCATGGTCTTTGATGCCACTGTTTAATGTATGGGGACGATTTGTACCTGAGGGGTACCTAACATCTTGTACTTTTGACTATCTTACAAATACTTTCGATACAAAACTGTTTGTGGGCTGTATTTTCACCTGTAGCTATCTATTTCCTATGGGTTTTATCATATATTTCTACAGTGGAATCGTAAAACAAGTTTTCGCTCATGAAGCCGCTCTAAGAGAACAAGCAAAGAAGATGAACGTTGAGTCACTACGATCAAATCAGAATGCATCAGCAGAGTCGGCGGAGATTCGAATAGCTAAAGCAGCGCTCACTGTGTGCTTCCTCTTTGTTGCGTCTTGGACTCCCTACGGCGTTATGTCGCTGATAGGCGCTTTCGGTGATCAGCAACTATTAACGCCTGGTGTAACCATGATCCCTGCGGTAGCTTGCAAGACTGTAGCGTGCATCGATCCTTGGGTGTACGCAATCAGCCATCCTAAGTACAGACAAGAACTACAACGAAGAATGCCATGGCTTCAAATAAGGGAGCCAGATGACAATGCTTCGACGGGCACGAACAATACTACTAATTCTACTGCACCAGCAGCTACGGCGTAA</t>
  </si>
  <si>
    <t>MENETQNYNAYGAYFAPLRSSDGVKMLVDGLDSADLAVVPEHWLSYPAPPASAHTALALLYCFFTAAALIGNGLVIFVFATTKSLRTSSNLLILNLAIFDFIMMAKAPFFIYNSAMRGFATGALGCQIFAVMGSYSGIGASMTNACIAYDRHSTITRPLDGRLSRGKALLMIACVWIYATPWSLMPLFNVWGRFVPEGYLTSCTFDYLTNTFDTKLFVGCIFTCSYLFPMGFIIYFYSGIVKQVFAHEAALREQAKKMNVESLRSNQNASAESAEIRIAKAALTVCFLFVASWTPYGVMSLIGAFGDQQLLTPGVTMIPAVACKTVACIDPWVYAISHPKYRQELQRRMPWLQIREPDDNASTGTNNTTNSTAPAATA</t>
  </si>
  <si>
    <t>Heliconius hecale zuleika isolate HHE235UVRh1 opsin (UVRh1) mRNA, complete cds</t>
  </si>
  <si>
    <t>MF035601</t>
  </si>
  <si>
    <t>ATGGCGACTAACTACACAGACGATATCGGCCCAGTGGCTTACCCCCTTAAAATGGTCAGCCAGGAGGTCGTAGAACACATGCTCGGCTGGAACATTCCAGAAGAGCATCAAGACCTCGTCCATGAGCACTGGAGGAACTTCCCAGCGGTCAGCAAATATGCGCACTTTGTTCTAGCTCTCATCTACTCGTTCCTAATACTTGCGTCTGTATCAGGCAACGGCATTGTTATTTGGATATTCAGCACGTCAAAATCACTTCGTACCGCCAGCAATATGTTCGTAATAAACCTAGCGGTGTTCGACATGATGATGATGCTAGAAATGCCTATGCTGGTACTCAATTCCTTCTACCAACGACTCGTGGGATACCAACTAGGTTGCGACATATTTGCCGTGCTGGGCTCCTTGTCGGGTATCGGCGGTGCCATCACAAATGCTGTCATCGCTTATGACAGATACAAGACTATTTCGAGCCCACTGGACGGCAGACTGAACAGAGTGCAGGCGTCTCTTCTGATCTTATTCACCTGGCTCTGGGCGTTACCATTCACAATCATGCCCGCCTTCAGGATTTGGGGACGTTTTGTACCAGAGGGTTTCCTTACTACTTGCTCCTTCGACTACTTTACTGAGGACCAGGACACGAGAATGTTCGTCATGTGCATATTCACCTGGAGCTACTGCATCCCGATGCTCCTCCTTTGCTACTTCTACTCCAAATTGTTCGGTGCTGTCCGTCTTCACGAGCGCATGCTCAAAGAGCAAGCAAAGAAGATGAACGTAAAATCGTTAGCAGCAAACAAGGAGGACGCAGGCAAGAGTATCGAGATAAGGATCGCCAAAGTGGCATTCACCATCTTCTTCCTGTTTGTGTGCTCGTGGACGCCTTACGCCTTCGTCGCCATGGTCGGTGCCTTTGGGGACAGGAGTATCCTAACTCCAGTGACGACGATGATACCAGCAGTGTGCGCCAAAATTGTATCCTGCATCGACCCATGGGTATACGCCATCAATCACCCTAGATATAGGGCGGAATTGCAAAAGCGGTTACCCTGGATGGGTGTGCGCGAAGCGGACCCAGATACAGTATCAACCTCAAGCGGCGCCACTGCGCAAACCCAGAACCCTACCGCCGAAGCTTAA</t>
  </si>
  <si>
    <t>MATNYTDDIGPVAYPLKMVSQEVVEHMLGWNIPEEHQDLVHEHWRNFPAVSKYAHFVLALIYSFLILASVSGNGIVIWIFSTSKSLRTASNMFVINLAVFDMMMMLEMPMLVLNSFYQRLVGYQLGCDIFAVLGSLSGIGGAITNAVIAYDRYKTISSPLDGRLNRVQASLLILFTWLWALPFTIMPAFRIWGRFVPEGFLTTCSFDYFTEDQDTRMFVMCIFTWSYCIPMLLLCYFYSKLFGAVRLHERMLKEQAKKMNVKSLAANKEDAGKSIEIRIAKVAFTIFFLFVCSWTPYAFVAMVGAFGDRSILTPVTTMIPAVCAKIVSCIDPWVYAINHPRYRAELQKRLPWMGVREADPDTVSTSSGATAQTQNPTAEA</t>
  </si>
  <si>
    <t>Heliconius hecale zuleika isolate HHE235BRh opsin (BRh) mRNA, complete cds</t>
  </si>
  <si>
    <t>MF035600</t>
  </si>
  <si>
    <t>ATGGCAATCACAAGCTTGGACCCCGGACCAGGTGCTGCCGCTCTTCAGGCATGGGGTGGTCAGATGGCAGCTTTCGGCAGCAACGAAACAGTTGTCGACAAAGTACTACCAGATATGCTCCACCTCATTGACGCTCATTGGCATCAATTCCCACCCATGAACCCACTATGGCACGGCTTACTTGGTTTTGTCATCGGCGTTCTTGGTTTCATCTCT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GTACGGTATCAGTCACCCGAAATACCGCGCGGCTTTGTACGCGAGGTTCCCGGCTCTCTCCTGCCAGAGCGCGCCCGAAGACACCGGCTCCGTGGCGTCCGCCGCCACTGCCACCGAGGAGAAGCCTTCGGCGTGA</t>
  </si>
  <si>
    <t>Heliconius hecale zuleika isolate HHE235LWRh opsin (LWRh) mRNA, complete cds</t>
  </si>
  <si>
    <t>MF035599</t>
  </si>
  <si>
    <t>ATGGAGAATGAAACGCAAAACCACAATGTATATGGCGCGTACTTTGCGCCACTCAGATCTAGCGATGGTGTCAAAATGCTGGTCGACGGTCTGAGCAGCGCTGAATTGGAATTCATACCTGAACATTGGCTCTCGTACACTGCGCCGCCTGCAAGTGTTCACACCGCTCTCGCGTTGATGTACTGCTTTTTCACTGCTGCTGCACTGATCGGAAATAGCCTAGTAATTTACATATTTGCCACGACTAAAAGCCTAAGGACGTCGAGCAATTTGCTGATTCTAAATCTAGCAGTTTTTGATTTTATCATGATGGCCAAAGCACCGATTTTCATTTATAATAGCGCAATGCGTGGTTTCGCTATCGGCTCTCTAGGTTGTCAGATTTTCGCCCTCGTAGGTTCATACAGTGGAATTGGAGCAGCGATGACAAACCTTCGCATCGCTTACGACAGACACTCTACGATCACTCGACCTCTCGACGGTAGGTTATCACATGGAAAAGCACTATTATTGATAGCCTGTGTGTGGATCTATACTACGCCATGGTCTTTGTTGCCACTTTTTAGAATATGGGGCCGATTTGTACCTGAGGGGTACCTAACAGCTTGTTCTTTTGACTATCTTACGAATACTTTCGATACAAAACTGTTCACGGGCTGTATTTTCATATTTGCTTATGCAATTCCTTTGTGTTTAATCATGTACTACTATAGTGGAATTGTAAAACAAGTTTTCGCTCATGAAGCCGCTCTAAGAGAACAAGCGAAGAAGATGAACGTAGAGTCACTACGTTCAAATCACAATGCAGCGGCAGAGTCGGCGGAGATTCGAATAGCCAAGGCAGCGCTCACTGTGTGCTTCCTTTATGTTGCGTCTTGGACTCCCTACGGCATTATGTCGCTGATAGGCGCTTTCGGTGATCAGCAGCTATTATCGCCTGGTGTAACTATGATCCCTGCGATCGCTTGCAAGGGTGTAGCGTGCATAGATCCTTGGGTGTATGCAATCAGCCATCCTAAGTACAGGCAAGAATTACAACGAAGAATGCCATGGCTTCAAATAAGGGAGCCAGATGACAATGTTTCAACGGGCACGAACAATACTACTAATTCCGCCGCACCAGCAGCTACAGCCTAG</t>
  </si>
  <si>
    <t>MENETQNHNVYGAYFAPLRSSDGVKMLVDGLSSAELEFIPEHWLSYTAPPASVHTALALMYCFFTAAALIGNSLVIYIFATTKSLRTSSNLLILNLAVFDFIMMAKAPIFIYNSAMRGFAIGSLGCQIFALVGSYSGIGAAMTNLRIAYDRHSTITRPLDGRLSHGKALLLIACVWIYTTPWSLLPLFRIWGRFVPEGYLTACSFDYLTNTFDTKLFTGCIFIFAYAIPLCLIMYYYSGIVKQVFAHEAALREQAKKMNVESLRSNHNAAAESAEIRIAKAALTVCFLYVASWTPYGIMSLIGAFGDQQLLSPGVTMIPAIACKGVACIDPWVYAISHPKYRQELQRRMPWLQIREPDDNVSTGTNNTTNSAAPAATA</t>
  </si>
  <si>
    <t>Heliconius hecale zuleika isolate HHE234UVRh2 opsin (UVRh2) mRNA, complete cds</t>
  </si>
  <si>
    <t>MF035598</t>
  </si>
  <si>
    <t>ATGGAAAATGAAACGCAAAACTACAATGCTTATGGCGCGTAT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AGGAAAAGCACTTTTGATGATAGCCTGTGTGTGGATCTACGCTACGCCATGGTCTTTGATGCCACTGTTTAATGTATGGGGACGATTTGTACCTGAGGGGTACCTAACATCTTGTACTTTTGACTATCTTACAAATACTTTCGATACAAAACTGTTTGTGGGCTGTATTTTCACCTGTAGCTATCTATTTCCTATGGGTTTTATCATATATTTCTACAGTGGAATCGTAAAACAAGTTTTCGCTCATGAAGCCGCTCTAAGAGAACAAGCAAAGAAGATGAACGTTGAGTCACTACGATCAAATCAGAATGCATCAGCAGAGTCGGCGGAGATTCGAATAGCTAAAGCAGCGCTCACTGTGTGCTTCCTCTTTGTTGCGTCTTGGACTCCCTACGGCGTTATGTCGCTGATAGGCGCTTTCGGTGATCAGCAACTATTAACGCCTGGTGTAACCATGATCCCTGCGGTAGCTTGCAAGACTGTAGCGTGCATCGATCCTTGGGTGTACGCAATCAGCCATCCTAAGTACAGACAAGAACTACAACGAAGAATGCCATGGCTTCAAATAAGGGAGCCAGATGACAATGCTTCGACGGGCACGAACAATACTACTAATTCTACTGCACCAGCAGCTACGGCGTAA</t>
  </si>
  <si>
    <t>Heliconius hecale zuleika isolate HHE234UVRh1 opsin (UVRh1) mRNA, complete cds</t>
  </si>
  <si>
    <t>MF035597</t>
  </si>
  <si>
    <t>ATGGCGACTAACTACACAGACGATATCGGCCCAGTGGCTTACCCCCTTAAAATGGTCAGCCAGGAGGTCGTAGAACACATGCTCGGCTGGAACATTCCAGAAGAGCATCAAGACCTCGTCCACGAGCACTGGAGGAACTTCCCAGCGGTCAGCAAATATGCGCACTTTGTTCTAGCTCTCATCTACTCGTTCCTAATACTTGCGTCTGTATCAGGCAACGGCATTGTTATTTGGATATTCAGCACGTCAAAATCACTTCGTACCGCCAGCAATATGTTCGTAATAAACCTAGCGGTGTTCGACATGATGATGATGCTAGAAATGCCTATGCTGGTACTCAATTCCTTCTACCAACGACTCGTGGGATACCAACTAGGTTGCGACATATTTGCCGTGCTGGGCTCCTTGTCGGGTATCGGCGGTGCCATCACAAATGCTGTCATCGCTTATGATAGATACAAGACTATTTCGAGCCCACTGGACGGCAGACTGAACAGAGTGCAGGCGTCTCTTCTGATCTTATTCACCTGGCTCTGGGCGTTACCATTCACAATCATGCCCGCCTTTAGGATTTGGGGACGTTTTGTACCAGAGGGTTTCCTTACTACTTGCTCCTTCGACTACTTTACTGAGGACCAGGACACGAGAATGTTCGTCATGTGCATATTCACCTGGAGCTACTGCATCCCGATGCTCCTCCTTTGCTACTTCTACTCCAAATTGTTCGGTGCTGTCCGTCTTCACGAGCGCATGCTCAAAGAGCAAGCAAAGAAGATGAACGTAAAATCGTTAGCAGCAAACAAGGAGGACGCAGGCAAGAGTATCGAGATAAGGATCGCCAAAGTGGCATTCACCATCTTCTTCCTGTTTGTGTGCTCGTGGACGCCTTACGCCTTCGTCGCCATGGTCGGTGCCTTTGGGGACAGGAGTATCCTAACTCCAGTGACGACGATGATACCAGCAGTGTGCGCCAAAATTGTATCCTGCATCGACCCATGGGTATACGCCATCAATCACCCTAGATATAGGGCGGAATTGCAAAAGCGGTTACCCTGGATGGGTGTGCGCGAAGCGGACCCAGATACAGTATCAACCTCAAGCGGCGCCACTGCGCAAACCCAGAACCCTACCGCCGAAGCTTAA</t>
  </si>
  <si>
    <t>Heliconius hecale zuleika isolate HHE234BRh opsin (BRh) mRNA, complete cds</t>
  </si>
  <si>
    <t>MF035596</t>
  </si>
  <si>
    <t>ATGGCAATCACAAGCTTGGACCCCGGACCAGGTGCTGCCGCTCTTCAGGCATGGGGTGGTCAGATGGCAGCTTTCGGCAGCAACGAAACAGTTGTCGACAAAGTACTACCAGATATGCTCCACCTCATTGACGCTCATTGGCATCAGTTCCCACCCATGAACCCACTATGGCACGGCTTACTTGGTTTTGTCATCGGCGTTCTTGGTTTCATCTCT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T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TTATAACCCAATTGTATACGGTATCAGTCACCCGAAATACCGCGCGGCTTTGTACGCGAGGTTCCCGGCTCTCTCCTGCCAGAGCGCGCCCGAAGACACCGGCTCCGTGGCGTCCGCCGCCACTGCCACCGAGGAGAAGCCTTCGGCGTGA</t>
  </si>
  <si>
    <t>Heliconius hecale zuleika isolate HHE234LWRh opsin (LWRh) mRNA, complete cds</t>
  </si>
  <si>
    <t>MF035595</t>
  </si>
  <si>
    <t>ATGGAGAATGAAACGCAAAACCACAATGTATATGGCGCGTACTTTGCGCCACTCAGATCTAGCGATGGTGTCAAAATGCTGGACGACGGTCTGAGCAGCGCCGAATTGGAATTCATACCTGAACATTGGCTCTCGTACCCTGCGCCGCCTGTAAGTGCTCACACCGCTCTCGCGTTGATGTACTGCTTTTTCACTGCTGCTGCACTGATCGGAAATGGCCTAGTAATTTACATATTTGCCACGACTAAAAGCCTAAGGACGTCGAGCAATTTGCTGATTCTAAATCTAGCAGTTTTTGATTTTATCATGATGGCCAAAGCACCGATTTTCATTTATAATAGCGCAATGCGTGGTTTTGCTATCGGTTCTCTGAGTTGTCAGATTTTCGCCCTCGTAGGTTCATACAGTGGCATTGGAGCAGCGATGACAAACCTTTGCATCGCTTACGATAGACACTCTACGATCACTCGACCTCTCGACGGAAGATTGTCACATGGAAAAGCACTATTATTGATAGCCTGTGTGTGGATCTATACTACGCCATGGTCTTTGTTACCACTTTTTAGAATATGGGNNNNNNNNNNACCTGAAGGCTACCTAACAGCTTNTTCTTTTGACTATCTTACGAATACTTTCGATACAAAACTGTTCACGGGCTGTATTTTCATATTTGCTTATGCAATTCCTTTGTTTTTAATCATGTACTACTATAGTGGAATTGTAAAACAAGTTTTCGCTCATGAAGCCGCTCTAAGAGAACAAGCGAAGAAGATAAACGTAGAGTCACTACGATCAAATCACAATGCAGCGGCAGAGNNNNNNNNNATTCGAATAGCTAAGGCAGCGCTTACCGTGTGCTTCCTTTATGTTGCGTCTTGGACTCCCTACGGCATTATGTCGCTGATAGGCGCTTTCGGTGATCAGCAACTATTATCGCCTGGTGTAACTATGATCCCTGCGATCGCTTGCAAGGGTGTAGCGTGCATAGATCCTTGGGTGTATGCAATCAGCCATCCTAAGTACAGGCAAGAATTACAACGAAGAATGCCATGGCTTCAAATAAGGGAGCCAGATGACAATGTTTCAACGGGCACGAACAATACTACTAATTCCGCCGCACCAGCAGCTACAGCCTAG</t>
  </si>
  <si>
    <t>MENETQNHNVYGAYFAPLRSSDGVKMLDDGLSSAELEFIPEHWLSYPAPPVSAHTALALMYCFFTAAALIGNGLVIYIFATTKSLRTSSNLLILNLAVFDFIMMAKAPIFIYNSAMRGFAIGSLSCQIFALVGSYSGIGAAMTNLCIAYDRHSTITRPLDGRLSHGKALLLIACVWIYTTPWSLLPLFRIWXXXXPEGYLTAXSFDYLTNTFDTKLFTGCIFIFAYAIPLFLIMYYYSGIVKQVFAHEAALREQAKKINVESLRSNHNAAAEXXXIRIAKAALTVCFLYVASWTPYGIMSLIGAFGDQQLLSPGVTMIPAIACKGVACIDPWVYAISHPKYRQELQRRMPWLQIREPDDNVSTGTNNTTNSAAPAATA</t>
  </si>
  <si>
    <t>Heliconius hecale zuleika isolate HHE221UVRh2 opsin (BRh) mRNA, complete cds</t>
  </si>
  <si>
    <t>MF035594</t>
  </si>
  <si>
    <t>Heliconius hecale zuleika isolate HHE221UVRh1 opsin (UVRh1) mRNA, complete cds</t>
  </si>
  <si>
    <t>MF035593</t>
  </si>
  <si>
    <t>ATGGCGACTAACTACACAGACGATATCGGCCCAGTGGCTTACCCCCTTAAAATGGTCAGCCAGGAGGTCGTAGAACACATGCTCGGCTGGAACATTCCAGAAGAGCATCAAGACCTCGTCCACGAGCACTGGAGGAACTTCCCAGCGGTCAGCAAATATGCGCACTTTGTTCTAGCTCTCATCTACTCGTTCCTAATACTTGCGTCTGTATCAGGCAACGGCATTGTTATTTGGATATTCAGCACGTCAAAATCACTTCGTACCGCCAGCAATATGTTCGTAATAAACCTAGCGGTGTTCGACATGATGATGATGCTAGAAATGCCTATGCTGGTACTCAATTCCTTCTACCAACGACTCGTGGGATACCAACTAGGTTGCGACATATTTGCCGTGCTGGGCTCCTTGTCGGGTATCGGCGGTGCCATCACAAATGCTGTCATCGCTTATGACAGATACAAGACTATTTCGAGCCCACTGGACGGCAGACTGAACAGAGTGCAGGCGTCTCTTCTGATCTTATTCACCTGGCTCTGGGCGTTACCATTCACAATCATGCCCGCCTTCAGGATTTGGGGACGTTTTGTACCAGAGGGTTTCCTTACTACTTGCTCATTCGACTACTTTACTGAGGACCAGGACACGAGAATGTTCGTCATGTGCATATTCACCTGGAGCTACTGCATCCCGATGCTCCTCCTTTGCTACTTCTACTCCAAATTGTTCGGTGCTGTCCGTCTTCACGAGCGCATGCTCAAAGAGCAAGCAAAGAAGATGAACGTAAAATCGTTAGCAGCAAACAAGGAGGACGCAGGCAAGAGTATCGAGATAAGGATCGCCAAAGTGGCATTCACCATCTTCTTCCTGTTTGTGTGCTCGTGGACGCCTTACGCCTTCGTCGCCATGGTCGGTGCCTTTGGGGACAGGAGTATCCTAACTCCAGTGACGACGATGATACCAGCAGTGTGCGCCAAAATTGTATCCTGCATCGACCCATGGGTATACGCCATCAATCACCCTAGATATAGGGCGGAATTGCAAAAGCGGTTACCCTGGATGGGTGTGCGCGAAGCGGACCCAGATACAGTATCAACCTCAAGCGGCGCCACTGCGCAAACCCAGAACCCTACCGCCGAAGCTTAA</t>
  </si>
  <si>
    <t>Heliconius hecale zuleika isolate HHE221BRh opsin (BRh) mRNA, complete cds</t>
  </si>
  <si>
    <t>MF035592</t>
  </si>
  <si>
    <t>ATGGCAATCACAAGCTTGGACCCCGGACCAGGTGCTGCCGCTCTTCAGGCATGGGGTGGTCAGATGGCAGCTTTCGGCAGCAACGAAACAGTTGTCGACAAAGTACTACCAGATATGCTCCACCTCATTGACGCTCATTGGCATCAATTCCCACCCATGAACCCACTATGGCACGGCTTACTTGGTTTTGTCATCGGCGTTCTTGGTTTCATCTCT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TTATAACCCAATTGTATACGGTATCAGTCACCCGAAATACCGCGCGGCTTTGTACGCGAGGTTCCCGGCTCTCTCCTGCCAGAGCGCGCCCGAAGACACCGGCTCCGTGGCGTCCGCCGCCACTGCCACCGAGGAGAAGCCTTCGGCGTGA</t>
  </si>
  <si>
    <t>Heliconius hecale zuleika isolate HHE221LWRh opsin (LWRh) mRNA, complete cds</t>
  </si>
  <si>
    <t>MF035591</t>
  </si>
  <si>
    <t>ATGGAAAATGAAACGCAAAACTACAATGCTTATGGCGCGTAT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AGGAAAAGCACTTTTGATGATAGCCTGTGTGTGGATCTACGCTACGCCATGGTCTTTGATGCCACTGTTTAATGTATGGGGACGATTTGTACCTGAGGGGTACCTAACATCTTGTACTTTTGACTATCTTACAAATACTTTCGATACAAAACTGTTTGTGGGCTGTATTTTCACCTGTAGCTATCTATTTCCTATGGGTTTTATCATATATTTCTACAGTGGAATCGTAAAACAAGTTTTCGCTCATGAAGCCGCTCTAAGAGAACAAGCAAAGAAGATGAACGTAGAGTCACTACGATCAAATCAGAATGCATCAGCAGAGTCGGCGGAGATTCGAATAGCTAAAGCAGCGCTCACTGTGTGCTTCCTCTTTGTTGCGTCTTGGACTCCCTACGGCGTTATGTCGCTGATAGGCGCTTTCGGTGATCAGCAACTATTAACGCCTGGTGTAACCATGATCCCTGCGGTAGCTTGCAAGACTGTAGCGTGCATCGATCCTTGGGTGTACGCAATCAGCCATCCTAAGTACAGACAAGAACTACAACGAAGAATGCCATGGCTTCAAATAAGGGAGCCAGATGACAATGCTTCGACGGGCACGAACAATACTACTAATTCTACTGCACCAGCAGCTACGGCGTAA</t>
  </si>
  <si>
    <t>Heliconius hecale isolate HHE26UVRh1 opsin (UVRh1) mRNA, complete cds</t>
  </si>
  <si>
    <t>MF035590</t>
  </si>
  <si>
    <t>Heliconius hecale isolate HHE26BRh opsin (BRh) mRNA, complete cds</t>
  </si>
  <si>
    <t>MF035589</t>
  </si>
  <si>
    <t>ATGGCAATCACAAGCTTGGACCCCGGACCAGGTGCTGCCGCTCTTCAGGCATGGGGTGGTCAGATGGCAGCTTTCGGCAGCAACGAAACAGTTGTCGACAAAGTACTACCAGATATGCTCCACCTCATTGACGCTCATTGGCATCAGTTCCCACCGATGAACCCACTATGGCACGGCTTACTTGGTTTTGTCATCGGCGTTCTTGGTTTCATCTCT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TTATAACCCAATTGTATACGGTATCAGTCACCCGAAATACCGCGCGGCTTTGTACGCGAGGTTCCCGGCTCTCTCCTGCCAGAGCGCGCCCGAAGACACCGGCTCCGTGGCGTCCGCCGCCACTGCCACCGAGGAGAAGCCTTCGGCGTGA</t>
  </si>
  <si>
    <t>Heliconius hecale isolate HHE26LWRh opsin (LWRh) mRNA, complete cds</t>
  </si>
  <si>
    <t>erato</t>
  </si>
  <si>
    <t>MF035588</t>
  </si>
  <si>
    <t>ATGGAAAATGAAACGCAAAATTCCAATGCGTATGGCGCGTACTTTGCGCCACTCAGATCTGGGGATGGTGTCAAAATGCTGGTCGACGGTCTGAGTAGCGCTGAATTGGAATTCATACCTGAACATTGGCTCACGTACCCTGCGCCGCCTGCAAGTGCTCACACTGCACTCGCGTTGATGTACTGCTTTTTCACTGCTGCTGCACTGATCGGGAATGGCCTAGTAATTTACATATTTGCCACGACTAAAAGCCTAAGGACGTCGAGCAATTTGCTGATTCTAAATCTAGCAATTTTTGATTTTATCATGATGGCCAAAGCACCAATTTTTATTTATAATAGCGCTATGCGTGGTTTTGCTATCGGTTCTCTAGGTTGTCAGATTTTCGCTCTCGTAGGTTCATACAGTGGAATTGGAGCAGCGATGACGAATCTTTGCATCGCTTACGATAGACACTCCACGATCACTAGACCTCTCGACGGAAGATTATCACGCGGTAAAGCACTTTTGTTGATAGCCTTGGTGTGGATCTACACTACGCCATGGTCTTTGTTACCACTTTTTAGAATATGGGGCCGATTTGTACCTGAGGGCTACCTAACAGCTTGTTCTTTTGACTATCTTACGAATACTTTCGATACAAAACTGTTCACAGCCTGTATTTTTATATGTGCCTATGCAATTCCTCTGACATTAATCATGTACTTCTATAGTGGAATAGTAAAACAAGTTTTCGCTCATGAAGCCGCTCTAAGAGAACAAGCGAAAAAGATGAACGTAGAGTCACTACGATCAAATCAGAATGCATCAGCAGAGTCGGCGGAGATTCGAATAGCCAAGGCAGCGCTCACTGTGTGCTTCCTATATGTTGCGTCTTGGACTCCCTACGGCATTATGTCGTTGATAGGCGCTTTCGGTGATCAGAAGCTATTATCGCCTGGTGTGACCATGATCCCTGCGATCGCTTGCAAGGGTGTAGCGTGCATCGATCCTTGGGTGTACGCAATCAGCCATCCAAAATACAGGCAAGAACTACAACGAAGAATGCCATGGCTTCAAATAAGGGAGCCAGACGACAATGCTTCAACGGGCACGAACAACACTACTAATTCTGCGGCACCAGCAGCTACAGCCTAG</t>
  </si>
  <si>
    <t>MENETQNSNAYGAYFAPLRSGDGVKMLVDGLSSAELEFIPEHWLTYPAPPASAHTALALMYCFFTAAALIGNGLVIYIFATTKSLRTSSNLLILNLAIFDFIMMAKAPIFIYNSAMRGFAIGSLGCQIFALVGSYSGIGAAMTNLCIAYDRHSTITRPLDGRLSRGKALLLIALVWIYTTPWSLLPLFRIWGRFVPEGYLTACSFDYLTNTFDTKLFTACIFICAYAIPLTLIMYFYSGIVKQVFAHEAALREQAKKMNVESLRSNQNASAESAEIRIAKAALTVCFLYVASWTPYGIMSLIGAFGDQKLLSPGVTMIPAIACKGVACIDPWVYAISHPKYRQELQRRMPWLQIREPDDNASTGTNNTTNSAAPAATA</t>
  </si>
  <si>
    <t>Heliconius erato cyrbia isolate AB236UVRh2 opsin (UVRh2) mRNA, complete cds</t>
  </si>
  <si>
    <t>MF035587</t>
  </si>
  <si>
    <t>ATGGAAAATGAAACGCAAAATTACAATGTCTATGGCGCGTACTTTGCGCCACTCAGATCAAGTGATGGTGTCAAAATGCTGGTTGATGGTCTAGACAGCGTCGATTTGGCAGTTATACCTGAACATTGGCTCTCATACACTTCGCCGCCTGCAAGCGCTCACACCGCACTAGCGTTACTGTACTCCTTTTTCACCGCTGCTGCACTGATCGGGAATGGCCTAGTAATTTTCATATTTGCCACGAGTAGAAGCCTAAGGACATCGAGCAATTTGCTGATTCTAAATCTAGCAATTTTTGATTTTATCATGATGGCCAAAGCACCGATTTTTATTTATAACAGCGCTATGCGTGGTTTTGCTACCGGTGCTCTGGGTTGTCAGATTTTCTCTGTCATGGGCTCATACAGTGGAATTGGTGCATCGATGACAAATGCTTGCATTGCTTACGATAGACACTCTACGATCACTCGGCCACTCGACGGAAGATTATCGCGCGGTAAAGCACTTTTGATGATAGCCTGTGTGTGGATCTACGCTACGCCATGGGCTTTGATGCCACTGTTTAATGTATGGGGCCGATTTGTACCTGAGGGGTACCTAACATCTTGTACTTTTGACTATCTTTCAAATACTTTCGATACAAAACTGTTTGTAGGCTGTATTTTCACCTGTAGTTATCTATTTCCTATGTGTTTTATCGTATATTTCTACAGTGGAATCGTAAAACAAGTTTTCGCTCATGAAGCCGCTCTAAGAGAACAAGCGAAGAAGATGAACGTAGAGTCACTACGATCAAATCAGAATGCATCAGCAGAGTCGGCGGAGATTCGAATAGCTAAAGCAGCGCTCACTGTGTGCTTCCTCTTTGTTGCGTCTTGGACTCCCTACGGCGTTATGTCGCTGATAGGCGCTTTCGGTGATCAACAACTATTAACGCCTGGTGTAACCATGATCCCTGTGGTAGCTTGCAAGACTGTAGCGTGCATCGATCCTTGGGTGTATGCAATCAGCCATCCTAAGTACAGGCAAGAATTACAACGAAGAATGCCATGGCTCCAAATAAGGGAGCCAGATGACAATGCTTCAACAGGCACGAACAATACTACTAATTCTACCGCACCAGCAGCTTCAGCGTAA</t>
  </si>
  <si>
    <t>MENETQNYNVYGAYFAPLRSSDGVKMLVDGLDSVDLAVIPEHWLSYTSPPASAHTALALLYSFFTAAALIGNGLVIFIFATSRSLRTSSNLLILNLAIFDFIMMAKAPIFIYNSAMRGFATGALGCQIFSVMGSYSGIGASMTNACIAYDRHSTITRPLDGRLSRGKALLMIACVWIYATPWALMPLFNVWGRFVPEGYLTSCTFDYLSNTFDTKLFVGCIFTCSYLFPMCFIVYFYSGIVKQVFAHEAALREQAKKMNVESLRSNQNASAESAEIRIAKAALTVCFLFVASWTPYGVMSLIGAFGDQQLLTPGVTMIPVVACKTVACIDPWVYAISHPKYRQELQRRMPWLQIREPDDNASTGTNNTTNSTAPAASA</t>
  </si>
  <si>
    <t>Heliconius erato cyrbia isolate AB236UVRh1 opsin (UVRh1) mRNA, complete cds</t>
  </si>
  <si>
    <t>MF035586</t>
  </si>
  <si>
    <t>ATGGCGACTAACTACACAGACGATATCGGCCCAATGGCCTACCCACTTAAAATGGTCAGCCAAGAGGTCGTAGAACACATGCTCGGCTGGAATATTCCAGAAGAACATCAGGGCCTCGTCCACGAGCACTGGAGGAACTTCCCATCGGTCAGCAAATATGCGCACTTTGTCCTAGCTCTCATCTACACGTGCCTGATACTTGCATCACTCTCAGGCAACGGCATCGTTATTTGGATATTTAGCACGTCAAAATCACTTCGTAGCGCCAGCAACATGTTCGTAATAAACCTAGCGGTGTTCGACATGATGATGATGTTAGAAATGCCGTTGTTGGTCCTGAACTCCTTCTACCAACGACTCGTGGGATACCAACTAGGTTGCGACATATATGGCGTACTGGGCTCCTTGTCGGGCATCGGCGGTGCTATCACAAATGCTGTCATCGCTTATGACAGATACAAGACAATTTCAAGCCCACTGGACGGCAGACTGAATCGAGTGCAGGCATCTCTTCTGATCTTATTCACTTGGCTCTGGGCTTTACCATTCACAATCTTGCCCGCCTTCAGGATTTGGGGACGTTTTGTACCAGAGGGTTTCCTTACGACATGCTCCTTCGACTACTTCACTGAGGACCAGGACACGAAAGTGTTCGTAATGTGCATATTTGCCTGGAGCTACTGCATCCCCATGCTCCTCATTTGCTACTTCTACTCCAAATTGTTCGGTGCTGTCCGTCTTCACGAACGCATGCTCAAAGAGCAAGCAAAGAAGATGAACGTAAAATCGTTAGCAGCAAACAAGGAGGACGCTGGCAAGAGTGTAGAGATAAGGATCGCCAAAGTAGCATTCACCATCTTCTTCCTGTTTGTATGCTCGTGGACCCCGTACGCCTTTGTCACCATGACCGGTGCATTTGGGGACAGGAGTCTTCTAACTCCCGTGGCGACGATGATACCAGCAGTGTGCGCCAAAATTGTATCCTGCATCGACCCATGGGTATACGCCATCAATCACCCTAGATATAGGGCGGAATTGCAAAAGCGTGTGCCCTGGATGGGTGTGCGCGAAGCGGACCCTGATTCAGTATCAACCTCAAGCGGCGCCACTGCGCAAACGCAAAACCCTACCGCCGAAGCTTAA</t>
  </si>
  <si>
    <t>MATNYTDDIGPMAYPLKMVSQEVVEHMLGWNIPEEHQGLVHEHWRNFPSVSKYAHFVLALIYTCLILASLSGNGIVIWIFSTSKSLRSASNMFVINLAVFDMMMMLEMPLLVLNSFYQRLVGYQLGCDIYGVLGSLSGIGGAITNAVIAYDRYKTISSPLDGRLNRVQASLLILFTWLWALPFTILPAFRIWGRFVPEGFLTTCSFDYFTEDQDTKVFVMCIFAWSYCIPMLLICYFYSKLFGAVRLHERMLKEQAKKMNVKSLAANKEDAGKSVEIRIAKVAFTIFFLFVCSWTPYAFVTMTGAFGDRSLLTPVATMIPAVCAKIVSCIDPWVYAINHPRYRAELQKRVPWMGVREADPDSVSTSSGATAQTQNPTAEA</t>
  </si>
  <si>
    <t>Heliconius erato cyrbia isolate AB236BRh opsin (BRh) mRNA, complete cds</t>
  </si>
  <si>
    <t>MF035585</t>
  </si>
  <si>
    <t>ATGGCAATCACAAGCTTGGACCCAGGACCAGGTGCTGCCGCTCTTCAGGCATGGGGCGGTCAGATGGCAGCTTTCGGCAGCAATGAAACAGTTGTCGACAAAGTACTACCCGATATGCTGCACCTGATTGACCCTCATTGGCATCAGTTCCCACCCATGAACCCACTATGGCACGGCTTACTTGGCTTTGTCATCGGAGTTCTTGGTTTCATCTCCGTCACAGGCAACGGCATGGTCGTCTACATTTTCACAACCACCAAGACTCTCAAAACACCATCAAACATCCTCGTCGTCAATCTAGCATTCTCTGACTTCCTTATGATGTTCATGATGGCACCGCCTATGGTAATAAATTGTTACAACGAAACATGGGTATTCGGACCGTTAGCGTGCCAGTTATACGCATGTGCAGGTTCACTCTACGGATGCGTTTCCATCTGGACTATGACGATGATCGCTTTCGACCGCTACAATGTGATCGTAAAGGGTATCGCCGCGAAGCCAATGACAATCAATGGAGCTCTACTCCGAGTATTTGGTATCTGGGCTTTCTCCCTAGCGTGGACTATTGCACCTCTTTTCGGATGGGGCCGATACGTACCTGAAGGCAACATGACTGCCTGTGGAACAGACTACTTCGACCAATCCTTCTCAAACCGCAGTTACATCTTACTTTACTCGATCGCCTGCTACTACGCGCCACTCTTCCTCATTATCTACTCCTACTTCTTCATTGTTCAGGCCGTAGCAGCGCACGAGAAGGCAATGAGGGAACAAGCCAAGAAGATGAATGTAGCATCTCTTAGGTCATCAGATGCGGCGAACACCAGCGCCGAGTGCAAATTGGCGAAGGTAGCCTTAATGACCATCTCACTATGGTTCATGGCATGGACTCCATACTTGGTAATCAACTATGCCGGAATCTTCAAAACCATGACGATCAGCCCTATTGTAACCATCTGGGGATCTGTCTTCGCCAAAGCTAATGCCGTCTATAACCCTATTGTATACGGTATCAGCCACCCGAAATACCGCGCGGCTTTGTACGCGAGGTTCCCGGGTCTCGCCTGCCAGAGCGCGCCTGAAGATAACGGCTCTGTGGCGTCCGCCGCCACTGCCACCGAGGAGAAGCCTTCGGCGTGA</t>
  </si>
  <si>
    <t>MAITSLDPGPGAAALQAWGGQMAAFGSNETVVDKVLPDMLHLIDPHWHQFPPMNPLWHGLLGFVIGVLGFISVTGNGMVVYIFTTTKTLKTPSNILVVNLAFSDFLMMFMMAPPMVINCYNETWVFGPLACQLYACAGSLYGCVSIWTMTMIAFDRYNVIVKGIAAKPMTINGALLRVFGIWAFSLAWTIAPLFGWGRYVPEGNMTACGTDYFDQSFSNRSYILLYSIACYYAPLFLIIYSYFFIVQAVAAHEKAMREQAKKMNVASLRSSDAANTSAECKLAKVALMTISLWFMAWTPYLVINYAGIFKTMTISPIVTIWGSVFAKANAVYNPIVYGISHPKYRAALYARFPGLACQSAPEDNGSVASAATATEEKPSA</t>
  </si>
  <si>
    <t>Heliconius erato cyrbia isolate AB236LWRh opsin (LWRh) mRNA, complete cds</t>
  </si>
  <si>
    <t>MF035584</t>
  </si>
  <si>
    <t>ATGGAAAATGAAACGCAAAATTCCAATGTGTATGGCGCGTACTTTGCGCCACTCAGATCTGGCGATGGTGTCAAAATGCTGGTCGACGGTCTGAGTAGCGCTGAATTGGAATTCATACCTGAACATTGGCTCACGTACCCTGCGCCGCCTGCAAGTGCTCACACTGCACTCGCGTTGATGTACTGCTTTTTCACTGCTGCTGCACTGATCGGGAATGGCCTAGTAATTTACATATTTGCCACGACTAAAAGCCTAAGGACGTCGAGCAATTTGCTGATTCTAAATCTAGCAATTTTTGATTTTATCATGATGGCCAAAGCACCAATTTTTATTTATAACAGCGCTATGCGTGGTTTTGCTATCGGTTCTCTAGGTTGTCAGATTTTCGCTCTCGTAGGTTCATACAGTGGAATTGGAGCAGCGATGACGAATCTTTGCATCGCTTACGATAGACACTCCACGATCACTAGACCTCTCGACGGAAGATTATCACGCGGTAAAGCACTTTTGTTGATAGCCTTGGTGTGGATCTACACTACGCCATGGTCTTTGTTACCACTTTTTAGAATATGGGGCCGATTTGTACCTGAGGGCTACCTAACAGCTTGTTCTTTTGACTATCTTACGAATACTTTCGATACAAAACTGTTCACAGCCTGTATTTTTATATGTGCCTATGCAATTCCTCTGACATTAATCATGTACTTCTATAGTGGAATAGTAAAACAAGTTTTCGCTCATGAAGCCGCTCTAAGAGAACAAGCGAAAAAGATGAACGTAGAGTCACTACGATCAAATCAGAATGCATCAGCAGAGTCGGCGGAGATTCGAATAGCCAAGGCAGCGCTCACTGTGTGCTTCCTTTATGTTGCGTCTTGGACTCCCTACGGCATTATGTCGTTGATAGGCGCTTTCGGTGATCAGAAGCTATTATCGCCTGGTGTGACCATGATCCCTGCGATCGCTTGCAAGGGTGTAGCGTGCATCGATCCTTGGGTGTACGCAATCAGCCATCCAAAATACAGGCAAGAACTACAACGAAGAATGCCATGGCTTCAAATAAGGGAGCCAGACGACAATGCTTCAACGGGCACGAACAACACTACTAATTCTGCGGCACCAGCAGCTACAGCCTAG</t>
  </si>
  <si>
    <t>MENETQNSNVYGAYFAPLRSGDGVKMLVDGLSSAELEFIPEHWLTYPAPPASAHTALALMYCFFTAAALIGNGLVIYIFATTKSLRTSSNLLILNLAIFDFIMMAKAPIFIYNSAMRGFAIGSLGCQIFALVGSYSGIGAAMTNLCIAYDRHSTITRPLDGRLSRGKALLLIALVWIYTTPWSLLPLFRIWGRFVPEGYLTACSFDYLTNTFDTKLFTACIFICAYAIPLTLIMYFYSGIVKQVFAHEAALREQAKKMNVESLRSNQNASAESAEIRIAKAALTVCFLYVASWTPYGIMSLIGAFGDQKLLSPGVTMIPAIACKGVACIDPWVYAISHPKYRQELQRRMPWLQIREPDDNASTGTNNTTNSAAPAATA</t>
  </si>
  <si>
    <t>Heliconius erato cyrbia isolate AB218UVRh2 opsin (UVRh) mRNA, complete cds</t>
  </si>
  <si>
    <t>MF035583</t>
  </si>
  <si>
    <t>Heliconius erato cyrbia isolate AB218UVRh1 opsin (UVRh1) mRNA, complete cds</t>
  </si>
  <si>
    <t>MF035582</t>
  </si>
  <si>
    <t>ATGGCGACTAACTACACAGACGATATCGGCCCAATGGCCTACCCACTTAAAATGGTCAGCCAAGAGGTCGTAGAACACATGCTCGGCTGGAATATTCCAGAAGAACATCAGGGCCTCGTCCACGAGCACTGGAGGAACTTCCCATCGGTCAGCAAATATGCGCACTTTGTCCTAGCTCTCATCTACACGTGCCTGATACTTGCATCACTCTCAGGCAACGGCATCGTTATTTGGATATTTAGCACATCAAAATCACTTCGGAGCGCCAGCAACATGTTCGTAATAAACCTAGCGGTGTTTGACATGATGATGATGTTAGAAATGCCGTTGCTGGTCTTGAATTCCTTCTACCAACGACTCGTGGGATACCAACTAGGTTGCGACATATATGGCGTACTGGGCTCCTTGTCGGGCATCGGCGGTGCTATCACAAATGCTGTCATCGCTTATGACAGATACAAGACAATTTCAAGCCCACTGGACGGCAGACTGAATCGAGTGCAGGCATCTCTTCTGATCTTATTCACTTGGCTCTGGGCTTTACCATTCACAATCTTGCCCGCCTTCAGGATTTGGGGACGTTTTGTACCAGAGGGTTTCCTTACGACATGCTCCTTCGACTACTTCACTGAGGACCAGGACACGAAAGTGTTCGTAATGTGCATATTTGCCTGGAGCTACTGCATCCCCATGCTCCTCATTTGCTACTTCTACTCCAAATTGTTCGGTGCTGTCCGTCTTCACGAACGCATGCTCAAAGAGCAAGCAAAGAAGATGAACGTAAAATCGTTAGCAGCAAACAAGGAGGACGCTGGCAAGAGTGTAGAGATAAGGATCGCCAAAGTAGCATTCACCATCTTCTTCCTGTTTGTATGCTCGTGGACCCCGTACGCCTTCGTCACCATGACCGGTGCATTTGGGGACAGGAGTCTTCTAACTCCCGTGGCGACGATGATACCAGCAGTGTGCGCCAAAATTGTATCCTGCATCGACCCATGGGTATACGCCATCAATCACCCTAGATATAGGGCGGAATTGCAAAAGCGTGTGCCCTGGATGGGTGTGCGCGAAGCGGACCCTGATTCAGTATCAACCTCAAGCGGCGCCACTGCGCAAACGCAAAACCCTACCGCCGAAGCTTAA</t>
  </si>
  <si>
    <t>Heliconius erato cyrbia isolate AB218BRh opsin (BRh) mRNA, complete cds</t>
  </si>
  <si>
    <t>MF035581</t>
  </si>
  <si>
    <t>ATGGCAATCACAAGCTTGGACCCAGGACCAGGTGCTGCCGCTCTTCAGGCATGGGGCGGTCAGATGGCAGCTTTCGGCAGCAATGAAACAGTTGTCGACAAAGTACTACCCGATATGCTGCACCTGATTGACCCTCATTGGCATCAGTTCCCACCCATGAACCCACTATGGCACGGCTTACTTGGCTTTGTCATCGGAGTTCTTGGTTTCATCTCCGTCACAGGCAACGGCATGGTCGTCTACATTTTCACAACCACCAAGACTCTCAAAACACCATCAAACATCCTCGTCGTCAATCTAGCATTCTCTGACTTCCTTATGATGTTCATGATGGCACCGCCTATGGTAATAAATTGTTACAACGAAACATGGGTATTCGGACCGTTAGCGTGCCAGTTATACGCATGTGCAGGTTCACTCTACGGATGCGTTTCCATCTGGACTATGACGATGATCGCTTTCGACCGCTACAATGTGATCGTAAAGGGTATCGCCGCGAAGCCAATGACAATCAATGGAGCTCTACTCCGAGTATTTGGTATCTGGGCTTTCTCCCTAGCGTGGACTATTGCACCTCTTTTCGGATGGGGCCGATACGTACCTGAAGGCAACATGACTGCCTGTGGAACAGACTACTTCGACCAATCCTTCTCAAACCGCAGTTACATCTTACTTTACTCGATCGCCTGCTACTACGCGCCACTCTTCCTCATTATCTACTCCTACTTCTTCATTGTTCAGGCCGTAGCAGCGCACGAGAAGGCAATGAGGGAACAAGCCAAGAAGATGAATGTAGCATCTCTTAGGTCATCAGATGCGGCGAACACCAGCGCTGAGTGCAAATTGGCGAAGGTAGCCTTAATGACCATCTCACTATGGTTCATGGCATGGACTCCATACTTGGTAATCAACTATGCCGGAATCTTCAAAACCATGACGATCAGCCCTATTGTAACCATCTGGGGATCTGTCTTCGCCAAAGCTAATGCCGTCTATAACCCTATTGTATACGGTATCAGCCACCCGAAATACCGCGCGGCTTTGTACGCGAGGTTCCCGGGTCTCGCCTGCCAGAGCGCGCCTGAAGATAACGGCTCCGTGGCGTCCGCCGCCACTGCCACCGAGGAGAAGCCTTCGGCGTGA</t>
  </si>
  <si>
    <t>Heliconius erato cyrbia isolate AB218LWRh opsin (LWRh) mRNA, complete cds</t>
  </si>
  <si>
    <t>UVRh2</t>
  </si>
  <si>
    <t>MF035580</t>
  </si>
  <si>
    <t>ATGGAAAATGAAACGCAAAATTCCAATGTTTATGGCGCGTACTTTGCGCCACTAAGATCTGGCGATGGTGTCAAAATGCTGGTCGACGGTCTGAGTAGCGCTGAATTGGAATTCATACCTGAACATTGGCTCACGTACCCTGCGCCGCCTGCAAGTGCTCACACTGCACTCGCGTTGATGTACTGCTTTTTCACTGCTGCTGCACTGATCGGGAATGGCCTAGTAATTTACATATTTGCCACGACTAAAAGCCTAAGGACGTCGAGCAATTTGCTGATTCTAAATCTAGCAATTTTTGATTTTATCATGATGGCCAAAGCACCAATTTTTATTTATAATAGCGCTATGCGTGGTTTTGCTATCGGTTCTCTAGGTTGTCAGATTTTCGCCCTCGTAGGTTCATACAGTGGAATTGGAGCAGCGATGACGAATCTTTGCATCGCTTACGATAGACACTCTACGATCACTCGACCTCTCGACGGAAGATTATCACGCGGTAAAGCACTTTTATTGATAGCCTTTGTGTGGATCTACACTACGCCATGGTCTTTGTTACCACTTTTTAGAATATGGGGCCGATTTGTACCTGAGGGCTACCTAACAGCTTGCTCTTTTGACTATCTTACGAATACTTTCGATACAAAACTGTTCACAGGCTGTATTTTCATATTTACCTATGCAATTCCTCTGATATTAATCATGTATTACTATAGTGGAATCGTAAAACAAGTTTTCGCTCATGAAGCCGCTCTAAGAGAACAAGCGAAAAAGATGAACGTAGAGTCACTACGATCAAATCAGAATGCATCAGCAGAGTCGGCGGAGATTCGAATAGCCAAGGCAGCGCTCACTGTGTGCTTCCTTTATGTTGCGTCTTGGACTCCCTACGGCATTATGTCGCTGATAGGCGCTTTCGGTGATCAGCAGCTATTATCGCCTGGTGTAACCATGATCCCTGCGATCGCTTGCAAGGGCGTAGCGTGCATCGATCCTTGGGTGTACGCAATCAGCCATCCAAAGTACAGGCAAGAACTACAACGAAGAATGCCATGGCTTCAAATAAGGGAGCCAGACGACAATGTTTCAACGGGCACGAACAACACTACCAATTCTGCGGCACCAGCAGCTACAGCCTAG</t>
  </si>
  <si>
    <t>MENETQNSNVYGAYFAPLRSGDGVKMLVDGLSSAELEFIPEHWLTYPAPPASAHTALALMYCFFTAAALIGNGLVIYIFATTKSLRTSSNLLILNLAIFDFIMMAKAPIFIYNSAMRGFAIGSLGCQIFALVGSYSGIGAAMTNLCIAYDRHSTITRPLDGRLSRGKALLLIAFVWIYTTPWSLLPLFRIWGRFVPEGYLTACSFDYLTNTFDTKLFTGCIFIFTYAIPLILIMYYYSGIVKQVFAHEAALREQAKKMNVESLRSNQNASAESAEIRIAKAALTVCFLYVASWTPYGIMSLIGAFGDQQLLSPGVTMIPAIACKGVACIDPWVYAISHPKYRQELQRRMPWLQIREPDDNVSTGTNNTTNSAAPAATA</t>
  </si>
  <si>
    <t>Heliconius erato petiverana isolate HER200UVRh2 opsin (UVRh2) mRNA, complete cds</t>
  </si>
  <si>
    <t>female</t>
  </si>
  <si>
    <t>UVRh1</t>
  </si>
  <si>
    <t>MF035579</t>
  </si>
  <si>
    <t>ATGGAAAATGAAACGCAAAATTACAATGTCTATGGCGCGTTCTTTGCGCCACTCAGATCAAGTGATGGTGTCAAAATGCTGGTTGATGGTCTAGACAGCGTCGATTTGGCAGTTATACCTGAACATTGGCTCTCATACACTTCGCCGCCTGCAAGCGCTCACACCGCACTAGCGTTACTGTACTCCTTTTTCACCGCTGCTGCACTGATCGGGAATGGCCTAGTAATTTTCATATTTGCCACGAGTAGAAGCCTAAGGACATCGAGCAATTTGCTGATTCTAAATCTAGCAATTTTTGATTTTATCATGATGGCCAAAGCACCGATTTTTATTTATAACAGCGCTATGCGTGGTTTTGCTACCGGTGCTCTGGGTTGTCAGATTTTCTCTGTCATGGGCTCATACAGTGGAATTGGTGCATCGATGACAAATGCTTGCATTGCTTACGATAGACACTCTACGATCACTCGGCCACTCGACGGAAGATTATCGCGCGGTAAAGCACTTTTGATGATAGCCTGTGTGTGGATCTACGCTACGCCATGGGCTTTGATGCCACTGTTTAATGTATGGGGCCGATTTGTACCTGAGGGGTACCTAACATCTTGTACTTTTGACTATCTTTCAAATACTTTCGATACAAAACTGTTTGTAGGCTGTATTTTCACCTGTAGTTATCTATTTCCTATGTGTTTTATCATATATTTCTACAGTGGAATCGTAAAACAAGTTTTCGCTCATGAAGCCGCTCTAAGAGAACAAGCGAAGAAGATGAACGTAGAGTCACTACGATCAAATCAGAATGCATCAGCAGAGTCGGCGGAGATTCGAATAGCTAAAGCAGCGCTCACTGTGTGCTTCCTCTTTGTTGCGTCTTGGACTCCCTACGGCGTTATGTCGCTGATAGGCGCTTTCGGTGATCAACAACTATTAACGCCTGGTGTAACCATGATCCCTGCGGTAGCTTGCAAGACTGTAGCGTGCATCGATCCTTGGGTGTATGCAATCAGCCATCCTAAGTACAGGCAAGAATTACAACGAAGAATGCCATGGCTCCAAATAAGGGAGCCAGATGACAATGCTTCAACAGGCACGAACAATACTACTAATTCTACCGCACCAGCAGCTTCAGCGTAA</t>
  </si>
  <si>
    <t>MENETQNYNVYGAFFAPLRSSDGVKMLVDGLDSVDLAVIPEHWLSYTSPPASAHTALALLYSFFTAAALIGNGLVIFIFATSRSLRTSSNLLILNLAIFDFIMMAKAPIFIYNSAMRGFATGALGCQIFSVMGSYSGIGASMTNACIAYDRHSTITRPLDGRLSRGKALLMIACVWIYATPWALMPLFNVWGRFVPEGYLTSCTFDYLSNTFDTKLFVGCIFTCSYLFPMCFIIYFYSGIVKQVFAHEAALREQAKKMNVESLRSNQNASAESAEIRIAKAALTVCFLFVASWTPYGVMSLIGAFGDQQLLTPGVTMIPAVACKTVACIDPWVYAISHPKYRQELQRRMPWLQIREPDDNASTGTNNTTNSTAPAASA</t>
  </si>
  <si>
    <t>Heliconius erato petiverana isolate HER200UVRh1 opsin (UVRh1) mRNA, complete cds</t>
  </si>
  <si>
    <t>MF035578</t>
  </si>
  <si>
    <t>ATGGCGACTAACTACACAGACGATATCGGCCCAATGGCCTACCCACTTAAAATGGTCAGCCAAGAGGTCGTAGAACACATGCTCGGCTGGAATATTCCAGAAGAACATCAGGGCCTCGTCCACGAGCACTGGAGGAACTTCCCATCGGTCAGCAAATATGCGCACTTTGTCCTAGCTCTCATCTACACGTGCCTGATACTTGCATCACTCTCAGGCAACGGCATCGTTATTTGGATATTTAGCACGTCAAAATCACTTCGTAGCGCCAGCAACATGTTCGTAATAAACCTAGCGGTGTTCGACATGATGATGATGTTAGAAATGCCGTTGCTGGTGTTGAACTCCTTCTACCAACGACTCGTGGGATACCAACTAGGTTGCGACATATATGGCGTACTGGGCTCCTTGTCGGGCATCGGCGGTGCTATCACAAATGCTGTCATCGCTTATGACAGATACAAGACAATTTCAAGCCCACTGGACGGCAGACTGAATCGAGTGCAGGCATCTCTTCTGATCTTATTCACTTGGCTCTGGGCTTTACCATTCACAATCTTGCCCGCCTTCAGGATTTGGGGACGTTTTGTACCAGAGGGTTTCCTTACGACATGCTCCTTCGACTACTTCACTGAGGACCAGGACACGAAAGTGTTCGTAATGTGCATATTTACCTGGAGCTACTGCATCCCCATGCTCCTCATTTGCTACTTCTACTCCAAATTGTTCGGTGCTGTCCGTCTTCACGAACGCATGCTCAAAGAGCAAGCAAAGAAGATGAACGTAAAATCGTTAGCAGCAAACAAGGAGGACGCTGGCAAGAGTGTAGAGATAAGGATCGCCAAAGTAGCATTCACCATCTTCTTCCTGTTTGTATGCTCGTGGACCCCGTACGCCTTCGTCACTATGACCGGTGCATTTGGGGACAGGAGTATCCTAACTCCCGTGGCGACGATGATACCAGCGGTGTGCGCCAAAATTGTATCCTGCATCGACCCATGGGTATACGCCATCAATCACCCTAGATATAGGGCGGAATTGCAAAAGCGTTTGCCCTGGATGGGTGTGCGCGAAGCGGACCCTGATTCAGTATCAACCTCAAGCGGCGCCACTGCGCAAACGCAAAACCCTACCGCCGAAGCTTAA</t>
  </si>
  <si>
    <t>MATNYTDDIGPMAYPLKMVSQEVVEHMLGWNIPEEHQGLVHEHWRNFPSVSKYAHFVLALIYTCLILASLSGNGIVIWIFSTSKSLRSASNMFVINLAVFDMMMMLEMPLLVLNSFYQRLVGYQLGCDIYGVLGSLSGIGGAITNAVIAYDRYKTISSPLDGRLNRVQASLLILFTWLWALPFTILPAFRIWGRFVPEGFLTTCSFDYFTEDQDTKVFVMCIFTWSYCIPMLLICYFYSKLFGAVRLHERMLKEQAKKMNVKSLAANKEDAGKSVEIRIAKVAFTIFFLFVCSWTPYAFVTMTGAFGDRSILTPVATMIPAVCAKIVSCIDPWVYAINHPRYRAELQKRLPWMGVREADPDSVSTSSGATAQTQNPTAEA</t>
  </si>
  <si>
    <t>Heliconius erato petiverana isolate HER200BRh opsin (BRh) mRNA, complete cds</t>
  </si>
  <si>
    <t>MF035577</t>
  </si>
  <si>
    <t>ATGGCAATCACAAGCTTGGACCCAGGACCAGGTGCTGCCGCTCTTCAGGCATGGGGTGGTCAGATGGCAGCTTTCGGCAGCAATGAAACAGTTGTCGATAAAGTACTACCAGATATGCTGCACCTGATTGACCCTCATTGGCATCAGTTCCCACCCATGAACCCACTATGGCACGGCTTACTTGGCTTTGTCATCGGAGTTCTTGGTTTCATCTCCGTCACAGGCAACGGCATGGTCGTCTACATTTTCACAACCACCAAGACTCTCAAAACACCATCAAACATCCTCGTCGTCAATCTAGCATTCTCTGACTTCCTTATGATGTTCATGATGGCACCGCCTATGGTAATAAATTGTTACAACGAAACATGGGTATTCGGACCGTTAGCGTGCCAGTTATACGCATGTGCAGGTTCACTCTACGGATGCGTTTCCATCTGGACTATGACGATGATCGCTTTCGACCGCTACAATGTGATCGTAAAGGGTATCGCCGCGAAGCCAATGACAATCAATGGAGCTCTACTCCGAGTATTTGGTATCTGGGCTTTCTCCCTAGCGTGGACTATTGCACCTCTTTTCGGATGGGGCCGATACGTACCTGAAGGCAACATGACTGCCTGTGGAACAGACTACTTCGACCAATCCTTCTCAAACCGCAGTTACATCTTACTTTACTCGATCGCCTGCTACTACGCGCCACTCTTCCTCATTATCTACTCCTACTTCTTCATTGTTCAGGCCGTAGCAGCGCACGAGAAGGCAATGAGGGAACAAGCCAAGAAGATGAATGTAGCATCTCTTAGGTCATCAGATGCGGCGAACACCAGCGCTGAGTGCAAATTGGCGAAGGTAGCTTTAATGACCATCTCACTATGGTTCATGGCATGGACTCCATACTTGGTAATCAACTATGCCGGAATCTTCAAAACCATGACGATCAGCCCTATTGTAACCATCTGGGGATCTGTCTTCGCCAAAGCTAATGCCGTCTATAACCCTATTGTATACGGTATCAGCCACCCGAAATACCGCGCGGCTTTGTACGCGAGGTTCCCGGGTCTCGCCTGCCAGAGCGCGCCTGAAGATAACGGCTCCGTGGCGTCCGCCGCCACTGCCACCGAGGAGAAGCCTTCGGCGTGA</t>
  </si>
  <si>
    <t>Heliconius erato petiverana isolate HER200LWRh opsin (LWRh) mRNA, complete cds</t>
  </si>
  <si>
    <t>MF035576</t>
  </si>
  <si>
    <t>ATGGAAAATGAAACGCAAAATTCCAATGTTTATGGCGCGTACTTTGCGCCACTCAGATCTGGCGATGGTGTCAAAATGCTGGTCGACGGTCTGAGTAGCGCTGAATTGGAATTCATACCTGAACATTGGCTCACGTACCCTGCGCCGCCTGCAAGTGCTCACACTGCACTCGCGTTGATGTACTGCTTTTTCACTGCTGCTGCACTGATCGGGAATGGCCTAGTAATTTACATATTTGCCACGACTAAAAGCCTAAGGACGTCGAGCAATTTGCTGATTCTAAATCTAGCAATTTTTGATTTTATCATGATGGCCAAAGCACCAATTTTTATTTATAATAGCGCTATGCGTGGTTTTGCTATCGGTTCTCTAGGTTGTCAGATTTTCGCCCTCGTAGGTTCATACAGTGGAATTGGAGCAGCGATGACGAATCTTTGCATCGCTTACGATAGACACTCCACGATCACTCGACCTCTCGACGGAAGATTATCACGCGGTAAAGCACTTTTATTGATAGCCTTTGTGTGGATCTACACTACGCCATGGTCTTTGTTACCACTTTTTAGAATATGGGGCCGATTTGTACCTGAGGGCTACCTAACAGCTTGTTCTTTTGACTATCTTACGAATACTTTCGATACAAAACTGTTCACAGGCTGTATTTTTATATTTACCTATGCAATTCCTCTGATATTAATCATGTACTACTATAGTGGAATCGTAAAACAAGTTTTCGCTCATGAAGCCGCTCTAAGAGAACAAGCGAAAAAGATGAACGTAGAGTCACTACGATCAAATCAGAATGCATCAGCAGAGTCGGCGGAGATTCGAATAGCCAAGGCAGCGCTCACTGTGTGCTTCCTTTATGTTGCGTCTTGGACGCCCTACGGCATTATGTCGCTGATAGGCGCTTTCGGTGATCAGCAGCTATTATCGCCTGGTGTAACCATGATCCCTGCAATCGCTTGCAAGGGCGTAGCGTGCATCGATCCTTGGGTGTACGCAATCAGCCATCCAAAGTACAGGCAAGAACTACAACGAAGAATGCCATGGCTTCAAATAAGGGAGCCAGATGACAATGTTTCAACGGGCACGAACAACACTACTAATTCTGCGGCACCAGCAGCTACAGCCTAG</t>
  </si>
  <si>
    <t>Heliconius erato petiverana isolate HER14UVRh2 opsin (UVRh2) mRNA, complete cds</t>
  </si>
  <si>
    <t>male</t>
  </si>
  <si>
    <t>MF035575</t>
  </si>
  <si>
    <t>ATGGCGACTAACTACACAGACGATATCGGCCCAATGGCCTACCCACTTAAAATGGTCAGCCAAGAGGTCGTAGAACACATGCTCGGCTGGAATATTCCAGAAGAACATCAGAGCCTCGTCCACGAGCACTGGAGGAACTTCCCATCGGTCAGCAAATATGCGCACTTTGTCCTAGCTCTCATCTACACGTGCCTGATACTTGCATCACTCTCAGGCAACGGCATCGTTATTTGGATATTTAGCACGTCAAAATCACTTCGTAGCGCCAGCAACATGTTCGTAATAAACCTAGCGGTGTTCGACATGATGATGATGTTAGAAATGCCGTTGTTGGTCCTGAACTCCTTCTACCAACGACTCGTGGGATACCAACTAGGTTGCGACATATATGGCGTACTGGGCTCCTTGTCGGGCATCGGCGGTGCTATCACAAATGCTGTCATCGCTTATGACAGATACAAGACAATTTCAAGCCCACTGGACGGCAGACTGAATCGAGTGCAGGCATCTCTTCTGATCTTATTCACTTGGCTCTGGGCTTTACCATTCACAATCTTGCCCGCCTTCAGGATTTGGGGACGTTTTGTACCAGAGGGTTTCCTTACGACATGCTCCTTCGACTACTTCACTGAGGACCAGGACACGAAAGTGTTCGTAATGTGCATATTTACCTGGAGCTACTGCATCCCCATGCTCCTCATTTGCTACTTCTACTCCAAATTGTTCGGTGCTGTCCGTCTTCACGAACGCATGCTCAAAGAGCAAGCAAAGAAGATGAACGTAAAATCGTTAGCAGCAAACAAGGAGGACGCTGGCAAGAGTGTAGAGATAAGGATCGCCAAAGTAGCATTCACCATCTTCTTCCTGTTTGTATGCTCGTGGACCCCGTACGCCTTCGTCACTATGACCGGTGCATTTGGGGACAGGAGTATCCTAACTCCCGTGGCGACGATGATACCAGCGGTGTGCGCCAAAATTGTATCCTGCATCGACCCATGGGTATACGCCATCAATCACCCTAGATATAGGGCGGAATTGCAAAAGCGTTTGCCCTGGATGGGTGTGCGCGAAGCGGACCCTGATTCAGTATCAACTTCAAGCGGCGCCACTGCGCAAACGCAAAACCCTACCGCCGAAGCTTAA</t>
  </si>
  <si>
    <t>MATNYTDDIGPMAYPLKMVSQEVVEHMLGWNIPEEHQSLVHEHWRNFPSVSKYAHFVLALIYTCLILASLSGNGIVIWIFSTSKSLRSASNMFVINLAVFDMMMMLEMPLLVLNSFYQRLVGYQLGCDIYGVLGSLSGIGGAITNAVIAYDRYKTISSPLDGRLNRVQASLLILFTWLWALPFTILPAFRIWGRFVPEGFLTTCSFDYFTEDQDTKVFVMCIFTWSYCIPMLLICYFYSKLFGAVRLHERMLKEQAKKMNVKSLAANKEDAGKSVEIRIAKVAFTIFFLFVCSWTPYAFVTMTGAFGDRSILTPVATMIPAVCAKIVSCIDPWVYAINHPRYRAELQKRLPWMGVREADPDSVSTSSGATAQTQNPTAEA</t>
  </si>
  <si>
    <t>Heliconius erato petiverana isolate HER14BRh opsin (BRh) mRNA, complete cds</t>
  </si>
  <si>
    <t>MF035574</t>
  </si>
  <si>
    <t>ATGGCAATCACAAGCTTGGACCCAGGACCAGGTGCTGCCGCTCTTCAGGCATGGGGCGGTCAGATGGCAGCTTTCGGCAGCAATGAAACAGTTGTCGATAAAGTACTACCAGATATGCTGCACCTGATTGACCCTCATTGGCATCAGTTCCCACCCATGAACCCACTATGGCACGGCTTACTTGGCTTTGTCATCGGAGTTCTTGGTTTCATCTCCGTCACAGGCAACGGCATGGTCGTCTACATTTTCACAACCACCAAGACTCTCAAAACACCATCAAACATCCTCGTCGTCAATCTAGCATTCTCTGACTTCCTTATGATGTTCATGATGGCACCGCCTATGGTAATAAATTGTTACAACGAAACATGGGTATTCGGACCGTTAGCGTGCCAGTTATACGCATGTGCAGGTTCACTCTACGGATGCGTTTCCATCTGGACTATGACGATGATCGCTTTCGACCGCTACAATGTGATCGTAAAGGGTATCGCCGCGAAGCCAATGACAATCAATGGAGCTCTACTCCGAGTATTTGGTATCTGGGCTTTCTCCCTAGCGTGGACTATTGCACCTCTTTTCGGATGGGGCCGATACGTACCTGAAGGCAACATGACTGCCTGTGGAACAGACTACTTCGACCAATCCTTCTCAAACCGCAGTTACATCTTACTTTACTCGATCGCCTGCTACTACGCGCCACTCTTCCTCATTATCTACTCCTACTTCTTCATTGTTCAGGCCGTAGCAGCTCACGAGAAGGCAATGAGGGAACAAGCCAAGAAGATGAATGTAGCATCTCTTAGGTCATCAGATGCGGCGAACACCAGCGCTGAGTGCAAATTGGCGAAGGTAGCCTTAATGACCATCTCACTATGGTTCATGGCATGGACTCCATACTTGGTAATCAACTATGCCGGAATCTTCAAAACCATGACGATCAGCCCTATTGTAACCATCTGGGGATCTGTCTTCGCCAAAGCTAATGCCGTCTATAACCCTATTGTATACGGTATCAGCCACCCGAAATACCGCGCGGCTTTGTACGCGAGGTTCCCGGGTCTCGCCTGCCAGAGCGCGCCTGAAGATAACGGCTCTGTGGCGTCCGCCGCCACTGCCACCGAAGAGAAGCCTTCGGCGTGA</t>
  </si>
  <si>
    <t>Heliconius erato petiverana isolate HER14LWRh opsin (LWRh) mRNA, complete cds</t>
  </si>
  <si>
    <t>eleuchia</t>
  </si>
  <si>
    <t>MF035573</t>
  </si>
  <si>
    <t>ATGGAAAATGAAACGCAAAATTCCAATGTGTATGGCGCGTACTTTGCGCCACTCAGATCGGGCGATGGTGTCAAAATGCTGGTCGACGGTCTGAGTAGCGCCGAATTGGAATTCATACCTGAACATTGGCTCTCGTACCCTGCGCCGCCCGCAAGTGCTCACACTGCACTCGCGTTGATGTACTGCTTTTTCACTGCTGCTGCACTGATCGGGAATGGTCTAGTAATTTACATATTTGCCACGACTAAAAGCCTACGGACGTCGAGCAATTTGCTGATTCTAAATCTAGCAATTTTTGATTTTATCATGATGGCGAAAGCACCAATTTTTATTTATAATAGCGCTATGCGTGGTTTTGCTATCGGTTCTCTAGGTTGTCAGATTTTCGCTCTCGTAGGTTCGTACAGTGGAATTGGAGCAGCAATGACAAATCTTTGCATCGCTTACGATAGACACTCTACGATCACTCGACCTCTCGACGGAAGATTATCACGCGGTAAAGCACTTTTGTTGATAGCCTTTGTGTGGATCTACACTACGCCGTGGTCTTTGTTACCACTGTTTAGAATATGGGGCCGATTTGTACCTGAGGGCTACCTAACAGCTTGTTCCTTTGATTATCTAACGAATACTTTCGATACAAAACTGTTCACAGGCTGTATTTTCATATTTACCTACGCAATTCCTCTGTTATTAATCATGTACTACTATAGTGGAATCGTAAGACAAGTCTTCGCTCATGAAGCCGCTCTAAGGGAACAAGCGAAAAAGATGAACGTAGAGTCACTACGATCAAATCAGAATGCATCAGCAGAGTCGGCGGAGATTCGAATAGCCAAGGCAGCGCTCACTGTGTGCTTCCTTTATGTTGCGTCTTGGACTCCCTACGGCATTATGTCGCTGATAGGCGCTTTCGGTGATCAGCAGTTATTATCGCCTGGTGTAACCATGATCCCTGCGATCGCTTGCAAGGGTGTAGCGTGCATCGATCCTTGGGTGTACGCAATCAGCCATCCAAAGTACAGGCAAGAACTACAACGAAGAATGCCGTGGCTTCAAATAAGGGAGCCAGATGACAACGTTTCAACGGGCACGAACAACACTACTAATTCTGCCGCACCAGCAGCTACAGCCTAG</t>
  </si>
  <si>
    <t>Heliconius eleuchia primularis isolate AB249UVRh2 opsin (UVRh2) mRNA, complete cds</t>
  </si>
  <si>
    <t>MF035572</t>
  </si>
  <si>
    <t>ATGGCGACTAACTACACAGACGATATCGGCCCAGTGGCCTACCCACTTAAAATGGTCAGCCAAGAGGTCGTAGAACACATGCTCGGCTGGAATATACCAGAAGAACATCAGGGCCTCGTCCACGAGCACTGGAGGAACTTCCCAGCGGTCAGCAAATATGCGCACTTTATCCTAGCTCTCATCTACACGTGCCTGATACTTGCGTCAGTCTCAGGCAACGGCATCGTTATTTGGATATTTAGCACGTCAAAATCACTTCGTAGCGCCAGCAACATGTTCGTAATAAACCTAGCGGTGTTCGACATGATGATGATGTTAGAAATGCCGTTGTTGGTCTTGAACTCCTTCTACCAACGACTCGTGGGATATCAACTAGGTTGCGACATATTTGCCGTACTAGGCTCCTTGTCGGGTATCGGCGGTGCTATCACAAATGCA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GGCGACGATGATACCAGCAGTGTGCGCCAAAATTGTATCCTGCATCGACCCATGGGTATACGCCATCAATCACCCTAGATATAGGGCGGAATTGCAAAAGCGTGTGCCCTGGATGGGTGTGCGCGAAGCAGACCCCGATTCAGTATCAACCTCAAGCGGCGCCACTGCGCAAACGCAAAACCCTACCGCCGAAGCTTAA</t>
  </si>
  <si>
    <t>Heliconius eleuchia primularis isolate AB249BRh opsin (BRh) mRNA, complete cds</t>
  </si>
  <si>
    <t>MF035571</t>
  </si>
  <si>
    <t>Heliconius eleuchia primularis isolate AB249LWRh opsin (LWRh) mRNA, complete cds</t>
  </si>
  <si>
    <t>MF035570</t>
  </si>
  <si>
    <t>ATGGAAAATGAAACGCAAAATTCCAATGTGTATGGCGCGTACTTTGCGCCACTCAGATCGGGCGATGGTGTCAAAATGCTGGTCGACGGTCTGAGTAGCGCCGAATTGGAATTCATACCTGAACATTGGCTCTCGTACCCTGCGCCGCCCGCAAGTGCTCACACTGCACTCGCGTTGATGTACTGCTTTTTCACTGCTGCTGCACTGATCGGGAATGGTCTAGTAATTTACATATTTGCCACGACTAAAAGCCTACGGACGTCGAGCAATTTGCTGATTCTTAATCTAGCAATTTTTGATTTTATCATGATGGCGAAAGCACCAATTTTTATTTATAATAGCGCTATGCGTGGTTTTGCTATCGGTTCTCTAGGTTGTCAGATTTTCGCTCTCGTAGGTTCGTACAGTGGAATTGGAGCAGCAATGACAAATCTTTGCATCGCTTACGATAGACACTCTACGATCACTCGACCTCTCGACGGAAGATTATCACGCGGTAAAGCACTTTTGTTGATAGCCTTTGTGTGGATCTACACTACGCCGTGGTCTTTGTTACCACTGTTTAGAATATGGGGCCGATTTGTACCTGAGGGCTACCTAACAGCTTGTTCCTTTGATTATCTAACGAATACTTTCGATACAAAACTGTTCACAGGCTGTATTTTCATATTTACCTACGCAATTCCTCTGTTATTAATCATGTACTACTATAGTGGAATCGTAAGACAAGTCTTCGCTCATGAAGCCGCTCTAAGGGAACAAGCGAAAAAGATGAACGTAGAGTCACTACGATCAAATCAGAATGCATCAGCAGAGTCGGCGGAGATTCGAATAGCCAAGGCAGCGCTCACTGTGTGCTTCCTTTATGTTGCGTCTTGGACTCCCTACGGCATTATGTCGCTGATAGGCGCTTTCGGTGATCAGCAGTTATTATCGCCTGGTGTAACCATGATCCCTGCGATCGCTTGCAAGGGTGTAGCGTGCATCGATCCTTGGGTGTACGCAATCAGCCATCCAAAGTACAGGCAAGAACTACAACGAAGAATGCCGTGGCTTCAAATAAGGGAGCCAGATGACAACGTTTCAACGGGCACGAACAACACTACTAATTCTGCCGCACCAGCAGCTACAGCCTAG</t>
  </si>
  <si>
    <t>Heliconius eleuchia primularis isolate AB213UVRh2 opsin (UVRh2) mRNA, complete cds</t>
  </si>
  <si>
    <t>MF035569</t>
  </si>
  <si>
    <t>ATGGAAAATGAAACGCAAAACTACAATGTTTACGGCGCGTACTTTGCACCACTCAGATCAAGTGATGGTGTCAAAATGCTGGTTGACGGGCTAGACAGCGCGGATTTGGCAGTTATACCTGAGCATTGGCTCTCATACACTTCGCCGCCTGCAAGCGCTCACACCGCACTAGCGTTGCTGTACATCTTTTTCACCGCTGCTGCACTGATCGGGAATGGCTTAGTAATTTACATATTTGCCACGACTAAAAGCCTACGGACGTCGAGCAATTTGCTGATTCTAAATCTAGCAATTTTTGATTTTATCATGATGGCGAAAGCACCAATTTTTATTTATAATAGCGCTATGCGTGGTTTTGCTATCGGTTCTCTAGGTTGTCAGATTTTCTCTGTCATGGGTGCATACAGTGGAATTGGTGCATCGATGACAAATGCTTGCATCGCTTACGATAGACACTCTACGATCACTCGGCCACTCGACGGAAGATTATCGCGGGGAAAAGCACTTTTGATGATAGCATGTGTGTGGATCTACGCTACGCCATGGGCTCTGATGCCACTGTTTAATGTATGGGGCCGATTTGTACCTGAAGGGTACCTAACATCTTGTACTTTTGACTATCTTTCAAATAGTTTCGATACAAAACTGTTTGTAGTCTGTATTTTCACCTGTAGTTGTCTATTTCCTATGTGTTTTATTATATATTTCTACAGTGGAATCGTAAAACAAGTTTTCGCTCATGAAGCCGCTCTAAGAGAACAAGCAAAGAAGATGAACGTAGAGTCACTACGATCAAATCAGAATGCATCAGCAGAGTCGGCGGAGATTCGAATAGCCAAGGCAGCGCTCACTGTGTGCTTCCTTTATGTTGCGTCTTGGACTCCCTACGGCGTCATGTCGCTGATAGGCGCTTTCGGTGATCAGCAACTATTAACGCCTGGTGTAACCATGATCCCTGCGGTAGCTTGCAAGACTGTAGCGTGCATCGATCCTTGGGTGTATGCAATCAGCCATCCTAAGTACAGGCAAGAGCTACAACGGAGAATGCCGTGGCTTCAAATAAGGGAGCCAGATGACAACGTTTCAACTGGCACGAGCAATACTACAAATTCTACCGCACCAGCAGCTACAGCGTAA</t>
  </si>
  <si>
    <t>MENETQNYNVYGAYFAPLRSSDGVKMLVDGLDSADLAVIPEHWLSYTSPPASAHTALALLYIFFTAAALIGNGLVIYIFATTKSLRTSSNLLILNLAIFDFIMMAKAPIFIYNSAMRGFAIGSLGCQIFSVMGAYSGIGASMTNACIAYDRHSTITRPLDGRLSRGKALLMIACVWIYATPWALMPLFNVWGRFVPEGYLTSCTFDYLSNSFDTKLFVVCIFTCSCLFPMCFIIYFYSGIVKQVFAHEAALREQAKKMNVESLRSNQNASAESAEIRIAKAALTVCFLYVASWTPYGVMSLIGAFGDQQLLTPGVTMIPAVACKTVACIDPWVYAISHPKYRQELQRRMPWLQIREPDDNVSTGTSNTTNSTAPAATA</t>
  </si>
  <si>
    <t>Heliconius eleuchia primularis isolate AB213UVRh1 opsin (UVRh1) mRNA, complete cds</t>
  </si>
  <si>
    <t>MF035568</t>
  </si>
  <si>
    <t>Heliconius eleuchia primularis isolate AB213BRh opsin (BRh) mRNA, complete cds</t>
  </si>
  <si>
    <t>MF035567</t>
  </si>
  <si>
    <t>ATGGCAATCACAAGCTTGGACCCAGGACCAGGTGCTGCCGCTCTTCAGGCATGGGGAGGTCAGATGGCAGCTTTCGGCAGCAATGAAACAGTTGTCGACAAAGTACTACCAGAAATGCTACATCTGATTGACCCTCATTGGCATCAGTTCCCACCCATGAACCCACTATGGCACGGA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NNNNTCGCCGCCAAGCCAATGACAATCAATGGAGCTCTACTCCGGGTATTTGGTATCTGGGCTTTCTCCCTAGCGTGGACTATTGCACCTCTTTTCGGATGGGGCCGATACGTACCTGAAGGCAACATGACTGCCTGTGGAACAGACTACTTCGACCAATCCTTCTCAAACCGCAGTTACATCTTACTTTACTCGATCGCCTGTTACTACGCACCACTCTTCCTCATTATCTACTCCTACTTCTTCATTGTTCAGGCNNNNNNNNNNNNCGAGAAGGCAATGAGGGAACAAGCCAAGAAGATGAATGTAGCATCTCTTAGGTCATCAGATGCGGCGAACACCAGCGCCGAGTGCAAATTGGCGAAGGTAGCTTTAATGACCATCTCACTATGGTTCATGGCATGGACTCCATACTTGGTAATCAACTATGCCGGAATCTTCAAAACCATGACGATCAGCCCTATTGTGACCATCTGGGGATCTGTCTTCGCCAAAGCTAATGCCGTCTATAACCCTATTGTATACGGTATCAGCCACCCGGAATACCGCGCGGCTTTGTACGCGAGGTTCCCGGGTCTCTCCTGCCAGAGCGCGCCTGAAGACAACGGCTCCGTGGCGTCCGCCGCTACTGCCACCGAAGAGAAGCCTTCGGCGTGA</t>
  </si>
  <si>
    <t>MAITSLDPGPGAAALQAWGGQMAAFGSNETVVDKVLPEMLHLIDPHWHQFPPMNPLWHGLLGFVIGVLGFISVTGNGMVVYIFTTTKSLKTPSNILVVNLAFSDFLMMFMMAPPMVINCYNETWVFGPLACQLYACAGSLYGCVSIWTMTMIAFDRYNVIVKXXAAKPMTINGALLRVFGIWAFSLAWTIAPLFGWGRYVPEGNMTACGTDYFDQSFSNRSYILLYSIACYYAPLFLIIYSYFFIVQAXXXXEKAMREQAKKMNVASLRSSDAANTSAECKLAKVALMTISLWFMAWTPYLVINYAGIFKTMTISPIVTIWGSVFAKANAVYNPIVYGISHPEYRAALYARFPGLSCQSAPEDNGSVASAATATEEKPSA</t>
  </si>
  <si>
    <t>Heliconius eleuchia primularis isolate AB213LWRh opsin (LWRh) mRNA, complete cds</t>
  </si>
  <si>
    <t>Laparus</t>
  </si>
  <si>
    <t>doris</t>
  </si>
  <si>
    <t>MF035566</t>
  </si>
  <si>
    <t>ATGGAAAACGACACGCAAAATAACAATGTATATGGCGCGTACTTTGCGCCACTCAGATCTAGCGATGGTGTCAAAATGTTGGTCGACGGTCTGAGTAGCGCCGAATTGGAATTCATACCTGAACATTGGCTCTCGTACCCTGCGCCGCCTGCAAGTGCTCACACCGCGCTCGCGTTGATGTACTGCTTTTTCACTGCCGCTGCACTGATCGGGAATGGCCTAGTAATTTACATATTTGCAACGACTAAAAGCCTGAGGACGTCGAGCAATTTGCTGATTCTAAATCTAGCAATTTTTGATTTTATCATGATGGCCAAAGCACCGATATTTATTTACAATAGCGCTATGCGTGGTTTTGCTATCGGTTCTCTCGGTTGTCAGATTTTCGCCCTCGTTGGTTCATACAGCGGAATTGGAGCAGCGATGACAAACCTTTGCATCGCCTACGATAGACACTCTACGATCACTCGACCTCTCGACGGAAGGTTATCGCGTGGAAAAGCACTTTTGTTGATAGCCTGTGTGTGGATCTACACTACGCCGTGGTCTTTATTGCCACTTTTTAGAATATGGGGCCGATTTGTACCTGAGGGGTACCTGACAGCTTGTTCTTTTGACTATCTTACGAACACTTTCGATACAAAACTGTTCACAGGCTGTATTTTCATATTTACTTATGCAATTCCTTTGTGTTTAATCATGTACTACTATAGTGGAATTGTAAAACAAGTTTTCGCTCATGAAGCCGCTCTAAGAGAACAAGCGAAGAAGATGAACGTAGAGTCACTAAGATCAAATCATAATGCAGCGGCAGAGTCGGCGGAGATTCGAATAGCTAAGGCAGCGCTTACCGTGTGCTTCCTTTATGTTGCGTCTTGGACTCCCTACGGCGTTATGTCGCTGATAGGCGCTTTCGGTGATCAGCAGCTATTATCGCCTGGTGTAACCATGATCCCTGCGATCGCTTGCAAGGGTGTAGCGTGCATCGATCCTTGGGTGTATGCAATCAGCCATCCTAAGTACAGGCAAGAACTACAACGAAGAATGCCATGGCTTCAAATAAGGGAGCCAGATGACAATGTTTCAACGGGCACGAACAATACTACTAATTCTGCCGCACCAGCAGCTACAGCCTAG</t>
  </si>
  <si>
    <t>MENDTQNNNVYGAYFAPLRSSDGVKMLVDGLSSAELEFIPEHWLSYPAPPASAHTALALMYCFFTAAALIGNGLVIYIFATTKSLRTSSNLLILNLAIFDFIMMAKAPIFIYNSAMRGFAIGSLGCQIFALVGSYSGIGAAMTNLCIAYDRHSTITRPLDGRLSRGKALLLIACVWIYTTPWSLLPLFRIWGRFVPEGYLTACSFDYLTNTFDTKLFTGCIFIFTYAIPLCLIMYYYSGIVKQVFAHEAALREQAKKMNVESLRSNHNAAAESAEIRIAKAALTVCFLYVASWTPYGVMSLIGAFGDQQLLSPGVTMIPAIACKGVACIDPWVYAISHPKYRQELQRRMPWLQIREPDDNVSTGTNNTTNSAAPAATA</t>
  </si>
  <si>
    <t>Laparus doris isolate HDOr253UVRh2 opsin (UVRh2) mRNA, complete cds</t>
  </si>
  <si>
    <t>MF035565</t>
  </si>
  <si>
    <t>ATGGAAAATGAAACGCTAAACTACAATGATTATGGCGCGTACTTTGCGCCACTCAGATCTAGCGATGGTGTCAAAATGCTGGTAGACGGTCTGGACAGCGCCGATTTGGCAGTCGTACCTGAACACTGGCTCCCTTACGCTGCGCCGCCTGCAAGTGCTCACACCGCACTGGCGTTGCTGTACTGCTTTTTCACGGCTGCTGCGCTGATCGGGAATGGCCTAGTAATTTTCATATTTGCCACGACTAAAAGTCTAAGGACATCGAGCAATTTGCTGATTCTAAATCTAGCAATTTTTGATTTTATCATGATGGCCAAAGCACCGATTTTTATTTACAATAGCGCTATGCGTGGATTTGCTACCGGTGCTCTGGGTTGTCAGATTTTCGCTATCATGGGTTCATACAGTGGAATTGGTGCATCGATGACAAATGCTTGCATCGCTTACGATAGACACTCTACGATCACTCGACCACTCGACGGAAGGTTATCGCGCGGAAAGGCTTTTTTGATGATAGCCTGTGTGTGGATCTACGCTACGCCATGGTCTTTGATGCCACTGTTTAATGTATGGGGCAGATTTGTACCTGAGGGATACCTAACATCTTGTACTTTTGACTATCTTTCAAATACTTTCGATACAAAACTGTTTGTAGGCTGTATTTTCACCTGTAGCTATCTATTTCCTATGGGTTTTATCATATATTTCTACAGTGGAATCGTAAAACAAGTTTTCGCTCATGAAGCCGCTTTAAGAGAACAAGCAAAGAAGATGAACGTAGAGTCACTACGATCAAATCAGAATGCACAAGCAGAGTCAGCGGAGATTCGAATAGCTAAAGCAGCGCTCACTGTGTGCTTCCTTTTTGTTGCGTCTTGGACTCCCTACGGCGTTATGGCACTGATAGGCGCTTTCGGTGATCAGCAACTGTTAACACCTGGTGTAACGATGATCCCAGCGGTAGCTTGCAAGGCTGTAGCGTGTATCGATCCTTGGGTGTATGCAATCAGCCATCCTAAGTACAGGCAAGAATTACAACGAAGAATGCCATGGCTTCAAATAAGGGAGCCAGATGACAATGCTTCAACGGGCACAAACAATACTACTAATTCTACCGCACCAGCAGCTACGGCGTAA</t>
  </si>
  <si>
    <t>MENETLNYNDYGAYFAPLRSSDGVKMLVDGLDSADLAVVPEHWLPYAAPPASAHTALALLYCFFTAAALIGNGLVIFIFATTKSLRTSSNLLILNLAIFDFIMMAKAPIFIYNSAMRGFATGALGCQIFAIMGSYSGIGASMTNACIAYDRHSTITRPLDGRLSRGKAFLMIACVWIYATPWSLMPLFNVWGRFVPEGYLTSCTFDYLSNTFDTKLFVGCIFTCSYLFPMGFIIYFYSGIVKQVFAHEAALREQAKKMNVESLRSNQNAQAESAEIRIAKAALTVCFLFVASWTPYGVMALIGAFGDQQLLTPGVTMIPAVACKAVACIDPWVYAISHPKYRQELQRRMPWLQIREPDDNASTGTNNTTNSTAPAATA</t>
  </si>
  <si>
    <t>Laparus doris isolate HDOr253UVRh1 opsin (UVRh1) mRNA, complete cds</t>
  </si>
  <si>
    <t>MF035564</t>
  </si>
  <si>
    <t>ATGGCGACTAACTACACAGACGATATCGGCCCAGTGGCCTACCCACTTAAAATGGTCAGCCAAGAGGTCGTAGAACACATGCTCGGCTGGAACATTCCAGAAGAACATCAGGATCTCGTCCACGAGCACTGGAGGAACTTCCCAGCGGTCAGCAAATATGCGCACTTTCTTCTAGCTCTCATCTACACGTTCCTCCTTCTTGCGTCGATCTCAGGCAACGGCATCGTTGTTTGGATATTCAGCACATCAAAATCACTGCGCAGCGCCAGCAACATGTTCGTAATAAACCTAGCGATGTTCGACATGTTGATGATGCTAGAAATGCCGTTACTGATCACCAACTCCTACTACCAACGGCTCGTGGGGTACCAACTAGGTTGCGACATATACGGCGTGCTGGGCTCCCTGGCGGGTATCGGTGGTGCTATCACAAATGTTATCATCGCTTATGATAGATACAAGACTATTTCGAGCCCACTGGACGGCAGACTGAACCGAGTGCAGGCGTCCCTTTTGATCTTATTCACCTGGATCTGGGCTTTACCATTCACAGTCTTGCCCGCCTTCAGGATCTGGGGACGTTTTGTACCAGAGGGTTTCCTTACGACGTGCTCCTTCGATTACTTTACTGAGGACCAGGATACGAAGGTGTTCGTCATGTGCATATTCGTCTGGAGCTACTGCATCCCAATGCTCCTCATTTGCTACTTCTACTCCAAACTGTTCGGGGCTGTCCGTCTTCACGAGCGCATGCTCAAAGAGCAAGCGAAGAAGATGAACGTAAAATCGTTAGCAGCAAACAAGGAGGACGCAGGCAAGAGTGTCGAGATAAGGATCGCCAAAGTAGCATTCACCATCTTCTTTCTGTTTGTATGCTCGTGGACGCCGTACGCCTTCGTCACTATGGTCGGTGCCTTTGGGGACAGGAGTCTCCTTACTCCCGTGGCGACGATGATACCAGCAGTGTGCGCCAAAATTGTATCCTGCATCGACCCATGGGTATACGCCATCAATCACCCTAGATATAGGGCGGAATTGCAAAAGCGATTACCCTGGCTGGGTGTGCGCGAAGCGGACCCTGATACAGTATCAACCACCAGCGGCGCCACTGCGCAAACACAAAATCCTACCGCCGAAGCTTAA</t>
  </si>
  <si>
    <t>MATNYTDDIGPVAYPLKMVSQEVVEHMLGWNIPEEHQDLVHEHWRNFPAVSKYAHFLLALIYTFLLLASISGNGIVVWIFSTSKSLRSASNMFVINLAMFDMLMMLEMPLLITNSYYQRLVGYQLGCDIYGVLGSLAGIGGAITNVIIAYDRYKTISSPLDGRLNRVQASLLILFTWIWALPFTVLPAFRIWGRFVPEGFLTTCSFDYFTEDQDTKVFVMCIFVWSYCIPMLLICYFYSKLFGAVRLHERMLKEQAKKMNVKSLAANKEDAGKSVEIRIAKVAFTIFFLFVCSWTPYAFVTMVGAFGDRSLLTPVATMIPAVCAKIVSCIDPWVYAINHPRYRAELQKRLPWLGVREADPDTVSTTSGATAQTQNPTAEA</t>
  </si>
  <si>
    <t>Laparus doris isolate HDOr253BRh opsin (BRh) mRNA, complete cds</t>
  </si>
  <si>
    <t>MF035563</t>
  </si>
  <si>
    <t>ATGGCAATCACAAGCTTGGACCCAGGACCAGGTGCTGCCGCTCTTCAGGCATGGGGCGGTCAGATGGCAGCTTTCGGCAGCAACGAAACAGTTGTCGACAAAGTACTACCAGACATGCTGCACCTGATTGACCCTCATTGGCATCAGTTCCCACCCATGAACCCACTATGGCACGGCTTACTTGGCTTTGTCATCGGCGTTCTTGGTTTCATCTCCGTCACAGGCAACGGCATGGTTGTCTACATTTTCACAACCACCAAGAGTCTCAAAACACCATCAAACATTCTCGTCATCAATCTAGCGTTCTCTGACTTCCTTATGATGTTCATGATGGCACCGCCTATGGTAATTAATTGTTACAACGAAACATGGGTATTCGGACCGTTAGCGTGCCAGTTATACGCGTGTGCAGGTTCGCTGTATGGATGCGTTTCCATCTGGACAATGACGATGATCGCTTTCGACCGCTACAATGTGATCGTAAAGGGTATCGCCGCCAAACCTATGACAATCAATGGAGCTCTACTTCGGGTATTCTTTATCTGGGCTTTCTCCCTAGCGTGGACCGTTGCACCTCTCTTCGGATGGGGCCGATACGTACCTGAAGGCAACATGACTGCTTGTGGAACAGACTACTTCGACCAATCCGTATCGAACATGACCTACATCTTATTTTACTCGGTCGCCTGTTATTATGCGCCACTCTTCCTCATTATCTACTCCTACTTCTTCATTATTCAGGCCGTAGCAGCGCACGAGAAGGCAATGAGGGAACAAGCCAAGAAGATGAATGTAGCATCTCTTAGGTCGTCAGATTCGGCGAACACCAGCGCTGAATGCAAATTGGCGAAGGTAGCCTTAATGACCATCTCACTATGGTTCATGGCATGGACTCCATACTTGGTGATCAACTATGCCGGAATCTTCAAAACCATGACGATCAGCCCTATTGTGACCATCTGGGGATCTGTCTTCGCCAAAGCTAATGCCGTCTATAACCCTATTGTATACGGTATTAGCCACCCGAAATACCGCGCGGCTTTGTACGCGAGGTTCCCGGGTCTCTCCTGCCAGAGCGCGCCCGAAGACACCGGCTCCGTGGCGTCCGCCGCCACTGCCACCGAGGAGAAGCCTTCGGCGTGA</t>
  </si>
  <si>
    <t>MAITSLDPGPGAAALQAWGGQMAAFGSNETVVDKVLPDMLHLIDPHWHQFPPMNPLWHGLLGFVIGVLGFISVTGNGMVVYIFTTTKSLKTPSNILVINLAFSDFLMMFMMAPPMVINCYNETWVFGPLACQLYACAGSLYGCVSIWTMTMIAFDRYNVIVKGIAAKPMTINGALLRVFFIWAFSLAWTVAPLFGWGRYVPEGNMTACGTDYFDQSVSNMTYILFYSVACYYAPLFLIIYSYFFIIQAVAAHEKAMREQAKKMNVASLRSSDSANTSAECKLAKVALMTISLWFMAWTPYLVINYAGIFKTMTISPIVTIWGSVFAKANAVYNPIVYGISHPKYRAALYARFPGLSCQSAPEDTGSVASAATATEEKPSA</t>
  </si>
  <si>
    <t>Laparus doris isolate HDOr253LWRh opsin (LWRh) mRNA, complete cds</t>
  </si>
  <si>
    <t>MF035562</t>
  </si>
  <si>
    <t>ATGGAAAACGACACGCAAAATAACAATGTATATGGCGCGTACTTTGCGCCACTCAGATCTAGCGATGGTGTCAAAATGCTGGTCGACGGTCTGAGTAGCGCCGAATTGGAATTCATACCTGAACATTGGCTCTCGTACCCTGCGCCGCCTGCAAGTGCTCACACCGCGCTCGCGTTGATGTACTGCTTTTTCACTGCCGCTGCACTGATCGGGAATGGCCTAGTAATTTACATATTTGCAACGACTAAAAGCCTGAGGACGTCGAGCAATTTGCTGATTCTAAATCTAGCAATTTTTGATTTTATCATGATGGCCAAAGCACCGATATTTATTTACAATAGCGCTATGCGTGGTTTTGCTATCGGTTCTCTCGGTTGTCAGATTTTCGCCCTCGTTGGTTCATACAGCGGAATTGGAGCAGCGATGACAAACCTTTGCATCGCCTACGATAGACACTCTACGATCACTCGACCTCTCGACGGAAGGTTATCGCGTGGAAAAGCACTTTTGTTGATAGCCTGTGTGTGGATCTACACTACGCCGTGGTCTTTATTGCCACTTTTTAGAATATGGGGCCGATTTGTACCTGAGGGGTACCTGACAGCTTGTTCTTTTGACTATCTTACGAACACTTTCGATACAAAACTGTTCACAGGCTGTATTTTCATATTTACTTATGCAATTCCTTTGTGTTTAATCATGTACTACTATAGTGGAATTGTAAAACAAGTTTTCGCTCATGAAGCCGCTCTAAGAGAACAAGCGAAGAAGATGAACGTAGAGTCACTAAGATCAAATCATAATGCAGCGGCAGAGTCGGCGGAGATTCGAATAGCTAAGGCAGCGCTTACCGTGTGCTTCCTTTATGTTGCGTCTTGGACTCCCTACGGCGTTATGTCGCTGATAGGCGCTTTCGGTGATCAGCAGCTATTATCGCCTGGTGTAACCATGATCCCTGCGATCGCTTGCAAGGGTGTAGCGTGCATCGATCCTTGGGTGTATGCAATCAGCCATCCTAAGTACAGGCAAGAACTACAACGAAGAATGCCATGGCTTCAAATAAGGGAGCCAGATGACAATGTTTCAACGGGCACGAACAATACTACTAATTCTGCCGCACCAGCAGCTACAGCCTAG</t>
  </si>
  <si>
    <t>Laparus doris isolate HDOr252UVRh2 opsin (UVRh2) mRNA, complete cds</t>
  </si>
  <si>
    <t>MF035561</t>
  </si>
  <si>
    <t>Laparus doris isolate HDOr252UVRh1 opsin (UVRh1) mRNA, complete cds</t>
  </si>
  <si>
    <t>MF035560</t>
  </si>
  <si>
    <t>Laparus doris isolate HDOr252BRh opsin (BRh) mRNA, complete cds</t>
  </si>
  <si>
    <t>MF035559</t>
  </si>
  <si>
    <t>Laparus doris isolate HDOr252LWRh opsin (LWRh) mRNA, complete cds</t>
  </si>
  <si>
    <t>MF035558</t>
  </si>
  <si>
    <t>Laparus doris isolate HDOg164UVRh2 opsin (UVRh2) mRNA, complete cds</t>
  </si>
  <si>
    <t>MF035557</t>
  </si>
  <si>
    <t>Laparus doris isolate HDOg164UVRh1 opsin (UVRh1) mRNA, complete cds</t>
  </si>
  <si>
    <t>MF035556</t>
  </si>
  <si>
    <t>ATGGCGACTAACTACACAGACGATATCGGCCCAGTGGCCTACCCACTTAAAATGGTCAGCCAAGAGGTCGTAGAACACATGCTCGGCTGGAACATTCCAGAAGAACATCAGGATCTCGTCCACGAGCACTGGAGGAACTTCCCAGCGGTCAGCAAATATGCGCACTTTCTTCTAGCTCTCATCTACACGTTCCTCCTTCTTGCGTCGATCTCAGGCAACGGCATCGTTGTTTGGATATTCAGCACATCAAAATCACTGCGCAGCGCCAGCAACATGTTCGTAATAAACCTAGCGATGTTCGACATGTTGATGATGCTAGAAATGCCGTTACTGATCACCAACTCCTACTACCAACGGCTCGTGGGGTACCAACTAGGTTGCGACATATACGGCGTGCTGGGCTCCCTGGCGGGTATCGGTGGTGCTATCACAAATGTTATCATCGCTTATGATAGATACAAGACTATTTCGAGCCCACTGGACGGCAGACTGAACCGAGTGCAGGCGTCCCTTTTGATCTTATTCACCTGGATCTGGGCTTTACCATTCACAGTCTTGCCCGCCTTCAGGATCTGGGGACGTTTTGTACCAGAGGGTTTCCTTACGACGTGCTCCTTCGATTACTTTACTGAGGACCAGGATACGAAGGTGTTCGTCATGTGCATATTCGTCTGGAGCTACTGCATCCCAATGCTCCTCATTTGCTACTTCTACTCCAAACTGTTCGGGGCTGTCCGTCTTCACGAGCGCATGCTCAAAGAGCAAGCAAAGAAGATGAACGTAAAATCGTTAGCAGCAAACAAGGAGGACGCAGGCAAGAGTGTCGAGATAAGGATCGCCAAAGTAGCATTCACCATCTTCTTTCTGTTTGTATGCTCGTGGACGCCGTACGCCTTCGTCACTATGGTCGGTGCCTTTGGGGACAGGAGTCTCCTTACTCCCGTGGCGACGATGATACCAGCAGTGTGCGCCAAAATTGTATCCTGCATCGACCCATGGGTATACGCCATCAATCACCCTAGATATAGGGCGGAATTGCAAAAGCGATTACCCTGGCTGGGTGTGCGCGAAGCGGACCCTGATACAGTATCAACCACCAGCGGCGCCACTGCGCAAACACAAAATCCTACCGCCGAAGCTTAA</t>
  </si>
  <si>
    <t>Laparus doris isolate HDOg164BRh opsin (BRh) mRNA, complete cds</t>
  </si>
  <si>
    <t>MF035555</t>
  </si>
  <si>
    <t>Laparus doris isolate HDOg164LWRh opsin (LWRh) mRNA, complete cds</t>
  </si>
  <si>
    <t>MF035554</t>
  </si>
  <si>
    <t>Laparus doris isolate HDOg161UVRh2 opsin (UVRh2) mRNA, complete cds</t>
  </si>
  <si>
    <t>MF035553</t>
  </si>
  <si>
    <t>Laparus doris isolate HDOg161UVRh1 opsin (UVRh1) mRNA, complete cds</t>
  </si>
  <si>
    <t>MF035552</t>
  </si>
  <si>
    <t>Laparus doris isolate HDOg161BRh opsin (BRh) mRNA, complete cds</t>
  </si>
  <si>
    <t>MF035551</t>
  </si>
  <si>
    <t>Laparus doris isolate HDOg161LWRh opsin (LWRh) mRNA, complete cds</t>
  </si>
  <si>
    <t>MF035550</t>
  </si>
  <si>
    <t>Laparus doris isolate HDOb259UVRh2 opsin (UVRh2) mRNA, complete cds</t>
  </si>
  <si>
    <t>MF035549</t>
  </si>
  <si>
    <t>ATGGAAAATGAAACGCTAAACTACAATGATTATGGCGCGTACTTTGCGCCACTCAGATCTAGCGATGGTGTCAAAATGCTGGTAGACGGTCTGGACAGCGCCGATTTGGCAGTCGTACCTGAACACTGGCTCCCTTACGCTGCGCCGCCTGCAAGTGCTCACACCGCACTGGCGTTGCTGTACTGCTTTTTCACGGCTGCTGCGCTGATCGGGAATGGCCTAGTAATTTTCATATTTGCCACGACTAAAAGTCTAAGGACATCGAGCAATTTGCTGATTCTAAATCTAGCAATTTTTGATTTTATCATGATGGCCAAAGCACCGATTTTTATTTACAATAGCGCTATGCGTGGATTTGCTACCGGTGCTCTGGGTTGTCAGATTTTCGCTATCATGGGTTCATACAGTGGAATTGGTGCATCGATGACAAATGCTTGCATCGCTTACGATAGACACTCTACGATCACTCGACCACTCGACGGAAGGTTATCGCGCGGAAAGGCTTTTTTGATGATAGCCTGTGTGTGGATCTACGCTACGCCATGGTCTTTGATGCCACTGTTTAATGTATGGGGCAGATTTGTACCTGAGGGATACCTAACATCTTGTACTTTTGACTATCTTTCAAATACTTTCGATACAAAACTGTTTGTAGGCTGTATTTTCACCTGTAGCTATCTATTTCCTATGGGTTTTATTATATATTTCTACAGTGGAATCGTAAAACAAGTTTTCGCTCATGAAGCCGCTTTAAGAGAACAAGCAAAGAAGATGAACGTAGAGTCACTACGATCAAATCAGAATGCACAAGCAGAGTCAGCGGAGATTCGAATAGCTAAAGCAGCGCTCACTGTGTGCTTCCTTTTTGTTGCGTCTTGGACTCCCTACGGCGTTATGGCACTGATAGGTGCTTTCGGTGATCAGCAACTGTTAACACCTGGTGTAACGATGATCCCAGCGGTAGCTTGCAAGGCTGTAGCGTGTATCGATCCTTGGGTGTATGCAATCAGCCATCCTAAGTACAGGCAAGAATTACAACGAAGAATGCCATGGCTTCAAATAAGGGAGCCAGATGACAATGCTTCAACGGGCACAAACAATACTACTAATTCTACCGCACCAGCAGCTACGGCGTAA</t>
  </si>
  <si>
    <t>Laparus doris isolate HDOb259UVRh1 opsin (UVRh1) mRNA, complete cds</t>
  </si>
  <si>
    <t>MF035548</t>
  </si>
  <si>
    <t>Laparus doris isolate HDOb259BRh opsin (BRh) mRNA, complete cds</t>
  </si>
  <si>
    <t>MF035547</t>
  </si>
  <si>
    <t>Laparus doris isolate HDOb259LWRh opsin (LWRh) mRNA, complete cds</t>
  </si>
  <si>
    <t>MF035546</t>
  </si>
  <si>
    <t>Laparus doris isolate HDOb254UVRh2 opsin (UVRh2) mRNA, complete cds</t>
  </si>
  <si>
    <t>MF035545</t>
  </si>
  <si>
    <t>ATGGAAAATGAAACGCTAAACTACAATGATTATGGCGCGTACTTTGCGCCACTCAGATCTAGCGATGGTGTCAAAATGCTGGTAGACGGTCTGGACAGCGCCGATTTGGCAGTCGTACCTGAACACTGGCTCCCTTACGCTGCGCCGCCTGCAAGTGCTCACACCGCACTGGCGTTGCTGTACTGCTTTTTCACGGCTGCTGCGCTGATCGGGAATGGCCTAGTAATTTTCATATTTGCCACGACTAAAAGTCTAAGGACATCGAGCAATTTGCTGATTCTAAATCTAGCAATTTTTGATTTTATCATGATGGCCAAAGCACCGATTTTTATTTACAATAGCGCTATGCGTGGATTTGCTACCGGTGCTCTGGGTTGTCAGATTTTCGCTATCATGGGTTCATACAGTGGAATTGGTGCATCGATGACAAATGCTTGCATCGCTTACGATAGACACTCTACGATCACTCGACCACTCGACGGAAGGTTATCGCGCGGAAAGGCTTTTTTGATGATAGCCTGTGTGTGGATCTACGCTACGCCATGGTCTTTGATGCCACTGTTTAATGTATGGGGCAGATTTGTACCTGAGGGATACCTAACATCTTGTACTTTTGACTATCTTTCAAATACTTTCGATACAAAACTGTTTGTAGGCTGTATTTTCACCTGTAGCTATCTATTTCCTATGGGTTTTATYATATATTTCTACAGTGGAATCGTAAAACAAGTTTTCGCTCATGAAGCCGCTTTAAGAGAACAAGCAAAGAAGATGAACGTAGAGTCACTACGATCAAATCAGAATGCACAAGCAGAGTCAGCGGAGATTCGAATAGCTAAAGCAGCGCTCACTGTGTGCTTCCTTTTTGTTGCGTCTTGGACTCCCTACGGCGTTATGGCACTGATAGGYGCTTTCGGTGATCAGCAACTGTTAACACCTGGTGTAACGATGATCCCAGCGGTAGCTTGCAAGGCTGTAGCGTGTATCGATCCTTGGGTGTATGCAATCAGCCATCCTAAGTACAGGCAAGAATTACAACGAAGAATGCCATGGCTTCAAATAAGGGAGCCAGATGACAATGCTTCAACGGGCACAAACAATACTACTAATTCTACCGCACCAGCAGCTACGGCGTAA</t>
  </si>
  <si>
    <t>Laparus doris isolate HDOb254UVRh1 opsin (UVRh1) mRNA, complete cds</t>
  </si>
  <si>
    <t>MF035544</t>
  </si>
  <si>
    <t>Laparus doris isolate HDOb254BRh opsin (BRh) mRNA, complete cds</t>
  </si>
  <si>
    <t>MF035543</t>
  </si>
  <si>
    <t>Laparus doris isolate HDOb254LWRh opsin (LWRh) mRNA, complete cds</t>
  </si>
  <si>
    <t>clysonymus</t>
  </si>
  <si>
    <t>MF035542</t>
  </si>
  <si>
    <t>ATGGAAAATGAAACGCAAAATTCCAATGTGTATGGCGCGTACTTTGCGCCACTCAGATCTGGCGATGGTGTCAAAATGCTGGTAGACGGTCTGAGTAGCGCTGAATTGGAATTCATACCTGAACATTGGCTCTCGTACCCTGCGCCGCCTGCAAGTGCTCACACTGCACTCGCGTTGATGTACTGCTTTTTCACTGCTGCTGCACTGATCGGGAATGGCCTAGTAATTTACATATTTGCCACGACTAAAAGCCTAAGGACGTCGAGCAATTTGCTGATTCTAAATCTAGCAATTTTTGATTTTATCATGATGGCCAAAGCACCAATTTTTATTTATAATAGCGCTATGCGTGGTTTTGCTATCGGTTCTCTAGGTTGTCAGATTTTCGCTCTCGTTGGTTCATACAGTGGAATTGGAGCAGCGATGACGAATCTTTGCATCGCTTACGATAGACACTCTACGATCACTCGACCTCTCGACGGAAGATTGTCACGCGGTAAAGCACTTTTGTTGATAGCCTTTGTGTGGATCTACACTACGCCATGGTCTTTGTTACCACTTTTTAGAATATGGGGCCGATTTGTACCTGAGGGCTACCTAACAGCTTGTTCTTTTGACTATCTTACGAATACTTTCGATACAAAACTGTTCACAGGCTGTATTTTTATATTTACCTACGCAATTCCACTGTTATTAATCATGTACTACTATAGTGGAATTGTAAAACAAGTTTTCGCTCATGAAGCCGCTCTAAGAGAACAAGCGAAAAAGATGAACGTAGAGTCACTACGATCAAATCAGAATGCATCAGCAGAATCGGCGGAGATTCGGATAGCCAAGGCAGCGCTCACTGTGTGCTTCCTTTATGTTGCGTCTTGGACTCCCTACGGCATTATGTCGCTGATAGGCGCTTTCGGTGATCAGCATCTATTATCGCCTGGTGTAACCATGATCCCTGCGATCGCCTGCAAGGGTGTAGCATGCATCGATCCTTGGGTGTACGCAATCAGCCATCCAAAGTACAGGCAAGAACTACAACGAAGAATGCCATGGCTTCAAATAAGGGAGCCAGACGACAATGTTTCAACGGGCACGAACAACACTACTAATTCTGCGGCACCAGCAGCTACAGCCTAG</t>
  </si>
  <si>
    <t>MENETQNSNVYGAYFAPLRSGDGVKMLVDGLSSAELEFIPEHWLSYPAPPASAHTALALMYCFFTAAALIGNGLVIYIFATTKSLRTSSNLLILNLAIFDFIMMAKAPIFIYNSAMRGFAIGSLGCQIFALVGSYSGIGAAMTNLCIAYDRHSTITRPLDGRLSRGKALLLIAFVWIYTTPWSLLPLFRIWGRFVPEGYLTACSFDYLTNTFDTKLFTGCIFIFTYAIPLLLIMYYYSGIVKQVFAHEAALREQAKKMNVESLRSNQNASAESAEIRIAKAALTVCFLYVASWTPYGIMSLIGAFGDQHLLSPGVTMIPAIACKGVACIDPWVYAISHPKYRQELQRRMPWLQIREPDDNVSTGTNNTTNSAAPAATA</t>
  </si>
  <si>
    <t>Heliconius clysonymus isolate HCLY245UVRh2 opsin (UVRh2) mRNA, complete cds</t>
  </si>
  <si>
    <t>MF035541</t>
  </si>
  <si>
    <t>ATGGAAAATGAAACGCAAAATTACAATGTCTATGGCGCGTACTTTGCGCCACTCAGATCAAGTGACGGTGTCAAAATGCTGGTTGACGGTCTAGACAGCGCCGATTTGGCAGTTATACCTGAACATTGGCTCTCATATACTTCGCCGCCTGCAAGCGCTCACACCGCACTAGCGTTACTGTACTCCTTTTTCACCGCTGCTGCACTGATCGGGAATGGCCTAGTAATTTTCATATTTGCCACGAGTAGAAGCCTAAGGACATCGAGCAATTTGCTGATTCTAAATCTAGCAATTTTTGATTTTATCATGATGGCCAAATCACCAATTTTTATTTATAACAGCGCTATGCGTGGTTTTGCTGCCGGTGCTCTTGGTTGTCAGATTTTCTCTGTCATGGGTTCATACAGTGGAATTGGTGCATCGATGACAAATGCTTGCATCGCTTACGATAGGCAAGAATTACAACGAAGGCCACTCGACGGAAGATTATCGCGCGGTAAAGCACTTTTGATGATAGCCTGTGTGTGGATCTACGCTACGCCATGGGCTTTAATGCCACTGTTTAATATATGGGGCCGATTTGTACCTGAGGGGTACCTAACATCTTGTACTTTTGACTATCTTTCAAATACTTTCGATACAAAACTATTTGTAGGCTGTATTTTCACCTGTAGTTATCTATTTCCTATGTGTTTTATCATATATTTCTACAGTGGAATCGTAAAACAAGTTTTCGCTCATGAAGCCGCTCTAAGAGAACAAGCGAAGAAGATGAACGTAGAGTCACTACGATCAAATCAGAATGCATCAGCAGAGTCGGCGGAGATTCGAATAGCTAAAGCAGCGCTCACTGTGTGCTTCCTCTTTGTTGCGTCTTGGACTCCCTACGGCGTTATGTCACTGATAGGCGCTTTCGGTGATCAGCAACTATTAACGCCTGGTGTAACCATGATCCCTGCGGTAGCTTGCAAGACTGTAGCGTGCATCGATCCTTGGGTGTATGCAATCAGCCATCCTAAGTACAGGCAAGAATTACAACGAAGAATGCCATGGCTTCAAATAAGAGAGCCAGATGACAATGCTTCAACAGGCACGAGCAATACTACTAATTCTACCGCACCAACAGCTACAGCGTAA</t>
  </si>
  <si>
    <t>MENETQNYNVYGAYFAPLRSSDGVKMLVDGLDSADLAVIPEHWLSYTSPPASAHTALALLYSFFTAAALIGNGLVIFIFATSRSLRTSSNLLILNLAIFDFIMMAKSPIFIYNSAMRGFAAGALGCQIFSVMGSYSGIGASMTNACIAYDRQELQRRPLDGRLSRGKALLMIACVWIYATPWALMPLFNIWGRFVPEGYLTSCTFDYLSNTFDTKLFVGCIFTCSYLFPMCFIIYFYSGIVKQVFAHEAALREQAKKMNVESLRSNQNASAESAEIRIAKAALTVCFLFVASWTPYGVMSLIGAFGDQQLLTPGVTMIPAVACKTVACIDPWVYAISHPKYRQELQRRMPWLQIREPDDNASTGTSNTTNSTAPTATA</t>
  </si>
  <si>
    <t>Heliconius clysonymus isolate HCLY245UVRh1 opsin (UVRh1) mRNA, complete cds</t>
  </si>
  <si>
    <t>MF035540</t>
  </si>
  <si>
    <t>ATGGCGACTAACTACACAGACGATATCGGCCCAATGGCCTACCCACTTAAAATGGTCAGCCAAGAGGTCGTAGAACACATGCTCGGCTGGAATATTCCAGAAGAACATCAGGGCCTCGTCCACGAGCACTGGAGGAACTTCCCAGCGGTCAGCAAATATGCGCACTTTATCCTAGCTCTCATCTACACGTGCCTGATACTTGCGTCAGTCTCAGGCAACGGGATCGTTATTTGGATATTTAGCACATCAAAATCACTTCGTAGCGCCAGCAACATGTTCGTAATAAACCTAGCGGTGTTCGACATGATGATGATGTTAGAAATGCCGCTGTTGGTGTTGAACTCCTTCTACCAACGACTCGTGGGATACCAACTAGGTTGCGACATATATGCCGTACTGGGCTCCTTGTCGGGTATCGGCGGTGCTATCACAAATGCTGTCATCGCTTATGACAGATACAAGACAATTTCGAGCCCACTGGACGGCAGACTGAATCGAGTGCAGGCGTCTCTTCTGATCTTATTCACTTGGCTCTGGGCTTTACCATTCACAATCTTGCCCGCCTTCAGAATTTGGGGTCGCTTTGTACCAGAGGGTTTCCTTACGACTTGCTCCTTCGACTACATCACTGAGGACCAGGACACGAAAGTGTTCGTAATGTGCATATTTGCCTGGAGCTACTGCATCCCTATGCTCCTCATTTGCTTCTTCTACTCCAAGTTGTTCGGTGCTGTCCGTCTTCACGAGCGCATGCTCAAAGAGCAAGCAAAGAAGATGAACGTAAAATCGTTAGCAGCAAACAAGGAGGACGCGGGCAAGAGTGTAGAGATAAGGATCGCCAAAGTAGCATTCACCATCTTCTTCCTGTTTGTATGCTCGTGGACGCCGTACGCCTTCGTCACTATGGTCGGTGCATTTGGGGACAGGGGTCTCCTAACTCCTGTGGCGACGATGATACCAGCAGTGTGCGCCAAAATTGTATCCTGCATCGACCCATGGGTATACGCCATCAATCACCCTAGATATAGGGCGGAATTGCAAAAGCGTGTGCCCTGGATGGGTGTGCGCGAAGCGGACCCCGATTCAGTATCAACCTCTAGCGGCGCCACTGCGCAAACGCAAAACCCTACCGCCGAAGCTTAA</t>
  </si>
  <si>
    <t>MATNYTDDIGPMAYPLKMVSQEVVEHMLGWNIPEEHQGLVHEHWRNFPAVSKYAHFILALIYTCLILASVSGNGIVIWIFSTSKSLRSASNMFVINLAVFDMMMMLEMPLLVLNSFYQRLVGYQLGCDIYAVLGSLSGIGGAITNAVIAYDRYKTISSPLDGRLNRVQASLLILFTWLWALPFTILPAFRIWGRFVPEGFLTTCSFDYITEDQDTKVFVMCIFAWSYCIPMLLICFFYSKLFGAVRLHERMLKEQAKKMNVKSLAANKEDAGKSVEIRIAKVAFTIFFLFVCSWTPYAFVTMVGAFGDRGLLTPVATMIPAVCAKIVSCIDPWVYAINHPRYRAELQKRVPWMGVREADPDSVSTSSGATAQTQNPTAEA</t>
  </si>
  <si>
    <t>Heliconius clysonymus isolate HCLY245BRh opsin (BRh) mRNA, complete cds</t>
  </si>
  <si>
    <t>MF035539</t>
  </si>
  <si>
    <t>ATGGCAATCACAAGCTTGGACCCAGGACCAGGTGCTGCCGCTCTTCAGGCATGGGGCGGTCAGATGGCAGCTTTCGGCAGCAATGAAACAGTTGTCGACAAAGTACTACCAGAAATGCTGCACCTGATTGACCCTCATTGGCATCAGTTCCCACCCATGAATCCACTATGGCACGGCTTACTTGGCTTTGTCATCGGAGTTCTTGGTTTCATCTCCGTCACAGGCAACGGCATGGTCGTCTACATTTTCACAACCACCAAGACTCTCAAAACACCATCAAACATCCTCGTCGTCAATCTAGCATTCTCTGACTTCCTTATGATGTTCATGATGGCACCGCCTATGGTAATAAACTGTTACAACGAAACATGGGTATTCGGACCGTTAGCGTGCCAGTTATACGCATGTGCAGGTTCACTCTACGGATGCGTTTCCATCTGGACAATGACGATGATCGCTTTCGACCGCTACAATGTGATCGTAAAGGGTATCGCCGCGAAGCCAATGACAATCAATGGAGCTCTACTCCGGGTATTTGGTATCTGGGCTTTCTCCCTAGCGTGGACTATTGCACCTCTTTTCGGATGGGGCCGATACGTACCTGAAGGCAACATGACTGCCTGTGGAACAGACTACTTCGACCAATCCTTCTCCAACCGCAGTTACATCTTACTTTACTCGATCGCCTGTTACTACGCACCACTCTTCCTCATTATCTACTCCTACTTCTTCATTGTTCAGGCCGTAGCAGCGCACGAAAAGGCAATGAGGGAACAAGCCAAGAAGATGAATGTAGCATCTCTTAGGTCATCAGATGCGGCGAACACCAGCGCCGAGTGCAAATTGGCGAAGGTAGCTTTAATGACCATCTCACTATGGTTCATGGCATGGACTCCATACTTGGTAATCAACTATGCCGGAATCTTCAAAACCATGACGATCAGCCCTATTGTGACCATCTGGGGATCTGTCTTCGCCAAAGCTAATGCCGTCTATAACCCTATTGTATACGGTATCAGCCACCCGAAATACCGCGCGGCTTTGTACGCGAGGTTCCCGGGTCTCTCCTGCCAGAGCGCGCCTGAAGACAACGGCTCCGTGGCGTCCGCCGCCACTGCCACCGAAGAGAAGCCTTCGGCGTGA</t>
  </si>
  <si>
    <t>Heliconius clysonymus isolate HCLY245LWRh opsin (LWRh) mRNA, complete cds</t>
  </si>
  <si>
    <t>MF035538</t>
  </si>
  <si>
    <t>ATGGAAAATGAAACGCAAAATTCCAATGTGTATGGCGCGTACTTTGCGCCACTCAGATCTGGCGATGGTGTCAAAATGCTGGTAGACGGTCTGAGTAGCGCTGAATTGGAATTCATACCTGAACATTGGCTCTCGTACCCTGCGCCGCCTGCAAGTGCTCACACTGCACTCGCGTTGATGTACTGCTTTTTCACTGCTGCTGCACTGATCGGGAATGGCCTAGTAATTTACATATTTGCCACGACTAAAAGCCTAAGGACGTCGAGCAATTTGCTGATTCTAAATCTAGCAATTTTTGATTTTATCATGATGGCCAAAGCACCAATTTTTATTTATAATAGCGCTATGCGTGGTTTTGCTATCGGTTCTCTAGGTTGTCAGATTTTCGCTCTCGTTGGTTCATACAGTGGAATTGGAGCAGCGATGACGAATCTTTGCATTGCTTACGATAGACACTCTACGATCACTCGACCTCTCGACGGAAGATTGTCACGCGGTAAAGCACTTTTGTTGATAGCCTTTGTGTGGATCTACACTACGCCATGGTCTTTGTTACCACTTTTTAGAATATGGGGCCGATTTGTACCTGAGGGCTACCTAACAGCTTGTTCTTTTGACTATCTTACGAATACTTTCGATACAAAACTGTTCACAGGCTGTATTTTTATATTTACCTACGCAATTCCACTGTTATTAATCATGTACTACTATAGTGGAATTGTAAAACAAGTTTTCGCTCATGAAGCCGCTCTAAGAGAACAAGCGAAAAAGATGAACGTAGAGTCACTACGATCAAATCAGAATGCATCAGCAGAATCGGCGGAGATTCGGATAGCCAAGGCAGCGCTCACTGTGTGCTTCCTTTATGTTGCGTCTTGGACTCCCTACGGCATTATGTCGCTGATAGGCGCTTTCGGTGATCAGCATCTATTATCGCCTGGTGTAACCATGATCCCTGCGATCGCCTGCAAGGGTGTAGCATGCATCGATCCTTGGGTGTACGCAATCAGCCATCCAAAGTACAGGCAAGAACTACAACGAAGAATGCCATGGCTTCAAATAAGGGAGCCAGACGACAATGTTTCAACGGGCACGAACAACACTACTAATTCTGCGGCACCAGCAGCTACAGCCTAG</t>
  </si>
  <si>
    <t>Heliconius clysonymus isolate HCLY244UVRh2 opsin (UVRh2) mRNA, complete cds</t>
  </si>
  <si>
    <t>MF035537</t>
  </si>
  <si>
    <t>ATGGCGACTAACTACACAGACGATATCGGCCCAATGGCCTACCCACTTAAAATGGTCAGCCAAGAGGTCGTAGAACACATGCTCGGCTGGAATATTCCAGAAGAACATCAGGGCCTCGTTCACGAGCACTGGAGGAACTTCCCAGCGGTCAGCAAATATGCGCACTTTATCCTAGCTCTCATCTACACGTGCCTGATACTTGCGTCAGTCTCAGGCAACGGCATCGTTATTTGGATATTTAGCACATCAAAATCACTTCGTAGCGCCAGCAACATGTTCGTAATAAACCTAGCGGTGTTCGACATGATGATGATGTTAGAAATGCCGCTGTTGGTGTTGAACTCCTTCTACCAACGACTCGTGGGATACCAACTAGGTTGCGACATATATGCCGTACTGGGCTCCTTGTCGGGTATCGGCGGTGCTATCACAAATGCTGTCATCGCTTATGACAGATACAAGACAATTTCGAGCCCACTGGACGGCAGACTGAATCGAGTGCAGGCGTCTCTTCTGATCTTATTCACTTGGCTCTGGGCTTTACCATTCACAATCTTGCCCGCCTTCAGAATTTGGGGTCGCTTTGTACCAGAGGGTTTCCTTACGACTTGCTCCTTCGACTACATCACTGAGGACCAGGACACGAAAGTGTTCGTAATGTGCATATTTGCCTGGAGCTACTGCATCCCTATGCTCCTCATTTGCTTCTTCTACTCCAAGTTGTTCGGTGCTGTCCGTCTTCACGAGCGCATGCTCAAAGAGCAAGCAAAGAAGATGAACGTAAAATCGTTAGCAGCAAACAAGGAGGACGCGGGCAAGAGTGTAGAGATAAGGATCGCCAAAGTAGCATTCACCATCTTCTTCCTGTTTGTATGCTCGTGGACGCCGTACGCCTTCGTCACTATGGTCGGTGCATTTGGGGACAGGGGTCTCCTAACTCCTGTGGCGACGATGATACCAGCAGTGTGCGCCAAAATTGTATCCTGCATCGACCCATGGGTATACGCCATCAATCACCCTAGATATAGGGCGGAATTGCAAAAGCGTGTGCCCTGGATGGGTGTGCGCGAAGCGGACCCCGATTCAGTATCAACCTCAAGCGGCGCCACTGCGCAAACGCAAAACCCTACCGCCGAAGCTTAA</t>
  </si>
  <si>
    <t>Heliconius clysonymus isolate HCLY244BRh opsin (BRh) mRNA, complete cds</t>
  </si>
  <si>
    <t>MF035536</t>
  </si>
  <si>
    <t>ATGGCAATCACAAGCTTGGACCCAGGACCAGGTGCTGCCGCTCTTCAGGCATGGGGCGGTCAGATGGCAGCTTTCGGCAGCAATGAAACAGTTGTCGACAAAGTACTACCAGAAATGCTGCACCTGATTGACCCTCATTGGCATCAGTTCCCACCCATGAATCCACTATGGCACGGCTTACTTGGCTTTGTCATCGGAGTTCTTGGTTTCATCTCCGTCACAGGCAACGGCATGGTCGTCTACATTTTCACAACCACCAAGACTCTCAAAACACCATCAAACATCCTCGTCGTCAATCTAGCATTCTCTGACTTCCTTATGATGTTCATGATGGCACCGCCTATGGTAATAAACTGTTACAACGAAACATGGGTATTCGGACCGTTAGCGTGCCAGTTATACGCATGTGCAGGTTCACTCTACGGATGCGTTTCCATCTGGACAATGACGATGATCGCTTTCGACCGCTACAATGTGATCGTAAAGGGTATCGCCGCGAAGCCAATGACAATCAATGGAGCTCTACTCCGGGTATTTGGTATCTGGGCTTTCTCCCTAGCGTGGACTATTGCACCTCTTTTCGGATGGGGCCGATACGTACCTGAAGGCAACATGACTGCCTGTGGAACAGACTACTTCGACCAATCCTTCTCAAACCGCAGTTACATCTTACTTTACTCGATCGCCTGTTACTACGCACCACTCTTCCTCATTATCTACTCCTACTTCTTCATTGTTCAGGCCGTAGCAGCGCACGAAAAGGCAATGAGGGAACAAGCCAAGAAGATGAATGTAGCATCTCTTAGGTCATCAGATGCGGCGAACACCAGCGCCGAGTGCAAATTGGCGAAGGTAGCTTTAATGACCATCTCACTATGGTTCATGGCATGGACTCCATACTTGGTAATCAACTATGCCGGAATCTTCAAAACCATGACGATCAGCCCTATTGTGACCATCTGGGGATCTGTCTTCGCCAAAGCTAATGCCGTCTATAACCCTATTGTATACGGTATCAGCCACCCGAAATACCGCGCGGCTTTGTACGCGAGGTTCCCGGGTCTCTCCTGCCAGAGCGCGCCTGAAGACAACGGCTCCGTGGCGTCCGCCGCCACTGCCACCGAAGAGAAGCCTTCGGCGTGA</t>
  </si>
  <si>
    <t>Heliconius clysonymus isolate HCLY244LWRh opsin (LWRh) mRNA, complete cds</t>
  </si>
  <si>
    <t>MF035535</t>
  </si>
  <si>
    <t>ATGGAAAATGAAACGCAAAATTCCAATGTGTATGGCGCGTACTTTGCGCCACTCAGATCTGGCGATGGTGTCAAAATGCTGGTAGACGGTCTGAGTAGCGCTGAATTGGAATTCATACCTGAACATTGGCTCTCGTACCCTGCGCCGCCTGCAAGTGCTCACACTGCACTCGCGTTGATGTACTGCTTTTTCACTGCTGCTGCACTGATCGGGAATGGCCTAGTAATTTACATATTTGCCACGACTAAAAGCCTAAGGACGTCGAGCAATTTGCTGATTCTAAATCTAGCAATTTTTGATTTTATCATGATGGCCAAAGCACCAATTTTTATTTATAATAGCGCTATGCGTGGTTTTGCTATCGGTTCTCTAGGTTGTCAGATTTTCGCTCTCGTTGGTTCATACAGTGGAATTGGAGCAGCGATGACGAATCTTTGCATCGCTTACGATAGACACTCTACGATCACTCGACCTCTCGACGGAAGATTATCACGCGGTAAAGCACTTTTGTTGATAGCCTTTGTGTGGATCTACACTACGCCATGGTCTTTGTTACCACTTTTTAGAATATGGGGCCGATTTGTACCTGAGGGCTACCTAACAGCTTGTTCTTTTGACTATCTTACGAATACTTTCGATACAAAACTGTTCACAGGCTGTATTTTTATATTTACCTACGCAATTCCACTGTTATTAATCATGTACTACTATAGTGGAATTGTAAAACAAGTTTTCGCTCATGAAGCCGCTCTAAGAGAACAAGCGAAAAAGATGAACGTAGAGTCACTACGATCAAATCAGAATGCATCAGCAGAATCGGCGGAGATTCGGATAGCCAAGGCAGCGCTCACTGTGTGCTTCCTTTATGTTGCGTCTTGGACTCCCTACGGCATTATGTCGCTGATAGGCGCTTTCGGTGATCAGCATCTATTATCGCCTGGTGTAACCATGATCCCTGCGATCGCCTGCAAGGGTGTAGCATGCATCGATCCTTGGGTGTACGCAATCAGCCATCCAAAGTACAGGCAAGAACTACAACGAAGAATGCCATGGCTTCAAATAAGGGAGCCAGACGACAATGTTTCAACGGGCACGAACAACACTACTAATTCTGCGGCACCAGCAGCTACAGCCTAG</t>
  </si>
  <si>
    <t>Heliconius clysonymus isolate HCLY23UVRh2 opsin (UVRh2) mRNA, complete cds</t>
  </si>
  <si>
    <t>MF035534</t>
  </si>
  <si>
    <t>Heliconius clysonymus isolate HCLY23BRh opsin (BRh) mRNA, complete cds</t>
  </si>
  <si>
    <t>MF035533</t>
  </si>
  <si>
    <t>ATGGCAATCACAAGCTTGGACCCAGGACCAGGTGCTGCCGCTCTTCAGGCATGGGGCGGTCAGATGGCAGCTTTCGGCAGCAATGAAACAGTTGTCGACAAAGTACCACCAGAAATGCTGCACCTGATTGACCCTCATTGGCATCAGTTCCCACCCATGAATCCACTATGGCACGGCTTACTTGGCTTTGTCATCGGAGTTCTTGGTTTCATCTCCGTCACAGGCAACGGCATGGTCGTCTACATTTTCACAACCACCAAGACTCTCAAAACACCATCAAACATCCTCGTCGTCAATCTAGCATTCTCTGACTTCCTTATGATGTTCATGATGGCACCGCCTATGGTAATAAACTGTTACAACGAAACATGGGTATTCGGACCGTTAGCGTGCCAGTTATACGCATGTGCAGGTTCACTCTACGGATGCGTTTCCATCTGGACAATGACGATGATCGCTTTCGACCGCTACAATGTGATCGTAAAGGGTATCGCCGCGAAGCCAATGACAATCAATGGAGCTCTACTCCGGGTATTTGGTATCTGGGCTTTCTCCCTAGCGNNNACTATTGCACCTCTTTTCGGATGGGGCCGATACGTACCTGAAGGCAACATGACTGCCTGTGGAACAGACTACTTCGACCAATCCTTCTCCAACCGCAGTTACATCTTACTTTACTCGATCGCCTGTTACTACGCACCACTCTTCCTCATTATCTACTCCTACTTCTTCATTGTTCAGGCCGTAGCAGCGCACGAAAAGGCAATGAGGGAACAAGCCAAGAAGATGAATGTAGCATCTCTTAGGTCATCAGATGCGGCGAACACCAGCGCCGAGTGCAAATTGGCGAAGGTAGCTTTAATGACCATCTCACTATGGTTCATGGCATGGACTCCATACTTGGTAATCAACTATGCCGGAATCTTCAAAACCATGACGATCAGCCCTATTGTGACCATCTGGGGATCTGTCTTCGCCAAAGCTAATGCCGTCTATAACCCTATTGTATACGGTATCAGCCACCCGAAATACCGCGCGGCTTTGTACGCGAGGTTCCCGGGTCTCTCCTGCCAGAGCGCGCCTGAAGACAACGGCTCCGTGGCGTCCGCCGCCACTGCCACCGAAGAGAAGCCTTCGGCGTGA</t>
  </si>
  <si>
    <t>MAITSLDPGPGAAALQAWGGQMAAFGSNETVVDKVPPEMLHLIDPHWHQFPPMNPLWHGLLGFVIGVLGFISVTGNGMVVYIFTTTKTLKTPSNILVVNLAFSDFLMMFMMAPPMVINCYNETWVFGPLACQLYACAGSLYGCVSIWTMTMIAFDRYNVIVKGIAAKPMTINGALLRVFGIWAFSLAXTIAPLFGWGRYVPEGNMTACGTDYFDQSFSNRSYILLYSIACYYAPLFLIIYSYFFIVQAVAAHEKAMREQAKKMNVASLRSSDAANTSAECKLAKVALMTISLWFMAWTPYLVINYAGIFKTMTISPIVTIWGSVFAKANAVYNPIVYGISHPKYRAALYARFPGLSCQSAPEDNGSVASAATATEEKPSA</t>
  </si>
  <si>
    <t>Heliconius clysonymus isolate HCLY23LWRh opsin (LWRh) mRNA, complete cds</t>
  </si>
  <si>
    <t>MF035532</t>
  </si>
  <si>
    <t>Heliconius clysonymus isolate HCLY20UVRh2 opsin (UVRh2) mRNA, complete cds</t>
  </si>
  <si>
    <t>MF035531</t>
  </si>
  <si>
    <t>ATGGAAAATGAAACGCAAAATTACAATGTCTATGGCGCGTACTTTGCGCCACTCAGATCAAGTGACGGTGTCAAAATGCTGGTTGACGGTCTAGACAGCGCCGATTTGGCAGTTATACCTGAACATTGGCTCTCATATACTTCGCCGCCTGCAAGCGCTCACACCGCACTAGCGTTACTGTACTCCTTTTTCACCGCTGCTGCACTGATCGGGAATGGCCTAGTAATTTTCATATTTGCCACGAGTAGAAGCCTAAGGACATCGAGCAATTTGCTGATTCTAAATCTAGCAATTTTTGATTTTATCATGATGGCCAAATCACCAATTTTTATTTATAACAGCGCTATGCGTGGTTTTGCTGCCGGTGCTCTTGGTTGTCAGATTTTCTCTGTCATGGGTTCATACAGTGGAATTGGTGCATCGATGACAAATGCTTGCATCGCTTACGATAGAGACTCTACGATCACTCGGCCACTCGACGGAAGATTATCGCGCGGTAAAGCACTTTTGATGATAGCCTGTGTGTGGATCTACGCTACGCCATGGGCTTTAATGCCACTGTTTAATATATGGGGCCGATTTGTACCTGAGGGGTACCTAACATCTTGTACTTTTGACTATCTTTCAAATACTTTCGATACAAAACTATTTGTAGGCTGTATTTTCACCTGTAGTTATCTATTTCCTATGTGTTTTATCATATATTTCTACAGTGGAATCGTAAAACAAGTTTTCGCTCATGAAGCCGCTCTAAGAGAACAAGCGAAGAAGATGAACGTAGAGTCACTACGATCAAATCAGAATGCATCAGCAGAGTCGGCGGAGATTCGAATAGCTAAAGCAGCGCTCACTGTGTGCTTCCTCTTTGTTGCGTCTTGGACTCCCTACGGCGTTATGTCACTGATAGGCGCTTTCGGTGATCAGCAACTATTAACGCCTGGTGTAACCATGATCCCTGCGGTAGCTTGCAAGACTGTAGCGTGCATCGATCCTTGGGTGTATGCAATCAGCCATCCTAAGTACAGGCAAGAATTACAACGAAGAATGCCATGGCTTCAAATAAGAGAGCCAGATGACAATGCTTCAACAGGCACGAGCAATACTACTAATTCTACCGCACCAACAGCTACAGCGTAA</t>
  </si>
  <si>
    <t>MENETQNYNVYGAYFAPLRSSDGVKMLVDGLDSADLAVIPEHWLSYTSPPASAHTALALLYSFFTAAALIGNGLVIFIFATSRSLRTSSNLLILNLAIFDFIMMAKSPIFIYNSAMRGFAAGALGCQIFSVMGSYSGIGASMTNACIAYDRDSTITRPLDGRLSRGKALLMIACVWIYATPWALMPLFNIWGRFVPEGYLTSCTFDYLSNTFDTKLFVGCIFTCSYLFPMCFIIYFYSGIVKQVFAHEAALREQAKKMNVESLRSNQNASAESAEIRIAKAALTVCFLFVASWTPYGVMSLIGAFGDQQLLTPGVTMIPAVACKTVACIDPWVYAISHPKYRQELQRRMPWLQIREPDDNASTGTSNTTNSTAPTATA</t>
  </si>
  <si>
    <t>Heliconius clysonymus isolate HCLY20UVRh1 opsin (UVRh1) mRNA, complete cds</t>
  </si>
  <si>
    <t>MF035530</t>
  </si>
  <si>
    <t>ATGGCGACTAACTACACAGACGATATCGGCCCAATGGCCTACCCACTTAAAATGGTCAGCCAAGAGGTCGTAGAACACATGCTCGGCTGGAATATTCCAGAAGAACATCAGGGCCTCGTTCACGAGCACTGGAGGAACTTCCCAGCGGTCAGCAAATATGCGCACTTTATCCTAGCTCTCATCTACACGTGCCTGATACTTGCGTCAGTCTCAGGCAACGGCATCGTTATTTGGATATTTAGCACATCAAAATCACTTCGTAGCGCCAGCAACATGTTCGTAATAAACCTAGCGGTGTTCGACATGATGATGATGTTAGAAATGCCGCTGTTGGTGTTGAACTCCTTCTACCAACGACTCGTGGGATACCAACTAGGTTGCGACATATATGCCGTACTGGGCTCCTTGTCGGGTATCGGCGGTGCTATCACAAATGCTGTCATCGCTTATGACAGATACAAGACAATTTCGAGCCCACTGGACGGCAGACTGAATCGAGTGCAGGCGTCTCTTCTGATCTTATTCACTTGGCTCTGGGCTTTACCATTCACAATCTTGCCCGCCTTCAGAATTTGGGGTCGCTTTGTACCAGAGGGTTTCCTTACGACTTGCTCCTTCGACTACATCACTGAGGACCAGGACACGAAAGTGTTCGTAATGTGCATATTTGCCTGGAGCTACTGCATCCCTATGCTCCTCATTTGCTTCTTCTACTCCAAGTTGTTCGGTGCTGTCCGTCTTCACGAGCGCATGCTCAAAGAGCAAGCAAAGAAGATGAACGTAAAATCGTTAGCAGCAAACAAGGAGGACGCGGGCAAGAGTGTAGAGATAAGGATCGCCAAAGTAGCATTCACCATCTTCTTCCTGTTTGTATGCTCGTGGACGCCGTACGCCTTCGTCACTATGGTCGGTGCATTTGGGGACAGGGGTCTCCTAACTCCTGTGGCGACGATGATACCAGCAGTGTGCGCCAAAATTGTATCCTGCATCGACCCATGGGTATACGCCATCAATCACCCTAGATATAGGGCGGAATTGCAAAAGCGTGTGCCCTGGATGGGTGTGCGCGAAGCGGACCCCGATTCAGTATCAACCTCTAGCGGCGCCACTGCGCAAACGCAAAACCCTACCGCCGAAGCTTAA</t>
  </si>
  <si>
    <t>Heliconius clysonymus isolate HCLY20BRh opsin (BRh) mRNA, complete cds</t>
  </si>
  <si>
    <t>MF035529</t>
  </si>
  <si>
    <t>Heliconius clysonymus isolate HCLY20LWRh opsin (LWRh) mRNA, complete cds</t>
  </si>
  <si>
    <t>charithonia</t>
  </si>
  <si>
    <t>MF035528</t>
  </si>
  <si>
    <t>ATGGAAAATGAAACGCAAAATTCCAATGTGTATGGCGCGTACTTTGCGCCACTCAGATCGGGCGATGGTGTCAAAATGCTGGTCGACGGTCTGAGTAGCGCCGAATTGGAATTCATACCTGAACATTGGCTCTCGTACCCTGCGCCACCTGCAAGTGCTCACACTGCACTCGCATTGATGTACTGCTTTTTCACTGCTGCTGCGTTGATCGGGAATGGCCTAGTAATTTACATATTTGCCACGACTAAAAGCCTACGGACTTCGAGCAATTTGCTGATTCTAAATCTAGCAATTTTTGATTTTATCATGATGGCGAAAGCACCAATTTTTATTTATAATAGCGCTATGCGTGGTTTTGCTATCGGTACTCTAGGTTGTCAGATTTTCGCTCTCGTAGGTTCATACAGTGGAATTGGATCAGCGATGACGAATCTTTGCATCGCTTACGATAGACACTCTACGATCACTCGACCTCTCGACGGAAGATTATCACGCGGTAAAGCACTTTTGTTGATAGCCTTTGTGTGGATCTACACTACGCCGTGGTCTTTGTTACCACTTTTTAGAATATGGGGCCGATTTGTACCTGAGGGCTACCTAACAGCTTGTTCTTTTGACTATCTTACGAATACTTTCGATACAAAACTGTTCACAGGCTGTATTTTCATATTTACCTACGCAATTCCTCTTTTATTAATCATGTACTACTATAGTGGAATCGTAAAACAAGTTTTCGCTCATGAAGCCGCTCTAAGAGAACAAGCGAAAAAGATGAACGTAGAGTCGCTACGATCAAATCAGAACGCATCAGCAGAGTCGGCGGAGATTAGAATAGCCAAAGCAGCGCTCACTGTGTGCTTCCTTTATGTTGCGTCTTGGACTCCCTACGGCATTATGTCGCTGATAGGCGCTTTCGGTGATCAACAGTTATTATCGCCTGGTGTAACCATGATCCCTGCGATCGCCTGCAAGGGTGTAGCGTGCATCGATCCTTGGGTGTACGCAATCAGCCATCCAAAGTACAGGCAAGAACTACAACGAAGAATGCCATGGCTTCAAATAAGGGAGCCAGATGACAACGTTTCAACGGGCACGAACAACACTACCAATTCTGCCGCACCAGCAGCTACAGCCTAG</t>
  </si>
  <si>
    <t>MENETQNSNVYGAYFAPLRSGDGVKMLVDGLSSAELEFIPEHWLSYPAPPASAHTALALMYCFFTAAALIGNGLVIYIFATTKSLRTSSNLLILNLAIFDFIMMAKAPIFIYNSAMRGFAIGTLGCQIFALVGSYSGIGSAMTNLCIAYDRHSTITRPLDGRLSRGKALLLIAFVWIYTTPWSLLPLFRIWGRFVPEGYLTACSFDYLTNTFDTKLFTGCIFIFTYAIPLLLIMYYYSGIVKQVFAHEAALREQAKKMNVESLRSNQNASAESAEIRIAKAALTVCFLYVASWTPYGIMSLIGAFGDQQLLSPGVTMIPAIACKGVACIDPWVYAISHPKYRQELQRRMPWLQIREPDDNVSTGTNNTTNSAAPAATA</t>
  </si>
  <si>
    <t>Heliconius charithonia isolate HCH457UVRh2 opsin (UVRh2) mRNA, complete cds</t>
  </si>
  <si>
    <t>MF035527</t>
  </si>
  <si>
    <t>ATGGAAAATGAAACGCAAAACTACAACGTTTATGGCGCGTACTTTGCGCCACTCAGATCAAGTGATGGTGTCAAAATGCTGGTTGACGCTCTAGATAGCGCCGATTTGGCGGTTATACCTGAGCATTGGCTCTCATACACTTCACCGCCTGCAAGCGCTCACACCGCACTAGCGTTGCTGTACTCCTTTTTCACCGCTGCTGCACTGATCGGGAATGGCCTAGTAATTTTCATATTTGCCACGAGTAAATGCCTAAGGACATCGAGCAATTTGCTGATTCTAAATCTAGCAATTTTTGATTTTATCATGATGGCCAAAGCACCAATTTTTATTTATAACAGCGCTATGCGTGGTTTTGCTACAGGTGCTTTGGGTTGTCAGATTTTCTCTGTCATGGGTTCATACAGTGGAATTGGTGCATCAATGACAAATGCTTGCATCGCTTACGATAGACACTCTACGATCACTCGGCCACTCGACGGAAGATTATCGCGCGGAAAAGCACTTTTGATGATAGCCTGTGTGTGGATCTACGCTACGCCATGGGCTTTGATGCCACTATTTAATGTATGGGGCCGATTTGTACCTGAGGGGTACCTAACATCTTGTACTTTTGACTATCTTTCAAATAGTTTCGATACAAAACTGTTTGTAGGCTGTATTTTCACCTGTAGTTATCTATTTCCTATGTGTTTTATTATATATTTCTACAGTGGAATCGTAAAACAGGTTTTCGCTCATGAAGCCGCTCTAAGAGAACAAGCGAAGAAGATGAATGTAGAGTCACTACGATCAAATCAGAATGCATCAGCAGAGTCGGCGGAGATTCGAATAGCTAAAGCAGCGCTCACTGTGTGCTTCCTCTTTGTTGCGTCCTGGACTCCCTACGGCGTTATGTCGTTGATAGGCGCTTTCGGTGATCAGCAACTATTAACGCCTGGTGTAACCATGATCCCTGCGGTAGCTTGCAAGACTGTAGCGTGCATCGATCCTTGGGTGTATGCAATCAGCCATCCTAAGTACAGGCAAGAGCTACAACGGAGAATGCCATGGCTTCAAATAAGGGAGCCAAATGACAATGCTTCAACAGGCACGAGCAATACTACTAATTCTACCGCACCAGCAGCTACAGCGTAA</t>
  </si>
  <si>
    <t>MENETQNYNVYGAYFAPLRSSDGVKMLVDALDSADLAVIPEHWLSYTSPPASAHTALALLYSFFTAAALIGNGLVIFIFATSKCLRTSSNLLILNLAIFDFIMMAKAPIFIYNSAMRGFATGALGCQIFSVMGSYSGIGASMTNACIAYDRHSTITRPLDGRLSRGKALLMIACVWIYATPWALMPLFNVWGRFVPEGYLTSCTFDYLSNSFDTKLFVGCIFTCSYLFPMCFIIYFYSGIVKQVFAHEAALREQAKKMNVESLRSNQNASAESAEIRIAKAALTVCFLFVASWTPYGVMSLIGAFGDQQLLTPGVTMIPAVACKTVACIDPWVYAISHPKYRQELQRRMPWLQIREPNDNASTGTSNTTNSTAPAATA</t>
  </si>
  <si>
    <t>Heliconius charithonia isolate HCH457UVRh1 opsin (UVRh1) mRNA, complete cds</t>
  </si>
  <si>
    <t>MF035526</t>
  </si>
  <si>
    <t>ATGGCGACTAACTACACAGATGATATCGGCCCAATGGCCTACCCACTTAAAATGGTCAGCCAAGAGGTCGTAGAACACATGCTCGGCTGGAATATTCCAGAAGAACATCAGGGCCTCGTCCACGAACACTGGCGGAACTTCCCAGCGGTCAGCAAATATGCGCACTTTATCCTAGCTCTCATCTACACGTGTCTGATACTTGCGTCAGTCTCAGGCAACGGCATCGTTATTTGGATATTTAGCACGTCAAAATCACTTCGTAGCGCCAGCAACATGTTCGTTATAAACCTAGCGGTGTTCGACATGATGATGATGTTAGAAATGCCGTTGTTGGTCTTGAACTCCTTCTACCAACGACTCGTGGGATACCAACTGGGTTGCGACATATTCGCCGTACTGGGCTCCTTGTCGGGTATCGGCGGTGCTATCACAAATGCTGTCATCGCTTATGACAGATACAAGACAATTTCGAGCCCACTGGACGGCAGACTGAATCGAGTGCAGGCGTCTCTTCTGATCTTATTCACTTGGCTCTGGGCTTTACCTTTCACAATCTTGCCCGCCTTCAGGATTTGGGGTCGCTTTGTACCAGAGGGTTTCCTTACAACTTGCTCCTTCGACTACATCACTGAGGACCAGGACACGAAAGTGTTCGTAATGTGCATTTTTGCCTGGAGCTACTGCATCCCTATGCTCCTCATTTGCTACTTCTACTCCAAACTGTTCGGTGCTGTCCGTCTTCACGAGCGCATGCTCAAAGAGCAAGCAAAGAAGATGAACGTAAAATCGTTAGCAGCAAACAAGGAGGACGCGGGCAAGAGTGTCGAGATCAGGATCGCCAAAGTAGCATTCACCATCTTCTTCCTGTTTGTATGCTCGTGGACGCCGTACGCCTTCGTCACTATGACCGGTGCATTTGGGGACAGGAGTCTCCTAACTCCCGTGGCGACGATGATACCAGCAGTGTGCGCCAAAATTGTGTCCTGCATCGACCCATGGGTATACGCCATCAATCACCCTAGATATAGGGCGGAATTGCAAAAGCGTGTGCCCTGGATGGGTGTGCGCGAAGCGGACCCCGATTCAGTATCAACCTCAAGCGGCGCGACTGCGCAAACGCAAAACCCTACCGCCGAAGCTTAA</t>
  </si>
  <si>
    <t>MATNYTDDIGPMAYPLKMVSQEVVEHMLGWNIPEEHQGLVHEHWRNFPAVSKYAHFILALIYTCLILASVSGNGIVIWIFSTSKSLRSASNMFVINLAVFDMMMMLEMPLLVLNSFYQRLVGYQLGCDIFAVLGSLSGIGGAITNAVIAYDRYKTISSPLDGRLNRVQASLLILFTWLWALPFTILPAFRIWGRFVPEGFLTTCSFDYITEDQDTKVFVMCIFAWSYCIPMLLICYFYSKLFGAVRLHERMLKEQAKKMNVKSLAANKEDAGKSVEIRIAKVAFTIFFLFVCSWTPYAFVTMTGAFGDRSLLTPVATMIPAVCAKIVSCIDPWVYAINHPRYRAELQKRVPWMGVREADPDSVSTSSGATAQTQNPTAEA</t>
  </si>
  <si>
    <t>Heliconius charithonia isolate HCH457BRh opsin (BRh) mRNA, complete cds</t>
  </si>
  <si>
    <t>MF035525</t>
  </si>
  <si>
    <t>ATGGCAATCACAAGCTTGGACCCAGGACCAGGTGCTGCCGCTCTTCAGGCATGGGGAGGTCAGATGGCAGCTTTCGGCAGCAATGAAACGGTTGTCGACAAAGTACTACCAGAAATGCTGCACCTGATTGACCCTCATTGGCATCAGTTCCCACCCATGAACCCACTATGGCACGGCTTACTTGGCTTTGTCATCGGCGTTCTTGGTTTCATCTCCGTCACAGGCAACGGCATGGTCGTTTACATTTTCACAACCACCAAGA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CGTACCTGAAGGCAACATGACTGCCTGTGGAACAGACTACTTCGACCAATCCTTCTCAAACCGCAGTTACATCTTACTTTACTCGATCGCCTGTTACTACGCACCACTCTTCCTCATCATCTACTCCTACTTCTTCATTGTTCAGGCTGTAGCAGCGCACGAGAAGGCAATGAGGGAACAAGCTAAGAAGATGAATGTAGCATCTCTTAGGTCATCAGATGCGGCGAACACCAGCGCCGAGTGCAAATTGGCGAAGGTAGCCTTAATGACCATCTCACTATGGTTCATGGCATGGACTCCATACTTGGTAATCAACTATGCCGGAATCTTCAAAACCATGACGATCAGCCCTATTGTGACCATCTGGGGATCTGTCTTCGCCAAAGCTAATGCCGTCTATAACCCTATTGTATACGGTATCAGCCACCCGAAATACCGCGCGGCTTTGTACGCGAGGTTCCCGGGTCTCTCCTGCCAGAGCGCGCCTGAAGACAACGGCTCCGTGGCGTCCGCTGCCACTGCCACCGAAGAGAAGCCTTCGGCGTGA</t>
  </si>
  <si>
    <t>Heliconius charithonia isolate HCH457LWRh opsin (LWRh) mRNA, complete cds</t>
  </si>
  <si>
    <t>MF035524</t>
  </si>
  <si>
    <t>ATGGAAAATGAAACGCAAAATTCCAATGTGTATGGCGCGTACTTTGCGCCACTCAGATCGGGCGATGGTGTCAAAATGCTGGTCGACGGTCTGAGTAGCGCCGAATTGGAATTCATACCTGAACATTGGCTCTCGTACCCTGCGCCACCTGCAAGTGCTCACACTGCACTCGCATTGATGTACTGCTTTTTCACTGCTGCTGCGTTGATCGGGAATGGCCTAGTAATTTACATATTTGCCACGACTAAAAGCCTACGGACTTCGAGCAATTTGCTGATTCTAAATCTAGCAATTTTTGATTTTATCATGATGGCGAAAGCACCAATTTTTATTTATAATAGCGCTATGCGTGGTTTTGCTATCGGTACTCTAGGTTGTCAGATTTTCGCTCTCGTAGGTTCATACAGTGGAATTGGATCAGCGATGACGAATCTTTGCATCGCTTACGATAGACACTCTACGATCACTCGACCTCTCGACGGAAGATTATCACGCGGTAAAGCACTTTTGTTGATAGCCTTTGTGTGGATCTACACTACGCCGTGGTCTTTGTTACCACTTTTTAGAATATGGGGCCGATTTGTACCTGAGGGCTACCTAACAGCTTGTTCTTTTGACTATCTTACGAATACTTTCGATACAAAACTGTTCACAGGCTGCATTTTCATATTTACTTACGCAATTCCTCTGTTATTAATCATGTACTACTATAGTGGAATCGTAAAACAAGTTTTCGCTCATGAAGCCGCTTTAAGAGAACAAGCGAAAAAGATGAACGTAGAGTCGCTACGATCAAATCAGAACGCATCAGCAGAGTCGGCGGAGATTAGAATAGCCAAAGCAGCGCTCACTGTATGCTTCCTTTATGTTGCGTCTTGGACTCCCTACGGCATTATGTCGCTGATAGGCGCTTTCGGTGATCAGCAGTTATTATCGCCTGGTGTAACCATGATCCCTGCGATCGCCTGCAAGGGTGTAGCGTGCATCGATCCTTGGGTGTACGCAATCAGCCATCCAAAGTACAGGCAAGAACTACAACGAAGAATGCCATGGCTTCAAATAAGGGAGCCAGATGACAACGTTTCAACGGGCACGAACAACACTACCAATTCTGCCGCACCAGCAGCTACAGCCTAG</t>
  </si>
  <si>
    <t>Heliconius charithonia isolate HCH456UVRh2 opsin (UVRh2) mRNA, complete cds</t>
  </si>
  <si>
    <t>MF035523</t>
  </si>
  <si>
    <t>ATGGAAAATGAAACGCAAAACTACAACGTTTATGGCGCGTACTTTGCGCCACTCAGATCAAGTGATGGTGTCAAAATGCTGGTTGACGGTCTAGATAGCGCCGATTTGGCGGTTATACCTGAGCATTGGCTCTCATACACTTCACCGCCTGCAAGCGCTCACACCGCACTAGCGTTGCTGTACTCCTTTTTCACCGCTGCTGCACTGATCGGGAATGGCCTAGTAATTTTCATATTTGCCACGAGTAAATGCCTAAGGACATCGAGCAATTTGCTGATTCTAAATCTAGCAATTTTTGATTTTATCATGATGGCCAAAGCACCAATTTTTATTTATAACAGCGCTATGCGTGGTTTTGCTACAGGTGCTTTGGGTTGTCAGATTTTCTCTGTCATGGGTTCATACAGTGGAATTGGTGCATCAATGACAAATGCTTGCATCGCTTACGATAGACACTCTACGATCACTCGGCCACTCGACGGAAGATTATCGCGCGGAAAAGCACTTTTGATGATAGCCTGTGTGTGGATCTACGCTACGCCATGGGCTTTGATGCCACTATTTAATGTATGGGGCCGATTTGTACCTGAGGGGTACCTAACATCTTGTACTTTTGACTATCTTTCAAATAGTTTCGATACAAAACTGTTTGTAGGCTGTATTTTCACCTGTAGTTATCTATTTCCTATGTGTTTTATTATATATTTCTACAGTGGAATCGTAAAACAGGTTTTCGCTCATGAAGCCGCTCTAAGAGAACAAGCGAAGAAGATGAATGTAGAGTCACTACGATCAAATCAGAATGCATCAGCAGAGTCGGCGGAGATTCGAATAGCTAAAGCAGCGCTCACTGTGTGCTTCCTCTTTGTTGCGTCCTGGACTCCCTACGGCGTTATGTCGCTGATAGGCGCTTTCGGTGATCAGCAACTATTAACGCCTGGTGTAACCATGATCCCTGCGGTAGCTTGCAAGACTGTAGCGTGCATCGATCCTTGGGTGTATGCAATCAGCCATCCTAAGTACAGGCAAGAGCTACAACGGAGAATGCCATGGCTTCAAATAAGGGAGCCAAATGACAATGCTTCAACAGGCACGAGCAATACTACTAATTCTACCGCACCAGCAGCTACAGCGTAA</t>
  </si>
  <si>
    <t>MENETQNYNVYGAYFAPLRSSDGVKMLVDGLDSADLAVIPEHWLSYTSPPASAHTALALLYSFFTAAALIGNGLVIFIFATSKCLRTSSNLLILNLAIFDFIMMAKAPIFIYNSAMRGFATGALGCQIFSVMGSYSGIGASMTNACIAYDRHSTITRPLDGRLSRGKALLMIACVWIYATPWALMPLFNVWGRFVPEGYLTSCTFDYLSNSFDTKLFVGCIFTCSYLFPMCFIIYFYSGIVKQVFAHEAALREQAKKMNVESLRSNQNASAESAEIRIAKAALTVCFLFVASWTPYGVMSLIGAFGDQQLLTPGVTMIPAVACKTVACIDPWVYAISHPKYRQELQRRMPWLQIREPNDNASTGTSNTTNSTAPAATA</t>
  </si>
  <si>
    <t>Heliconius charithonia isolate HCH456UVRh1 opsin (UVRh1) mRNA, complete cds</t>
  </si>
  <si>
    <t>MF035522</t>
  </si>
  <si>
    <t>Heliconius charithonia isolate HCH456BRh opsin (BRh) mRNA, complete cds</t>
  </si>
  <si>
    <t>MF035521</t>
  </si>
  <si>
    <t>Heliconius charithonia isolate HCH456LWRh opsin (LWRh) mRNA, complete cds</t>
  </si>
  <si>
    <t>MF035520</t>
  </si>
  <si>
    <t>ATGGAAAATGAAACGCAAAATTCCAATGTGTATGGCGCGTACTTTGCGCCACTCAGATCGGGCGATGGTGTCAAAATGCTGGTCGACGGTCTGAGTAGCGCCGAATTGGAATTCATACCTGAACATTGGCTCTCGTACCCTGCGCCACCTGCAAGTGCTCACACTGCACTCGCATTGATGTACTGCTTTTTCACTGCTGCTGCGTTGATCGGGAATGGCCTAGTAATTTACATATTTGCCACGACTAAAAGCCTACGGACTTCGAGCAATTTGCTGATTCTAAATCTAGCAATTTTTGATTTTATCATGATGGCGAAAGCACCAATTTTTATTTATAATAGCGCTATGCGTGGTTTTGCTATCGGTACTCTAGGTTGTCAGATTTTCGCTCTCGTAGGTTCATACAGTGGAATTGGATCAGCGATGACGAATCTTTGCATCGCTTACGATAGACACTCTACGATCACTCGACCTCTCGACGGAAGATTATCACGCGGTAAAGCACTTTTGTTGATAGCCTTTGTGTGGATCTACACTACGCCGTGGTCTTTGTTACCACTTTTTAGAATATGGGGCCGATTTGTACCTGAGGGCTACCTAACAGCTTGTTCTTTTGACTATCTTACGAATACTTTCGATACAAAACTGTTCACAGGCTGCATTTTCATATTTACCTACGCAATTCCTCTTTTATTAATCATGTACTACTATAGTGGAATCGTAAAACAAGTTTTCGCTCATGAAGCCGCTCTAAGAGAACAAGCGAAAAAGATGAACGTAGAGTCGCTACGATCAAATCAGAACGCATCAGCAGAGTCGGCGGAGATTAGAATAGCCAAAGCAGCGCTCACTGTGTGCTTCCTTTATGTTGCGTCTTGGACTCCCTACGGCATTATGTCGCTGATAGGCGCTTTCGGTGATCAACAGTTATTATCGCCTGGTGTAACCATGATCCCTGCGATCGCCTGCAAGGGTGTAGCGTGCATCGATCCTTGGGTGTACGCAATCAGCCATCCAAAGTACAGGCAAGAACTACAACGAAGAATGCCATGGCTTCAAATAAGGGAGCCAGATGACAACGTTTCAACGGGCACGAACAACACTACCAATTCTGCCGCACCAGCAGCTACAGCCTAG</t>
  </si>
  <si>
    <t>Heliconius charithonia isolate HCH454UVRh2 opsin (UVRh2) mRNA, complete cds</t>
  </si>
  <si>
    <t>MF035519</t>
  </si>
  <si>
    <t>Heliconius charithonia isolate HCH454BRh opsin (BRh) mRNA, complete cds</t>
  </si>
  <si>
    <t>MF035518</t>
  </si>
  <si>
    <t>ATGGCAATCACAAGCTTGGACCCAGGACCAGGTGCTGCCGCTCTTCAGGCATGGGGAGGTCAGATGGCAGCTTTCGGCAGCAATGAAACGGTTGTCGACAAAGTACTACCAGAAATGCTGCACCTGATTGACCCTCATTGGCATCAGTTCCCACCCATGAACCCACTATGGCACGGCTTACTTGGCTTTGTCATCGGCGTTCTTGGTTTCATCTCCGTCACAGGCAACGGCATGGTCGTTTACATTTTCACAACCACCAAGACTCTCAAAACACCATCAAACATCCTCGTCGTCAATCTAGCATTCTCTGACTTCCTTATGATGTTCATGATGGCACCGCCTATGGTAATAAATTGTTACAACGAAACATGGGTATTCGGACCGTTAGCGTGCCAGTTGTATGCATGTGCAGGTTCACTCTACGGATGCGTTTCCATCTGGACAATGACGATGATCGCTTTCGACCGCTACAATGTGATCGTAAAGGGTATCGCCGCCAAGCCAATGACAATCAATGGAGCTCTACTCCGAGTATTTGGTATCTGGGCTTTCTCCCTAGCGTGGACTATTGCACCTCTTTTCGGATGGGGCCGATACGTACCTGAAGGTAACATGACTGCCTGTGGAACAGACTACTTCGACCAATCCTTCTCAAACCGCAGTTACATCTTACTTTACTCGATCGCCTGTTACTACGCACCACTCTTCCTCATCATCTACTCCTACTTCTTCATTGTTCAGGCTGTAGCAGCGCACGAGAAGGCAATGAGGGAACAAGCTAAGAAGATGAATGTAGCATCTCTTAGGTCATCAGATGCGGCGAACACCAGCGCCGAGTGCAAATTGGCGAAGGTAGCCTTAATGACCATCTCACTATGGTTCATGGCATGGACTCCATACTTGGTAATCAACTATGCCGGAATCTTCAAAACCATGACGATCAGCCCTATTGTGACCATCTGGGGATCTGTCTTCGCCAAAGCTAATGCCGTCTATAACCCTATTGTATACGGTATCAGCCACCCGAAATACCGCGCGGCTTTGTACGCGAGGTTCCCGGGTCTCTCCTGCCAGAGCGCGCCTGAAGACAACGGCTCCGTGGCGTCCGCTGCCACTGCCACCGAAGAGAAGCCTTCGGCGTGA</t>
  </si>
  <si>
    <t>Heliconius charithonia isolate HCH454LWRh opsin (LWRh) mRNA, complete cds</t>
  </si>
  <si>
    <t>MF035517</t>
  </si>
  <si>
    <t>ATGGAAAATGAAACGCAAAATTCCAATGTGTATGGCGCGTACTTTGCGCCACTCAGATCGGGCGATGGTGTCAAAATGCTGGTCGACGGTCTGAGTAGCGCCGAATTGGAATTCATACCTGAACATTGGCTCTCGTACCCTGCGCCACCTGCAAGTGCTCACACTGCACTCGCATTGATGTACTGCTTTTTCACTGCTGCTGCATTGATCGGGAATGGCCTAGTAATTTACATATTTGCCACGACTAAAAGCCTACGGACGTCGAGCAATTTGCTGATTCTAAATCTAGCAATTTTTGATTTTATCATGATGGCGAAAGCACCAATTTTTATTTATAATAGCGCTATGCGTGGTTTTGCTATCGGTACTCTAGGTTGTCAGATTTTCGCTCTCGTAGGTTCATACAGTGGAATTGGATCAGCGATGACGAATCTTTGCATCGCTTACGATAGACACTCTACGATCACTCGACCTCTCGACGGAAGATTATCACGCGGTAAAGCACTTTTGTTGATAGCCTTTGTGTGGATCTACACTACGCCGTGGTCTTTGTTACCACTTTTTAGAATATGGGGCCGATTTGTACCTGAGGGCTACCTAACAGCTTGTTCTTTTGACTATCTTACGAATACTTTCGATACAAAACTGTTCACAGGCTGCATTTTCATATTTACCTACGCAATTCCTCTTTTATTAATCATGTACTACTATAGTGGAATCGTAAAACAAGTTTTCGCTCATGAAGCCGCTCTAAGGGAACAAGCGAAAAAGATGAACGTAGAGTCGCTACGATCAAATCAGAACGCATCAGCAGAGTCGGCGGAGATTAGAATAGCCAAAGCAGCGCTCACTGTGTGCTTCCTTTATGTTGCGTCTTGGACTCCCTACGGCATTATGTCGCTGATAGGCGCTTTCGGTGATCAACAGTTATTATCGCCTGGTGTAACCATGATCCCTGCGATCGCCTGCAAGGGTGTAGCGTGCATCGATCCTTGGGTGTACGCAATCAGCCATCCAAAGTACAGGCAAGAACTACAACGAAGAATGCCATGGCTTCAAATAAGGGAGCCAGATGACAACGTTTCAACGGGCACGAACAACACTACCAATTCTGCCGCACCAGCAGCTACAGCCTAG</t>
  </si>
  <si>
    <t>Heliconius charithonia isolate HCH453UVRh2 opsin (UVRh2) mRNA, complete cds</t>
  </si>
  <si>
    <t>MF035516</t>
  </si>
  <si>
    <t>ATGGCGACTAACTACACAGATGATATCGGCCCAATGGCCTACCCACTTAAAATGGTCAGCCAAGAGGTCGTAGAACACATGCTCGGCTGGAATATTCCAGAAGAACATCAGGGCCTCGTCCACGAACACTGGCGGAACTTCCCAGCGGTCAGCAAATATGCGCACTTTATCCTAGCTCTCATCTACACGTGTCTGATACTTGCGTCAGTTTCAGGCAACGGCATCGTTATTTGGATATTTAGCACGTCAAAATCACTTCGTAGCGCCAGCAACATGTTCGTTATAAACCTAGCGGTGTTCGACATGATGATGATGTTAGAAATGCCGTTGTTGGTCTTGAACTCCTTCTACCAACGACTCGTGGGATACCAACTGGGTTGCGACATATTCGCCGTACTGGGCTCCTTGTCGGGTATCGGCGGTGCTATCACAAATGCTGTCATCGCTTATGACAGATACAAGACAATTTCGAGCCCACTGGACGGCAGACTGAATCGAGTGCAGGCGTCTCTTCTGATCTTATTCACTTGGCTCTGGGCTTTACCTTTCACAATCTTGCCCGCCTTCAGGATTTGGGGTCGCTTTGTACCAGAGGGTTTCCTTACAACTTGCTCCTTCGACTACATCACTGAGGACCAGGACACGAAAGTGTTCGTAATGTGCATTTTTGCCTGGAGCTACTGCATCCCTATGCTCCTCATTTGCTACTTCTACTCCAAACTGTTCGGTGCTGTCCGTCTTCACGAGCGCATGCTCAAAGAGCAAGCAAAGAAGATGAACGTAAAATCGTTAGCAGCAAACAAGGAGGACGCGGGCAAGAGTGTCGAGATCAGGATCGCCAAAGTAGCATTCACCATCTTCTTCCTGTTTGTATGCTCGTGGACGCCGTACGCCTTCGTCACTATGACCGGTGCATTTGGGGACAGGAGTCTCCTAACTCCCGTGGCGACGATGATACCAGCAGTGTGCGCCAAAATTGTGTCCTGCATCGACCCATGGGTATACGCCATCAATCACCCTAGATATAGGGCGGAATTGCAAAAGCGTGTGCCCTGGATGGGTGTGCGCGAAGCGGACCCTGATTCAGTATCAACCTCAAGCGGCGCCACTGCGCAAACGCAAAACCCTACCGCCGAAGCTTAA</t>
  </si>
  <si>
    <t>Heliconius charithonia isolate HCH453BRh opsin (BRh) mRNA, complete cds</t>
  </si>
  <si>
    <t>MF035515</t>
  </si>
  <si>
    <t>Heliconius charithonia isolate HCH453LWRh opsin (LWRh) mRNA, complete cds</t>
  </si>
  <si>
    <t>atthis</t>
  </si>
  <si>
    <t>MF035513</t>
  </si>
  <si>
    <t>ATGGAAAATGAAACGCAAAACTACAATGCTTATGGCGCGTAC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ATTTATTTATAATAGCGCTATGCGTGGTTTTGCTACCGGTGCTCTGGGTTGTCAGATTTTCGCTGTCATGGGTTCATACAGTGGAATTGGTGCATCGATGACAAATGCTTGCATCGCTTACGATAGACACTCTACGATCACTCGGCCACTCGACGGAAGGTTATCGCGCGGAAAAGCACTTTTGATGATAGCCTGTGTGTGGATCTACGCTACGCCATGGTGTTTGATGCCACTGTTTAATGTATGGGGCCGATTTGTACCTGAGGGGTACCTAACATCTTGTTCTTTTGACTATCTTACAAATACTTTCGATACAAAACTGTTTGTGGGCTGTATTTTCATCTGTAGCTATCTATTTCCTATGGGTTTTATCGTATATTTCTACAGTGGAATCGTAAAACAAGTTTTCGCTCATGAAGCCGCTCTAAGAGAACAAGCAAAGAAGATGAACGTAGAGTCACTACGATCAAATCAGAATGCATCAGCTGAGTCGGCGGAGATTCGAATAGCTAAAGCAGCGCTCACTGTGTGCTTCCTCTATGTTGCGTCTTGGACTCCCTACGGCGTTATGTCGCTGATAGGCGCTTTCGGTGATCAGCAACTATTAACGCCTGGTGTAACCATGATCCCTGCGGTAGCTTGCAAGGCTGTAGCGTGCATCGATCCTTGGGTGTACGCAATCAGCCATCCTAAGTACAGACAAGAACTACAACGAAGAATGCCATGGCTTCAAATAAGGGAGCCAGATGACAATGCTTCGACGGGCACGAACAATACTACTAATTCTACTGCACCAGCAGCTACGGCGTAA</t>
  </si>
  <si>
    <t>MENETQNYNAYGAYFAPLRSSDGVKMLVDGLDSADLAVVPEHWLSYPAPPASAHTALALLYCFFTAAALIGNGLVIFVFATTKSLRTSSNLLILNLAIFDFIMMAKAPLFIYNSAMRGFATGALGCQIFAVMGSYSGIGASMTNACIAYDRHSTITRPLDGRLSRGKALLMIACVWIYATPWCLMPLFNVWGRFVPEGYLTSCSFDYLTNTFDTKLFVGCIFICSYLFPMGFIVYFYSGIVKQVFAHEAALREQAKKMNVESLRSNQNASAESAEIRIAKAALTVCFLYVASWTPYGVMSLIGAFGDQQLLTPGVTMIPAVACKAVACIDPWVYAISHPKYRQELQRRMPWLQIREPDDNASTGTNNTTNSTAPAATA</t>
  </si>
  <si>
    <t>Heliconius atthis isolate AB371UVRh1 opsin (UVRh1) mRNA, complete cds</t>
  </si>
  <si>
    <t>MF035512</t>
  </si>
  <si>
    <t>ATGGCGACTAACTACACAGACGATATCGGCCCAGTGGCTTACCCCCTTAAAATGGTCAGCGAGGAAGTCGTAGAACACATGCTCGGCTGGAACATTCCAGAAGAGCATCAGGATCTCGTCCACGAGCACTGGAGGAACTTCCCAGCGGTCAGCAAATATGCGCACTTCGTTCTAGCTCTCATCTACTCGTGCCTCATACTTGCGTCTGTATCAGGCAACGGCATTGTTATTTGGATATTCAGCACGTCAAAATCACTTCGTACCGCCAGCAACATGTTCGTAATAAACCTAGCGGTGTTCGACATGATGATGATGATAGAAATGCCTTTGCTGGTACTCAATTCCTTCTACCAACGACTCGTGGGATACCAACTAGGTTGCGACATATTTGCCGTGCTGGGCTCCTTGTCGGGTATCGGCGGTGCCATCACAAATGCTGTCATCGCTTATGATAGATACAAGACAATTTCGAGCCCACTGGACGGCAGACTGAACAGAGTGCAGGCGTCTTTTCTGATCTTATTCACCTGGCTCTGGGCGTTACCATTCACTATCCTGCCCGCCTTCAGGATTTGGGGACGTTTTGTACCAGAGGGTTTCCTTACGACTTGCTCCTTCGACTACTTTACTGAGGACCAGGACACGAAAGTGTTCGTCATGTGCATATTCGCCTGGAGCTACTGCATCCCGATGCTCCTCCTTTGCTACTTCTACTCCAAATTGTTCGGTGCTGTCCGTCTTCACGAGCGCATGCTCAAAGAGCAAGCAAAGAAGATGAACGTAAAATCGTTAGCAGCAAATAAGGAGGACGCAGGCAAGAGTGTCGAGATAAGGATCGCCAAAGTGGCATTCACCATCTTCTTCCTGTTTGTGTGCTCGTGGACGCCATACGCCTTCGTCACTATGGTCGGTGCCTTTGGGGACAGGAGTATCCTAACTCCCGTGACGACGATGATACCAGCAGTGTGCGCCAAAATTGTATCCTGCATCGACCCATGGGTATACGCCATCAATCACCCTAGATATAGGGCGGAATTGCAAAAGCGGTTACCCTGGATGGGTGTGCGCGAAGCGGACCCAGATACAGTATCAACCTCAAGCGGCGCCACTGCGCAAACCCAGAACCCTACCGCCGAAGCTTAA</t>
  </si>
  <si>
    <t>MATNYTDDIGPVAYPLKMVSEEVVEHMLGWNIPEEHQDLVHEHWRNFPAVSKYAHFVLALIYSCLILASVSGNGIVIWIFSTSKSLRTASNMFVINLAVFDMMMMIEMPLLVLNSFYQRLVGYQLGCDIFAVLGSLSGIGGAITNAVIAYDRYKTISSPLDGRLNRVQASFLILFTWLWALPFTILPAFRIWGRFVPEGFLTTCSFDYFTEDQDTKVFVMCIFAWSYCIPMLLLCYFYSKLFGAVRLHERMLKEQAKKMNVKSLAANKEDAGKSVEIRIAKVAFTIFFLFVCSWTPYAFVTMVGAFGDRSILTPVTTMIPAVCAKIVSCIDPWVYAINHPRYRAELQKRLPWMGVREADPDTVSTSSGATAQTQNPTAEA</t>
  </si>
  <si>
    <t>Heliconius atthis isolate AB371BRh opsin (BRh) mRNA, complete cds</t>
  </si>
  <si>
    <t>MF035511</t>
  </si>
  <si>
    <t>ATGGCAATCACAAGCTTGGACCCCGGACCAGGTGCTGCCGCTCTTCAGGCATGGGGTGGTCAGATGGCAGCTTTCGGCAGCAACGAAACAGTTGTCGACAAAGTACTACCAGATATGCTCCACCTCATTGACGCTCATTGGCATCAGTTCCCACCCATGAACCCACTATGGCACGGCTTACTTGGTTTTGTCATCGGCGTTCTTGGTTTCATCTCCGTCACAGGCAACGGCATGGTCGTCTACATTTTCACAACCACCAAGAGTCTCAAAACACCATCAAACATTCTCGTTGTCAATTTAGCATTCTCTGACTTCCTCATGATGTTCATGATGGCACCGCCAATGGTGATAAATTGTTACAACGAAACATGGGTATTCGGACCGTTAGCGTGCCAGTTGTACGCGTGTGCAGGTTCGCTCTACGGATGCGTTTCCATCTGGACAATGACGATGATCGCTTTCGACCGCTACAATGTGATCGTAAAGGGTATCGCA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GTACGGTATCAGCCACCCGAAATACCGCGCGGCTTTGTACGCGAGGTTCCCGGCTCTCTCCTGCCAGAGCGCGCCCGAAGACACCGGCTCCGTGGCGTCCGCCGCCACTGCCACCGAGGAGAAGCCTTCGGCGTGA</t>
  </si>
  <si>
    <t>Heliconius atthis isolate AB371LWRh opsin (LWRh) mRNA, complete cds</t>
  </si>
  <si>
    <t>MF035510</t>
  </si>
  <si>
    <t>ATGGAAAATGAAACGCAAAATCACAATGTATATGGCGCGTACTTTGCGCCACTCAGATCTAGCGATGGTGTCAAAATGCTGGTCGACGGTCTGAGCAGCGCCGAATTGGAATTCATACCTGAACATTGGCTCTCGTACCCTGCGCCGCCTGCAAGTGCTCACACCGCACTCGCGTTGATGTACTGCTTTTTCACTGCTGCTGCACTGATCGGGAATGGCCTAGTAATTTACATATTTGCCACGACTAAAAGCCTAAGGACGTCGAGCAATTTGCTGATTCTAAATCTAGCAATTTTTGATTTTATCATGATGGCCAAAGCACCGATTTTTATTTATAATAGCGCTATGCGTGGTTTTGCTATCGGTTCTCTAGGTTGTCAGATTTTCGCCCTCGTAGGTTCATACAGTGGCATTGGAGCAGCGATGACAAACCTTTGCATCGCTTACGACAGACACTCTACGATCACTCGACCTCTCGAAGGAAGGTTATCACGTGGAAAAGCACTATTGTTGATAGCCTGTGTGTGGATCTATACTACGCCATGGTCTTTGTTGCCACTTTTTAGAATATGGGGCCGATTTGTACCTGAGGGGTACCTAACAGCTTGTTCTTTTGACTATCTTACGAATACTTTCGATACAAAACTGTTCACGGGCTGTATTTTCATATTTGCTTATGCAATTCCTTTGTGTTTAATCATGTACTACTATAGTGGAATTGTAAAACAAGTTTTCGCTCATGAAGCCGCTCTAAGAGAACAAGCGAAGAAGATGAACGTAGAGTCACTACGATCAAATCATAATGCAGCGGCAGAGTCGGCGGAGATTCGAATAGCTAAGGCAGCGCTTACCGTGTGCTTCCTTTATGTTGCGTCTTGGACTCCCTACGGCGTTATGTCGCTGATAGGCGCTTTCGGTGATCAGCAGCTACTATCGCCTGGTGTAACCATGATCCCTGCGATCGCTTGCAAGGCTGTAGCGTGCATCGATCCTTGGGTGTACGCAATCAGCCATCCTAAGTACAGACAAGAACTACAACGAAGAATGCCATGGCTTCAAATAAGGGAGCCAGATGACAATGTTTCAACGGGCACGAACAATACTACTAATTCCGCCGCACCAGCAGCTACAGCCTAG</t>
  </si>
  <si>
    <t>MENETQNHNVYGAYFAPLRSSDGVKMLVDGLSSAELEFIPEHWLSYPAPPASAHTALALMYCFFTAAALIGNGLVIYIFATTKSLRTSSNLLILNLAIFDFIMMAKAPIFIYNSAMRGFAIGSLGCQIFALVGSYSGIGAAMTNLCIAYDRHSTITRPLEGRLSRGKALLLIACVWIYTTPWSLLPLFRIWGRFVPEGYLTACSFDYLTNTFDTKLFTGCIFIFAYAIPLCLIMYYYSGIVKQVFAHEAALREQAKKMNVESLRSNHNAAAESAEIRIAKAALTVCFLYVASWTPYGVMSLIGAFGDQQLLSPGVTMIPAIACKAVACIDPWVYAISHPKYRQELQRRMPWLQIREPDDNVSTGTNNTTNSAAPAATA</t>
  </si>
  <si>
    <t>Heliconius atthis isolate AB304UVRh2 opsin (UVRh2) mRNA, complete cds</t>
  </si>
  <si>
    <t>MF035509</t>
  </si>
  <si>
    <t>Heliconius atthis isolate AB304UVRh1 opsin (UVRh1) mRNA, complete cds</t>
  </si>
  <si>
    <t>MF035508</t>
  </si>
  <si>
    <t>ATGGCGACTAACTACACAGACGATATCGGCCCAGTGGCTTACCCCCTTAAAATGGTCAGCGAGGAAGTCGTAGAACACATGCTCGGCTGGAACATTCCAGAAGAGCATCAGGATCTCGTCCACGAGCACTGGAGGAACTTCCCAGCGGTCAGCAAATATGCGCACTTCGTTCTAGCTCTCATCTACTCGTTCCTCATACTTGCGTCTGTATCAGGCAACGGCATTGTTATTTGGATATTCAGCACGTCAAAATCACTTCGTACCGCCAGCAACATGTTCGTAATAAACCTAGCGGTGTTCGACATGATGATGATGATAGAAATGCCTTTGCTGGTACTCAATTCCTTCTACCAACGACTCGTGGGATACCAACTAGGTTGCGACATATTTGCCGTGCTGGGCTCCTTGTCGGGTATCGGCGGTGCCATCACAAATGCTGTCATCGCTTATGATAGATACAAGACAATTTCGAGCCCACTGGACGGCAGACTGAACAGAGTGCAGGCGTCTTTTCTGATCTTATTCACCTGGCTCTGGGCTTTACCATTCACTATCCTGCCCGCCTTCAGGATTTGGGGACGTTTTGTACCAGAGGGTTTCCTTACGACTTGCTCCTTCGACTACTTTACTGAGGACCAGGACACGAAAGTGTTCGTCATGTGCATATTCGCCTGGAGCTACTGCATCCCGATGCTCCTCCTTTGCTACTTCTACTCCAAATTGTTCGGTGCTGTCCGTCTTCACGAGCGCATGCTCAAAGAGCAAGCAAAGAAGATGAACGTAAAATCGTTAGCAGCAAATAAGGAGGACGCAGGCAAGAGTGTCGAGATAAGGATCGCTAAAGTGGCATTCACCATCTTCTTCCTGTTTGTGTGCTCGTGGACGCCATACGCCTTCGTCACTATGGTCGGTGCCTTTGGGGACAGGAGTATCCTAACTCCCGTGACGACGATGATACCAGCAGTGTGCGCCAAAATTGTATCCTGCATCGACCCATGGGTATACGCCATCAATCACCCTAGATATAGGGCGGAATTGCAAAAGCGGTTACCCTGGATGGGTGTGCGCGAAGCGGACCCAGATACAGTATCAACCTCAAGCGGCGCCACTGCGCAAACCCAGAACCCTACCGCCGAAGCTTAA</t>
  </si>
  <si>
    <t>MATNYTDDIGPVAYPLKMVSEEVVEHMLGWNIPEEHQDLVHEHWRNFPAVSKYAHFVLALIYSFLILASVSGNGIVIWIFSTSKSLRTASNMFVINLAVFDMMMMIEMPLLVLNSFYQRLVGYQLGCDIFAVLGSLSGIGGAITNAVIAYDRYKTISSPLDGRLNRVQASFLILFTWLWALPFTILPAFRIWGRFVPEGFLTTCSFDYFTEDQDTKVFVMCIFAWSYCIPMLLLCYFYSKLFGAVRLHERMLKEQAKKMNVKSLAANKEDAGKSVEIRIAKVAFTIFFLFVCSWTPYAFVTMVGAFGDRSILTPVTTMIPAVCAKIVSCIDPWVYAINHPRYRAELQKRLPWMGVREADPDTVSTSSGATAQTQNPTAEA</t>
  </si>
  <si>
    <t>Heliconius atthis isolate AB304BRh opsin (BRh) mRNA, complete cds</t>
  </si>
  <si>
    <t>MF035507</t>
  </si>
  <si>
    <t>ATGGCAATCACAAGCTTGGACCCCGGACCAGGTGCTGCCGCTCTTCAGGCATGGGGTGGTCAGATGGCAGCTTTCGGCAGCAACGAAACAGTTGTCGACAAAGTACTACCAGATATGCTCCACCTCATTGACGCTCATTGGCATCAGTTCCCACCCATGAACCCACTATGGCACGGCTTACTTGGTTTTGTCATCGGCGTTCTTGGTTTCATCTCC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GTACGGTATCAGCCACCCGAAATACCGCGCGGCTTTGTACGCGAGGTTCCCGGCTCTCTCCTGCCAGAGCGCGCCCGAAGACACCGGCTCCGTGGCGTCCGCCGCCACTGCCACCGAGGAGAAGCCTTCGGCGTGA</t>
  </si>
  <si>
    <t>Heliconius atthis isolate AB304LWRh opsin (LWRh) mRNA, complete cds</t>
  </si>
  <si>
    <t>aoede</t>
  </si>
  <si>
    <t>MF035506</t>
  </si>
  <si>
    <t>ATGGAAAATGAAACGCAAAATTACAATGTATACGGCGCGTACTTTGCGCCACTCAGATCTGGCGATGGTGTCAAAATGCTGGTTGACGGTCTGAGCAGCGCCGAATTGGAATTCATACCTGAACATTGGCTCTCGTACCCTGCGCCGCCTGCCAGTGCTCACACCGCGCTCGCGTTGATGTACTGCTTTTTCACTGCTGCTGCACTGATTGGGAATGGTCTAGTAATTTACATATTTGCCACGACTAAAAGCCTCAGGACGTCGAGCAATTTGCTGATTCTAAATCTGGCAGTTTTTGATTTTATCATGATGGCCAAAGCACCGATTTTTATTTATAATAGCGCTATGCGTGGTTTTGCTATCGGTTCTCTTGGTTGTCAGATTTTCGCTCTCGTAGGTTCATACAGTGGAATTGGAGCAGCGATGACAAATCTTTGCATCGCTTACGATAGACACTCTACGATCACTCGACCGCTCGACGGAAGGTTATCGCGCGGAAAGGCACTTTTGTTGATAGCCTTTGTGTGGATCTACACTACGCCGTGGTCTTTGTTGCCACTATTTAGAATATGGGGCCGATTTGTACCTGAGGGTTACCTAACAGCTTGTTCTTTTGACTATCTTACGAATACTTTCGATACAAAACTGTTCACAGGCTGTATTTTCACATTTACTTATGCAATTCCTTTGATGTTAATCATGTATTACTACAGTGGAATCGTAAAACAAGTTTTCGCTCATGAAGCCGCTCTAAGAGAACAAGCGAAGAAGATGAACGTGGAGTCACTACGATCAAATCAGAATGCATCGGCAGAGTCAGCGGAGATTCGAATAGCTAAGGCAGCTCTTACCGTGTGCTTCCTTTATGTTGCGTCTTGGACTCCCTACGGCGTTATGTCGCTGATAGGCGCTTTCGGTGATCAGCAGCTATTATCGCCTGGTGTAACCATGATCCCTGCGATCGCTTGCAAGGGTGTAGCGTGCATCGATCCTTGGGTGTATGCAATCAGCCATCCTAAGTACAGGCAAGAACTGCAACGAAGAATGCCATGGCTTCAAATAAGGGAGCCAGATGACAATGTTTCAACGGGTACGAACAACACTACTAATTCTGCCGCACCAGCAGCTACAGCCTAG</t>
  </si>
  <si>
    <t>MENETQNYNVYGAYFAPLRSGDGVKMLVDGLSSAELEFIPEHWLSYPAPPASAHTALALMYCFFTAAALIGNGLVIYIFATTKSLRTSSNLLILNLAVFDFIMMAKAPIFIYNSAMRGFAIGSLGCQIFALVGSYSGIGAAMTNLCIAYDRHSTITRPLDGRLSRGKALLLIAFVWIYTTPWSLLPLFRIWGRFVPEGYLTACSFDYLTNTFDTKLFTGCIFTFTYAIPLMLIMYYYSGIVKQVFAHEAALREQAKKMNVESLRSNQNASAESAEIRIAKAALTVCFLYVASWTPYGVMSLIGAFGDQQLLSPGVTMIPAIACKGVACIDPWVYAISHPKYRQELQRRMPWLQIREPDDNVSTGTNNTTNSAAPAATA</t>
  </si>
  <si>
    <t>Heliconius aoede isolate R60UVRh2 opsin (UVRh2) mRNA, complete cds</t>
  </si>
  <si>
    <t>MF035505</t>
  </si>
  <si>
    <t>ATGGCAACTAACTACACAGACGATATCGGCCCAGTGGCCTACCCACTTAAAATGGTCAGCCAAGAGGTCATAGAACACATGCTCGGCTGGAACATTCCAGAAGAACATCAGGAACTCGTCCAGGAGCACTGGAGGAACTTCCCAGCAGTCAGCAAATATGCGCACTTTCTTCTAGCTCTCATCTACACGTTCCTCCTTCTTGCGTCGATCTCAGGCAACGGCATCGTTGTTTGGATATTCAGCACATCAAAATCACTTCGCAGCGCCAGCAACATGTTCGTTATAAACCTAGCGGTGTTCGACATGTTGATGATGTTAGAAATGCCGTTGCTAATCATCAACTCTTTCTACCAACGACCAGTGGGATACCAGCTAGGTTGCGACATATACGGCGTGCTGGGCTCCCTGTCGGGTATCGGCGGTGCCATCTCAAATGTTGTCATCGCTTATGACAGATACAAGACAATTTCGAGCCCACTGGACGGCAGACTGAACCGAGTGCAGGCGTCTCTTCTGATCTTATTCACCTGGCTCTGGGCTCTACCATTTACATTCTTGCCCGCCTTTAGAATTTGGGGACGTTTTGTACCAGAGGGTTTTCTCACGACGTGCTCCTTCGACTACTTCACCGAGGACCAGGACACGAGAGTGTTCGTCATGTGCATATTCGCCTGGAGCTACTGCATCCCGATGCTCCTCATTTGCTATTTCTACTCCAAATTGTTCGGTGCTGTCCGTCTTCACGAGCGCATGCTGAAAGAGCAAGCAAAGAAGATGAACGTAAAATCGTTAGCAGCAAACAAGGAGGACGCAGGCAAGAGTGTTGAGATAAGGATCGCCAAAGTGGCATTCACCATTTTCTTCCTGTTTGTATGCTCGTGGACGCCGTACGCCTTCGTCACTATGATCGGTGCATTTGGAGACAGGAGTATCTTAACTCCCGTGGCGACTATGATACCAGCAGTGTGCGCCAAAATTGTATCCTGCATCGACCCATGGGTATACGCCATCAATCACCCTAGATATAGGGCGGAATTGCAGAAGCGTTTGCCTTGGATGGGTGTCCGCGAATCGGAACCTGATACAGTATCAACCTCGAGCGGCGCCACTGCGCAGACGCAGAACCCTACCGCCGAAGCTTAA</t>
  </si>
  <si>
    <t>MATNYTDDIGPVAYPLKMVSQEVIEHMLGWNIPEEHQELVQEHWRNFPAVSKYAHFLLALIYTFLLLASISGNGIVVWIFSTSKSLRSASNMFVINLAVFDMLMMLEMPLLIINSFYQRPVGYQLGCDIYGVLGSLSGIGGAISNVVIAYDRYKTISSPLDGRLNRVQASLLILFTWLWALPFTFLPAFRIWGRFVPEGFLTTCSFDYFTEDQDTRVFVMCIFAWSYCIPMLLICYFYSKLFGAVRLHERMLKEQAKKMNVKSLAANKEDAGKSVEIRIAKVAFTIFFLFVCSWTPYAFVTMIGAFGDRSILTPVATMIPAVCAKIVSCIDPWVYAINHPRYRAELQKRLPWMGVRESEPDTVSTSSGATAQTQNPTAEA</t>
  </si>
  <si>
    <t>Heliconius aoede isolate R60BRh opsin (BRh) mRNA, complete cds</t>
  </si>
  <si>
    <t>MF035504</t>
  </si>
  <si>
    <t>ATGGCAATCACAAGCTTGGACCCCGGACCAGGTGCTGCCGCTCTTCAGGCATGGGGCGGTCAGATGGCAGCTTTCGGAAGCAACGAAACAGTTGTCGACAAAGTACTACCAGACATGCTGCACCTGATTGACCCTCATTGGCATCAGTTTCCACCCATGAACCCACTATGGCACGGTTTACTTGGCTTTGTCATCGGYGTTCTTGGTTTCATCTCCGTCACAGGCAACGGCATGGTCGTCTACATTTTCACAACCACCAAGAGTCTCAAAACACCATCAAACATTCTCGTCGTCAATCTAGCATTCTCTGACTTCCTCATGATGTTTATGATGGCACCGCCTATGGTGATAAATTGCTACAACGAAACATGGGTATTCGGACCGTTAGCGTGCCAGTTATAYGCGTGTGCAGGTTCGCTCTACGGATGCGTTTCCATCTGGACAATGACGATGATCGCTTTCGACCGCTATAATGTGATCGTAAAGGGTATCGCCGCCAAACCAATGACAATCAACGGAGCTCTACTCCGGGTATTCTTCATCTGGGCTTTCTCCCTAGCGTGGACCGTTGCACCTCTTTTCGGATGGGGCCGATACGTACCTGAAGGCAACATGACTGCCTGTGGAACAGATTACTTCGACCAATCCTTATCGAACACCACCTACATCTTACTTTACTCGATCGCCTGYTACTACGCGCCACTYTTCCTCATTATCTACTCCTACTTCTTCATTGTTCAGGCCGTAGCAGCGCACGAGAAGGCAATGAGGGAACAAGCCAAGAAGATGAATGTAGCATCTCTTAGGTCGTCAGATGCGGCTAACACCAGCGCTGAATGCAAATTGGCGAAGGTAGCTTTAATGACCATCTCACTATGGTTCATGGCATGGACTCCATACTTGGTGATCAACTATGCCGGAATCTTCAAAACCATGACGATCAGCCCTCTTGTGACCATCTGGGGATCTGTCTTCGCCAAAGCTAATGCCGTCTATAACCCTATTGTATACGGTATTAGCCACCCGAAATACCGCGCGGCTTTGTACGCGAGGTTCCCGGGTCTCTCCTGCCAGAGCGCGCCCGAAGACACCGGCTCCGTGGCGTCCGCCGCCACTGCCACCGAGGAGAAGCCTTCGGCGTGA</t>
  </si>
  <si>
    <t>MAITSLDPGPGAAALQAWGGQMAAFGSNETVVDKVLPDMLHLIDPHWHQFPPMNPLWHGLLGFVIGVLGFISVTGNGMVVYIFTTTKSLKTPSNILVVNLAFSDFLMMFMMAPPMVINCYNETWVFGPLACQLYACAGSLYGCVSIWTMTMIAFDRYNVIVKGIAAKPMTINGALLRVFFIWAFSLAWTVAPLFGWGRYVPEGNMTACGTDYFDQSLSNTTYILLYSIACYYAPLFLIIYSYFFIVQAVAAHEKAMREQAKKMNVASLRSSDAANTSAECKLAKVALMTISLWFMAWTPYLVINYAGIFKTMTISPLVTIWGSVFAKANAVYNPIVYGISHPKYRAALYARFPGLSCQSAPEDTGSVASAATATEEKPSA</t>
  </si>
  <si>
    <t>Heliconius aoede isolate R60LWRh opsin (LWRh) mRNA, complete cds</t>
  </si>
  <si>
    <t>Eueides</t>
  </si>
  <si>
    <t>procula</t>
  </si>
  <si>
    <t>MF035503</t>
  </si>
  <si>
    <t>ATGGAAAATGAAACGGAAAATTACAATGTATATGGCGCATACTTTGCACCACTCAGATCTAGCGATGGTGTGAAAATGTTGGTCGACGGTCTGGGCAGCGACGATTTGGCAGTCATACCTGAACATTGGCTCTCATACACTGCGCCCCCTACAAGTGCTCACACCGCTCTCGCTTTGCTGTACAGCTTTTTCACTGCTGCTGCACTAATAGGAAATGGGCTAGTAATTTTCATATTTGCTACGACCAAAAGTCTAAGGACGTCAAGCAATTTGCTGATTCTAAATCTAGCAATTTTTGATTTTATAATGATGGCCAAAGCACCGATTTTTATTTACAATAGCGCTATGCGTGGTTTTGCTACTGGTGCTCTAGGTTGTCAGATCTTCGCTGTCATGGGTTCATACAGTGGAATTGGTGCATCGATGACAAACGCTTGCATCGCATACGATAGGCACTCTACGATCACTCGCCCTCTCGATGGAAGATTATCGCGTGGAAAAGCACTTTTAATGATAGCCTGTATTTGGATCTACGCTACGCCATGGTCTTTAATGCCACTGTTTAATGTATGGGGGCGGTTTGTACCAGAGGGATACCTAACATCTTGTACTTTTGACTACCTTTCGAACACATTTGATACAAAACTATTTGTAGCCTGTATTTTCACTTGTAGTTATGTTTTTCCTATGAGCTTTATCATATACTTCTATAGTGGAATCGTAAAACAAGTTTTCGCTCATGAAGCTGCTCTAAGAGAACAAGCGAAGAAAATGAACGTAGAGTCACTACGATCGAATCAGAATGCATCAGCAGAGTCGGCGGAGATTCGAATAGCTAAGGCAGCACTCACCGTGTGCTTTCTTTTTGTTGCGTCTTGGACTCCCTATGGTGTTATGTCGCTGATAGGGGCTTTCGGTGATCAGCAGCTATTAACGCCTGGCGTAACCATGATACCTGCGGTAGCTTGCAAGACTGTAGCATGTATCGATCCTTGGGTGTATGCAATCAGCCATCCTAAGTACAGGCAAGAACTACAACGAAGAATGCCATGGCTTCAAATACAGGAACCGGATGACAATGCATCAACGGGCACGAACAATACAACTAATTCTACCGCACCAGCAGCTACGGCGTAG</t>
  </si>
  <si>
    <t>MENETENYNVYGAYFAPLRSSDGVKMLVDGLGSDDLAVIPEHWLSYTAPPTSAHTALALLYSFFTAAALIGNGLVIFIFATTKSLRTSSNLLILNLAIFDFIMMAKAPIFIYNSAMRGFATGALGCQIFAVMGSYSGIGASMTNACIAYDRHSTITRPLDGRLSRGKALLMIACIWIYATPWSLMPLFNVWGRFVPEGYLTSCTFDYLSNTFDTKLFVACIFTCSYVFPMSFIIYFYSGIVKQVFAHEAALREQAKKMNVESLRSNQNASAESAEIRIAKAALTVCFLFVASWTPYGVMSLIGAFGDQQLLTPGVTMIPAVACKTVACIDPWVYAISHPKYRQELQRRMPWLQIQEPDDNASTGTNNTTNSTAPAATA</t>
  </si>
  <si>
    <t>Eueides procula isolate AB262UVRh opsin (UVRh) mRNA, complete cds</t>
  </si>
  <si>
    <t>MF035502</t>
  </si>
  <si>
    <t>ATGGCGACTAACTACACAGACGATATCGGCCCAGTGGCCTACCCACTCAAAATGGTCAACCAAGAGGTCGTAGAACACATGCTCGGCTGGAACATTCCAGAAGAACATCAGGACCTCGTCCATGAGCACTGGAGAAACTTCCCAGCGGTCAGCAAATATGCGCACTTGGTTCTAGCTCTCATCTACACGTTCCTCTTGCTTGCGTCACTCTCAGGCAACGGCATCGTTATTTGGATATTCAGCACATCAAAATCACTTCGTAGCGCCAGCAACATGTTCGTTATCAACCTAGCGGTGTTCGACATGATGATGATGCTAGAAATGCCGCTGTTGGTGTTGAACTCCTTCTACCAACGACTCGTGGGATATCAACTAGGTTGCGACATATATGGCGTATTGGGCTCCTTGTCGGGCATCGGAGGTGCTATCACAAATGTTGTCATCGCTTATGATAGATACAAGACAATTTCGAGCCCACTGGACGGCAGACTGAACCGAGTGCAGGCGTCTCTTTTGATCTTATTCACTTGGCTCTGGGCTTTGCCATTCACATTCTTGCCCGCCTTCAGGATTTGGGGACGCTTTGTACCAGAGGGTTTCCTTACGACATGCTCCTTCGACTATTTCACTGAGGACCAGGACACGAGAGTGTTCGTCATGTGCATATTCGCCTGGAGCTATTGCATCCCGATGCTCTTCATTTGCTACTTCTACTCCAAATTGTTTGGTGCTGTCCGTCTTCACGAGCGCATGCTCAAAGAGCAAGCTAAGAAGATGAACGTAAAATCGTTAGCAGCGAACAAGGAGGACTCGGGCAAGAGTGTCGAGATAAGGATCGCCAAAGTGGCATTCACGATCTTCTTCCTGTTTGTTTGCTCCTGGACGCCGTACGCCTTCGTCGCTATGACCGGTGCATTTGGAGACAGGGGTCTCCTAACTCCTGTGGCAACGATGGTACCGGCTGTGTGTGCCAAAATTGTATCCTGCATCGACCCATGGGTATACGCCATCAATCACCCCAGATATAGGGCGGAATTACAAAAGCGTCTACCCTGGATGGGCGTGCGCGAATCGGACCCCGACTCGGTATCAACCTCAAGCGGTGCAACTGCGCAAACGCAAAATCCAACCGCCGAAGCTTAA</t>
  </si>
  <si>
    <t>MATNYTDDIGPVAYPLKMVNQEVVEHMLGWNIPEEHQDLVHEHWRNFPAVSKYAHLVLALIYTFLLLASLSGNGIVIWIFSTSKSLRSASNMFVINLAVFDMMMMLEMPLLVLNSFYQRLVGYQLGCDIYGVLGSLSGIGGAITNVVIAYDRYKTISSPLDGRLNRVQASLLILFTWLWALPFTFLPAFRIWGRFVPEGFLTTCSFDYFTEDQDTRVFVMCIFAWSYCIPMLFICYFYSKLFGAVRLHERMLKEQAKKMNVKSLAANKEDSGKSVEIRIAKVAFTIFFLFVCSWTPYAFVAMTGAFGDRGLLTPVATMVPAVCAKIVSCIDPWVYAINHPRYRAELQKRLPWMGVRESDPDSVSTSSGATAQTQNPTAEA</t>
  </si>
  <si>
    <t>Eueides procula isolate AB262BRh opsin (BRh) mRNA, complete cds</t>
  </si>
  <si>
    <t>MF035501</t>
  </si>
  <si>
    <t>ATGGCAATCACAAGCTTGGACCCCGGACCAGGTGCTGCCGCTCTTCAGGCATGGGGTGGTCAGATGGCAGCCTTCGGCAGCAACGAAACAGTTGTCGACAAAGTACTACCAGACATGCTGCACCTGATTGACCCTCATTGGTATCAGTTTCCACCCATGAACCCACTATGGCACGGCCTACTTGGCTTTGTCATCGGTGTTCTTGGTTTCATCTCCGTCACAGGCAACGGCATGGTCGTCTACATTTTCACAACCACCAAGAGTCTCAAAACACCATCAAACATTCTTGTCGTCAATCTAGCATTCTCTGACTTCCTTATGATGTTTATGATGGCACCGCCTATGGTGATAAATTGTTACAACGAAACATGGGTATTCGGACCGTTAGCGTGCCAGCTATACGCATGCGCAGGTTCACTCTACGGATGCGTTTCCATTTGGACAATGACGATGATCGCTTTCGACCGCTACAATGTGATCGTAAAGGGTATCGCTGCAAAACCTATGACAATCAATGGAGCTCTGCTGCGAGTATTTGGTATCTGGGCTTTCTCCCTAGCGTGGACCGTTGCACCTCTTTTCGGATGGGGCCGATACGTACCTGAAGGCAACATGACTGCCTGTGGAACAGACTATTTCGACAAATCCATGTCAAACATCAGCTACATCGTACTTTACTCGGTCGCCTGTTACTACGCGCCACTCTTACTCATTATCTATTCCTATTTCTTCATTGTTCAGGCTGTAGCAGCGCACGAGAAGGCAATGAGGGAACAAGCCAAGAAAATGAATGTAGCATCTCTTAGGTCGTCAGATGCTGCGAACACCAGCGCCGAATGCAAATTGGCGAAGGTAGCCTTAATGACCATCTCACTATGGTTCATGGCATGGACTCCATACTTGGTAATCAACTATGCCGGAATCTTTGAAACCATGACGATCAGTCCTATTGTGACCATCTGGGGATCTGTCTTCGCCAAGGCTAATGCTGTCTATAATCCCATTGTATACGGTATTAGCCACCCGAAATACCGCGCGGCTTTGTACGCGAGGTTCCCGAGTCTCGCTTGCCAGTCCGCGCCCGAAGATAACGGCTCTGTGGCGTCCGCCGCCACTGCCACCGAAGAGAAACCTTCGGCGTGA</t>
  </si>
  <si>
    <t>MAITSLDPGPGAAALQAWGGQMAAFGSNETVVDKVLPDMLHLIDPHWYQFPPMNPLWHGLLGFVIGVLGFISVTGNGMVVYIFTTTKSLKTPSNILVVNLAFSDFLMMFMMAPPMVINCYNETWVFGPLACQLYACAGSLYGCVSIWTMTMIAFDRYNVIVKGIAAKPMTINGALLRVFGIWAFSLAWTVAPLFGWGRYVPEGNMTACGTDYFDKSMSNISYIVLYSVACYYAPLLLIIYSYFFIVQAVAAHEKAMREQAKKMNVASLRSSDAANTSAECKLAKVALMTISLWFMAWTPYLVINYAGIFETMTISPIVTIWGSVFAKANAVYNPIVYGISHPKYRAALYARFPSLACQSAPEDNGSVASAATATEEKPSA</t>
  </si>
  <si>
    <t>Eueides procula isolate AB262LWRh opsin (LWRh) mRNA, complete cds</t>
  </si>
  <si>
    <t>isabella</t>
  </si>
  <si>
    <t>MF035500</t>
  </si>
  <si>
    <t>ATGGAAAATGAAACGGAAAATTACAATGTATATGGCGCATATTTTGCGCCACTTAGATCTAGCGATGGTGTGAAGATGTTGGTCGACGGTCTGAACAGCGACGATTTGGCAGTCATACCTGAACATTGGCTCTCATACACTGCGCCCCCTGCAAGTGCTCACACCGCTCTCGCATTGCTGTACAGCTTTTTTACTGCTGCTGCACTAATAGGAAATGGACTAGTAATTTTCATATTTGCTACGACCAAAAGTCTAAGGACGTCAAGCAATTTGTTGATTCTAAATCTAGCAATTTTTGATTTTATAATGATGGCCAAAGCACCAATTTTTATTTACAATAGCGCTATGCGTGGTTTTGCTACTGGTGCTCTAGGTTGTCAGATCTTCGCTGTCATGGGGTCATACAGTGGAATTGGTGCATCGATGACAAACGCTTGCATCGCATACGATAGACACTCTACGATTACTCGCCCTCTTGATGGAAGATTATCGCGTGGAAAAGCGCTTTTAATGATAGCCTGTATTTGGATCTACGCTACGCCATGGTCTTTAATGCCACTGTTTAATGTATGGGGGCGATTTGTACCAGAGGGATACCTAACATCTTGTACTTTTGACTACCTTTCGAACACATTTGATACAAAACTATTTGTAGCCTGTATTTTCATTTGTAGTTATGTTTTTCCTATGAGCTTTATCATATACTTCTACAGTGGAATCGTAAAACAAGTTTTCGCTCATGAAGCTGCTCTAAGAGAACAAGCGAAGAAAATGAACGTAGAGTCACTACGATCGAATCAGAATGCATCAGCAGAGTCGGCAGAGATTCGAATAGCAAAGGCAGCACTCACCGTGTGCTTTCTTTTTGTTGCATCTTGGACTCCTTACGGTGTTATGTCGCTGATAGGCGCTTTCGGTGATCAGCAGCTATTAACGCCTGGTGTAGCCATGATACCTGCGGTGGCTTGCAAGGCTGTAGCATGTATCGATCCTTGGGTGTATGCAATCAGCCATCCTAAGTACAGGCAAGAACTACAACGAAGAATGCCATGGCTTCAAATACAGGAACCGGATGATAATGCATCAACGGGCACGAACAATACAACTAATTCTACCGCACCAGCAGCTACGGCGTAG</t>
  </si>
  <si>
    <t>MENETENYNVYGAYFAPLRSSDGVKMLVDGLNSDDLAVIPEHWLSYTAPPASAHTALALLYSFFTAAALIGNGLVIFIFATTKSLRTSSNLLILNLAIFDFIMMAKAPIFIYNSAMRGFATGALGCQIFAVMGSYSGIGASMTNACIAYDRHSTITRPLDGRLSRGKALLMIACIWIYATPWSLMPLFNVWGRFVPEGYLTSCTFDYLSNTFDTKLFVACIFICSYVFPMSFIIYFYSGIVKQVFAHEAALREQAKKMNVESLRSNQNASAESAEIRIAKAALTVCFLFVASWTPYGVMSLIGAFGDQQLLTPGVAMIPAVACKAVACIDPWVYAISHPKYRQELQRRMPWLQIQEPDDNASTGTNNTTNSTAPAATA</t>
  </si>
  <si>
    <t>Eueides isabella isolate EIS4UVRh opsin (UVRh) mRNA, complete cds</t>
  </si>
  <si>
    <t>MF035499</t>
  </si>
  <si>
    <t>ATGGCGACTAACTACACAGACGATATCGGCCCAGTGGCCTACCCACTTAAAATGGTCAACCAAGAGGTCGTAGAACACATGCTCGGCTGGAACATTCCAGAAGAACATCAAGACCTCGTCCATGAGCACTGGAGAAACTTCCCAGCGGTCAGCAAATATGCGCACTTGGTTCTAGCACTCATCTATACGTTCCTCTTGCTTGCGTCCATCTCAGGCAACGGCATCGTTATTTGGATATTCAGCACATCAAAATCACTTCGTAGCGCCAGCAACATGTTCATAATCAATCTAGCGGTGTTCGACATGATGATGATGCTAGAAATGCCACTGCTGATCATCAACTCCTTCTACCAACGTCTCGTGGGATACCAGCTAGGTTGCGACATATATGGCGTTTTGGGCTCCTTGTCGGGCATCGGGGGTGCTATCACAAATGTTGTCATCGCTTATGATAGATACAAGACAATTTCGAGCCCACTGGATGGCAGACTGAATCGAGTGCAGGCATCTCTTTTGATCTTATTCACTTGGCTCTGGGCTTTGCCATTCACATTCTTGCCCGCCTTCAGGATTTGGGGACGCTTTGTACCAGAGGGTTTCCTTACGACATGCTCCTTCGACTATTTCACTGAGGACCAGGACACGAGAGTGTTCGTCATGTGCATATTCGCCTGGAGCTATTGCATCCCGATGCTCTTCATTTGCTACTTCTACTCCAAATTGTTTGGTGCTGTCCGTCTTCACGAGCGCATGCTCAAAGAGCAAGCTAAGAAGATGAACGTAAAATCGTTAGCAGCGAACAAGGAGGACTCGGGCAAGAGTGTCGAGATAAGGATCGCCAAAGTGGCGTTCACCATCTTCTTCCTGTTTGTTTGCTCCTGGACGCCGTACGCCTTCGTCGCTATGACCGGTGCATTTGGAGACAGGGGTATCTTAACTCCTGTGGCAACGATGGTACCAGCAGTGTGCGCCAAAATTGTATCCTGCATCGACCCATGGGTATACGCCATTAATCACCCCAGATATAGGGCGGAATTACAAAAGCGTCTACCCTGGATGGGCGTGCGTGAAGCGGACCCCGACTCGGTATCAACCTCAAGCGGTGCCACTGCGCAAACGCAAAATCCAACCGCCGAAGCTTAA</t>
  </si>
  <si>
    <t>MATNYTDDIGPVAYPLKMVNQEVVEHMLGWNIPEEHQDLVHEHWRNFPAVSKYAHLVLALIYTFLLLASISGNGIVIWIFSTSKSLRSASNMFIINLAVFDMMMMLEMPLLIINSFYQRLVGYQLGCDIYGVLGSLSGIGGAITNVVIAYDRYKTISSPLDGRLNRVQASLLILFTWLWALPFTFLPAFRIWGRFVPEGFLTTCSFDYFTEDQDTRVFVMCIFAWSYCIPMLFICYFYSKLFGAVRLHERMLKEQAKKMNVKSLAANKEDSGKSVEIRIAKVAFTIFFLFVCSWTPYAFVAMTGAFGDRGILTPVATMVPAVCAKIVSCIDPWVYAINHPRYRAELQKRLPWMGVREADPDSVSTSSGATAQTQNPTAEA</t>
  </si>
  <si>
    <t>Eueides isabella isolate EIS4BRh opsin (BRh) mRNA, complete cds</t>
  </si>
  <si>
    <t>MF035498</t>
  </si>
  <si>
    <t>ATGGCAATCACAAGCTTGGACCCAGGACCAGGTGCTGCCGCTCTTCAGGCATGGGGTGGTCAGATGGCAGCCTTCGGCAGCAACGAAACAGTTGTCGACAAAGTACTACCAGACATGCTGCACCTGATTGACCCTCATTGGTATCAGTTCCCACCCATGAACCCACTATGGCACGGCCTACTTGGCTTTGTCATCGGCGTTCTTGGTTTCATCTCCGTCACAGGCAACGGCATGGTCGTCTACATTTTCACAACCACCAAGAGTCTCAAAACACCATCAAACATTCTTGTCGTCAATCTAGCATTCTCTGACTTCCTTATGATGTTTATGATGGCACCGCCTATGGTAATAAATTGTTACAACGAAACATGGGTATTCGGACCGTTAGCGTGCCAGTTATACGCATGTGCAGGTTCACTTTACGGATGCGTTTCCATTTGGACAATGACGATGATCGCTTTCGACCGCTACAATGTGATCGTAAAGGGTATCGCCGCGAAACCAATGACAATCAATGGAGCTCTACTGCGAGTATTTGGTATCTGGGCTTTCTCCCTTGCGTGGACTGTTGCACCTATTTTCGGATGGGGCCGATACGTACCTGAAGGCAACATGACTGCTTGTGGAACAGACTACTTCGACAAATCCATGTCAAACATCACCTACATTGTACTTTACTCGATCGCCTGTTACTACGCGCCACTCTTACTCATTATCTATTCCTACTTCTTCATTGTTCAGGCTGTAGCAGCGCACGAGAAGGCAATGAGGGAACAAGCCAAGAAAATGAATGTAGCATCTCTTAGGTCGTCAGATGCTGCGAACACCAGCGCCGAATGCAAATTGGCGAAGGTAGCCTTAATGACCATCTCACTATGGTTCATGGCATGGACTCCATACTTGGTAATCAACTATGCCGGAATCTTTGAAACCATGACGATCAGTCCTCTTGTGACCATCTGGGGATCTGTCTTCGCTAAGGCTAATGCTGTCTATAATCCCATTGTATACGGTATTAGCCACCCGAAATACCGCGCGGCTTTGTACGCGAGGTTCCCGGGTCTCGCTTGCCAGTCCGCGCCCGAGGATAACGGCTCTGTGGCGTCCGCCGCCACTGCCACCGAGGAGAAACCTTCGGCGTGA</t>
  </si>
  <si>
    <t>MAITSLDPGPGAAALQAWGGQMAAFGSNETVVDKVLPDMLHLIDPHWYQFPPMNPLWHGLLGFVIGVLGFISVTGNGMVVYIFTTTKSLKTPSNILVVNLAFSDFLMMFMMAPPMVINCYNETWVFGPLACQLYACAGSLYGCVSIWTMTMIAFDRYNVIVKGIAAKPMTINGALLRVFGIWAFSLAWTVAPIFGWGRYVPEGNMTACGTDYFDKSMSNITYIVLYSIACYYAPLLLIIYSYFFIVQAVAAHEKAMREQAKKMNVASLRSSDAANTSAECKLAKVALMTISLWFMAWTPYLVINYAGIFETMTISPLVTIWGSVFAKANAVYNPIVYGISHPKYRAALYARFPGLACQSAPEDNGSVASAATATEEKPSA</t>
  </si>
  <si>
    <t>Eueides isabella isolate EIS4LWRh opsin (LWRh) mRNA, complete cds</t>
  </si>
  <si>
    <t>MF035497</t>
  </si>
  <si>
    <t>ATGGAAAATGAAACGGAAAATTACAATGTATATGGCGCATATTTTGCGCCACTTAGATCTAGCGATGGTGTGAAGATGTTGGTCGACGGTCTGAACAGCGACGATTTGGCAGTCATACCTGAACATTGGCTCTCATACACTGCGCCCCCTGCAAGTGCTCACACCGCTCTCGCATTGCTGTACAGCTTTTTTACTGCTGCTGCACTAATAGGAAATGGACTAGTAATTTTCATATTTGCTACGACCAAAAGTCTAAGGACGTCAAGCAATTTGTTGATTCTAAATCTAGCAATTTTTGATTTTATAATGATGGCCAAAGCACCAATTTTTATTTACAATAGCGCTATGCGTGGTTTTGCTACTGGTGCTCTAGGTTGTCAGATCTTCGCTGTCATGGGGTCATACAGTGGAATTGGTGCATCGATGACAAACGCTTGCATCGCATACGATAGACACTCTACGATTACTCGCCCTCTTGATGGAAGATTATCGCGTGGAAAAGCGCTTTTAATGATAGCCTGTATTTGGATCTACGCTACGCCATGGTCTTTAATGCCACTGTTTAATGTATGGGGGCGATTTGTACCGGAGGGATACCTAACATCTTGTACTTTCGACTACCTTTCGAACACATTTGATACAAAACTATTTGTAGCCTGTATTTTCATTTGTAGTTATGTTTTTCCTATGAGCTTTATCATATACTTCTACAGTGGAATCGTAAAACAAGTTTTCGCTCATGAAGCTGCTCTAAGAGAACAAGCGAAGAAAATGAACGTAGAGTCACTACGATCGAATCAGAATGCATCAGCAGAGTCGGCAGAGATTCGAATAGCAAAAGCAGCACTCACCGTGTGCTTTCTTTTTGTTGCATCTTGGACTCCTTACGGTGTTATGTCGCTGATAGGCGCTTTCGGTGATCAGCAGCTATTAACGCCTGGTGTAGCCATGATACCTGCGGTGGCTTGCAAGGCTGTAGCATGTATCGATCCTTGGGTGTATGCAATCAGCCATCCTAAGTACAGGCAAGAACTACAACGAAGAATGCCATGGCTTCAAATACAGGAACCGGATGATAATGCATCAACGGGCACGAACAATACAACTAATTCTACCGCACCAGCAGCTACGGCGTAG</t>
  </si>
  <si>
    <t>Eueides isabella isolate EIS3UVRh opsin (UVRh) mRNA, complete cds</t>
  </si>
  <si>
    <t>MF035496</t>
  </si>
  <si>
    <t>Eueides isabella isolate EIS3BRh opsin (BRh) mRNA, complete cds</t>
  </si>
  <si>
    <t>MF035495</t>
  </si>
  <si>
    <t>Eueides isabella isolate EIS3LWRh opsin (LWRh) mRNA, complete cds</t>
  </si>
  <si>
    <t>KX118672</t>
  </si>
  <si>
    <t>ATGCATCTAACAAACTACAGTGTCAATGTAAAATTACCAGAAGCACGTGTTATGGATCCCGGGCAGAGGTTGTTGGCATGGAATGTGCCAGCTTCTGACCTTGTCCACATTCCAGAACACTGGCTGCAGTACCCAGAACCGGAAGCATCCCTGCATTTCCTCTTGGGGTTACTGTACACCGGTTTCTTCCTAATGTCTACTTTTGGAAACGGTTTGGTGCTTTGGATCTTCTCCTCAGCGAAAAGTCTTCGGACGCCATCCAACATGTTCATAGTGAATTTAGCGTTCTGCGATTTCATGATGATGTTGAAGGCGCCGATATTCATTTACAACTCCTTCCAACGCGGTTTTGCCACGGGATTCTTGGGCTGCCAAATATTTAGTGTCATGGGCACGCTGTCTGGGATCGGAGCCGGTATGACAAACGCATGCATCGCGTATGATAGGTACCATACGATAGCCAACCCATTGGAAGGTAAACTAACTCGTACCAAAGCTTTAGTGATGGTGCTATTCGTCTGGATGTACACCATTCCCTGGGCAGTTATGCCTCTTTTCGAAATTTGGGGAAGATTTGCTCCAGAGGGATTCTTGACGCAATGTAGTTTTGATTACTTGATGAACACGTTTGACAATCGCATGTTTGTGGCAGTACTCTTCACATTCTCATATGTTATACCAATGAGTCTGATAATATATTATTATAGTCAGATCGTTAGTCACGTTTTCGATCACGAAAAGGCTCTAAGAGAACAGGCTAAGAAGATGAACGTCGATTCCTTGAGGAGTAACCAACAGAATCAATCGGCGGAAGTCAGGATAGCAAAAGTGGCAATAACCATCTGCTTTTTGTTCGTCGCATCGTGGACTCCGTATGCGGTACTCGCAATGATAGGTGCCTTTGGAGATCGGTCTATGATTACGCCTGGTTTTGCAATGGTCCCTGCCTGCACGTGTAAAATGGTCGCATGTCTAGATCCGTATGTCTACGCCTTAAGCCATCCAAGATACAGATTGGAACTGCAGAAACGCCTTCCCTGGCTTGCAATAAACGAAAAAGCACCGTCAGACACGCAATCAACGACGACCGAATCTTCTACAAATAAACCGTAA</t>
  </si>
  <si>
    <t>Steraspis amplipennis clone R_CO_173_c41530_g1_i1 ultraviolet wavelength sensitive opsin 2 (uvop) mRNA, complete cds</t>
  </si>
  <si>
    <t>KX118670</t>
  </si>
  <si>
    <t>Steraspis amplipennis clone R_CO_173_c28513_g1_i1 long wavelength sensitive opsin 2 (lwop) mRNA, complete cds</t>
  </si>
  <si>
    <t>KX118669</t>
  </si>
  <si>
    <t>Steraspis amplipennis clone R_CO_173_c7500_g1_i1 long wavelength sensitive opsin 1 (lwop) mRNA, complete cds</t>
  </si>
  <si>
    <t>KX118668</t>
  </si>
  <si>
    <t>Sphenoptera sp. NPL-2016 clone R_CO_162_c26154_g1_i1 ultraviolet wavelength sensitive opsin 2 (uvop) mRNA, complete cds</t>
  </si>
  <si>
    <t>KX118667</t>
  </si>
  <si>
    <t>ATGATGCTCAACTGGACCTCAACTGATCATCCTTACCCACAAGCTAGAGTTCTCGATGGAGATCAGCGCTTGTTGGGTTGGAACATCCCACCATCCGAACTAGTACATATCCCGGAACATTGGCTAAAATATCCCGAACCCGAAGCGTCGTTACATTTCCTCCTGGGGCTACTGTATGTTGTCTACTTTTTCATGTCAACCATCGGTAACGGTTTGGTGTTATGGATATTTTCAACTTCGAAAGCATTAAGGACACCATCGAACATGTTCGTGGTAAACTTGGCGTTCTGCGATCTAATCATGTTACTGAAAGCCCCGCTGTTTATATACAATGCGTTCAACAAAGGTTACGCTACCGGTCATATTGGTTGTCAAATATTCGCTACCGTTGGTTCGTTATCCGGAATTGGTGCTGGGGCAACCAACGCTTGCATAGCTTACGACAGGTATACCACGATAGCAAATCCCCTGGAAGGAAGGTTGAGCCGAACGAAAGCGAGCTTCATGATTTTCTTCATATGGGTGTACACTTTGCCTTGGGTTGTTCTGCCACTTTTTGAAATTTGGAATAGATTTGTACCAGAGGGATTTTTAACTGCCTGTACCTTCGATTATTTAACAGATACATTTGACAACCACTTATTTGTTGCCTCCATATTTATATGTTCGTATGTGATTCCCATGCTTCTCATTATTTACTACTACAGTCAAATAGTCTCGCACGTAGTGCGTCACGAGAAAGCATTGAAAGACCAGGCAAAGAAAATGAACGTGGATTCCCTGAGAAGTAATCAGACTCAGGCAAGTCAATCGACCGAAATTAGGATTGCAAAAGTGGCATTAACCATCACTTTTCTTTACGTTGCGGCATGGACCCCGTACGCTGTCGTCGCTATGATCGGTGCATTTGGAGACCAGTCCTTGTTAACTCCTGGAGTGACGATGATTCCAGCTTGCTTTTGCAAATGCGTCGCTTGTTTCGATCCATACGTGTATGCACTAAGTCATCCCCGATACAGGATCGAACTTCAAAAAAGGTTACCTTGGCTGGCTATTTCGGAACCATCTTCAAGCGACACCTGTTCGGTGGCAACAGAAGCTACTCCGACTTCAACTACGAGAACTTGA</t>
  </si>
  <si>
    <t>Sphenoptera sp. NPL-2016 clone R_CO_162_c9487_g1_i1 ultraviolet wavelength sensitive opsin 1 (uvop) mRNA, complete cds</t>
  </si>
  <si>
    <t>KX118666</t>
  </si>
  <si>
    <t>Sphenoptera sp. NPL-2016 clone R_CO_162_c41499_g1_i1 long wavelength sensitive opsin 2 (lwop) mRNA, complete cds</t>
  </si>
  <si>
    <t>KX118665</t>
  </si>
  <si>
    <t>Sphenoptera sp. NPL-2016 clone R_CO_162_c15549_g1_i1 long wavelength sensitive opsin 1 (lwop) mRNA, complete cds</t>
  </si>
  <si>
    <t>KX118664</t>
  </si>
  <si>
    <t>Chrysochroa saundersii tonkinensis clone R_CO_039 comp6707_c0_seq1 ultraviolet wavelength sensitive opsin 2 (uvop) mRNA, complete cds</t>
  </si>
  <si>
    <t>KX118663</t>
  </si>
  <si>
    <t>ATGTTCAACGGGACTTTTCTGGATGGTCCATTGCCGCAGGCAAGGGTAATCTCTGAAGAGCGACGTTTGCTGGGGTGGAATGTGGATAATTCAGATCTTGTTCATATCCCAGAACATTGGCTGAAATATCCGGAACCGGAAGCGTCTATACACTTCTTACTGGGACTGCTATATATACTCTACTTTTTCATGTCTACTATCGGAAATGGCCTTGTACTATGGATCTTTTCATCGTCGAAACCTCTGCGAACCCCCTCCAACCTGTTCGTCGTGAACTTGGCGTTTTGCGACCTGATAATGCTGCTGAAAGCGCCCCTCTTCGTCTACAATGCGTTCAACAGGGGGTACGCCACGGGTCACATTGGATGCCAAATTTTTGCCATGATTGGATCTTTGTCTGGGATTGGTGCTGGTACCACCAATGCTTGCATTGCTTACGACCGGTACACCACAATAACCAATCCTCTGGAAGGAAGACTAAGCAGAACTAAAGCCGTTATCTTGATCATTTTTGTATGGATATACACGATGCCATGGGTGGTTCTACCGCTTCTTGAGGTATGGAGCCGGTTCGTTCCAGAGGGATTTCTGACGGCATGCTCCTTTGATTATCTGACAGATTCTTTCGATAACCACCTCTTCGTAGCATCGATATTTACCACATCGTATGTTATCCCAATGCTCCTCATCATTTACTTTTACAGTCAAATTGTGATGCACGTCATACACCACGAGAAAACGTTGAAGGAACAGGCTAAGAAAATGAACGTGGACTCTCTGAGAAGCAACCAAACCCAAATGAATCAGTCGGCGGAAATAAGGATAGCCAAAGTTGCCCTGACCATAACATTCCTCTACGTGGCATCTTGGACACCGTACGCTGTCGTAGCCATGATAGGGGCTTTTGGAGACCAATCGTTGCTAACACCCGGAATAACGATGATACCATCTTGCTTCTGTAAATGCGTTGCCTGTCTCGACCCCTATGTGTACGCTCTGAGTCATCCCCGATACAGGGTTGAACTCCAGAAGCGTTTACCTTGGTTAGCTATTGTGGAACCTACTCAAACAGATACATCATCAGCAGTGACGGAAGCTTCGAATCCGGCTACGAGAACCTAA</t>
  </si>
  <si>
    <t>Chrysochroa saundersii tonkinensis clone R_CO_039 comp2873_c0_seq1 ultraviolet wavelength sensitive opsin 1 (uvop) mRNA, complete cds</t>
  </si>
  <si>
    <t>KX118662</t>
  </si>
  <si>
    <t>Chrysochroa saundersii tonkinensis clone R_CO_039 comp6813_c0_seq1 long wavelength sensitive opsin 2 (lwop) mRNA, complete cds</t>
  </si>
  <si>
    <t>KX118661</t>
  </si>
  <si>
    <t>Chrysochroa saundersii tonkinensis clone R_CO_039 comp2238_c0_seq1 long wavelength sensitive opsin 1 (lwop) mRNA, complete cds</t>
  </si>
  <si>
    <t>KX118660</t>
  </si>
  <si>
    <t>ATGCACGTAGTGAACTGGACCGAAGTGATCCATACTCAACAAAGGGTAATGGATCCTGGTCATCGTTTGCTTGCATGGAATGTACCAGCAGCTGAAATCGTACACATTCCAGAACATTGGTTAAAATATCCAGAGCCTGAAGCATCCTGGCATTTTCTTCTAGGTTTACTCTATATCGGCTTTTTCATCATGTCTATTTTTGGAAATGGTCTAGTGTTATGGATCTTTTCTACAGCAAAAAGTTTAAGGACACCATCAAACATATTCGTAGTGAATTTGGCCTTCTGCGACTTTGTGATGATGCTCAAAACTCCAATTTTTATATTTAATTCATTCCAAAGAGGATTTGCTACTGGATTTCTAGGTTGTCAAATATTTTCCGTAATGGGAACGTTATCAGGAATTGGAGCTAGCATGTCCAATGCATGTATTGCTTATGATCGATATCATACTATAGCGAATCCTTTGGAGGGAAAGTTGACAAGAACAAAGGCTCTTGTAATTATTATACTTTTATGGTGTTATACTATCCCTTGGGCTATTCTGCCACTTTTGGAAGTATGGGGAAGATTCGTACCAGAGGGATTTTTGACGCAATGCACTTTCGATTATTTGAGGAAGAGTTTCGATAATCGAATGTTTGTAACAGTTTTGTTTGTTTTCTCGTATGTTATACCCATGAGTCTAATAATATATTACTACAGCCAAATTGTGAGTCACGTAGTTGCACACGAAAAGGCTTTAAGAGAGCAGGCAAAGAAGATGAATGTCGATTCTTTGAGGAGTAACCAACAACAGCAAAATCAATCGACTGAGATCAGAATAGCAAAAGTGGCAATAACCATTTGTTTTCTCTTCGTTGCTTCATGGACTCCATATGCTGTAATGGCAATGATTGGTGTCTTTGGAGATCAGTCACTACTAACGCCTGGATTTGCAATGATACCAGCATGTACTTGTAAACTTGTCGCATGTTTGGATCCTTACGTATACGCTTTGAGTCATCCTCGATACAGGTTAGAATTACAAAAGCGTTTACCCTGGCTGGCTATTAATGAAAAATCTCCATCAGATACACAATCAACAGCAACGGAATCTTCAAATACAGCGAGGCCTTAA</t>
  </si>
  <si>
    <t>Chrysobothris lateralis clone R_CO_116_c24022_g1_i2 ultraviolet wavelength sensitive opsin 2 (uvop) mRNA, complete cds</t>
  </si>
  <si>
    <t>KX118659</t>
  </si>
  <si>
    <t>Chrysobothris lateralis clone R_CO_116_c26634_g1_i2 ultraviolet wavelength sensitive opsin 1 (uvop) mRNA, complete cds</t>
  </si>
  <si>
    <t>KX118658</t>
  </si>
  <si>
    <t>Chrysobothris lateralis clone R_CO_116_c25744_g1_i1 long wavelength sensitive opsin 2 (lwop) mRNA, complete cds</t>
  </si>
  <si>
    <t>KX118657</t>
  </si>
  <si>
    <t>Chrysobothris lateralis clone R_CO_116_c13739_g1_i1 long wavelength sensitive opsin 1 (lwop) mRNA, complete cds</t>
  </si>
  <si>
    <t>KX118654</t>
  </si>
  <si>
    <t>ATGTCTGTGATGGGCGAGCCCAACTTCGCCGCGTGGTCGGCGCAGAGAGTAATGTCTGGCGCTTTCGGCGGTAACATCACCGTAGTGGATAAGGTGCCTCCCGAAATGCTGTTCCTCGTGGACAGCCACTGGTACCAGTACCCGCCACTGAACCCCCTGTGGCACGGAATCCTTGGATTTGTCATCGGAGTCTTGGGGTGCATTTCCGTGTTCGGAAACGGCATGGTCATTTACATTTTCACCACCACCAAATCTCTGAGGACTCCCTCCAATTTCCTAGTCGTTAATTTGGCCTTTTCCGACTTCCTCATGATGTTCTGCATGTCTCCACCCATGGTTATTAACTGCTACTACGAAACTTGGGTACTTGGTCCAATGTTTTGCCAAATTTATGGAATGTTGGGTTCGTTATTCGGATGCACCTCAATTTGGACAATGACTTTGATTGCTATGGACAGGTACAACGTTATTGTTAAAGGTTTAAGTGCTAAACCCTTGACTAAGAAGGGTGTCATGTTAAGGATCTTTATTGTTTGGCTGTTTACCGTTGGATGGACGGTAGCTCCTGTGCTTGGATGGAACAGATACGTACCTGAAGGTAACATGACCGCTTGTGGCACCGATTATCTATCGCAGGACTGGCTGAGCAAGAGTTATATCTTCGCATACTCCTTTTTCTGTTACTTCATGCCCCTGTTTGGAATCATCTATTGCTACTGGTTCATAGTTCAGGCCGTTGCCGCCCACGAAAAATCGATGAGGGAGCAGGCAAAAAAAATGAACGTAGCAACTTTAAGGTCTGGCGATGCCGCGAACACAAGTGCCGAATGCAAGCTGGCGAAGGTGGCACTCATGACCATCGCCCTCTGGTTCTTCGCTTGGACACCTTATTTGATCACCAACTGGACCGGTGTCCTCCAAACCGCGAGCATAAGCCCTTTGGCCACCATTTGGTGTTCCTTGTTCGCCAAAGCTAACGCGGTCTACAACCCAATTGTATATGCCATCAGCCATCCCAAGTACAAGCAGGCCCTTCACAAAAAGTTCCCGTCACTGTCCTGCGCCCCGCCCGCGTCAGATGACGCCACATCAACGGCATCTGGCGTCACAACAGCCAACGAAGAAAAGACGAATGCGTAA</t>
  </si>
  <si>
    <t>Chrysobothris lateralis clone R_CO_115_&gt;c15923_g1_i1 long wavelength sensitive opsin 2 (lwop) mRNA, complete cds</t>
  </si>
  <si>
    <t>KX118653</t>
  </si>
  <si>
    <t>ATGTCTGTGGTCGGTGGACCAACTTTTGTTGCCTGGGCAGCCCGAAGAGTGGCATCTAACGATATTAGTAACATGTCGGTGGTGGACAAGGCCCTTCCCGAGATGCTGCCTCTGATAGATGTCCACTGGTACCAGTTTCCTCCTCTAGATCCCATGTGGCATTGTATACAAGGTTTTGTTATCGCGACATTAGCCTGTTTGTGCATTTCCGGAAACGGAATGGTCATCTACATATTCAGTACCACGAAAAGTCTAAGGACGCCTTCCAATTTACTGGTCATCAACTTGGCATTCTCAGATTTCTGCATGATGTTTACGATGGCACCGCCTATGGTGATAAATTGTTATTTTCAAACGTGGATGTTTGGTCCGTTCATCTGCAACATTTATGCGATGTGCGGTTCTTTGTTTGGTTGCGTTTCTATTTGGACGATGACTGTGATCGCTCTGGACAGATACAACGTAATAGTAAAAGGTTTGAGTGCGAAACCTCTAACATTTAAAGGAGCTCTGTTTCAAATATTCCTTTGTTGGAGCTCTTCTCTCTTTTGGACCGTCGCACCAGTTGTAGGATGGAGCAGATATGTCCCGGAAGGAAACTTGACGGCTTGCGGTACCGACTATTTGGCATCTGACTGGGTTACACACAGCTACCTAATCCTCTACACCGTCTTTTGCTACTTCCTTCCCTTGGGTGTCATCGTATACGCTTACTGGTATATCGTACAGGCTGTAGCAGCTCATGAAAGATCCATGAGGGAACAAGCCAAGAAAATGAACGTGGCAACTCTTCGGTCGGGCGATCAAGCAAACACCAGCGTCGAATGTAAACTAGCCAAAGTGGCCATGATCACCATTACGTTATGGTTTATAGCTTGGACACCATACTTAGTTGTCAACGTCGTAGGAATGTATAAACTCTTCAACCTGAATCCCCTAGCGACCATCTGGAGTTCTCTCTTTGCAAAGGCCAATGCCGTGTATAATCCCATTGTATATGCAATTAGCCATCCTAAATATAAGCAAGCACTGTATAAGAAGTTCCCCTCTCTGAGCTGTGGTACCAAGGGCGACACAGATGCAGCATCGGTCGCATCAGGAGCTACGAATGTCGACGCTGACGCTAAATCGGCCAACGCGTGA</t>
  </si>
  <si>
    <t>Chrysobothris lateralis clone R_CO_115_c15801_g1_i1 long wavelength sensitive opsin 1 (lwop) mRNA, complete cds</t>
  </si>
  <si>
    <t>KX118652</t>
  </si>
  <si>
    <t>ATGAACTATGCAAATTGGACCGTAGTTAATTCACCCCGGGCGCGAGTAATGGATCCTGGTAACCGATTGCTAGGTTGGAATATACCGGCTTCCGAGTTGGGACATATTCCTGAGCACTGGTTGAAGTTTCCTGAACCCGAAGCGTCCATCCACTTTCTATTAGGGCTCCTTTATGTCGCTTTGTTTTTCATGTCAACCTTCGGAAATGGCCTGGTATTGTGGATATTTTCTACCGCAAAGAGTTTGAGAACTCCTTCGAATATGTTTGTTGTCAATTTGGCTTTCTGCGATTTTTTGATGATGTTAAAAACGCCCATATTTATTTACAATTCTTTCCATCGCGGATACACGTTGGGTTACACGGCTTGTCAGGCGTTTGCTGTCATGGGAACACTGTCGGGAATTGGTGCAGGAATGACGAACGCTTGTATCGCTTACGATCGCTATCATACAATTGCCAATCCGTTGGAGGGCAAATTGACTAGAACAAAGGCTTTCGTTATGATTATTTTCGTTTGGATATATGTTATACCATGGGCTGTTTTGCCCCTGATGGAATTTTGGGGAAGGTTTGTTCCAGAGGGATTTCTAACTCAGTGCACTTTTGATTATTTGACAAGAACATTCGATACTCGAATGTTCGTTGCAGTTCTGTTTACATTTTCATATGTTTTACCCATGACGTCGATCATATACTATTACAGTCAGATAGTGAGTCACGTTTTCGATCACGAAAAGGCGCTGAGAGAACAGGCAAAAAAAATGAACGTTGATTCGTTAAGGAGTAATCAACAGCAACAAAACCAATCGGCCGAGGTACGTATCGCAAAAGTGGCAATAACGATTTGCTTTTTGTTTGTGGCCTCGTGGACACCTTACGCTGTTCTTGCGATGATTGGGGCGTTCGGGGATCAGAACATGGTAACGCCAGGTTTTGCCATGATTCCAGCATGTACTTGTAAATTGGTTGCCTGTCTGGATCCTTACGTCTATGCGCTAAGTCATCCCAGATACAGGCTGGAGTTGCAAAAGCGTCTTCCATGGCTCGCAATTAACGAAAAATCTGTTTCTGATAATCAATCGACAAACACCGAAACAAATTCTACGAGTAAAGCGTAA</t>
  </si>
  <si>
    <t>MNYANWTVVNSPRARVMDPGNRLLGWNIPASELGHIPEHWLKFPEPEASIHFLLGLLYVALFFMSTFGNGLVLWIFSTAKSLRTPSNMFVVNLAFCDFLMMLKTPIFIYNSFHRGYTLGYTACQAFAVMGTLSGIGAGMTNACIAYDRYHTIANPLEGKLTRTKAFVMIIFVWIYVIPWAVLPLMEFWGRFVPEGFLTQCTFDYLTRTFDTRMFVAVLFTFSYVLPMTSIIYYYSQIVSHVFDHEKALREQAKKMNVDSLRSNQQQQNQSAEVRIAKVAITICFLFVASWTPYAVLAMIGAFGDQNMVTPGFAMIPACTCKLVACLDPYVYALSHPRYRLELQKRLPWLAINEKSVSDNQSTNTETNSTSKA</t>
  </si>
  <si>
    <t>Agrilus planipennis clone R_CO_037 comp1895_c0_seq1 ultraviolet wavelength sensitive opsin 2 (uvop) mRNA, complete cds</t>
  </si>
  <si>
    <t>KX118651</t>
  </si>
  <si>
    <t>Agrilus planipennis clone R_CO_037 comp9013_c0_seq1 ultraviolet wavelength sensitive opsin 1 (uvop) mRNA, complete cds</t>
  </si>
  <si>
    <t>KX118649</t>
  </si>
  <si>
    <t>Agrilus planipennis clone R_CO_037 comp1871_c0_seq1 long wavelength sensitive opsin 2 (lwop) mRNA, complete cds</t>
  </si>
  <si>
    <t>KX118648</t>
  </si>
  <si>
    <t>Agrilus planipennis clone R_CO_037 comp9008_c0_seq1 long wavelength sensitive opsin 1 (lwop) mRNA, complete cds</t>
  </si>
  <si>
    <t>KX118647</t>
  </si>
  <si>
    <t>Agrilus planipennis clone R_CO_038 comp2434_c0_seq1 ultraviolet wavelength sensitive opsin 2 (uvop) mRNA, complete cds</t>
  </si>
  <si>
    <t>KX118646</t>
  </si>
  <si>
    <t>ATGATTGCTGATGCTCTCTCACAAGCAAGGGTTCTCGGCGATGGAGAACAGCGCTTGATGGGATGGAATATTCCAACGTCCGAATTAAGTCACATCCCTGAGCACTGGCTCAAGTACCCCGAACCGGAACCTTCATTACACTTTCTCCTGGGATTATTGTACGTTGTATATTTCTTCCTCTCTACCATCGGAAATGGGCTCGTTCTTTGGATATTTTCGACGTCAAAATCATTGCGAACACCGTCGAATATGTTTGTCGTTAATTTGGCATTTTGTGATCTGATAATGCTCCTGAAGGCACCACTGTTTATTTACAACGCTTTTAACAAAGGATATGCAACCGGTCATCTGGGATGTCAGATATTTGCTACAGTCGGTTCTTTGTCTGGAATTGGTGCAGGAATTACCAATGCCTGCATTGCTTACGACAGATATACTACCATCACGAATCCTTTGGAAGGGAGATTGAGTGCTACCAAAGCCAGCTTTATCATATTTTTCATTTGGGTGTATACAATGCCCTGGGTGTTATTGCCGCTTTTGGAAGTGTGGAATCGCTTCGTTCCTGAGGGATTCTTAACAGCATGTTCGTTCGACTATCTGACAGACAACTTCGATACTCGTCTATTTGTAGCGAGCATATTTGTATGTTCCTACGTCATCCCTATGGCCTTAATCATATATTACTACAGTCAGATAGTAACTCATGTGATAAGACACGAGAAAGTGCTTAAAGAACAGGCTAAAAAAATGAACGTTGATTCTTTGAGGAGTAATCAAGCCCAAGCGAATCAATCAGCGGAAATAAGAATTGCCAAAGTGGCATTGACAATCACATTCCTGTACGTGGCAGCGTGGACACCTTATGCTGTCGTTTCTATGATAGGAGCATTCGGAGATCAATCCCTTCTTACTCCTGGAGTGACCATGATACCAGCTTGTTTCTGTAAATGCGTCGCATGCTTTGACCCATATGTGTACGCTTTAAGTCATCCTAGGTACAGACTTGAGCTGCAAAGACGTTTGCCTTGGTTAGCCATCAATGAAGCACCCATTAGCGATAACGCTTCTGTTACGACGGAGGCAACAAATCCAAATAACGCAACTAGAACTTAA</t>
  </si>
  <si>
    <t>Agrilus planipennis clone R_CO_038 comp7952_c0_seq1 ultraviolet wavelength sensitive opsin 1 (uvop) mRNA, complete cds</t>
  </si>
  <si>
    <t>KX118645</t>
  </si>
  <si>
    <t>Agrilus planipennis clone R_CO_038 comp2366_c0_seq1 long wavelength sensitive opsin 2 (lwop) mRNA, complete cds</t>
  </si>
  <si>
    <t>KX118644</t>
  </si>
  <si>
    <t>Agrilus planipennis clone R_CO_038 comp7933_c0_seq1 long wavelength sensitive opsin 1 (lwop) mRNA, complete cds</t>
  </si>
  <si>
    <t>KX118643</t>
  </si>
  <si>
    <t>ATGGTATGGTCGGTCAGTTTGTCCGCCGTAGCCAACCCACCAACCATGATGCGTCTGATAAACTGGACCGACCATACCATCCTTGCTGAGCCACGCATAATGGAATCCAGACCCGGATCGATGGAATGGAACATATCCCCAGAAAATATACCGTACGTCCCAGAACACTGGCTTAAATTTCCTCCTCCCGAAATGTCCTTGAATCTACTTCTAGGATTGCTGTACATAGTCTTTTTCTTTATGTCTATAATTGGTAATGGTTTAGTAATATGGATTTTTTCTACAGCGAAAAGTTTGAGAACCCCTTCGAATATGTTCGTGGTAAACCTGGCGTTCCTTGATTTTGTAATGATGCTTAAGACGCCTATTTTTATATTCAACTCGTTCAAGCAAGGTTTCTACCTCAGCATGGTATGGTGCTACGTGTTTGTTATTGCTGGAACATATTCGGGCATCGGAGCGTCTATGACGAACGTTTGCATCGCCTATGACAGATATCATACTATTACCAATCCAATGGAAGGAAGGCTAACGAGAACGAAGGCTTTACTGATGATACTGTTTATTTATGTATACGTTACTCCGTTTGCAATTTTACCTTACCTGAAAATATGGGGAAATTTTATTCCAGAGGGATATCTAACCCAATGTGGGATTGATTACCTAACGCTCACTTTTGACAACAAATCGTTTGTAACAACATTATTTACTTGTTCTTACGTAATCCCTATGAGCCTCATAATATATTATTACATTCAGATTGTAGGCCATGTTATGGATCATGAAAAGGCTCTAAAAGAACAGGCTAAAAAGATGAACGTGGACTCTCTGAGAAGTAATCAACAGCAACAGAATCAGTCCATGGAAATCAGGATCGCAAAAGTAGCGATCACCATTTGTTTTCTGTTTGTTGCAGCTTGGACACCGTACGGTGTGATGTGTTTGATCGGAATGTATGGAGACCAGAACCTCATAACACCTGGATCCGCCATGGTGCCAGCACTCTTCTGTAAAACAGTAGCTTGCTTAGATCCCTACGTCTATGCCTTGAGTCATCCGAGATTTAGGTTGGAGCTGCAAAAACGGATTCCGTGGCTTGGAATAAATGAAAAAGCGCCCTCCGATGCTCAGTCAGTTACAACAGAAACTGCAAGCAAGGGATAA</t>
  </si>
  <si>
    <t>MVWSVSLSAVANPPTMMRLINWTDHTILAEPRIMESRPGSMEWNISPENIPYVPEHWLKFPPPEMSLNLLLGLLYIVFFFMSIIGNGLVIWIFSTAKSLRTPSNMFVVNLAFLDFVMMLKTPIFIFNSFKQGFYLSMVWCYVFVIAGTYSGIGASMTNVCIAYDRYHTITNPMEGRLTRTKALLMILFIYVYVTPFAILPYLKIWGNFIPEGYLTQCGIDYLTLTFDNKSFVTTLFTCSYVIPMSLIIYYYIQIVGHVMDHEKALKEQAKKMNVDSLRSNQQQQNQSMEIRIAKVAITICFLFVAAWTPYGVMCLIGMYGDQNLITPGSAMVPALFCKTVACLDPYVYALSHPRFRLELQKRIPWLGINEKAPSDAQSVTTETASKG</t>
  </si>
  <si>
    <t>Acmaeodera diffusa clone R_CO_182_c33890_g1_i1 ultraviolet wavelength sensitive opsin 2 (uvop) mRNA, complete cds</t>
  </si>
  <si>
    <t>KX118642</t>
  </si>
  <si>
    <t>Acmaeodera diffusa clone R_CO_182_c40858_g1_i1 ultraviolet wavelength sensitive opsin 1 (uvop) mRNA, complete cds</t>
  </si>
  <si>
    <t>KX118641</t>
  </si>
  <si>
    <t>Acmaeodera diffusa clone R_CO_182_c36030_g1_i1 long wavelength sensitive opsin 2 (lwop) mRNA, complete cds</t>
  </si>
  <si>
    <t>KX118640</t>
  </si>
  <si>
    <t>Acmaeodera diffusa clone R_CO_182_c6662_g1_i2 long wavelength sensitive opsin 1 (lwop) mRNA, complete cds</t>
  </si>
  <si>
    <t>KX118639</t>
  </si>
  <si>
    <t>ATGGTATGGTCGGTCAGTTTGTCCGCCGTAGCCAACCCACCAACCATGATGCGTCTGATAAACTGGACCGACCATACCATCCTTGCTGAGCCACGCATAATGGAATCCAGACCCGGATCGATGGAATGGAACATATCCCCAGAAAATATACCGTACGTCCCAGAACACTGGCTTAAATTTCCTCCTCCCGAAATGTCCTTGAATCTACTTCTAGGATTGCTGTACATAGTCTTTTTCTTTATGTCTATAATTGGTAATGGTTTAGTAATATGGATTTTTTCTACAGCGAAAAGTTTGAGAACCCCTTCGAATATGTTCGTCGTAAACCTGGCGTTCCTTGATTTTGTAATGATGCTTAAGACGCCTATTTTTATATTCAACTCGTTCAAGCAAGGTTTCTACCTCAGCATGGTATGGTGCTACGTGTTTGTTATTGCTGGAACATATTCGGGCATCGGAGCGTCTATGACGAACGTTTGCATCGCCTATGACAGATATCATACTATTACCAATCCAATGGAAGGAAGGCTAACGAGAACGAAGGCTTTACTGATGATACTGTTTATTTATGTATACGTTACTCCGTTTGCAATTTTACCTTACCTGAAAATATGGGGAAATTTTATTCCAGAGGGATATCTAACCCAATGTGGGATTGATTACCTAACGCTCACTTTTGACAACAAATCGTTTGTAACAACATTATTTACTTGTTCTTACGTAATCCCTATGAGCCTCATAATATATTATTACATTCAGATTGTAGGCCATGTTATGGATCATGAAAAGGCTCTAAAAGAACAGGCTAAAAAGATGAACGTGGACTCTCTGAGAAGTAATCAACAGCAACAGAATCAGTCCATGGAAATCAGGATCGCAAAAGTAGCGATCACCATTTGTTTTCTGTTTGTTGCAGCTTGGACACCGTACGGTGTGATGTGTTTGATCGGAATGTATGGAGACCAGAACCTCATAACACCTGGATCCGCCATGGTGCCAGCACTCTTCTGTAAAACAGTAGCTTGCTTAGATCCCTACGTCTATGCCTTGAGTCATCCGAGATTTAGGTTGGAGCTGCAAAAACGGATTCCGTGGCTTGGAATAAATGAAAAAGCGCCCTCCGATGCTCAGTCAGTTACAACAGAAACTGCAAGCAAGGGATAA</t>
  </si>
  <si>
    <t>Acmaeodera diffusa clone R_CO_183_c52170_g1_i1 ultraviolet wavelength sensitive opsin 2 (uvop) mRNA, complete cds</t>
  </si>
  <si>
    <t>KX118638</t>
  </si>
  <si>
    <t>ATGTTGCTCAACTGGACAGCCATTGATCGTCCGTTACCACAACTCGGTGGAGATTCTGGCCATGAAGTCCGACTACTTGGTTGGAATATTCCCCCTTCGGAACTGGTCCACATTCCAGAACATTGGTTGAAGTATCCTGAGCCAGAAGCAAGTTTGCATTTTCTTCTAATACTGCTGTACTTAATATGTTTCTTGTTATCCACCGTCGGTAATGGCATGGTTATATGGATATTTTCGACGGCGAAATCGTTGCGGACTCCGTCCAACATGTTCGTGGTAAACTTAGCCGTCCTGGACTTCATAATGCTTTCGAAATCTCCGCTTTTTATATACAACGCGTTCCACAGAGGCTACGCCGCAGGACACCTCGGCTGTCAAATATTCGGCACCATCGGCACGTTGTCAGGAATAGGGGCTGGAATGACGGACGTCTGCATAGCGTACGACAGGTACACCACCATAACGAATCCCTTGGAAGGGAGGATGAGCAAAATCAAAGCCATCATAATGATCATTTTTGTATGGCTGTATACACTGCCCTGGATTATTTTGCCTTTCACTGAAGTTTGGAATAGGTTTGTTCCAGAGGGATTCTTAACTACATGTAGTTTCGACTACATAACTGACACCTTTGATACCAGGCTCTTCGTGGTGACGATTTTTGTATGGTCATACGTATTTCCGTTGCTGCTCATCATCTATTTCTACACTCAAATCGTCGCACATGTATTTCGACACGAGAAAGCTTTGAAGCAACAGGCCAAAAAGATGAACGTCGATTCCTTAAGAAGCAACCAAGCACAGGCGGACCAGTCAATGGAGATAAGAATAGCTAAAGTTGCCATCACGATAACATTTTTGTTTGTGGCTGCATGGACACCGTACGCCGTTGTCTCCTTCATAGGCGCTTTCGGTGACCGGTCTCTCCTAACTCCAGGAGTCACCATGATACCTGCCTGTTGCTGCAAATTCATCGCATGTGTTGATCCTTATGTATACGCTCTAAGCCATCCGCGATACAGAGTGGAACTTCAGCGACGTTTACCGTGGTTATCGATCAAGGAACACGTTCCTTCAGATTCCGCATCAGTGGCTACCGAATCTGCAGCACCAAATACTGGAAAAATATGA</t>
  </si>
  <si>
    <t>Acmaeodera diffusa clone R_CO_183_c2583_g1_i1 ultraviolet wavelength sensitive opsin 1 (uvop) mRNA, complete cds</t>
  </si>
  <si>
    <t>KX118637</t>
  </si>
  <si>
    <t>ATGTCTGTTTTGGGCGAACCTAAGTTTGCCGCTTGGACGGCACAAAGAATAACGGCATCAGCTTTCAGCGGAAACATGACGGTGGTAGACAAAGTACCTCCTGAGATGTTGCATTTGATCGCCCCTCACTGGTACCAGCATCCACCACTCAATCCCATGTGGCACGGAATAATAGGGTTTCTAATGGGAGTTATGGGTGTCATCGCTTTCTTTGGGAACGGCATGGTTGTTTATATATTTTGCAGTACAAAAACATTAAGGACGCCTTCTAATTTCCTGGTTGTTAACCTAGCTTTCTCAGATTTCCTTATGATGGTCAGCTTGGTTCCAGAAGTCGTCATTAATTGCTATTTTGAGACCTGGGCACTTGGTCCTTTGCTGTGTGAGATACACGGTATGCTGGGTTCCCTTCTCGGCTGCACTTCAATCTGGACGATGAGTGCCATTGCCGTAGACAGATACAACGTTATTGTCAAAGGATTAAGTGCCAAACCGTTAACCGTAAAAGGCGTTTTGCTCAGACTTCTCATCATCTGGCTCTTTTGTGCATTGTGGGCTATTGCTCCTATGCTTGGATGGAACAGGTACGTTCCTGAGGGAAACATGACGGCCTGTGGAACAGACTATTTCTCAACAGACTGGCTAAGCATGAGTTACATCTACGCTTACTCCTTCTTTGTCTACTTCCTTCCTCTAGGACTTATCATATACTCCTACTGGTTTATCGTACAGGCTGTAGCAGCTCATGAGAAGTCGATGAGGGAGCAAGCAAAGAAGATGAATGTCGCCACTTTACGTTCTGGAGACGCGGCTAAAACGAGCGCCGAATGCAAGCTAGCCAAGGTCGCTCTAATGACGATTTCTCTGTGGTTCATAGCCTGGACACCGTATCTGGTCGTCAACTGGTTAGGTCTTCTCCATCCTTCCGTTATCACTCCTCTGGTCAGTATTTTGTGTTCCATATTCGCTAAAATGAACGCTATGTACAATCCGATCGTCTATGCAATAAGCCATCCTAAGTACAAGCAAGCTCTATACAAGAAATTCCCATCGCTGGCTTGTGGAGGAAGCGGAGATGATACCACATCAACGGCAACGAACGCTACCACGGAAGAAACTAAGTCAAATGCGTAA</t>
  </si>
  <si>
    <t>Acmaeodera diffusa clone R_CO_183_c57341_g1_i1 long wavelength sensitive opsin 2 (lwop) mRNA, complete cds</t>
  </si>
  <si>
    <t>KX118636</t>
  </si>
  <si>
    <t>Acmaeodera diffusa clone R_CO_183_c79530_g1_i1 long wavelength sensitive opsin 1 (lwop) mRNA, complete cds</t>
  </si>
  <si>
    <t>Luciola</t>
  </si>
  <si>
    <t>parvula</t>
  </si>
  <si>
    <t>AB434279</t>
  </si>
  <si>
    <t>ATGATTGTGAACAACGCAACTGTTTATGCAGCTGCACAAATTCAGGATCAACCCGATGTAGTTCACTTATTGGGTTGGAATGTACCCAAATCCGAATTGCATCACATTCCTGAACATTGGTTGTCCTACCCTGAACCTGAAGCCTCAATCCATTACCTTTTGGGTTTAGCTTATATCTTCCTCTGTTTTATGGGAATTGTCGGTAACGGTCTAGTATTATGGATTTTTTCCACGTCGAAAAGTTTGAAAACTGCTTCAAATATGTTTGTAGTAAATTTAGCGTTTTGCGATTTTATCATGATGGTGAAAATGCCTATTTTTGTTTATAATTCCTTCAATCGAGGCTATGAATTAGGGCACGTTGGTTGCCAAATATTTGGCTTCGTCGGGTCATTGTCGGGGATTGGTGCCGGAATGACAAATGCTTTTATTGCATACGACAGATTCGCAACGATTTCAAATCCACTGGAAGGAAAACTAACTCGCACAAAAGCTTTAGTTATGATTTTTATTGTATGGGGTTACACATTCCCATGGGCTGCATTACCCATGTTTGAAGTATGGGGCAGATTTGTACCTGAGGGTTTCCTTACTTCCTGCTCTTTCGATTATCTAACAGACACTTTCGACAATGACATGTTTGTAGCAGTTCTTTTTGTGTGCTCTTATGTCATCCCAATGTCGATGATAATTTACTTCTACAGTCAAATTGTCAAACACGTCATGAATCATGAAAAAGCTCTTCGTGAACAAGCAAAGAAAATGAACGTCGAATCTTTAAGAAGCAATCAGAGTTTACAATCACAATCAATTGAAATAAAAATTGCCAAAGTGGCTATTATGGTCTGCTTCTTATTCGTCGCATCGTGGACTCCATACGCCGTACTTGCCTTAATTGGAGCGTTTGGTAACCAATCTCTTCTAACACCTGGTGTAACAATGGTGCCGGCTTTAGCATGCAAATTTGTTGCATGCTTAGATCCATATGTATATGCATTGAGTCATCCACGTTACAGAATGGAACTTCAGAAACGATTGCCTTGGCTTGCAATTAAAGAAGATTCAGTTTCTGATGCTCAGTCAATGGTTACCACTACTACTGCAGCTCCTACTGCTACTGAGCAACCTCCAACTTCTTAA</t>
  </si>
  <si>
    <t>MIVNNATVYAAAQIQDQPDVVHLLGWNVPKSELHHIPEHWLSYPEPEASIHYLLGLAYIFLCFMGIVGNGLVLWIFSTSKSLKTASNMFVVNLAFCDFIMMVKMPIFVYNSFNRGYELGHVGCQIFGFVGSLSGIGAGMTNAFIAYDRFATISNPLEGKLTRTKALVMIFIVWGYTFPWAALPMFEVWGRFVPEGFLTSCSFDYLTDTFDNDMFVAVLFVCSYVIPMSMIIYFYSQIVKHVMNHEKALREQAKKMNVESLRSNQSLQSQSIEIKIAKVAIMVCFLFVASWTPYAVLALIGAFGNQSLLTPGVTMVPALACKFVACLDPYVYALSHPRYRMELQKRLPWLAIKEDSVSDAQSMVTTTTAAPTATEQPPTS</t>
  </si>
  <si>
    <t>Luciola parvula LpUV22 mRNA for UV-sensitive opsin, complete cds</t>
  </si>
  <si>
    <t>AB434278</t>
  </si>
  <si>
    <t>ATGTCGGTATTGGGTGAGCCCAGCTTTGCTGCTTGGGCAAGCCAAGCAGGAATCATGTCTAGTCGTTTTGGTGGTGGAAACATAACAGCCGTAGATAAAGTACCTCCTGATATGTTACATCTTGTAGACGCTCACTGGTACCAATATCCACCTTTAAATCCCTTATGGCACGCTATTTTGGGATTTTTAATCGGGGTATTAGGCTGCATCTCCATCTGTGGTAACGGCATGGTAATCTACATATTTTCAACGACGAAAACCCTGAGAACACCTTCTAATCTTCTGGTTGTTAATTTGGCATTTTCAGACTTTTTAATGATGTTTACTATGGCACCTCCGATGGTTGTTAATTGTTACAATGAGACTTGGGTTTGGGGACCCTTCTTTTGTCAGATATATGGTATGTTTGGATCATTGTTTGGATGTGTATCTATTTGGTCCATGACAATGATTGCTCTAGATCGATATAATGTAATCGTAAAAGGTTTAAGTGCTAAACCTTTAACGAAACAAGGGGCTTTGATAAGAATATTTCTTGTTTGGCTGTTTTCTATAGGTTGGACAATTGCTCCTCTGTTTGGATGGAACAGATACGTACCAGAGGGAAATTTTACAGCATGCGGAACTGATTACCTCAGTACGGGTTGGTTTAGCCGAAGTTACATTCTTTTTTACTCATGGTTTTGTTACTTCCTACCATTATTTGTCATTATTTACTCGTATTGGTTTATAGTGCAGGCTGTAGCAGCTCACGAAAAAGCTATGAGAGAACAGGCGAAAAAGATGAACGTCGCTTCCTTGAGGTCATCAGAAGCGGCACAAACCAGTGCCGAGTGTAAACTTGCCAAAGTAGCTTTAATGACTATCTCGTTATGGTTTATTGCATGGACTCCTTATCTAGTTACGAATTACGCTGGAATATTTGATGGTTCAAGAATTAGTCCTCTAGCAACAATTTGGTCTTCGTTATTTGCTAAAGCTAATGCAGTGTATAATCCTATAGTTTATGGAATTAGTCATCCAAAGTACCGACAAGCACTCCAGAAGAAATTCCCAGCGTTGGTATGTGCAGGTGAACCATCAGATGACAGTGTTTCTCAAACAACAGCTGCAACAGGAGCTTCAGAAGAAAAACCAGCTGCTTAA</t>
  </si>
  <si>
    <t>MSVLGEPSFAAWASQAGIMSSRFGGGNITAVDKVPPDMLHLVDAHWYQYPPLNPLWHAILGFLIGVLGCISICGNGMVIYIFSTTKTLRTPSNLLVVNLAFSDFLMMFTMAPPMVVNCYNETWVWGPFFCQIYGMFGSLFGCVSIWSMTMIALDRYNVIVKGLSAKPLTKQGALIRIFLVWLFSIGWTIAPLFGWNRYVPEGNFTACGTDYLSTGWFSRSYILFYSWFCYFLPLFVIIYSYWFIVQAVAAHEKAMREQAKKMNVASLRSSEAAQTSAECKLAKVALMTISLWFIAWTPYLVTNYAGIFDGSRISPLATIWSSLFAKANAVYNPIVYGISHPKYRQALQKKFPALVCAGEPSDDSVSQTTAATGASEEKPAA</t>
  </si>
  <si>
    <t>Luciola parvula LpGR9 mRNA for long-wavelength sensitive opsin, complete cds</t>
  </si>
  <si>
    <t>Aquatica</t>
  </si>
  <si>
    <t>AB434277</t>
  </si>
  <si>
    <t>ATGATTTTGCATAACGCAACTGTTTTTGCAGCTGCACAAACTCAGGATGACCCCGATTCGATTGTACATCTATTGGGTTGGAATGTCCCTAAATCCGAGTTACATCACATCCCCGAACATTGGTTAGTCTACCCCGAACCGGAAGCATCGATACATTACCTACTGGGCATAGTCTACATCTTTATCTGTTTTATGGGAATTGTTGGTAACGGATTAGTATTATGGATTTTCTCAACGTCGAAAAGTTTGAAAACTGCGTCAAACATGTTTGTAGTTAATTTGGCATTTTGCGACTTCATCATGATGATGAAGATGCCTATATTTGTTTATAATTCTTTTAATCGTGGATATGCGTTGGGACACATCGGTTGTCAAATTTTCGGCTTTGTCGGATCGTTATCGGGAATTGGTGCTGGCATGACAAATGCTTTTATTGCCTACGACCGATACGCCACTATTTCAAATCCGCTCGAAGGAAAATTAACTCGCACAAAAGCTTTAATAATGATATTTATTATTTGGGGTTACACGTTCCCGTGGGCTGTGCTACCCATGTTCGAAGTATGGTGCAGATTTGTTCCTGAGGGTTTCCTTACTTCATGCACTTTCGATTACTTAACAGATACTTTCGACAACGATCTGTTTGTCGCCGTTATTTTCATTTGCTCTTACGTCATTCCAATGTCGATGATAATTTATTTCTACAGCCAAATAGTCAAACACGTAATGCACCACGAAAAGGCCCTTCGTGATCAGGCAAAGAAAATGAACGTCGAGTCTTTGAGAAGCAACCAAAGTTTGCAATCGCAATCTATCGAGATCAAAATCGCTAAAGTCGCTATTATGGTCTGTTTCTTGTTCGTCGCTTCGTGGACTCCATATGCCGTTTTAGCATTAATTGGAGGATTCGGTGACCAGTCACTTTTAACACCTGGCGTCACTATGGTACCAGCTTTAGCTTGCAAGTTTGTCGCGTGCTTAGACCCATATGTATATGCACTAAGTCATCCACGCTACAGAATGGAACTACAAAAACGATTACCGTGGCTTGCAATTAAAGAAGATGCCGTTTCAGACGCTCAGTCTATGGTTACCACAACTACAGCGGCCGCAACGCCCGCTTCTACCGAACAGGCTCCGACTGCTTAA</t>
  </si>
  <si>
    <t>MILHNATVFAAAQTQDDPDSIVHLLGWNVPKSELHHIPEHWLVYPEPEASIHYLLGIVYIFICFMGIVGNGLVLWIFSTSKSLKTASNMFVVNLAFCDFIMMMKMPIFVYNSFNRGYALGHIGCQIFGFVGSLSGIGAGMTNAFIAYDRYATISNPLEGKLTRTKALIMIFIIWGYTFPWAVLPMFEVWCRFVPEGFLTSCTFDYLTDTFDNDLFVAVIFICSYVIPMSMIIYFYSQIVKHVMHHEKALRDQAKKMNVESLRSNQSLQSQSIEIKIAKVAIMVCFLFVASWTPYAVLALIGGFGDQSLLTPGVTMVPALACKFVACLDPYVYALSHPRYRMELQKRLPWLAIKEDAVSDAQSMVTTTTAAATPASTEQAPTA</t>
  </si>
  <si>
    <t>Luciola lateralis LlUV19 mRNA for UV-sensitive opsin, complete cds</t>
  </si>
  <si>
    <t>AB434276</t>
  </si>
  <si>
    <t>ATGTCGGTGTTGGGTGAGCCCAGCTTTGCTGCTTGGGCAAGCCAGGCAGGTGTTATGGCTGGTCGTTTTGGTGGTGGAAACATAACAGTCGTAGATAAAGTACCTCCAGACATGTTACATCTAATAGACGCTCATTGGTACCAATATCCACCTTTAAATCCTTTATGGCACGCCATATTAGGATTTATGATTGGAGTATTGGGCTGCATCTCCGTCACTGGAAATGGCATGGTAATCTACATATTCTCAACGACAAAATCCTTGAGAAGTCCGTCTAACCTTTTAGTAGTCAATTTAGCATTTTCAGACTTTTTAATGATGTTTACCATGGCTCCTCCAATGGTTATTAACTGTTATAATGAAACTTGGGTTTGGGGACCATTATTTTGTCAAATATATGGTATGTTAGGATCTTTGTGGGGGTGTGCGTCTATTTGGACTATGACCATGATTGCATTAGACCGATATAATGTTATCGTTAAAGGATTAAGTGCTAAACCTTTAACTAAACAAGGAGCTTTATTACGAATATTCCTTGTTTGGGTGTTTTCTATTGGATGGACTATTGCACCAGTGTTCGGATGGAACAGATACGTGCCGGAAGGAAATATGACAGCATGCGGTACTGATTATCTTAGTACAGGATGGTTTAGTCGAAGTTACATTCTTTTTTACTCTTGGTTTGTCTACTTTTTACCATTATTTGCAATCATTTATTCCTACTGGTTTATAGTCCAGGCTGTAGCCGCCCATGAAAAAGCTATGCGAGAACAAGCAAAAAAAATGAACGTTGCTTCTCTGAGATCATCAGAAGCTGCTCAAACCAGCGCTGAATGTAAATTAGCCAAAGTGGCTTTAATGACGATTTCATTATGGTTTTTGGCTTGGACTCCTTATCTAGTTACAAATTACGCTGGTATATTTGATGGTTCAAGAATTAGTCCTTTAGCAACAATATGGTCTTCACTTTTTGCAAAAGCTAACGCAGTATATAATCCAATTGTATACGGAATTAGTCATCCAAAATATAGACAAGCATTACAAAAGAAATTCCCATCGTTGGTGTGTGCAGGTGAACCAGATGACACTGTTTCTCAAGCAACTGCTGCCACCGTGGCATCAGAAGAAAAACCAACTGCTTAA</t>
  </si>
  <si>
    <t>MSVLGEPSFAAWASQAGVMAGRFGGGNITVVDKVPPDMLHLIDAHWYQYPPLNPLWHAILGFMIGVLGCISVTGNGMVIYIFSTTKSLRSPSNLLVVNLAFSDFLMMFTMAPPMVINCYNETWVWGPLFCQIYGMLGSLWGCASIWTMTMIALDRYNVIVKGLSAKPLTKQGALLRIFLVWVFSIGWTIAPVFGWNRYVPEGNMTACGTDYLSTGWFSRSYILFYSWFVYFLPLFAIIYSYWFIVQAVAAHEKAMREQAKKMNVASLRSSEAAQTSAECKLAKVALMTISLWFLAWTPYLVTNYAGIFDGSRISPLATIWSSLFAKANAVYNPIVYGISHPKYRQALQKKFPSLVCAGEPDDTVSQATAATVASEEKPTA</t>
  </si>
  <si>
    <t>Luciola lateralis LlGR2 mRNA for long-wavelength sensitive opsin, complete cds</t>
  </si>
  <si>
    <t>Camponotus</t>
  </si>
  <si>
    <t>rufipes</t>
  </si>
  <si>
    <t>KT261377</t>
  </si>
  <si>
    <t>ATGTATAACGGAAGTTTTCATTGGGAGGCGAGAATTCTGCCAGCAGGACCACCACGGTTGCTGGGATGGAACGTTCCTGCTGAAGAATTGGTCCATATACCGGAACATTGGCTGGTCTATCCCGAGCCCAATCCCTCCCTTCATTATCTGCTAGCTATTGTGTATATTCTTTTCACTTTCGTGGCACTATTGGGAAATGGACTAGTTATATGGATATTCTGCTCAGCTAAATCGCTGAGAACTCCCTCCAATTTGTTCGTGGTGAACCTGGCATTTTGTGATTTCATGATGATGCTCAAAACACCGATATTTATATATAATTCCTTCCACACCGGATTTGCTACGGGTCATTTGGGATGTCAGATATTTGCTTGTATGGGATCGCTCAGTGGAATTGGAGCTGGCATGACGAATGCCGCTATTGCATATGATAGATATAGTACTATAGCTCGACCACTCGACGGGAAATTGTCACGCGGCCAAGTGTTGCTCCTTATCATGCTTATTTGGACGTATACGATTCCTTGGGCCTTGATGCCACTGATGCAAGTTTGGGGTCGTTTTGTACCTGAAGGCTTTTTGACGAGCTGCTCTTTCGATTATTTGACAGATTCGCAAGAGATACGATACTTCGTGGCCACAATATTTACCTTTTCCTATTGTGTACCAATGTTGCTCATCATATATTATTATAGTCAAATCGTCGGCCACGTTGTCAGTCACGAGAAAGCTCTCCGTGAACAAGCGAAGAAAATGAACGTTGAAAGTCTGAGAAGCAACGTAAATACGAATGCTCAAAGCGCGGAAATACGTATAGCCAAGGCTGCGATTACAATCTGCTTTCTTTTCGTCCTCTCGTGGACTCCATACGGTGCTCTCGCGATGATTGGTGCTTTCGGGAATAGAGCATTATTAACTCCAGGTATTACGATGATACCGGCATGCGCATGTAAATTTGTGGCTTGTTTGGATCCGTACGTTTACGCCATAAGCCATCCTAGATACAGGCTGGAACTGCAAAAACGATTACCGTGGTTAGAACTTCAAGAAAAGCCAGTTGCGGATACCCAGAGCACTACGACTGAAATGGTAAATACACCCGCATCCTAA</t>
  </si>
  <si>
    <t>MYNGSFHWEARILPAGPPRLLGWNVPAEELVHIPEHWLVYPEPNPSLHYLLAIVYILFTFVALLGNGLVIWIFCSAKSLRTPSNLFVVNLAFCDFMMMLKTPIFIYNSFHTGFATGHLGCQIFACMGSLSGIGAGMTNAAIAYDRYSTIARPLDGKLSRGQVLLLIMLIWTYTIPWALMPLMQVWGRFVPEGFLTSCSFDYLTDSQEIRYFVATIFTFSYCVPMLLIIYYYSQIVGHVVSHEKALREQAKKMNVESLRSNVNTNAQSAEIRIAKAAITICFLFVLSWTPYGALAMIGAFGNRALLTPGITMIPACACKFVACLDPYVYAISHPRYRLELQKRLPWLELQEKPVADTQSTTTEMVNTPAS</t>
  </si>
  <si>
    <t>Camponotus rufipes UVopsin mRNA, complete cds</t>
  </si>
  <si>
    <t>KT261376</t>
  </si>
  <si>
    <t>ATGTTGATGCACAACGATAGTGATTTCGTAGCCGAGCCATTGGCTTTCGCTAGCAGAGTCGGAGATGTACACCCCCTGCAAGAACGATTTCTAGGATGGAATTTTCCTGCCGAGCACGCAGATCTCGTGCATCCACATTGGCATGCATTTCTCGCACCTGGAAGACTATGGCATGTCGCCCTTGCGCTTATTTATCTTTTGCTCTTAATGTTCTCTCTAGTCGGAAATGGCATCGTCATTTGGATCTTCAGCACATCGAAATCATTGAGAACGCCATCGAACATATTCATCTTGAATTTGGCAGTGTTCGATCTACTGATGGCAACGGAAATGCCTATGTTGATCATAAACAGCTTTTTGGAACGAACGATTGGTTGGGAGACCGGATGTGATGTGTATGCTTTGCTCGGCGCGATTTCTGGGATGGGACAAGCGATCACCAATGCGGCGATCGCTTTCGATCGATACAGAACTATTAGTTGTCCGATTGATGGTAGACTAAATGGAAAGCAAGCTATGGTATTAGCTCTCTTTACGTGGTTCTGGGCACTGCCCTTCTCGATATTGCCCATGACGGGATTGTGGGGTCGATACGTGGCAGAGGGTTTCCTTACCACGTGCAGTTTTGATTATCTTACGGACAACGAAGACACAAGGACATTTGTGATAACAATATTTTTCTGGGCGTACGTCCTTCCTATGCTACTGATTATTTATTTTTACTCGCAATTACTGAAGTCTATTCGTACTCACGAGAAAATGCTTCGCGATCAAGCCAAGAAGATGAATGTCAAGTCGCTCGTATCGAACCAAGACAAAGAGAGAAGCGTCGAGATGAAAATTGCGAAAGCCGCTTTTACGATTTTCTTTCTCTTCGTACTCGCGTGGACACCGTACGCGGTTGTTGCTTTAACGGGAGCCTATGGAAATCGCGAAGTGCTTACTCCACTCGCGACTATGTTGCCAGCCATATTTGCCAAGACGGTATCGTGTATCGATCCATGGATATATGCAATTAATCATCCTAGGTATCGACAAGAATTAGATAAGCGCTGCAAATGGATGGGAATTCGAGAACCTGCAGCCGAAGATACCGTGTCGGCGCAAACTGAAAAAGTTACTACTGAAGAATCGTAA</t>
  </si>
  <si>
    <t>MLMHNDSDFVAEPLAFASRVGDVHPLQERFLGWNFPAEHADLVHPHWHAFLAPGRLWHVALALIYLLLLMFSLVGNGIVIWIFSTSKSLRTPSNIFILNLAVFDLLMATEMPMLIINSFLERTIGWETGCDVYALLGAISGMGQAITNAAIAFDRYRTISCPIDGRLNGKQAMVLALFTWFWALPFSILPMTGLWGRYVAEGFLTTCSFDYLTDNEDTRTFVITIFFWAYVLPMLLIIYFYSQLLKSIRTHEKMLRDQAKKMNVKSLVSNQDKERSVEMKIAKAAFTIFFLFVLAWTPYAVVALTGAYGNREVLTPLATMLPAIFAKTVSCIDPWIYAINHPRYRQELDKRCKWMGIREPAAEDTVSAQTEKVTTEES</t>
  </si>
  <si>
    <t>Camponotus rufipes blue opsin (BLopsin) mRNA, complete cds</t>
  </si>
  <si>
    <t>KR150976</t>
  </si>
  <si>
    <t>ATGCTTGTGCATAACGCAAGTGTCATTGCGGCTGCACAAGTCAAAGATGGCGTCACCGATACGGGCGTGCATCTATTGGGATGGAATGTTCCTCCATCCGAATTGATTCACATACCCGAACATTGGCTGTCATATCCGGAACCTGAAGCTTCCATCCATTACCTGCTTGGTTTGCTTTACATTTTTATGCTTACTATGGGAATAGTGGGAAATGGTTTGGTCATTTGGATTTTTTCTACATCGAAGAGCTTAAAAACGGCATCAAACATGTTTGTGGTTAATTTGGCTTTTTGTGATATTATCATGATGATGAAGATGCCGATTTTTGTTTATAACTCATTTAACCGCGGTTTTGCACTGGGACATGTCGGATGCCAAATATTTGGCTTTGTTGGATCTTTATCGGGAATTGGGGCCGGAATGTCAAACGCTTTTATTGCTTACGACCGTTATGCAACCATTTCAAATCCGCTTGAAGGAAAACTAACTCGCACAAAAGCTTTGATGATGATTTTCATTATATGGTGCTACACATTCCCGTGGGCGGTACTTCCCATGTTCGAATTCTGGGGCAGATTCGTTCCAGAGGGTTTCCTTACGTCATGTTCTTTTGACTACTTAACAGACACCTTCGATAATGATATGTTTGTCGCGGTTCTATTTGTGTGTTCATACGTTATACCAATGGGTCTCATTATTTATTTCTATAGTCAAATAGTGAAGCAAGTTATGCACCATGAAAAAGCCTTGCGCGATCAAGCGAAAAAAATGAACGTAGAATCCTTGCGAAGCAACCAAAACTTACAGTCTCAATCAGTTGAAATCAAAATTGCAAAAGTTGCCATTATGGTATGCTTTTTATTCGTTGCCTCTTGGACTCCGTACGCCGTTCTTGCTTTAATTGGAGCTTTCGGCGATCAATCATTGCTTACTCCAGGCATTACAATGATTCCGGCTTTATCCTGCAAATTTGTGGCGTGCTTAGACCCATATGTTTACGCTTTAAGTCATCCACGTTACAGAATGGAACTTCAAAAGAGATTGCCATGGCTCGCTATCAAGGAAGAGGGAGTATCCGACGCTCAGTCCATGGTTACAACAACAACTGCAGGCGTTACAGCACCAGCTACAACTGAACCAGCTGCAATGGCGTAG</t>
  </si>
  <si>
    <t>MLVHNASVIAAAQVKDGVTDTGVHLLGWNVPPSELIHIPEHWLSYPEPEASIHYLLGLLYIFMLTMGIVGNGLVIWIFSTSKSLKTASNMFVVNLAFCDIIMMMKMPIFVYNSFNRGFALGHVGCQIFGFVGSLSGIGAGMSNAFIAYDRYATISNPLEGKLTRTKALMMIFIIWCYTFPWAVLPMFEFWGRFVPEGFLTSCSFDYLTDTFDNDMFVAVLFVCSYVIPMGLIIYFYSQIVKQVMHHEKALRDQAKKMNVESLRSNQNLQSQSVEIKIAKVAIMVCFLFVASWTPYAVLALIGAFGDQSLLTPGITMIPALSCKFVACLDPYVYALSHPRYRMELQKRLPWLAIKEEGVSDAQSMVTTTTAGVTAPATTEPAAMA</t>
  </si>
  <si>
    <t>Pyractomena dispersa UV-sensitive opsin (UVS opsin) mRNA, complete cds</t>
  </si>
  <si>
    <t>KR150975</t>
  </si>
  <si>
    <t>Photuris sp. 1 GJM-2015 UV-sensitive opsin (UVS opsin) mRNA, complete cds</t>
  </si>
  <si>
    <t>KR150974</t>
  </si>
  <si>
    <t>ATGCTCGTGCATAACGCAAGTGTTATTGCGGCTGCACTAACTCAGGATAATGGCGTCGACACTGGTGTGCATCTATTGGCATGGAATGTCCCCGCATCCGAATTACACCACATTCCCGAACATTGGTTAACCTATCCAGAACCAGAAGCTTCTATCCACTACCTTCTTGCTTTGGTGTACATATTCCTCCTTACTATGGGAATCATTGGAAACGGATTGGTAATATGGATTTTTTCAACATCAAAGAGTTTAAAAACAGCATCAAATATGTTTGTTGTAAATTTGGCATTTTGTGATATTATAATGATGTTGAAGATGCCTATCTTTGTATACAATTCGTTTAATCGTGGTTACGCATTAGGACATATTGCTTGCCAAATATTTGGCTTTGTAGGATCTTTATCAGGAATTGGTGCCGGAATGACGAACGCTTTTATTGCTTACGATAGGTATACTACGATTTCGAATCCGCTTGAAGGAAAATTAACTCGCACAAAAGCTTTAATGATGATTTTTGTTATTTGGTGCTACACGTTCCCATGGGCTGTATTACCTATGTTTGAATTTTGGGGAAGATTTGTTCCAGAGGGTTTTCTCACTTCATGTTCCTTCGATTATTTAACCGACACTTTTGACAATGATATGTTTGTCGCCGTTCTCTTTATTTGCTCTTATGTCATTCCAATGTCTTTGATAATTTATTTCTACAGCCAGATAGTAAAACAAGTTATGCACCACGAGAAAGCCTTACGTGATCAGGCTAAAAAAATGAACGTGGAATCCTTGCGTAGCAACCAAAACTTACAATCTCAATCAGTTGAGATAAAAATTGCAAAAGTTGCAATTATGGTCTGCTTCCTATTTGTTGCATCATGGACTCCGTATGCGGTTCTCTCATTAATTGGAGCTTTTGGTGATCAATCACTCCTAACACCTGGGATAACAATGATTCCGGCATTAGCGTGTAAATTTGTTGCATGCTTAGATCCATATGTATACGCTTTAAGTCATCCTCGCTACAGGTTGGAACTTCAAAAGAGATTACCTTGGTTAGCAATTAAAGAAGATGCAGTATCTGATGCTCAATCTATGGTTACAACAACTACTGCCGGTGCTGTTACTGCACCTGCTACAACTGAACCAGCTCCAACAGCGTAG</t>
  </si>
  <si>
    <t>MLVHNASVIAAALTQDNGVDTGVHLLAWNVPASELHHIPEHWLTYPEPEASIHYLLALVYIFLLTMGIIGNGLVIWIFSTSKSLKTASNMFVVNLAFCDIIMMLKMPIFVYNSFNRGYALGHIACQIFGFVGSLSGIGAGMTNAFIAYDRYTTISNPLEGKLTRTKALMMIFVIWCYTFPWAVLPMFEFWGRFVPEGFLTSCSFDYLTDTFDNDMFVAVLFICSYVIPMSLIIYFYSQIVKQVMHHEKALRDQAKKMNVESLRSNQNLQSQSVEIKIAKVAIMVCFLFVASWTPYAVLSLIGAFGDQSLLTPGITMIPALACKFVACLDPYVYALSHPRYRLELQKRLPWLAIKEDAVSDAQSMVTTTTAGAVTAPATTEPAPTA</t>
  </si>
  <si>
    <t>Photuris sp. 2 GJM-2015 UV-sensitive opsin (UVS opsin) mRNA, complete cds</t>
  </si>
  <si>
    <t>KR150973</t>
  </si>
  <si>
    <t>ATGCTCGTGCATAACGCAAGTGTTATTGCGGCTGCACTAACTCAGGATAATGGCGTCGACACTGGTGTGCATCTATTGGCATGGAATGTCCCCGCATCCGAATTACACCACATTCCCGAACATTGGTTAACCTATCCAGAACCAGAAGCTTCTATCCACTACCTTCTTGCTTTGGTGTACATATTCCTCCTTACTATGGGAATCATTGGAAACGGATTGGTAATATGGATTTTTTCAACATCAAAGAGTTTAAAAACAGCATCAAATATGTTTGTTGTAAATTTGGCATTTTGTGATATTATAATGATGTTGAAGATGCCTATTTTTGTATACAATTCGTTTAATCGTGGTTACGCATTAGGACATATTGCTTGCCAAATATTTGGCTTTGTAGGATCTTTATCAGGAATTGGTGCCGGAATGACGAACGCTTTTATTGCTTACGATAGGTATACTACGATTTCGAATCCGCTTGAAGGAAAATTAACTCGCACAAAAGCTTTAATGATGATTGTTGTTATTTGGTGCTACACGTTCCCATGGGCTGTATTACCTATGTTTGAATTTTGGGGAAGATTTGTTCCAGAGGGTTTTCTCACTTCATGTTCCTTCGATTATTTAACCGACACTTTTGACAATGATATGTTTGTCGCCGTTCTCTTTATTTGCTCTTATGTCATTCCAATGTCTTTGATAATTTATTTCTACAGTCAGATAGTAAAACAAGTTATGCACCACGAGAAAGCCTTACGTGATCAGGCTAAAAAAATGAACGTGGAATCCTTGCGTAGCAACCAAAACTTACAATCTCAATCAGTTGAGATAAAAATTGCAAAAGTTGCAATTATGGTCTGTTTCCTATTTGTTGCATCGTGGACCCCGTATGCGGTTCTCTCATTAATTGGAGCTTTTGGTGATCAATCACTCCTAACACCTGGGATAACAATGATTCCGGCATTAGCGTGTAAATTTGTTGCATGCTTAGATCCATATGTATACGCTTTAAGTCATCCTCGCTACAGGTTGGAACTTCAAAAGAGATTACCTTGGTTAGCAATTAAAGAAGATGCAGTATCTGATGCTCAATCTATGGTTACAACAACTACTGCCGGTGCTGTTACTGCACCTGCTACAACTGAACCAGCTCCAACAGCGTAG</t>
  </si>
  <si>
    <t>MLVHNASVIAAALTQDNGVDTGVHLLAWNVPASELHHIPEHWLTYPEPEASIHYLLALVYIFLLTMGIIGNGLVIWIFSTSKSLKTASNMFVVNLAFCDIIMMLKMPIFVYNSFNRGYALGHIACQIFGFVGSLSGIGAGMTNAFIAYDRYTTISNPLEGKLTRTKALMMIVVIWCYTFPWAVLPMFEFWGRFVPEGFLTSCSFDYLTDTFDNDMFVAVLFICSYVIPMSLIIYFYSQIVKQVMHHEKALRDQAKKMNVESLRSNQNLQSQSVEIKIAKVAIMVCFLFVASWTPYAVLSLIGAFGDQSLLTPGITMIPALACKFVACLDPYVYALSHPRYRLELQKRLPWLAIKEDAVSDAQSMVTTTTAGAVTAPATTEPAPTA</t>
  </si>
  <si>
    <t>Photuris sp. GJM-2015 UV-sensitive opsin (UVS opsin) mRNA, complete cds</t>
  </si>
  <si>
    <t>KR150972</t>
  </si>
  <si>
    <t>ATGCTGGTGCATAACGCAAGTGTCATTGCGGCTGCACAAATCAACGCTAATGTTGTCGAGACGGGGGTGCGGCTGCTGGGATGGAACGTCCCAGCATCCGAATTAATTCACATTCCCGTCCATTGGCTGTCCTACCCGGAACCGGAGGCCTCCATCCACTACCTCCTCGGCTTGCTGTACATATTTATGCTGACCATGGGCATCATCGGAAACGGATTAGTAATTTGGATTTTTTCGACATCGAAAAGTTTGAAAACCGCCTCCAATATGTTCGTAGTCAATCTGGCCTTTTGTGATATTATTATGATGATGAAAATGCCCATTTTCGTTTACAATTCGTTTAATCGCGGTTTCGCCTTGGGACACGTTGGATGCCAAATATTTGGATTTGTTGGATCCTTATCGGGTATTGGTGCCGGAATGTCGAATGCCTTTATCGCCTACGATCGGTACGCGACTATTTCGAATCCGCTAGAAGGGAAATTAACTCGCACAAAAGCCTTGATGATGATTTTCATAATTTGGTGCTATACATTCCCATGGGCTGTACTGCCTATGTTCGAGTTTTGGGGGAGATTTGTTCCAGAGGGATTCCTTACCTCGTGCTCTTTTGATTATTTGACCGACACATTCGACAATGATATGTTTGTCGTTGTTTTGTTTATATGCTCATACGTTATTCCAATGGGACTGATCATTTATTTCTACAGTCAAATTGTGAAAGAAGTTATGCACCATGAAAAGGCCTTGCGTGATCAAGCCAAAAAGATGAATGTAGAATCTTTGAGAAGCAACCAAGCCGCGCAATCTCAATCGGTTGAAATCAAAATTGCCAAAGTTGCCATAATGGTGTGCTTCCTGTTTGTTGCTTCTTGGACACCATACGCAGTTCTTTCTTTGATTGGAGCTTTCGGCGACCAGTCACTTCTCACTCCAGGGATTACTATGATACCGGCGTTGACGTGCAAATTTGTCGCGTGTCTAGACCCATACGTATACGCTTTAAGTCACCCACGTTACAGAATGGAACTCCAAAAGAGATTACCATGGCTGGCAATTAAGGAAGAAGGAGTATCCGATGCTCAATCTATGGTTACAACCACCACGGCAGGAGTTACGGCGCCTGCTACGACCGAACCGGCTGCGACGGCGTAG</t>
  </si>
  <si>
    <t>Photinus pyralis UV-sensitive opsin (UVS opsin) mRNA, complete cds</t>
  </si>
  <si>
    <t>KR150971</t>
  </si>
  <si>
    <t>ATGCTCGTGCATAACGCAAGTGTCATTGCGGCTGCACAAATCAACGCAAATGTTATCGAAACGGGCGTGCGGCTTCTGGGATGGAACGTCCCGCCATCCGAGCTGATCCACATTCCCGTCCACTGGCTGTCTTATCCGGAACCAGAGGCCTCCATCCACTACCTCCTCGGCTTGGTCTACATATTTATGCTCACCATGGGCATCGTCGGAAACGGATTAGTCATTTGGATTTTTTCCACATCCAAAAGTTTGAAAACCGCCTCCAATATGTTCGTAGTCAATCTGGCCTTTTGTGATATTATTATGATGATGAAAATGCCGATTTTCGTTTACAATTCGTTTAATCGCGGTTTCGCTTTGGGACACGTCGGATGCCAAATATTTGGGTTCGTTGGGTCCCTGTCGGGGATTGGTGCCGGAATGTCGAATGCCTTTATCGCGTACGATCGTTACGCCACCATTTCGAATCCGCTAGAAGGGAAATTAACTCGCACAAAAGCGTTGATGATGATTTTCATTATTTGGTGCTACACATTCCCATGGGCTGTACTGCCTATGTTCGAGTTTTGGGGGAGATTTGTTCCAGAGGGATTCCTTACCTCGTGCTCTTTTGACTATTTGACCGACACCTTCGACAACGATATGTTTGTAGTAGTTTTGTTCATATGCTCTTACGTTATTCCAATGGGAATGATCATTTACTTCTACAGTCAAATTGTGAAAGAAGTTATGCATCACGAAAAGGCCTTACGTGACCAAGCCAAAAAAATGAATGTAGAATCTTTGAGAAGCAACCAAGCCGCGCAATCCCAATCGGTTGAAATCAAAATTGCCAAAGTAGCGATAATGGTATGCTTCCTGTTCGTTGCTTCTTGGACTCCATACGCCGTTCTGTCTTTAATTGGAGCTTTTGGCGATCAGTCACTCCTCACTCCAGGGGTGACTATGATACCGGCATTGGCATGCAAATTTGTTGCCTGTCTAGACCCCTACGTATACGCTTTAAGTCACCCACGTTACAGAATGGAACTCCAGAAGAGACTACCATGGTTGGCAATTAAGGAAGAGGGAGTGTCTGACGCTCAATCTATGGTCACAACCACCACGGCAGCAGTTACTGCTCCTGCTACGACCGAACCAGCTGCTACAGCCTAA</t>
  </si>
  <si>
    <t>Photinus marginellus UV-sensitive opsin (UVS opsin) mRNA, complete cds</t>
  </si>
  <si>
    <t>KR150970</t>
  </si>
  <si>
    <t>ATGCTCCTGCATAACGCAAGTATCAATGCGGCTGCACAAACTCAGGATGGCACTTTGGACTCGCCAGTGCATTTACTGGGATGGAACGTTCCTCTATCTGAGTTACACCACATTCCAGAACATTGGTTAGTGTACCCCGAACCTGAAGCTTCCATTCACTACCTTTTGGGCTTGGTCTACGTATTCCTTCTTGTATCCGGAATAATTGGAAATGGGTTGGTTCTATGGATCTTCTCAACGTCAAAAAGCTTGAAAACTGCTTCAAATATGTTTGTGGTGAATTTGGCGTTTTGTGATATTATCATGATGATGAAAATGCCAATATTTGTTTACAACTCATTTAATCGTGGCTTTGCGTTAGGGCATATTGGTTGTCAGATATTTGGTTTTGTTGGATCGTTATCAGGCATTGGCGCTGGTATGACGAACGCCTTTATCGCTTACGATCGTTACGCAACGATTTCAAATCCTCTCGAAGGAAAATTAACTCGCACAAAAGCTTTAATAATGATTCTCATTATTTGGTGCTACACTGTTCCATGGGCTGTATTACCAATGTTTGAAGTTTGGGGCAGATTTGTTCCAGAGGGATTCCTGACTTCGTGCTCGTTCGATTATTTAACAGACACGTTTGACAACGATATGTTCGTTACTGTGCTCTTTGTCTGTTCGTATGTTATTCCCATGAGTATGATCATTTACTTCTACAGTCAAATAGTTAAGGAGGTTATGCACCATGAAAAAGCGTTACGTGACCAAGCGAAAAAAATGAACGTAGAGTCTTTACGAAGTAATCAAAATGTTCAATCGCAATCGATCGAAATAAAAATTGCAAAAGTAGCAATTATGGTTTGCTTTCTTTTTGTTGCGTCATGGACACCATATGCTGTACTTGCATTAATTGGAGCCTTTGGAAATCAGGCTCTTCTTACTCCCGGTCTAACTATGATTCCGGCATTAGCATGTAAATTCGTGGGATGTTTAGACCCATTCGTTTATGCTTTAAGTCACCCACGCTACAGAATGGAACTTCAGAAGAGACTACCATGGCTTGCAATCAAAGAAGAGGGGGTATCTGATGCTCAATCAATGGCGACAACAACCACAGCAGCTGTAACAGCACCAGCTACAACTGAGCCAGCAGCAAATGCATAG</t>
  </si>
  <si>
    <t>Phausis reticulata UV-sensitive opsin (UVS opsin) mRNA, complete cds</t>
  </si>
  <si>
    <t>KR150969</t>
  </si>
  <si>
    <t>ATGCTCGTGCATAACGCAAGCATTATTGCGGCTGCACAAATCAAAGACAATGTTGCCGATACGGTCGTGCATTTATTGGGATGGAATGTTCCTCCAAACGAATTAATTCACATTCCCGAACATTGGTTCTCTTATCCCGAACCGGAAGCTTCCATCCATTACCTTCTTGCTATGCTGTATGTGTTTATGCTTACTATGGGAATAGTTGGCAACGGATTGGTGATATGGATTTTTTCTACATCAAAAAGTTTAAAAACGGCCTCAAATATGTTTGTCGTAAATTTGGCGTTTTGTGATATTATAATGATGATGAAGATGCCTATGTTTGTTTACAACTCGTTTAATCGGGGTTTAGCAGTGGGCCATGTCGGATGCCAAATATATGGTTTTATTGGATCTTTATCGGGAATTGGTGCCGGAATGACAAACGCTTTCATTGCTTATGATCGTTATGCAACTATCTCGAATCCGCTTGAAGGGAAACTAACTCGCACAAAAGCGTTGATGATGGTCATCATTATTTGGTGCTACACATTACCATGGTGTATATTGCCTATGTTTGAATTTTGGGGAAGATTTGTTCCAGAGGGATTCCTTACATCATGCACGTTTGATTATTTAACCGACACATTTGATAACGATATGTTTGTGACGGTTTTGTTCATATGTTCTTACGTTATTCCAATGAGTCTCATTATTTATTTCTACAGTCAAATAGTAAAACAAGTCATGCATCATGAAAAAGCCTTGCGCGATCAAGCCAAAAAAATGAATGTAGAATCTTTGCGAAGCAACCAAAGCTTACAATCTCAATCCGTTGAAATCAAAATTGCAAAAGTCGCCATTATGGTGTGCTTCCTGTTCGTGGCAGCTTGGACTCCTTATGCCGTCCTTTCCTTAATTGGAGCTTTTGGTGATCAATCACTTCTTACGCCAGGTATCACCATGATTCCGGCGTTAACATGTAAATCGGTCGCGGTCTTAGACCCATACGTTTACGCTTTAAGCCATCCACGTTACAGAATGGAACTTCAAAAGAGGCTACCATGGTTAGCGATCAAGGAAGAAGGAGTATCTGATGCTCAATCTATGGTTACAACAACTACGGCAGCTGTTACAGCACCTGCTACAACAGAGCCAGCTGCAACGGCGTGA</t>
  </si>
  <si>
    <t>Microphotus sp. GJM-2015 UV-sensitive opsin (UVS opsin) mRNA, complete cds</t>
  </si>
  <si>
    <t>KR150968</t>
  </si>
  <si>
    <t>ATGCTCGTGCATAACGCAAGTGTCATTGCGGCTGCACAAATCAAAGATGACGTTTCTGATACGGGCGTGCATCTATTGGGATGGAATGTCCCTCCATCCGAGTTAATTCACATCCCCGAACATTGGCTGTCGTACCCGGAACCGGAAGCTTCCATCCATTACCTACTGGGTTTGGTTTACATTTTTATGCTTACTATGGGAATTGTCGGTAATGGATTGGTAATTTGGATTTTTTCAACATCGAAGAGTTTAAAAACGGCTTCAAATATGTTTGTAGTCAATCTGGCCTTTTGTGATATTATAATGATGATGAAAATGCCTATTTTCGTTTACAATTCATTTAACCGTGGTTTCGCATTGGGTCATGTTGGATGTCAAATATTTGGTTTTGTTGGATCACTATCGGGTATTGGCGCCGGAATGTCAAACGCTTTTATTGCTTACGATCGTTACGCAACTATTTCAAATCCACTCGAAGGAAAATTAACTCGCACAAAAGCTTTAATGATGATTTTCATTATTTGGTGCTACACATTCCCTTGGGCGGTATTGCCCATGTTTGAATTCTGGGGCCGATTCGTCCCAGAGGGATTCCTGACATCATGTTCTTTTGATTATTTAACCGATACATTCGACAACGATATGTTTGTGGCTGTTCTTTTTGTGTGCTCATACGTTATACCAATGGGCCTCATTATTTACTTCTACAGTCAAATTGTGAAACAAGTAATGCACCATGAAAAAGCATTGCGAGACCAAGCCAAAAAGATGAATGTTGAATCTTTACGCAGTAACCAAACCTTACAATCTCAATCAGTTGAAATTAAAATAGCGAAAGTTGCCATTATGGTGTGCTTTTTGTTTGTTGCCTCTTGGACTCCGTACGCCGTTCTTGCATTAATTGGGGCTTTCGGTGATCAATCGCTCCTTACTCCAGGCGTAACCATGATTCCGGCGCTCACATGTAAATTTGTCGCATGCTTAGACCCATATGTTTACGCTTTAAGTCATCCACGTTACAGAATGGAACTTCAGAAGAGATTGCCATGGTTAGCCATCAAAGAAGAGGGAGTATCCGATGCTCAATCCATGGTTACAACAACGACTGCTGGTGTTACCGCGCCCGCTACCACCGAGCCAGCCGCAACGGCGTAA</t>
  </si>
  <si>
    <t>Micronaspis floridana UV-sensitive opsin (UVS opsin) mRNA, complete cds</t>
  </si>
  <si>
    <t>KR150967</t>
  </si>
  <si>
    <t>ATGCTCGTGCATAACGCAAGTGTCATTGCGGCTGCACAAATCAACTCTAATGTCGTCGAAACGGGCGTGCGGCTATTGGGATGGAACGTCCCACAATCCGAATTAATCCACATTCCCGTACACTGGTTGTCTTACCAGGAACCGGAGGCCTCCATCCACTACCTCCTCGGTTTGGTGTACATATTTATGCTGACCATGGGCGTCATCGGAAACGGATTAGTAATTTGGATTTTTTCCACCTCTAAAAGTTTGAAAACCGCCTCCAATATGTTCGTCGTCAATTTGGCCTTTTGTGATACTTTTATGATGATGAAAATGCCCATTTTCGTTTACAATTCGTTTAATCGCGGTTTCGCTTTGGGACACGTTGGATGCCAAATATACGGAGTTGTTGGGAGCTTATCGGGGATTGGTGCCGGAATGTCGAATGCCTTTATCGCGTACGATCGGTACGCAACTATTTCGAATCCGCTAGAAGGAAAATTAACTCGCACAAAAGCGTTGATAATGATTTTAATTATTTGGTGCTACACATTCCCATGGGCTGTACTGCCTATGTTTGAGTTTTGGGGGAGATTTGTTCCAGAGGGATTCCTTACCTCGTGCTCTTTTGATTATTTGACCGACACATTCGACAATAATATGTTTGTCGCTGCTTTGTTTATATGCTCTTACGTTATTCCAATGGGACTTATCATTTATTTCTACAGTCAAATTGTGAAAGAAGTTATGCACCATGAAAAGGCCTTACGTGAACAAGCAAAAAAAATGAATGTTGAATCTTTGAGAAGCAATCAAGCCACGCAATCGCAATCGGTTGAAATCAAAATTGCTAAAGTTGCCATAATGGTATGCTTCCTGTTTGTTGCTTCTTGGACTCCATACGCCGTTCTTGCTTTAATTGGAGCTTTTGGTAACCAGTCACTTCTTACACCAGGGGTGACCATGATACCGGCGTTGACATGCAAATTTGTCGCGTGTCTAGACCCATACGTATACGCCTTAAGTCACCCACGTTACAGAATGGAACTCCAAAAGAGACTACCATGGTTGGCAATTAAGGAAGAGGGCGTATCTGATGCTCAATCTATGGTTACAACCACTACGACGGCAGTTATTGCTCCTGCTACAACCGAACCAGCTGCGACGGCGTAA</t>
  </si>
  <si>
    <t>Ellychnia sp. GJM-2015 UV-sensitive opsin (UVS opsin) mRNA, complete cds</t>
  </si>
  <si>
    <t>KR150966</t>
  </si>
  <si>
    <t>Bicellonycha wickershamorum UV-sensitive opsin (UVS opsin) mRNA, complete cds</t>
  </si>
  <si>
    <t>KR150965</t>
  </si>
  <si>
    <t>ATGCTCGTGCATAACGCAAGTGTTATTGCGGCTGCACAAATCAAGGATGACGTCGCTGATACGGGCGTGCATTTATTGGGATGGAATGTTCCTCCATCCGAATTAATTCACATACCCGAACATTGGCTGTCATATCCAGAACCGGAAGCCTCCATCCATTACCTGCTTGGTTTGGTTTACATTTTTATGCTTACTATGGGAATAGTGGGAAATGGGTTGGTCATTTGGATTTTTTCTACGTCAAAGCCGTTAAAAACGGCATCAAATATGTTCGTAGTCAATTTGGCTTTTTGTGATATTATTATGATGATGAAGATGCCTATTTTTGTTTACAATTCATTTAACCGCGGTTTTGCATTGGGACATGTTGGATGCCAAATATTTGGTTTTGTTGGATCTTTATCGGGAATTGGAGCCGGAATGTCAAACGCTTTTATTGCTTACGATCGTTACGCTACTATTTCAAATCCGCTTGAAGGAAAATTAACTCGCACAAAAGCTTTGATGATGATTTTAATTATATGGTGCTACACATTCCCGTGGGCAGTACTGCCCATGTTTGAATTCTGGGGCAGATTTGTGCCAGAGGGATTTCTTACTTCATGTTCTTTTGATTACTTAACTGACACGTTCGATAACGACATGTTTGTCGCTGTTCTGTTTGTGTGTTCTTACGTTATACCGATGGGTTTAATTATTTATTTTTATAGCCAAATAGTGAAACAAGTTATGCATCATGAAAAAGCCTTGCGCGATCAAGCCAAGAAAATGAACGTAGAATCGTTGCGAAGCAACCAAACTTTACAATCGCAGTCAGTCGAAATAAAAATTGCAAAGGTTGCTATTATGGTATGCTTTTTATTTGTTGCCTCTTGGACTCCTTATGCCGTCCTTGCATTGATTGGAGCTTTCGGCGATCAGTCACTGCTTACTCCAGGCGTTACTATGATTCCGGCATTGACATGCAAATTTGTCGCGTGCTTAGACCCCTATGTTTACGCTTTAAGTCATCCACGTTACAGAATGGAACTTCAAAAGAGATTACCATGGCTTGCTATCAAAGAAGAAGGGGTATCTGATGCTCAATCCATGGTTACAACAACCACCGCAGGCGTTACAGCGCCAGCTACTACTGAGCCAGCTGCAACCGCGTAA</t>
  </si>
  <si>
    <t>Aspisoma sp. GJM-2015 UV-sensitive opsin (UVS opsin) mRNA, complete cds</t>
  </si>
  <si>
    <t>KR150963</t>
  </si>
  <si>
    <t>ATGTCGGTGTTAGGTGAGCCCAGCTTTGCTGCTTGGGTTAACCAAGCGGGTGTAATGGCGGGGCGACAGGGGGGAAATATATCTGTGGGTGACACCGTACGACCAGAAATGTTACATATGATAGACGCGCATTGGTTTCAATATCCACCATTAAATCCATTATGGCACGCCTTATTGGGATTTATGATTGGATGTCTAGGCTGCATCTCCATCACTGGAAATGGCATGGTTATCTACATATTTTCAACTACCAAATCATTAAGGAGTCCATCTAACTTACTAGTAGTAAACCTAGCATTTTCTGATTTTTTAATGATGTTCTGTATGGCTCCTCCTATGGTAATTAATTGCTATAATGAAACCTGGGTATTTGGACCCTTCTTTTGCGAGGTATATGGCATGCTTGGGTCTTTATTTGGATGTACTTCTATTTGGACAATGACGATGATTGCATTAGATCGCTATAATGTAATTGTCAAGGGGTTAAGTGCTAAACCTCTGACCAGTAAAGGAGCTTTAATGCAAATATTCCTTGTATGGTTATTTTCTTTGGGGTGGACTCTGGCGCCATTGTTCGGATGGAACAGATATGTACCCGAAGGAAACATGGCAGTTTGCGGCACAGATTATCTCACCAAAGGGTGGTTTAGCCGAAGTTACATTCTTTTTTACTCTTGGTTTGTCTATTTCTTACCTTTATTTGTAATAATTTACTCATATTGGTACATAGTACAGGCCGTAGTTGCTCACGAAGCAGCAATGAGAGAACAAGCAAAGAAAATGAACGTCGCTTCTTTAAGATCGTCCGAAGCTGCTCAAACAAGTGCTGAATGTAAATTAGCTAAAGTCGCTTTAATGACAATTTCTTTGTGGTTCATGGCTTGGACTCCGTATTTAGTAACAAACTACGCTGGAATCTTTGACGGTTCAAAAATTAGTCCAATAGCAACGATATGGTCGTCAATTTTTGCAAAGGCCAATGCTGTTTATAATCCTATAGTGTACGGAATTAGTCACCCGAAGTACAGACAAGCATTACAGAAAAAGTTTCCATCATTGGTCTGCGCTGGTGAACCAGACGACACCGTTTCTCAAACTACGGCAGCCACTGCGGCATCAGAAGAAAAGCCAGCTGCTTAA</t>
  </si>
  <si>
    <t>Pyractomena dispersa LW-sensitive opsin (LWS opsin) mRNA, complete cds</t>
  </si>
  <si>
    <t>KR150962</t>
  </si>
  <si>
    <t>Photuris sp. 1 GJM-2015 LW-sensitive opsin (LWS opsin) mRNA, complete cds</t>
  </si>
  <si>
    <t>KR150961</t>
  </si>
  <si>
    <t>ATGTCAGTGTTGGGTGAGCCCAGCTTTGCCGCTTGGGCAAGCCAAGCAGGTGTTATGTCTGGACGACATGGTGGTGGAAACCTAAGTGTAGGAGATACGGTTCGACCGGATATGTTACACTTAATAGATGCTCATTGGTTTCAATATCCACCATTAAATCCTTTATGGCATGCCTTGTTAGGATTTGCGATTGGAGTTTTAGGCTGCATCTCCGTGACTGGAAATGGCATGGTTATCTACATATTTTCAACTACCAAGTCCTTAAGAAGCCCATCAAACCTTTTAGTAGTAAACCTTGCATTTTCAGACTTTTTAATGATGCTTACCATGGCTCCTCCTATGGTTATAAATTGTTATAACGAAACATGGGTTTGGGGACCGTTCTTTTGTCAAATATATGGTATGTTAGGATCATTATTCGGATGTACATCTATTTGGACAATGACTATGATCGCATTAGATCGATATAATGTCATTGTTAAAGGTTTGAGCGCTAAACCTTTGACAAGTAAAGGAGCTCTGTTACGAATATTTCTTGTGTGGATGTTTTCAGTAGGGTGGACTGTTGCTCCTCTGTTTGGATGGAACAGGTACGTGCCCGAAGGAAACATGACTGTATGTGGTACAGATTATCTCACTACTGGTTGGTTTAGTAGAAGTTACATCCTCTTCTACTCTTGGTTTGTTTATTTCTTACCTTTATTTGCAATAATATATTCTTATTGGTTTATTGTACAGGCAGTCGCAGCCCACGAAGCAGCTATGAGGGAACAAGCGAAAAAAATGAATGTAGCTTCTCTGAGATCATCTGAAGCAGCACAAACTAGTGCTGAATGTAAATTAGCTAAAGTGGCTTTGATGACTATTTCACTATGGTTTATGGCTTGGACCCCATATTTAGTCACTAACTACGCAGGGATATTTGATGGTTCTAAAATTAGTCCCATTGCAACAATATGGTCTTCACTATTCGCAAAAGCTAATGCGGTGTATAACCCCATAGTGTACGGCATTAGTCATCCAAAATATAGACAAGCCTTACAAAAGAAATTCCCATCTTTGGTTTGTGCAGCAGAACCAGACGATACGGTTTCTCAAACAACGGGAGCAACAGCAGCATCAGAAGAAAAACCGGCTGCTTAA</t>
  </si>
  <si>
    <t>MSVLGEPSFAAWASQAGVMSGRHGGGNLSVGDTVRPDMLHLIDAHWFQYPPLNPLWHALLGFAIGVLGCISVTGNGMVIYIFSTTKSLRSPSNLLVVNLAFSDFLMMLTMAPPMVINCYNETWVWGPFFCQIYGMLGSLFGCTSIWTMTMIALDRYNVIVKGLSAKPLTSKGALLRIFLVWMFSVGWTVAPLFGWNRYVPEGNMTVCGTDYLTTGWFSRSYILFYSWFVYFLPLFAIIYSYWFIVQAVAAHEAAMREQAKKMNVASLRSSEAAQTSAECKLAKVALMTISLWFMAWTPYLVTNYAGIFDGSKISPIATIWSSLFAKANAVYNPIVYGISHPKYRQALQKKFPSLVCAAEPDDTVSQTTGATAASEEKPAA</t>
  </si>
  <si>
    <t>Photuris sp. 2 GJM-2015 LW-sensitive opsin (LWS opsin) mRNA, complete cds</t>
  </si>
  <si>
    <t>KR150960</t>
  </si>
  <si>
    <t>Photinus pyralis LW-sensitive opsin (LWS opsin) mRNA, complete cds</t>
  </si>
  <si>
    <t>KR150959</t>
  </si>
  <si>
    <t>Photinus marginellus LW-sensitive opsin (LWS opsin) mRNA, complete cds</t>
  </si>
  <si>
    <t>KR150957</t>
  </si>
  <si>
    <t>Micronaspis floridana LW-sensitive opsin (LWS opsin) mRNA, complete cds</t>
  </si>
  <si>
    <t>KR150956</t>
  </si>
  <si>
    <t>Ellychnia sp. GJM-2015 LW-sensitive opsin (LWS opsin) mRNA, complete cds</t>
  </si>
  <si>
    <t>KR150955</t>
  </si>
  <si>
    <t>Bicellonycha wickershamorum LW-sensitive opsin (LWS opsin) mRNA, complete cds</t>
  </si>
  <si>
    <t>KR150954</t>
  </si>
  <si>
    <t>Aspisoma sp. GJM-2015 LW-sensitive opsin (LWS opsin) mRNA, complete cds</t>
  </si>
  <si>
    <t>Indolestes</t>
  </si>
  <si>
    <t>peregrinus</t>
  </si>
  <si>
    <t>LC009302</t>
  </si>
  <si>
    <t>GGGAAAGCTAGGAAAGAGCAGTCAAAGTTTAAAGTTGCCACAATTTAAAGTAGCTCTTTAAGTTTTGACTCGAGTCTTTCCTTGACCATCCTAAGGGTTTATCATGGCACCCGGTATTGTGAGTGATCCAGCCTCATTACTGTCCTCAGCGGTCGATCCAGAATGTTCCAACATGACCGTCTTCCGTCCAGAATACCGGACTTCTGGGAAATTTCTTGGCTGGAATGTACCTCCAGAAGAGCTCCATCATATACCTGAACATTGGCTTGCCTATGAAGAACCTGAGCCATACATGCACTACCTTCTTGGTCTCCTGTACATCTGCTTTATGATTATAGCACTGTCCGGAAATGGAATCGTCATTTGGGTGTTCTCTTGTGCAAAGTCTTTAAGGACCCCTTCCAACATGTTTGTGGTGAACTTGGCCTTTTTGGATTTCATGATGATGGCAAAAACTCCCATTTTCATTTACAACTCCTTTAACCTGGGATTTGCCCTTGGAGGATATGGCTGTCAGATATTTGCTTTTATTGGCTCCATATCAGGAATCGGGGCTGGCATGACAAATGCGGCCATTGCCTTTGACAGATATAGAGCCATATCCAGGCCATTCGATGGGAAGCTTTCCATGGGGAAAGTTTTGATTATTCTGATACTCATCTGGGCTTACACCCTCCCTTGGGCATTGTTCCCATTGCTTGATATCTGGGGTCGATTTGTGCCAGAGGGTTATCTGACCAGCTGTACATTTGACTATTTGACCAAAACGGCAGAAAACAAAATTTTTGTAATGATGCTCTTCTTTTTCTCATATGTTATTCCAATGTTCATGATCTGTTTCTACTACGCTCAAATTGTAAGCCATGTCTTCGATCACGAGAAAGCACTGAGGGCTCAGGCGAAGAAAATGAATGTTGACTCTCTGAGGAGCAATCAGAATGACAACCAAGTGTCAGCTGAAGTAAGGATTGCCAAGGCAGCAATCACTGTGTGCTTCATGTTTGTATCATCATGGACACCATATGCAATCTGCGCTTTGATTGGAGCATTTGGAAACCAGGCCCTCCTGACCCCAGGTGTGACGATGATTCCAGCCTGTACTTGCAAGGCTGTGGCCTGCATTGATCCATGGGTGTATGCCATCAGTCATCCTAAATACAGGTTGGAGCTTCAGAAAAGGCTACCATTCCTTAAAATCAATGAGCCTGAACCACCAGCAGATACCAAGTCTGATACTACTGTTGCCACTACAGAGGGATAATTTACTACACCACCGCAAATACCTGTGGCGTATGAAAGCCAATCAAATATTACAACCCTGAATTTTTCCATCTTATGTGTCAATTGGTTGTGCTTAAATTCAATGAAATACGACTGCGCGTTATTCTTTCAGAAAGCTATCGATAATTTTCAAAATAAATTCAAATTTGCCCACTTTTGTGCATATAATTTCGCTTATATAACTCCAAACTTGTAATTAAATTTCACCATTTTATTATTAGAGCGCCCAGAAGGAAATACAAATCATGTTGTACCACCATCCTCGCGAACTAATGCCACGATAGATATTCATAGATCTCCGGAATTTAAATCTTCCGCTGGAAATGAGTATCGCTAGTCATGCTTCTATCGTATGCAGGACATCTGGCGGAAGCATCACGTAATTCTTATTTCGGAAAATATTACGACCTCATCGAAAAATAGTTTTCACTATGACTACTAGGCG</t>
  </si>
  <si>
    <t>MAPGIVSDPASLLSSAVDPECSNMTVFRPEYRTSGKFLGWNVPPEELHHIPEHWLAYEEPEPYMHYLLGLLYICFMIIALSGNGIVIWVFSCAKSLRTPSNMFVVNLAFLDFMMMAKTPIFIYNSFNLGFALGGYGCQIFAFIGSISGIGAGMTNAAIAFDRYRAISRPFDGKLSMGKVLIILILIWAYTLPWALFPLLDIWGRFVPEGYLTSCTFDYLTKTAENKIFVMMLFFFSYVIPMFMICFYYAQIVSHVFDHEKALRAQAKKMNVDSLRSNQNDNQVSAEVRIAKAAITVCFMFVSSWTPYAICALIGAFGNQALLTPGVTMIPACTCKAVACIDPWVYAISHPKYRLELQKRLPFLKINEPEPPADTKSDTTVATTEG</t>
  </si>
  <si>
    <t>Indolestes peregrinus RhUV mRNA for opsin, ultraviolet sensitive type, complete cds</t>
  </si>
  <si>
    <t>LC009301</t>
  </si>
  <si>
    <t>TCCATTTGGAGGAGGCGGTTGGTTGCAGAAGGAAGTCGGATAGCAGAGTGAACCTTCTTCCTTAGCTGCTGTAGCCGACTACTCTTACGTACATCCGGAACCGCGATCGCTCTAGAGCTGCAATCGGATAAAATCATCCCCGCTGCTGAAGACAGAAGAGTCCTCCGGTGGAAGAATAATACGAAGAACGAGAATGAATGTCAACCATAGCATCGCAGCAGCGCACGCCCACTTCTTGCAGGGATCCCTATCACAAGGGATAAGTATGCAGAGCGATGAAGATTCCTTTCTTGGATCCAAGATTGACAGTGATTACATGTCCTATATACACCCACACTGGACAACATTCAGGGCCCCAGCAGCCTACCAACACTTCCTATTGGGATTATTGTACCTCGTCATCCTGGTCGTTGGAATGCTTGGAAACCTGCTAGTCATTGTGGCATACTTTACGTCCAAATCATTGAGGACTCCATCAAACACATTTGTGGTAAACCTGGCCATATTTGATGCCCTCATGATGTCCAAACTTCCAATGTTTGTACTGAACTCAGCTGTCGAAGGGCAAATCTTTGGGAAGATTGGATGCGACATTTATGGACTGATTGGGTCATACTCTGGCATGGGAGCAGCTGTCACAAATGCAGCCATTGCATTTGACAGATACAGGACAATAGCTTTCCCACTAGATGGAAGACTTGGAATGAAGGCTGCCATTGGTTTAGTTATATTCACATGGATCTGGGCCACACCATTTTCCATTCTACCATTCTTTGAAATTTGGTCAAGATATGCTCCAGAGGGTTATCTCACCACTTGCTCCTTCGACTACATGAGGGAAGGAAAGGCCACTCAACTGTTCACCATGACCATCTTTTCCTGGGCGTATGTCTTTCCTCTCCTGATGATCGCTCTCTTCTACTCCAGAATCATCTCCCACGTGAGGGCACACGAAAATATGCTCAAGGAACAGGCAAAAAGGATGAACGTGAAATCATTATCTCAAGGGGACAATGAAAAATCAGCTGAAATACGAATCGCAAAAGTGGCCATTTCCATTGTGATACTGTACATCTGCGCTTGGACTCCGTATGCACTGGTTGCCCTTATTGGTTGCTTCGGCGACAAGAATCTGATGACCCCAACATTCTGCATGTTCCCAGCAATCGCCTGCAAGACTGTGGCATGCATAGACCCATGGGTATATGCTATCAATCACCCACGTTTCAGGGCTGAAATACAAAAGAAAGTTCCGTGGCTGTGCATCTTCGGACAAGACACGAAGTCTTCTGACAGCAAGTCTGCAATATCGGAGGGATCAGATGTCAAGTCTGAAACCGCATAGAAGAGGAAAAAGAAGATCAATAAGAGTTTATTCCAATTCTAACAAATTATGGAGAATAATTTAAATTGGCATCTTGGGATGCCTTCCACTCTTCGATTCACTCCTATGAATACATTCACATAAAACACCAAAATTACATCTCCCTATTAACTTTTAATCTCAAAATCCTTAAGCATTTTTTTCATATGAATACAATGTTCCTCTGAACATTTGGTGTCATATGACACGAACATCATCAGTATTGGCAATTCTTAATGAAAATTAATTACATACATGTTTATTTGCTGTTATCATTTCCTTCTAATTATAATGCACTGATCATTTCCTTGTGGTAACGGATTGGTTTTGAATAAAGCCTCAAGATGTACAGCA</t>
  </si>
  <si>
    <t>MNVNHSIAAAHAHFLQGSLSQGISMQSDEDSFLGSKIDSDYMSYIHPHWTTFRAPAAYQHFLLGLLYLVILVVGMLGNLLVIVAYFTSKSLRTPSNTFVVNLAIFDALMMSKLPMFVLNSAVEGQIFGKIGCDIYGLIGSYSGMGAAVTNAAIAFDRYRTIAFPLDGRLGMKAAIGLVIFTWIWATPFSILPFFEIWSRYAPEGYLTTCSFDYMREGKATQLFTMTIFSWAYVFPLLMIALFYSRIISHVRAHENMLKEQAKRMNVKSLSQGDNEKSAEIRIAKVAISIVILYICAWTPYALVALIGCFGDKNLMTPTFCMFPAIACKTVACIDPWVYAINHPRFRAEIQKKVPWLCIFGQDTKSSDSKSAISEGSDVKSETA</t>
  </si>
  <si>
    <t>Indolestes peregrinus RhSWb1 mRNA for opsin, short-wavelength sensitive type, complete cds</t>
  </si>
  <si>
    <t>LC009300</t>
  </si>
  <si>
    <t>GCGCAGCGACAGCGACCCCTCGAGTAACACTCAGGGAGTGCGTTGGGCTTGGTTCTGGCACGCCCGGATCAAGGAAGCAAACGTGTCGGAAGTCCCCCGAAGAGAGCGCTGGCATTTCCGAATCTCCTTTGTGCATTAAACAAATTTGCCGCTCCGCCACCTTGCGCTGCTTCGGTCTCTTCGCTCACGTTCTGCCGCCTTTTAGAACTCTATAATTATTCCTCTTGCTTTAATTAAATTAATTTTTGAAAATCGAGAATAGGCTCACTGCGACCATGCTAGACAACGAGACTCTCACACCGACGGTTCATTTTTACCGCGATCCGGGAGGTCACCTTCAAGATGGCGTCGACGAGATGCTCGGCTGGAATATCCCGGCGGATTACATGGATTACATACATCCTCACTGGCGCCAATACAAGGCGCCACAAGCCTACCAGCACTTTCTCCTCGGATTGGTGTACGCAGTCGTCCTCGTTGTTGGAATGCTTGGAAACGTGCTAGTGCTATGGGTTTTCATGACGACGAAAAGCTTGCGATCTCCATCGAACCTGTTTGTCGCCAATTTGGCCGTCTTTGACACTTTAATGATGTCCAAGTTGCCCATGTTCGTCGTGAATTCTGTGGTTGGGGGACAATACTTTGGCAAAATAGGGTGTGACATCTTTGGCCTATTCGGGTCCTACTCCGGCATTGGAGCTTCTGTGACCAACGCAGTTATTGCTTATGACCGATACAGGACCATAGCCTTCCCCTTGGACGGTAGACTGGGAATGAAGCAAGCAGTGATACTGGTGATCATGACATGGCTCTACGCTTCTCCGTTTTCACTTTTACCCCTAATGGGAATTTGGTCGAGATACGCTCCAGAGGGCTACTTGACAACTTGCTCATTTGACTACATGAAGGATGGAAAGGAGACCCAGTTTTTCGTCATGACGATTTTCGGATGGGCCTATTGCGTCCCACTCATCCTCATTGCCATGTTTTACTCGAAGATCTTGGCTCAAGTTCGAGTGCACGAAAAGATGCTCAAGGAGCAGGCAAAGAGAATGAACGTCAAATCCCTGAGCCAGGGACAGGAAAAAGAGACATCGGTAGAGATCCGCATCGCTAAAGTAGCCATTAGCATTGTGTTCCTGTTCATCTGCGGCTGGACACCTTATGCCATGGTGGCAATGATGGGATGTTTCTCAGATAGGACACTGTTGACTCCCACACTGAGCATGTTCCCCGCCATTGCCTGCAAGACCGTGGCCTGCATTGACCCATGGGTGTACGCCATCAACCATCCACGCTTCAGGGCTGAAATTCAGAAGAAAATCCCATGGCTTTGCTTCTTCGGCCAAGACACATCATCTGATAACTCCTCTTCTGGAACTGAAAAGACTAACGTGAAGGAAGAAACTGCATGAATTGGAGATGCTAGCGCATGCTATATCAAACAAAGGACTTGGAAGAGATATGTCATTGTACCACTCTGTTGTCATTTTGTTATATGGCTGAAAACGTAACGTTTTTTTGGAAATGGACTAGCCTGTATAAAAGGTATTGAGCTGTAATTTTGAAATCCGAAAATTCTGTAAGCATTTTAAACTTAATGCAACATAATCAATAAAACTTGTGCATACCCACTTAAA</t>
  </si>
  <si>
    <t>MLDNETLTPTVHFYRDPGGHLQDGVDEMLGWNIPADYMDYIHPHWRQYKAPQAYQHFLLGLVYAVVLVVGMLGNVLVLWVFMTTKSLRSPSNLFVANLAVFDTLMMSKLPMFVVNSVVGGQYFGKIGCDIFGLFGSYSGIGASVTNAVIAYDRYRTIAFPLDGRLGMKQAVILVIMTWLYASPFSLLPLMGIWSRYAPEGYLTTCSFDYMKDGKETQFFVMTIFGWAYCVPLILIAMFYSKILAQVRVHEKMLKEQAKRMNVKSLSQGQEKETSVEIRIAKVAISIVFLFICGWTPYAMVAMMGCFSDRTLLTPTLSMFPAIACKTVACIDPWVYAINHPRFRAEIQKKIPWLCFFGQDTSSDNSSSGTEKTNVKEETA</t>
  </si>
  <si>
    <t>Indolestes peregrinus RhSWa1 mRNA for opsin, short-wavelength sensitive type, complete cds</t>
  </si>
  <si>
    <t>LC009299</t>
  </si>
  <si>
    <t>GAGCATCTCAAAAAAAGAGTTGACCTACGACTGGAACCTCTGTCTGCCTATAAGCGTACGAGAAGAACGCATTCAAAGATATTTTCAATATTCAAAAACTTAAGAAAAAATAATTTTGCGTCCATTCTCTATATTTTTCGTTTCCACTACTCGCCCGTTGCCGGTGAATAAGCAGACGAAAAACGCTTAGGCGGCAGAAAGCCAGTTAACATCTTCTCTTCTGATCACCCGGGATTACCCCGTTCTCAACTTTAAAAATGACTTCCATGATGGAACCTCATGCGGCCGCCCAGTACGGCGGGAGCTTCGCCAACCAAACCGTGGTCGACATGGTTCTCCCAGAAATGCACCACCTTATTGATCCTCACTGGCACCAATTCCCTCCCATGAACCCACTGTGGCACGGAATCCTTGGTTTCGTTATCGGGTGCTTGGGTTTCGTGTCCTGGTGCGGTAATGGTGTGGTCATCTACATCTTCGCCTCTACCAAATCCCTCCGCACTCCCTCCAACCTTCTGGTCATCAACCTCGCAGTCTCCGACTTCCTGATGATGGTAGTCATGTGCCCATTCATGTTGATCAACTGCCACTATGAGACCTGGGTGTTCGGCCCACTAATGTGCGAGATGTATGCTTTTGCTGGCTCATTGTTCGGCTGTGTGTCCATATGGACCATGGTCACCATTGCCATGGACCGATACAACGTAATCGTCAAGGGTCTTTCTGGAAAGCCACTGACCAATGGACGAGCTCTTGTGTGGCTCCTTATCGTCTGGGTGCACGCTCTCATCTGGACCATCTTCCCAATGGTCGGCTGGAACAGGTATGTCCCTGAGGGTAACATGACCGCCTGCGGCACTGACTACCTGACCAAGGATTGGTTCCACAAGAGCTATATCCTCGTCTACTCCGTCTTCTGCTACTGGCTCCCTCTTCTCACCATCATCTACTCTTACACTTTCATCGTCAAGGCCGTCGCTGCCCACGAGAGGGGAATGAGGGAACAGGCCAAGAAGATGAACGTTGCATCTCTCCGATCTGCTGAGGCTGATAAGACCAGCGCCGAATGCAAACTGGCCAAGATCGCCCTGATGACCATCTCCCTGTGGTTCATGGCATGGACCCCATACCTCATCATCAACTTCGCTGGAATCTTCGAGACCATGACCATCAGCCCACTCGTCACCATCTGGGGATCACTCTTCGCCAAGGCTAACGCCGTCTACAATCCAATTGTTTACGGACTCAGCCACCCCAAGTACAAGGCAGCCCTCAACGAGAAGCTTCCATTCCTCGCCTGTGCCTCCTCCGAACCAGCAGCACCAGCAGACAACTCTTCCAGCGGAACCGCAGCCACCGAAGAGAAGGCTTAAAGTGTGGTGTCCACGCCACGAACGAAAACTCTCGCAGAAAAATCATGTTCCCAAAAAATGCAAAAGAAAATCACGAAACTCACGAAAAAATGAAACTAAAAAGAGAACGGAATATCCCAGCAACAGAAAGGACTTCAATAAGCCAAAAATGTCA</t>
  </si>
  <si>
    <t>MTSMMEPHAAAQYGGSFANQTVVDMVLPEMHHLIDPHWHQFPPMNPLWHGILGFVIGCLGFVSWCGNGVVIYIFASTKSLRTPSNLLVINLAVSDFLMMVVMCPFMLINCHYETWVFGPLMCEMYAFAGSLFGCVSIWTMVTIAMDRYNVIVKGLSGKPLTNGRALVWLLIVWVHALIWTIFPMVGWNRYVPEGNMTACGTDYLTKDWFHKSYILVYSVFCYWLPLLTIIYSYTFIVKAVAAHERGMREQAKKMNVASLRSAEADKTSAECKLAKIALMTISLWFMAWTPYLIINFAGIFETMTISPLVTIWGSLFAKANAVYNPIVYGLSHPKYKAALNEKLPFLACASSEPAAPADNSSSGTAATEEKA</t>
  </si>
  <si>
    <t>Indolestes peregrinus RhLWF1 mRNA for opsin, long-wavelength sensitive type, complete cds</t>
  </si>
  <si>
    <t>LC009298</t>
  </si>
  <si>
    <t>TTCCGATCTGTAGAGTGCCTCCTTCGAGAGTAGACCTACGGTACAGCACCTTCCTGCCCGTCCACAGCAACACATCAAGGCATTAGTGAGTTCCATCAAAGAATACAACTCGTTGGAATCAGCAGACGGCGGGTTTGGTAGCTCTCATCTGACCTCATAGGATACTCTTAACTCGATCGTCACGATAAAAATGGCAACCGGCATGCTGCAACCCGCTATGGCCGCCCAGTGGGGCGCGAGCTACTCCAACCACACTGTGGTGGACATGGTCCTCCCAGAAATGCTTTCCAAGATCGACCCTCACTGGTACCAGTTCCCCCCAATGAACCCCCTGTGGCACGGTATTCTTGGATTCGTCATCGGCTGCCTGGGAGTCGTCTCCTGGTGCGGTAATGGCGTTGTCATCTATATCTTCACCACCACCAAGTCCCTGCGAACTCCATCCAACTTCTTGGTCCTTAACCTCGCCGTTTCCGATTTCCTCATGATGGTCGTCATGTGTCCATTCATGTTGGTAAATTGCTTCCATGAGACCTGGGTGTTTGGACCCTTAATGTGCGAGCTGTATGCTTTCGCTGGGTCCCTCTTCGGGTGCACATCAATCTGGAGCATGGTGTTGATTTCCTTCGACAGATACAATGTCATCGTGAAGGGTCTCGCTGGAAAGCCTCTGACCATCACCAAGGTGCTCATCTGGCTGCTCCTCATCTGGGCCCATGCCCTGCTTTGGACCATCTTCCCAATGTTCGGCTGGAACAGGTACATCCCAGAAGGAAACATGACCGCCTGCGGCACTGACTACCTGACCAAGGACTGGTTCCACAAGAGCTACATCCTCGCCTACTCTGTCTTCTGCTACTGGTTCCCACTCCTCATCATCATCTACTCCTACTACTTCATTATCTCGGCTGTCGCTGCCCACGAGAAGGGAATGAGGGAACAGGCCAAGAAGATGAATGTTGCTTCTCTCCGATCCGCCGAAGCTGACAAGACCAGCGCTGAATGCAAACTGGCCAAGGTCGCCATGATGACCATCTCACTGTGGTTCATGGCATGGACCCCATACCTCATCATCAACTTCGCTGGTATCTTCGAGACCATGACCATCAGCCCACTCGTCACCATCTGGGGATCTCTCTTCGCTAAGGCCAGCGCCGTCTACAACCCAATTGTCTACGGCATCAGCCACCCCAAGTACCGAGCGGCCCTCAACGAGAAGCTTCCATTCCTCGCTTGCGCCGACCCACCAGCACCAGCCGCCGATAATGCCTCCCAGGGCACCACTGAAGGCACCGAGAAGGCTTGAGCGCCATGCCTAAATCCAACATTTTTTACAAGAAAATCTCTTCTTCAAATTGTGGATCGAGGAAGATCGCGGAGTATCCAACAACCCCTCATCCTCTCCAATACCGGCCTCCATAAGGAATATGAACATCTGTGCATCTCAGTTCAATGGGAGCTTTTGTGTGCAGTGAAACATAGTTGCTAATATGGATGCTAAATACCAATACCACCCAATCCTCTGTATGCTCCGAGATCATAATAAAAGAAAACCTTAAGCTGAAAAAAAA</t>
  </si>
  <si>
    <t>MATGMLQPAMAAQWGASYSNHTVVDMVLPEMLSKIDPHWYQFPPMNPLWHGILGFVIGCLGVVSWCGNGVVIYIFTTTKSLRTPSNFLVLNLAVSDFLMMVVMCPFMLVNCFHETWVFGPLMCELYAFAGSLFGCTSIWSMVLISFDRYNVIVKGLAGKPLTITKVLIWLLLIWAHALLWTIFPMFGWNRYIPEGNMTACGTDYLTKDWFHKSYILAYSVFCYWFPLLIIIYSYYFIISAVAAHEKGMREQAKKMNVASLRSAEADKTSAECKLAKVAMMTISLWFMAWTPYLIINFAGIFETMTISPLVTIWGSLFAKASAVYNPIVYGISHPKYRAALNEKLPFLACADPPAPAADNASQGTTEGTEKA</t>
  </si>
  <si>
    <t>Indolestes peregrinus RhLWE2 mRNA for opsin, long-wavelength sensitive type, complete cds</t>
  </si>
  <si>
    <t>LC009297</t>
  </si>
  <si>
    <t>AGCCGGCCCCCTTAGAGGAAGAGTATCAAGCACACTCTTGTTGGATTCGCTTTGCTTGCTAAAGGACCTCGAATCATGAATATGACGTCGCCAGCTGAGGTAATGGATGTGGATATGAGTGACATCTGGAGGGGTTATCCCAACCACTCTGTCGTGGATGCGGTCCTTCCAGATATGATACCTTGGGTTGATCCGTATTGGTACCAATTCCCTCCCATGAACCCATTGTGGCACGGCATCTTGGGATTCTTCATCGGTTGTTTGGGTCTCATTTCGTGGTGTGGTAATGGAGTAGTCATCTTTATATTTTCTTGTACTAAATCCCTTCAAAATCCTTCAAACATTTTAGTTATTAACCTGGCATTCTCCGATCTTTTCATGATGGTCATGATGTGTCCATTCATGGTAATCAACAGCTACTACGAGACATGGGTCTTTGGACCGCTCATGTGCCAGGTGTACGCATTTTCTGGGTCCTTGTTTGGATGTGCCTCCATATGGACGATGGTCTGCATTGCCCTCGACAGATACAATGTCATTGTGAAGGGTTTATCAGGGGAGCCCTTGACGACCAAGAGGGCCCTGACGTGGATCGGGTTAATATGGGCCCACGCCTTGGTGTGGACTTTGCTACCTATGGTGGGGTGGAATAGGTATGTGCCGGAGGGTAATATGACAGCTTGTGGAACCGATTATTTGACCAAAAATTGGTTCCACAAAAGCTACATCCTGATATACTCCATTTTCTGCTATTGGATTCCACTGAGCGTCATCATATACTCTTACTCCCGCATCGTTCAGTCTGTGGCCGCCCACGAGAGGGAGATGAGGGAACAGGCGAAGAAGATGAACGTCGCCTCCTTGCGATCGGCGCACACGGACGACGTCAAATCCGAATACAAGCTTGCCAAAATCGCCTTGATGACGATTTCGTTGTGGTTCATGGCATGGACCCCTTATCTGGTCATCAACTTCGCTGGAATATTTGGGACGATGACTGTGACTCCACTTGTTTCCATTTGGGGTTCCGTGTTTGCCAAAGCCAATGCCATTTACAACCCAATCGTCTATGGAATCAGTCATCCAAAGTACCGCGCTGCTCTCAACGAGAACTTCCCGTTCTTGGTGTGCGGGCGACTAGTGAAGGAGGAAGTCAGCGAGTCGCAGTCTCAGATCAACTGCGACACTAACGCCGAGAAGTCGTAAATGGATGACGTCATGAGATCAAAACTTCGTTGAGAGCCATCATATTTATGGTTAAATATGTGAAGAGTGCTCTTGGGCCGTCGCTATGATGAATCTATTGGATTGGAGTGTGTTGACGGAACTCAACAACCAATGGCGTTTCATCACTGTCCCTTAAAGCCCTTCCGTCCAGAATGTGTAGCGAGGATCCGATTTCGGAATGTGTTGGGATATGGAAACGTAGAGAAATCAAAGCAATCTCATTGACAGTTTTCACCGCATATCTGAGAATAGTACCAACGTTGGAAGCTATGTAAAAAGACCATTTGAAATAACTCCACATTAAAGTTCTCGAAATTGCATTGGCCCAGACACTGCATTATTTATTGTAACCCAACGGTTTCAATTCGCATGCTGGTTGTTTTCACTGATTGTTTCAAAAGAAGATCACAATGGAGAAGTTTGCTCAAACATCATGCCTTCCTCGTGCTCATTTATATTAAATGTATTTGTTTTTTTTTATCTCAGGCTTCAGTGAGTAGAAATGCAGTTGTTATCATCAATATTGCATACCTTACTACGAATACTACGACATGGGTTTCGGTAGTGAATATACTAATGAATATTAATGTTAAATACGTAATATATGACTCATGCTTGACCTGAAGGATAAAAATTCAGGGAGAGCGTGTATTTATGTAAATGTGAAATCCATTAAATTATTTATTGGTAACAATTGGGCGTAATTTTTCGAAAATATGAAAATTCGCCGACACAGGAAGTGAAACAGGAGTTCAGAGAATGAAAAGTTTTGAACTGGATTTGATTAACACCTTGTGTGTTTCTTATATTTCCAAATTGTGTTGAACGCATGGGTCAGTCCCATCGCATTAACCCATACTACTAATTTTAGCATTATTTCCTGATACAAATTGATCAATCAAAATCATGTAATAAA</t>
  </si>
  <si>
    <t>MNMTSPAEVMDVDMSDIWRGYPNHSVVDAVLPDMIPWVDPYWYQFPPMNPLWHGILGFFIGCLGLISWCGNGVVIFIFSCTKSLQNPSNILVINLAFSDLFMMVMMCPFMVINSYYETWVFGPLMCQVYAFSGSLFGCASIWTMVCIALDRYNVIVKGLSGEPLTTKRALTWIGLIWAHALVWTLLPMVGWNRYVPEGNMTACGTDYLTKNWFHKSYILIYSIFCYWIPLSVIIYSYSRIVQSVAAHEREMREQAKKMNVASLRSAHTDDVKSEYKLAKIALMTISLWFMAWTPYLVINFAGIFGTMTVTPLVSIWGSVFAKANAIYNPIVYGISHPKYRAALNENFPFLVCGRLVKEEVSESQSQINCDTNAEKS</t>
  </si>
  <si>
    <t>Indolestes peregrinus RhLWE1 mRNA for opsin, long-wavelength sensitive type, complete cds</t>
  </si>
  <si>
    <t>LC009296</t>
  </si>
  <si>
    <t>GGCGTAGTGGTGACTCTGGTAAGAGTAGACCTACACCCTGAGGCCTCCGCTGCCCTCCGCCGGCCACGTTACTCCTCGGTGTCCCATATCTGCCATCCTCAGTGAAAAATAACCACTTGTGGTGATTTCCAGTTTGTGTGAGAGTCATCTGCAGCATAAGACGGCAAAAAACATCGTGTAACCGCAGATTGGCAGTTGTCTAGGGATACCATTCATTTACTCCCAATATGCAGTCTTCACTCGTGGTGGGCGGAGGGCCGCTGGCCGCAGCCCGATGGGGTGGACCTAGTATCTCAAACCATACAGTAGTCGACATGGTTCCCCAGGAAATGCTGCCCTACGTAGATCCCCACTGGTACCAATTCCCTCCCATGAATCCCCTGTGGCACGGAATCCTCGGCTTTGTGATCTGTGTCCTTGGTCTCGTCTCCTGGACCGGTAATGGAGTGGTCATCTACGTTTTCCTGTGCACCAAATCCCTCCGTAGCCCATCGAACTTGTTGGTGGTCAACTTGGCGATCTCTGACTTCTGCATGATGATCGCCATGTGCCCTCTGATGGTTGTCAACTGCTACTTCGAGACCTGGGTTTTTGGCCCATTAATGTGCCAGATATACGCCTACGCTGGATCCCTCTTCGGCTGTATCTCGATTTGGACAATGGTGACGGTTGCCCTGGATCGTTACAACGTCATCGTGAAGGGTCTAGCTGGACAGCCGTTGACGATTAAAAGAGCTCTTCTGTGGATTGCCATTGTATGGATCCATGCGGCTATTTGGACGACCCTTCCCTTGGTCGGATGGAACAGATATGTTCCGGAGGGAAATATGACAGCGTGCGGAACCGACTATTTGACCAAGGATTGGTTCCACAAGAGCTACATACTCGTCTATTCATTCTTTTGCTATTGGCTCCCTTTGGCTGTCATCATTTACTCCTACACGTTCATCGTCCAGGCAGTATACGCTCACGAGCAAGGAATGAGGAACCAGGCCAAGAAGATGAACGTGACCTCACTAAGGTCATCATCTGATGCACAGAGCCAAAGTGCTGAAATGAAATTGGCCAAGATCGCCCTGATGACTATCTCCCTGTGGTTTATGGCGTGGACTCCGTACCTGGTCATCAACTTCGCTGGTATCTTCGAGACCATGACCATAAGTCCACTCGTCACCATCTGGGGATCAGTTTTTGCCAAGGCCAACGCTGTATACAACCCCATAGTTTACGGAATCAGCCATCCCAAGTACCGGTTAGCTCTGAACGAGAAGTTGCCGTTCCTGGTTTGCGGCAGCACAGAAAAGCCAGCTGCTTCAGACACTCAATCAACAGCTTCCGGAGGCACAATCACCGATGAAGAAAAAGCATGAGACACAATCCCTCTGTCGATGAAGAGGCAGAAACAGCAATATAATTTTTTTTGAGACCAAAAGGGAATGTCAGAACTATGCATGCAATCAGGGTCCGGAGAGCTTTCTGTTTACCTTGAAAAGTCATCCTTCAATGTGTTTGGGAAGTAAACAATTGGCCCTCCTATCTGTGAAAACACTTAAATAAGTTGCATGTGGAATCTGTTGACTTGGTT</t>
  </si>
  <si>
    <t>MQSSLVVGGGPLAAARWGGPSISNHTVVDMVPQEMLPYVDPHWYQFPPMNPLWHGILGFVICVLGLVSWTGNGVVIYVFLCTKSLRSPSNLLVVNLAISDFCMMIAMCPLMVVNCYFETWVFGPLMCQIYAYAGSLFGCISIWTMVTVALDRYNVIVKGLAGQPLTIKRALLWIAIVWIHAAIWTTLPLVGWNRYVPEGNMTACGTDYLTKDWFHKSYILVYSFFCYWLPLAVIIYSYTFIVQAVYAHEQGMRNQAKKMNVTSLRSSSDAQSQSAEMKLAKIALMTISLWFMAWTPYLVINFAGIFETMTISPLVTIWGSVFAKANAVYNPIVYGISHPKYRLALNEKLPFLVCGSTEKPAASDTQSTASGGTITDEEKA</t>
  </si>
  <si>
    <t>Indolestes peregrinus RhLWD2 mRNA for opsin, long-wavelength sensitive type, complete cds</t>
  </si>
  <si>
    <t>LC009295</t>
  </si>
  <si>
    <t>TAGCGTGCCTCCATTGTGAGTAGACCTGCGAATTCGACGTCTGCCTGCCTTCCGCGAGACCACCGGCTCCCGTTAGACTCCACTTCGAGTGCTTTTTGGATTTACATTCCGTTGGCGGCAGTCTGTCTGTGACCATCTCCTCAGCTGACCTCAGAGGAATCCTTTTTCTTTGAACCTGAAATGGCTACCGCAGCTCTGATGGGTGCACCCTTGGCGGCTGCCCGGTGGGGCAGTCCTGCTTTCTCCAACCAAACCGTTGTTGACATGGTTCCAGCGGAAATGCTTCCGTGGGTTGACGCCCATTGGTACCAGTTCCCCCCAATGAACCCCTTGTGGCACGGGATTCTTGGATTTGTCATCGCCTGCTTGGGATTTGTCTCCTGGTGCGGTAATGGAGTCGTCATCTACATTTTCTCCACAACCAAGTCCCTGCGAACCCCATCCAATCTTTTAGTTGTCAACCTCGCAGTCTCTGACTTCCTCATGATGGTCTTCATGTGTCCTTTCATGTTGATCAACTGCTATTATGAGACCTGGGTATTTGGACCACTTATGTGTCAGATTTATGGAATGGCTGGATCCCTTTTCGGGTGTGCTTCCATCTGGACGATGGTGACCATCGCTATGGACAGATACAACGTGATTGTTAAGGGATTGGCGGGATCCCCCTTTACTGTCAAGAAAGCTCTTCTATGGATTTCTATCGTGTGGATCCACGCCGGTGCATGGACAATAATGCCAATGTTCGGCTGGAATAGGTATGTCCCTGAGGGTAACATGACCGCCTGTGGCACTGACTACCTGACTAAGGATTGGTTCCACAAGAGCTATATCCTCGTCTACTCCGTCTTCTGCTACTGGCTCCCTCTTCTCACCATCATCTACTCCTACACTTTCATTGTCCAGGCCGTAGCTGCCCATGAGAAATCCATGAGAGAACAGGCGAAGAAGATGAACGTGGCTTCCCTCCGATCTGCTGAGGCTGATAATACCAGCGCAGAGTGCAAGTTGGCTAAGATCGCCCTGATGACCATCTCCTTGTGGTTCCTGGCGTGGACCCCATACCTTGTCATCAACTTCTCTGGAATCTTCCAAACCATGACCATCAGCCCTCTGTTCACCATTTGGGGATCCGTCTTCGCTAAGGCTAACGCTGTGTACAACCCGATTGTATATGGCATCAGCCACCCGAAGTACCGCGCTGCCCTCAACGAGAAACTCCCAATGCTCGCTTGTGGAAGTGACGGACCCTCCGACAACCAGTCACAGGCGTCCGCTGGTACAGCAGTCACGACCGACGAGAAGGCTTAAGAGATGGAGTGGACTGCTTGGCGCTCTTCAACTCTTCTCTTTCCCTGAAACCATTCTCTCGGGATTATCGGTCACTGAACAACTCACCAGGAGAGAGTAAAATATGCTCTGTCGCGAGATCATCTCGTGAATGTGACCGCCGAGTGGAAACCACAAAGATCTGGATGTTCAGATCTTTCCGTTGCTTATCCTGAAGAAGTTTCTTCGAGGCGAGGGAAATAAGACATTGCTTATTGTGGCGGAGAGCCAGAAATCCAGAAAGTGATCACTGGGGTTTGGCTGAGAATAAGTGTTCCTTGTTCCGTGCTTACACGAAACAATGTGTATTTTTCCTTTGCCTGACTGAACAAGCTTTATTTGAAAAAAA</t>
  </si>
  <si>
    <t>MATAALMGAPLAAARWGSPAFSNQTVVDMVPAEMLPWVDAHWYQFPPMNPLWHGILGFVIACLGFVSWCGNGVVIYIFSTTKSLRTPSNLLVVNLAVSDFLMMVFMCPFMLINCYYETWVFGPLMCQIYGMAGSLFGCASIWTMVTIAMDRYNVIVKGLAGSPFTVKKALLWISIVWIHAGAWTIMPMFGWNRYVPEGNMTACGTDYLTKDWFHKSYILVYSVFCYWLPLLTIIYSYTFIVQAVAAHEKSMREQAKKMNVASLRSAEADNTSAECKLAKIALMTISLWFLAWTPYLVINFSGIFQTMTISPLFTIWGSVFAKANAVYNPIVYGISHPKYRAALNEKLPMLACGSDGPSDNQSQASAGTAVTTDEKA</t>
  </si>
  <si>
    <t>Indolestes peregrinus RhLWD1 mRNA for opsin, long-wavelength sensitive type, complete cds</t>
  </si>
  <si>
    <t>LC009294</t>
  </si>
  <si>
    <t>CGTAGCGTGCCTCCTCTGTGAGTAGACCTACGATTGCGGCGTCTGTCTGCTCAGCTCTGTAGCGATACCAAGAACGCGAGACCACCGGCTCACGTCCCTACGGATCAGCTGTCCTATCTCCGGAGTCACTTCGGCATTGGATTAATCGGCGCTGTGTGGCAGGTCGCTTGTACCCATCTTCTTCACTGACCTCAAAGGACTAATAAACCTTTGAATAAGCATGGCTGCTGCGGCTATGATGGGCGAGCCCTCAATGGGAGCCCGGTGGGGCGGTCCCAGCTTCTCCAATCAAACCGTGGTTGATATGGTCCCCCACGACATGTTGTCATTGATTGACGCTCATTGGTACCAGTTCCCCCCAATGAACCCTTTGTGGCACGGAATCTTGGGTTTCGTGATTGGGTGCCTTGGTATCGTGTCGTGGTGCGGAAATGGTGTCGTCATCTACATCTTCTCGAGCACCAAGTCCCTCCGAACCCCATCAAATCTTCTAGTGGTCAACCTCGCCGTCTCCGATTTCCTCATGATGGTCTGCATGTGTCCCATAATGGTCGTCAATTGTTACTATGAGACCTGGGTATTCGGGCCTCTTGCATGCCAGATTTATGCCATGGTTGGATCTCTCTTTGGCTGTGCCTCCATCTGGTCAATGGTGATGATCGCTTGCGACAGGTACAACGTGATTGTCAAGGGCCTGTCCGGCTCGCCCATGACAACCAAGAAAGCCGTTGTGTGGAACGGCTTCGTCTGGATCCACGCCCTCCTGTGGACTCTTCTGCCAATGTTCGGCTGGAACAGGTATGTCCCAGAGGGTAACATGACCGCCTGCGGTACTGACTACTTGACCAATGACGTGATCGCCAAGAGCTACATCCTCGTCTACTCCGTCTTTTGCTACTGGCTTCCACTTTTCATCATCATTTACTCTTATTTCTTCATTGTCCAGGCCGTCGCTGCCCACGAGAAGTCAATGAGGGAACAGGCCAAGAAGATGAATGTTGCTTCTCTCCGATCCGCCGAGGCCCAGAACACCAGCGCCGAGTGCAAACTGGCCAAGATCGCCCTGATGACCATCTCCCTGTGGTTCATGGCATGGACCCCATACCTCATCATCAACTTCGCTGGAATCTTCCAGACCATGACCATCAGCCCTCTTCTTACCATCTGGGGATCAGTCTTCGCTAAGGCTAACGCCGTCTACAACCCAATTGTTTACGGAATCAGCCACCCCAAGTACCGAGCTGCTCTCAGCCAGAAGCTCCCAATGCTCGCTTGCGCTGGCGACAGTTCAAACTCGTCCGAATCCCAGTCCCAGGGAACAGCCGTGTCTTCCTCATCAGCCGAGGAGAAGGCTTAAGCAGTTGCCGATCAACATACGAACACCGAGCGCGCTCTTTCTCTCTCAGAAGAACTACGGCTTCTCTTATGCGCGCACTTGACTCTTGCATGTGTCTCTGCTACTGAG</t>
  </si>
  <si>
    <t>MAAAAMMGEPSMGARWGGPSFSNQTVVDMVPHDMLSLIDAHWYQFPPMNPLWHGILGFVIGCLGIVSWCGNGVVIYIFSSTKSLRTPSNLLVVNLAVSDFLMMVCMCPIMVVNCYYETWVFGPLACQIYAMVGSLFGCASIWSMVMIACDRYNVIVKGLSGSPMTTKKAVVWNGFVWIHALLWTLLPMFGWNRYVPEGNMTACGTDYLTNDVIAKSYILVYSVFCYWLPLFIIIYSYFFIVQAVAAHEKSMREQAKKMNVASLRSAEAQNTSAECKLAKIALMTISLWFMAWTPYLIINFAGIFQTMTISPLLTIWGSVFAKANAVYNPIVYGISHPKYRAALSQKLPMLACAGDSSNSSESQSQGTAVSSSSAEEKA</t>
  </si>
  <si>
    <t>Indolestes peregrinus RhLWC1 mRNA for opsin, long-wavelength sensitive type, complete cds</t>
  </si>
  <si>
    <t>LC009293</t>
  </si>
  <si>
    <t>TCAACGTAGGAAGAAGGTCCCCGAGGCGGAATCAAGAGAGAAGTCGCGAAAAAAACTGCAGTAGTTCGTCTCCTTCAGAACAGCGATTTGCTCCAGTTTTCTTGTTCCCTTGCAAGCCTCTCTCTCCCCTTGCATAAACATGTCTGCAGATTCGGGACCTATCTTCAGCGCCTACACCTGGTCTGGAAATGGCGGTTTTAACGGCAACATGACCGTCGTGGACAAGGTTCCTCCCGAGATGCTCTTCCTGGTTGACTCCCACTGGTACCAATTCCCTCCCCTCAACCCAATGTGGCACTCCCTGCTCGGGTTCTTCATCAGCATGCTTGGGTTCATCTCCGTGTGCGGGAACGGTGTCGTCATCTACATCTTCTCCTGCACCAAGTCCCTCAGAACGCCCTCTAACTTGCTCGTGGTCAACCTGGCCATCTCCGACTTCATGCTGATGGCGACCATGGCGCCTATGATGACCATCAACTGCTACTTCGAGACTTGGTCTCTTGGACCCTTCATGTGCCAAATCTACGGGATGCTTGGGTCAATGTTCGGCTCGGTGTCCATCTGGACCATGGTGGTGATCGCGTGGGACAGATACAACGTCATCGTGAAGGGCCTCGCTGGAAAACCCTTGACCATCAAGGGAGCCCTCTTCTGGCTCTTCCAAGTGTGGCTCAACTCAGCTCTCTGGACTGTCGCTCCAGTGCTCGGCTGGAACAGGTACGTCCCGGAGGGCAACATGACCTCTTGCGGGACCGATTACCTCTCCACTGACTGGGTCAGCGTGTCCTACATCTGGGCTTACTCCGTGTTCGTGTACGCCCTGCCCCTCGCCATGATCATCTACGCCTACTGGTTCATCGTCCAGGCCGTGGCCACCCACGAGAGGAACATGAGGGAACAGGCGAAGAAGATGAACGTGGCTTCCCTGAGGTCCTCCGAGGCTCAGGCTACCAGCGCCGAGTGCAAGTTGGCCAAGGTAGCCATGGTGACGATTTCACTGTGGTTCATGGCATGGACTCCATACCTCATCATCAACATCGCTGGGCTCTTCGCCCCGTCTTCCCTCAGCCCACTCGCGTCTATTTGGGGAGCAGTGTTCGCCAAGGCCAACGCCGTGTACAACCCGATTGTCTACGGCATCAGCCACCCCAAGTACCGCGCTGCCCTCTACGCCAAGTTCCCCGGCCTGGCGTGCTCCAACAACGACGTGCCCGTCGCCGGAGACGCCCAGTCCCAGGGATCCGGAGCCACCGCAGTCAGCGACGAGAAGGCCGCCGCATGAACGTCCTCTTCCCCCCCCTACTCTCCCACCCGGCGCGCGATTGGACAATCCAATGACATGAAAACCTTGTAAAGGGATTTACTTCTGTACTCAGTTATGTTTGAATAAAAGCCTTTACATCGAAAAAAAAA</t>
  </si>
  <si>
    <t>MSADSGPIFSAYTWSGNGGFNGNMTVVDKVPPEMLFLVDSHWYQFPPLNPMWHSLLGFFISMLGFISVCGNGVVIYIFSCTKSLRTPSNLLVVNLAISDFMLMATMAPMMTINCYFETWSLGPFMCQIYGMLGSMFGSVSIWTMVVIAWDRYNVIVKGLAGKPLTIKGALFWLFQVWLNSALWTVAPVLGWNRYVPEGNMTSCGTDYLSTDWVSVSYIWAYSVFVYALPLAMIIYAYWFIVQAVATHERNMREQAKKMNVASLRSSEAQATSAECKLAKVAMVTISLWFMAWTPYLIINIAGLFAPSSLSPLASIWGAVFAKANAVYNPIVYGISHPKYRAALYAKFPGLACSNNDVPVAGDAQSQGSGATAVSDEKAAA</t>
  </si>
  <si>
    <t>Indolestes peregrinus RhLWA2 mRNA for opsin, long-wavelength sensitive type, complete cds</t>
  </si>
  <si>
    <t>LC009292</t>
  </si>
  <si>
    <t>AGACGCACTTGTGTCAACGCAGGAAGAAGAGTTCCTCCTCCAATTGCTGGCATCCGGTGAATGCAAACAAAAAAACTGCAGTAGTTCTTCCGATTTGCTACAGTTTTTTTTAAATTCTCAAGGAGTTAGCAGCAATAAAAATGGCGGGAGCAGCAGGACCTAGCTTCAACGCCTACAGCTGGGGTGGTGCGTCCAGTTTCAGCGGTAATATGACCGTTGTGGACAAGGTCCCACCTGAAATGCTCTTCCTAGTTGACTCCCACTGGTTCCAATTTCCGCCACTCAACCCACTGTGGCACTCCATTCTGGGATTCTTCATTTCGCTCCTCGGTTGCATCTCGATTTGCGGCAATGGCGTCGTCATCTATGTCTTCTCGACCACCAAATCGTTGAGGACACCATCCAACCTCTTTGTTGTCAACCTCGCCATCTCAGACTTCATGCTCATGGCTACGATGGCTCCCATGATGACCATTAACTGCTACTTCGAGACGTGGGTCCTTGGACCATTCATGTGCCAAATCTACGGAATGCTTGGATCATGCTTCGGCTGCGTATCCATCTGGACCATGGTTGTTATTGCCATGGACAGGTACAACGTCATTGTCAAGGGTATGTCCGGCAAACCTATGACGATAAAGAGAGCAGTCTTCTGGCTGTTCCAAGTCTGGGCCAATTCAATCGTGTGGACCGTGGCACCCGTTCTCGGATGGAACAGGTATGTACCAGAAGGCAACATGACCTCCTGTGGAACGGATTACCTTTCTACTGACTGGGTCAGTGTTTCCTACATCTGGGCTTACTCCGTTTTCGTGTACGGTCTCCCTCTTTTTGTCATCATCTACTGCTACTGGTATATTGTCCAGGCGGTCGCCGCACACGAAAGGAGCATGAAGGAGCAAGCAAAGAAGATGAACGTGGCATCATTGAGGTCATCCGAGGCCCAGGCAACAAGTGCCGAGTGCAAGCTCGCCAAAATCGCTTTGATGACCATTTCACTGTGGTTCGTGGCATGGACGCCATATCTCATCATCAACCTCGCTGGCCTCACGGCCCCATCCTCCTTGAGCCCATTGGCTAGCATCTGGGGAGCTGTCTTCGCAAAGGCGAACGCCTGCTATAACCCCATCGTCTACGGTATCAGCCATCCTAAATACCGGGCGGCACTTTACCAGCGATTCCCAAGTCTCGCTTGTGCCACCGACAACGGCGACTCCGACGCCAAGTCCCAAGGATCGACAGCCACTGCCATCAGCGACGAGAAGACTGCCGCTTGAAGAGACTAACTGACGGCATCTTTCAACACCATTACCTCTCCCTACCCTTTCCAATCCACCCTCCCTTACCAATGGGAAGTCGCACGGAATGGTAGCCATGGAGAAAGGGTTTCCACCAATGATAAGAGGTTCTACATTTTACATTCAAATGTCTGCGCCAGTGAAATGTTTGCTTTTCATTTTTCTACCCCACCCCTTCCTTTACCTAATAAGGTAGAGGTCATGGAGTATGGGCAAAGAAAAGGTCATCATTCCCGTCATCCTTTTCGCGCGAAAAATGTCGGGTTATCTTGAATATCGCCGGAGGGGTTTCTAAAAACCAACTACTTCATTCTTCCGTACTTCCCGGAAGATATCGCGATTCTCTTCGATCATTTATTTAATTGATTCCCATTCGTGTTATCCTCACCCTTCTCCACCATTTTCCCCGGTATCGTGGGCAGTTTCCTCGGCGAAGACAAAGGAAGCCGTCGACGGTGATTCTGGATGTAAAAAATTGTATTTTCAACGCCTTTCCACTCCTCACCCTCTCTCACCCTCTCTCTTTCTCTCTTCACGAAAGGACGGATGTTTTGCAAGAGGAGTGGGCGAAATAAGGGCCCTCTGCCGCTTTATGGGGCACCAGCTGTCCCTGCTCACCCCTCCCATTCCTCCTCCTATCATGAAAATCGATGTAAAATTGTGTAGAATTTTCAATGTGTTGGAATAAAACGTTTTCATCGATA</t>
  </si>
  <si>
    <t>MAGAAGPSFNAYSWGGASSFSGNMTVVDKVPPEMLFLVDSHWFQFPPLNPLWHSILGFFISLLGCISICGNGVVIYVFSTTKSLRTPSNLFVVNLAISDFMLMATMAPMMTINCYFETWVLGPFMCQIYGMLGSCFGCVSIWTMVVIAMDRYNVIVKGMSGKPMTIKRAVFWLFQVWANSIVWTVAPVLGWNRYVPEGNMTSCGTDYLSTDWVSVSYIWAYSVFVYGLPLFVIIYCYWYIVQAVAAHERSMKEQAKKMNVASLRSSEAQATSAECKLAKIALMTISLWFVAWTPYLIINLAGLTAPSSLSPLASIWGAVFAKANACYNPIVYGISHPKYRAALYQRFPSLACATDNGDSDAKSQGSTATAISDEKTAA</t>
  </si>
  <si>
    <t>Indolestes peregrinus RhLWA1 mRNA for opsin, long-wavelength sensitive type, complete cds</t>
  </si>
  <si>
    <t>LC009291</t>
  </si>
  <si>
    <t>TGCAAAGGTGTCATACGAATGGAAAAACGTATCCATCTTGGATATGAACGATACCACATCTTTCAAAGTTCCTCTTGAGTTTCCAACGTTCGCTTCGCTGTCGGACACGGAGGGACAACCTGAATCGGAGTTAATTGCAATCGGAGATCTGCACGCACTGTCCCTCAACGCGACGGGCAACTACACCGGAAGCATGAACGGGGACTCGGAGCCAATGGAAATGTTGTCCCCGGAAGAAGATGCGGGGAAGCGACCGACCCGCCAACAGAATTCGACGTCGAACGTGACCAACGGCCCCAACGCCGCCGTCATAGAACTGTTCAAGTCCACGTGGCCCACGGACTTGTGGAAGAACCACGGCATTTTCACGGACGAGGACCTCCTCCAGATCAACCCCCACTGGTTGCAATTTCCACCGCCTCACCCCGTGTCGCATTACGTTCTGGGGGTGCTCTACACCATCTTGATGACCGTCGGAGTCACTGGGAATTGCCTCGTCATCTACATGTTCTGCAGATGTAAGTCACTGAGAACACCAGCTAACATATTGGTGACGAATTTAGCCGTGAGCGACTCCCTCATGATGTTGAAGATGCCGGTGTTCATATACAACTGCATATACCTTGGACCAGCACTAGGCACTCTTGGTTGTCAAGTTTACGGGTTCCTCGGGGGTCTCACTGGAACCACATCAATCGCAACCCTGGCTGCGATATCCCTTGACAGATATTTTGTGGTGTTATACCCGTTGGAACCGCTGAAGGTGCCAACCAGAGCTCGTGCTCGTGCCTGCGTGCTCCTGTCTTGGACCTACGGGGCCATATTTTCTTCATTGCCCCTGTTCGGCATCAACCGATATGTACCTGAAGGCTACCTCACTTCCTGTTCATTCGACTACCTGACAGATGATCAGAACAGCCGTACATTCATCATAGTGTTCTTCACGGCAGCTTGGGTGGTACCGGTCAGCATCATCTCATTCTGTTACGCGGCGATCTGCCGTGCGGTATCCCTTGCTGCGACATACTCCTCATCAACCACAGAGAGAAAGAACTCAAATCAGAACAAGACTTCATCTCGTAGAGAACAACAGAGGCGCCGGACTGAGATCCGTCTCGCAATTGTAGTCCTTGCTGTTGTGGCATTGTGGCTGATCTCCTGGACACCATACGCTACCGTGGCACTGCTCGGATTTTCAGGCAACAAGCGGTTGATAACGCCATTACTTTCCATGATCCCGGCACTCTTCTGCAAGATGGCGAGCTGCATCGACCCCTTCATGTACGCCATTACCCACCCACGCTTCCGGAGGGAGCTCACACGCAGATTCCCCTGCTGCAGAGTGATTCTACGGGCTGGCAAAGGGAGTTCGGGGAAAGGCACGACGGTCAAGAACGGGAAGGGTGAGGGCAGGAAGGAGATTAATGGGGGCAGGAGGAGGAGGCAGGAGAGGGAGAAGGACAAGGAGGAAGGGGTCTCGATGTCCGAGGAGGAAGTCGTCATGATGGACATGAGGGGGAGTAGCTTGATGGACAACTCTGAGGCAACGTCAACCTCTGGCGAGGGGAGGAACAGTGATTGGCTGAACGACAGACCCTGGACCACAGACGGACGCTTGTATCGAAGCTTTCCCATTCCGGGGATTCGCCATCCATTCGGGTCGTGGATGGCAACAAACAAAAAAAATGGCGAACCAATAGAATTCAAGTCTGTCGGCCACGAGATGATTTCCTTGCAGCAGAGAGATCCACTGGCTTCGAGTGAGATAGTTTTAAGGAGTGAGTTAGAGCCAACAACAGTCTGAGACAAATAATGGACAATTACGCTAAGTGAATAACAGTATTCTACTTTATGAGGGAAGCTACAAATAAGGTTAGTCGAGTCAAATGAAGGTCCTTTGCGTTAATTTCTGTTCACAAGGCTCATAAAAAGACATATCACACAGAGGGGAACTCTCTGGACCAAACTAATGAACCATCACAAGAAAATTG</t>
  </si>
  <si>
    <t>MNDTTSFKVPLEFPTFASLSDTEGQPESELIAIGDLHALSLNATGNYTGSMNGDSEPMEMLSPEEDAGKRPTRQQNSTSNVTNGPNAAVIELFKSTWPTDLWKNHGIFTDEDLLQINPHWLQFPPPHPVSHYVLGVLYTILMTVGVTGNCLVIYMFCRCKSLRTPANILVTNLAVSDSLMMLKMPVFIYNCIYLGPALGTLGCQVYGFLGGLTGTTSIATLAAISLDRYFVVLYPLEPLKVPTRARARACVLLSWTYGAIFSSLPLFGINRYVPEGYLTSCSFDYLTDDQNSRTFIIVFFTAAWVVPVSIISFCYAAICRAVSLAATYSSSTTERKNSNQNKTSSRREQQRRRTEIRLAIVVLAVVALWLISWTPYATVALLGFSGNKRLITPLLSMIPALFCKMASCIDPFMYAITHPRFRRELTRRFPCCRVILRAGKGSSGKGTTVKNGKGEGRKEINGGRRRRQEREKDKEEGVSMSEEEVVMMDMRGSSLMDNSEATSTSGEGRNSDWLNDRPWTTDGRLYRSFPIPGIRHPFGSWMATNKKNGEPIEFKSVGHEMISLQQRDPLASSEIVLRSELEPTTV</t>
  </si>
  <si>
    <t>Indolestes peregrinus Rh7-like mRNA for opsin, rhodopsin-7 like, complete cds</t>
  </si>
  <si>
    <t>LC009290</t>
  </si>
  <si>
    <t>CGTCTTCTAACATTCGGTTCGGAGAGAGGGTCACATTCATCGGGAAACACTCCGACGCTAGAGACGAGCGTCAGAATTTCTTGTGTATATTTTCCATCTGTGGAGCTTTACCTGCACGACCTCCATCGCTGGAAACTGGTCAACGTATAGTACGAGTCCAGTGCAGAGAAGTTCACTAAGAACCATGGATTCACCTTACCTGGCTGCCTCTACTTCACCAGAATGTCCTTGGAATGCCCTTGAAATGCATCACCTAACATTGCTTGGAGGATTTTTGATAACATTTGGTATTATCGGAGCTGCCGCCAATGGAATGCTGTGTGCTGGATGTTTATTAGGCATTGGCATACCTGGGAGCAGAATAGATCAAGGTCATCGCTTACTGCTACTAAACCTGTCAGTGGCATCTTTAGGGGCTCTCCTATTGGCCGGATTCCCTTTCACTGGTCCGTCCTCCATACATGGAAGGTGGATATTTGGGAATGCATGCTGCCAACTCTTTGGATCTCTTCGCCAAATGTTTGGGTTTGCCCAGGTGTCTGCTATATTTTTGTTGGCTTTTGAGCGTTACTGGCTGTTTTACGTCATTACGAAAGAGCAATCTAGAATGATGACTATAAAAGGATTGGCATGGGCTATTGTTTCTTGCTGGATGTTATCAATTGCATGGGCCATTCCACCTCTGATACATTGGGGCAGGTATGCATGTGACAGCACAAGGACAACTTGCGAGTTAGATTGGCACATGACTAACAGCAGTCAAGTGACATACAATTTGGCATACCTAATTTTTGGGTTCTTGATTCCTACAGGTTTGATTTTCTTTTGCCTTTGGCGTGCTTACAAGGTAATTAAGCTCCTGTCAATAGATACTGGTGACTTTGGGGTTGATTCACAGGGCCAATATTTCATCACTAAGGTTGTTGCATTCTTGGCCTTGGGTATTTACTTGGCATGGCTGCCCAGAGGCATTACTGTCTTTTGGACCATGGTCATAGGAAATGAAGATGGAAAGAGTTTACCAACAGCACTGAAAATCATATCACCAATCTTTATTGAGGCATCAACGACAATACCTTTGATTGTTTACTTTACGCTGGGCAGGGATTTGCGCAGGACGATTCTAGGGATGTTCAAGAGAAACACAAAGCAGAAGCATGGCATGATAAGGTTACAGATGAAATAATAAAAAAACATAACAATCTTACTAATAAAATTATTTTATGTGAATACCAATGCTTAAACTTGAGATTGGCCATTTTTTTAAAAGTACAATGTATTTCCCATGAATATTATGTAGTAGCTCCTACATGAATCTCTTTTGTACATATTTTTTAAAATGTTAGTTTCACATTACCACAATAATTTTATTTTACCCCGCTAATATACAAGGTCTGTCCCAAAAGTAAGTTGAATAAGTACAGGAAAAAAGATTCATTGCACATAAAAGTACAAGCAACTGAAATTCTTCAAATTAGCTTCCTTCCATTATGGAAAA</t>
  </si>
  <si>
    <t>MDSPYLAASTSPECPWNALEMHHLTLLGGFLITFGIIGAAANGMLCAGCLLGIGIPGSRIDQGHRLLLLNLSVASLGALLLAGFPFTGPSSIHGRWIFGNACCQLFGSLRQMFGFAQVSAIFLLAFERYWLFYVITKEQSRMMTIKGLAWAIVSCWMLSIAWAIPPLIHWGRYACDSTRTTCELDWHMTNSSQVTYNLAYLIFGFLIPTGLIFFCLWRAYKVIKLLSIDTGDFGVDSQGQYFITKVVAFLALGIYLAWLPRGITVFWTMVIGNEDGKSLPTALKIISPIFIEASTTIPLIVYFTLGRDLRRTILGMFKRNTKQKHGMIRLQMK</t>
  </si>
  <si>
    <t>Indolestes peregrinus RGR-like mRNA for opsin, RGR-like, complete cds</t>
  </si>
  <si>
    <t>LC009288</t>
  </si>
  <si>
    <t>TCTTACGTAATACGTTTATATGATCCAACGTCCCCCCGACATTCACTGTGATTGGACGTTTTTTTGTTGAAAAAAGTGAGTGCCGAAGATAATCAAGTGTTTTGTTTTAATTTTATTTAGTACAAAAAATCCTTCCCCAAGATGACGGATGAGGAGGAGCAGTTGTCGGAGGTCGTGTCGACTCTCAACTACACCAGCTCAAAGGTGGACACAACGGCTTGGACGGAGGGTGTTGGCACCAACCTGAGCACCACCACAGAGTTCGGCTTGAGTGTGTGGGTGGGAAGTTGGTCCGAAGAAGGACAAGCGATCGAGAATGGGCAAATTAAGTTGATCCGTGCTACGGTAGTGACCCACACCCACTGGCTCCAGTACCCGCCTCTGAGGCCGGAGTTCCACTACCTTCTGGGCACCCTCCTCGTCATTATTGGCACAGCCGGGGTGCTCGGAAATGGACTGGTCCTATTCGTGTTCACACGATTCCGCCGTTTACGTGGTCCAGCCAGCTCCTTCATAGTCAACCTAGCCGTGGCTGACCTCTGCAATTCTCTCCTCCATTCCATGGCAGCTGCTTCGTCATTCCGGAGGGCTTGGGCCTTCGGGAACGCTGGTTGCGTCGTGTACGCTTGTGGAGTGGGTTACTTTGGCCTTCTATCCATTGTTACTTTGGCGGCCATAGCTGTCGAACGCTACATGGTCATCACTGCGAAGCCTTTGTCTGGGAATTGGAAGATGACCAAGTACGGAGCAAGAAAGGTATGCGTGGTCGTCTGGTTCTACTGCGCGCTGATGTGTGCCCCACCGCTGTTTGGATGGAGCAGATACGTTGCTGAAGGTTTCTTAACGTCATGCTCCTGGGATTACCTGTCGAGGACACCGGCTAACAGGTCATATTACATTTACCTCCTATCTCTGGGTTTTGTGGTACCCGTGTGCGTGATAGCCTACTGCTACGCGTTCATATTGGCCGCCATCCGAGCCCACGGGAAGGAGATGGCCGCTGTGAAAGGGATGATGACCGGAGGTTCTCCACCATCCTTCGGAAGCAATGTCTCCGGAGGCATGGGGATGAACTGCAGGTCACACTACCATTATCACTCAAACCACCACTCCCCCCACCATCACAACCACGGCCAAAGGTTAGCACAGAGACACGGGAGCTCTAACACGAGCGCGACAGCCACTACAAGTCATCCCCACCACATGAGATCCGCAAGCCACCGTTCTGGTGCTAGATCTTCTAACGCAGTGAGGACTGCTGAAGTGATCTTAACCCTTATATTGCTCTTCCTGATATCATGGACTCCTTACTCAGTGATCAGCTTGATAGGGCAGTTCGGGGACATGCAAAAGATAACCCCTTGGACCGCTACTTTGCCGGCTATATTCGCCAAAGCTTCGGTGATATATAACCCGATAGTTTATGGACTGTCTCACCCACACTTCAGGTCTTCCGTCAGGCAGTACCTTTCGGCTTGCACTACGGCTGCTAGTGCGGGTCACATGACCACGGCGTCGCTGATGAGGAGGCACTCGCCTCAGGCGCCGATGAAGAAGAAGGTGGAGGCTGCGGCCACGATAGCTGAGGCTGCCTCTCCGCCGCCGTCGGTGGCGTCGGCGCCGGCAGCGGCCGTCATGCTGAGCGAAGCCGATATCGATCCCGACTTCAAAAGAAGAATGGGCATCCCTCTGCAGCACTGCAAACACCGGAGACGCCGTAAACACCGCTCTGGGTCCAATTCACCCTCCTCGAGGGGGAAACTCCACCACGTCCACTTCCGATACCATTCCGGAGAGTTCTTAAGCGAGCCGGACAACCACCACGTGACCCTGCTGATGGAGAAGAGCACCAAGGACAGCGCGGAGTGCTTCATAAACCCAGGGCCCGTCCAGGAGAACGGAGCGAAGAGATTGACTGTGTCCCACGGCGGAGATGACAGGGATAGGCTGAACAAGGACGACGTGCCTTTGGAATGTAAAGGGGTGAGGAGGTCCAGCTGCTCACGAGCCGTGTGCGTGATGCACGACGGGAGTCACGTGTGCCGTTTGTCAGGGAGGGAAGCTGGGAAGCTCTTCGCGCAGGATAGAAAGGAATCCACATCTTCGAAAAGTCAATGGGAGATGAGTTCTCTGTTGTGACAGAAGGAGTCAGAGCGAAGGAGGAGTCGCGGTGGTTGGAACTTCGAAGGGTCGGACAACCTGGACGGGAGGACTCTGCCCTGCTCCATGGCGGCTACACAGTGTTGACCAACAACATGAATTGAAAGATATGACGTGTTCGCCAGAGTGAGTTTTTGTTGAAAGAATCCTCGTTGAATATCGTGAAATGAAGTTCCCAGAAGATGATTTTTGAACAAACGTCTGTGCAGTGAAAATGCCTTCGTTGTACGTAAATTTTGTTTCACCTCATTTTATATTTATCGAGAACTTATGGTGAAAAAACGCAACGAGGTGGTCTCACCCACGAACTAACCCAGTGTGACCACCCTATTAAAGTTGCTAGTAATTTATTTTCAGAGTTATTGCATCAGGTGGTTTTAACCCTCTCTGATAAATAAAAACAGTTTTCACGTTACCTTTGGTTGAGTTAAACGACCTATTTTGATTGGGATAATTTGGTTTTTAAGGAGGGTGTTT</t>
  </si>
  <si>
    <t>MTDEEEQLSEVVSTLNYTSSKVDTTAWTEGVGTNLSTTTEFGLSVWVGSWSEEGQAIENGQIKLIRATVVTHTHWLQYPPLRPEFHYLLGTLLVIIGTAGVLGNGLVLFVFTRFRRLRGPASSFIVNLAVADLCNSLLHSMAAASSFRRAWAFGNAGCVVYACGVGYFGLLSIVTLAAIAVERYMVITAKPLSGNWKMTKYGARKVCVVVWFYCALMCAPPLFGWSRYVAEGFLTSCSWDYLSRTPANRSYYIYLLSLGFVVPVCVIAYCYAFILAAIRAHGKEMAAVKGMMTGGSPPSFGSNVSGGMGMNCRSHYHYHSNHHSPHHHNHGQRLAQRHGSSNTSATATTSHPHHMRSASHRSGARSSNAVRTAEVILTLILLFLISWTPYSVISLIGQFGDMQKITPWTATLPAIFAKASVIYNPIVYGLSHPHFRSSVRQYLSACTTAASAGHMTTASLMRRHSPQAPMKKKVEAAATIAEAASPPPSVASAPAAAVMLSEADIDPDFKRRMGIPLQHCKHRRRRKHRSGSNSPSSRGKLHHVHFRYHSGEFLSEPDNHHVTLLMEKSTKDSAECFINPGPVQENGAKRLTVSHGGDDRDRLNKDDVPLECKGVRRSSCSRAVCVMHDGSHVCRLSGREAGKLFAQDRKESTSSKSQWEMSSLL</t>
  </si>
  <si>
    <t>Indolestes peregrinus arthropsin mRNA for opsin, arthropsin type, complete cds</t>
  </si>
  <si>
    <t>Mnais</t>
  </si>
  <si>
    <t>costalis</t>
  </si>
  <si>
    <t>LC009287</t>
  </si>
  <si>
    <t>GGGTTGTCTCTTGAGGAAAGCTGGGAAAGAGCAGTCAAAGTTTAAAGTTGCTAAAAATAACATCATAATCACTTTGCTCTTTAAATTTTGACTTGAGTCATTCCTGGACCATCTTGAGGACAGAGGCATGGCACCAAGTATAATAAGTGATGCATTTCCAGCCTCTATGCTATCCTCTGCTGACGGCCCTGGATGTTCTAACAGCACTGTCTTCCGGCCGGAATATCGGGTAAGTGGAAAATATCTTGGATGGAATGTGCCTTCAGAGGAGATTCATCACATTCCTGAACATTGGCTCGGCTTTGAAGAACCTGAACCGTACTTGCACTATCTTCTTGGCCTTCTATACATCTGCTTCATGTTAATAGCACTTTCTGGGAATGGAATTGTCATTTGGATATTCACCTGTGCAAAAACTTTAAGAACGCCATCCAATATGTTTGTAGTAAACTTGGCTATATTGGATTTTATCATGATGGCTAAAACTCCCATTTTCATTTATAACTCCTTTAACTTGGGTTTTGCCTTGGGAGGGTATGGTTGCCAAATTTTCGCTTTTGTTGGTTCAGTATCAGGAATTGGGGCTGGTGTAACAAATGCAGCCATAGCCTTTGACAGATACAGAGCTATTGCCCGGCCATTTGATGGTAAACTTTCTGCTGGTAAAGTTTTAATCATCTTGGCACTCATCTGGGGTTACACCCTTCCTTGGGCTCTATTTCCGCTCTTAGGAACTTGGGGTCGTTACGTACCAGAGGGTTTTCTCACGAGTTGTACATTTGATTATTTGACCAATACAGCAGAAAACAAAATTTTTGTGATGATGCTATTCTTCTTCTCTTATGTTATCCCAATGTTCATGATTTGTTTCTACTATGCTCAAATTGTTAACCATGTATTCGACCATGAGAAAGCATTGAGAGAACAGGCCAAGAAAATGAATGTTGACTCTCTTCGAAGCAATCAAAATGTTAACCAAGTGTCAGCAGAAGTTAGAATTGCTAAGGCAGCAATCACAGTGTGTTTTATGTTTGTGGCATCTTGGACACCATATGCTGTCTGTGCCTTGATTGGAGCATTTGGTAACAAGGCATTATTAACTCCAGCTGTTACCATGATCCCAGCCTGCACATGCAAGGCTGTTGCTTGCATTGATCCATGGGTTTACGCTATCAGTCATCCAAAGTACAGGTTGGAGCTTCAGAAGAGGTTGCCTTTCCTCAAAATCAATGAGCCTGAGCCACCAGCAGATACGAAATCTGAAGCCACTGTTGCCACTACAGAGGGTTAACTCATTATATTCTTTGCCCTGGAATTGGCACTTCTGGTCAAAGAAACTCGACAGTGCCACTGATACGTCTCCGGGTTTTGTGTAAAATCTATCCAAGTCCACCGCGCGATTATTGACAGAGAGCAGAGATCATATGAAATCATCAAATTTCGCCTGTATTTTAAGTTTTTAAAAATTCTAATGACTTCCGCAAACTTAAAAATAGAACTCCCACAGTGATATAATTCGAATGTTGCATAAATTTAAGGAAATTTATGGCAATAAGAATGTCCTTAATTATCCCTGTCTTGAAAATTCCACGTAAACAATTGCACATCATGGAGCTCAACTTCATCTCCGTAGACATCTAGCGGCAAGTGTCGTCGACGAAGGGGTTATTGTGTGAGGTGCATGAAAAAGAATACTTTTTCAACATGACAAATAAAA</t>
  </si>
  <si>
    <t>MAPSIISDAFPASMLSSADGPGCSNSTVFRPEYRVSGKYLGWNVPSEEIHHIPEHWLGFEEPEPYLHYLLGLLYICFMLIALSGNGIVIWIFTCAKTLRTPSNMFVVNLAILDFIMMAKTPIFIYNSFNLGFALGGYGCQIFAFVGSVSGIGAGVTNAAIAFDRYRAIARPFDGKLSAGKVLIILALIWGYTLPWALFPLLGTWGRYVPEGFLTSCTFDYLTNTAENKIFVMMLFFFSYVIPMFMICFYYAQIVNHVFDHEKALREQAKKMNVDSLRSNQNVNQVSAEVRIAKAAITVCFMFVASWTPYAVCALIGAFGNKALLTPAVTMIPACTCKAVACIDPWVYAISHPKYRLELQKRLPFLKINEPEPPADTKSEATVATTEG</t>
  </si>
  <si>
    <t>Mnais costalis RhUV mRNA for opsin, ultraviolet sensitive type, complete cds</t>
  </si>
  <si>
    <t>LC009286</t>
  </si>
  <si>
    <t>CAGCCAGACTCGCTCACCACCACGCAGTCGGGAGCTGACGTGCAGAGTGACCGGGAGGCACCGCGAGAGAACCAAGCACCACCACTCAGGAGAGTCTGCTCTAGCACCAAAAGGTCCACGGATTAACTCGTAGGCAACAGCCGCGGGAAGTCCGGACACGCACGGGCTCTCCGAATCTCTCTCTTCTGCCCCACTCTCAACGGACTGCCTTGCCAGGGATCTTCCGTTGGGGACGAAGATAATCTTCAGGAGGATCTTGAAACCGAAGTAGAGGATCAGCATGAATTATAGCCAAACCGTGCAAACGGCCCACTCCCATTTCCTGCGAAGTGCCATTCCTCAGTCGAATAGTCTGATGGACAGCGATGAAAACTCATTCCTCGGGTCCAAGATAGACGATGACTACATGCCGTACATCCACTCTCACTGGACGACGTTTCGAGCTCCCGCAGCCTACCAGCATTTCCTCCTTGGCCTGATTTACGCCGTCATCCTAGTCATTGGAATGCTCGGGAACATGCTGGTCATCGTGACATTTTTCACGACTAAGAGTCTGCGAACCCCATCCAACACCTTCGTTGTAAATCTGGCCATATTTGATGCACTCATGATGTCGAAGCTGCCAATGTTTGTACTGAATTCTGCTGTAGAAGGACAAATTTTTGGCAAGATCGGTTGTGACATTTATGGTCTTATCGGATCTTACTCTGGAATGGGAGCAGCGATAACCAATGCAGCAATTGCATTCGACAGATACAGGACGATCGCGTTCCCACTCGACGGGAGGCTTGGAATGAAGGCCGCAATTGGACTTGTCATCTTCACCTGGTTCTGGGCGACTCCATTTTCAATCCTGCCGTTCTTTGAAATCTGGTCCAGATATGCTCCGGAGGGATACCTGACCACGTGCTCCTTTGACTACATGCGCGAGGGCAAGGCCACCCAGCTCTTCACGATGACCATCTTCTCGTGGGCATACGTCTTCCCACTCATGATGATCGCTCTGTTCTACTCGAGGATCATCTCACACGTGCGGGCACACGAGAAGATGCTGAAGGAACAGGCCAAGAGAATGAACGTCAAGTCACTGTCCCAAGGCGACAACGAGAAGTCGGCCGAGATCCGCATCGCAAAGGTGGCCATCTCCATCGTCATCCTCTTCATCTGCGCCTGGACGCCATACGCACTGGTGGCTCTCATTGGGTGCTTCGGCGACAAGCACATGATGACTCCCACCTTCTGCATGTTCCCGGCCATCGCCTGCAAAACTGTGGCATGTATCGACCCGTGGATATATGCTATCAATCACCCACGTTTCAGGGCGGAGATCCAGAAGAAGGTCCCCTGGCTATGCATCTTCGGACAAGAAAACAAGTCCAACGACAACAAGTCGACGGTATCCGACGCAACGGAAGTTAAGTCCGAGACGGCGTAAACAAAGGAGCGACTACCAATGACCACTGGACACAGCCGCTGCTGAGGACGCGGCGGCGACAAATGCTTTTCATTCGATACGACTCCGAGCTCCTCTGGATACTTATTTGTTATCACTTTCGTAAAAACTGTCCACTGTGCATTGCCTGGCGCTCACTTCGAGGCCCAGTTTCCTGAATTCCCCCTCCGTGTTTTTTGGAGCTTCCAGTGCGGACGCAAGATCCGAATGTGAATTTCAAGTAGCAAAAGCATACAATCAGTGTTAACAAATCTTGAGGAATCATGATGCACACTTTTAATCCTATTCACTCTCCTGAATGTACAATCACTCCCTCTTGTACCCTTTTAAATCTGAATAAAGCCTCGGGATGAATAGCATTGGAAAAAAAAA</t>
  </si>
  <si>
    <t>MNYSQTVQTAHSHFLRSAIPQSNSLMDSDENSFLGSKIDDDYMPYIHSHWTTFRAPAAYQHFLLGLIYAVILVIGMLGNMLVIVTFFTTKSLRTPSNTFVVNLAIFDALMMSKLPMFVLNSAVEGQIFGKIGCDIYGLIGSYSGMGAAITNAAIAFDRYRTIAFPLDGRLGMKAAIGLVIFTWFWATPFSILPFFEIWSRYAPEGYLTTCSFDYMREGKATQLFTMTIFSWAYVFPLMMIALFYSRIISHVRAHEKMLKEQAKRMNVKSLSQGDNEKSAEIRIAKVAISIVILFICAWTPYALVALIGCFGDKHMMTPTFCMFPAIACKTVACIDPWIYAINHPRFRAEIQKKVPWLCIFGQENKSNDNKSTVSDATEVKSETA</t>
  </si>
  <si>
    <t>Mnais costalis RhSWb1 mRNA for opsin, short-wavelength sensitive type, complete cds</t>
  </si>
  <si>
    <t>LC009285</t>
  </si>
  <si>
    <t>GATTGTAGCGAGCCTCGGCAAGAGTTGACCTACGCTTCAGAGCCTGTCTGTCTGTCCAGAAGCAAAGAGAAGAGCGGGAGCGAAGCAGTAACTTCTCCGTCGAGAGAGGAACGAGACTTCGCGCAGAAGAACCGACAGTACAGGAGGCAGGTCTTCTGGCACGAGCTCCTCGTCTGACCTCAGAGGATTAAATCTTCCTTTGATACCGAAATGGAGGCGGCGATGTTACCCGGGGAGCCACAGATGGCGCGATGGAGTGGCGGCAGCTTCTCCAACCACACCGTGGTCGACATGGTGCTCCCGGAAATGCTACACTTGATCGACCCCCATTGGTACCAGTTCCCTCCCATGAACCCCCTGTGGCACGGAATCCTGGGATTCGTCATCGGGTGCCTTGGATTCGTCTCGTGGTGCGGCAACGGTGTCGTCATCTACGTCTTTTCCTGCACCAAGTCCCTCCGCACCCCTTCCAACCTGCTGGTCGTCAACCTCGCATTCTCCGACTTCTTAATGATGGTCGTCATGTGCCCCTTCATGCTTATCAACTGCTACAATGAGACGTGGATTTTTGGTCCACTCATGTGCGAGCTCTACGCATTTGCGGGATCTCTCTTCGGCTGTGCGTCCATCTGGACGATGGTCACCATCGCCATGGACAGATACAATGTCATCGTCAAGGGTCTCTCCGGGAAGCCCCTGACGGTTGGCAGGGCCCTCGTGTGGATCCTCATTGTGTGGGTGCACGCCGCTATCTGGACCATCTTCCCAATGGTCGGCTGGAACAGGTATGTCCCTGAGGGCAACATGACCGCCTGCGGCACTGATTACCTGACCAAGGACTGGTTCCACAAGAGCTACATCCTCGTCTACTCTGTGTTCTGCTACTGGCTGCCCTTGTTTGTGATCATCTACTCCTACACTTTCATTGTACAGGCCGTGGCAGCCCACGAGAGGGGAATGAGGGAGCAGGCCAAGAAGATGAACGTGGCTTCCCTTCGATCCGCGGAATCACAGAACACCAGCGCCGAATGCAAACTGGCCAAGATTGCCCTGATGACCATCTCCCTCTGGTTCATGGCTTGGACCCCATACCTCATCATCAACTTCGCCGGAATCTTCGAGACCATGACCATCAGCCCCCTCGTCACCATCTGGGGATCTCTCTTCGCCAAGGCTAACGCCGTCTACAACCCAATTGTTTACGGTCTCAGCCACCCCAAGTACCGAGCGGCCCTCAACGAGAAGCTGCCGTTCCTGGCGTGCGCCGCCGCTGAACCCGCCCCGCCCGCCGACAACCAGTCCTCCGGGACCGCCGCCTCCACCGAAGAGAAGGCGTAAAGGAGGACCCGCCGACAACTCCCCCCACCTCCCCGATATATAAATTTATATATCGTACATATAAAACGCACGATAAATGAAAATGTAAAAAATATCACCAGCACGAACACATCAAATCAAACCATATCCGTCTCCGACCAAGGATGTTGAAGAGAATCAAGCGGATGTACCAAACCCGAGAAAGGACCGTGAAGCAATAA</t>
  </si>
  <si>
    <t>MEAAMLPGEPQMARWSGGSFSNHTVVDMVLPEMLHLIDPHWYQFPPMNPLWHGILGFVIGCLGFVSWCGNGVVIYVFSCTKSLRTPSNLLVVNLAFSDFLMMVVMCPFMLINCYNETWIFGPLMCELYAFAGSLFGCASIWTMVTIAMDRYNVIVKGLSGKPLTVGRALVWILIVWVHAAIWTIFPMVGWNRYVPEGNMTACGTDYLTKDWFHKSYILVYSVFCYWLPLFVIIYSYTFIVQAVAAHERGMREQAKKMNVASLRSAESQNTSAECKLAKIALMTISLWFMAWTPYLIINFAGIFETMTISPLVTIWGSLFAKANAVYNPIVYGLSHPKYRAALNEKLPFLACAAAEPAPPADNQSSGTAASTEEKA</t>
  </si>
  <si>
    <t>Mnais costalis RhLWF4 mRNA for opsin, long-wavelength sensitive type, complete cds</t>
  </si>
  <si>
    <t>LC009284</t>
  </si>
  <si>
    <t>CCCGGTTGGTCAGAGAGACTTGGCCCGAGCATTGGAGAGTTCAACTGGTGTGCCCGACTGTCCGGCCGACCCCGGAGTTTCGAGTGAGAAGAACCCAAGAACAACCGCTTCGCTCTTTCTCTCCGCCGGCCGTCGTCGGAGGAACGACAAAGAAGAAGGGGTGACCGCATCTCCGAACAAGGCGGCGGTTGGCTCGCCAGTTGCACGGCTCTCTCCATACCTCTCTCTAACTCTCTCCTGACCAACCGGGCCACGTCCTTCCCTCTAGAAATGGCTCTCGCTGCAATGGGTGAACCTAAGGCGGCTGCCCAATGGGGAGGAAGCTTCAGCAACCAGACCGTCGTCGACATGGTCCTTCCCGAAATGCTCCACCTCATTGACCCACACTGGTACCAGTTCCCTCCCATGAACCCCCTGTGGCACGGAATCCTGGGATTCGTCATCGGGTGCCTTGGATTCGTCTCGTGGTGCGGCAACGGTGTCGTCATCTACATCTTCTCGACAACCAAGTCCCTCCGGACCCCCTCCAACCTGCTGGTCGTCAACCTCGCCTTCTCCGACTTCTTAATGATGGTCGTCATGTGCCCGTTCATGCTTGTCAACTGCATGAACGAAACTTGGGTCTTTGGTCCACTCATGTGCGAGCTCTACGCATTTGCGGGATCTCTCTTCGGCTGTGCGTCCATCTGGACGATGGTCACCATCGCCATGGACAGATACAATGTCATCGTCAAGGGTCTCTCCGGGAAGCCCCTGACGGTTGGCAGGGCCCTCGTGTGGATCCTCATTGTGTGGGTGCACGCCGCTATCTGGACCGTCTTCCCAATGGTCGGCTGGAACAGGTATGTCCCTGAGGGAAACATGACCGCCTGCGGCACTGATTACCTGACCAAGGACTGGTTCCACAAGAGCTACATTCTCGTCTACTCTGTGTTCTGCTACTGGCTGCCCTTGTTTGTGATCATCTACTCCTACACTTTCATTGTACAGGCCGTGGCTGCCCACGAGAGGGGAATGAGGGAGCAGGCCAAGAAGATGAACGTGGCTTCCCTTCGATCCGCCGAAGCACAGAACACCAGCGCCGAATGTAAACTGGCCAAGATTGCCCTGATGACCATCTCCCTCTGGTTTATGGCTTGGACCCCATACCTCATCATCAACTTCGCCGGAATCTTCGAGACCATGACCATCAGCCCCCTCGTCACCATCTGGGGATCTCTCTTCGCCAAGGCTAACGCCGTCTACAACCCTATTGTTTACGGTCTCAGCCACCCCAAGTACCGAGCGGCCCTCAACGAGAAGCTGCCGTTCCTGGCGTGCGCCGCCGCTGAACCCGCTCCGCCCGCCGACAACCAGTCCTCCGGGACCGCCGCCTCCACCGAAGAGAAGGCGTAAAGGAGGACCCGCCGACAACTCCCCCCACCTCCCCGATATATAAATTTATATATCGTACATATAAAACGCACGATAAATGAAAATGTAAAAAATATCACCCGCACGAACACATCAAATCAAACCATATCCGTCTCCGACCAAGGATGTTGAAGAGAATCAAGCGGATGTACCAAACCCGAGAAAGGACCGTGAAGCAATACAAAAAATATGTTGATTATGTCGACATCAATAAAAAAATAATTGGCA</t>
  </si>
  <si>
    <t>MALAAMGEPKAAAQWGGSFSNQTVVDMVLPEMLHLIDPHWYQFPPMNPLWHGILGFVIGCLGFVSWCGNGVVIYIFSTTKSLRTPSNLLVVNLAFSDFLMMVVMCPFMLVNCMNETWVFGPLMCELYAFAGSLFGCASIWTMVTIAMDRYNVIVKGLSGKPLTVGRALVWILIVWVHAAIWTVFPMVGWNRYVPEGNMTACGTDYLTKDWFHKSYILVYSVFCYWLPLFVIIYSYTFIVQAVAAHERGMREQAKKMNVASLRSAEAQNTSAECKLAKIALMTISLWFMAWTPYLIINFAGIFETMTISPLVTIWGSLFAKANAVYNPIVYGLSHPKYRAALNEKLPFLACAAAEPAPPADNQSSGTAASTEEKA</t>
  </si>
  <si>
    <t>Mnais costalis RhLWF3 mRNA for opsin, long-wavelength sensitive type, complete cds</t>
  </si>
  <si>
    <t>LC009283</t>
  </si>
  <si>
    <t>AGGTCAGAGACGTAGCGTGCCTCTTTCGAGAGTTGACCTACGCTTCAGTGCCCTGCTCGCCTATCGGTCGCTCCGCTCTCGGCTACCCCCGTCGTTGGCTCTCCGAACTCTCCTCTCTCCGAGGGTAAAGGCATCAATCCTCGCCACATAGGCAGCAGCTGGACTGACCTCAGAGGAAGGCATTCCGTAAAGAACAGAAATGGCAACCGCAGCTCTCATGGGTGAACCACGGGCGGCCGCTTGGGGCGGCGGCGGCTACTCCAACCAGACGGTCGTCGACATGGTGCTCCCGGATATGCTGTCCAAGATCGACCCTCACTGGTACCAGTTCCCCCCCATGAACCCCCTGTGGCACGGAATCCTGGGATTCGTCATCGGGTGCCTGGGAGTCGTCTCGTGGTGCGGAAACGGTGTCGTCATCTACATCTTCTCGACCACCAAGTCCCTCCGCACCCCTTCCAACCTGCTGGTCGTCAACCTCGCATTCTCCGACTTCTTAATGATGGTCGTCATGTGCCCCTTCATGCTTGTCAATTGCCACAATGAGACGTGGGTTTTCGGACCTCTCATGTGCGAGCTTTATGCCTTTGCTGGCTCGCTTTTCGGCTGTGCTTCAATTTGGACCATGGTATCCATTGCCATGGACAGATACAACGTCATCGTTAAGGGTCTTTCGGGTAAGCCTTTGACGGTTAGCAGAGCTCTTGTATGGATCTTCATTATCTGGGTTCATGCCGCTATCTGGACCATCTTCCCAATGGTTGGCTGGAACAGGTATGTCCCAGAGGGTAACATGACCGCCTGCGGCACTGATTACCTGACCAAGGACTGGTTCCACAAGAGTTACATCCTCGTCTACTCGGTGTTCTGCTACTGGCTGCCCTTGTTTGTGATCATCTACTCCTACACTTTCATTGTACAGGCCGTGGCTGCCCACGAGAGGGGAATGAGGGAGCAGGCCAAGAAGATGAACGTGGCTTCCCTTCGATCCGCGGAAGCACAGAACACCAGCGCCGAATGCAAACTGGCCAAGATTGCCCTGATGACCATCTCCCTCTGGTTTATGGCTTGGACCCCATACCTCATCATCAACTTCGCCGGAATCTTCGAGACCATGTCCATCAGCCCCCTCGTCACCATCTGGGGATCTCTCTTCGCCAAGGCTAACGCCGTCTACAATCCTATTGTCTACGGTATCAGCCACCCCAAGTACCGAGCGGCCCTCAACGAGAAGCTGCCGTTCCTGGCGTGCGCCGCCGCTGAACCCGCCCCGCCCGCCGACAACCAGTCCTCCGGGACCGCCGCCTCCACCGAAGAGAAGGCGTAAAGGAGGACCCGCCGACAACTCCC</t>
  </si>
  <si>
    <t>MATAALMGEPRAAAWGGGGYSNQTVVDMVLPDMLSKIDPHWYQFPPMNPLWHGILGFVIGCLGVVSWCGNGVVIYIFSTTKSLRTPSNLLVVNLAFSDFLMMVVMCPFMLVNCHNETWVFGPLMCELYAFAGSLFGCASIWTMVSIAMDRYNVIVKGLSGKPLTVSRALVWIFIIWVHAAIWTIFPMVGWNRYVPEGNMTACGTDYLTKDWFHKSYILVYSVFCYWLPLFVIIYSYTFIVQAVAAHERGMREQAKKMNVASLRSAEAQNTSAECKLAKIALMTISLWFMAWTPYLIINFAGIFETMSISPLVTIWGSLFAKANAVYNPIVYGISHPKYRAALNEKLPFLACAAAEPAPPADNQSSGTAASTEEKA</t>
  </si>
  <si>
    <t>Mnais costalis RhLWF2 mRNA for opsin, long-wavelength sensitive type, complete cds</t>
  </si>
  <si>
    <t>LC009282</t>
  </si>
  <si>
    <t>ACGTAGCGTGCCTCTCACCACTCGAGCAAACCTACGCTTCGGCGCCTGCCTGCCTGCCCCACGCAAGGGACACATCGCACCACCACCGCCTTCCCAAAAGCTCTCCTTCAGTCGCTCGCCTCTCCGGTGACTTCCGAGAGGGAGGCAAGAGGCGAATCGTCGAAGGGACATAGACGCAAGGCGGGCAGGTCGTCCGACACCTTCTTCACTCCAAGGATTTTTCAACTCCATTGACATGGCGTCCGCAGCAGCAGCGATGCTGGGTGAGCCGGTGGCCGCTCGCTGGGGTGGCGGGGCCTCCAACCAGACCGTCGTGGACATGGTCCTCCCGGAAATGTTGCACTTGATCGACCCGCATTGGTACCAGTTCCCTCCCATGAACCCCCTGTGGCACGGAATCCTGGGATTCGTCATCGGGTGCCTTGGATTCGTCTCGTGGTGCGGCAACGGTGTCGTCATCTACGTCTTCTCCTGCACCAAGTCCCTCCGCACCCCCTCCAACCTGCTGGTCGTCAACCTCGCATTCTCCGACTTCTTAATGATGGTCGTCATGTGCCCCTTCATGCTTGTCAACTGCTACAATGAGACGTGGATTTTTGGGCCTCTGATGTGCGAGCTTTATGCCTTTGCTGGCTCGCTCTTCGGATGCGCATCCATCTGGACCATGGTAACGATTGCCATGGACCGATACAACGTCATCGTCAAGGGACTGTCCGGGAAGCCCCTTACAGTGAAGAAAGCCCTGCTATGGATTCTGCTCGTTTGGGCGCATGCTGCCGTCTGGACCATCTTCCCAATGTTCGGCTGGAACAGGTATGTCCCAGAGGGTAACATGACCGCCTGTGGCACTGACTACCTGACCAAGGACTGGTTCCACAAGAGCTACATCCTCGTCTACTCTGTGTTTTGCTACTGGCTGCCTCTCCTCACCATCATCTACTCTTACTTCTTCATCGTTCAGGCCGTCGCCGCCCACGAGAGGGGTATGAGGGAGCAGGCCAAGAAGATGAACGTGGCATCCCTTCGATCCGCGGAAGCACAGAACACCAGCGCCGAATGCAAGCTGGCCAAGATTGCCCTGATGACCATCTCTCTCTGGTTCATGGCTTGGACCCCATACCTCATCATCAACTTCGCCGGAATCTTCGAGACCATGACCATCAGCCCCCTCGTCACCATCTGGGGATCTGTCTTCGCCAAGGCTAACGCCGTCTACAACCCTATTGTCTACGGTCTCAGCCACCCCAAGTACAAGGCCGCGCTCAACGAGAAGCTTCCATTCCTCGCGTGCGGAGGACCGGAGCCCGCAGCCGCCCCTGCCGACAACCAGTCGAGTGGCACCGCCGCCTCGACCGAGGAGAAGGCTTGAGCCGCGTTGGAAGGGGGGGGAGAAAGAGAGCCACCGTCTCAGGGGTGGACGACCGAAAGAAAAACCAAGAATTACCTGCAATGCACCGCCGCAAACGAACAATTTGCAGCCGGAGCATAGGACATGCCCTGGGGGAGATTCGAAGCGAGGAACAAACAAAAACCAAAGCATGAAGAAATTTTAAGCCGATGGTGCAATCATCACATTGTCTGTTTCCTCTTTTGTAACTCAATAAAAGCGTCAA</t>
  </si>
  <si>
    <t>MASAAAAMLGEPVAARWGGGASNQTVVDMVLPEMLHLIDPHWYQFPPMNPLWHGILGFVIGCLGFVSWCGNGVVIYVFSCTKSLRTPSNLLVVNLAFSDFLMMVVMCPFMLVNCYNETWIFGPLMCELYAFAGSLFGCASIWTMVTIAMDRYNVIVKGLSGKPLTVKKALLWILLVWAHAAVWTIFPMFGWNRYVPEGNMTACGTDYLTKDWFHKSYILVYSVFCYWLPLLTIIYSYFFIVQAVAAHERGMREQAKKMNVASLRSAEAQNTSAECKLAKIALMTISLWFMAWTPYLIINFAGIFETMTISPLVTIWGSVFAKANAVYNPIVYGLSHPKYKAALNEKLPFLACGGPEPAAAPADNQSSGTAASTEEKA</t>
  </si>
  <si>
    <t>Mnais costalis RhLWF1 mRNA for opsin, long-wavelength sensitive type, complete cds</t>
  </si>
  <si>
    <t>LC009281</t>
  </si>
  <si>
    <t>GTAGACGGAGAGTGTTGTGACTCCTTTGAGAGTTGGCCTGCCCTCCGGTGCTTGCCCGCCAGCCCCGTGCGACCCTTAATCGTGTTCCTCGCATGCGTATTCGCCCCGCCGTTCGAGTCGCCCTTCGTGACATCGCCCCGGGTGGAGGAGAGAGAGCCCATCGCCGTTGGTGCAAACGTCCGACGCCGAAGGTTTTCATTGGTCGCCCATTGGTGGTCGTGCGAAATGGCAGCAGCAGTTGTGGTTGGTGTTCCTAAAACGGCGGCGCGATCAGGAGGTTTCTCTAACCACACTGTTGTGGACATGGTGCTCCCGGAAATGATCCACTTGATCGACCCCCACTGGTACCAGTTCCCGCCGATGAACCCATTATGGCACGCCATCCTGGCATTGACAATCGGAGTCCTGGGTTTCATCTCGTGGTGCGGTAACGGTGTCGTCATCTACATCTTCTCGACCACCAAGTCCCTCCGCACCCCCTCCAACCTCTTGGTGCTCAACCTCGCCCTGTCTGACTTCCTCATGATGGTCATCATGTGCCCATTCATGCTCATCAACTGCTTCTACGAGACTTGGATCTTCGGGCCCCTGATGTGTGATATGTACGCCTTCTTTGGGTCACTCTTCGGTTGTACCTCCATCTGGACTATGGTCACAATATCCCTTGATCGGTACAATGTCATTGTCAAGGGAATGGCTGGAAAGCCCCTTACCATTAAGAGATCACTCTTGTGGTTATTTATTGTGTGGACTCATGCTCTCCTCTGGACCGTTTTGCCTATGGTTGGCTGGAACAGATACGTTCCAGAAGGCAATATGACTTCTTGCGGAACAGATTACTTGACCAAGGAATGGTTCCACAAGAGCTACATCCTCGTCTACTCTGTGTTTTGCTACTGGACACCTCTCCTCACCATCATTTATAGTTACTTCTTCATCGTTAAGGCCGTGGCCACTCACGAGAGAGGAATGAGGGAACAAGCCAAGAAGATGAACGTGGCTTCCTTGAGATCATCGGAGCAGCAAAGTACTAGTGCCGAATGTAAACTAGCCAAGGTAGCCTTGATGACCATTTCCCTGTGGTTTATGGCTTGGACTCCTTATCTCATCATCAACTTTGCTGGAATCTTTGAGACCATGACAATAAGTCCTCTCGTCACAATATGGGGATCCGTGTTCGCCAAGGCCAGTGCATGTTATAACCCAATTGTCTACGGGATAAGCCATCCCAAGTACAGGGCCGCCCTCAACGAGAAGCTCCCGTGCCTCGTGTGCGGGTCCACTGAGAGCGCGTCAGCGGCGGACTCCAACGCCAAATCCCAGGCCACCGGCGAGGAGGGCACAGAGAAGGCCTAGAGGGCCCGTCGACGACCCCCCCCCCC</t>
  </si>
  <si>
    <t>MAAAVVVGVPKTAARSGGFSNHTVVDMVLPEMIHLIDPHWYQFPPMNPLWHAILALTIGVLGFISWCGNGVVIYIFSTTKSLRTPSNLLVLNLALSDFLMMVIMCPFMLINCFYETWIFGPLMCDMYAFFGSLFGCTSIWTMVTISLDRYNVIVKGMAGKPLTIKRSLLWLFIVWTHALLWTVLPMVGWNRYVPEGNMTSCGTDYLTKEWFHKSYILVYSVFCYWTPLLTIIYSYFFIVKAVATHERGMREQAKKMNVASLRSSEQQSTSAECKLAKVALMTISLWFMAWTPYLIINFAGIFETMTISPLVTIWGSVFAKASACYNPIVYGISHPKYRAALNEKLPCLVCGSTESASAADSNAKSQATGEEGTEKA</t>
  </si>
  <si>
    <t>Mnais costalis RhLWE1 mRNA for opsin, long-wavelength sensitive type, complete cds</t>
  </si>
  <si>
    <t>LC009280</t>
  </si>
  <si>
    <t>TAGAGCGCCTCCGCAGAAGAGTTGACCCACGAGTCTCGGCACCTGCCTACCCTGAGTGGAGTTTGGAGAACGGCTCGTGAGCAAGAGCGCTCCCCCGTGGGACAATTTCGTTTTGAGTGTTCGTTCGGTGCAGCATTGGGTTATATAACCCGCCAGACGGCAGTTCGCCTTCAACCACCTATCCACCGAAATAAAAGAAACCTTTTCTTAGCCTAGATCATGGAGTCTATCGCTGAGGGGAGCGGTCCGCTGGTGGCGGCCAGGTGGGCGGGCGGGGTGTCCTTTTCCAATGCCACAGTCGTCGACATGGTTCCACCCGAGATGCTACCCTGGATCGACGCCCATTGGTACCAGTTCCCTCCCATGAACCCCCTGTGGCACGGAATCCTGGGATTCGTCATCGCTGTACTCGGATTCGTCTCGTGGTGCGGAAACGGTGTCGTCATCTACGTCTTCTCCTGCACCAAGTCCCTCCGCACCCCCTCCAACCTGCTGGTCGTCAACCTCGCCGTCTCTGACTTCCTTATGATGGTCTTCATGTGTCCATTCATGCTTGTCAACTGCTACTACGAAACCTGGGTGTTTGGTCCACTTATGTGCCAGATATACGGCATGGCTGGCTCGCTCTTTGGGTGCGCCTCCATCTGGACAATGGTGACAGTGGCTCTGGACAGGTACAACGTGATCGTCAAGGGACTGTCTGGAAGGCCGCTAACGGTTAAAAGAGCACTCGCCTGGATTGCTTTCGTGTGGATACACGCCGCCGCCTGGACAGTCATGCCCATGTTCGGCTGGAACAGGTATGTCCCTGAGGGAAACATGACTGCCTGCGGCACTGACTACCTGACCAAGGACTGGTTCCACAAGAGCTACATCCTCGTTTATTCCTGCTTCTGCTATTGGCTCCCTCTCCTTACAATCATCTACTCTTACTCCTTCATTGTTAAGGCCGTGGCTGCCCACGAGAAAGCTATGAGGGAGCAGGCCAAGAAGATGAATGTGGCTTCCTTGAGATCCTCCGAGGCACAAAACACGAGCGCTGAATGCAAGCTGGCCAAGATTGCTCTGATGACTATCTCTCTGTGGTTCATGGCTTGGACTCCGTACCTCATCATCAACTTCTCCGGAATATTTGAGACGATGGCTATCAGTCCGTTGTTTACGATCTGGGGTTCCGTGTTCGCCAAGGCCAACGCCGTCTATAATCCAATTGTATACGGCATAAGCCACCCCAGGTACCGCGCGGCCCTCAACGAGAAGCTCCCGATGCTGGTGTGCGGCGGTTCCGACTCCCAGGGCACCGCCGACGGCCAGTCGCAAGCGTCCGCCGCCACGGTGGCAACCACGGCCGCCGACGAGAAGCCGTGAGGCACGCGGAGGAAGTCGGGGCGATCGAATAGGAAGAGAGGTCGCACCGAAGGGGACCGAGGAGATCTCAGCCGAGCGCCCGAAAGGCGAGGAGGGTCCAACAACAACGCCAGTCCAGAAGAGCAGGACGGATGAGGGATGAGGGTTCTCTACTCTGTCGGGGCTGCGTGGGACGGAAAAATCCTTCGTTTCGTCGAAAATATAAAATCATGTTATCCCCAATTCTTTGCC</t>
  </si>
  <si>
    <t>MESIAEGSGPLVAARWAGGVSFSNATVVDMVPPEMLPWIDAHWYQFPPMNPLWHGILGFVIAVLGFVSWCGNGVVIYVFSCTKSLRTPSNLLVVNLAVSDFLMMVFMCPFMLVNCYYETWVFGPLMCQIYGMAGSLFGCASIWTMVTVALDRYNVIVKGLSGRPLTVKRALAWIAFVWIHAAAWTVMPMFGWNRYVPEGNMTACGTDYLTKDWFHKSYILVYSCFCYWLPLLTIIYSYSFIVKAVAAHEKAMREQAKKMNVASLRSSEAQNTSAECKLAKIALMTISLWFMAWTPYLIINFSGIFETMAISPLFTIWGSVFAKANAVYNPIVYGISHPRYRAALNEKLPMLVCGGSDSQGTADGQSQASAATVATTAADEKP</t>
  </si>
  <si>
    <t>Mnais costalis RhLWD1 mRNA for opsin, long-wavelength sensitive type, complete cds</t>
  </si>
  <si>
    <t>LC009279</t>
  </si>
  <si>
    <t>GGTCAGATGCGTAGCGTGCCTCCACCGTGAGTTGACCTACGATTCCGGCGACTGCCCCGCCAGCGTCCGCTGTCCAGAGTCTGCGAATCCGGTGACCCCCTAAAGAGAACATCCGTGGCTCCCGCCAGGACCTCTTCCCAGCTCCGGTTCCCCGGAGTGACGCAGAGTTGGATTTCAACGGCGCTGTCCTTTTCATTCCCTCAGGCGGCAGATCGCCGGTGCCATCTCCACTGACCTCTATTAGTACCCGAACACCTCAATTGATATGGCAGCAGCGGCTTTAATGGGCGACCCCATGATGGGCGCCCGATGGGGCGGTCCCAGCTTCTCCAACCAGACCGTCGCCGACATGGTTCCCCCGGAGATGCTCCCTTGGGTCGACGCGCACTGGTACCAGTTCCCACCGCTGAACCCTTTATGGCACGGGATCTTGGGATTCGTGCTCGGCGTGTTGGGTGTCATCTCGTGGTGCGGCAACGGTGTCGTCATCTACATCTTCTCGTCCACCAAGTCCCTCCGCACCCCCTCCAACCTGCTGGTCGTCAACCTCGCCGTCTCCGACTTCCTCATGATGGTCTTCATGTGCCCAATTATGGTCGTGAACTGCTATTATGAGACGTGGGTTTTCGGGCCTCTCGCATGCCAGATCTACGGCATGACCGGCTCGCTATTCGGATGCGCCTCCATCTGGTCCATGGTGGCCATCGCCTTCGACAGATACAACGTCATCGTCAAGGGATTATCCGGCAAGCCAATGACGACGAAGAGGGCTGTCCTGTGGAATGCCTTCATTTGGGCGCACGCAATCACGTGGACCCTCTTCCCCATGTTCGGCTGGAACAGGTATGTGCCGGAGGGTAACATGACCGCCTGCGGCACTGACTACTTGTCCAAGGACTGGGTTAACAAGAGCTACATCCTCGTCTACTCCCTGTTCTGCTACTGGCTCCCTCTCCTCACCATCATCTACTCTTACTTCTTCATCGTTCAGGCCGTCGCCGCTCACGAGAAGACCATGAGGGAACAGGCCAAGAAGATGAATGTTGCATCTCTGCGAAGCTCAGAAGCACAGAACACCAGCGCCGAATGCAAGCTGGCCAAGATCGCCCTGATGACCATCTCCCTGTGGTTCGTCGCATGGACTCCATATCTGATCATCAACTTCGCTGGAATCTTCCAGACCATGACCATCAGTCCACTGTTGACCATCTGGGGATCTCTGTTCGCCAAGGCTAACGCCGTCTACAACCCAATCGTCTATGGAATCAGCCACCCCAAGTACCGCCTGGCCCTCGCCGACAAGCTCCCGATGCTGGCCTGCGCCGGAGCCAAGAGCGACGAGTCGGACACGCAGTCGCAGAACACGGTCGTGTCCTCTGCGACCGCCGCCGAGACCGAGAAGGCGTAGGCGTCGCCGCGGCCGCTGAGTGTGGCGCCGGTCGAGGACGACGCCACGAGCGACGGTCATCTCCCAAAAGGACACCACCTCCTCCCGCAACGATCTCCTTTAGGACTCCAGGCGCGCATTTTTTTACAAGACTCTTGAGTAAACTCTTTGTATGAACATCCATGTGCATGTATATTGAAATGTATGTATATAGGTATTGTAACACTCTCCACCTCCAACACAACGATTCCAATCTACCCGACGGCAGAGACGGGGATTTGGGTGTCTTTGTTGCGTCGTTTCCATGGCCGGACGTCTTCGTCGTGTCTACCGAGAGGGTTGGGTTCAGAGAGACGGTCGTTGAGTCAACATGGGGCGAGATGGCCACCGGACAACACTCATCTGGAGAGAGGAAGGAGGAGATTTTATTTTATTTATGACCTTTCAAGCGAATAAATGTGTAATACAACA</t>
  </si>
  <si>
    <t>MAAAALMGDPMMGARWGGPSFSNQTVADMVPPEMLPWVDAHWYQFPPLNPLWHGILGFVLGVLGVISWCGNGVVIYIFSSTKSLRTPSNLLVVNLAVSDFLMMVFMCPIMVVNCYYETWVFGPLACQIYGMTGSLFGCASIWSMVAIAFDRYNVIVKGLSGKPMTTKRAVLWNAFIWAHAITWTLFPMFGWNRYVPEGNMTACGTDYLSKDWVNKSYILVYSLFCYWLPLLTIIYSYFFIVQAVAAHEKTMREQAKKMNVASLRSSEAQNTSAECKLAKIALMTISLWFVAWTPYLIINFAGIFQTMTISPLLTIWGSLFAKANAVYNPIVYGISHPKYRLALADKLPMLACAGAKSDESDTQSQNTVVSSATAAETEKA</t>
  </si>
  <si>
    <t>Mnais costalis RhLWC1 mRNA for opsin, long-wavelength sensitive type, complete cds</t>
  </si>
  <si>
    <t>LC009278</t>
  </si>
  <si>
    <t>GTCAACCCGGGAAGCAGCGATCCCAAGGCGGAGTCCAGAGGAATCTCGAAAAACTGCAGTAGTTCGTCGTCTTCAACAAGCGATTTGCTCCAGTTTTCCAGTCACAACAACTCTATTCCTCTGCCAAGATGTCCGGGGATCTTGGACCAAGCTTCAGCGCCTACAACTGGAATAATGCCAACCTGGGCAACATGACCGTCGTGGACAAAGTTCCACCAGAGATGCTCTTCCTAGTTGACTCCCACTGGTACCAATTCCCTCCCCTGAACCCCCTATGGCACTCCCTGCTGGGGTTCTTCATCAGCATGCTCGGATTCGTCTCCGTGTGCGGAAACGGCGTCGTCATCTATGTCTTCTCCTGCACCAAGTCGCTGAGGACCCCGTCCAACATGCTCGTCGTCAACCTCGCACTCTCCGACTTCGGTCTGATGTCCACCATGGCACCCATGATGACCATCAACTGCTACTTCGAGACTTGGTCCCTCGGACCATTCATGTGCCAGATCTATGGAATGCTGGGGTCGATGTTCGGCTGTGCATCCATCTGGACCATGACTGTGATTGCTTGGGACAGGTACAACGTCATCGTTAAGGGTCTCGCTGCAAAGCCTTTGACCGTGAAGGGTGCCCTCTTCTGGATCTTCCAAGTGTGGCTCAACTCCGCCATCTGGACTGTCGCTCCAGTTCTCGGCTGGAACAGATATGTTCCAGAGGGCAACATGACTTCCTGCGGCACTGACTACCTTTCCACCGACTGGGTCAGCATTTCCTACATCTGGGCTTACTCTGTCTTCGTGTACGCTCTGCCCCTGGGCATCATCATCTACGCTTACTGGTTCATCGTGCAGGCTGTTGCCGCCCACGAGAGGCAGATGAGGGAACAGGCAAAGAAGATGAACGTGGCTTCCTTGAGGTCCTCTGAGGCTCAGAACACCAGCGCCGAATGCAAGCTCGCCAAGGTCGCCCTGATGACCATCTCCCTGTGGTTCATCGCATGGACCCCATACCTCATCATCAACATTGCCGGACTCTTCGCTCCAAAATCCCTCAGCCCACTGGCCAGCATCTGGGGAGCCATCTTCGCCAAGGCTAACGCTGTCTACAACCCCATTGTTTACGGTATCAGCCACCCCAAGTACCGAGCTGCCCTCTACCAGAAGTTCCCGAGCCTCGCTTGCGCCTCCGAGCCCCAGCAGGCCGACAACCAGTCCCAGGGCTCTGGAGCCACCGCCGTCAGCGACGAGAAGCCCGCCGCCTAAACGACACCAACCACCAAAGGGACCCCGCAAGCCGAAAAGAGACCAAATATCTTCGCGGGCCGAAAGCAATGAGGCGACTCCCGGAAGTAGGACAAGGAAGAGAACCCCAAACGAAAACTCCCCCACGCAAACCCACCCTCCCTCTAAGAGATCCTATTTCTCCATCCGCTTCTGTTTAACGCTCTTGTGAGGCAGTTGGGTCCCCTCCCGAACTCATGGACGATCCGATTAACAAAAAATGATGTAAAAGGGTTTGTAGGATTCTCTTATAATTACTATTATCGCTACTATTGTATATTGTTACTTGTGACAGTGTTTGAATAAAAATCCTTTGC</t>
  </si>
  <si>
    <t>MSGDLGPSFSAYNWNNANLGNMTVVDKVPPEMLFLVDSHWYQFPPLNPLWHSLLGFFISMLGFVSVCGNGVVIYVFSCTKSLRTPSNMLVVNLALSDFGLMSTMAPMMTINCYFETWSLGPFMCQIYGMLGSMFGCASIWTMTVIAWDRYNVIVKGLAAKPLTVKGALFWIFQVWLNSAIWTVAPVLGWNRYVPEGNMTSCGTDYLSTDWVSISYIWAYSVFVYALPLGIIIYAYWFIVQAVAAHERQMREQAKKMNVASLRSSEAQNTSAECKLAKVALMTISLWFIAWTPYLIINIAGLFAPKSLSPLASIWGAIFAKANAVYNPIVYGISHPKYRAALYQKFPSLACASEPQQADNQSQGSGATAVSDEKPAA</t>
  </si>
  <si>
    <t>Mnais costalis RhLWA2 mRNA for opsin, long-wavelength sensitive type, complete cds</t>
  </si>
  <si>
    <t>LC009277</t>
  </si>
  <si>
    <t>CACCGCTGCCTCAAGGAGCAATCCTCCTTACGCCTCCTCGCCTGACGGCCGCCGATCGCGATAAGAAACTGCCGAAGTAGTTCGACGGAATTGCTCCACAGTCTCGTTGCGCGTCGCGGGGAGCCACAGTCAGGCACGGCGATGGCATTGGCGATGGCGGGAGCCAGCTACAGCGCCTACTCGATGGCACCCTCGGGCGGTTTCCATGGGAACCTGACTGTCGTGGACAAAGTGCCGCCGGAGATGCTCTTCCTGGTTGACTCCCATTGGCTCCAGTTTCCTCCGTTGAACCCGCTATGGCACTCCATCCTGGGTTTCTTCCTTTCACTCCTAGCCTGCGTCGCGCTGAGTGGCAACGGAGTCGTCATCTACATCTTCTCAACCAACAAGTCCCTGAGGACGCCATCCAATCTCTTCGTGGTGAACCTCGCCATATCCGACTTCCTCCTCATGGGGACCATGGCACCCATGATGACCATCAACTGTTACTTCGAAACGTGGGTGCTCGGGCCTTTTATGTGCCAAATTTATGGAATGCTGGGGTCACTCTTCGGCTGTGTATCTATCTGGACCATGGCAGTGATCGCGTTGGACCGATACAACGTCATAGTCAAGGGCATGTCTGCCTCACCAATGACAATCAAAAAGGCGCTCATCTGGATATTTCTAGTATGGGTCAACTCCATTGGATGGACTCTGGCTCCACTGCTCGGGTGGAATAGGTACGTACCGGAAGGGAACATGACCTCGTGTGGAACCGACTATCTCTCCCGCGACTGGATCAGCGTCTCATACATTTGGGCCTACGGCATGTTCGTCTACGGTCTCCCGCTAGGAGTCATCATCTACGCGTACTGGTTCATCGTTAAGGCTGTCTCCGTCCACGAGAAGCAGATGAAAGATCAAGCGAAGAAGATGAACGTGGCCTCCCTGAGGACCGCTGAGTCCAAAGCCACCAACACCGAGGTCAAATTGGCTAAGATTGCTTTGATGACCATCTCTCTGTGGTTCGTTGCGTGGACACCATACCTCATCATTAACCTTGCTGGTTTTTTCTCGCCAAGCGTCATAAGTCCATTGTCTACAATTTGGGGTGCAGTGTTTGCCAAGGCCAACGCTTGTTACAACCCTATTGTCTATGGAATCAGTCACCCCAAATACAGAGCAGCACTCTACCAGAGGTTCCCAAGCCTATCTTGCACGGGTGATGCTGGTAGTGATGAATCACAGTCGCAATCATCTGGAGCTACTACCATCAGTGACGAGAAGTCAACTGCTTAACTCTGATCAGACTTTGATGACTGTTCTGCTCACTATCCACTTCACCTTCTTCCTATCTTTCAATTTTCTTATTTCACCTTCCTTCAACCACCTCAATTCTTCACAAATTAATGTACATACTCAGGTTAATTACATGTGATGCTTATGATAAAATCTCAAAAAAATGTTCATCATAATGATGAATTATCAGTCTTCAATGGTCATCAAGTGGATCGCCTAGCCACAGTTAATTTAGAATTAATAAATTTGACTGTAATTGAGATCCCTT</t>
  </si>
  <si>
    <t>MALAMAGASYSAYSMAPSGGFHGNLTVVDKVPPEMLFLVDSHWLQFPPLNPLWHSILGFFLSLLACVALSGNGVVIYIFSTNKSLRTPSNLFVVNLAISDFLLMGTMAPMMTINCYFETWVLGPFMCQIYGMLGSLFGCVSIWTMAVIALDRYNVIVKGMSASPMTIKKALIWIFLVWVNSIGWTLAPLLGWNRYVPEGNMTSCGTDYLSRDWISVSYIWAYGMFVYGLPLGVIIYAYWFIVKAVSVHEKQMKDQAKKMNVASLRTAESKATNTEVKLAKIALMTISLWFVAWTPYLIINLAGFFSPSVISPLSTIWGAVFAKANACYNPIVYGISHPKYRAALYQRFPSLSCTGDAGSDESQSQSSGATTISDEKSTA</t>
  </si>
  <si>
    <t>Mnais costalis RhLWA1 mRNA for opsin, long-wavelength sensitive type, complete cds</t>
  </si>
  <si>
    <t>LC009275</t>
  </si>
  <si>
    <t>GAGGAACGCTCCCTCCGCAGCGTCCCTCCGATCAGGTTTGGACGTTCCCTCGCGCACTTCGGACGACCAGGAGCAATCCCCACGTTCGGGCTTTATTATTTGGACGCGGCGACGGATTGCAGACCGACAAATCCCATCCGGAAATATGAGTTCGTCATCATTGGTTGCAGTCACTCTACCAGAATGTCCATGGAATGTCTTGGAAATGCATTACTTAACATGGCTAGGAGCAGGTTTGATAATATTTGGAATCATTGGTTCTGCAGCCAATGGATTACTCTGTGCAGGGTGTTTACTAGGGGTTGGAGTACCCGGCAACCGTGTTGATCAAGGCCACCGCTTACTGCTATTAAATCTTTCAGTTGCATCTCTGGGGACCCTGCTCCTGGCAGGATTTCCTTTCACAGGTCCTTCTTCCATATATGGAAGATGGATATTTGGAAAGGCATGCTGTCAACTCTTTGCATTTCTCCGTCAAATGTTTGGATTTGCACAGATACTGGCATTGGTGTTGTTAGCCATTGAAAGATACTGGCTCTTTAATGTCATTACAAAAGAAATAACTAGAATGCTGACGCTAAAAGGAATAGCATGGTCAATTGCTTCATGTTGGACTATAGCAATAGCATGGGCCATACCCCCTCTGGTTCACTGGGGCAGGTACTCATGTGACAGCACCAGGACCACATGTGAACTAGACTGGCACATGATTGGTAGTGGACAAGTGACTTACAACTTATCCTACCTACTTTTGGGAATTATAATTCCCTCATTTTTAATCTGTTTCTGCTTGTGGCGTGCTTACAAGGTAATCAAACTGTTATCAATTGATACTAATGACTTCATGGCAGATTCTCTTGGTCAGTATTTCATTACAAAGGTTGTAGCATTCTCAGCCATTGGAATGTACTTATGCTGGCTACCTCGGGCAATCATTGTTTTCTGGACAATGGTTCAAAGAAGTGAGGAAAAAAATAATATTCCAACAGCATTGAAAATTATATCACCGATTTTTGTTGAGGCTTCCACTATTGTACCTTTAGCTGTGTATGCTTCAATGGGCAGTCATGTACGCCAAACAATGCTAGGGATATTTAAGAGAAATACTATGAAATCAAAGCATGGCATGATAAGATTGCAAATGAAGTAATGGAAAGCTGATTTATGAATTTAATTTAGACGTATTTTTGTGAGCAGGTACCAATGCTTTTCAAGATGGAGATATTTTGAAGTGCTTATTCAATGGTCGTAAATTCTTCAGAGCAAGGAAAAGCAAAAATCTTTCATTACTTAGTATTACACTCTTGTCAGAAATGAAAAAACTTTAATGTGTGTTGAAAATGTAGAACGCAGTGAGAAT</t>
  </si>
  <si>
    <t>MSSSSLVAVTLPECPWNVLEMHYLTWLGAGLIIFGIIGSAANGLLCAGCLLGVGVPGNRVDQGHRLLLLNLSVASLGTLLLAGFPFTGPSSIYGRWIFGKACCQLFAFLRQMFGFAQILALVLLAIERYWLFNVITKEITRMLTLKGIAWSIASCWTIAIAWAIPPLVHWGRYSCDSTRTTCELDWHMIGSGQVTYNLSYLLLGIIIPSFLICFCLWRAYKVIKLLSIDTNDFMADSLGQYFITKVVAFSAIGMYLCWLPRAIIVFWTMVQRSEEKNNIPTALKIISPIFVEASTIVPLAVYASMGSHVRQTMLGIFKRNTMKSKHGMIRLQMK</t>
  </si>
  <si>
    <t>Mnais costalis RGR-like mRNA for opsin, RGR-like, complete cds</t>
  </si>
  <si>
    <t>Ischnura</t>
  </si>
  <si>
    <t>asiatica</t>
  </si>
  <si>
    <t>LC009272</t>
  </si>
  <si>
    <t>CTCTTGAGGTAAGCTAGGAAAGAGCAGTCAAAGTTAAAAGGTGCAGAATATAACATCCTCAATCGCCTTTAACTTTGGACTTGAGTCATTCCTGGGCCATCATCAAGGGGCTGACGACATGGCACCCAACATGATCAGCGACGTGCTTCCAGCCTCGATGCTATCCTCTCCTGACAGCCCTGGATGTGCAAATAGCACAGTCTTCAGACCAGAATATCGTGTGGGTGGTAAATATCTTGGGTGGAATGTGCCTGCCGAGGAGCTCCACCACATCCCGGAGCACTGGCTTGTGTATGAGGAGCCCGAGTCCTACATGCACTACCTCCTTGGCCTACTCTACATCTGCTTCATGTTCGTCGCACTTTCAGGGAATGGAATCGTCATCTGGGTATTCACATGTGCGAAGTCATTGCGAACACCATCGAATATGTTTGTCGTAAACTTGGCCATCCTGGATTTCCTCATGATGGCTAAAACGCCCATTTTCATCTACAATTCCTTCAACTTGGGATTTGCATTGGGTGGATATGGCTGCCAAATATTTGCATTCGTTGGCTCTATATCAGGAATCGGGGCTGCTGTAACCAATGCAGCCATTGCCTTTGACAGATACAGAGCCATAGCCCGGCCATTTGATGGTAAACTTTCTGCAGGCAAAGTTTTGGTCATACTGGCACTTATATGGGGCTACACACTACCGTGGGCATTATTCCCACTGTTGGGAACTTGGGGTCGTTTTGTACCAGAGGGATATCTCACCAGCTGCTCCTTTGATTACTTGACCAACACTGCAGAAAACAAAATCTTTGTCATGATGCTCTTCTTCTTCTCCTACGTTATCCCAATGTTCATGATTTGTTTCTACTACGCTCAGATTGTCAACCATGTCTTTGACCACGAAAAGGCATTGAGGGAGCAGGCCAAGAAGATGAATGTTGACTCTCTTCGAAGCAATCAAAACATGAATGCTGTATCAGCAGAAGTAAGGATTGCAAAGGCAGCAATCACAGTATGCTTTATGTTTGTTGCATCATGGACACCGTACGCCATCTGTGCTCTGATTGGAGCATTTGGTAACAAGGCACTATTGACACCTGGTGTGACTATGATCCCAGCTTGCACGTGCAAAGCTGTCGCCTGTATTGATCCATGGGTGTATGCCATCAGTCACCCCAAGTACAGGTTGGAGCTTCAGAAGAGATTACCTTTCCTCCGAATCAATGAACCTGATCCTCCTGCAGATACCAAGTCCGAAGCCACTGTGGCTACAACAGAGGGATAAATCATCAAAATCTTCCCTGGAAATGGCACTCCTGGAAAAATAAACTAGTCAGTGTCATTTTGGCAAAACGTGGTGTAATTACATATTAACGTCATCTGCGCGAAATATTGGCTGAGAGCAGAGATTAAACGATCTTTCAAACCAACCGAGTTTTTAGTTCTTGTTCTGTTTTTTTAAGCAACTTCAAAATCCGATACAAACCTACCCCTATACACCAATTTTCTTATTTGAAGTAGATTTTTTTGATTTTCCCGGAATAAACATGAACACGTAAACAATTGCACATCGCGAAGCGATTACCCGGATTACCATCGTCATCTGGCGGATGTTGTTATAATTAACCTGCATTTCCTTGAGTGTAGTGAAGTGAATATAAAATATATCAACATGACTAACAAAA</t>
  </si>
  <si>
    <t>MAPNMISDVLPASMLSSPDSPGCANSTVFRPEYRVGGKYLGWNVPAEELHHIPEHWLVYEEPESYMHYLLGLLYICFMFVALSGNGIVIWVFTCAKSLRTPSNMFVVNLAILDFLMMAKTPIFIYNSFNLGFALGGYGCQIFAFVGSISGIGAAVTNAAIAFDRYRAIARPFDGKLSAGKVLVILALIWGYTLPWALFPLLGTWGRFVPEGYLTSCSFDYLTNTAENKIFVMMLFFFSYVIPMFMICFYYAQIVNHVFDHEKALREQAKKMNVDSLRSNQNMNAVSAEVRIAKAAITVCFMFVASWTPYAICALIGAFGNKALLTPGVTMIPACTCKAVACIDPWVYAISHPKYRLELQKRLPFLRINEPDPPADTKSEATVATTEG</t>
  </si>
  <si>
    <t>Ischnura asiatica RhUV mRNA for opsin, ultraviolet sensitive type, complete cds</t>
  </si>
  <si>
    <t>LC009271</t>
  </si>
  <si>
    <t>AGCGGCGCCAGTCAGCGGCAGACAAGAGGGCCTCGCCGGGAAAGAAGATCGGAGGGAGAGCGGAGAGGCATCTGGGGAGGAGCAGCAGTACTAGCAGCAGCAAGTCAGACGAAGAGACGGCGTGTGCAAACAGCGAGCGATTGGACTCAAAAGGGCACCGCCAGAGGACAGCACGAGCGATGAACGTGAGCTACGCCATGTCGACCCTACTGGGGGTGTCGGGGCCGAAGAGTCTGCTGGCCCCAGACGATGACGCCTTCCTCGGCTCCAAGATCGACGACGCCTACATGGCCTACATCCATCCCCACTGGACCACATTCCGAGCGCCCGCCGCCTACCAGCACTTCCTGCTCGGGCTCATCTACGCGCTCATCTTCGTCGTCGGGATGCTGGGCAACATGCTCGTCATCGTCACTTTCTTCACGACGAAGAGCCTCCGGACGCCGTCCAACACGTTCGTGGTGAACTTGGCGATTTTCGACGCTCTAATGATGTCCAAGCTGCCGCTGTTCGTGCTGAACTCGGCCGTCGAGGGACAGATATTCGGCAAGATCGGCTGCGACATCTTCGGCCTCGTGGGCTCCTACTCGGGTATGGGCGCTGCCATAACCAACGCAGCCATCGCCTTCGACCGATACAGGACCATAGCCTTTCCCCTGGACGGTCGCCTGGGAATGAAGGCCGCCATTGGCCTCGTGGTGTTCACGTGGCTGTGGGCCACACCATTCTCCATCCTGCCGCTGTTCGAAGTCTGGAACAGATACGCACCAGAGGGCTACCTGACCACGTGCTCCTTCGATTACATGCGGGAGGGGAAGTCGACGCAGCTGTTCGTGATGACCATCTTCTCTTGGGCCTACGTCTGCCCCCTGCTCATGATCGCCATGTTCTACTCCAGAATCATCACCCACGTGCGCAACCACGAGAAGATGCTCAAAGAACAGGCCAAGAGGATGAACGTGAAGTCGCTGTCGCAGGGGGACAACGACAAGTCAGCCGAGATTCGCATCGCCAAAGTGGCCATCTCGATCGTGTTCCTGTTCATCTGCGCGTGGACGCCATATGCACTAGTGGCGCTCATCGGGTGCTTCGGAGACAAGCACATGATGACGCCAACGTTCAGCATGTTCCCAGCCATCGCGTGCAAGACTGTGGCGTGCGTCGACCCCTGGATCTACGCCATCAACCACCCACGATTCAGGGCTGAGATCCAGAAGAAGGTGCCGTGGCTTTGCATCTTCGGACAGGAGAAGAAGGCTGACGACAGCAAATCCGTGACGTCTGGCGCCACCGAAGTCAAGTCGGAGACGGCGTGAACCAAGCGATCCCGTCGACCTGACGACGAAATCAAAACAAAACACAAACGCTCTCTGATGGACTCTTTTCTCTCTCTCACTCTGTGGCTCAATGTCCAAAGTAGCCCCCCCCCCTAAAAATGCCCGCTGGATGCGAAACATGAAGACAAGACAAGTGAGCACGAATGAGATTGTCTCTTGCTGAGCGAAATGGCACCGGCACCATCACGTATCAGTGGTCCTGAGGAATCACAATGTTTGCGCATGTATTATCTCCACACCTTGATCTCTGCCTTCCCAGCGTCTCATCCTCCGCCTTCTCTTGCAAATAAATGCTCACAACTACTATCATTGAATGCAATCTTTATTTCTTTCTCGCCCTACGTACAGAAAA</t>
  </si>
  <si>
    <t>MNVSYAMSTLLGVSGPKSLLAPDDDAFLGSKIDDAYMAYIHPHWTTFRAPAAYQHFLLGLIYALIFVVGMLGNMLVIVTFFTTKSLRTPSNTFVVNLAIFDALMMSKLPLFVLNSAVEGQIFGKIGCDIFGLVGSYSGMGAAITNAAIAFDRYRTIAFPLDGRLGMKAAIGLVVFTWLWATPFSILPLFEVWNRYAPEGYLTTCSFDYMREGKSTQLFVMTIFSWAYVCPLLMIAMFYSRIITHVRNHEKMLKEQAKRMNVKSLSQGDNDKSAEIRIAKVAISIVFLFICAWTPYALVALIGCFGDKHMMTPTFSMFPAIACKTVACVDPWIYAINHPRFRAEIQKKVPWLCIFGQEKKADDSKSVTSGATEVKSETA</t>
  </si>
  <si>
    <t>Ischnura asiatica RhSWb2 mRNA for opsin, short-wavelength sensitive type, complete cds</t>
  </si>
  <si>
    <t>LC009270</t>
  </si>
  <si>
    <t>GTTCGCAACCTCGCAGTCGGTAGCTGACGAGCGCGAAAAAGAGGGCCTGAAGAGGAACCAGTAGCAGTGCGAAAGGGAAAAAGCCACACGACCCATCTCCTATTCTCAGGCAAAGAAAATTTAGGAATCAACATGAATTTCAGCCACTCCGTCGTAGCTCACCCCCTTTTCCTGAGAGGAGCCTTGTCCCCATCATCGAACAGTTTGATGGAAAGCGATGAGAATGCATTTCTTGGGTCCGGCATTGACGCTGACTACATGTCATACATCCATCCTCACTGGACAACCTTTCAAGCACCAGCCGCCTACCAACATTTCCTCCTTGGCTTGATTTACGCTGTCATTCTAGTCGTTGGGATGACCGGTAACATGCTGGTCATCGTAACATTTTTCACGACTAAGAGTCTGCGGACGCCATCAAACACCTTTGTGGTAAATCTGGCCATTTTCGACACCCTCATGATGTCAAAGCTGCCCATGTTTGTACTGAATTCTGCTATAGAGGGGCAAATATTTGGCAAGATTGGATGCGACATATACGGCTTGATTGGGTCATATTCTGGAATGGGAGCGGCAATAACCAATGCAGCAATTGCATTTGATAGATACAGGACGATTGCCTTTCCACTAGACGGAAGGCTGGGGATGAAAGCAGCAATCGGACTCGTCATCTTCACCTGGTTATGGGCCACACCCTTCTCAATCCTGCCATTCTTTGAATGGTGGAACAGATACGCTCCAGAGGGATACTTGACCACCTGCTCCTTTGACTACATGAGAGAGGGAAAGTCGACACAGTTGTTCGTGATGACCATCTTTGCGTGGGCATATGTCTTTCCACTCCTTATGATCGCACTGTTCTATTCAAAGATACTAGGACATGTGCGAAACCATGAGAAAATGCTGAAGGAGCAGGCTAAAAGAATGAACGTCAAGTCACTATCACAAGGAGATAATGAGAAATCTGCTGAGATTCGCATTGCCAAAGTTGCCATTTCCATCGTGTTCCTCTTCATTTGTGCATGGACACCCTATGCCCTAGTGGCCCTTATTGGGGTCTTTGGAGAAAAAACCATGATGACTCCAACCTTCAGCATGTTTCCAGCAATTGCATGCAAAACTGTGGCATGCATTGACCCATGGATTTATGCCATCAACCATCCACGATTCAGGGCGGAAATCCAGAAGAAGGTTCCATGGCTGTGTATCTTTGGACCAGAGAAGGACAAGTCTGACAGCAAATCTATTGCATCCGAGGGAACTGAAGTCAAGTCTGAGCCAGCATAAACCATTTCAAGAAAAAAAACAACATTCTGACTGGCCAGGTGAAAAATTTTGTTAAACGGACTCAATGCTCACCTGGAAAACTCTTCGTGGCCATATGAATAAAAAAATAACTGTAACTTGCCTGACACCTGAAAATGGAATAAAACACCTGCAATATCCTGAAAAAAAA</t>
  </si>
  <si>
    <t>MNFSHSVVAHPLFLRGALSPSSNSLMESDENAFLGSGIDADYMSYIHPHWTTFQAPAAYQHFLLGLIYAVILVVGMTGNMLVIVTFFTTKSLRTPSNTFVVNLAIFDTLMMSKLPMFVLNSAIEGQIFGKIGCDIYGLIGSYSGMGAAITNAAIAFDRYRTIAFPLDGRLGMKAAIGLVIFTWLWATPFSILPFFEWWNRYAPEGYLTTCSFDYMREGKSTQLFVMTIFAWAYVFPLLMIALFYSKILGHVRNHEKMLKEQAKRMNVKSLSQGDNEKSAEIRIAKVAISIVFLFICAWTPYALVALIGVFGEKTMMTPTFSMFPAIACKTVACIDPWIYAINHPRFRAEIQKKVPWLCIFGPEKDKSDSKSIASEGTEVKSEPA</t>
  </si>
  <si>
    <t>Ischnura asiatica RhSWb1 mRNA for opsin, short-wavelength sensitive type, complete cds</t>
  </si>
  <si>
    <t>LC009269</t>
  </si>
  <si>
    <t>GCGTGCCTCTTTCGAGAGTTGACCTACGCTTCATAGCCTGCCCGCCTTGCCTTTATTACTATCTCGGCCTACCCGTTTGGGGAAAACTCGACCACTCCGTATTCCTTCGAGTGAACGGTTTTTATCTATCCAGCCCACTAGGCGGCAGCAGGTGGACTGACCTCAGAAGAAGGCATTCCTTACTACACACCAGAAATGGCATCAGCAGCACTCATGGGTGAGCCACATGCGGCCGCGTGGGGGAGCGGCGGAAGCTACTCCAACCACACAGTCGTTGACATGGTACTCCCAGAAATGCTCTCCAAGATCGACCCTCATTGGTACCAGTTCCCTCCCATGAACCCCCTCTGGCACGGAATTTTGGGATTCGTCATCGGTTGCTTGGGAATCGTGTCGTGGTGCGGCAATGGCGTCGTCATCTACATCTTCTCAACCACCAAGTCCCTCCGAACGCCATCCAACCTCTTGGTCGTCAACCTTGCCTTCTCTGATTTCTTCATGATGGTCGTCATGTGCCCGTTCATGTTGGTTAACTGCCACCATGAAACTTGGGTATTTGGGCCTCTGATGTGCGAGCTGTATGCTTTCGCTGGCTCGCTCTTCGGATGTGCCTCCATCTGGACCATGGTGTCCATTGCCATGGACCGATACAACGTCATCGTCAAGGGTCTTTCTGGCAAGCCTCTGACGGTCAAGAAAGCTCTTGCATGGATCCTGCTCATCTGGGTGCACGCTGCCGTCTGGACCATCTTCCCAATGGTCGGCTGGAACAGGTATGTCCCAGAGGGTAACATGACCGCTTGCGGAACTGACTACCTGACCAAGGACTGGTTCCACAAGAGCTACATCCTTGTCTACTCCGTGTTCTGCTACTGGCTGCCACTCTTCGTCATCATCTACTCCTACACCTTCATCGTTCAGGCTGTCGCTGCCCACGAGAAGCAGATGAGGGAACAGGCCAAGAAGATGAACGTTGCTTCTCTGCGATCTGCCGAAGCACAGAACACCAGCGCCGAATGCAAGCTGGCCAAGATCGCCCTGATGACCATCTCCCTGTGGTTCATGGCTTGGACTCCATACCTCATCATCAACTTCGCCGGAATCTTCGAGACCATGACCATCAGCCCACTCGTGACCATCTGGGGATCTCTCTTCGCCAAGGCTAACGCCGTCTACAACCCAATTGTCTACGGTATCAGCCACCCCAAGTACAGGGCTGCTCTCAACGAGAAGCTGCCATTCCTGGCCTGCGCCGCCGCTGAGCCAGCACCACCTGCAGACAACCAGTCCTCTGGAACCGCCGCCTCCGCCGAGGAGAAGGCTTAAAGAGGAGCGACTCGACCGCCCCCGACACGGGCGTCGACCGCCCCTCGCCAAAGCCACCCACTCCTCGAAAACCATCGCCCACAGTCATTCCGACCCCCGCGACACCTCCCCAATCATGTCTGCAGCGACAGCGCGAAGGCTCGAGGCGCTTTGGAACGGCGCCTCCCTGAGAGCACAGCCGATATACTACTGGCGTGGAGAGAATACGTCAACCAGGACTCTTGATGACGCCACGAGTGTGCTATCGAAAGAAGAAGACGTTGAAGAAGAAGAATCTTGTGTGAAAGGTGCAAGCGAACGAACCTTTGTACATTCCCCGTGTATATTATTTTCTCCGTGAAATTAAAAAAATGCCTTTTTA</t>
  </si>
  <si>
    <t>MASAALMGEPHAAAWGSGGSYSNHTVVDMVLPEMLSKIDPHWYQFPPMNPLWHGILGFVIGCLGIVSWCGNGVVIYIFSTTKSLRTPSNLLVVNLAFSDFFMMVVMCPFMLVNCHHETWVFGPLMCELYAFAGSLFGCASIWTMVSIAMDRYNVIVKGLSGKPLTVKKALAWILLIWVHAAVWTIFPMVGWNRYVPEGNMTACGTDYLTKDWFHKSYILVYSVFCYWLPLFVIIYSYTFIVQAVAAHEKQMREQAKKMNVASLRSAEAQNTSAECKLAKIALMTISLWFMAWTPYLIINFAGIFETMTISPLVTIWGSLFAKANAVYNPIVYGISHPKYRAALNEKLPFLACAAAEPAPPADNQSSGTAASAEEKA</t>
  </si>
  <si>
    <t>Ischnura asiatica RhLWF4 mRNA for opsin, long-wavelength sensitive type, complete cds</t>
  </si>
  <si>
    <t>LC009268</t>
  </si>
  <si>
    <t>ACGTGGCGTGCCTCTCACCAATTTGAGTAAACCCACGCTTCAGCGACTGCCCGCCGCACAGCAGAGAGACAGATACACCAGTGATTTCAAAGCAGGTATACTTCGCTCTGTACTTCGTTTCCGGGATACGTCCGTTCGGAAGGCGAATTGTGTGAACAACACCTTCTAAAGGCGGCAAGTCGTCTGAGAGACTTTCTTCACTCCAAAACTTCTGATTTCCCTTGACGGAAAAATGGCATCTGCAGCGCTGCTGGGTCAACCCGAGGCTGCCCGCTATGGGGCATCCAACCAGACTGTTGTGGACATGGTCCTTCCGGAAATGTTGCACTTGATTGACCCACACTGGTACCAGTTCCCTCCAATGAACCCCCTGTGGCACGGAATCTTAGGATTCGTCATTGGGTGCCTTGGAGTCATCTCTTGGTGCGGAAATGGTGTTGTCATCTACGTCTTCTCTTGCACCAAGTCACTCCGAACTCCATCCAACTTGCTGGTCGTCAATCTTGCCTTCTCCGACTTCTGCATGATGGTCGTCATGTGCCCATTCATGTTGATCAACTGCTACAATGAGACCTGGATCTTCGGGCCTCTGATGTGCGAGCTGTATGCTTTCGCTGGCTCGCTCTTCGGATGCACCTCTATCTGGACCATGGTGACCATTGCCTTGGACAGATACAACGTCATCGTCAAGGGATTGTCTGGAAAGCCCCTTACCGTGAAGAAAGCCCTGCTGTGGATTTTGCTCGTGTGGGTGCATGCTGCCGTCTGGACCATCTTCCCAATGTTCGGCTGGAACAGGTATGTCCCAGAGGGTAACATGACCGCTTGCGGAACTGACTACCTGACCAAGGACTGGTTCCACAAGAGCTACATCCTTGTCTACTCCGTGTTCTGCTACTGGCTCCCTCTCTTTGTCATCATCTACTCCTACACCTTCATCGTTCAGGCTGTCGCTGCCCACGAGAAGCAGATGAGGGATCAGGCCAAGAAGATGAACGTGGCCTCCCTCCGATCCGCCGATGCACAGAACACCAGCGCTGAATGCAAGCTGGCCAAGATCGCCCTGATGACCATCTCCCTGTGGTTCATGGCTTGGACTCCATACCTCATCATCAACTTCGCCGGAATCTTCGAGACCATGACCATCAGCCCACTCGTGACCATCTGGGGATCCGTCTTCGCCAAGGCTAACGCCGTCTACAACCCAATTGTCTACGGTATCAGCCACCCCAAGTACAGGGCCGCTCTCAACGAGAAGCTGCCATTCCTGGCCTGTGCCGCCGCTGAGCCAGCAGCTCCCGCAGCCGACAACCAGTCCTCCGGCACCGCCGCCTCCACCGAGGAGAAGGCCTAAGCGGAAGAGCGCAAGACCATCTCACACGGCGCATCCGGTACACAGAGTGCGAAGCGACAAAAACAGCAGCAAAACGAGACAAGAAGAGCATCGTTAATAAAAACAAAAAGCTCCGCTTCGCACGGCTTCCTTGTGATCAGCTCATCGTTGGCCCCAGCGCCTATGTACTGGAGACAAACCGGGCTGACACCAAAATTAACACCAGAGCTTCACCACCACGCCATTAGACGAAGTATAGAAGACGTCACGGGAAGAATCGAAGAAAGAAACATAAAAATTTCAAAAGAAAATTTTGCACGGATGGTGCAAACATAAAAATTCCTGTAACCCATTATTTTTTAACCCAATAAATGCGCCG</t>
  </si>
  <si>
    <t>MASAALLGQPEAARYGASNQTVVDMVLPEMLHLIDPHWYQFPPMNPLWHGILGFVIGCLGVISWCGNGVVIYVFSCTKSLRTPSNLLVVNLAFSDFCMMVVMCPFMLINCYNETWIFGPLMCELYAFAGSLFGCTSIWTMVTIALDRYNVIVKGLSGKPLTVKKALLWILLVWVHAAVWTIFPMFGWNRYVPEGNMTACGTDYLTKDWFHKSYILVYSVFCYWLPLFVIIYSYTFIVQAVAAHEKQMRDQAKKMNVASLRSADAQNTSAECKLAKIALMTISLWFMAWTPYLIINFAGIFETMTISPLVTIWGSVFAKANAVYNPIVYGISHPKYRAALNEKLPFLACAAAEPAAPAADNQSSGTAASTEEKA</t>
  </si>
  <si>
    <t>Ischnura asiatica RhLWF3 mRNA for opsin, long-wavelength sensitive type, complete cds</t>
  </si>
  <si>
    <t>LC009267</t>
  </si>
  <si>
    <t>TTGGTCAGAGAGTCTTGGACGAGCCTTGGGGAGTTCAACTTGGGAGTCCAGCAGCCAGCCCGACGGAGCTTCAAGTGTAAAAAAGAAAATCTTCAAGACGGCAAGTGAAGCATCTCCGAAAGGTGGCCGTTGACTCGCCATTTGCATAGCTCTCAGCCTCTCTTGATCTCCTGACCAACCGGGACCTTTCTCGTTTCAAATCTCGACATGGCACTTGCAATGGGTGAACCAATGGCAGCCGCCCAATGGGGCAGCAACAAGACTGTAGTCGACATGGTCCTCCCCGAAATGACCCATCTCATTGATCCACACTGGTACCAGTTCCCTCCTATGAACCCCCTGTGGCACGGAATTTTGGGATTCGTCATTGGGTGCCTTGGAGTCGTCTCTTGGTGCGGAAATGGTGTTGTCATCTACATCTTCTCCACTACCAAGTCCCTCCGAACTCCATCCAACTTGCTGGTCGTCAATCTTGCCTTCTCCGACTTCTTCATGATGGTTGTCATGTGCCCATTCATGCTGATCAACTGCATGCATGAGACGTGGGTCTTCGGGCCTCTGATGTGCGAGCTCTATGCTTTCGCTGGCTCGCTCTTCGGATGCACCTCTATCTGGACCATGGTGACCATTGCCATGGACAGGTACAACGTCATCGTCAAGGGTCTGTCTGGAAAGCCATTGACGGTTAAGAAGGCTCTGCTCTGGATCTTCCTTGTCTGGGCCCACGCTGCCGTCTGGACCGTCTTCCCAATGGTCGGCTGGAACAGGTATGTCCCAGAGGGTAACATGACCGCCTGCGGCACTGACTACCTGACCAAGGACTGGTTCCACAAGAGCTACATCCTTGTCTACTCCGTGTTCTGCTACTGGCTGCCACTCTTCGTCATCATCTACTCCTACACCTTCATCGTCCAGGCTGTCGCTGCTCACGAGAAGCAGATGAGGGAACAGGCCAAGAAGATGAACGTTGCTTCTCTGCGATCTGCCGAAGCACAGAACACCAGCGCCGAATGCAAGCTGGCCAAGATTGCCCTGATGACCATCTCCCTGTGGTTCATGGCTTGGACTCCATACCTCATCATCAACTTCGCTGGTATCTTCGAGACCATGACCATCAGCCCACTCGTGACCATCTGGGGATCTCTCTTCGCCAAGGCTAACGCCGTCTACAACCCAATTGTCTACGGTATCAGCCACCCCAAGTACAGGGCAGCTCTCAACGAGAAGCTTCCATTCCTGGTTTGCGGAGGCGACGAGCAGCCAGCCCCACCAGCTGACAACGCTTCCAGCGGCACCGCCACCGAGGAGAAGGCCTAAGAAGGCGCCACCTTCCAGTCCTTGGAACTTCTCCATTGGACCTTCCAGCCAACGCGATCGACTCCTAAGATGCACCGCTACGAAGCTACTAACACCACATTAAAACGCAACATAAATTGTGACAAAAATACAAAAAAAAACATCACCGACTGGAACACCGACTGCAGACCATGCCTCTCTCACTACGAATGCTGAAGAGCTGCATTGGACACGTTGACTCAGAGAAAGGATAATGAAGCAATAAAAAAATATGTTGATCATGTCAACATCAATAAAAATTTACTAGCAAACC</t>
  </si>
  <si>
    <t>MALAMGEPMAAAQWGSNKTVVDMVLPEMTHLIDPHWYQFPPMNPLWHGILGFVIGCLGVVSWCGNGVVIYIFSTTKSLRTPSNLLVVNLAFSDFFMMVVMCPFMLINCMHETWVFGPLMCELYAFAGSLFGCTSIWTMVTIAMDRYNVIVKGLSGKPLTVKKALLWIFLVWAHAAVWTVFPMVGWNRYVPEGNMTACGTDYLTKDWFHKSYILVYSVFCYWLPLFVIIYSYTFIVQAVAAHEKQMREQAKKMNVASLRSAEAQNTSAECKLAKIALMTISLWFMAWTPYLIINFAGIFETMTISPLVTIWGSLFAKANAVYNPIVYGISHPKYRAALNEKLPFLVCGGDEQPAPPADNASSGTATEEKA</t>
  </si>
  <si>
    <t>Ischnura asiatica RhLWF2 mRNA for opsin, long-wavelength sensitive type, complete cds</t>
  </si>
  <si>
    <t>LC009266</t>
  </si>
  <si>
    <t>GAGTGCCTCGTTTCGAGTAGACCTACGCGTCAGGACCCGTCAGCCCAGAGAGAAGAGGTGAAAAAAAGGCGCGAAGCAGTCCCTTCTTGGCCAAGAGAGGTACCAGTCTTCGCAGTGACACAAACAGCATCAGGGGCGCTGACAACTCCTCATCTGACCTCAGGGGATAAAGAAATCCTTTGATACCGAAATGGAGGCGGCGATGGTTCCCGGAGAGCCCCAGATGGCAAGGTGGGGTAGCAGCTACGCCACCAACCACACCGTGGTCGACATGGTGCTCCCGGAGATGCTCCACCTCATTGACCCACACTGGTACCAGTTCCCTCCTATGAACAATCTGTGGCATGGAATCTTGGGATTCGTCATTGGTTGCCTTGGTGTCATCTCATGGTGCGGAAATGGTGTTGTCATCTACGTTTTCTCTTGCACCAAGTCACTTCGAACTCCATCCAACTTGCTGGTCGTCAACCTTGCCTTCTCCGACTTCTTCATGATGGTTGTCATGTGCCCATTTATGTTGATCAACTGCATGCATGAGACGTGGATCTTCGGGCCTCTGATGTGCGAGCTGTATGCTTTCGCTGGCTCGCTTTTTGGATGCGCCTCAATTTGGACCATGGTGACCATTGCTTTGGACAGATACAACGTCATCGTCAAGGGTCTGTCTGGAAAGCCACTGACGATTAAGAAGGCTCTCTTTTGGATCTTCCTTGTCTGGGCACATGCCGCCGTCTGGACCATCTTCCCAATGGTCGGCTGGAATCGGTATGTACCAGAGGGTAACATGACCGCCTGCGGCACTGACTACCTGACCAAGGACTGGTTCCACAAGAGCTACATCCTTGTCTACTCCGTGTTCTGCTACTGGCTGCCACTCTTCGTCATCATCTACTCCTACACCTTCATCGTCCAGGCTGTCGCAGCTCACGAGAAGCAGATGAGGGAACAGGCCAAGAAGATGAACGTGGCTTCGCTTCGATCCGCTGAGACACAAAACACTAGCGCTGAATGCAAGCTGGCCAAGATTGCCCTGATGACCATCTCCCTGTGGTTCATGGCTTGGACTCCATACCTCATCATCAACTTCGCCGGAATCTTCGAGACCATGACCATCAGCCCACTCGTGACCATCTGGGGATCTCTCTTCGCCAAGGCTAACGCCGTCTACAACCCAATTGTCTACGGTATCAGCCACCCCAAGTACAGGGCCGCCCTGAATGAGAAACTGCCCTTCCTCGTCTGCGGCTCGGACGAACAGCCAGCAGCGGCAGCAGCCAGCGACGCCCAGTCAAATGGAACTGCCACCTCCGAGAAGGCGTAAAATGGAATCCTCCTCCGGACACAGAACAACTCACGATGAAAGAAGCCAACTCGACGCACTACAACTCAGCGACGTCCTCCGGTGGATAAGGAATGAGCAACTCAATGGGAAAAATAAACTCACAGGATTTCAGACCTGAGATCAGATCGCAGTTGATCGTAGCTACACATTCAGAAACTCATTGAATCGCAATAACGGACCATAAAAAAACTAGCACATTGACAACGCCAATGGGAATGTAAAACACAAAATCCTCTTCTCTCAAAGTGTCAAAAAAAACGGCAAAAAAAAGGTTCACGGCGTAAAATAGTCCGGTCTCGAACAGGGATGGCAATTGGTCCTTACTGATACCTCGTATTCTGGTAAGGATATTTCAAAAATATACACTTGTACATAATGTTGAATCGATGAGGAGTGGA</t>
  </si>
  <si>
    <t>MEAAMVPGEPQMARWGSSYATNHTVVDMVLPEMLHLIDPHWYQFPPMNNLWHGILGFVIGCLGVISWCGNGVVIYVFSCTKSLRTPSNLLVVNLAFSDFFMMVVMCPFMLINCMHETWIFGPLMCELYAFAGSLFGCASIWTMVTIALDRYNVIVKGLSGKPLTIKKALFWIFLVWAHAAVWTIFPMVGWNRYVPEGNMTACGTDYLTKDWFHKSYILVYSVFCYWLPLFVIIYSYTFIVQAVAAHEKQMREQAKKMNVASLRSAETQNTSAECKLAKIALMTISLWFMAWTPYLIINFAGIFETMTISPLVTIWGSLFAKANAVYNPIVYGISHPKYRAALNEKLPFLVCGSDEQPAAAAASDAQSNGTATSEKA</t>
  </si>
  <si>
    <t>Ischnura asiatica RhLWF1 mRNA for opsin, long-wavelength sensitive type, complete cds</t>
  </si>
  <si>
    <t>LC009265</t>
  </si>
  <si>
    <t>GCCAGAGATGTAGTGGGACTTCCACGGGAGTTAGCCAGTCCTCGAGCGCTTGCCAGCTAGCCCTGTGCGACGAGTGACTTGTGACACACATCGAAGCGGATGAATTCACGCAGGACGAAAAAAACCTTACGTTCGGCGAGTGGCGATAAACAGGTGGAGGATCGTGAGCTGTAAATTTGACATCCAAAAAAGGCGGCTTACTCAAATCCCATCAGCAGAAAAACATGGCTACGGCGGCACTGATGAGTATACCCAAGATGGAAGCACGGTCAGGGTTTCCTAATCACACCGTTGTAGATAGAGTGCTACCCGAAATGCTCCACTTGATTGATCCTCACTGGTACCAGTTCCCGCCCATGAACCCCCTATGGCACGGCATCTTGGGATTCGTCATTGGTGTCTTGGGAGTCATCTCGTGGTGCGGCAACGGTGTCGTCATCTACGTTTTCTTGACCACAAAGGCCCTCCGCACCCCTTCCAACATGCTGGTGCTCAACCTCGCTCTATCCGACTTCCTCATGATGGTCATCCAATGTCCTTTTATGCTCATCAACTGCTTCTACGAAACATGGATCTTCGGGCCCCTGATGTGTGATTTGTACGCCTTTTTTGGATCACTTTTCGGTTGCACCTCCATCTGGACAATGGCCACAATATCTCTCGATCGTTACAACGTCATTGTCAAGGGAATGGCTGGCAAGCCTCTTACCATCAAGAGGGCACTCCTGTGGCTAATTATCGTGTGGACGCACGCTCTACTCTGGACCATTTTGCCTATGCTCGGCTGGAACAGGTATGTTCCAGAAGGCAATATGACCTCCTGCGGAACAGACTACTTGACAAAGGACTGGTTCCACAAGAGTTACATCTTGGTCTACTCTTTCTTTTGTTATTTCACGCCCCTGTTCACCATTATCTACAGTTACTTCTTCATCGTTCAGGCTGTAGCTGCTCATGAAAGAGCCATGAAGGAACAGGCAAAAAAGATGAATGTGGCTTCATTGAGGTCATCAGAGCAGCAGAATACAAGTGCTGAATGCAAGCTAGCTAAGGTTGCATTAATGACAATTACACTATGGTTCATGGCATGGACACCATACCTTGTCATCAATTACGGGGGTCTCTTCGAAAGTATCACAATGACTCCTCTCGTAACAATATGGGGATCAGTGTTCGCCAAGGCTAGTGCAGTCTACAATCCTATTGTCTATGGCATAAGTCACCCTCGGTACAGAGCAGCCTTAAGCGAAAAACTGCCTTGCCTCGTTTGCGGTACCACGGAGAAGGGAGGAGCAGCAGAGTCAAGCGCCAAGTCGGACGCAACGGAGAACTCCACGGAGAAGGCATAAGATACCCATGGCACCTCAAAGACCAATCCCAAAGGCACGAGGGAGAGCCGACTTGCAAATACATCCAAAAGCCCCTGATCACCCGAAGAGCAGACGCACCATAACCTAATGCTGCTTCGGATAACGCTTCCACAGCTATTCCTGGGAGAGAGGGGATGTATTTGAGAGATGTATCGTCCTCATTTCACCTTCATTACCGAGATGGAAGAGATGATGGAAGAGAGATGAACGCTTTAGTCGAGTTTATACTGTACCTGTTCCAATCCCAATTCTTTCCCTGGAGGCGTCGTCTGGCTCTCATGGCGCCGGCGTCTCCTATCCTTTTCCCTTCCTCTGTCCTTCCCTTCCTGAGGTGTGCGGGTGAAAAGTCTCAGACAAACAGACCCGACCCTCAGGTATGTAACCCCGCGAACCCATCCTAGGTACTCGTTTCCGCTGTACATGTTCCTTCATATCGCCCACCATTAATTTTCTGATCGATTCCAATAACGCCTTAATTTGATTACAATCCACGATCGAGACGGCAATGGCAAGAAATGAACTGTTGTTTTGTGTCTTTTTTTATCCCTGTTAATCGTTGTTGTACACAAACGAAATGTAATTTGAAGGGTAATTTTTCAGGTAATGCTTGTTGTAATCTCTTCATTTCACTGGGTAAAATACGCATCTGCGGTTCAACAAAAATTGGTGCACTAAATTCCACACTGCTATGCACTCATTTTCAAGTTAACCCAGTGAAATGTTACTCGCAGAAATGTAATTGACCGGTAGCATGTAATATAATAAAATATATAATAATAAAACCCTCCACAAGACATGTGAATTTCTAGATCCACATCCCTTTGTAAGACTACATTAAATAAAGCCCTAAGTGAACCCGCAGAGAATAAATAAAAACGCATGCGTGGCTAATAAATTTACATAAATTCGAGCATAAAAGAAGAACCGGTTTCTAAGAATATGCTCTGACCTTATGTAATCTTACCTTATGTAATCAAAACTATACGAATAAAGATTTAT</t>
  </si>
  <si>
    <t>MATAALMSIPKMEARSGFPNHTVVDRVLPEMLHLIDPHWYQFPPMNPLWHGILGFVIGVLGVISWCGNGVVIYVFLTTKALRTPSNMLVLNLALSDFLMMVIQCPFMLINCFYETWIFGPLMCDLYAFFGSLFGCTSIWTMATISLDRYNVIVKGMAGKPLTIKRALLWLIIVWTHALLWTILPMLGWNRYVPEGNMTSCGTDYLTKDWFHKSYILVYSFFCYFTPLFTIIYSYFFIVQAVAAHERAMKEQAKKMNVASLRSSEQQNTSAECKLAKVALMTITLWFMAWTPYLVINYGGLFESITMTPLVTIWGSVFAKASAVYNPIVYGISHPRYRAALSEKLPCLVCGTTEKGGAAESSAKSDATENSTEKA</t>
  </si>
  <si>
    <t>Ischnura asiatica RhLWE1 mRNA for opsin, long-wavelength sensitive type, complete cds</t>
  </si>
  <si>
    <t>LC009264</t>
  </si>
  <si>
    <t>AGCGTGCCTCCATTGTGAGTAGACCTACGAGTCTTGGCGTCTGACTGCCCTGAGCGAGTTTTGGATCGAGAGAACAGCGTCTCGCGTGTGGAATCTGATTAAGGATCTTCAGCGTCCATTTTGGTCACCAGCTATTCAGGCAGCAGTTCGCCTTTGACCACCCTCTCACCGGATTTTGATCATTCCCTTAGTATCCTCGCCATGGAGACTATTGCTGAGGCAAGCGCCCGCATGGCGGCAGCTTCCAGGTGGAGCGGAAATTCCTTCTCCAACGCAACAGTCGTCGACATGGTCCCCCCTGAGATGCTCCCCTGGGTCGACCCCCACTGGTACCAGTTCCCTCCCATGAACCCCCTGTGGCACGGCATCTTGGGATTCGTCATCGCCGTCCTCGGCTTCATCTCATGGGCTGGAAACGGTGTCGTCATCTACGTGTTCTCATGCACCAAGTCCCTCCGCACTCCTTCCAACCTACTGGTCGTCAACCTAGCCGTGTCCGACTTCCTCATGATGGTTTTCATGTGCCCCTTCATGCTGGTCAACTGCTACTATGAAACCTGGGTTTTCGGTCCACTCATGTGCCAGATTTATGGCATGGCTGGTTCTCTGTTTGGATGTGCCTCCATCTGGACCATGGTGACAGTTGCCCTCGACAGGTACAATGTGATCGTGAAGGGCTTGGCTGGGACTCCACTCACAATCAAGAGAGCGCTAGCTTGGATCACCTTCGTGTGGGTTCACGCCGCTGCATGGACCGTGATGCCCATGTTCGGCTGGAACAGGTATGTCCCGGAGGGTAACATGACCGCCTGCGGCACTGACTACCTGACCAAGGACTGGTTCCACAAGAGCTACATCCTTGTCTACTCCGTGTTCTGCTACTGGCTTCCTCTTCTTACCATCATCTACGCTTACACCTTCATTGTTCAGGCTGTAGCTGCACACGAGAAAGCAATGAGGGAACAGGCGAAGAAGATGAACGTAGCTTCATTGAGGTCCGCTGAGGCACAAAACACCAGTGCAGAGTGCAAGTTGGCCAAGATTGCCCTGATGACCATCTCCCTGTGGTTCATGGCTTGGACTCCATACCTCATCATCAACTTCTCAGGAATATTCGAGACGATGGCCATCAGCCCACTGTTTACCATTTGGGGTTCAGTGTTTGCCAAGGCAAATGCTGTGTACAACCCCATTGTGTACGGTATCAGCCACCCTAAGTATCGCGCGGCCCTCAACGAGAAGTTGCCGATGCTGTCTTGCGGTGGCGACTCCCCGGGCGACAACCAATCACAGGCCTCCGCCACCACGACGGCCACCACCGACGAGAAAGCATAAGCCGAGTGGATCAACCACCGAGCAGTTATGAGCAGAAAGGAGGAAATTTCACTGTGTCGTACCAGAGAGTGCGTACAAGCGAAAGATCCACAATGCAATTATGTCACGTACTGTACTTTGAATGTACAGGCAGGTGACGACATTGTCAAGAAAGTACCAACGTGAACAAGATAGAACGGCATGAGAAGTCGACGATGGTGAACTTCAGGACTGACTTGAAGATTGAGCGGGAAGAATATCGTTTTTTTCTAAAAACGGTGTCGTGTCAATCCTATTCTATCCATGAATACATTTCCTGAGGAGTA</t>
  </si>
  <si>
    <t>METIAEASARMAAASRWSGNSFSNATVVDMVPPEMLPWVDPHWYQFPPMNPLWHGILGFVIAVLGFISWAGNGVVIYVFSCTKSLRTPSNLLVVNLAVSDFLMMVFMCPFMLVNCYYETWVFGPLMCQIYGMAGSLFGCASIWTMVTVALDRYNVIVKGLAGTPLTIKRALAWITFVWVHAAAWTVMPMFGWNRYVPEGNMTACGTDYLTKDWFHKSYILVYSVFCYWLPLLTIIYAYTFIVQAVAAHEKAMREQAKKMNVASLRSAEAQNTSAECKLAKIALMTISLWFMAWTPYLIINFSGIFETMAISPLFTIWGSVFAKANAVYNPIVYGISHPKYRAALNEKLPMLSCGGDSPGDNQSQASATTTATTDEKA</t>
  </si>
  <si>
    <t>Ischnura asiatica RhLWD1 mRNA for opsin, long-wavelength sensitive type, complete cds</t>
  </si>
  <si>
    <t>LC009263</t>
  </si>
  <si>
    <t>GTAGCGTGCCTCCACTGTGAGTTGACCTACGGTTCCGGCGTCTGCCTGCCAGCGTCCGCTGTCCACAGTCTGCGATTACTTGCCAGTGGCTCCCCACACACAGGACTCCCGTCCTCGACTCCGGAGCCATCCGGAGTGACGCAGAGTTGGATTAAAGCAGCGGTCTCTCTTACCTTTTAGGCGGCAGGTCGCCGAGGTCCATCTTCACTGACCCTCCTTGGACGCAGAAGAACTGCTATAATATGGCAGCCGCGGCATTGATGGGCGAGCCCATGGCCGGAGCCCGATGGGGCGGCCCCAGCTTCTCCAACCAAACGGTGGCGGACATGGTCCCCGCGGAGATGCTGCCCTGGGTGGACGCCCACTGGTACCAGTTCCCACCACTGAACCCTCTGTGGCACGGAATCTTGGGATTCGTCATCGGTTGCTTAGGAGTCGTCTCTTGGTGCGGAAATGGCGTCGTCATTTACATTTTCTCAAGCACCAAGTCCCTCCGAACCCCCTCAAACCTCTTGGTTGTCAACCTCGCTGTCTCCGACTTCCTCATGATGGTTTTCATGTGCCCCATTATGGTCGTGAACTGTTATTATGAAACTTGGGTATTCGGACCCCTCGCGTGCCAGGTCTACGGCTTGGCAGGCTCCCTCTTCGGCTGCACCTCCATCTGGTCCATGGTGGCCATCGCCATGGACAGGTACAACGTCATCGTCAAGGGCTTGTCTGGCAAGCCAATGACGACGAAGAGAGCCGTCCTGTGGAACGCCTTCGTTTGGGCCCACTCCGCACTCTGGACCATCCTGCCCATGTTCGGGTGGAACAGGTATGTGCCGGAGGGTAACATGACCGCTTGCGGCACTGACTACCTGACCAAGGACTGGTTCTCCAAGAGCTACATCCTTGTGTACTCCGCTTTCTGCTACTGGATCCCACTCCTCGTCATCATCTACAGCTACTACTTCATCGTTCAGGCCGTCGCTGCTCATGAGAAATCCATGAGGGAGCAGGCAAAGAAGATGAACGTTGCATCCCTCCGAAGCTCCGAGGCCCAGAACACCAGCGCTGAGTGCAAGCTGGCTAAGATTGCCCTGATGACCATCTCTCTGTGGTTTGTGGCATGGACCCCATACCTCATCATCAACTTCGCCGGAATCTTCCAAACCATGACCATCAGCCCACTCCTCACCATCTGGGGATCCCTGTTCGCCAAGGCCAACGCCGTCTACAACCCAATTGTCTACGGAATCAGCCACCCCAAATATCGCGCTGCCCTCGCCGAGAAGCTCCCAATGCTGGTCTGCGCTGGCGACAAGACTGCCGATTCGGAGACCCAGTCCCAGAACACGGTCGTGTCCGCCTCTTCCGGCGAGGAGAAGGCTTAGACTGCGCCGCTGAAAACATTTGCGGGCCGCCGACCGCGAGGACAAGACACCCGGACGACCGGCGACCGACGCAAATATCTCCGGCGACCTCAACACCATCCGTGTTGGGGGAAATACGAACACCAATCAAAACCCCATCACCATTCAGGAAACCTTCTTCGATCTTCAGGCGCGCATTTTTTTTACAAGACTATTCAGTAAAAAATCTTTGTATGAGCATCCGTGTATATAAAAATATAATATCAATGCATAAATATATATAAATAGTTATATATATGTATGTGTAGGAAATGTATGACTCTCCACCTCCACAACGCTTTAATGATCTACTACCAAGGACTAACGGAATGAGTGTTTTTTTTAAAGTAGGTGAAGCGTCGTTTTCCAAAGGGGAAGTTTGAACCTCTTCGTCCATCGGATACCGGAAGCAAGGGGTTGATTTCCGTCAAAGACGGCCATTGAGTCGATGGGATGAGATGGCCAGCAGAAGAAGAACTCTTATCTGGAGAGGAAGGAGGAGATTTTATTTTATTTATGACCTTTCAAGCGAATAAATC</t>
  </si>
  <si>
    <t>MAAAALMGEPMAGARWGGPSFSNQTVADMVPAEMLPWVDAHWYQFPPLNPLWHGILGFVIGCLGVVSWCGNGVVIYIFSSTKSLRTPSNLLVVNLAVSDFLMMVFMCPIMVVNCYYETWVFGPLACQVYGLAGSLFGCTSIWSMVAIAMDRYNVIVKGLSGKPMTTKRAVLWNAFVWAHSALWTILPMFGWNRYVPEGNMTACGTDYLTKDWFSKSYILVYSAFCYWIPLLVIIYSYYFIVQAVAAHEKSMREQAKKMNVASLRSSEAQNTSAECKLAKIALMTISLWFVAWTPYLIINFAGIFQTMTISPLLTIWGSLFAKANAVYNPIVYGISHPKYRAALAEKLPMLVCAGDKTADSETQSQNTVVSASSGEEKA</t>
  </si>
  <si>
    <t>Ischnura asiatica RhLWC1 mRNA for opsin, long-wavelength sensitive type, complete cds</t>
  </si>
  <si>
    <t>LC009262</t>
  </si>
  <si>
    <t>GTCAACCCGGGAAGCGGCGATCCCAAGGCGGAGTCCAGAGGAATCTCGAAAAACTGCAGTAGTTCGTCGTATTTCATAGCGATTTGCTTCAGTTTTCCTGTTCCAAGAGTATTATTCCTCTGCAGCCAAGATGTCCGGGGATCTGGGACCAAGCTTCAGCGCCTACAACTGGAATAATGCCAACCTGGGCAACATGACCGTCGTGGACAAGGTTCCACCCGAGATGCTCTTCCTAGTTGACTCCCACTGGTACCAATTCCCCCCCTTGAACCCCCTCTGGCACTCCCTGCTGGGGTTCTTCATCAGCATGCTCGGGTTCATCTCCGTCTGCGGAAATGGCGTCGTCATCTATGTCTTCTCGTGCACTAAGTCGCTGAGGACGCCCTCCAACATGCTCGTTGTCAACCTCGCCATCTCCGACTTCGGTCTCATGTCAACCATGGCACCCATGATGACCATCAACTGCTACTTCGAGACATGGTCCCTCGGGCCATTCATGTGCCAGATCTACGGAATGCTGGGCTCTATGTTCGGCTGCGTATCCATCTGGACCATGACTGTCATTGCATGGGACAGGTACAACGTGATCGTCAAGGGTCTTTCTGCTAAGCCTTTGACCACGAAGGGTGCCCTCTTCTGGATCTTCCAGGTGTGGCTTAACTCTGCCATCTGGACTGTCGCTCCAGTTCTCGGCTGGAACAGATATGTCCCAGAGGGCAACATGACTTCCTGCGGAACTGACTACCTGTCCACCGACTGGGTCAGCGTTTCCTACATCTGGGCCTACTCCGTCTTCGTCTATGCTCTGCCCCTTGGCATCATCATCTACGCTTACTGGTTCATCGTGCAGGCCGTGGCTGCTCACGAAAGGCAGATGAGGGAACAGGCCAAGAAGATGAATGTTGCTTCCTTGAGGTCCTCTGAGGCTCAGGCTACCAGCGCCGAATGCAAGCTCGCTAAGGTCGCTCTGATGACCATCTCCCTGTGGTTCATCGCATGGACCCCATACCTCATCATCAACATTGCTGGACTTTTCGCCCCTAAGTCTCTCAGCCCTCTTGCCAGCATCTGGGGAGCCATCTTCGCCAAGGCCAACGCTGTCTACAACCCAATCGTCTACGGTATCAGCCACCCCAAGTACCGTGCTGCCCTCTACCAGAAGTTCCCAAGCCTCGCCTGCTCTCCAGAACCAACTCCAGCTGACAACCAGTCCCAGGGATCTGCTGGTACCGCCGTCAGCGACGAGAAGGCCTCCGCCTAAGCAACGACGACTACCAAACCCGCAGGGCGTCCGCTTGCCTCACGGAGAACATCTTCGCGGGCCGAAAGCAATGAGGCGATACCCGGAAGGAGTAAAAGGAAGAGAACCCTATTATACAAATCCGCCGCCCTTCCCCATGAAGCAACTCCCTGAAAGAGCTCCTATTTCTCCGTCCGCTTCTGTTTTTTCAAAGCTCTCGTGAGGCATGTTGGAGCCCGGACGTCATGGAGAAAAAAATCCGATCAATAAAAAAATGATGTAAATGGGTTGTAGGATGCTCTTATTATTATTATTGCTACTACTGTATATTATTATTATGTATACATGTGACAGTGTTTGAATAAAA</t>
  </si>
  <si>
    <t>MSGDLGPSFSAYNWNNANLGNMTVVDKVPPEMLFLVDSHWYQFPPLNPLWHSLLGFFISMLGFISVCGNGVVIYVFSCTKSLRTPSNMLVVNLAISDFGLMSTMAPMMTINCYFETWSLGPFMCQIYGMLGSMFGCVSIWTMTVIAWDRYNVIVKGLSAKPLTTKGALFWIFQVWLNSAIWTVAPVLGWNRYVPEGNMTSCGTDYLSTDWVSVSYIWAYSVFVYALPLGIIIYAYWFIVQAVAAHERQMREQAKKMNVASLRSSEAQATSAECKLAKVALMTISLWFIAWTPYLIINIAGLFAPKSLSPLASIWGAIFAKANAVYNPIVYGISHPKYRAALYQKFPSLACSPEPTPADNQSQGSAGTAVSDEKASA</t>
  </si>
  <si>
    <t>Ischnura asiatica RhLWA2 mRNA for opsin, long-wavelength sensitive type, complete cds</t>
  </si>
  <si>
    <t>LC009261</t>
  </si>
  <si>
    <t>GGGACGACCGGCTATATAAGAGTGTGTCCAATCCGTGACCTACCCGTGTCAACGGAGTAAGAAGCACATCCAATAACGCCTCTTCGCCAGGCAGCCACGGACCGCGTTAAGGAACTGCCAAAGTAGTTTCGTTTCACCGGAATTGCTCCACAGTATCATTTCGCGTCGCGGGGAGCCATAAGAAGACACGGCGATGGCGTTGGCGGGCCCAGAGTTCAGTGCGTTCTCGATGGCGTCCATGGGAGGCTATCGGGCCAACATGACGGTCGTGGACAAGGTCCCGCCGGAGATGCTCTTCCTGGTTGACTCCCACTGGCTCCAGTTCCCTCCGTTGAACCCGCTGTGGCATTCCATCCTGGGCTTCTTCCTCATCATCCTGTGCACCATTTCAGTCAGCGGAAACGGAGTCGTGATCTACGTGTTCTCGACCACCAAGTCCCTGCGCACGCCCTCCAATCTCTTCGTCGTCAACCTCGCCATTTCCGACTTCCTTCTCATGGCCACCATGGCTCCCATGATGACCATCAACTGCTACAACGAAACGTGGGTCCTCGGTCCATTCATGTGTCAAATATATGGAATGCTGGGATCCCTCTTCGGTTGTGTGTCGATTTGGACTATGTCTGTCATCGCAATGGACCGGTACAACGTCATCGTCAAGGGTCTCTCTGCGAAACCAATGACTAACAAGAGGGCTCTCTTCTGGATATTCAATGTTTGGGCCAACTCCATTGTGTGGACTGTTGCTCCAGTCCTCGGATGGAACAGGTATGTGCCAGAAGGAAACATGACCTCATGTGGAACTGATTATTTCTCCAAGGACTGGGTCAGCGTCTCCTACATTTGGGCATACAGCATGTTTGTCTACGGCCTTCCACTTTTCGTCATCGTCTATGCGTATTGGTTCATCGTCAAGGCTGTTGCTGTCCATGAGAAGCAGATGAAAGAACAGGCGAAGAAGATGAACGTGGCCTCGCTGAGGACGGCGGAGGCCAAAGCTGCCAGCACTGAGTACAAATTGGCAAAGATCGCTCTGATGACCATTTCCCTGTGGTTCATTGCGTGGACACCATACCTCATCATAAACCTGGCTGGTTATTTCAAACCAGCTTCCTTGAGTCCTTTGGCCTCCATTTGGGGTGCAGTGTTTGCCAAGGCAAATGCCTGCTACAACCCAATTGTGTATGGACTCAGTCACCCCAAATACAGAGCTGCGCTCTACCAGAAGTTCCCCTGCCTCTCTTGCACGTCGGATTCTAGCGATGACTCGCACTCACAGGCATCAGGAGCCACCACAGTCAGTGATGAGAAATCAGCTGCTTAACTCCCATGATGCAATGATACAATGACATAAAGTTTTCTGCTCATTCTCCATTTCACCGCCTCACTTTTTCATCTCTGATTTGACCTTCTTTCTATACCCACTCACTTCTTCTCAAGTCTCTGTACATAAATACTCAGATTTATTTCATATGAAGCTTATTATAAAATCTTTCTATGCCTGCATAAGATGTGAGAAATGGGCCAACTGCGTGATTTCAGAATTGATAAATCACAGATTGGCGTCAGTGGATCGTCGAGATATGGCTAATTTATGAGAGTGAATTAGACTGTAATTGAGATCCTTGATAATTAAAATGCTGTTTGGAAAGAATGTGCTGTTTGATGTGTGAAACCTGTGAGGATATATGCAATAATCCTGAGGATGATTTAAGGTTAATAACATCAACTGAGAAAGAAAATGACAGATTTTCTGTAGAAAAGTAAGTGGTTTACTTGCTTTTAAAGTGTGGTGAAATCCCATTTGCAATAGATGTTGCGTCTGTTGTCAATTTAAGGTTTCCAGGTGTGTTTTTAATAATTTGTGAATGCATTTCATTAGTGGACGTATGTATTTACATTTGTGTACATATTGATTTCTTGGACACCAGAGTACTTTGAAGTATGTAAGTGCACATGGTTTGGGAAAAGAAATCATCATTCTATTATACTTGCAATCCATGACCAGGATTTGTTCCTTAATATCTTTGGGGTAAAGGGTTGCATCAGTCAAATCTGC</t>
  </si>
  <si>
    <t>MALAGPEFSAFSMASMGGYRANMTVVDKVPPEMLFLVDSHWLQFPPLNPLWHSILGFFLIILCTISVSGNGVVIYVFSTTKSLRTPSNLFVVNLAISDFLLMATMAPMMTINCYNETWVLGPFMCQIYGMLGSLFGCVSIWTMSVIAMDRYNVIVKGLSAKPMTNKRALFWIFNVWANSIVWTVAPVLGWNRYVPEGNMTSCGTDYFSKDWVSVSYIWAYSMFVYGLPLFVIVYAYWFIVKAVAVHEKQMKEQAKKMNVASLRTAEAKAASTEYKLAKIALMTISLWFIAWTPYLIINLAGYFKPASLSPLASIWGAVFAKANACYNPIVYGLSHPKYRAALYQKFPCLSCTSDSSDDSHSQASGATTVSDEKSAA</t>
  </si>
  <si>
    <t>Ischnura asiatica RhLWA1 mRNA for opsin, long-wavelength sensitive type, complete cds</t>
  </si>
  <si>
    <t>LC009260</t>
  </si>
  <si>
    <t>CTCTCCAAACTCCGAGTAGAGTGGATTAGTTGGTGAACACAAAAGAGAATCGTAGGCCTTACTATAAAGGTTATAAAGAAGTTGGTAATCAAGCTTGCTAGTTGTGATAGTTGATCCTCAGTGTATTACCTCATTCCTACAAAATGTTCGCCCGAATGTGCGTCTTCGTGGCCTCGGCCCTGTTTGCTTCGGCTACTCGAAACGAATCCGTGCTCCCAGAGGAACTCACCTCTTTGGACGAGAACATTTTGACACTGGCGTTCTCGTTCGAAGGAAACGGGACAGCCGAAGGTGACTTGGACGAGTCCAAAACTTTAGTGGTAGGCCTTAGCGAGCAGAGAGAGGAACCGCAGGCGGCGAACGAGACACTGGACACGGCAGAGACGTTCATCGGTCCTCGGGAGGAGCCGCTCGAGGTACCGCGGGGTGTTGCGGACCGATCGGCGGTCATCGTCCCTGCACCATCGAACCTCAGCGACCGCGAAGAGATCAACCGGGCAGTGAGGGAGCTCTTCAAATCCCGCTGGCCAACGCAACTATGGAAGGACCACGGTACATACACGGACGAGTACTTGCTGCTCATCAACCCGCACTGGCTCCAGTTCCCACCACCTAGCCAGATATCCTACTACGTGCTGGCAGTGCTGTACACTATCCTGATGACGCTTGGGGTGTCCGGGAACTGCCTCGTCATCTTCATGTTTTGCAGATGCAAGTCGCTAAGAACCCCAGCAAATATACTGGTGATGAATTTGGCCATCAGTGACTCCCTTATGATGCTGAAGATGCCTGCATTTATTTACAACTGCATCTACCTGGGACCAGCGCTGGGCAATATAGGTTGTCAAGTGTATGGCTTCCTGGGAGGACTCACTGGAACAACATCAATTGCAACGTTGGCTGCCATTGCCCTTGATAGATATTTTGTTGTGCTCTATCCATTGGAGCCACTCAAAGTTCCAACAAGGGCTCGAGCCCGAGTATGCGTGCTATTGGCATGGGCATATGGTGCCATATTTTCCTCCATGCCTCTCTTTGGTCTGAATCGATATGTTCCTGAGGGATACCTTACCTCCTGCTCATTTGACTACCTTACAGATGATGAAGTAAGCCGAACTTTCATTGTTGTGTTTTTCGTGGCTGCTTGGGTGATACCTTTCGCACTTATTTCATTCTGCTATGCTGCAATCTGCCGAGCTGTAGCCCTAGCCGCCAACTACTCCTCATCAAACACCGTCAGGAAACTCTCAAATTCAAACAACGCCTCATCACGAAGAGAGCAGCAAAGACGAAGAACAGAGATTCGTCTTGCCATAGTAGTCCTTGCAGTTGTAGCCCTATGGTTTGTGTCCTGGACGCCCTATGCTACAGTCGCTTTGCTTGGATTCTCAGGAAACCAACAGTTGATTACTCCTTTGGTCTCCATGATACCAGCCCTATTCTGCAAGATGGCCAGCTGTGTTGATCCTTTTGTCTATGCCATTACTCACCCACGCTTTCGGAAAGAGTTTGCAAGACGATTTCCATTCTGTGGTGGTTCAGGAGCATTGAGAAAAGGATCAGCAGAGAAGATTGCAAGAAAAATAAGTATGAAAAGAAGGGAAACTAGCAAAGATAAGAGGAAAAAGCACGGGGATAAGGAAGAAGGTATGTCAGTTTCTGAAGAGGAAGTAGTGATGGTGGATATGAGGGGAAGTAGCATAGTTGACAATTCAGACTTCACGTCCACATCAGGAGACAGAAGAAATGGTGACTGGTTAAGTGATGGGCCTTGGACTACAGATGGAAGGCTATATCGTAGCTTTCCAGCTCCAGGGATACGCCATCCATTTGGCTCCTGGATTCCTAAGGCCAAGAAAAATTCTGAGGGAAAAAATATTGGGTCTCAAAATAGTGAAGTGTTTTCCATGCCGATGAGAGATCCAAAAGCAATGAATGAAATAATCATACGAAGTGATATTGAACCAACAACTGTCTGAGAAATATTTTGAGAACATTGATTCATAAAAACTCAGATCCAAAAAGGAAAAAAAAAAGTGTGACAAAAGGCTCGGTGTAAATGTAAATAAGATATTCAAATGGGATCAAAAAATCCATTGATTAATTTCTGTGTCAGATACATGCCATAGGCATATGTTTTCTGTTGAAGGTCCACTTAACTTGTAAAACATTAAATGTATATTTCATTGCAGTGATAACTTGATGTAAGTGAATATGTAGTGACAGGTTCAATTACATGATCCAAGAACCTTACCCTTAGTGCTGTGAAATCAACACAGAGTAAATCTACTTTCCAATTTTAACTTCACCATCCAATAGGTACAGCAACACTGTGATTACC</t>
  </si>
  <si>
    <t>MFARMCVFVASALFASATRNESVLPEELTSLDENILTLAFSFEGNGTAEGDLDESKTLVVGLSEQREEPQAANETLDTAETFIGPREEPLEVPRGVADRSAVIVPAPSNLSDREEINRAVRELFKSRWPTQLWKDHGTYTDEYLLLINPHWLQFPPPSQISYYVLAVLYTILMTLGVSGNCLVIFMFCRCKSLRTPANILVMNLAISDSLMMLKMPAFIYNCIYLGPALGNIGCQVYGFLGGLTGTTSIATLAAIALDRYFVVLYPLEPLKVPTRARARVCVLLAWAYGAIFSSMPLFGLNRYVPEGYLTSCSFDYLTDDEVSRTFIVVFFVAAWVIPFALISFCYAAICRAVALAANYSSSNTVRKLSNSNNASSRREQQRRRTEIRLAIVVLAVVALWFVSWTPYATVALLGFSGNQQLITPLVSMIPALFCKMASCVDPFVYAITHPRFRKEFARRFPFCGGSGALRKGSAEKIARKISMKRRETSKDKRKKHGDKEEGMSVSEEEVVMVDMRGSSIVDNSDFTSTSGDRRNGDWLSDGPWTTDGRLYRSFPAPGIRHPFGSWIPKAKKNSEGKNIGSQNSEVFSMPMRDPKAMNEIIIRSDIEPTTV</t>
  </si>
  <si>
    <t>Ischnura asiatica Rh7-like mRNA for opsin, rhodopsin-7 like, complete cds</t>
  </si>
  <si>
    <t>LC009259</t>
  </si>
  <si>
    <t>CGCAACCACCAGCGAGGCACCTCGTGCACCAAGCGACCCGACTAACCTCACCGGTCTTCACGCGCGCGCTTGCCATTGAGAAGAGACGACGACTCCCCGTTTCACAGAAGAGTCGGAAACGTTCGTCACTAACGACTCGCGGGAGCCAGAGAGGAAGATTCATACAAGAAACCATCCGCAATAGGAACAGGGCCACGGAATAAAGATTATCACGGACAGGTTTACAATCCCATTCCGAGGACAGGAACATGAGTTTACCATCGATGGCGATAGCTCCTTTGCCAGATTGCCCATGGAATGCATTAGAAATGCAACACCTAACTTGGCTAGGAGCAGGCTTGATAATATTGGGAATTATAGGCTCTGCTGCTAATGGATTGCTATGTGCAGGATGTTTACTAGGAGTTGGAATACCAGGAAACCGCGTAGATCAAGGGCATCGCTTGCTACTGCTCAACTTGTCCGTCGCATCCCTAGGAACACTGCTTCTAGCAGGATTTCCTTTCACCGGTCCATCTGCCATATATGGTCGGTGGCTATTTGGTAATGCTTGCTGTCAACTTTTTGCGTTCCTGCGGCAAATGTTTGGCTTGGCGCAGATGGTGGCATTGGTGTTGCTGGCCGTTGAGAGATACTGGCTATTTCATGCAATCACAAAAGAAAGATCTAGAATGCTGACACTCAAAGGAATAGCATGGGCTATCGCTTCATGCTGGACAGTGTCAATAGCTGTTGCCATACCTCCACTGATTCACTGGGGCAGGTACGCATGTGACAGCACTAGGACTACATGTGAATTAGACTGGCACATGAATGGGAGTGGACAAGTGACTTATAATTTATCCTATCTCCTTTTGGGAATAATTATCCCAACATCTTTAATATTTTTCTGTTTGTGGCGAGCCTATAAGGTAATTAAACTACTATCGATTGACACCACGGATTTTAGCATGGCAGACTCACTGGGCCAGTACTTCATTACCAAGGTGGTGGCTTTCTCGGCTATCGGTATGTACTTAAGTTGGCTACCTCGAGCAATTCTTGTGTTTTGGACTATGGTCCTAAAAGATGTAGAGAAAAATAATATTCCCACTGGTTTGAAAATTATATCGCCATTGTTTGTTGAGGCTTCAACTATTATACCATTGATTGTATACACTTCAATGGGCAGTCATGTACGTAACACAATTCTCGGAATATTTAAGAGAAGTACAATGAAATCAAGACATGGCATGATAAGGTTGCAAATGAAATGATTCCCTCTGCACTAGTTTTTGAAGATTCCAAGCATTATTTTAAAGGTCTATAAAAAAGATACTTTATTTTAGAGCAAAGTTAAGAAACATTTTTCCAGGAGTAACTCTTTATATCAAACAAACAAAGCATTTTTAACCATGGAATTTCTATTTGGATTCATTTGAACTTGAAATGTATTTATATGAAATAAATTT</t>
  </si>
  <si>
    <t>MSLPSMAIAPLPDCPWNALEMQHLTWLGAGLIILGIIGSAANGLLCAGCLLGVGIPGNRVDQGHRLLLLNLSVASLGTLLLAGFPFTGPSAIYGRWLFGNACCQLFAFLRQMFGLAQMVALVLLAVERYWLFHAITKERSRMLTLKGIAWAIASCWTVSIAVAIPPLIHWGRYACDSTRTTCELDWHMNGSGQVTYNLSYLLLGIIIPTSLIFFCLWRAYKVIKLLSIDTTDFSMADSLGQYFITKVVAFSAIGMYLSWLPRAILVFWTMVLKDVEKNNIPTGLKIISPLFVEASTIIPLIVYTSMGSHVRNTILGIFKRSTMKSRHGMIRLQMK</t>
  </si>
  <si>
    <t>Ischnura asiatica RGR-like mRNA for opsin, RGR-like, complete cds</t>
  </si>
  <si>
    <t>Epiophlebia</t>
  </si>
  <si>
    <t>superstes</t>
  </si>
  <si>
    <t>LC009256</t>
  </si>
  <si>
    <t>CTGGGGGTTGTCTCTAGGGAAAGCTGGGAAAGAGCAGTCAAAGATCTGGCCCCATAACATCACTGTAACATTCACCGCACTAAAAGCACTCAAAAATTATACTAAACACTTAATTCTTATCAGTAACTAAGAATATTCTCCTTTGCGGTTAAGTTAAAGTTGCAACTGAACTTATTGTAGCTCTTTAAGTTTTGATTTGAGTCATTCCTTGATCGTCCTGAGCGTGTGACCATGCCTCCAAGTATGATAAATGATGCACTTCCAGCCTCTATATTATCTGATGGTCCAGGATGCTCCAATTTGACAGTATTTCGTCCAGAATACAGGGTATCTGGAAAATTTCTTGGATGGAATGTGCCCCCTGAAGAGCTTCACCACATACCGGACCACTGGCTTTCTTACCCTGAACCTGAGCCTTACATGCACTATTTGCTAGGTCTCCTGTACATCTGCTTTATGTTTGTCGCACTAACTGGAAATGGAATTGTAATTTGGATTTTCACTTGTGCAAAATCCTTAAGAACACCATCTAATATGTTTGTTGTAAACCTTGCTATACTGGATTTTCTCATGATGGCCAAAACTCCTATTTTCATCTACAACTCCTTTAACATGGGATTTGCACTTGGAGGATTCGGTTGTCAAATTTTTGCATTCGTTGGTTCTGTGTCAGGAATCGGGGCAGGCGTAACTAATGCAGCCATTGCCTTCGACAGATACAGAGCTATTGCTAGACCTTTTGATGGAAAACTTTCTAGTGGTAAAGTATTAATCATCCTAGTACTCATCTGGAGCTACACTCTTCCTTGGGCTTTGTTGCCTTTATTGAAAACTTGGGGGCGATATGTGCCAGAGGGATTCCTTACCAGCTGCACTTTTGACTATTTGACTAATACCCCAGAAAACAAAATCTTTGTGATGATGCTCTTCTTTTTCTCTTACATCATTCCAATGTTCATGATTCTTTTCTATTATGCTCAAATCGTCAGCCACGTTTTTGATCATGAGAAAGCATTGAGAGAACAGGCCAAGAAAATGAATGTTGATTCTCTTAGAAGCAACCAAAATGCCAACCAAGTCTCTGCAGAAGTTCGTATTGCTAAGGCAGCAATCACAGTGTGTTTCATGTTTGTGGCTTCTTGGACACCCTATGCAGTTCTCGCTCTAATTGGAGCATTTGGCGACAAGTCAATACTAACCCCAGCAGTAACAATGATCCCAGCCTGTACTTGCAAAGCTGTTGCTTGCATTGACCCATGGGTGTATGCCATCAGTCACCCAAGATACAGGTTGGAACTTCAGAAACGAGTACCATGGCTCAGGATCAACGAGCCTGAACCACCCGCAGATACCAAGTCTGAAGGTACCGTTGCCACCACTGAAGGATAATTATTTACATCTTCAACAATAGCTATGGCACTGAAAATTTAAAAGAACTTGATAACTTGAGATAGTGTCATAAAAATTGTCAATTGGTTGTGTTGTAATCGTATGATAATTCGACTATGTGCGTTATTATTACAGAGAGCCACCAATAATTATAATTCCCTTTTGGCAGGCATTTTCATTTTAAAACCAGCTAATATATCTTGGCACACTGCAATATTGTTTTTGTTATAGTTAATGTTTATTAGTAGAACTCTCAGAAGAACAAATATATTCATCGTTTGAATCTTTATTCGTCAAAACCATTGTTTGATAAGCACCTTTAAGTTTTTTGTAATTTAAAGTTTCCACCAAAACAACTGAATATCTCCAAGAGCTAATGCAGACCTTTTACATGCCATCTAGCGGATGAAAATATCGCAAGACATTGTTTTTAGCAAATATATAAGCAAGAACGTAGAATTTAGATATCACCATGACAAATATAA</t>
  </si>
  <si>
    <t>MPPSMINDALPASILSDGPGCSNLTVFRPEYRVSGKFLGWNVPPEELHHIPDHWLSYPEPEPYMHYLLGLLYICFMFVALTGNGIVIWIFTCAKSLRTPSNMFVVNLAILDFLMMAKTPIFIYNSFNMGFALGGFGCQIFAFVGSVSGIGAGVTNAAIAFDRYRAIARPFDGKLSSGKVLIILVLIWSYTLPWALLPLLKTWGRYVPEGFLTSCTFDYLTNTPENKIFVMMLFFFSYIIPMFMILFYYAQIVSHVFDHEKALREQAKKMNVDSLRSNQNANQVSAEVRIAKAAITVCFMFVASWTPYAVLALIGAFGDKSILTPAVTMIPACTCKAVACIDPWVYAISHPRYRLELQKRVPWLRINEPEPPADTKSEGTVATTEG</t>
  </si>
  <si>
    <t>Epiophlebia superstes RhUV mRNA for opsin, ultraviolet sensitive type, complete cds</t>
  </si>
  <si>
    <t>LC009255</t>
  </si>
  <si>
    <t>GGAGAGAAGCTGGTCACAGGATATTGTCTCTGAAGGAGTGCAGATACTCAGCCCTAGCAAGCTGACGAAACTACTGACCAACAGCTGAACGACCAAATCAACCGCAATTAAAAACCTCCTCTATCTTCCTATTTCTCAGCTAATATCGCCAACTCCTTCCCTGCGGCAGAAACACCAGTGAAGAACAGGCAACAACCACCGGACTATCATCAAATTATCATGTACACCAACGGCTCTTTAGCTCCAGGCGCCCATCTCTTACCGCCGGGTGTCATGAATGCACAAATGGATATGATGGGAGTTGAGGTAGAGGAATTTTTGGGCTCCAAAATCGATGATGATTACATGGACTACGTACATCCACACTGGCGACAATTCCGTGCTCCTCAGGCCTACCAGCACTTCCTGCTGGGATTGGTGTATGCTGTAATCCTATTCATGGGGATGCTTGGAAACATGCTTGTCATAGTAACATTTTTTACCACAAAAAGTCTACGTACTCCTTCAAATTCTTTTGTGGCAAACTTGGCCATTTTCGACACATTGATGATGTCCAAGCTGCCAGTCTTTGTCATGAACTCAGTCGTTGAGGGCCAACTCTTTGGAAAGATTGGATGTGACTTATATGGTCTGGTGGGGTCATACTCTGGAATGGGGGCAGCAGTAACAAATGCAGCCATAGCTTTTGATAGATACAGGACAATAGCATTCCCACTGGATGGGCGTCTTGGAATGAAGGCAGCTATGGGGCTGATAGCCTTCACATGGCTCTGGGCAACACCATTTTCCATCCTTCCCTTTTTCGAAATCTGGTCAAGATTTGCCCCAGAGGGGTATTTGACCACCTGCTCCTTCGACTACATGACTGAAGGAAAGTCAACACAGCTATTTACCATGACCATCTTTTCATGGGCATATGTCTTCCCTCTCCTAATGATTGCTCTCTTTTACTCAAAGATTTTATCTCATGTCAGAGCACATGAAAAGATGTTGAAGGAACAGGCAAAGAGGATGAACGTTAAGTCACTGTCCCAAGGTGACAATGAAAAATCTGCTGAGATCCGTATTGCCAAGGTGGCTATTTCAATCGTTTTCCTCTTCATCTGTGGATGGACTCCATATGCATTGGTTGCTATCATCGGCTGTTTTGGTGATAGGACACTGATGACTCCAACCTTTAGTATGTTTCCTGCAGTTGCTTGCAAAACAGTGGCCTGCATTGACCCATGGATATATGCAATCAATCACCCACGCTTCAGAGCTGAGATCCAGAAGAAGGTTCCATGGCTCTGCATTTTTGGCAAGGAATCATCTTCCTCTGACAACAAGTCCACTGTATCTGATGCATCTGAAGCAAAGTCTGAAACTGCATAAAGGTTTTAACAAACGAAAATTTGCTTCCGATTAAAAAGAATATATAATTTGCAATGCAAGAATTTTTTCGTTTGCACGTACATTATTATTTTGTCATTTAAAACTTGAGGTTTACTTCATACCATCACCAAAATTATACCACAAAAATCTAAGTAAATTCTTCTTCCATTAAACTCTTTTATTTTTCCCTACAAGACTTCATACAGTCATATCTAGAATATTTCAAGTACCAAAACCAACATAACATTTTCAGACATGGTTTGTATTAATTAATAAGTTTTGGTAATTTTGTTATTTCTCATCAATTGAATTTGTGAACTAATTTTAAATCTTTTACATGTTGAATGTTTTTAATTTGTACATTTAAAACTGAAATAAAACCTCAAGGCAA</t>
  </si>
  <si>
    <t>MYTNGSLAPGAHLLPPGVMNAQMDMMGVEVEEFLGSKIDDDYMDYVHPHWRQFRAPQAYQHFLLGLVYAVILFMGMLGNMLVIVTFFTTKSLRTPSNSFVANLAIFDTLMMSKLPVFVMNSVVEGQLFGKIGCDLYGLVGSYSGMGAAVTNAAIAFDRYRTIAFPLDGRLGMKAAMGLIAFTWLWATPFSILPFFEIWSRFAPEGYLTTCSFDYMTEGKSTQLFTMTIFSWAYVFPLLMIALFYSKILSHVRAHEKMLKEQAKRMNVKSLSQGDNEKSAEIRIAKVAISIVFLFICGWTPYALVAIIGCFGDRTLMTPTFSMFPAVACKTVACIDPWIYAINHPRFRAEIQKKVPWLCIFGKESSSSDNKSTVSDASEAKSETA</t>
  </si>
  <si>
    <t>Epiophlebia superstes RhSWc6 mRNA for opsin, short-wavelength sensitive type, complete cds</t>
  </si>
  <si>
    <t>LC009254</t>
  </si>
  <si>
    <t>GCCAGACACCCTTACCACCGCGGAGAGAAGCTGGTCACAGGATATTGTCTCTGAAGGAGTGCAGATACTCAGCCCTAGCAAGCTGACGAAACTGCTGACCAACAGCTGAACGACCAAATCAACCGCAATTAAAAACCTCCTCTATCTTCCTATTTCTCAGCTAATATCGCCAACTCCTTCCCTGCGGCAGAAACACCAGTGAAGAACAGGCAACAACCACCGGACTATCATCAAATTATCATGTACACCAACGGCTCTTTAGCTCCAGGCGCCCATCTCTTACCGCCGGGTGTCATGAATGCACAGATGGATATGATGGGAGTTGAGGTAGAGGAATTTTTGGGCTCCAAAATCGATGATGATTACATGGACTACGTACATCCACACTGGCGACAATTCCGTGCTCCTCAGGCCTACCAGCACTTCCTGCTGGGATTGGTGTATGCTGTAATCCTATTCATGGGGATGCTTGGAAACATGCTTGTCATAGTAACATTTTTTACAACGAAAAGTCTACGAACTCCTTCAAACTCCTTTGTGGCAAACTTGGCTATCTTCGACACATTGATGATGTCCAAATTGCCGGTCTTTGTACTCAACTCGGTTTTCGAGGGCCAACTCTTTGGAAAGATTGGATGTGACTTGTACGGTCTCGTTGGATCATATTCTGGAATGGGAGCAGCAGTAACAAACGCTGCCATCGCATTCGACAGATACAGAACAATAGCATTCCCACTGGATGGGCGTCTGGGAATGAAGGCGGCTATGGGGCTGATTGCATTCACGTGGCTCTGGGCAACACCGTTTTCCATTCTTCCATTTTTCGAAATCTGGTCAAGATTTGCCCCAGAGGGATATTTGACCACTTGCTCCTTCGACTACATGACTGAAGGCAAGTCCACGCAGCTTTTCACGATGACTATTTTCGCATGGGCATATGTCATCCCACTTCTAATGATTGCTCTGTTTTACTCGAGGATTTTATCTCATGTCAGAGCACATGAAAAGATGTTGAGGGAACAGGCTAAGAGGATGAACGTAAAATCATTGTCCCAAGGTGACAACGAAAAGTCTGCTGAGATCCGTATTGCCAAGGTGGCTATTTCAATCGTCTTTCTCTTTATCTGTGGGTGGACTCCATATGCATTGGTTGCTATAATTGGCTGTTTCGGGGACAGGTCACTGATGACCCCAACTTTCAGCATGTTCCCTGCAATTGCCTGCAAGACCGTGGCATGCATTGATCCATGGATATATGCAATCAATCACCCGCGCTTCAGGGCCGAGATACAGAAGAAGGTCCCATGGCTTTGCATCTTTGGCCAGGAATCGACTTCATCCGACAACAAGTCTACCGCCTCTGATGCATCTGAAGCAAAGTCAGAAACAGCATAAAGATCCACAATGATGAAATGTTAAAGCTCGTTTAAAAGATCTTTAAAACTATGGTGTGACACAAACTTGACTTGACACTTTTATTTAATTGAAATATAGAGTTAGCTTCATACAAATTGTCACAGAACGGTTTCTACTTATACTTTAGTTATTTCTAAACCAAACTTTTTGTTGGCGAAAGATTTCACAATTCGGTTTTATATTTTCAAATTTAAAATAAAATCTGAAACTGAAGTAAACCTTCTGAATATATCGGGTAAATTAAAGGTTATTTTTAATTTTATGTTAAAAATCAGTGTTAAACCCGTTTATTACAATTCCAAACACTCTGATTTTATATTTATTTGTATCGAAGATATTGAAATAAAG</t>
  </si>
  <si>
    <t>MYTNGSLAPGAHLLPPGVMNAQMDMMGVEVEEFLGSKIDDDYMDYVHPHWRQFRAPQAYQHFLLGLVYAVILFMGMLGNMLVIVTFFTTKSLRTPSNSFVANLAIFDTLMMSKLPVFVLNSVFEGQLFGKIGCDLYGLVGSYSGMGAAVTNAAIAFDRYRTIAFPLDGRLGMKAAMGLIAFTWLWATPFSILPFFEIWSRFAPEGYLTTCSFDYMTEGKSTQLFTMTIFAWAYVIPLLMIALFYSRILSHVRAHEKMLREQAKRMNVKSLSQGDNEKSAEIRIAKVAISIVFLFICGWTPYALVAIIGCFGDRSLMTPTFSMFPAIACKTVACIDPWIYAINHPRFRAEIQKKVPWLCIFGQESTSSDNKSTASDASEAKSETA</t>
  </si>
  <si>
    <t>Epiophlebia superstes RhSWc5 mRNA for opsin, short-wavelength sensitive type, complete cds</t>
  </si>
  <si>
    <t>LC009253</t>
  </si>
  <si>
    <t>CTGCGGCCAGACGCCCTTCCAGAGGTGGAGAGAAGCGGACAGCTGGTCGCAGGATATTGTCGCTGAAGAAACTGCTGACCAAAGGCTGTCACCTTCCTCTATCTCTCTTTTTCTTAGCTAACATCGCTAACTCCTTCTCTGCGGCAGACTCGCCCGTAAAGAGCGGGTAACAACCACAAGACTAACTTCAAATTATCATGTACACCAACGGCTCTTTAGCTCCAGGCGCCCACCTTTTACCGAGTGGCGTCATGCAAGCACAGATGGATGCTATGGCAGATGATTTTTTGGGCTCCAAAATCGATGATGATTACATGGACTATGTACACCCCCACTGGCGACAATTCCGAGCTCCTCAGGCCTACCAGCACTTCCTGCTGGGAATTGTATATGCTGTAATCCTATTCATGGGGATGCTTGGAAACTTGCTTGTCATAATAACCTTTTTTACAACTAAAGGTCTACGAACACCTTCAAACTCCTTTGTGGCCAACTTGGCTATCTTCGACACATTGATGATGTCCAAATTGCCGGTCTTTGTACTCAACTCGGTTGTTGAGGGCCAACTCTTTGGAAAGATTGGATGTGACTTGTACGGTCTCGTTGGATCATATTCTGGAATGGGAGCAGCAGTAACAAACGCTGCCATCGCATTCGACAGATACAGGACAATAGCATTCCCGCTGGATGGGCGGCTTGGAATGAAGGCAGCAATGGGGCTGATTGCCTTCACATGGCTCTGGGCAACACCGTTTTCCATCCTTCCCTTTTTCGAAATCTGGTCAAGATTTGCCCCAGAGGGATACCTTACAACTTGCTCCTTTGACTACATGACGGAAGGCAAGTCCACGCAGCTGTTTACAATGACCATCTTTGCATGGGCATATGTCATTCCGCTTTTAATGATTGCTCTGTTTTACTCAAGGATATTATCTCATGTCAGGGCTCATGAAAAGATGTTGAAGGAACAGGCCAAGAGGATGAATGTAAAGTCATTGTCGCAAGGTGATAACGAAAAGTCCGCTGAGATCCGTATTGCCAAGGTGGCTATTTCAATCGTCTTCCTCTTCATCTGTGGGTGGACCCCATATGCGCTGGTTGCCATTATTGGCTGCTTTGGGGACAGGACTCTAATGACCCCGACCTTTAGTATGTTCCCTGCAATTGCCTGCAAGACTGTGGCATGCATTGATCCATGGATATATGCCATCAATCACCCACGTTTCAGGGCTGAGATACAGAAGAAGGTCCCATGGCTCTGCATATTTGGCCAGGAAACAAAATCCTCCGACAACAAGTCTACCGTCTCTGATGCATCTGATGTAAAGTCAGAAACAGCATGAATGAAAATATTATGCTGTGTTATGTAATATAATATTATTTGTAAAACTAGAATTTTTTTCGTGACATAAACTCCTAATATGTTGCTTTTATTTAATGTAAAATTGAAGTTAACATCATATCATCACTCTAAATTAACACAAAAAATGTGCATTCACTAAAATTTTAATTTTAATTCTTCTCATTTCAAAATATTGTTGCAATAAAAATGCATTGTAAGATTTCATCAAATAATGTATGATAAAACCGGACAAAACAAACTGTAATTAATAACGAGACAAAACATAAAACAATTTGAAGGTCTTCGTTTCTCATACATTTAAGTTGGAGATGGTTGAGTTAATAAAAATATTATTTTATTTTAAATTTTAAGCTGTGTATGAATATCCTTATACCTGTTTGATTTGTGCTGATTATAA</t>
  </si>
  <si>
    <t>MYTNGSLAPGAHLLPSGVMQAQMDAMADDFLGSKIDDDYMDYVHPHWRQFRAPQAYQHFLLGIVYAVILFMGMLGNLLVIITFFTTKGLRTPSNSFVANLAIFDTLMMSKLPVFVLNSVVEGQLFGKIGCDLYGLVGSYSGMGAAVTNAAIAFDRYRTIAFPLDGRLGMKAAMGLIAFTWLWATPFSILPFFEIWSRFAPEGYLTTCSFDYMTEGKSTQLFTMTIFAWAYVIPLLMIALFYSRILSHVRAHEKMLKEQAKRMNVKSLSQGDNEKSAEIRIAKVAISIVFLFICGWTPYALVAIIGCFGDRTLMTPTFSMFPAIACKTVACIDPWIYAINHPRFRAEIQKKVPWLCIFGQETKSSDNKSTVSDASDVKSETA</t>
  </si>
  <si>
    <t>Epiophlebia superstes RhSWc4 mRNA for opsin, short-wavelength sensitive type, complete cds</t>
  </si>
  <si>
    <t>LC009252</t>
  </si>
  <si>
    <t>CCATACACAGTTGGAGAGAAGCTGGTCAAAGGATCTTATCTCTGAAGGAGTGCACACACTTTGCACTAGCAAGCTGAAGAAACTGCTGACCAAAAGCTCTCACCTTCTTCTATTACTCTCTTTCTCAGCTAACATCGCTAACTCCTTCTCTGCGGCAGAATCACTCGTATAGAGCGGGCAACATCTTCATATTGCCATGTATACCAATGGCTCCTTAGCTCCAGGCGCCCTCTTTTTGCGGAGTGGTGTCATGCAAGCACAGATGGATGTGATGGTAGGAGATGGAGAAGATTTTTTGGGCTCCAAAATCGATGATGATTACATGGACTATGTACATTCACACTGGCGACAATTCCGTGCTCCTCAGGCCTACCAGCACTTCCTGCTGGGATTGGTGTATGCTGTAATCCTATTCATGGGAATGCTTGGAAACATGCTTGTCATAGTAACATTTTTTACAACGAAGGGTCTACGAACACCTTCAAATTCCTTTGTGGCAAACTTGGCTATCTTTGATACACTAATGATGTCTAAGCTGCCAGTCTTTGTAATGAACTCAGTCGTTGAGGGTCAACTATTTGGAAAGATTGGATGTGACTTATATGGTCTTGTTGGGTCATACTCTGGAATGGGAGCTGCAGTAACAAATGCTGCCATTGCTTTTGATAGATACCGAACAATAGCATTCCCTCTGGATGGACGGCTTGGAATGAAGGCAGCAATGGGGCTGATTGCTTTCACATGGCTCTGGGCAACACCATTTTCCATTCTGCCCTTTTTCGAAATCTGGTCAAGATTTGCACCAGAGGGATATCTGACCACATGCTCCTTTGACTACATGACTGAAGGAAAGTCAACACAGCTGTTTACGATGACCATCTTTTCATGGGCTTATGTATTCCCTCTCCTAATGATTGCTCTGTTTTACTCAAAGATATTATCTCATGTCAGAGCTCATGAAAAGATGTTGAAGGAACAGGCCAAGAGAATGAATGTAAAGTCACTTTCCCAAGGTGACAATGAAAAGTCTGCTGAGATCCGAATTGCCAAAGTGGCTATTTCAATTGTCTTCCTCTTTATCTGCGGGTGGACTCCATATGCATTGGTTGCCATTATTGGGTGCTTTGGAGACAGGTCACTGATGACTCCAACCTTTAGTATGTTCCCTGCAGTTGCCTGCAAAACAGTCGCATGTATTGACCCATGGATATATGCAATCAATCACCCTCGTTTCAGGGCTGAGATCCAGAAGAAGGTACCATGGCTCTGCATTTTTGGCCAAGAAACAAAATCCTCTGACAACAAGTCCACTGCCTCAGATGCAACTGATGTAAAGTCAGAATCAGCATAAAAGACCTAATTGAATGGAAATCTGTCTATTGAGAGCTATCATTGATTAATGACACCAAGCAAAATTGTATGACTTGAAGCTCTTAACACAGCCTTTCTAGTTACTTTAAAACTTGAGTTATCCTAATGTCATCTGCCAATAATATAAAAAATTTCTGCAATCACATGCAATATTTCCTATTCTTCTTCCTCTAAATTATTTTTTCAATTTTTTGACACAGCTCAAGTTGAACCCAGAATATTAAAAAAATGTGAAATTGTGTGAGTATTGTATATCTTAACATAAAACTTGTGGACATTTTAGGGGTTATGATAAAAATTTCTGTAATCACCACTGATATATTTTAATCAATCCAAACCCTTCCTTATTTGTACTGAATAAATTGAAATAAAGATGGCTGAAC</t>
  </si>
  <si>
    <t>MYTNGSLAPGALFLRSGVMQAQMDVMVGDGEDFLGSKIDDDYMDYVHSHWRQFRAPQAYQHFLLGLVYAVILFMGMLGNMLVIVTFFTTKGLRTPSNSFVANLAIFDTLMMSKLPVFVMNSVVEGQLFGKIGCDLYGLVGSYSGMGAAVTNAAIAFDRYRTIAFPLDGRLGMKAAMGLIAFTWLWATPFSILPFFEIWSRFAPEGYLTTCSFDYMTEGKSTQLFTMTIFSWAYVFPLLMIALFYSKILSHVRAHEKMLKEQAKRMNVKSLSQGDNEKSAEIRIAKVAISIVFLFICGWTPYALVAIIGCFGDRSLMTPTFSMFPAVACKTVACIDPWIYAINHPRFRAEIQKKVPWLCIFGQETKSSDNKSTASDATDVKSESA</t>
  </si>
  <si>
    <t>Epiophlebia superstes RhSWc3 mRNA for opsin, short-wavelength sensitive type, complete cds</t>
  </si>
  <si>
    <t>LC009251</t>
  </si>
  <si>
    <t>GACCAACAGGAGGGGACGAGAAGCGGTAAGCTGGTCACAGAACCAAATTGGTGAAGGAGTTAAAATATCCTGCCCTAGCAAGCTGACGAAAACATCAACCAGCAGTTAAATAACCAACCACGACTCTCATTTCCTTCGACTCACCCAGTCAGCTAACATCGCAATCCTTCTCAGCGACAGACTCACGCGAGAAGAGAGGGCTATAACACCATGTACACCAATGACTCCTTCGGACCGAGCACCCACTTCTTCCGAAATGGTGTAATGCAAGCACAGATGGACACCATGGCAAATGGTGAAGATGATTATTTGGGCTCCAAAATTGATGAGGACTACATGGACTATGTACATCCCCACTGGCGACAATTCCGAGCCCCTGATGCCTACCAGCACTTCCTACTGGGATTAGTGTATGCAGTTATCCTAGTTGTGGGGATGCTAGGAAATATGCTTGTCATCATTACATTTTTTACGACTAAAGGTCTACGGTCACCTTCAAATGCATTTGTAGCAAACTTGGCTATCTTTGACACACTAATGATGTCCAAGCTGCCAGTCTTTGTGATGAACTCGGTTGTTGAGGGCCAACTCTTTGGGAAGATCGGATGTGACTTATATGGTCTAGTGGGGTCATACTCTGGAATGGGGGCAGCAGTCACCAATGCTGCCATTGCATTTGATAGATACAGGACAATAGCATTCCCGCTGGATGGACGGCTTGGAATGAAAGCAGCATTGGGACTGATTGCTTTCACATGGCTCTGGGCCACACCATTTTCCATCCTTCCCTTTTTCGAAATCTGGTCAAGATTTGCCCCAGAGGGATATTTGACCACCTGCTCCTTTGACTACATGACGGAAGGAAAATCAACTCAGCTATTTACCATGACCATCTTTTCATGGGCATACGTCTTCCCTCTCCTAATGATCGCTCTCTTTTACTCGAAGATCATATCGCATGTCAGAGCACATGAAAAGATGTTGAAAGAACAGGCTAAGAGAATGAATGTTAAGTCACTGTCCCAAGGTGATAACGAAAAATCTGCTGAGATCCGTATTGCCAAGGTGGCTATTTCAATTGTCTTCCTCTTCATCTGTGGGTGGACTCCTTATGCATTGGTTGCCATCATTGGTTGTTTTGGTGACAGGGCACTGATGACTCCAACCTTTAGTATGTTCCCTGCTATTGCCTGCAAAACTGTGGCATGCATTGATCCATGGATATATGCCATTAATCACCCACGTTTCAGGGCTGAGATCCAGAAGAAGGTTCCTTGGCTCTGCATTTTTGGCCAGGAAACAAAATCTTCTGATAACAAATCTTCAGCCTCTGATGTCTCTGAAGTAAAGTCAGAAACAGCATAATGCAGTATATAGGGGAAAATTGGTATCTGCTCAAGGGATGTTTGATATATTATTAATTATACATATGTGCACATTATATTAAAGGAAGAAACTGGTACATTTTCATGGATATTTGTTTCTGATATATTTATTTTTAGGTCAAAAACTGATTAATCATTCAAATTGGGTAACTTATCGTCTTAAAGCTTCCAAAAATTAAAAAAAGATATACATACTAGTAAACACTCCATTAGGAAAGATAAATCAGTATATGTATTTGAAAAAACAATTGTAAGTAATTTTTAGACAGATACATGTAATTTTATTTTCTATTTAAGGTGAAATGGATGTTATTTTACCTATTGACACTGTAACCAATTTATATTTGAACAGTGGAATAAAGCGCCACGATGATTGT</t>
  </si>
  <si>
    <t>MYTNDSFGPSTHFFRNGVMQAQMDTMANGEDDYLGSKIDEDYMDYVHPHWRQFRAPDAYQHFLLGLVYAVILVVGMLGNMLVIITFFTTKGLRSPSNAFVANLAIFDTLMMSKLPVFVMNSVVEGQLFGKIGCDLYGLVGSYSGMGAAVTNAAIAFDRYRTIAFPLDGRLGMKAALGLIAFTWLWATPFSILPFFEIWSRFAPEGYLTTCSFDYMTEGKSTQLFTMTIFSWAYVFPLLMIALFYSKIISHVRAHEKMLKEQAKRMNVKSLSQGDNEKSAEIRIAKVAISIVFLFICGWTPYALVAIIGCFGDRALMTPTFSMFPAIACKTVACIDPWIYAINHPRFRAEIQKKVPWLCIFGQETKSSDNKSSASDVSEVKSETA</t>
  </si>
  <si>
    <t>Epiophlebia superstes RhSWc2 mRNA for opsin, short-wavelength sensitive type, complete cds</t>
  </si>
  <si>
    <t>LC009250</t>
  </si>
  <si>
    <t>AGCCATACTGGAGGTGACGAGAAGCAGTTGGTCGCAGAACCAAATCGCTGAAGCAGTGTAGGTGTTCTGCACTAGCAAGCTGACGAAGTTGCTGACCAACTTAGTGTTCTCGTTTTCCTCTATCGCTCTCGGCAAACATCGTTTCCTTCTCAACGCACGTGGAAAGAGCGGGCAAAATCAACATCAACATGAACATCAGCAACTCCTTCGCTCCAACTGCCCACTTCTTGCGGAGTGGTGTCATGAAATCACAAATGGATATAATGGCAAATGATGGAGATGATTTTTTGGGCTCCAAAATTGATGAGGACTACATGGATTATGTACATCCCCACTGGCGACAATTCCGAGCCCCTGAGGCCTACCAGCACTTCCTACTGGGATTAGTGTATGCTGTTATCCTAGTTGTGGGGATGCTTGGAAACATGCTTGTCATTGTGACATTTTTTACGACTAAAGGTCTACGGTCACCTTCAAATGCATTTGTAGCAAACTTGGCTATCTTTGACACACTAATGATGTCCAAGCTGCCAGTCTTTGTGATGAACTCGGTTGTTGAGGGCCAACTCTTTGGGAAGATTGGATGTGACTTATATGGTCTAGTGGGCTCATACTCTGGAATGGGGGCAGCAGTCACCAATGCTGCCATTGCATTTGATAGATACAGGACAATAGCATTCCCGCTGGATGGACGGCTTGGAATGAAAGCAGCATTGGGACTGATTGCATTCACATGGCTCTGGGCCACACCATTTTCCATTCTTCCCTTTTTCGAAATCTGGTCAAGATTTGCCCCAGAGGGGTATTTGACCACCTGCTCCTTTGACTACATGACGGAAGGAAAATCAACTCAGCTATTTGTCATGACCATCTTTTCATGGGCATACGTCTTCCCTCTCCTAATGATCGCTCTCTTTTACTCGAAGATTATATCTCATGTCAGAGCACATGAAAAGATGTTGAAAGAACAGGCTAAGAGAATGAATGTTAAGTCACTGTCCCAAGGTGATAACGAAAAATCTGCTGAGATCCGTATTGCCAAGGTGGCTATTTCAATTGTCTTCCTTTTCATCTGTGGGTGGACTCCTTATGCATTGGTTGCCATCATTGGTTGTTTTGGTGACAGGGCACTGATGACTCCAACCTTTAGTATGTTCCCTGCTATTGCCTGCAAAACTGTGGCATGCATTGATCCATGGATATATGCCATTAATCACCCACGTTTCAGGGCTGAGATCCAGAAGAAGGTTCCTTGGCTCTGCATTTTTGGCCAGGAAACAAAATCTTCTGATAACAAATCTTCAGCCTCTGATGTCTCTGAAGTAAAGTCAGAAACAGCATAATGCCAATCCTGAGAGAAAAATATAATATAACAATTGAATACTGGATTACTAATACAAGATGACTTTATATGACACTTATCTCTTTGGATAACTCTTGATATATTTTAACTGAGTTAATATTACCTGCAGTTTAAGCAGACATCCACTCTAACTACAGAAATCAGTTAAAATTAATTTCATCCTGCATGTCAATGGCTAACCACAAAACACACAAATTAAACAATATTAATGTCAGCAAAAATCTTGAGACTATTTGTAGATGTTTTATTGCACATATAAATATTTATTTTTTATTTCTTATTGTTTTTATTTTGAATTGCACTGATTATTTGTA</t>
  </si>
  <si>
    <t>MNISNSFAPTAHFLRSGVMKSQMDIMANDGDDFLGSKIDEDYMDYVHPHWRQFRAPEAYQHFLLGLVYAVILVVGMLGNMLVIVTFFTTKGLRSPSNAFVANLAIFDTLMMSKLPVFVMNSVVEGQLFGKIGCDLYGLVGSYSGMGAAVTNAAIAFDRYRTIAFPLDGRLGMKAALGLIAFTWLWATPFSILPFFEIWSRFAPEGYLTTCSFDYMTEGKSTQLFVMTIFSWAYVFPLLMIALFYSKIISHVRAHEKMLKEQAKRMNVKSLSQGDNEKSAEIRIAKVAISIVFLFICGWTPYALVAIIGCFGDRALMTPTFSMFPAIACKTVACIDPWIYAINHPRFRAEIQKKVPWLCIFGQETKSSDNKSSASDVSEVKSETA</t>
  </si>
  <si>
    <t>Epiophlebia superstes RhSWc1 mRNA for opsin, short-wavelength sensitive type, complete cds</t>
  </si>
  <si>
    <t>LC009249</t>
  </si>
  <si>
    <t>GATAAGCGTGGTGCCGTCGGGGCCAGAAGGAGACATCCCGGTGAGAAGCTGACATCAACACTGGGGAGTGCCTTGCTGCCGATCGATGCCCCTCTGCTCCCGACGGCACCACGCTTATCTCCGATCACTTCGCCGCCGCTGAATCTCTGACTGATCTCTCCGAAAGATGGTAGAAACTGCGCCCGCCATGCTTACCAACGAGACCCTGACGCCCAGCGCCCATTTCTTCCGAAGTGGTTCGGGGGATCTCTCTGAAGATGGCCCAGGGGAGATGCTCGGCTGGAACGTACCAGCGGATTACATGGACTTCGTGCATCCTCACTGGCGCCAATTCAGGGCCCCTCAGTCTTACCAGCACTTCCTGCTCGGCTTGATATACTCCGTATTCCTTGTTGTGGGATTACTTGGAAACTTGCTTGTCGTTTGGATATTTATGACCGCCAAGAACCTTCGCACCCCATCCAATTTATTTGTCGCGAATCTGGCCGTATTTGATGCTCTGATGATGTCCAAGATGCCCGTCTTTGTGATAAACTCCGTCGTTGAGGGACAATTCTTCGGGAAAATAGGTTGCGACGTATACGGACTCTTTGGGTCGTACTCTGGCATCGGGGCTTCGATAACCAACGCGGTAATTGCTTATGATCGATACAGGACACTCGCATTTCCGCTGGACGGCCGACTGGGAATGAAACAAGCGATGGTGCTGGTGGCTGGAACGTGGATTTACGCGACTCCGTTCTCCGTCCTACCCATGTTTGGGATCTGGTCGCGTTATGCTCCAGAGGGATACTTGACCACCTGCTCGTTTGACTACATGAGGGAAGGCAAAGACACTCAACTGTTTGTGATGACCATCTTTGGATGGGCTTATGTCCTACCACTTCTCCTAATTGCCATATTTTATTCAAGGATTTTAATGCAAGTCAGAATGCATGAAAAAATGATTAAGGAACAGGCAAAGAAAATGAATGTCAAGTCATTCATCCAAGGACAAGATAAAGACAAGTCTATTGAAATTCGTATCGCTAAAGTAGCCATTGGCATTGTCTTCCTATTCATCTGTGCTTGGACACCTTATGCAATGGTTGCAATAGTGGGCTGCTTCTCTAACAAGCATCTACTCACGCCGACGCTGTGCATGTTCCCTGCAATCGCCTGCAAGACCGTCGCCTGCATCGACCCGTGGGTGTACGCCATCAACCATCCGCGCTTCAGGGTTGAGGTCCAGAAGAAGATCCCCTGGCTGTGCTTCTTCAGTGAAGACTCCTCCTCCGACAACTCATCTGCAGCCACCGAAAGGTCTAACGTGAAGGAAGAAGTTGCATAAGGACGCCATTAGAAATTATAAACACACATACACATACATATATATGTTGCCCCTTGAAATGAATATTATTTGCTTTCGTCCTGAGACGGCCTTTTATGAATGCAATCTCTATATACACACTTTCCTTGACTTTAGTCCACCCCCTCTCATCCATTGAAGACAGCTAGATGAACACTGGAAATCGCATTTTAAAAATTGAAATATATTGCATCAAAAAAATTGATCCGGTG</t>
  </si>
  <si>
    <t>MVETAPAMLTNETLTPSAHFFRSGSGDLSEDGPGEMLGWNVPADYMDFVHPHWRQFRAPQSYQHFLLGLIYSVFLVVGLLGNLLVVWIFMTAKNLRTPSNLFVANLAVFDALMMSKMPVFVINSVVEGQFFGKIGCDVYGLFGSYSGIGASITNAVIAYDRYRTLAFPLDGRLGMKQAMVLVAGTWIYATPFSVLPMFGIWSRYAPEGYLTTCSFDYMREGKDTQLFVMTIFGWAYVLPLLLIAIFYSRILMQVRMHEKMIKEQAKKMNVKSFIQGQDKDKSIEIRIAKVAIGIVFLFICAWTPYAMVAIVGCFSNKHLLTPTLCMFPAIACKTVACIDPWVYAINHPRFRVEVQKKIPWLCFFSEDSSSDNSSAATERSNVKEEVA</t>
  </si>
  <si>
    <t>Epiophlebia superstes RhSWa1 mRNA for opsin, short-wavelength sensitive type, complete cds</t>
  </si>
  <si>
    <t>LC009248</t>
  </si>
  <si>
    <t>CGTAGTGTGCCTCCATCGAGAGTAGACCAACGCTTCAGCGACTGCCTGCCTTGAGCGATACCACTTCGAGAGACCACCGACTCCCGTTAAGGAATCGACTCTATTCGACTTTTGCCTCTTCGAGGATAAAGCGGATTATCAACACCAGGCGGCACGTCGTCTGCATAAAACATCTCTACTGACCTCAGAGGATATCCTCCCTTTGATCTCGATATGGCATCTGCAGCTCTGATGGGTGAACCTCAAATGGCCGCACGGTGGGGCGGTGTTTCCAATCAGACAGTTGTAGACATGGTATTGCCAGAAATGATGCCTTTGATTGACCCTCACTGGTACCAGTTCCCACCGATTAACCCTCTGTGGCACGGAATCCTTGGATTCGTCATTGCTTGCTTGGGTTTCATCTCGTGGACAGGTAATGGAGTGGTCATCTACATCTTCTCCTGCACCAAATCCCTGAGAAGTCCTTCCAACCTCTTGGTCGTCAACCTCGCATTCTCCGACTTCTTCATGATGGTCGTCATGTGCCCTTTCATGCTGATCAACTGCTACAATGAGACATGGGTTTTCGGTCCACTTATGTGCCAGTTGTATGCCTTTGCTGGTTCCCTCTTCGGATGTGCTTCAATATGGACTATGGTAACCATTGCCCTCGACAGATACAATGTCATCGTCAAGGGTCTGTCCGGAAAACCCCTGACCATCAAGAAAGCCCTCTTGTGGATACTGATTGTGTGGGTTCATGCAGCCATCTGGACCGTTTTCCCAATGGTCGGTTGGAACAGGTATGTGCCAGAGGGAAACATGACCGCCTGTGGCACTGACTACTTGACCAAGGACTGGTTTCACAGGAGCTACATCCTCATCTACTCCGTCTTCTGTTACTGGCTTCCTCTAGGAGTCATCATCTATTCTTACACATTCATTGTCCAGGCTGTCGCTGCCCACGAGAAGCAGATGAGGGAACAAGCCAAGAAGATGAACGTTGCTTCCCTTCGATCTGCCGAGGCTCAGAACACCAGCGCTGAATGCAAACTGGCCAAGATCGCTCTGATGACCATCTCCCTGTGGTTCATGGCTTGGACCCCATACCTCATCATCAACTTTGCTGGAATCTTCGAGACCATGACCATCAGCCCTCTAGTCACCATCTGGGGATCTTTGTTCGCAAAGGCCAACGCCGTCTACAACCCAATTGTTTATGGCATCAGCCACCCCAAATATCGAGCAGCCCTCAACGAGAAGTTGCCATTCCTAGTGTGCGGTGGTGGCGCTCCACCAGCCGGTGATGCACAGTCCAATGGCACGGGCGCTTCGACCGAAGATAAGGCATAAGATAATTCAGCACCACCTATAGGAGAACGCCAAGCACCACCGATGGATTTCTTCACACTTCGGATAAACGTAAAATAAGCAATAGACATTCGATCATCTTATTTCACACCCGCGTTTCTTAACATTTTAACATCAGGCGCCATCTAACCGAGGAAGAAAACTCTGACCAACATTCGGTAAACTCTATGTTGAAATAATACAGAGTATACCGAAATAGATAGGAAAGGAATAGGAGATAACTTGATACATCGGTTGAGATTCTCATAAAAAACATGTATTTTTTACCCTATTAAACTTGCAATATGTATGTCAAA</t>
  </si>
  <si>
    <t>MASAALMGEPQMAARWGGVSNQTVVDMVLPEMMPLIDPHWYQFPPINPLWHGILGFVIACLGFISWTGNGVVIYIFSCTKSLRSPSNLLVVNLAFSDFFMMVVMCPFMLINCYNETWVFGPLMCQLYAFAGSLFGCASIWTMVTIALDRYNVIVKGLSGKPLTIKKALLWILIVWVHAAIWTVFPMVGWNRYVPEGNMTACGTDYLTKDWFHRSYILIYSVFCYWLPLGVIIYSYTFIVQAVAAHEKQMREQAKKMNVASLRSAEAQNTSAECKLAKIALMTISLWFMAWTPYLIINFAGIFETMTISPLVTIWGSLFAKANAVYNPIVYGISHPKYRAALNEKLPFLVCGGGAPPAGDAQSNGTGASTEDKA</t>
  </si>
  <si>
    <t>Epiophlebia superstes RhLWF5 mRNA for opsin, long-wavelength sensitive type, complete cds</t>
  </si>
  <si>
    <t>LC009247</t>
  </si>
  <si>
    <t>GTAGCGTGCCTCTCTCCAAAGAGTATACCTACGCTTCAGAGCCTGTCTGCCTAGATCGATACCTAATCGAGAAGCCACTGACTCTCGTAAAGGAATCGACTCTATTCGACTTTTGCCTCTCCGAGGATAAAGCGGATTATCAACACCAGGCGGCAGGTCGTCTGCATAAAACATCTCTACTGACCTCAGAGGATAGCCTTCCTTTGATCCCGACATGGCGTCTGCAGCTCTGATGGGTGAACCTCAAATGGCCGCTCAGTGGGGCGGTGCGAGCTTCTCCAATCGTACTGTTGTGGACATGGTCCTCCCGGAAATGCTGCCGTGGATTGACCCTCACTGGTATCAATTCCCTCCAATAAACCCTCTGTGGCACGGAATTCTTGGATTCGTCATTGCTTGTTTGGGTTTCGTCTCGTGGACTGGTAATGGAGTGGTCATCTACATCTTCTCCTGCACCAAATCCCTGCGAACTCCTTCCAACCTCTTGGTCGTCAACCTCGCATTCTCCGATTTCTTCATGATGGTCGTCATGTGCCCCTTCATGCTGATCAACTGCTACAATGAGACGTGGGTCTTCGGACCTCTTATGTGCCAGTTGTATGCCTTTGCTGGCTCCCTGTTTGGTTGTGCTTCCATCTGGACTATGGTCACTATTGCCCTCGACCGATATAACGTCATCGTCAAGGGTTTGTCCGGAAAACCCCTGACCATCAAGAAAGCGCTCTTGTGGATACTGATTGTGTGGGTTCATGCTGCCATCTGGACCGTTTTCCCAATGGTCGGTTGGAACAGGTACGTGCCAGAGGGAAACATGACCGCCTGTGGCACTGACTACTTGACCAAGGACTGGTTTCACAGGAGCTACATCCTCATCTACTCCGTCTTCTGTTACTGGCTTCCTCTGGGTGTCATCATCTACTCTTACACCTTCATCGTCCAGGCTGTTGCTGCCCACGAGAAGCAGATGAGGGAACAAGCCAAGAAGATGAACGTTGCTTCCCTTCGATCTGCCGAGGCTCAGAATACCAGCGCTGAGTGCAAACTGGCCAAGATCGCCCTGATGACCATTTCCCTATGGTTCATGGCTTGGACCCCATACCTAATCATCAACTTCGCTGGAATCTTCGAGACCATGACCATCAGCCCTCTCGTCACCATCTGGGGATCACTGTTCGCGAAGGCCAACGCCGTCTACAACCCAATTGTTTACGGCATCAGCCACCCTAAATACAGAGCAGCCCTCAACGAGAAGCTTCCATTCCTCGTCTGCGGTGGTGACAGCCCAGCACCGGCGGCCGATGCACAGTCCAGTGGAACTGCCGCTTCAACCGAAGAGAAAGCATAAGAAGAGTTCGCACCACTGAAAGCAGCACCGCATGCACCACCGATGTTTCACTCCAATCGTCCAATGATATTTGATTGTCTCATCTCGACATCGTTATTCACCACCTTTTAGATCAAGCTTCTTTTTATAATCTAAGGAGTTTTTACATCTTTTGCGGAACTTAGTGTTGAAAATGGCTGTAAAATACCGTGATGGAGAGGAAGCAATCCTTGCTACCCAGTGGCTACCTTCAGCCAAAGAATCATGTAAATGGTTTTTGACCCTATTAAAAGCGCTTTTCATAAATTCAAAATATCTGAAATTTTATTTGTTCCCTCAAATATACCAGCCCCGGGTCTACTGAATGTTGGAAATCTATAATAATAAAA</t>
  </si>
  <si>
    <t>MASAALMGEPQMAAQWGGASFSNRTVVDMVLPEMLPWIDPHWYQFPPINPLWHGILGFVIACLGFVSWTGNGVVIYIFSCTKSLRTPSNLLVVNLAFSDFFMMVVMCPFMLINCYNETWVFGPLMCQLYAFAGSLFGCASIWTMVTIALDRYNVIVKGLSGKPLTIKKALLWILIVWVHAAIWTVFPMVGWNRYVPEGNMTACGTDYLTKDWFHRSYILIYSVFCYWLPLGVIIYSYTFIVQAVAAHEKQMREQAKKMNVASLRSAEAQNTSAECKLAKIALMTISLWFMAWTPYLIINFAGIFETMTISPLVTIWGSLFAKANAVYNPIVYGISHPKYRAALNEKLPFLVCGGDSPAPAADAQSSGTAASTEEKA</t>
  </si>
  <si>
    <t>Epiophlebia superstes RhLWF4 mRNA for opsin, long-wavelength sensitive type, complete cds</t>
  </si>
  <si>
    <t>LC009246</t>
  </si>
  <si>
    <t>TAGCAAGCCTCTCACCAAAGTGTAGAACCATCGCTTTTAACGCCTACCTTCTATCGACGATACCAAATCAAGAGACCACCGGTTCCCGTTAAGGAATCGAATTAATTCCACTTTTGCCTCTTCGAGGATTAAGCGGTTCATCAACACCAGGTGATGGCGTCTTCAGCTCAGTTGATGGAGCCTCAAATGGCCGCTCGGTGGGGCGGTTACTCCAATCACACGGTTGTGGATATGGTACTTCCGGAAATGCTACCGTGGATTGACCCTCACTGGTACCAATTTCCTCCGATGAACCCTTTATGGCACGGAATTCTTGGATTCGTCATTGCTTGTTTGGGTTTCGTCTCATGGACTGGTAATGGAGTCGTCATCTACATATTCTCTTGCACCAAATCCCTGCGAACTCCTTCCAACCTCTTGGTCGTCAACCTCGCATTCTCCGATTTCTTCATGATGGTCGTCATGTGCCCCTTCATGTTGATCAACTGCTACTATGAGACTTGGGTTTTTGGACCCCTTATGTGCCAGTTGTATGCCTTTGCTGGGTCCCTATTTGGGTGTACTTCAATCTGGACCATGGTCACCATTGCGCTTGACCGATACAACGTCATCGTCAAGGGTTTGTCCGGAAAACCCCTGACCATCAAGAAAGCCCTCTTGTGGATACTGATTGTGTGGGTTCATGCAGCCATCTGGACCGTCTTCCCAATGGTCGGTTGGAACAGGTACGTGCCAGAGGGAAACATGACCGCCTGTGGCACTGACTACTTGACCAAGGACTGGTTTCACAGGAGCTACATCCTCATCTACTCCGTCTTCTGTTATTGGCTTCCTCTGGGTGTCATCATCTATTCTTACACATTCATTGTCCAGGCTGTTGCTGCCCACGAGAAGCAGATGAGGGAACAAGCCAAAAAGATGAACGTTGCTTCCCTTCGATCTGCCGAGGCTCAGAATACCAGTGCCGAATGTAAACTGGCTAAAATTGCCCTGATGACCATCTCCCTATGGTTCATGGCTTGGACTCCATACCTCATCATCAACTTTTCTGGAATCTTCGAGACCATGACCATCAGCCCACTGGTAACGATCTGGGGATCTTTGTTCGCGAAGGCCAACGCCGTCTACAACCCAATTGTATACGGTATCAGCCACCCCAAGTACCGGGCTGCCCTCAATGAAAAGCTGCCATTCCTCGTCTGCGGAGGAACTGAAAGTGCACCACCCGCTGATGCGCAGTCCCAGGCCTCCAATGGGACCACAACTGCTGAAGAGAAGGCTTGAGGCGACCTCGATACAACATCCAGCAACACTAATGTGCCCCTCCTCTAAACGGTCATCATCGCAAACTACGCATTACGTTCTACAGGCTCATCACATGGCTGTGTAACTCCGACGTTTGACGTATGGCGCAATTTTTAACATATTGTGGAATTTTTAAGTACTCCCGGGAACGTAAAAGCGTCAAACTGGAGTGAATTAAGAGGAGGCGACTTCCAGAAAGTTTATCGCGGTTTAATTCGTACTATGCAACCATGTAATGTAAATTACGATTATA</t>
  </si>
  <si>
    <t>MASSAQLMEPQMAARWGGYSNHTVVDMVLPEMLPWIDPHWYQFPPMNPLWHGILGFVIACLGFVSWTGNGVVIYIFSCTKSLRTPSNLLVVNLAFSDFFMMVVMCPFMLINCYYETWVFGPLMCQLYAFAGSLFGCTSIWTMVTIALDRYNVIVKGLSGKPLTIKKALLWILIVWVHAAIWTVFPMVGWNRYVPEGNMTACGTDYLTKDWFHRSYILIYSVFCYWLPLGVIIYSYTFIVQAVAAHEKQMREQAKKMNVASLRSAEAQNTSAECKLAKIALMTISLWFMAWTPYLIINFSGIFETMTISPLVTIWGSLFAKANAVYNPIVYGISHPKYRAALNEKLPFLVCGGTESAPPADAQSQASNGTTTAEEKA</t>
  </si>
  <si>
    <t>Epiophlebia superstes RhLWF3 mRNA for opsin, long-wavelength sensitive type, complete cds</t>
  </si>
  <si>
    <t>LC009245</t>
  </si>
  <si>
    <t>TAGAGTCGACCTACGGTTCAGCGTCTGTCTGCCTTGAGCGATACCATTCCGTGAGACAACCGGCTCCCGTAAAGGAATCACTCAGTTCGTCTTTCGCCTCTCCGAGGTCAAGGCGAATTATCAACACCTGGCGGCAGGTCGTCTGAATACATCTTATCAACTGACCAAGTCCGAATTTTTTTTGTCGATCTTGACATGGCTGGTGCGACTCTGATTGGTGAACCTCAAATGGCTGCTCAGTGGGGCGGTCCAGGTTTCTCCAATCATACCGTTGTAGACATGGTACTCCCGGAAATGATGCCGTTGATTGACCCTCACTGGTACCAGTTCCCTCCGATGAACCCACTCTGGCATGGAATCCTGGGATTCGTCATTGCTTGTTTGGGCATCGTCTCATGGACTGGTAATGGTGTTGTCATCTACGTCTTCTCCTGCACCAAATCCCTGCGAACTCCTTCCAACCTCTTGGTCGTCAACCTCGCATTCTCCGATTTCTTCATGATGGTCATCATGTGCCCTTTCATGTTGATCAACTGTACTCATGAAACCTGGGTTTTCGGACCCCTTATGTGCCAGTTATATGCATTCGCCGGCTCGCTCTTCGGATGTGCTTCAATCTGGACAATGGTCACCATTGCCTTAGACCGATACAATGTCATCGTCAAGGGTTTGTCCGGAAAACCCCTGACCATCAAGAAAGCCCTCTTGTGGATACTGATTGTGTGGGTTCATGCAGCCATCTGGACCGTCTTCCCAATGGTCGGTTGGAACAGGTACGTGCCAGAGGGAAACATGACCGCCTGTGGCACTGACTACTTGACCAAGGACTGGTTTCACAGGAGCTACATCCTCATCTACTCCGTCTTCTGCTACTGGCTTCCTCTAGGAGTCATCATCTACTCTTACACATTCATTGTCCAGGCTGTTGCTGCCCACGAGAAGCAGATGAGAGAGCAAGCCAAGAAGATGAACGTTGCTTCCCTTCGATCTGCCGAGGCTCAGAACACTAGTGCCGAGTGCAAACTAGCCAAGATTGCCTTGATGACCATCTCTCTTTGGTTCATGGCTTGGACCCCATACCTTATTATCAACTTTGCTGGTATCTTCGAGACCATGACCATCAGCCCACTGGTTACGATTTGGGGATCTTTGTTTGCAAAGGCTAACGCCGTCTACAACCCAATTGTGTACGGTATCAGCCACCCCAAGTACCGGGCTGCCCTCAACGAGAAGCTGCCATTCCTCGTTTGCGGAGGAACTGAAAGTGCACCACCCGCTGATGCACAGTCCCAGGCCTCCAATGGCACTACTACTGCTGAAGAGAAGGCTTGATGAAATCTTGCTTCAGCATCCATAAAAATCGATTTCAAAACAAATGTCGTAAGCTCTTCGAAAAACTTAAGTTCAAGGATTATGCAGAACAGGCCAAAGTGAAATAACAAGAAAAAGCATCCTCAACGATAGCTACCATTGTCTAAGTTACCTTGTTACCAGTTTTGGTTCTATTAAACATGCTTCATATAATGAAAAAAA</t>
  </si>
  <si>
    <t>MAGATLIGEPQMAAQWGGPGFSNHTVVDMVLPEMMPLIDPHWYQFPPMNPLWHGILGFVIACLGIVSWTGNGVVIYVFSCTKSLRTPSNLLVVNLAFSDFFMMVIMCPFMLINCTHETWVFGPLMCQLYAFAGSLFGCASIWTMVTIALDRYNVIVKGLSGKPLTIKKALLWILIVWVHAAIWTVFPMVGWNRYVPEGNMTACGTDYLTKDWFHRSYILIYSVFCYWLPLGVIIYSYTFIVQAVAAHEKQMREQAKKMNVASLRSAEAQNTSAECKLAKIALMTISLWFMAWTPYLIINFAGIFETMTISPLVTIWGSLFAKANAVYNPIVYGISHPKYRAALNEKLPFLVCGGTESAPPADAQSQASNGTTTAEEKA</t>
  </si>
  <si>
    <t>Epiophlebia superstes RhLWF2 mRNA for opsin, long-wavelength sensitive type, complete cds</t>
  </si>
  <si>
    <t>LC009244</t>
  </si>
  <si>
    <t>TAGAGTGTCTCTCACCAAAGAGTAGCTACTGCCTGCCTGCCTTGAGCGATTCCACGTCGAGAGTCCACCGCCTCCCGTAAAGGAATCTAATCAATCGACTTAGCCTCTTCGAGGAAAAAACCATTTATCAAAACCAGGCGACGGGTCATCCATCTTCTCTACTGAACTTCCTCGATACCGACATGGAACCTTCATCACTGATGGGTGGGCCTCAAATGGCACGGTGGGGTGGCGGAGGCTTCTCCAATCATACCGTGGTAGACATGGTACTCCCAGAAATGTTGCCATTAATCGACCCTCACTGGTACCAATTCCCTCCGATGAACCCTTTATGGCATGGAATCCTTGGATTCGTCATTGCTTGTTTGGGTTTCGTCTCATGGACTGGTAATGGAGTGGTCATCTACATATTTTCTTGCACCAAATCTCTGCGAACTCCTTCCAACCTCTTGGTCGTCAACCTCGCATTCTCCGATTTCTTCATGATGGTAATCATGTGCCCTTTCATGTTAATCAACTGTACTCATGAAACCTGGGTATTCGGGCCACTGATGTGCGAGTTGTATGCCTTTGCTGGCTCCCTCTTTGGATGTGCTTCGATCTGGACTATGGTAACCATTGCCCTCGACCGATACAACGTCATCGTCAAGGGTCTATCCGGAAAACCACTAACTATCAAGAAAGCTCTTCTGTGGATTATGCTTGTATGGGTTCACGCCGCCATTTGGACAATCTTCCCCATGATCGGATGGAACAGGTATGTGCCGGAAGGAAACATGACCGCTTGTGGCACTGACTACTTGACCAAGGACTGGTTTCACAGGAGCTACATCCTCATCTACTCCGTCTTCTGTTATTGGCTTCCTCTGGGTGTTATCATCTACTCTTACACCTTCATCGTCCAGGCTGTCGCTGCCCACGAGAAGCAGATGAGAGAGCAAGCCAAGAAGATGAACGTGGCTTCCCTTCGATCTGCCGAGGCTCAGAACACCAGCGCTGAATGCAAACTGGCCAAGATTGCCCTGATGACCATCTCCCTATGGTTCATGGCTTGGACTCCGTACCTCATCATCAACTTTGCTGGAATCTTCGAGACAATGACCATCAGCCCTCTAGTCACCATCTGGGGATCTTTGTTCGCAAAGGCCAACGCCGTCTACAACCCAATTGTTTACGGCATCAGCCACCCCAAATACCGCGCTGCTCTCAACGAGAAGCTTCCATTCCTCGTCTGTGGAGGAAACGAGCCACCTGCTGCCGAGGGGCAATCTCAGGCCTCCGGTGACACGACCGGATCCACCGAGAAGGCTTAAAGAGATCTCACACCACGCCTATCCCGCACCACCGATAAGAGATCCCTCTAGAAATATGAACATCGCTAACCGCCTATGAAGATTAATGATCGGCATAGAGCACGTTAATCGATCTTTAACATCTGGCGATATTTCAAAACGGAATTTTGCGTCTAACGCAAAATACTGGAAAGACTGAGTTGAAGAATACGGGAAATCTTCTAATCGGTGCTTTACCTAAATTCAAGCCATGTTAATAATTTATGATCCTATTAAACATGCCTTCTATCAA</t>
  </si>
  <si>
    <t>MEPSSLMGGPQMARWGGGGFSNHTVVDMVLPEMLPLIDPHWYQFPPMNPLWHGILGFVIACLGFVSWTGNGVVIYIFSCTKSLRTPSNLLVVNLAFSDFFMMVIMCPFMLINCTHETWVFGPLMCELYAFAGSLFGCASIWTMVTIALDRYNVIVKGLSGKPLTIKKALLWIMLVWVHAAIWTIFPMIGWNRYVPEGNMTACGTDYLTKDWFHRSYILIYSVFCYWLPLGVIIYSYTFIVQAVAAHEKQMREQAKKMNVASLRSAEAQNTSAECKLAKIALMTISLWFMAWTPYLIINFAGIFETMTISPLVTIWGSLFAKANAVYNPIVYGISHPKYRAALNEKLPFLVCGGNEPPAAEGQSQASGDTTGSTEKA</t>
  </si>
  <si>
    <t>Epiophlebia superstes RhLWF1 mRNA for opsin, long-wavelength sensitive type, complete cds</t>
  </si>
  <si>
    <t>LC009243</t>
  </si>
  <si>
    <t>TGGTCAGAGTCGTAGTGTGCCTCCATCGAGAGTAGACCTACGCTTCAGCGACTGCCTGCCTTGAGCGATACCACTTCGAGAGACCACCGGCTCCCGTTAAGGAATCGACTCTATTCGACTTTTGCCTCTTCGAGGATAAAGCGGATTATCAACACCAGGCGGCACGTCGTCTGCATCCATCTCCCCTTCTGACCTCAGAGGATACCCATCCTTTGATACCGACATGGCGTCTACAGCTCTGATAGGAGAGCCTTTAATGGCCGCACGGTGGGGCGGTTACTCCAATCAGACCGTTGTAGACATGGTACTCCCGGATATGCTACCATCGATTGACCCTCACTGGTATCAGTTCGCTCCGATGAACCCGCTCTGGCATGGAATCCTTGGATTCGTCATTGCTTGCTTGGGCTTCATCTCGTGGACTGGTAATGGAGTGGTCATCTACGTCTTCTCTTGCACCAAATCCCTGCGAACTCCTTCCAACCTCTTGGTCGTCAACCTCGCATTCTCCGATTTCTTCATGATGGTCATCATGTGCCCTTTCATGCTGATCAACTGCTACCATCAGACCTGGATATTCGGACCCCTCATGTGTCAGTTGTATGCCTTTTTCGGCTCGCTCTTCGGATGTACTTCAATCTGGACCATGGTCACCATTTCCTTCGACCGATACAATGTCATCGTCAAGGGTCTATCCGGAAAACCTCTGACCATCAAAAAGGCCATCCTATGGATTACCCTTGTGTGGCTACACGCCTTAATCTGGACCGTTTTCCCTATCTTCGGATGGAACAGGTATGTGCCGGAAGGAAACATGACCGCCTGTGGCACTGACTACTTGACCAAGGACTGGTTCCACAAGAGCTACATCCTCATCTACTCCGTATTCTGCTACTGGCTTCCTCTGGCTATCATCATCTACTCTTACACCTTCATTGTCCAGGCTGTCGCTGCCCACGAGAAGCAGATGAGGGAACAAGCCAAGAAGATGAACGTGGCTTCCCTTCGATCTGCCGAGGCTCAGAACACCAGCGCTGAGTGCAAACTGGCCAAGGTCGCCCTGATGACCATCTCCCTATGGTTCATGGCTTGGACACCATACTTCATCATCAACTGCGCTGGAATCTTCGAGACCATGACCATCAGCCCTCTTGTCACCATCTGGGGATCTTTGTTCGCAAAGGCCAGTGCCTGCTACAATCCAGTCGTCTACGGCATCAGCCACCCCAAATACCGAGCTGCCCTCAACGAGAAGCTGCCGTTCCTCGTCTGCGGAGGTGACACCCAACCACCACCACCAGCTGGTGACGGACAGTCTCAAGCCTCCGGTGATGCTACAGCCTCCACCGAGAAGTTATAAAATGATTCCTCACCAACTCAAGAAGTGCTGAAAGCTACACCGTCCTCCATATTTATTCTCCTATCGTCGGATAATCGCTTTTATGATACACGACGGTTGCTCGAGACGTTATAATTCCATTGTAATAACTACGGAATGCTGTACGTTCTTCGAGGAACTTCATGCTGTACTCACCGGACGACTACCGATATGGAGAGAAAATCACATCTGTGTTGGTGACCACACGAAGCCAAACGACCCTTTCTATAAATTTTCATCCTAAATAAAAATGGCTTATACAATCTGAGTATCT</t>
  </si>
  <si>
    <t>MASTALIGEPLMAARWGGYSNQTVVDMVLPDMLPSIDPHWYQFAPMNPLWHGILGFVIACLGFISWTGNGVVIYVFSCTKSLRTPSNLLVVNLAFSDFFMMVIMCPFMLINCYHQTWIFGPLMCQLYAFFGSLFGCTSIWTMVTISFDRYNVIVKGLSGKPLTIKKAILWITLVWLHALIWTVFPIFGWNRYVPEGNMTACGTDYLTKDWFHKSYILIYSVFCYWLPLAIIIYSYTFIVQAVAAHEKQMREQAKKMNVASLRSAEAQNTSAECKLAKVALMTISLWFMAWTPYFIINCAGIFETMTISPLVTIWGSLFAKASACYNPVVYGISHPKYRAALNEKLPFLVCGGDTQPPPPAGDGQSQASGDATASTEKL</t>
  </si>
  <si>
    <t>Epiophlebia superstes RhLWE1 mRNA for opsin, long-wavelength sensitive type, complete cds</t>
  </si>
  <si>
    <t>LC009242</t>
  </si>
  <si>
    <t>TGCCTCTTCTCCAGAGTAGACCTACGCCTCAGTACCTGCAGTCCTGAAGAGATATCGCAAAACTTTGGACACCGGTTCCTGATAAAAGGAATCGACCTCGTTCATACTTTGCCTCTTCAGGTTACATCGGACTCTCAACACCAGGCGGCAGGTCGTCTGTAGCAATCACCACCGCTAGCCATAAAGGATAGCCCTCCTCTGAACCTTCCATGGCTACCGCAGTATTGATGGCTGAGCCACGAATTGCTGTTCGATGGGGCGGCCCAAGTTTCTCCAATCATACTGTAGTAGACATGGTACCTCAAGAAATGTTGCCGTATATTGACCCTCACTGGTACCAGTTCGCTCCGATGAACCCGCTCTGGCATGGAATCCTTGGTTTCGTGATTGCCGTACTGGGTTTCATCTCGTGGACTGGTAATGGAGTGGTCATCTACGTCTTCTCTTGCACCAGATCCCTTCGCAGTCCCTCAAATCTCCTAGTGGTCAACCTTGCATTCTCCGACTTCTTCATGATGATTGCCATGTGTCCATTGATGCTAGTCAATTGCTATTATCAGACATGGGTTTTTGGTCCTCTTATGTGCCAGTTGTATGCTTATGCTGGGTCACTCTTTGGATGTGCTTCAATCTGGACAATGGTCACCATTGCCCTTGATCGATACAACGTCATCGTCAAGGGCCTGTCCGGAAAACCACTGACTATCAAGAGAGCTCTACTCTGGATCGCGATTGTATGGGTCCATGCTGCCATCTGGACCACTCTCCCTATGGTAGGATGGAACAGGTATGTACCAGAGGGAAACATGACCGCCTGCGGCACTGACTACTTAACCAAGGACTGGTTTCACAGGAGTTACATCCTCATTTACTCCTTTTTCTGCTATTGGCTTCCTCTTTTTGTCATCATCTACTCTTATACTTTCATCGTCCAGGCTGTCTACGCCCACGAAAAGGGAATGAGGGAACAAGCTAAGAAGATGAACGTGACTTCCCTTCGATCTCCCGAGGCTCAGAACACCAGCGCCGAATGCAAACTGGCCAAGATCGCCTTGATGACTATCTCCTTATGGTTCATGGCTTGGACCCCATACCTCATCATCAACTTTGCTGGAATCTTCGAGACTATGACCATCAGCCCTCTAGTCACCATCTGGGGTTCCGTGTTCGCAAAGGCCAACGCCGTCTACAACCCAATTGTTTACGGCATCAGCCACCCCAAGTATCGAGTAGCACTCAACGAGAAGCTGCCGTTCCTTGTCTGCGGAGGAGACGGAAAATCTCCATCTGATGCCCAGTCTACGACCTCTGTAGGCTCAGCCGCTTCAGCTGAGGAGGAAAAGGCTTAGAAATGTCCCTCGCCACTAGTACTACTAAAAAAAGTAGTACTAGTAGTGTGTACCAACACCTCTCCTCTAGAGGCGGTAGTGCTCCCAAATAAGTCATCCGTTCAACGTTTGGCACATTTCGGCCAAAGATGCCTTATTTTTTTACCATCAGCTGGCGTTTCGTCTGCTCATCTGGCAACGCAGAAAGAACCCTTTGAAGAACGATCGGTAGAGAAAAGAGTTGCGGAGTTGTGGCTGCCTTACGTGTACATCGGTGGCTATATTCTTACTTTTGAGCCAAACAGTCATGTTAACACAAAGTTAATCCTATTAAATGTGCTTCAAATAAA</t>
  </si>
  <si>
    <t>MATAVLMAEPRIAVRWGGPSFSNHTVVDMVPQEMLPYIDPHWYQFAPMNPLWHGILGFVIAVLGFISWTGNGVVIYVFSCTRSLRSPSNLLVVNLAFSDFFMMIAMCPLMLVNCYYQTWVFGPLMCQLYAYAGSLFGCASIWTMVTIALDRYNVIVKGLSGKPLTIKRALLWIAIVWVHAAIWTTLPMVGWNRYVPEGNMTACGTDYLTKDWFHRSYILIYSFFCYWLPLFVIIYSYTFIVQAVYAHEKGMREQAKKMNVTSLRSPEAQNTSAECKLAKIALMTISLWFMAWTPYLIINFAGIFETMTISPLVTIWGSVFAKANAVYNPIVYGISHPKYRVALNEKLPFLVCGGDGKSPSDAQSTTSVGSAASAEEEKA</t>
  </si>
  <si>
    <t>Epiophlebia superstes RhLWD1 mRNA for opsin, long-wavelength sensitive type, complete cds</t>
  </si>
  <si>
    <t>LC009241</t>
  </si>
  <si>
    <t>CGTGCCTCCTTCAAGAGTAGACCTACGATTCGGCGCCTGCCTGCCTTGATCGATACCACACAGTGAGACCACCGACTCCCGTAAAGGTATCGACTCTGTTTGACCTTCGCATCTTCGGAGATATTGCGGATAGTCAACACCAAGCCGACAGTTCGTCTGCGTCCATCTTCTTCACTGACCTCAAAGGACCTATACCTTTGATCCCGACATGGAATCTGCAGCTCTGATAGGAGAACCACAAATGGCTGCCCGGTGGGGCGGCCTTGGTTTCTCAAACCAGACCGTTGTAGACATGGTACTCCCTGAAATGTTGCCGTGGGTTGACCCACATTGGTACCAGTTCCCCCCGATGAACCCTCTTTGGCACGGAATCCTTGGTTTCGTTATTGGCATCCTGGGTTTCATCTCGTGGGCTGGTAATGGTGTGGTCATCTACGTCTTCTCCACCACCAAAACCCTGCGCACGCCCTCTAACCTTCTAGTTGTGAACCTCGCATTCTCCGATTTCCTAATGATGATCGCAATGTGTCCCTTAATGCTGATCAACTGCTACTACGAGACCTGGGTTTTCGGACCACTGATGTGCCAGATATACGGATTAACTGGTTCCCTCTTTGGATGTACTTCCATCTGGACCATGGTGACTATCGCTCTCGACCGATACAACGTGATCGTCAGGGGTTTGGCCGGAACACCTATGACTATCAAGAAAGCGCTCCTATGGATCTCACTTGTATGGATTCACGCTCTAATCTGGACCGCCTTCCCAATGTTCGGCTGGAACAGGTATGTCCCAGAGGGAAACATGACCGCCTGTGGCACTGACTACTTGAACAAGGACTGGTTCCACAGGAGCTACATCCTCATCTACTCCCTATTCTGCTACTGGGGTCCCCTGCTTGTGATCATCTACTCTTATTTCTTCATTGTCCAGGCTGTCGCTGACCACGAGAAGCAGATGAGAGAGCAAGCCAAGAAGATGAACGTGGCTTCCCTTCGGTCTACCGAGGCCCAGAACACTAGCGCCGAATGCAAATTGGCGAAGATTGCTCTGATGACCATCTCCTTGTGGTTCATGGCTTGGACTCCATACCTCATCATCAACTTCTCTGGAATCTTCGAGACCATGACCATCAGCCCACTGTTCACCATCTGGGGATCACTGTTCGCGAAGGCCAACGCCGTCTACAACCCAATTGTTTACGGAATCAGCCATCCCAGGTACCGAGCTGCCCTCAGCGAGAAGCTACCGTTCCTCGCTTGCGGAGGAGTCAGCTCTTCTGGCTCCGACGCCCAGTCTCAGGCCTCTGGTGTCACCGCTGTCTCTACCGACGAGAAGGCTTAAGAAGATCCCGCACTCCAACACCAGCGTGTCTCGCCTCTCGAAGGAAATTCATTTCCCAACGCTGAGGGCGAAATATGAATGCGCTGAACAAATTGCCGAATTACTCAACGTTCTAACATTGGCAGTCATACCAACACCAAAGGTTTCTTATTTGTCGCTCTTGTGAGAATGCTTAAAAATTACTGGATTGTCTGTTATTATGGCTAAATAAGTTCAATCAGCCATGTTAATACGTTTTCGTCCTATTAAACACGCTTTGTATGACTAAAATATATCTGAATTTCAATTTTTTGACGAATAACCAAACCCCTCGTCAATAAATCACCTTGAATAAA</t>
  </si>
  <si>
    <t>MESAALIGEPQMAARWGGLGFSNQTVVDMVLPEMLPWVDPHWYQFPPMNPLWHGILGFVIGILGFISWAGNGVVIYVFSTTKTLRTPSNLLVVNLAFSDFLMMIAMCPLMLINCYYETWVFGPLMCQIYGLTGSLFGCTSIWTMVTIALDRYNVIVRGLAGTPMTIKKALLWISLVWIHALIWTAFPMFGWNRYVPEGNMTACGTDYLNKDWFHRSYILIYSLFCYWGPLLVIIYSYFFIVQAVADHEKQMREQAKKMNVASLRSTEAQNTSAECKLAKIALMTISLWFMAWTPYLIINFSGIFETMTISPLFTIWGSLFAKANAVYNPIVYGISHPRYRAALSEKLPFLACGGVSSSGSDAQSQASGVTAVSTDEKA</t>
  </si>
  <si>
    <t>Epiophlebia superstes RhLWC1 mRNA for opsin, long-wavelength sensitive type, complete cds</t>
  </si>
  <si>
    <t>LC009240</t>
  </si>
  <si>
    <t>GGTCACAGACGTGGTGTGCCTCTCTCAAGAGTAGACGCTGCGATTAGACGCCTGCTGCCACAGAGCGATACCATACGCCGCTAGACCACAGACTCGAGAGGCATCGACTCTGCACACAGACTCCTCTCAGAGGAAACTGACGGCAACAACAGGCGGCGGGACGTCGGCTTCCATCTTCTGTACTGACCACTAAGGAACACCACAGTCCTCTGACATGGCGACTGCTGCTCTGATGACAGAGGCTCATATGGCGGCTCGGTGGGGCGGACCCGGTTTTACCAACCAGACAGTGGTGGACATGGTACCCCCTGAGATGATGGGATTGATTGACTCCCACTGGTACCAGTTCCCCCCGATGAACCCCTTGTGGCACGGAATCCTTGGATTCGTCATTGGTTTACTGGGATTCATCTCTTATGCTGGAAACAGCGTAGTCATCTACATTTTCTCGACGACAAAGTCCCTCCGCACCCCGTCCAATCTCCTCGTCGTCAACTTGGCATTCTCCGACTTCCTTATGATGCTAGTCATGTGCCCTTTCATGCTGATCAACTGCTACTACGAGACCTGGGTTTTTGGTCCCCTGATGTGCCAGATTTACGCAATGGCTGGTTCTCTCTTCGGTTGTGCCTCTATCTGGACAATGGTCACCATTTCAATGGATCGATACAATGTCATCGTAAAGGGCCTTGCTGGACAGCCCCTGACAACCAAGAAAGCCCTCCTCTGGAACTTTCTAGTCTGGGTCCATGCTACTATCTGGACTATCTTACCTATGTTTGGATGGAATAGATATGTTCCAGAAGGAAACATGACTGCCTGTGGCACTGACTACTTGAATAAGGACTGGTTTTCCAGAAGCTACATCCTCATCTACTCTGTCTTCTGCTACTGGCTTCCTCTCCTCGTCATCATGTACTCCTACTACTTCATCGTCAAGGCTGTGGCCGTCCACGAAAAGCAGATGAGGGAACAGGCCAAGAAGATGAACGTGGCCTCACTCAGGACCGCAGAGGCACAAAACACCAGCGCCGAGTGCAAACTTGCGAAGATCGGTTTGACGATCATCTCCTTGTGGTTCATGGCTTGGACTCCGTACCTCATCATCAACTTCGCTGGAATCTTCGAGACCATGACCATAAGCCCACTCTTTACTATCTGGGGATCCCTGTTCGCTAAGGCCAGTACCGTCTACAACCCAGTCGTTTACGGTATCAGTCATCCCAGGTACAGAGCAGCCCTAATGGAGAAGCTGCCTTTCCTCGCCTGTGGAGACAGCCAAGGTGGTGACGGACAATCCCAGGCCTCTGGTGTGACCACTTCTTCCACTGGCGACGAAAAGTCCAGCGCTTAGGCAATTCCGGGAGCTTTCTATCTTGGCCTCCAGTCCTATAGTCACTCGTCCGCCATCTTCTTCCCGCCACTTGGGCATCGATCACCCAGCGATCAGCAGAGAACGTTCGACCTAATGCTGTGTCGATAATCGCCATTCTACAGCGAACGGCGTTTCGGGAAACGAAAGATATGTTTTCGAGGAGCTACGAGACAGGTCGCTCTTCGGGCGACGCACGTCTTCCTCATCGTTTCGAACGCCTTTGGTAAATGGATGTCCAACTATTAAACATGCTTCAATTACTTCGTGTTTTTATTTGACACATTCAACCTTCTTACCTAATATAATTACGGAAATTTTTGTACAAATTTAACCTCACGAAGTAACATATCCTAAAATAAAGGTAGCAAATATCAATA</t>
  </si>
  <si>
    <t>MATAALMTEAHMAARWGGPGFTNQTVVDMVPPEMMGLIDSHWYQFPPMNPLWHGILGFVIGLLGFISYAGNSVVIYIFSTTKSLRTPSNLLVVNLAFSDFLMMLVMCPFMLINCYYETWVFGPLMCQIYAMAGSLFGCASIWTMVTISMDRYNVIVKGLAGQPLTTKKALLWNFLVWVHATIWTILPMFGWNRYVPEGNMTACGTDYLNKDWFSRSYILIYSVFCYWLPLLVIMYSYYFIVKAVAVHEKQMREQAKKMNVASLRTAEAQNTSAECKLAKIGLTIISLWFMAWTPYLIINFAGIFETMTISPLFTIWGSLFAKASTVYNPVVYGISHPRYRAALMEKLPFLACGDSQGGDGQSQASGVTTSSTGDEKSSA</t>
  </si>
  <si>
    <t>Epiophlebia superstes RhLWB1 mRNA for opsin, long-wavelength sensitive type, complete cds</t>
  </si>
  <si>
    <t>LC009239</t>
  </si>
  <si>
    <t>GGAAGCAGAGCTCCTCCTAGTGACTTCTAGCGACCTATACATAACTGTAGTAGTTCATCCGAATTTCTTCAGTTTGTTTCTTCTGCAGTGCCAATCTCAACCTCCGCAGTTAACATGTCGGTGGCGTCAGGACCTAGTTTCAGCGCTTACACCTGGGCTGGATCAGGTGGTTTCAACGGTAACATGACTGTAGTGGACAAGGTTCCACCTGAGATGCTCTTCCTCGTTGACTCCCACTGGTACCAATTCCCTCCACTGAACCCACTGTGGCACTCTCTGCTCGGCTTCTTCATCAGCATGCTGGGATTCATCTCAGTCTGCGGAAACGGAGTAGTCATTTACGTCTTCTCCTGCACTAAGTCCCTCAGGACACCATCAAACCTCTTGGTGGTCAACCTCGCAATCTCTGATTTCATGCTCATGGCCACCATGGCACCCATGATGACCATCAACTGCTACTTCGAGACTTGGTCACTAGGACCATTCATGTGTCAGATATATGGCATGCTGGGCTCCATGTTCGGCTGCGCATCTATCTGGACCATGACTGTTATTGCCGTGGACAGGTACAACGTCATCGTCAAGGGTCTAGCTGCCAAACCTCTTACCATCAAGAGTGCTTTGTTCTGGATCTTCCAAGTTTGGCTCAATTCCGCTGTCTGGACTGTTGCTCCAGTTCTCGGCTGGAACAGATACGTGCCAGAAGGTAACATGACCTCCTGCGGAACCGACTACCTCTCCACCGATTGGGTCAGCTTGTCCTACATCTGGGCATACTCCGTCTTCGTCTATGCATTGCCTCTGGGAGTCATCATCTACGCCTACTGGTTCATCGTGCAGGCTGTCGCCGCTCACGAGAGGCAGATGAGGGAACAGGCTAAGAAAATGAACGTCGCTTCACTTAGGTCATCTGAGGCTCAGGCTACTAGCGCGGAATGCAAGCTTGCCAAGATTGCACTGATGACCATCTCCCTGTGGTTCATCGCGTGGACCCCTTACCTCATCATCAACATCGCCGGCCTTTATGCTCCTTCCTCTCTCAGCCCACTCGCAAGCATTTGGGGAGCCGTGTTCGCCAAGGCCAACGCCGTGTACAACCCAATCGTGTACGGAATCAGCCATCCTAAGTACCGTGCCGCTCTCTACCAGAAGTTCCCCAGCCTCGCATGTAGCGGAGAACCTGCTCCAGCAGACTCTGGGTCCCAGGGATCTGGAGCAACTGCAACTAGTGACGAAAAAGCAGCCGCATAAGCGATGTTCTACATGACCAAGTACGCGAGAAAGAATCTGGACATTTAACGCGAATCCCGGAATGCTACGGAATACTTTCCCCATAACGTGCAACAGAAACCTTCCGTCATCCGCCCATCAAAGCAGAACCTGAGGGGCAGCTAAGATGGAAAAACACATGTCCCTCTCTAGGAAATTCCGATTAAAACGATGTAAAAGAGTGTAGAATTTTACTACGTTAGAATAAAA</t>
  </si>
  <si>
    <t>MSVASGPSFSAYTWAGSGGFNGNMTVVDKVPPEMLFLVDSHWYQFPPLNPLWHSLLGFFISMLGFISVCGNGVVIYVFSCTKSLRTPSNLLVVNLAISDFMLMATMAPMMTINCYFETWSLGPFMCQIYGMLGSMFGCASIWTMTVIAVDRYNVIVKGLAAKPLTIKSALFWIFQVWLNSAVWTVAPVLGWNRYVPEGNMTSCGTDYLSTDWVSLSYIWAYSVFVYALPLGVIIYAYWFIVQAVAAHERQMREQAKKMNVASLRSSEAQATSAECKLAKIALMTISLWFIAWTPYLIINIAGLYAPSSLSPLASIWGAVFAKANAVYNPIVYGISHPKYRAALYQKFPSLACSGEPAPADSGSQGSGATATSDEKAAA</t>
  </si>
  <si>
    <t>Epiophlebia superstes RhLWA2 mRNA for opsin, long-wavelength sensitive type, complete cds</t>
  </si>
  <si>
    <t>LC009238</t>
  </si>
  <si>
    <t>ACGGAAGCAGCGCTCATCCTGGTGCCGTCCAGCGAATTGTACAAAAAACTGTAGTAGTTCGTCCAGACATCCGATTTGCTTCAGTTTTCTTGTTCCGCGGTTCCGATCTCGACCTCAGCAACCAAAATGTCGTTGGCAGCGGGACCCGGCTTCAGCGCCTTCAACTGGGCTGGATCAGGCGGTATCGGCGGAAACATGACTGTAGTGGACAAAGTTCCTCCTGAGATGCTCTTCCTCGTTGACTCCCACTGGTACCAATTCCCTCCACTGAACCCGCTGTGGCACTCTCTGCTCGGCTTCTTCATCAGCCTTCTGGGATTCATATCCATCTGCGGAAACGGCGTGGTCATCTACGTGTTCTCCTGCACCAAATCCCTCAGGACGCCATCGAACCTCTTGGTGGTCAACCTCGCGATTTCGGACTTTATGCTAATGGCAACCATGGCACCCATGATGACGATCAACTGCTACTTCGAGACGTGGATTCTCGGACCGTTTATGTGCCAGATCTACGGCATGTTGGGCTCCATGTTCGGTTGCATCTCCATCTGGACCATGACTGTGATCGCCGTGGACAGATACAACGTCATCGTCAAGGGTCTAGCCGCTAAACCTCTCACCATCAAGAGAGCTTTGTTCTGGATCTTCCAAGTTTGGCTCAACTCCGCTGTCTGGACTCTTGCTCCGATTCTCGGCTGGAACAGGTACGTGCCGGAAGGAAACATGACCTCCTGCGGAACAGACTACCTTTCCACCGATTGGATCAGCTTGTCGTACATCTGGTCGTACTCCTTCTTCGTCTACGGCTTGCCACTGTTCGTCATCATCTACTCCTACTGGTTCATCGTGCAGGCTGTCGCCGCCCACGAGAGGCAGATGAGGGAACAGGCGAAAAAGATGAACGTCGCTTCTCTCAGGACGTGTGAGGCCCAGGCTACCAGCGCGGAGTGCAAGCTGGCCAAGATCGCCCTGATGACCATCTCCCTGTGGTTCGTGGCGTGGACTCCCTATCTCATCATCAACATCGCCGGTCTGTCGGCGCCTTCCTCTCTCAGTCCACTGGCGAGTATCTGGGGAGCAGTGTTCGCAAAGGCCAACGCCGTGTACAATCCCATCGTGTACGGAATCAGCCACCCCAAGTACCGCGCCGCCCTCTACCAGAAGTTCCCCAGCCTCGCGTGCACCGGAGAGACGGCCGGTGCAGACGCTCAGTCCCAGGGATCAGGAGCAACAGCCGTCAGCGACGAGAAACCAGCGGCATAAACTATCGCTCGCGATTCCTCGTTATTTGAAGAGTACGCGAAAAAGAATCGAGACGACAAACGCGAATCCTGGAAGGCTACGAAACACTTTCCCCATACCGTCGTGCCACGGAACCCTCCGCCCCACGAAGCAGGGGGGAGGGTGCAGATGGCCCCTACCCCGAGGTCACTCTTCTCCTTTTAGCCCACTCCGATTAAAGCGATGTTAAACGGTGTAGAATTTTACAATGTTGGAATAAAACGTTTACGTCGTGAA</t>
  </si>
  <si>
    <t>MSLAAGPGFSAFNWAGSGGIGGNMTVVDKVPPEMLFLVDSHWYQFPPLNPLWHSLLGFFISLLGFISICGNGVVIYVFSCTKSLRTPSNLLVVNLAISDFMLMATMAPMMTINCYFETWILGPFMCQIYGMLGSMFGCISIWTMTVIAVDRYNVIVKGLAAKPLTIKRALFWIFQVWLNSAVWTLAPILGWNRYVPEGNMTSCGTDYLSTDWISLSYIWSYSFFVYGLPLFVIIYSYWFIVQAVAAHERQMREQAKKMNVASLRTCEAQATSAECKLAKIALMTISLWFVAWTPYLIINIAGLSAPSSLSPLASIWGAVFAKANAVYNPIVYGISHPKYRAALYQKFPSLACTGETAGADAQSQGSGATAVSDEKPAA</t>
  </si>
  <si>
    <t>Epiophlebia superstes RhLWA1 mRNA for opsin, long-wavelength sensitive type, complete cds</t>
  </si>
  <si>
    <t>LC009237</t>
  </si>
  <si>
    <t>AGCGGCGAAGGTCGCACGAATCTCCCTCTCTTGTTAAGAGTGCGACGAACGCTTGTTTCGTTTGATCATTTTTTGCATCCGGGAAATCGATCGCAAAATTAGGTCGCAGGTAGGGAAAAGTCTCGCGGAATAGCACTCGGACATATTAACCGAACAGGCGATTGTTTGAGTAAGTTGGAGTCTTTCGAAAGCGAGAAATGCTTAGGTTGCTCCTCCTGGCCATGGCCGCGTCCATGATGGCAGCTCTCGAGATAGAAATGTACGAGTTTACGAACGATTCGTCCGTGGAAGAGATGGAGCAATCCACCTTCCGTTCCCTGCCAGTTATCGAGGATCCTACCACGGGGGCGAAAAGCGATCTGATACCTTACGCCACGGAATCCTACGACCTAGACAAGAGAGCATCGTGGAGCGCGGAAGAACGACCGACCGACCGGGTGGTCGAACGGAGAGAATCGACCAACTTTTCCGTCCGAGAACCGCCCGACCAGGAGACGAGCGCCCGAGCCGTGAGGGAGCAGTTCGAGGCCAGGTGGCCCACGGCGCAGTGGAAGACTCACGGACTCTACACGGACGACTACCTGCTGCTCATCAACCCGCACTGGCTCCGCTTCCCACCTCCGCACCCGACCTCGCACTACGTCCTCGCCGCCCTGTACGCGACCGTGATGGCCATCGGGGTCTCCGGGAACTTCCTCGTCATTTTCATGTTCTGCAGATGTAAATCATTAAGAACTCCAGCAAACATATTGGTGATGAACTTGGCTGTCAGTGACTGCTTTCTCCTGCTGAAGATGCCCATATTCATATACAACAGTATCTACCTGGGACCAGCACTTGGAGCATTAGGTTGCCAAGTTTACGGTTTTTTGGGAGGACTTACAGGAACAACCTCCATTGCAACACTGGCTGCCATAGCTCTCGATAGATATTTTGTGGTGCTTTACCCTCTGGAGCCTCTCAAGGTGCCAACAAGAGCACGTGCCCGTGCTTGCGTGCTCCTTGCTTGGACCTATGGTGCCATCTTTTCTTCATTGCCTCTATTTGGTCTCAACCGATATGTACCCGAGGGCTATCTAACATCATGCTCGTTCGATTACTTGGCAGACGACAAACGCAGTCGTACCTTCATTGCAGTGTTCTTCGTGGCTGCTTGGTTCATTCCCTTTGCTCTCATTTCATTCTGTTATGCTGCCATCTGTCGTGCTGTGGCTCTTGCTGCTGCGTACTCCTCTTCAGTAACCATTAGAAAACTCTCGGACCATCATGATGCCTCTTCACGTCGAGAGGAACAAAGGCGACGTATGGAACTTCGACTGGCCATAGTCGTCCTAGGTGTGGTGGCCCTCTGGTTTGTCTCCTGGACACCCTATGCTATCGTCGCCTTACTCGGCATATCAGGTAATCAACGCTTGGTCACGCCTTTAGCCTCCATGGTTCCAGCACTTTTATGTAAGATGGCGAGTTGCGTTGACCCTTTTGTTTATGCCATCACTCACCCACGCTTCAGAAGGGAGCTGGAGAGGCAGTTCACATGTTGCAGAGGAGGGGGAAGAGTGGTCGGAAGTGGAATGAAGAGGGGGGTGACCACGGCAAGGAGTGAGAGGGAGGCGGTGAGAAAGCGGTTGGGTACGAACAAGAGAAGGAATTGTCGTGAAGAGCAGGACAGAGAAGAGGGGATCTCAGTATCAGAGGAGGAGGTAGTTGTGATGGACATGAGAGGCAGCAGTATTATTGATGTTTCCGAAGCAACGTCCTTATCTGGGGAGAGAAGAAATGGTGGATCAAAGGGAGACTGGAGGGACAGGGGACCATGGACCACTGATGGATGTCTGTACCGCAGCTTTCCCACCCCACGGGTTCGCCAGCCATTTGCCTCTTGGGTACCAGGATGCCGAAAGAAGCTTAATTTAAAAGACATGAAGTCTGTGGGTGAAGAGGTCATCTCCTTGCAGCATTGGACTTTACCAGGAGGAAATGAATTAGAGCCAAAAACTGTGTAAAGAAGAATTGATGATTCACAGATACAAAGACTCCACTACTCTACAAATTCCACCAATCTATTCTTCTTCTGTGAAGAATGTTTTGTTCTTCAAACCTATTGTATAATCTACATTATTTTCATTAAGGTAAATGTTTTTCAAAATATTTTACGGCAGACTGAAGTTCCCAACAACACTAAGAGATTATATGAGGGCCTATCAAAAAAATTCCAGAAGTTTATGGCCAAAGGGC</t>
  </si>
  <si>
    <t>MLRLLLLAMAASMMAALEIEMYEFTNDSSVEEMEQSTFRSLPVIEDPTTGAKSDLIPYATESYDLDKRASWSAEERPTDRVVERRESTNFSVREPPDQETSARAVREQFEARWPTAQWKTHGLYTDDYLLLINPHWLRFPPPHPTSHYVLAALYATVMAIGVSGNFLVIFMFCRCKSLRTPANILVMNLAVSDCFLLLKMPIFIYNSIYLGPALGALGCQVYGFLGGLTGTTSIATLAAIALDRYFVVLYPLEPLKVPTRARARACVLLAWTYGAIFSSLPLFGLNRYVPEGYLTSCSFDYLADDKRSRTFIAVFFVAAWFIPFALISFCYAAICRAVALAAAYSSSVTIRKLSDHHDASSRREEQRRRMELRLAIVVLGVVALWFVSWTPYAIVALLGISGNQRLVTPLASMVPALLCKMASCVDPFVYAITHPRFRRELERQFTCCRGGGRVVGSGMKRGVTTARSEREAVRKRLGTNKRRNCREEQDREEGISVSEEEVVVMDMRGSSIIDVSEATSLSGERRNGGSKGDWRDRGPWTTDGCLYRSFPTPRVRQPFASWVPGCRKKLNLKDMKSVGEEVISLQHWTLPGGNELEPKTV</t>
  </si>
  <si>
    <t>Epiophlebia superstes Rh7-like mRNA for opsin, rhodopsin-7 like, complete cds</t>
  </si>
  <si>
    <t>LC009236</t>
  </si>
  <si>
    <t>GCAGAAAAGACTTCCTTCTTCATCTCCTCTCGGATTCGAAGCCTGCAGTTTCTTGCGTAGCTTTACTTTTTACACCGTATCGAAACGATAGATCCATTTTAGGAGGCGGAGTTGAGGAATCCTTTCCCCAAGTAAGTGATATGGAGTCATCTTCATTGGCTGGTGCCAGTCAGGCAGAATGCCCATGGACTGTGCTTGAAATGTACTACCTGACTTGGCTAGGAGCAGCTTTGATAATATTTGGCATTCTTGGATCAGCTGCTAATGGGATATTATGTGCTGGTTGTTTACTGGGCATTGGTATCCCTGGAAATAGGGCAGATCAAGGTCATAGGTTACTTTTACTGAATCTCTCAGTTGCATCTTTGGGGACACTGCTACTAGCTGGATTTCCATTCACAGGTCCATCCTCAATATATGGAAGGTGGATATTTGGGAATGCTTGCTGCCAACTATTTGCATTTCTCCGCCAAATGTTTGGATTTGCACAACTATCGGCCTTGATGTTGTTAGCAATAGAACGCTATTGGCTGTTTTATGTTATTACTAAAGAACACTCTAGAATGCTGACGATTAAAGGACTTGTATGCGGAATTGCTTCATGTTGGACTCTATCAATAGCCTGGGCTATTCCTCCTTTGATTCACTGGGGCAGGTATGCATGTGATAGCACCAGAACAACATGTGAGTTGGATTGGCTTATGACAAATAGCAGTCAGGTGACATTCAATTTAGCCTACCTCTTAATTGGTGTAATATTTCCATCTGTTATGATCTTCTTCTGTTTATGGCGCGCTTATCAGATAATTAAACTTTTGTCAATTGATAGTAGTGATTTTGGTGTGGACTCACTTGGTCAATATTTTATTACTAAGGTAGTGATGTTATTAGTTTTGGGTATGTATGTGGCATGGCTACCTCGAGCAATGTTGGTATTCTGGACAATGCTTCAGGAAAGTGAAGGAAAAAAGAATGTGCCTACCCTATTAAAAATTTTATCTCCAATTTTTATTGAGGCTTCAACTACTGTTCCCCTAATTGTCTATGCTACACTAGGCAGTCATGTACGTCAAACAATGCTGGGAATGTTTAGAAAGAGAAGTTCAGGCAAATCAAAGCACGGCATGATAAGATTACAAATGAAATAATGAAAGTGATGTTTTTAACTAAGTAAAATGATTCACAAAGAAAGTAAACTTTTAGATTATGCATTGCAAAAACAAATATCATCACATAATTTTACAATCATAGAAATATTCATACATGGTTATAAAGTAATATGAATTCTAATGCTAAATGTAATTTGGAAATTGTCAAATATTTTGTGATTTTGAATAATA</t>
  </si>
  <si>
    <t>MESSSLAGASQAECPWTVLEMYYLTWLGAALIIFGILGSAANGILCAGCLLGIGIPGNRADQGHRLLLLNLSVASLGTLLLAGFPFTGPSSIYGRWIFGNACCQLFAFLRQMFGFAQLSALMLLAIERYWLFYVITKEHSRMLTIKGLVCGIASCWTLSIAWAIPPLIHWGRYACDSTRTTCELDWLMTNSSQVTFNLAYLLIGVIFPSVMIFFCLWRAYQIIKLLSIDSSDFGVDSLGQYFITKVVMLLVLGMYVAWLPRAMLVFWTMLQESEGKKNVPTLLKILSPIFIEASTTVPLIVYATLGSHVRQTMLGMFRKRSSGKSKHGMIRLQMK</t>
  </si>
  <si>
    <t>Epiophlebia superstes RGR-like mRNA for opsin, RGR-like, complete cds</t>
  </si>
  <si>
    <t>LC009234</t>
  </si>
  <si>
    <t>GAAGTATCCTTTCCGGACCTCCCCAATCCTCTTGAGAAAACGAAGGGACGGAGAATAATGATCGGTGTTGGCGATTGGAAGGCTGGTTCGGACTCCTGTGTCTGCACGCTGAACGATTGGCTTTGGTAATGTCTTCTCGAAAGTTTTGAAGATGACTACTGATGAGGAACGATCTCCAAACGATGGTGCGGTTAACAACTTCACCACCTCTAAGGTCGACGGCACTGCTTGGCCGGATGGAGATGTAACCGCACTGGGCGTCAACCTCAGCACCACGACCGAGCTGGGTTTAGGCGTCTGGGTTGGGAGCTGGTCGGAGGAAGATGGAGGAAGCGGTGGAACCGAGGTGGACTGGGTTCGCTCTTCAGTACCGTCGCATCCGCATTGGCTCCAGTACCCTCCGCTAAGACCCGAGATACACTACCTGCTCGGGACGCTTCTGATTCTCATCGGAACGGCAGGGGTACTGGGCAACGGCCTCGTCCTGTTCGTGTTCACACGTTTCCGACGCCTCCGTGGACCAGCAAGCTCCTTCATCGTGAACCTCGCAGTGGCCGACCTATGCAACTCCCTCCTCCACTCAATGGCTGCCGCGTCTTCCTTCCGGGGAGGCTGGGCCTTCGGCAAGGCGGGGTGCGTGGTGTACGCATGTGGGGTGGGGTACTTCGGCCTCCTGTCCATAGTCACCTTGGCGGCCATCGCCGTGGAGCGCTACATGGTCATCACTGCCAAGCCGTTGTCCGGCAACTGGAAAATGACCCAATACGGGGCTAGGAAGGTGTGTGTGGTAGTCTGGATCTACTGCGCCTTCATGTCCGCTCCGCCGCTGTTCGGGTGGAGTCGCTACATAGCAGAGGGATTCCTCACCTCCTGTTCCTGGGACTACCTTTCCAGGACTCCAGCCAACCGCGCCTATTATGTCTACCTGCTCACGTTGGGATTCGTCGTGCCAGTTTGTGTCATAGCTTACTGCTACGCATTCATTCTGGCGGCCATCCGCGCCCACGGCAAAGAAATGGCTGCAGTGAAGGGTATGATGACAGGGGGCTCTCCTCCTTCGATGGGAAGTAATTTTTCCGGAGTAGGGACCGTTAACTGTCGCTCTCACTACCACTACCACGCCAACCACAGCTCCCCACACCAACACCACCACGCCAACCGACTGGGACACAGGCACGCCAGTTCCGGTACCAGCGCCACCGCCACCAGCTACCCACAGCACAAAAGGTCGGCCAGCCACCGCTCCTGCGCAAGGTCTTCCAATGCCGTTCGCACCGCGGAGGTCATCCTCACCCTGGTGCTGCTCTTCTTAATCTCCTGGACACCTTATTCCGTGATCAGTCTTATCGGACAGTTCGGAGACATACAAAGGATCACGCCTTGGACGGCGACGCTGCCGGCGATATTCGCCAAGGCATCCGTCATTTACAATCCGATTGTCTATGGACTGTCGCACCCGCACTTCAGGTCTTCGGTCAGGCAGTACCTGTCGGCGTGCACGACGGCTGCCAGCGCAGGGCACGGGACGACCGCTTCCTTGATGAGGAGGCACTCACCCCAAGTGCCGATGAGGAAGAAGGCGGAAGCGACCGCTGCTGCAGCCGAGGCGGCGTCTCAGGAGCCCTCGGTGGTCTCAGCGCCAGTGGTGGCGGTTCTGGGAAGCGATTGCGAAGGGGAGATAGAAGCGAATTGCAGGAGAATCCTGCGTCCCAAACATCACAGGAACCGGAAGCACCACACCGGCTCCCCCACGTCATCATCCAACACCAGACTGCACCACGTCCACTTCCGGTACCCGTCAGGGGAGTTCCTAAGCGAGCCGGACCACCGCCACGTGACTCTACTCCTGGAGAGGCCCTTGACCGGAGTGGACCTGAAGTGGTGCGCCAACGGAGAGGTGCGGGAGGGTGAGGATGGGAGGGTCGCAACCTCCGCGGCCGACGACAAGATGCACAAGGGAGGAGAGGAGAGGATCAAGAGACCCAGCTGCTCCAGGGCAGTGTGCGTCATGTACGATGGGAGCCACGTGTGCTGTCTGGAGGAGAAGGAGGCCGGGAACTTCCTCTCGTCGCCCAAAAACAGCGTAGCCTCCAGCACGTCCAAAAGTCGCTGGGAAATGAGCTCTCTTTTGTGACACGGCGATCTGGATCGAAAAGGACTCGGTAGCAGAAGGGCCTCTGAAGGATGCGAGACCCTCCATAGGAGGTCCTTTCCCGTCTCCGTGGATGTCACCAACTGTTGACAAACAACTTACCCGTCGAGCGTTGTGTTGCAATAGGAGGGGGAAATGCCTCCGTAGACCCGTTTGTGGATCCCTAAAAGATAAACTAAGAAGATAAAAAACGGTTATTGGAATTCCCTTTGAATTTTCACGCCACGAAAAATTCCGTTTATCTTATGGCGATAAAACGTTGTCGCCATTATAAGAATAACTCGAAAAACTTAACTAATTGAATGTTCGTCTTTAGAAAACCAATCCGCCATCTTTGTCTTCTGAACTGCGCGATGACATCCTATAAAATGTAGGCGCCTCACAATGGTTACCAAAAGCAGTATGTTCCGTTAAAGATCGAATGGCAGCTTCGTATGTCGTTGTTAACCCAAAAATATTCGTTTTTACCTAAAGGACTTT</t>
  </si>
  <si>
    <t>MTTDEERSPNDGAVNNFTTSKVDGTAWPDGDVTALGVNLSTTTELGLGVWVGSWSEEDGGSGGTEVDWVRSSVPSHPHWLQYPPLRPEIHYLLGTLLILIGTAGVLGNGLVLFVFTRFRRLRGPASSFIVNLAVADLCNSLLHSMAAASSFRGGWAFGKAGCVVYACGVGYFGLLSIVTLAAIAVERYMVITAKPLSGNWKMTQYGARKVCVVVWIYCAFMSAPPLFGWSRYIAEGFLTSCSWDYLSRTPANRAYYVYLLTLGFVVPVCVIAYCYAFILAAIRAHGKEMAAVKGMMTGGSPPSMGSNFSGVGTVNCRSHYHYHANHSSPHQHHHANRLGHRHASSGTSATATSYPQHKRSASHRSCARSSNAVRTAEVILTLVLLFLISWTPYSVISLIGQFGDIQRITPWTATLPAIFAKASVIYNPIVYGLSHPHFRSSVRQYLSACTTAASAGHGTTASLMRRHSPQVPMRKKAEATAAAAEAASQEPSVVSAPVVAVLGSDCEGEIEANCRRILRPKHHRNRKHHTGSPTSSSNTRLHHVHFRYPSGEFLSEPDHRHVTLLLERPLTGVDLKWCANGEVREGEDGRVATSAADDKMHKGGEERIKRPSCSRAVCVMYDGSHVCCLEEKEAGNFLSSPKNSVASSTSKSRWEMSSLL</t>
  </si>
  <si>
    <t>Epiophlebia superstes arthropsin mRNA for opsin, arthropsin type, complete cds</t>
  </si>
  <si>
    <t>Anax</t>
  </si>
  <si>
    <t>parthenope</t>
  </si>
  <si>
    <t>LC009233</t>
  </si>
  <si>
    <t>GGGGGGTTTTCTCTTGGTAAACGCTGGGAAAGAGCAGTCAAAGATCTGGCCCCGTAACACCACTGCATACAAGCACTGCACCTGGTTTATTTCAACTAAGCACTAATTTAAGCACTGATTATTTATTTTGTAAACGTAACTAAGAATTCTCTAATTTGCAACTAAGTTTAAGGTGCAACCAAGAATACATTGCTCTTTAAGTTTTGACTTGAGTCATTCCTTGAAAATCATAGAACCATGCCTCCAAGTATGATAAATGATGCCCTTCCAGCTTCTCTACTATCTTCAGAAAATGGACCGGGATGCTCTAATTTGACAGTATTTCGCCCTGAATACAGGGTATCTGGTAAATTTCTTGGCTGGAATGTACCACCAGAAGAACTTCATCATATTCCTGAACATTGGCTTTCTTATCCTGAACCTGAGCCTTTTATGCATTATTTACTAGGACTCCTGTACATTTGCTTCATGTTAATTGCATTATCCGGAAATGGAATTGTAATCTGGATTTTCACTTGTGCAAAATCATTAAGAACACCATCTAATATGTTCGTCGTCAATCTTGCAATATTGGATTTCATGATGATGGCAAAAACTCCCATATTCATTTACAACTCCTTTAATTTGGGATTTGCACTTGGAGGATTTGGATGTCAATTGTTTGCATTTGTTGGTTCTGTATCGGGAATCGGAGCAGCAATTACCAATGCAGCTATAGCTTTCGACAGATACAGAGCCATTGCCAGACCCTTTGATGGAAAACTTTCTAGTGGTAAAGTATTGATTATTCTAATGCTGATCTGGGCCTACACTCTACCTTGGGCCTTGTTACCATTACTAGAAGTTTGGGGTCGATTTGTTCCAGAGGGTTTCTTGACCAGCTGCACTTTTGATTACTTGCTTGATACTGCAGAAAACAAGATCTTTGTGATGGTGCTTTTCTTTTTCTCATACGTCGTTCCAATGTTCATGATTATTTTCTATTATGCTCAAATTGTTGGCCATGTTTTCGATCACGAGAAAGCATTAAGAGATCAGGCAAAGAAAATGAATGTCGATTCTCTTAGGAGCAATCAAGATGCCAATAAGATGTCAGCTGAAGTTCGTATTGCTAAAGCAGCTATCACTGTTTGTTTCATGTTTGTAGTATCTTGGACCCCCTACGCTGTTCTTGCACTTATTGGGTCTTTTGGTAACAAGTCATTACTAACCCCAGCAGTAACAATGATACCAGCCTGCACATGCAAAGCAGTTGCTTGCATTGATCCTTGGGTGTATGCCATCAGTCATCCAAAATACAGGTTGGAACTTCAGAAGCGACTACCTATCCTCAGAATCAACGAGCCTGAACCACCAGTGGACTCCAAGTCCGAAGGTACCGTCGCAACCACAGAAGGATAATAACCTCCATCTTACAAAATATATATGGCAATGAAGATCTACAGAACATTTTTTTGTTGTGCCATATAAATTTTCAATTGGTTGTGTTATTTTATATCTCGACTATTTGCAATTATTAGAGAGCAATCAATAATTATAATCATGTTTAAAAACAATTTCACTTTATAGCGAACGAACGATTCTTTGCACACTTATATATATCAGTTTTAGTAATTTATAATACTTTAAAATTTTAGAAACACTTGACGTATCGCAGTCTCTACGATTTTAATTTCTATTTGTGGAAAAAGTTTTGATTCAAAGTTTCCGCAATAACAACTACATATCAACAGGCGCTACTGAGACCGCTTTTATAGACATCTAGCGGAATCACAACACACTACACTTTATTTAGAAAATAACTTAGGTTAATATTGTTACCTTCATTATGACAAATAAAA</t>
  </si>
  <si>
    <t>MPPSMINDALPASLLSSENGPGCSNLTVFRPEYRVSGKFLGWNVPPEELHHIPEHWLSYPEPEPFMHYLLGLLYICFMLIALSGNGIVIWIFTCAKSLRTPSNMFVVNLAILDFMMMAKTPIFIYNSFNLGFALGGFGCQLFAFVGSVSGIGAAITNAAIAFDRYRAIARPFDGKLSSGKVLIILMLIWAYTLPWALLPLLEVWGRFVPEGFLTSCTFDYLLDTAENKIFVMVLFFFSYVVPMFMIIFYYAQIVGHVFDHEKALRDQAKKMNVDSLRSNQDANKMSAEVRIAKAAITVCFMFVVSWTPYAVLALIGSFGNKSLLTPAVTMIPACTCKAVACIDPWVYAISHPKYRLELQKRLPILRINEPEPPVDSKSEGTVATTEG</t>
  </si>
  <si>
    <t>Anax parthenope RhUV mRNA for opsin, ultraviolet sensitive type, complete cds</t>
  </si>
  <si>
    <t>LC009232</t>
  </si>
  <si>
    <t>AGAAAAGTGAGTTAACTGGTCGCAAAATCCAGTCACTGAAGGAAATGCAACCTTCATGGTAAAATAAGCTGAGCAAAAAAAAACCGCAGACCAAATAACAACTGTTACCATATCAACTAAACCGATATTTCTCATCTTTTCTATCGATCAATCTTTCTATACATCTATTAAATCTCAGCTAACTTAACACAAGTGTTCTTTAGAGTGACTGATCCATCAAAGAAAAGCGGCTAACGACCTTCCAACTGAAGAAAGACTAAATCGTCAAAATGTACACCAACTTATCTTTTACTCCTGAAACCAATATCATAGGCGGTATTATGCAGCCGCAAATGGAAGAAACAGTTGGAGAAGAGGAACTTTTGGGCGCCAAGATCGACGTGGATTACATGGATTATATTCATCCACACTGGCGGCAATACAAGGCTCCCCAAGCTTTTCAACACCTCTTGCTTGGAATGATATACGCTGTTATTCTGTTCATGGGGATGCTCGGAAATCTACTCGTAATAATAACATTCTTCACAACTAAGAGCCTTCGAACTCCTTCCAACCTGTTCGTGGCAAATTTGGCAATCTTCGACACCTTAATGATGTCTAAACTTCCTGTTTTCGTGATGAACTCAATTGTAGAGGGACAGCTTTTCGGAAAGATCGGCTGTGACCTTTATGGCGTTGTGGGATCGTACTCTGGAATGGGTGCAGCAATTACCAACTCTGCAATTGCATTCGACAGATATAGAACAATCGCATTCCCACTTGATGGAAGACTGGGAATGAAAGCCGCCATAGGACTTGTAATTGGAACCTGGTTGTGGGCCACTCCATTTTCTCTGCTTCCGTTTTTTGAAATTTGGTCAAGATTCGCCCCAGAGGGATATCTAACCACCTGCTCTTTCGACTACATGACCGAAGGACCATCAACTCAATATTTTACCCTTACCATCTTCATCTGGGCTTACTGTATCCCACTTCTGTTGATTGCTCTGTTTTACTCCAGGATTCTGTCACATGTCCGAGAACACGAAAAGATGTTGAGAGAACAGGCTAAGAGAATGAACGTCAAATCTCTATCCCAAGGTGATGAGAAATCTGCTGAGATCCGAATTGCCAAAGTGGCTATATCCATTGTGTTCCTGTTCATCTGCGGATGGACTCCATATGCGCTAGTTGCCTTGATTGGAGGTTTTGGGGAAAGATCGCTGATGACTCCTACATTCAGCATGTTCCCAGCTATTACCTGCAAGACGGTAGCATGCATTGATCCATGGATTTATGCCATCAATCACCCACGATTCAGGGCTGAGATCCAAAAGAAGGTTCCATGGCTCTGTTTCTTTGGAGAAGATAAGAGCAGCAAAACTTCTGACACCAAATCCGAAGCATCTGACGTGAAATCGGAATCTGCGTAAACACTGATTCTGAAAAACAAGCCTGCATCCGAAGAAATTTCTTGTCGACTTTTGAAAATCGTTCTGGACTACCGAAATTGGAATAATTTCTCTAATTATATCATAAATTCTTTTGTCTGAAAAAAATGGCTTTTGTCATTTGAAATATTGTAATTAAAATCTTTCAGCTTTAAAGTAAACAAAAATTGTCCCTGAAATCTTGCAAAATGATCCTG</t>
  </si>
  <si>
    <t>MYTNLSFTPETNIIGGIMQPQMEETVGEEELLGAKIDVDYMDYIHPHWRQYKAPQAFQHLLLGMIYAVILFMGMLGNLLVIITFFTTKSLRTPSNLFVANLAIFDTLMMSKLPVFVMNSIVEGQLFGKIGCDLYGVVGSYSGMGAAITNSAIAFDRYRTIAFPLDGRLGMKAAIGLVIGTWLWATPFSLLPFFEIWSRFAPEGYLTTCSFDYMTEGPSTQYFTLTIFIWAYCIPLLLIALFYSRILSHVREHEKMLREQAKRMNVKSLSQGDEKSAEIRIAKVAISIVFLFICGWTPYALVALIGGFGERSLMTPTFSMFPAITCKTVACIDPWIYAINHPRFRAEIQKKVPWLCFFGEDKSSKTSDTKSEASDVKSESA</t>
  </si>
  <si>
    <t>Anax parthenope RhSWc5 mRNA for opsin, short-wavelength sensitive type, complete cds</t>
  </si>
  <si>
    <t>LC009231</t>
  </si>
  <si>
    <t>GCCCACTGCAAGGAGAGTTAACTGGTCGCAGCCTCAAGTCGCTGAAGGACTAACTCCCTTCATCGCAAAAATAGCTGAAAGAAAATCTTAGATTGAATACGCTGTTACATTACTAATTTCACCGTAACTTTGCGTCATCTCTCTATCAATCAAAACTCAGCTAACAATACATCAGAACACCTAAGTGCGACTAATCTATCCGAGAAAAGCGGCTAAGGATCTCTCCTAAACAGAAGAAAAACTAATTCTTCGAAATGTATACCAACTTTTCTTTCACTTCAGGTTCCTCTGTCCTCGGCGGGGTAATGCAACCCCAAATGGACATGACGGCTTTAGAAGAAGAATTTCTGGGCTCCAAGATCGACGTGGATTATATGGATTATATCCATCCACACTGGCGACAATACAAGGCTCCCCAAGCCTTCCAGCACCTCTTACTGGGAATGATATATGCTGTTATTCTGTTCATGGGGATGCTCGGAAATCTACTTGTAATAATAACATTCTTCACAACTAAAAGTCTTCGAACTCCTTCTAATCTGTTCGTGGCAAATTTGGCAATCTTCGACACCTTGATGATGTCCAAACTTCCTGTTTTCGTGATGAACTCAATTGTAGAGGGACAGCTTTTCGGAAAGATCGGCTGTGACCTTTACGGCGTTGTGGGATCGTACTCTGGAATGGGTGCAGCAATTACCAACTCTGCAATTGCATTCGACAGATATAGAACAATCGCATTCCCACTTGATGGAAGACTGGGAATGAAAGCTGCAATAGGACTTGTAATCGGAACCTGGCTGTGGGCAACTCCATTTTCCCTACTGCCGTTCTTCGAAGTCTGGTCCCGTTTTGCCCCAGAGGGATATCTAACCACCTGCTCTTTCGACTATATGACCGAAGGACCTTCAACTAAATATTTTACCCTTACCATCTTCATCTGGGCTTACTGCATCCCTCTACTCTTGATTGCTCTGTTTTATTCCAGAATTCTGTCACACGTCCGAGAGCACGAAAAGATGTTGAGAGAACAGGCTAAGAGAATGAACGTCAAATCTCTATCCCAAGGTGATGAGAAATCTGCTGAGATCCGAATTGCCAAAGTGGCTATATCCATTGTTTTCTTGTTCATCTGCGGATGGACTCCATATGCGCTAGTTGCCTTGATTGGAGGTTTCGGGGAAAGATCGCTGATGACTCCAACCTTCAGTATGTTCCCTGCAATTGCCTGCAAGACGGTGGCATGCATTGACCCATGGATTTATGCCATCAATCACCCACGATTCAGGGCTGAGATCCAGAAGAAGGTTCCATGGCTCTGCTTCTTTGGAGAAGATAAGAGCAGTAAAACATCTGATACCAAATCCGAAGCATCTGATGTTAAGTCGGAATCTGCTTAAGAGGAAAAAATCCTGGCATATACCATATAACATCTTCCGACTTTTATAGATCATTTCATGGCATAAAAATTGGTTAAAAACACTCTTAGTTCATCGAATATTATTTTTTGTCTAAAGAGTACTTGTTTTTTTTTTTAAAGCATGTCACGATAAAAATATATGAACTGTAAAATAGGCAAAAATGT</t>
  </si>
  <si>
    <t>MYTNFSFTSGSSVLGGVMQPQMDMTALEEEFLGSKIDVDYMDYIHPHWRQYKAPQAFQHLLLGMIYAVILFMGMLGNLLVIITFFTTKSLRTPSNLFVANLAIFDTLMMSKLPVFVMNSIVEGQLFGKIGCDLYGVVGSYSGMGAAITNSAIAFDRYRTIAFPLDGRLGMKAAIGLVIGTWLWATPFSLLPFFEVWSRFAPEGYLTTCSFDYMTEGPSTKYFTLTIFIWAYCIPLLLIALFYSRILSHVREHEKMLREQAKRMNVKSLSQGDEKSAEIRIAKVAISIVFLFICGWTPYALVALIGGFGERSLMTPTFSMFPAIACKTVACIDPWIYAINHPRFRAEIQKKVPWLCFFGEDKSSKTSDTKSEASDVKSESA</t>
  </si>
  <si>
    <t>Anax parthenope RhSWc4 mRNA for opsin, short-wavelength sensitive type, complete cds</t>
  </si>
  <si>
    <t>LC009230</t>
  </si>
  <si>
    <t>GCCCACTGAAAGGAGAGTTAACTGGTCGGAAATTCTAGTCGCTGAAGAAAACACACTCTTCAACGCAAGAATAAGCTGAGGGAAATACTGCACGACTACCAGTCTGATGCAGTATAAGAAACTCCATCTTTAATTCTCATCCTTTCTCCATCTCTTCCATCTAAACCTCAGCTAACTTAACATCAAGTTGTTTTAGGGCTAAAATTTCTCCCAAGAAAAGCGGGCAAGACCATTAACTCTTCGAAATGTATACTAATTTTTCTTTAACTCCAGCCGTCCCTGCTCTGAGCGGCGCTATGCTGCCTCAGATGGGCATGCCGGGAGTAGAAGAAGAATTTCTGGGCTCGAAGATCGACGTGGAATATATGGATTATGTACATCCACACTGGCGGCAGTACCGAGCTCCCCAGGCCTTCCAGCATCTCTTGCTGGGAATGGTATACGCTGTTATTCTGTTCATGGGAATGCTCGGAAATCTACTTGTACTGATAACATTCTTTACAACTAAAAGCCTTCGAACGCCATCAAACCTCTTCGTGGCGAATTTGGCAATCTTTGACACCTTGATGATGTCCAAACTTCCTGTTTTCGTGATGAACTCAATTGTAGAGGGACAGCTTTTTGGAAAGATCGGCTGTGACCTTTACGGCTTAGTGGGATCGTATTCTGGAATGGGTGCAGCAATTACCAACTCTGCAATTGCATTCGATAGATATAGAACAATCGCATTCCCTCTTGATGGAAGACTGGGAATGAAAGCTGCAGTAGGACTTGTAATTGGAACCTGGCTGTGGGCAACTCCATTTTCCCTATTGCCGTTCTTCGAAGTCTGGTCACGATTTGCCCCAGAGGGATACTTGACCACCTGCTCTTTCGACTATATGACCGAAGGCCCATCAACTCGGTATTTTACCCTCACCATCTTCGTCTGGGCTTACTGCATCCCTCTACTCTTGATTGCTCTGTTTTACTCCAGGATTCTGTCACACGTCCGAGAGCACGAAAAGATGTTGAGAGAACAGGCCAAGAGAATGAACGTCAAATCTCTATCCCAAGGTGATGAGAAATCTGCCGAGATCCGAATTGCGAAAGTGGCTATATCCATTGTGTTCCTGTTCATCTGTGGATGGACTCCATATGCGCTAGTTGCCTTGATTGGAGGTTTCGGGGAAAGATCGCTGATGACTCCAACATTCAGTATGTTCCCTGCAATTGCCTGCAAGACGGTGGCATGCATTGACCCATGGATTTATGCCATCAACCACCCACGATTCAGGGCTGAAATCCAGAAGAAGGTTCCATGGCTCTGCTTCTTCGGAGAAGAAAAGAGCAGTAAAGCTTCTGATACCAAATCCGAAGCCTCTGATGTTAAGTCAGAAACAGCTTAAGAAGTAAAGAACATGACAATTAAGAAACAATTTTTTCTGTAATCTAAACCTTTGTATGGTTTCCAAAATTATGGTAACCGGTCTCTAATTGCATGAAAATTTCTTTTTCTCTTGAGAATGGTTATTGTTTTTTGGAAATTATGTTGCAATTTAGATTTGAATTGTAAATGAGATAAATAATTTGGCACTGAAACCTAGTAAGGTAAACATGGATGAACCAATGTTAAAGACTATTTTTGGGGCGTTTCGACATTTTGTTTCGACTAAATACTAATTTAAAATTGAAATTATTAAAGTCTAACTTAACACTCGTAATATAATAATGCTTATTAAAATTTTGGTTTATGTATGAGTTAGAAATATTTGTGAAGCCATAATAAA</t>
  </si>
  <si>
    <t>MYTNFSLTPAVPALSGAMLPQMGMPGVEEEFLGSKIDVEYMDYVHPHWRQYRAPQAFQHLLLGMVYAVILFMGMLGNLLVLITFFTTKSLRTPSNLFVANLAIFDTLMMSKLPVFVMNSIVEGQLFGKIGCDLYGLVGSYSGMGAAITNSAIAFDRYRTIAFPLDGRLGMKAAVGLVIGTWLWATPFSLLPFFEVWSRFAPEGYLTTCSFDYMTEGPSTRYFTLTIFVWAYCIPLLLIALFYSRILSHVREHEKMLREQAKRMNVKSLSQGDEKSAEIRIAKVAISIVFLFICGWTPYALVALIGGFGERSLMTPTFSMFPAIACKTVACIDPWIYAINHPRFRAEIQKKVPWLCFFGEEKSSKASDTKSEASDVKSETA</t>
  </si>
  <si>
    <t>Anax parthenope RhSWc3 mRNA for opsin, short-wavelength sensitive type, complete cds</t>
  </si>
  <si>
    <t>LC009229</t>
  </si>
  <si>
    <t>TGCTGTAATGGTCGTAGGAACAATCCGTTTGGAGGAGTTCAGAAAAACAATACCAAAGCATATCTGAGAGAAAAGTGACCAAAAGACGCAGAGAATACCGCTCTGCATCTCTTAACGTCATTGTTAATCTCTCTCAGATTTGCATAGGGAAATAAGTCAAGACTGCCCATAAATTAAGGGGATATCGACATTGATCTTTCAAGAACCCAATCACCTGAACACATAACATTTTGGGATGTATACTAACGAGAGTTTTTACCCAGCTGCCAAATACTTGAGCATCGGCGTTATGCATGCACAACTTGGTGAAGAAGAGGAATACCTGGGTTCCAAAATTGACGACGATTATATGGATTACGTTCATCCCCACTGGAGACAATACAAAGCTCCTCAGGCTTACCAACACTTTTTACTGGGTTTGGTATACGCCGTCATCTTTTTTATGGGAATGATGGGCAATCTGCTAGTGATAATAACATTTTTCACGACTAAATCCCTAAGGACTCCTTCAAACTCATTTGTAGTTAACTTGGCCATCTTCGACACCCTAATGATGTCCAAGCTGCCTGCGTTTGTAATAAACTCCATAGTAGAAGGCCAGTACTTCGGAAAGCTTGGCTGTGACATATACGGCCTCGTTGGATCGTATTCCGGAATGGGAGCGGCAATAACAAATTCTGCTATTGCTTTCGATAGATACAGAACGATAGCCTTTCCTTTGGATGGGAGACTTGGAATGAAGGCGGCAATAGGATTAATAATATTCACCTGGCTGTGGGCTACCCCGTTTTCCATTCTTCCCTTCTTTGAAATTTGGTCAAGATTCGCCCCAGAGGGATATCTTACCACTTGCTCCTTTGACTACATGACGGAAGGGAAGTCCACGCAGCTGTTCACAATCACCATATTCTCATGGGCTTACGTATTCCCACTCCTGTTAATTGCGCTCTTCTACTCGAGAATTTTGTCTCATGTCAGAGCTCACGAAAAGATGTTGAAAGAACAGGCTAAGAGAATGAACGTTAAATCGCTATCCCAAGGTGACGAAAAATCTGCCGAAATCCGTATTGCAAAAGTGGCCATTTCCATTGTCTTCCTTTTCCTCTGCGGCTGGACGCCATATGCATTGGTTGCACTCATGGGGTGTTTTGGAGACAGGAAATTAATGACTGCTACATTCAGCATGTTCCCTGCGATTGCTTGCAAGACTGTTGCGTGCATTGACCCGTGGATTTATGCAATCAATCACCCACGTTTTAGGGCTGAAATTCAAAAGAAGGTTCCATGGCTTTGCATATTTGGACAAGACCCGCCCAAATCTAATTCCGCAGCAGATAACAAATCCACTGCTTCGGATGTCTCCGAAGCCAAATCAGAAACTGCGTAAAGGAACCATTATCTCGACGTTTATTTAAATAATTATTCAAGCATCAAAAGACTAAAAAAATGGTTAGATTCTCTGAGAGTGGGTCTTATGTCTACTTTCGCAACAAGTCATACACATATAAAACATGTATTACAACTCTTTGATGGTAAAATGTTATATTGTACAAAGTTCTGGATTATATATCCTCGCAACTAAAGAAATGCGATACCTGAATGGAAATAATACTATGTGGAATGTAATACTACATTTAATTTTATACAGAAGATAAATTGTTTTGTAATGTTATTGAAGATATATTTCATATTTTGTATTTATTGTTGAA</t>
  </si>
  <si>
    <t>MYTNESFYPAAKYLSIGVMHAQLGEEEEYLGSKIDDDYMDYVHPHWRQYKAPQAYQHFLLGLVYAVIFFMGMMGNLLVIITFFTTKSLRTPSNSFVVNLAIFDTLMMSKLPAFVINSIVEGQYFGKLGCDIYGLVGSYSGMGAAITNSAIAFDRYRTIAFPLDGRLGMKAAIGLIIFTWLWATPFSILPFFEIWSRFAPEGYLTTCSFDYMTEGKSTQLFTITIFSWAYVFPLLLIALFYSRILSHVRAHEKMLKEQAKRMNVKSLSQGDEKSAEIRIAKVAISIVFLFLCGWTPYALVALMGCFGDRKLMTATFSMFPAIACKTVACIDPWIYAINHPRFRAEIQKKVPWLCIFGQDPPKSNSAADNKSTASDVSEAKSETA</t>
  </si>
  <si>
    <t>Anax parthenope RhSWc2 mRNA for opsin, short-wavelength sensitive type, complete cds</t>
  </si>
  <si>
    <t>LC009228</t>
  </si>
  <si>
    <t>TGCTGCTATGGTCGCAGGAGCAATTCGTTTGAAGGAGTTCAGTGATAAAACACCAAAGCATATCTGAGAGAATAAGTGACAAAAAGACGCAGAGAGTACTGTTCTGCATCTCTTAACGTCATTGTTAAACTCTCTCAGTTTTGCAGAGGGAGATAGGTAGAAACAGCCCACAAATAAAACGAAATTCCCACGTTGATTTTTGTACGAGCCCTTTCGCCTAGACACAGGACATTTCGCCATGTATACTAACGAGAGCTTTGCCCAAGCTGCCAAAATTATGAGCATCGGCGTCATGCATGCACAAATTGGTGGTGAAGATGAATATCTGGGTTCCAAAATTGACGACGATTACATGGATTACGTTCATCCCCACTGGAGACAATACAAAGCTCCTCAGGCTTACCAACACTTTTTACTGGGTTTGGTATACGCCGTCATCTTTTTTATGGGAATGATGGGCAACCTGCTAGTGATAATAACATTTTTCACGACTAAATCCCTAAGGACTCCTTCAAACTCATTTGTAGTTAACTTGGCCATCTTCGACACCCTAATGATGTCCAAGCTGCCTGCGTTTGTAATAAACTCCATAGTAGAAGGCCAGTACTTCGGAAAGCTTGGCTGTGACATATACGGCCTCGTTGGATCGTATTCCGGAATGGGAGCGGCAATAACAAATTCTGCTATTGCTTTCGATAGATACAGAACGATAGCCTTCCCTTTGGATGGGAGACTTGGAATGAAGGCGGCAATAGGATTAATAATATTCACCTGGCTGTGGGCTACCCCGTTTTCCATTCTTCCCTTTTTTGAAATTTGGTCAAGATTCGCCCCAGAGGGATATCTTACCACTTGCTCCTTTGACTACATGACGGAAGGGAAGTCCACGCAGCTGTTCACAATCACCATATTCTCATGGGCTTACGTATTCCCACTCCTGTTAATTGGGCTCTTCTATTCGAGAATTTTGTCTCATGTCAGAGCTCACGAAAAGATGTTGAAAGAACAGGCCAAGAGAATGAACGTTAAATCACTATCCCAAGGTGATGAAAAATCTGCCGAAATCCGTATTGCAAAAGTGGCCATTTCCATTGTCTTCCTTTTCCTCTGCGGCTGGACGCCATATGCATTGGTTGCACTCATGGGGTGTTTTGGAGACAGGAAATTAATGACTGCTACATTCAGCATGTTCCCTGCGATTGCTTGCAAGACTGTTGCGTGCATTGACCCATGGATTTATGCAATCAATCACCCACGTTTTAGGGCTGAAATTCAAAAGAAGGTTCCATGGCTTTGCATATTTGGTCAAGACCCGCCCAAATCCAACTCCACAGCTGACAACAAATCGGAAGTTTCCGAAGCCAAATCAGAAACTGCTTAAAGAAACTGTTAAATCTGTTCTTATTCGGTTTGATATTCGAGAACTAAAATGGCATAGTATTTTTTTATGAGAAGGCCTTTACTGTCGGGCTTTTCAACAGTTATTACAAAAGACATTTGGATTTTCATTTTCAGGCATTTTCGTGCAAAAAG</t>
  </si>
  <si>
    <t>MYTNESFAQAAKIMSIGVMHAQIGGEDEYLGSKIDDDYMDYVHPHWRQYKAPQAYQHFLLGLVYAVIFFMGMMGNLLVIITFFTTKSLRTPSNSFVVNLAIFDTLMMSKLPAFVINSIVEGQYFGKLGCDIYGLVGSYSGMGAAITNSAIAFDRYRTIAFPLDGRLGMKAAIGLIIFTWLWATPFSILPFFEIWSRFAPEGYLTTCSFDYMTEGKSTQLFTITIFSWAYVFPLLLIGLFYSRILSHVRAHEKMLKEQAKRMNVKSLSQGDEKSAEIRIAKVAISIVFLFLCGWTPYALVALMGCFGDRKLMTATFSMFPAIACKTVACIDPWIYAINHPRFRAEIQKKVPWLCIFGQDPPKSNSTADNKSEVSEAKSETA</t>
  </si>
  <si>
    <t>Anax parthenope RhSWc1 mRNA for opsin, short-wavelength sensitive type, complete cds</t>
  </si>
  <si>
    <t>LC009227</t>
  </si>
  <si>
    <t>GCCCCCAGAGAAGGTGAGGAGAAATACCTGGTCCCAGGTTCTTGTCAGCGTGAAGGAGTGCAGATTCTCTGCTCTAGCAAACTGACAATAGCTGACCAGTACACAACAACAAGACTCACCTTCTTCTCCCTCCCTCTCAGTTAACATCGCTTCCTTCTTTGCAGCATTTGTGAGCGGTAAGATTCGGAAAGAGAACAACAAATCGCCATGAATATTACTAACTCCTTTTCTCCAAGTGCCGAATTTTTGCGGGGTGGTGTTTTGAAAGCACAGATTGACACCGGGAATGACTTTTTGGGATCTAGCATTGATGAGAGTTATATGGATTATGTGCATCCCCATTGGCGACAGTATCAAGCTCCCGAGCCATACCAGCACTTCCTGCTAGGGTTGGCTTATTTTGTAATTCTAGTTGTTGGAATGCTGGGAAACATGCTCGTCATTGTTACATTCTTTACAACTAAAAGCCTTCAATCACCATCAAATGCTTTTGTCGCTAACTTGGCCATATTTGATGCTCTGATGATGTCCAAGCTTCCACTGTTTGTGGTGAACTCTGTAGTTGAAGGCCAACTATTTGGAAAGATTGGCTGTGATATATATGGACTCATTGGGTCATACTCGGGCATGGGAGCAGCAGTAACAAATGCTGCCATTGCATTTGACAGATACAGGACAATAGCTTTTCCATTGGATGGGAGGCTTGGAATGAAAGCAGCGATAGGATTGATTATTTTCACATGGCTGTGGGCTACCCCATTTTCCATTCTTCCCTTTTTTGAAGTCTGGTCAAGATTTGCCCCAGAGGGATATCTTACTACCTGCTCATTTGACTATATGACAGAAGGAAAGTCAACACAATTGTTTACTATGACCATATTTTCCTGGGCATATGTCTTCCCTCTGTTATTGATTGCTATGTTTTATTCAAAGATTTTGTCTCATGTCAGAGAACATGAAAAGATGTTGAAGGAACAGGCAAGAAGGATGAATGTAAAATCTTTATCCCAAGGTGATAATGAGAAGTCTGCAGAAATTCGCATTGCAAAGGTTGCTATTTCAATAGTTTTCTTATTCATCTGTGGATGGACACCTTATGCACTAGTTGCTCTCATTGGTTGCTTTGGTGACAGAACTCTGATGACTCCAACTTTTAGTATGTTCCCTGCTATTGCATGCAAAACAGTTGCTTGCATTGATCCCTGGATATATGCCATTAACCATCCACGATTCAGAGCTGAGATCCAGAAAAAGGTACCATGGTTGTGCATCTATAGCAATGATGCAAAGTCATCTGACAACAGATCTACTGTCTCTGACGTATCTGAAGTAAAATCAGAAACAGCATAATGCAGTCAATAAGGAATTTTAAGTGAAATACAATGCAAGATTACTTCTTTGGAAACTCTCTCTGGATATCTATCTTTAATGTTTTTATTTAGATTATGTTATCTAAAAATAATCATTCATTTGCATTTCCTGTTATTAATTCAGTCCTTAACCTTTGAATTAGAAAATTTTGAAGCAGAATGCTAGACTTATAATGGTGGAAGTCAATTCTGTACCTCAATCACACAAATCTAACAATATCAGGACAAGAAATATATTAATTTTATAGCCCTAACAATTTTACAGCTCTCTCTTTGCACATATGAATTACATGTTTCTGTTTTTGAAATGCACTGATTGTTTTGTTTTTGTATATTATATGAAGTTCAAATAAAATCTCAAGATGAA</t>
  </si>
  <si>
    <t>MNITNSFSPSAEFLRGGVLKAQIDTGNDFLGSSIDESYMDYVHPHWRQYQAPEPYQHFLLGLAYFVILVVGMLGNMLVIVTFFTTKSLQSPSNAFVANLAIFDALMMSKLPLFVVNSVVEGQLFGKIGCDIYGLIGSYSGMGAAVTNAAIAFDRYRTIAFPLDGRLGMKAAIGLIIFTWLWATPFSILPFFEVWSRFAPEGYLTTCSFDYMTEGKSTQLFTMTIFSWAYVFPLLLIAMFYSKILSHVREHEKMLKEQARRMNVKSLSQGDNEKSAEIRIAKVAISIVFLFICGWTPYALVALIGCFGDRTLMTPTFSMFPAIACKTVACIDPWIYAINHPRFRAEIQKKVPWLCIYSNDAKSSDNRSTVSDVSEVKSETA</t>
  </si>
  <si>
    <t>Anax parthenope RhSWb1 mRNA for opsin, short-wavelength sensitive type, complete cds</t>
  </si>
  <si>
    <t>LC009226</t>
  </si>
  <si>
    <t>CGCGTGGAACTGCCATAGCGATAAAGAGAGATTGAGAAAAGAGACATTGAGTAGCAAAGCTAGAGGGATCGCTGTCGACGGAGAGTGTAGGCGCCATTTGACTACAGCTTTGAACGACAAGCGAACCAATTTATTTCCTTTTACAATAGAGGGCAGAGTACTTTAAGTCCATAACTTAAAGGAGACTCTGTCCCTGTACATCTCTGGATATCCTGTCATCATCTCTAACCTCTACCTACCTTCATTATCTCTTTCTCTCTCTCTCTTTTTATTAATTCCCTCCCTCTCTTTCTAACACCTTTCGTAAGGCAAGGAAAAGAGGTGATCTCAAACAGCCATGCAGAGCAACGAGAGCTTCTCTCCATCCGCCCTCTTCTACCGTGGTTCGGCAAGTTTAGGAGATGAGGAACATCTCGGTTGGAATATTCCAGCGGATTATATGGACTATGTACATCCTCACTGGCGCCAATTTCGAGCTCCTCAGTCCTACCAACACTTTCTTCTCGGTATGATATACGCCGTCATTACGGTTGTAGGGCTATTTGGAAACCTTCTGGTGCTTTGGGCTTTTGTAACGGTCAAAAGTCTACGCACGCCTTCCAATTTGTTCGTAGCGAACTTGGCAGTGTTGGATGCTGTAATGATGGCAAAGCTTCCGATCTTTGTGCTCAATTCTATTGTCGAAGGGCAGTTTTTCGGGAAAATTGGTTGCGACCTTGGTGCCCTACTCGGAGCTATCGCTGGAATGGGAGCTGCCGTAACAAACGCAGCGATAGCCTACGACCGTTACAGGACCATAGCGTTTCCTTTAGACGGTCGCTTAGGGATGAAGCAAGCAATTTGTCTGGTAGTTGGAATATGGATTTACGCAATGCCATTCTCTCTACTTCCTCTGACACAAATATGGTCGCGCTACGTTCCAGAGGGATACTTGACAGTGTGTTCCATCGATTACATGAAGGAGGGTAAAAGTACGCAACTCTTCGTGATGTGCATATTTGCGTGGGCCTACGTCATTCCCCTCAGTCTGATTGCGATGTTCTATTCCAGAATATTGACTCAAGTCAGGTCACACGAAAAAATGCTCAAAGAACAGGCCAAGAGGATGAACGTCAAGTCACTGTCACAAGGACAAGATAAAGAGCAGTCAGTTGAAATTCGCATTGCTAAAGTAGCTATTGGAATTGTCATCTTGTTCATCTGTGCGTGGACTCCACATGCAATGGTTGCAATGATGGGCTGCTTCTCTGACAGAGCGTACTTGACTCCTACGTTGAGCATGTTCCCTGCAATTGCTGCTAAGGCAGTCGCCTGCGTCGATCCTTGGGTATATGCCATCAACCACCCACGTTTCAGAGCTGAAATTCAGAAGAAGATCCCATGGCTTTGCATCTTTGGCAAGGACTCTGACTCTTCAGACACCTCTTCATGCGGAACTGAAAAATCCAATGTCAAGGAAGAAACTGCATAAACGTGGTCAGGCGAATTAATTACATCCGGAACTACGGAAGACATAATAAAATGGATCGATAACAGGAATTTTGATGACGACTTATGCTTAACTTCCTCCTGCCCAATGAACGTTCCCAAAAGAAATGAAAAGAAATGTAAACTCGAAATTTAAGAATCAAAATACAGTAACATTACGAAATCCGACAGTTTTTTTATTCACGATGCTTCAGAATATGAACATTTAGACAAAATCGTAACGAAAAAAAACATAAGCACCTAAAATATTTATTACCACTCAAGCATTTAATTAAATATCGAGTCATATGCTTACTGACTGATGAATATTAACGGTGTTACTTAGTAAATAACAAAAAGTATAGTAATTACTTTAAGTATGTATAACTATATTAGTGATTGAAAA</t>
  </si>
  <si>
    <t>MQSNESFSPSALFYRGSASLGDEEHLGWNIPADYMDYVHPHWRQFRAPQSYQHFLLGMIYAVITVVGLFGNLLVLWAFVTVKSLRTPSNLFVANLAVLDAVMMAKLPIFVLNSIVEGQFFGKIGCDLGALLGAIAGMGAAVTNAAIAYDRYRTIAFPLDGRLGMKQAICLVVGIWIYAMPFSLLPLTQIWSRYVPEGYLTVCSIDYMKEGKSTQLFVMCIFAWAYVIPLSLIAMFYSRILTQVRSHEKMLKEQAKRMNVKSLSQGQDKEQSVEIRIAKVAIGIVILFICAWTPHAMVAMMGCFSDRAYLTPTLSMFPAIAAKAVACVDPWVYAINHPRFRAEIQKKIPWLCIFGKDSDSSDTSSCGTEKSNVKEETA</t>
  </si>
  <si>
    <t>Anax parthenope RhSWa2 mRNA for opsin, short-wavelength sensitive type, complete cds</t>
  </si>
  <si>
    <t>LC009225</t>
  </si>
  <si>
    <t>CAGGACACACCTCCGGTGGCGGCCATAGAGAGAAATACGTGGTAGCAGAAGGACGCTGCATTAACAAAAGCCAATAGGGTCGTGGTCGACGAAGAGTGTAGACGTTACAGTTTTAATCGTCTATAGATTTGTCAGGCCGCGGAGTCTATATTTCTTCAGAACGCTCTTTAAATATTCCAGTACTTATCGATACATCGCCGTGCTTCAAAAGCTCAACCTCTCTCACTTCTTTCCCTCAGCCTCTCGTTTTATCCCTTTTACGAAAAAGAAGGATTACTTGAACAAGCCATGCTGAACAACGACACTAGTTTACCGCCAATTGCCCTCCTCTATCGAAGTGTTTCGGGTGATTTAGGAATAGATCATGGAGGCGAAAGACTTGGCTGGAACGTTCCTGCGGATTACATGGACTTTGTGCACCCTCATTGGCGTCAATATCTTGCTCCACAAGCTTACCAACACTTTCTCCTTGGTTTGATATACGCTGTCATTTTTATCGTGGGACTATTTGGAAACATCTTAGTTCTTTGGGCGTTTTTCACGGTAAAGAGCCTCCGTACACCTTCGAATTTGTTCGTCGCAAACCTCGCATTGTTTGATACACTCATGATGAGCAAACTGCCCTTATTTGTGCTTAATTCCGTAGTGGAGGGTCAGTACTTCGGGAAAATCGGTTGCGACATTTTCGGACTCTTTGGATCATACTCGGGCATGGGTGCCGCAATAACGAATGCAGCTATTGCATTCGATCGTTACAGGACGATAGCGTTCCCATTAGACGGTCGCCTTGGAATGAAGCAAGCTACTATGCTGGTGATCGGCACGTGGTTATACGCAACGCCGTTTTCTATCCTTCCTCTCGTAGGACTTTGGTCGCGCTATGTTCCAGAGGCATATTTGACAACTTGCTCCTTCGACTACATGAAGGAGGGGAAAAATACACAACTATTCGTGATGTGCATATTTGCATGGTCTTACGTCATTCCCCTCCTAATGATTGCTCTGTTCTATTCCAGAATATTGAGTCAAGTAAGAATGCATGAAAAAATGCTCAAAGAACAGGCTAAGAGAATGAACGTCCAGTCTTTGTCGCAAGGGCAAGACAAAGATAAGTCAGTTGAAATCCGTATTGCCAAAGTGGCCATTGGAATTGTTATCTTGTTTATCTGTGCATGGACACCATATGCAATGGTTGCAATGATGGGCTGCTTTTCTGATAGAGTATTCCTGACACCTACAATGAGCATGTTGCCCGCAGTCGCCTGCAAGACTGTTGCTTGCATCGATCCGTGGATTTATGCCATCAACCACCCACGTTTCAGAGCTGAAATTCAGAAGAAGATCCCTTGGCTTTGCATCTTCGGCAAAGAATCAGAATCTTCAGAAACCTCTTCAGTTGGCACTGAGAAGTCAAATGTTAAGGAAGAAAGTGCATAAAAATGGTTAAAGTGAATGGCTCACTACAACAACCTAGGATGACTCCATAATATGGCCGATGACATAACGATAAATATTTAATAATACATTAATAAAAGTATGACTGACATAATCGCTAAAAATGATGGATATCACTTATATTTACTGACAAATTTTGGCTATTACTCCTGCTGTATTCGAAATATCA</t>
  </si>
  <si>
    <t>MLNNDTSLPPIALLYRSVSGDLGIDHGGERLGWNVPADYMDFVHPHWRQYLAPQAYQHFLLGLIYAVIFIVGLFGNILVLWAFFTVKSLRTPSNLFVANLALFDTLMMSKLPLFVLNSVVEGQYFGKIGCDIFGLFGSYSGMGAAITNAAIAFDRYRTIAFPLDGRLGMKQATMLVIGTWLYATPFSILPLVGLWSRYVPEAYLTTCSFDYMKEGKNTQLFVMCIFAWSYVIPLLMIALFYSRILSQVRMHEKMLKEQAKRMNVQSLSQGQDKDKSVEIRIAKVAIGIVILFICAWTPYAMVAMMGCFSDRVFLTPTMSMLPAVACKTVACIDPWIYAINHPRFRAEIQKKIPWLCIFGKESESSETSSVGTEKSNVKEESA</t>
  </si>
  <si>
    <t>Anax parthenope RhSWa1 mRNA for opsin, short-wavelength sensitive type, complete cds</t>
  </si>
  <si>
    <t>LC009224</t>
  </si>
  <si>
    <t>TCGAGAGACCACCGGCTCACGTTAAGGATTCGACGCAATTCGACTTTGCCTTTCGCGAGGATAAAGCGGATTTCCCAACACCAGGCGGCGGGTTGTCGAGAAATTACATCTTTTCTGACCAATTTGGACGGATTTTCAAATACGACATGGCATCTGCCTTGATGGGAGAACCCATGATGGCCGCACGGTGGGGCGGTTCATCCAATGAGACCGTTGTTGACAAGGTACTCCCGGAAATGCTACATTTGATTGACCCACACTGGTACCAGTTCCCTCCGATGAATCCACTATGGCATGGAATATTGGGCTTTGTCATTGGATGTCTGGGCTTCATATCTTGGACTGGAAACGGTGTGGTCCTTTACGTTTTCTCCTGCACCAAATCCCTACGAACGCCTTCTAATTTCTTGGTCGTCAACCTCGCATTCACCGATTTCTTCATGATGGTGGTCATGAGCCCATTTATGCTAATCAACTGCTACTATGAGACCTGGGTGTTCGGTTCACTTATGTGTGAGATGTACGCCTTCCTTGGCTCACTCTTCGGATGCACTTCCATCTGGACCATGGTTCTTATTTCATTCGACCGATACAACGTCATCGTTAAGGGTCTTGCAGCAAAACCTTTGACCATCAAGAAAGCTCTTTTGGAGATCATCTTCGTCTGGATCCACGCCCTCCTCTGGACCCTGCCACCAATGTTCGGCTGGAATAGGTATGTACCTGAAGGCAACATGACCGCCTGCGGAACCGATTACCTGACAAGAGATTGGTTCCACAAGAGCTACATCCTTGTTTACTCAGTGTTCTGTTACTTCCTTCCTTTGGGACTGATTATCCACTCTTACTTCTTCATCGTCCAGGCCGTCGCTGCCCACGAAAGAGGAATGAGGGAACAGGCAAAGAAAATGAACGTTGCTTCCCTTCGATCTGCAGAAGCAGCAAACACCAGCGCCGAATGCAAACTGGCTAAGGTCGGACTGATGATCATCTCTCTATGGACCATGGCATGGACTCCCTATTTCATTATCAACTGCATCGGAATCTTCGAGACCGCGACCATCAGTCCTCTCGCCACCATCTGGGGATCATTGTTCGCTAAGGCGAGCGCTTGCTACAATCCAATTGTTTACGGCATCAGTCACCCCAAATACCGGGCAGCTTTGAACGAAAAGCTGCCGTTCCTCGTCTGCGGCGGGGCAGAACCTCCTGTTGCAGCTGGTGACGGACAATCACAGGCTTCTAATGACACAGCAGCAGCCACTGAGAAGGCGTAATAATCCTCATCGTCACACAATCAGTAAAAATGAATTGGAAAAACGAGGAAGTCAACTTTTGATACCAACATTTATAGAGGGCGTTTTGTATGCTTTATTTCACGAAAATCGTGTTGAATTTTTTTTAATATCCAATTTAGTCCATGCAATCATCTGTAAATT</t>
  </si>
  <si>
    <t>MASALMGEPMMAARWGGSSNETVVDKVLPEMLHLIDPHWYQFPPMNPLWHGILGFVIGCLGFISWTGNGVVLYVFSCTKSLRTPSNFLVVNLAFTDFFMMVVMSPFMLINCYYETWVFGSLMCEMYAFLGSLFGCTSIWTMVLISFDRYNVIVKGLAAKPLTIKKALLEIIFVWIHALLWTLPPMFGWNRYVPEGNMTACGTDYLTRDWFHKSYILVYSVFCYFLPLGLIIHSYFFIVQAVAAHERGMREQAKKMNVASLRSAEAANTSAECKLAKVGLMIISLWTMAWTPYFIINCIGIFETATISPLATIWGSLFAKASACYNPIVYGISHPKYRAALNEKLPFLVCGGAEPPVAAGDGQSQASNDTAAATEKA</t>
  </si>
  <si>
    <t>Anax parthenope RhLWE9 mRNA for opsin, long-wavelength sensitive type, complete cds</t>
  </si>
  <si>
    <t>LC009223</t>
  </si>
  <si>
    <t>GTAGAGTGCCTCCCAGTGAGTAGACCTACGCTCCAGCGCCCGCTTGCCCAGTCTGAACCCATATCGAGAGACCACCGGCTCACGTTAAGGATTCGACGCAATTCGACTTTGCCTTTCGCGAGGATAAAGCGGATTTCCAACACCAGGCGGCGGGTTGTCGAGAAATTACATCTTTTCTGACCAATTTGGACGGATTTTCAAATACGACATGGCATCTGCCTTGATGGGAGAACCCATGATGGCCGCACGGTGGGGCGGTTCATCCAATGAGACCGTTGTTGACAAGGTACTCCCGGAAATGCTACATTTGATTGACCCACACTGGTACCAGTTCCCTCCGATGAATCCACTATGGCATGGAATATTGGGCTTTGTCATTGGATGTCTGGGCTTCATATCTTGGACTGGAAACGGTGTGGTCCTTTACGTTTTCTCCTGCACCAAATCCCTACGAACGCCTTCTAATTTCTTGGTCGTCAACCTCGCATTCACCGATTTCTTCATGATGGTGGTCATGAGCCCATTTATGCTAATCAACTGCTACTATGAGACCTGGGTGTTCGGTTCACTTATGTGTGAGATGTACGCCTTCCTGGGCTCACTCTTCGGATGCACTTCCATCTGGACCATGGTTCTAATTTCTTTCGACCGATACAACGTCATCGTTAAGGGTCTTGCAGCAAAACCTTTGACCATCAAGAAAGCTCTTTTGGAGATCATCTTCGTCTGGATCCACGCCCTCCTTTGGACCCTCCCACCAATGTTCGGCTGGAATAGGTATGTACCAGAAGGCAACATGACCGCCTGCGGAACCGATTACCTTTCCAAGGATTGGTTCCACAAGAGTTACATCCTTGTTTACTCAGTGTTCTGTTACTTCCTTCCTTTGGGACTGATTATCCACTCCTACTTCTTCATCGTCCAGGCCGTCGCTGCCCACGAAAGAGGAATGAGGGAACAGGCAAAGAAAATGAACGTTGCTTCTCTTCGATCTGCCGAAGCAGCAAACACCAGCGCCGAATGCAAACTGGCTAAGGTCGGATTGATGATCATCTCTCTGTGGACCATGGCATGGACTCCCTATTTCATTATCAACTGCATCGGAATCTTCGAGACCGCGACCATCAGTCCACTCGCCACCATCTGGGGATCATTGTTCGCTAAGGCGAGCGCTTGCTACAATCCAATCGTTTACGGCATCAGCCACCCTAAATATCGTGCCGCTTTAAACGAAAAACTGCCCTTCCTCGTATGCGGCGGTGCTGAGCCTCCAGTTGCAGGTGACGGACAATCTCAGGCCTCTAACGATACTGCCGCCGCAACAGAGAAAGCATAAGAACTATTTCATTAAGTGGTTAAAAATATCATTAAAAATCGCTTCACCGAAAAATCCTGGATAAACAACACGAATTCGAGGATATCATCTTTTGGCGCTAATAAACTATGTAAGGCGTTGAATACGCTTTGGCTGGACGAAAATCCAGAAAAACTGTTAATTTAAGCCGCTCTACCTTTTATAATTTTATTTTTTAATAAATCTCCCTTTAAAAA</t>
  </si>
  <si>
    <t>MASALMGEPMMAARWGGSSNETVVDKVLPEMLHLIDPHWYQFPPMNPLWHGILGFVIGCLGFISWTGNGVVLYVFSCTKSLRTPSNFLVVNLAFTDFFMMVVMSPFMLINCYYETWVFGSLMCEMYAFLGSLFGCTSIWTMVLISFDRYNVIVKGLAAKPLTIKKALLEIIFVWIHALLWTLPPMFGWNRYVPEGNMTACGTDYLSKDWFHKSYILVYSVFCYFLPLGLIIHSYFFIVQAVAAHERGMREQAKKMNVASLRSAEAANTSAECKLAKVGLMIISLWTMAWTPYFIINCIGIFETATISPLATIWGSLFAKASACYNPIVYGISHPKYRAALNEKLPFLVCGGAEPPVAGDGQSQASNDTAAATEKA</t>
  </si>
  <si>
    <t>Anax parthenope RhLWE8 mRNA for opsin, long-wavelength sensitive type, complete cds</t>
  </si>
  <si>
    <t>LC009222</t>
  </si>
  <si>
    <t>GTAGAGTGCCTCCTTGTGAGTAGACCTACGCTCCAGCGCCTGCCTGCCCAGTCTGAACCCACTTCGAGAAGCCACCGTTTCACGTTAAGGGATCGACAGAATTCGACTTTGCCTTTCACGAGGATAAAGCGAGTTCTTAACACCAGGCGGCAGGTTGTCTGTGAATTCCACCTCTTCTGATCACATTGGACTGTCTTCATTTTATTACGACATGGCATCTTCTGCACTGATGGGGGAGCCTATGATGGCCGCACGGTGGGGCGGTCCATCCAATCAAACCGTGGTTGACATGGTTCTCCCAGAAATGCTACCGATGATTGACCCACACTGGTATCAGTTTCCACCAATGAACCCCCTTTGGCATGGACTCTTGGGTTTTGTCATTGGATGTCTGGGCTTCATATCGTGGACTGGGAACGGTGTGGTCCTTTACGTTTTCTCCTGCACCAAATCCCTAAGAACGCCTTCAAACTTCTTGGTCGTCAACCTCGCATTCACTGATTTCTTCATGATGGTTGTCATGAGTCCTTTTATGTTGGTCAACTGCTACTATGAAACCTGGGTATTCGGACCTCTGATGTGTGAGCTGTATGCCTTCTTTGGGTCACTATTCGGATGCACTTCCATCTGGACGATGGTTCTTATTTCATTCGACCGTTATAACGTCATCGTCAAGGGCTTGTCTGCCAAACCCCTTACCATCAAGAAAGCTCTCTTGGAGATCACCTTAGTCTGGATCCACGCCCTCCTCTGGACACTTCCACCTATGTTCGGATGGAATAGGTATGTACCAGAAGGCAACATGACCGCCTGCGGGACCGATTACTTGACCAAAGACTGGTTCCACAAGAGCTACATCCTTATTTACTCAGTGTTCTGTTACTTCCTTCCTTTGGGACTGATTATCCACTCTTACTTCTTCATCGTCCAGGCTGTCGCTGCCCACGAAAGAGGAATGAGGGAACAGGCAAAGAAAATGAACGTTGCTTCCCTTCGATCTGCAGAAGCAGCAAACACCAGCGCCGAATGCAAACTGGCTAAGGTTGGTTTGATGATCATCTCTCTTTGGACCATGGCATGGACTCCTTACTTCATCATCAACTGCGCTGGTATCTTCGAAACAATGACAATCAGTCCTCTCTTTACCATCTGGGGATCTCTATTTGCGAAGGCAAGCGCTTGCTACAACCCAATTGTTTACGGAATCAGTCATCCCAAATATCGGGCCGCCTTAAACGAAAAATTGCCATTCCTGGTCTGCGGAGGACCTGAGCCTCCAGTGGCAGGTGACGGACAATCACAGGCATCGAATGATACGGCCACCGCAACAGAGAAGGCATAAGAGTTTTCTCATCATTCAAAAAATGCTGTTTATGCACTACAATTCCGAGGATATCATCTTTTGACGTCACAAAAGTATGTTAGGCGATGACTCTGCTTCGGCTGAAATAAAACCACAATAACAACTGTGTTAATTTAAACCATTATACCTTTTATAATTTTATTTTTTGAATAAATCTGTATTT</t>
  </si>
  <si>
    <t>MASSALMGEPMMAARWGGPSNQTVVDMVLPEMLPMIDPHWYQFPPMNPLWHGLLGFVIGCLGFISWTGNGVVLYVFSCTKSLRTPSNFLVVNLAFTDFFMMVVMSPFMLVNCYYETWVFGPLMCELYAFFGSLFGCTSIWTMVLISFDRYNVIVKGLSAKPLTIKKALLEITLVWIHALLWTLPPMFGWNRYVPEGNMTACGTDYLTKDWFHKSYILIYSVFCYFLPLGLIIHSYFFIVQAVAAHERGMREQAKKMNVASLRSAEAANTSAECKLAKVGLMIISLWTMAWTPYFIINCAGIFETMTISPLFTIWGSLFAKASACYNPIVYGISHPKYRAALNEKLPFLVCGGPEPPVAGDGQSQASNDTATATEKA</t>
  </si>
  <si>
    <t>Anax parthenope RhLWE7 mRNA for opsin, long-wavelength sensitive type, complete cds</t>
  </si>
  <si>
    <t>LC009221</t>
  </si>
  <si>
    <t>GTAGAGTGCCTCCCAGTGAGTAGACCTACGAATCAGCGCCTGCCTGCCCAGTCTGAACCCACATCGGGAAGCCACCGTTTCACGTTAAGGGATCGACAGAATTCGACTTTGCCTTTCGCGAGGATAAAGCGAGTTCTTAACACCAGGCGGCAGGTTGTCTGTGAATTCCACCTCTTCTGATCATATTGGACTGTCTTTCTTTTATCACGACATGGCATTTTCAGCTCTAACGGGAGAGCCTATGATGGCCCGGTGGGGAAGCTCATCAAATCATACCGTGGTTGATAAGGTTCTCCCAGAGATGCTACCGTTGATTGACCCACATTGGTACCAGTTTCCACCGATGAACCCCCTTTGGCATGGCCTATTGGGTTTTGTCATTGGATGCCTGGGATTCATATCGTGGTCTGGGAACGGTGTGGTCCTTTACGTTTTCTCCTGCACCAAATCCCTACGAACGCCTTCTAATTTCTTGGTCGTCAACCTCGCATTCACCGATTTCTTCATGATGGTGGTCATGAGCCCATTTATGCTAATCAACTGCTACTATGAAACCTGGGTATTTGGGCCTTTAATGTGTGAATTATACGCCTTCTTTGGGTCGCTATTTGGATGCACATCCATCTGGACCATGGTCCTCATTTCATTTGACCGATACAATGTCATCGTCAAGGGTTTGTCTGCCAAACCATTAACGATCAAGAAAGCTCTCCTGGAGATCACTTTTGTCTGGACCCACGCCCTGCTTTGGACACTTCCGCCTATGTTTGGATGGAACAGGTATGTACCAGAAGGCAACATGACCGCCTGCGGAACCGATTACTTGACCAAGGATTGGTTCCACAAGAGCTACATCCTGATCTACGCCGCATTCTGCTACTTTCTTCCTTTGGGTCTAATCATATACTCTTATTTCTTTATTGTCAAGGCCGTGGCTGCCCACGAGAGAGGAATGAGGGAGCAAGCCAAGAAGATGAACGTGGCTTCCCTTCGATCTGCCGAAGCGGCAAACACCAGCGCTGAATGCAAACTGGCCAAGGTTGGCATGATGATTATCTCCCTGTGGACCATTGCATGGACTCCTTACTTCATCATCAACTGCGCTGGTATCTTCGAAACCATGACAATCAGTCCTCTCGTTACCATCTGGGGATCTCTATTTGCGAAGGCTAGTGCTTGCTACAACCCAATTGTTTACGGAATCAGCCATCCAAAATACCGCGCCGCTCTGAACGAGAAGTTGCCATTCCTCGTTTGCGGCGGAACTGAAGCTCCAGTAGCAGCTGGTGACGGGCAATCTCAATCGTCTAATGACACTAGCGCCGCCACAGAGAAGGCTTAAAACGTTTCACATCACCGAATTAAAAACACTGGATACGAACTATTTTATCTAGGATATCATCTTTTGACCCCAACAATTTATGTGGTGACGAGTACGCTTCGGCCAAAACATTTTTTTAAATGTTTTGGCTTTTAAATGTGGGAATTTAAGCCAAAATAATGTAATTTTATTTCTAAATAAATCAACCTCT</t>
  </si>
  <si>
    <t>MAFSALTGEPMMARWGSSSNHTVVDKVLPEMLPLIDPHWYQFPPMNPLWHGLLGFVIGCLGFISWSGNGVVLYVFSCTKSLRTPSNFLVVNLAFTDFFMMVVMSPFMLINCYYETWVFGPLMCELYAFFGSLFGCTSIWTMVLISFDRYNVIVKGLSAKPLTIKKALLEITFVWTHALLWTLPPMFGWNRYVPEGNMTACGTDYLTKDWFHKSYILIYAAFCYFLPLGLIIYSYFFIVKAVAAHERGMREQAKKMNVASLRSAEAANTSAECKLAKVGMMIISLWTIAWTPYFIINCAGIFETMTISPLVTIWGSLFAKASACYNPIVYGISHPKYRAALNEKLPFLVCGGTEAPVAAGDGQSQSSNDTSAATEKA</t>
  </si>
  <si>
    <t>Anax parthenope RhLWE6 mRNA for opsin, long-wavelength sensitive type, complete cds</t>
  </si>
  <si>
    <t>LC009220</t>
  </si>
  <si>
    <t>TAGAGGGCCAAGGAGTAGCAACACCTGCCTTTTTCGTGTGGCATTCCAGCTATAACGTTTCACAGGAATTTGATTGATCCAGAGAATATTCTCTCTTCAATCTAGCCATGAATACTCAAGTCATGATGGGTGAGCCTCATATGGAAAGATGGGGTGCATCAAATCATACTGTTGTAGACATGGTTCTTCCGGAAATGTTGCCATACATTGACCCGCACTGGTACCAGTTTCCTCCTATGAACCCCCTTTGGCATGGACTTCTTGGTTTTGTCATTGGGGTTTTAGGATTCGTCTCATGGACTGGAAACGGAGTGGTCCTCTACGTCTTTTCCTGCACCAAATCCCTACGAACCCCTTCCAACTTCTTAGTCGTCAACCTCGCATTCACCGATTTCTTCATGATGGTCGTCCAATGTCCCTTTATGTTAGTCAACTGCTTTGAAGAGACTTGGGTATTTGGACCACTAATGTGCCAGCTGTACGCCTTCTTTGGATCACTTTTCGGATGCACTTCAATCTGGACCATGGTTCTTATTTCTTTCGACCGATACAACGTCATCGTAAAGGGTCTTGCAGCTAAACCACTCACCATCAAGAAAGCTCTCTTAGAGATAATCTTCGTCTGGACCCACGCCCTCCTCTGGACTCTTCCGCCAATGTTCGGCTGGAATAGATATGTACCAGAAGGTAATATGACTGCCTGTGGAACCGATTACCTGACCAAGGAATGGTTCCACAAGAGCTACATTCTCATTTACTCGTTGTTCTGCTACTTCCTTCCTTTGGGACTAATTATCCATTCCTATTTCTTCATCGTGAAGGCTGTCGCAGCCCACGAAAAAGGAATGAGGGAGCAGGCTAAGAAAATGAACGTTGCTTCCCTTCGATCTGCAGAAGCAGCAAACACCAGCGCTGAATGTAAATTGGCTAAGGTCGGACTGATGATCATCTCTCTATGGACCATGGCATGGACTCCCTATTTCATTATCAATTGCATCGGAATCTTCGAGACCGCGACCATCAGTCCACTCGCCACCATCTGGGGTTCTGTGTTCGCTAAGGCGAGCGCTTGCTACAATCCTATTGTTTATGGCATCAGCCATCCCAAATATAGAGCTGCTTTGAATGAAAAGCTGCCATTCCTTGTCTGTGGTTCCACTGAAGCACCAATACAACCAGGAGACGCACAGTCTCAAGCATCCACCGACACCAACGCCAATGAGAAGGCATAAAATGATTGCTCAGGAATGAATATGAAGAAAATGCTTTTTTCACTTTTACTTTCGTTGGATAAGAAATAATTTTGTATTTTAATTTTTTCAGTAGATGTTTCAGTAGATGTTATGTTTTTTAACATACTGTTGACGCTTGCTTTGTTAAGTTGTTTCTTCACAATAAATGCACCTTGATTAAA</t>
  </si>
  <si>
    <t>MNTQVMMGEPHMERWGASNHTVVDMVLPEMLPYIDPHWYQFPPMNPLWHGLLGFVIGVLGFVSWTGNGVVLYVFSCTKSLRTPSNFLVVNLAFTDFFMMVVQCPFMLVNCFEETWVFGPLMCQLYAFFGSLFGCTSIWTMVLISFDRYNVIVKGLAAKPLTIKKALLEIIFVWTHALLWTLPPMFGWNRYVPEGNMTACGTDYLTKEWFHKSYILIYSLFCYFLPLGLIIHSYFFIVKAVAAHEKGMREQAKKMNVASLRSAEAANTSAECKLAKVGLMIISLWTMAWTPYFIINCIGIFETATISPLATIWGSVFAKASACYNPIVYGISHPKYRAALNEKLPFLVCGSTEAPIQPGDAQSQASTDTNANEKA</t>
  </si>
  <si>
    <t>Anax parthenope RhLWE5 mRNA for opsin, long-wavelength sensitive type, complete cds</t>
  </si>
  <si>
    <t>LC009219</t>
  </si>
  <si>
    <t>TGTTCGAGCCCTGCCTGCTTAATACCATAACACTTCAATATATATCCGGATTTCATCAAGGAACGAAAAAATTGGTCTTCCTGACACCAGGCAACAGGCTATCAACAAATTCCATCGCGCCTGACCATAAGGAACCATTTTTCTTTCAAAAATACATGGCTTCCTCCGCTTTGAAAGGAGAACCAATAACGGCTGCACTATGGGATGGATCATCCAACAAAACTGTTGTTGATATGGTACTTCCGGAAATGATATCATTAATTGACCCACATTGGTATCAGTTTCCTCCTATGAACCCCCTTTGGCATGCTCTCTTGGGTTTTGTCATTGGATGCCTGGGCTTCATATCGTGGACTGGGAACGGTGTGGTCCTCTACGTTTTTTCCTGCACCAAATCCCTGCGAACGCCTTCAAACTTTTTGGTAGTTAACCTTGCATTCACCGATTTCTTCATGATGGTGGTCATGTGTCCATTTATGTTGGTCAACTGTTACTACGAAACCTGGATATTTGGTTCACTTATGTGCGAGTTGTATGCGTTCTTCGGATCGCTTTTCGGATGCACTTCTATATGGACTATGGTGCTCATTTCGTTCGACCGTTACAACGTCATTGTCAAGGGGTTGTCCGCAAAGCCGCTTACCATCAAGAAAGCCCTTTTGGAGATTCTTTTTGTTTGGACACACGCCCTTCTCTGGACTCTTCCACCTATGTTCGGTTGGAATAGGTATGTACCAGAAGGTAACATGACCGCTTGTGGAACAGATTATTTGACAAAGGACTGGATCCAAAAGAGTTATATCCTGATCTACTCCGTATTCTGCTACTTCCTTCCTCTGGGTCTTACCATACACTCTTACTTCTTTATTGTAAAGGCTGTCGCTGCTCACGAAAGGGGAATGAGGGAACAGGCAAAGAAAATGAACGTGGCTTCCCTTCGATCCGCCGAAGCTGCTAACACCAGCGCCGAATGCAAACTTGCTAAGGTTGGTTTGATGATCATCTCTCTATGGACCATGGCATGGACTCCATATCTTATTATCAACTTCTCAGGCATCTTTGAGACCATGACAATTAGTCCGCTCGTTACCATATGGGGATCTGTATTCGCAAAGGCAAGCGCTTGCTACAACCCGATTGTTTATGGAATCAGCCATCCCAAATACCGTGCTGCCTTAAACGAAAAGTTGCCATTCCTTGTATGTGGAGGTACTGAGAGTCCAGCTCCAGCAAGTGATGGAAAATCTGAGGCTTCTAATGACACGACAGCAGCCTCGGAGAAAGTGTAACATAACACTCAACACCCAATTAAGAAAAAAAACGACAAAAATTGAATCCTGGCTGAATGATTATTTAACACCAAGAATCTACATAGAGATATGAATAATCTTCGGCAGAATGAAGACTACGATAACAGCTGTTTATAGTTAATGCATGAAGCTACATGTAAATTACTTTGG</t>
  </si>
  <si>
    <t>MASSALKGEPITAALWDGSSNKTVVDMVLPEMISLIDPHWYQFPPMNPLWHALLGFVIGCLGFISWTGNGVVLYVFSCTKSLRTPSNFLVVNLAFTDFFMMVVMCPFMLVNCYYETWIFGSLMCELYAFFGSLFGCTSIWTMVLISFDRYNVIVKGLSAKPLTIKKALLEILFVWTHALLWTLPPMFGWNRYVPEGNMTACGTDYLTKDWIQKSYILIYSVFCYFLPLGLTIHSYFFIVKAVAAHERGMREQAKKMNVASLRSAEAANTSAECKLAKVGLMIISLWTMAWTPYLIINFSGIFETMTISPLVTIWGSVFAKASACYNPIVYGISHPKYRAALNEKLPFLVCGGTESPAPASDGKSEASNDTTAASEKV</t>
  </si>
  <si>
    <t>Anax parthenope RhLWE4 mRNA for opsin, long-wavelength sensitive type, complete cds</t>
  </si>
  <si>
    <t>LC009218</t>
  </si>
  <si>
    <t>GTAGAGTGGCTCTTCTGGAGTAGACCCTACGTTTCAGAGCCTGCCTGTTCAGATAGTCGACTCAGTTTCGAGAAAAGAACACCTCTCGATAAGGGATCGACTCAATTCGTCTTTGCCATTCACTAGGATAAAGCGAATTTCTGTCACCAGGCGGCAGGTTGTCTGAAAATTTCATCACCTCTGACCACGAAGGTTATAGCTCATCTTTGATCACGAAATGGCGTCTGCAGCTTTACTTGGAGTTCCCGTCATGTCAGGATGGGTTTCCTCCAATAAGACTGTTGTAGACATGGTATTACCGGAAATGCTACCGTATATTGACCCACATTGGTTTCAGTTTCCACCTATGAACCCGCTATGGCATGGACTCTTGGGTTTTGTCATTGGATGTCTGGGCTTCATATCGTGGACTGGGAACGGTGTGGTCCTCTACGTTTTCTCCTGCACCAAATCCCTAAGAACGCCTTCTAATTTCTTGGTCGTCAACCTCGCATTCACCGATTTTTTTATGATGGTTGTCATGTGCCCATTTATGTTAGTCAACTGTTATTATGAGACCTGGGTGTTCGGGCCGCTTATGTGCCAGATATATGCATTCTTTGGATCACTATTTGGATGTACGTCAATCTGGACCATGGTTCTTATTGCATTCGATCGATACAACGTTATTGTCAAGGGTCTTGCCGCAAAGCCACTGACTATCAAGAAAGCCCTTCTTGAGATCATGTTGGTATGGACTCACGCTCTACTCTGGACTCTCCCTCCTCTCTTCGGATGGAACAGGTATGTTCCAGAGGGTAATATGTCCTCCTGCGGAACGGATTACCTCACTAAGGAATGGATACACAAGAGCTACATACTTATCTATTCCGTCTTCTGCTACTGGACACCTCTGAGTTTAATCATCTATTCTTACACGTTCATCGTTCAGGCTGTTGCTGCTCACGAGAGAGGAATGAGGGAGCAGGCCAAGAAGATGAATGTTGCTTCCCTTCGATCTGCTGAAGCTTCTAACACCAGCGCCGAATGCAAGCTGGCAAAGGTTGCATTGATGACCATCTCACTATGGTTCATGGCCTGGACTCCATACTTCATCATCAATTGCGCCGGCATCTTTGAAACCATGACCATCAGCCCTCTGGTCACTATATGGGGATCGCTCTTCGCAAAGGCCAGTGCTGTCTACAATCCAATTGTATATGGCATCAGCCATCCAAAATATAGAGCAGCTCTCAACGAGAAGCTTCCATTCCTCGTGTGTGGATCCACTGAATCTCCGGTACCACCCAGTGACGGTCAGTCACAGTCTTCTAGCGGAACAACTTCAGCCGTTGAGAAGGCGTAAAACAAAGATGGTTCACGCAATGTAGCATACTGAGCACAACAGGAGAAGCACTTCTTAACTCAGGACGAGGGAATAGTTTATCGCTTGCACCAATGAACGAAGATCAAAGATAAATGCGTTGGTTTAAAATCTAGTGAAATATTATTTTTGAGTGAATTACACCTATTAACCATGTTTAATTTAATTTTAAGCAATAAATAAACCCA</t>
  </si>
  <si>
    <t>MASAALLGVPVMSGWVSSNKTVVDMVLPEMLPYIDPHWFQFPPMNPLWHGLLGFVIGCLGFISWTGNGVVLYVFSCTKSLRTPSNFLVVNLAFTDFFMMVVMCPFMLVNCYYETWVFGPLMCQIYAFFGSLFGCTSIWTMVLIAFDRYNVIVKGLAAKPLTIKKALLEIMLVWTHALLWTLPPLFGWNRYVPEGNMSSCGTDYLTKEWIHKSYILIYSVFCYWTPLSLIIYSYTFIVQAVAAHERGMREQAKKMNVASLRSAEASNTSAECKLAKVALMTISLWFMAWTPYFIINCAGIFETMTISPLVTIWGSLFAKASAVYNPIVYGISHPKYRAALNEKLPFLVCGSTESPVPPSDGQSQSSSGTTSAVEKA</t>
  </si>
  <si>
    <t>Anax parthenope RhLWE3 mRNA for opsin, long-wavelength sensitive type, complete cds</t>
  </si>
  <si>
    <t>LC009217</t>
  </si>
  <si>
    <t>AGTATTTCTCGGATAGAGAACTACATATCCTGACCACCAAGAGCATTACTATTTCAAGAAGCAAACGGCATCAACTTCACAATATTCCACTTTCTCTATATCGAGATAGAAAGGAGTAAGCGTCAGGTTACGAGCCGTTAATCAAGAAAGAAATCTTTTAATCGGATTAAGACGATAATCATCTAGTAATTAAGACATGGAATTAACAACTCTACTTAGCAATCCCGCCATGCTACAATGGAGAACTACCAATCACACTGTTGCTGACATGGTTCTCATGGAAATGATACCTTCTATTGATCCTCACTGGTACCAATTCCCTCCGATTAATCCCCTTTGGCATGGACTCCTTGGAATTGTAATTGGCGTTTTGGGCTTCGTCTCATGGACTGGTAACGCTGTAGTCCTTTACGTTTTCTCCTGCACCAAATCCCTACGAACGCCCTCCAACATCTTGGTCGTGAACCTCGCATTCACTGATTTCTTCATGATGGTGGTTATGTGCCCATTTATGCTAGTTAACTGCTATTATGAGACATGGATATTCGGGCCAATCATGTGCCAAATATACGCCTTCTTTGGTTCACTTTTTGGATGCACCTCTATATGGACAATGGTTCTTATAGCTTTCGATAGATACAACGTCATAGTTAAGGGTCTTTCAGCAAAACCTTTAACAATTAAGAAAGCTCTTCTAGAAATTTTATTGGTCTGGACTCACGCTCTTCTCTGGACTCTTCCGCCTCTTTTTGGATGGAACAGGTATGTTCCTGAGGGTAACATGACTGCCTGCGGTACGGATTATCTGACCAAGGAATGGTTTCACAAGAGCTATATAATAATATACTCAGTTTTCTGCTACTGGACTCCCCTGGGATTGATCATCTACTCCTATACCTTTATCGTTCAGGCTGTAGCTGCCCATGAAAACGCAATGAGAGAGCAAGCCAAGAAAATGAACGTAGCATCTCTTCGATCTGCCGATGCAGCAAAAACCAATGCAGAATGCAAATTAGCTAAGGTTGCCTTGATGACTATCTCTTTATGGTTCATGGCTTGGACACCATATTTCATCGTTAACTACGCCGGAATCTTCGAGATCATGACCATAAATCCTTTAGTCACTATTTGGGGGTCAGTGTTTGCTAAAGCCAGCGCCGTCTACAACCCTATTGTTTATGGTATCAGCCACCCAAAATACCGAGCTGCTCTTAGAAAGAAACTTCCATTCCTGGTCTGCGGAGCAACCGAATCTCCTACTCCAGCTGGTGACAGTAAAACTCAAGTTTCTAATGCAACCGAGAAGGCGTAAGAACTATACCCTTGGACCGCTAGTATTCCCACAGTACAAACGGATAATCACTTCTCGAAGGATCTGACAAAAACTTGATAAGAAACCATTCCTTTCCTAATACGGCAAGACGAGCTTGATTGTATAATTCTCTAAGCACCGACATAGAAGAGTATTTTTGTTAATATTTAAGTTAACCGAAAACCAATTTCTTTATTTTT</t>
  </si>
  <si>
    <t>MELTTLLSNPAMLQWRTTNHTVADMVLMEMIPSIDPHWYQFPPINPLWHGLLGIVIGVLGFVSWTGNAVVLYVFSCTKSLRTPSNILVVNLAFTDFFMMVVMCPFMLVNCYYETWIFGPIMCQIYAFFGSLFGCTSIWTMVLIAFDRYNVIVKGLSAKPLTIKKALLEILLVWTHALLWTLPPLFGWNRYVPEGNMTACGTDYLTKEWFHKSYIIIYSVFCYWTPLGLIIYSYTFIVQAVAAHENAMREQAKKMNVASLRSADAAKTNAECKLAKVALMTISLWFMAWTPYFIVNYAGIFEIMTINPLVTIWGSVFAKASAVYNPIVYGISHPKYRAALRKKLPFLVCGATESPTPAGDSKTQVSNATEKA</t>
  </si>
  <si>
    <t>Anax parthenope RhLWE2 mRNA for opsin, long-wavelength sensitive type, complete cds</t>
  </si>
  <si>
    <t>LC009216</t>
  </si>
  <si>
    <t>GCGCCTCACAAGGAGTCCATCTACGTTAAGCGCCAGCCTGCCAAGAGCGATACCGATTCGAGAGACCAACGACTCCCGTTGAGGAATCGACTCCAGTCTTTCCCTACAAGAGGGTTAAGACAGCAAACAAAACATCAGCAGGCAGCAGTTTATCTGCAAAAAACATCTTCGCTACTGACCACCTGACCTACCCTTCTTTGATCTCGAAATGGCGTCTGCACATATGATCGGAGAGCCCATCATGTCACGATGGGGAGCCTCCAATCAAACTGTTGTAGACATGGTACTCCCGGATATGCTCTCGAAAATCGACCCACATTGGTATCAGTTCCCTCCAATGAACCCATTATGGCACGCAATCTTGGGTTTCGTCATCGGTGTTTTGGGTTTCGTCTCATGGACTGGTAACGGTGTGGTTTTATACATCTTTTCCACAACCAAATCCCTTCGAACCCCCTCAAACCTCTTGGTAGTCAACCTCGCATTCTCCGATTTCTTCATGATGGTCATCATGTGTCCTTTCATGCTGGTCAACTGCTACAATGAAACATGGGTTTTCGGACCTCTCATGTGTGAGTTGTATGCATTCTTTGGGTCCCTCTTTGGGTGCACCTCCATCTGGACCATGGTTCTCATCGCGTTCGACCGGTACAATGTCATCGTCAAGGGTCTGTCAGCCAAACCCCTGACCATTAAGAAAGCTCTCCTTGAGATCATCGTTGTATGGTTGCACGCACTCGCCTGGACCCTCTTCCCCATGTTCGGATGGAACAGGTATGTACCGGAAGGTAACATGACCGCCTGCGGCACCGACTACTTGACTAAGGACTGGGTCCAGAAGAGCTACATTCTTGTCTACTCCATTTTCTGTTACTGGATGCCTCTTCTTACCATCATCTACTCCTATTTCTTCATCGTTCAGGCTGTCGCTGCCCACGAGAGAGGAATGAGGGAACAGGCCAAGAAGATGAACGTTGCTTCTCTGCGATCCGCCGAAGCATCTAACACGAGCGCAGAATGCAAACTGGCAAAGGTCGCTCTGATGACCATCTCGCTGTGGTTCATGGCCTGGACTCCATACCTTATCATCAACTTTGCTGGAATCTTTGAGACCATGACCATCAGCCCACTCGTCACCATCTGGGGTTCACTATTCGCTAAGGCCAGCGCCGTCTACAACCCAATTGTTTATGGCATCAGCCACCCGAAATACCGAGCTGCTCTCAACGAGAAGCTTCCATTCCTGGTCTGCGGAGGTGTTGACAACACTGCCCAGGGTGACGCAAAGTCTCAGGCTTCTAACGATACTACAGCTGCTTCTGAGAAGGCGTAAAACAAACCAATGAGAAGAGTATCTCCAAACGCGGAAACGGATTGTATTAAGTTCGAAGAAAACTTCCCCAATGCACCCATCACTTCGATCCTATTCAACCTTCTTCACCTTTTCCAATACCATGAAGATTATTCTGCGTTTGGTTTGCCCTTTTATAACTTCTGTTATTTTTATCCAATAAAACTA</t>
  </si>
  <si>
    <t>MASAHMIGEPIMSRWGASNQTVVDMVLPDMLSKIDPHWYQFPPMNPLWHAILGFVIGVLGFVSWTGNGVVLYIFSTTKSLRTPSNLLVVNLAFSDFFMMVIMCPFMLVNCYNETWVFGPLMCELYAFFGSLFGCTSIWTMVLIAFDRYNVIVKGLSAKPLTIKKALLEIIVVWLHALAWTLFPMFGWNRYVPEGNMTACGTDYLTKDWVQKSYILVYSIFCYWMPLLTIIYSYFFIVQAVAAHERGMREQAKKMNVASLRSAEASNTSAECKLAKVALMTISLWFMAWTPYLIINFAGIFETMTISPLVTIWGSLFAKASAVYNPIVYGISHPKYRAALNEKLPFLVCGGVDNTAQGDAKSQASNDTTAASEKA</t>
  </si>
  <si>
    <t>Anax parthenope RhLWE16 mRNA for opsin, long-wavelength sensitive type, complete cds</t>
  </si>
  <si>
    <t>LC009215</t>
  </si>
  <si>
    <t>AGAGTGCCTCTCAGGGAGTAGACCCTACGTTCAAGCGCCTGTCTGCCATTAAGACGATATTCATTTGAGTGACCACCGACTCCTCTTAAGTTATCGTCTCAATTCAATTAGGCTTTAAAGGAGGAAAACACGAAATTTCATACAACTATTCGGCAGAGAATACCATCGTCGCTACTGACCATCTGGGAAAATCTTTATCAAATATCGAAATGGCGTCTGCACTTATGATGGGAGAACCTCATATGGAACGCTGGGGCGTATCCAATCAGACTGTTGTAGACATGGTACTTCCGGATATGCTCTCGAAAATCGACCCACATTGGTATCAGTTCCCTCCGATGAACCCATTATGGCACGCAATCTTGGGTTTCGTCATCGGTGTTTTGGGTTTCGTCTCATGGACTGGTAACGGTGTGGTTTTATACATCTTTTCCACAACCAAATCCCTTCGAACCCCTTCAAACCTCTTGGTAGTCAACCTCGCATTCTCCGATTTCTTCATGATGGTTATCATGTGTCCTTTCATGCTGGTCAACTGCTACAATGAAACATGGGTTTTCGGACCTCTCATGTGTGAGTTGTATGCATTCTTTGGGTCCCTCTTTGGGTGCACATCGATTTGGACCATGGTTCTCATCGCGTTCGACCGGTACAATGTCATCGTCAAGGGTCTGTCAGCCAAACCCCTGACCATTAAGAAAGCTCTCCTTGAGATCATCGTTGTATGGTTGCACGCACTCGCCTGGACCCTCTTCCCCATGTTCGGATGGAACAGGTATGTACCGGAAGGTAACATGACCGCCTGCGGCACCGACTACTTGACTAAGGACTGGGTCCAGAAGAGCTACATTCTTATCTACTCCATTTTCTGTTACTGGATGCCTCTTCTTACCATCATCTACTCCTATTTCTTCATCGTTCAGGCTGTCGCTGCCCACGAGAGAGGAATGAGGGAACAGGCCAAGAAGATGAACGTTGCTTCTCTGCGATCCGCCGAAGCATCTAACACGAGCGCAGAATGCAAACTTGCAAAGGTTGCACTTATGACCATCTCGTTGTGGTTCATGGCCTGGACCCCATACCTAATCATCAACTTTGCTGGAATCTTCGAAACCATGACCATAAGCCCACTCGTCACCATCTGGGGATCACTATTCGCTAAGGCTAGTGCCGTCTACAACCCAATTGTTTACGGCATCAGCCACCCGAAGTACCGAGCAGCACTGAACGAGAAACTTCCATTCCTTGTCTGTGGAGGAACTGAAAACAACGCTCAAGGAGATGGACAATCTCAGGCATCTAACGATACCACGGCTGCGTCCGAGAAGGCGTAGAATATTGTTTACCAATAGAAGCCAATCAGAATCCAATAATGTGCACTTAGAAGAAGAAGAAATTGTTGCTAGCTAACTACCATGCATCGATGATATTGGATGCGCTCAGGATTTGTAAATATCAT</t>
  </si>
  <si>
    <t>MASALMMGEPHMERWGVSNQTVVDMVLPDMLSKIDPHWYQFPPMNPLWHAILGFVIGVLGFVSWTGNGVVLYIFSTTKSLRTPSNLLVVNLAFSDFFMMVIMCPFMLVNCYNETWVFGPLMCELYAFFGSLFGCTSIWTMVLIAFDRYNVIVKGLSAKPLTIKKALLEIIVVWLHALAWTLFPMFGWNRYVPEGNMTACGTDYLTKDWVQKSYILIYSIFCYWMPLLTIIYSYFFIVQAVAAHERGMREQAKKMNVASLRSAEASNTSAECKLAKVALMTISLWFMAWTPYLIINFAGIFETMTISPLVTIWGSLFAKASAVYNPIVYGISHPKYRAALNEKLPFLVCGGTENNAQGDGQSQASNDTTAASEKA</t>
  </si>
  <si>
    <t>Anax parthenope RhLWE15 mRNA for opsin, long-wavelength sensitive type, complete cds</t>
  </si>
  <si>
    <t>LC009214</t>
  </si>
  <si>
    <t>AGAGTGCCTCTCAGAGAGTAGACCCTACGTTCAAGCGCCTGCCTGCTACTAAGACGATATTCAATCGAGAGACCATCGACTCCCATTGAAGAATCGAAACAATTCGAATTTGCCTCCAAGGAGGATAAAGCGAATTGACTTCTAAAATCACCAAAGCAGCAGAGCTGATCTTCCTAGCTACTGGCCACCTGGGTATTCTTTATCGTATATTGAAATGGCGTCTGCACATATGATCGGAGAACCCCATATGGAACGATGGGGTGCGTCCAATCAGACCGTTGTAGACATGGTACTTCCGGAAATGCTCTCGAAAATTGACCCACATTGGTATCAGTTCCCCCCGATGAACCCATTATGGCATGGACTCCTAGCATTCGTCATCGGAGTTTTGGGTTTCGTCTCATGGACTGGTAACGGTGTGGTTTTATACATCTTTTCCACAACCAAATCCCTCCGAACCCCGTCAAACCTCTTGGTAGTCAACCTCGCATTCTCCGATTTCTTCATGATGGTCATCATGTGCCCTTTCATGCTGATCAACTGCTACTACGAGACATGGATTTTCGGACCCCTCATGTGTGAGTTGTATGCATTCTTTGGGTCCCTCTTTGGGTGCACCTCCATCTGGACCATGGTACTCATCGCGTTCGACCGATACAATGTCATCGTCAAGGGTCTGTCAGCCAAACCCCTGACCATTAAGAAAGCTCTCCTTGAGATCATTGTTGTATGGTTGCACGCACTCGCCTGGACTCTCTTCCCCATGTTCGGATGGAACAGGTATGTACCGGAAGGTAACATGACCGCCTGTGGCACCGACTACTTGACTAAGGACTGGGTCCAGAAGAGCTACATTCTTGTCTACTCAGTTTTCTGCTACTGGACGCCTCTCCTTACTATCATCTACTCCTATTTCTTCATCGTTAAGGCTGTCGCTGCCCACGAGAGAGGAATGAGGGAACAGGCTAAGAAGATGAACGTCGCATCTCTACGATCCGCCGAAGCAGCCAACACGAGCGCCGAATGCAAACTGGCCAAGGTTGCTCTAATGACCATCTCGTTGTGGTTCATGGCCTGGACTCCATACCTTATCATCAACTTTTCTGGAATCTTCGAGACCATGACCATCAGTCCACTCGTCACCATCTGGGGATCACTATTCGCTAAGGCTAGTGCCGTCTACAACCCAATTGTTTACGGCATCAGCCACCCGAAGTACCGAGCAGCACTGAACGAGAAACTTCCATTCCTTGTCTGTGGAGGAACTGAAAACAACGCTCAAGGAGATGGACAATCTCAGGCATCTAACGATACCACGGCTGCGTCCGAGAAGGCGTAGAATATTGTTTACCAATAGAAGCCAATCAGAATCCAATAATGTGCACTTAGAAGAAGAAGAAATTGTTGCTTGCTAACTACCATGCATCGATGATATTGGATGCGCTCAGGATTTTTAAATATCATGACGATTCTCTGTTGTCAAATTCATGACGTCGATCAGCCATTTTTCATTTTTTTAACTCAATAAATTTGATTTCCGCAAGTTCATAAA</t>
  </si>
  <si>
    <t>MASAHMIGEPHMERWGASNQTVVDMVLPEMLSKIDPHWYQFPPMNPLWHGLLAFVIGVLGFVSWTGNGVVLYIFSTTKSLRTPSNLLVVNLAFSDFFMMVIMCPFMLINCYYETWIFGPLMCELYAFFGSLFGCTSIWTMVLIAFDRYNVIVKGLSAKPLTIKKALLEIIVVWLHALAWTLFPMFGWNRYVPEGNMTACGTDYLTKDWVQKSYILVYSVFCYWTPLLTIIYSYFFIVKAVAAHERGMREQAKKMNVASLRSAEAANTSAECKLAKVALMTISLWFMAWTPYLIINFSGIFETMTISPLVTIWGSLFAKASAVYNPIVYGISHPKYRAALNEKLPFLVCGGTENNAQGDGQSQASNDTTAASEKA</t>
  </si>
  <si>
    <t>Anax parthenope RhLWE14 mRNA for opsin, long-wavelength sensitive type, complete cds</t>
  </si>
  <si>
    <t>LC009213</t>
  </si>
  <si>
    <t>AGAGTTCCTCACCGAGAGCAGATTTACGTTTAGCTGCTGTTGGCCAATAGCGATACCATCTGGAGACAAATCAACGAATCCGACAGAGGAATCAGTTTCATTAGCCTCCACACGAGGGTATCGAGAAAAGAACGACTTAATTGGAAGGTTTTGTGAATTATCACTGACCGCTAGGAATACTCAGTTTTTCATTTCAAAATGGCTACTTCAGCTTTGATTGGAGAACCAGTCATGTCACGGTGGGGAGCGCCTAATCACACAGTGGTAGACATGGTACTAGCGGATATGCTACCGTCGATTGATCCTCATTGGTATCAGTTTCCTCCGATGAACCCATTGTGGCATGGACTCTTAGGATTCGTTATCGGTGTTTTGGGTTTCGTCTCATGGACTGGAAACGGTGTGGTTTTATACATATTTTCAACAACCAAATCCCTCCGAACCCCGTCAAACCTCTTGGTAGTCAACCTCGCATTCTCCGATTTCTTCATGATGGTCATCATGTGCCCTTTTATGCTGATTAACTGTCATTACGAAACCTGGGTATTCGGGCCACTAATGTGTGAATTATATGCCTTCTTCGGATCGCTTTTCGGTTGCACGTCAATCTGGACCATGGTACTCATTGCATTCGACCGATACAATGTCATCGTTAAGGGTTTGTCAGCAAAACCTCTGACCATCAAGAAAGCTCTCCTTGAGATCATTGTTGTATGGTTGCACGCACTCGCATGGACCCTCTTCCCCATGTTCGGATGGAACAGGTATGTACCGGAAGGAAATATGACCGCCTGTGGTACCGATTATTTGACCAAGGACTGGTTTCACAAGAGCTACATCCTAATCTACTCCGTCTTCTGTTACTTCAGCCCTCTTTTTATGATCATCTACTCCTATTTCTTTATTGTACAGGCTGTAGCTGCCCACGAGAGAGGAATGAGGGAGCAAGCCAAGAAGATGAATGTGGCTTCTCTTCGATCTGCCGAAGCAGCAAACACCAGTGCTGAATGCAAGCTGGCCAAGGTTGCCTTGATGACTATTTCCCTTTGGTTCATGGCCTGGACTCCGTATTTAATCATCAATTACGCAGGAATCTTCGAGACCATGACCATTAGCCCTCTAGTCACCATCTGGGGATCACTATTCGCTAAGGCCAGCGCAGTCTACAACCCAATTGTTTACGGAATCAGCCATCCAAAGTACCGAGCTGCTCTCAATGAAAAGCTGCCATTCCTCGTTTGTGGAGGAACTGACAGCGCTCCTCAAGGTGATGCTAAGTCTCAGGCTTCGAACGATACGACTACTGCCTCTGAGAAGGCATAAAATTATTCCTAAAAAGCCAGCACGAGGGATATTTCAAGCACAACCGGATATGCTGTTCGAAGCTGGAACAATATTTTCTTATTTCCCAATGCAATGATATAATTAAAAATGCACTGCATCTGGGTGAAGAGAATTACCTTCTATTATCTGTGTTTGTTGCCACATCATCTCAAGAAAAAATACTTGTAAAATACTTATATTGAGTAAACCTGACTTATTCGAATCAA</t>
  </si>
  <si>
    <t>MATSALIGEPVMSRWGAPNHTVVDMVLADMLPSIDPHWYQFPPMNPLWHGLLGFVIGVLGFVSWTGNGVVLYIFSTTKSLRTPSNLLVVNLAFSDFFMMVIMCPFMLINCHYETWVFGPLMCELYAFFGSLFGCTSIWTMVLIAFDRYNVIVKGLSAKPLTIKKALLEIIVVWLHALAWTLFPMFGWNRYVPEGNMTACGTDYLTKDWFHKSYILIYSVFCYFSPLFMIIYSYFFIVQAVAAHERGMREQAKKMNVASLRSAEAANTSAECKLAKVALMTISLWFMAWTPYLIINYAGIFETMTISPLVTIWGSLFAKASAVYNPIVYGISHPKYRAALNEKLPFLVCGGTDSAPQGDAKSQASNDTTTASEKA</t>
  </si>
  <si>
    <t>Anax parthenope RhLWE13 mRNA for opsin, long-wavelength sensitive type, complete cds</t>
  </si>
  <si>
    <t>LC009212</t>
  </si>
  <si>
    <t>ATCTCACAAGGAGTTGACCTGCGTTAAAATACCTGTCTGTCCAAAGAGGTAAACTTACAAAAGATCCACCCACCGATTCTGGCGAACTAACAAACAGAAAGCAGTCGAATCAACTGGACCTTTTCTCTGAAAAACGGACAGAAATTCACCATCTCAAAACAGCAGCAGGTCCTCCTCACCGAACATCATTCCTGACCACAGATAATACGTCTTTAACTCGTTATCGATATGGCGACTTCAGCTGTGATGGGAGAACCAATTATGCCCGCGCGGTGGGGCGGAGCATCAAATCAAACCGTTGTAGACATGGTGCTTCCGGAAATGCTTCCGTTAATTGACCCGCACTGGTACCAGTTTCCCCCGATTAACCCCCTATGGCACGGATTACTTGCGTTCACTATTGGATGTTTGGGTTTCATCTCATGGACTGGTAACGGTGTGGTTTTGTACGTCTTCTCATGCACTAAATCTCTTCGAACCCCATCAAACATATTGGTCGTTAACCTCGCATTCTCCGATTTCTTCATGATGGTCATCATGTGTCCTTTCATGCTGATCAACTGCTACAATGAAACATGGGTTTTTGGACCTCTAATGTGCGAGTTATATGCATTCTTCGGGTCGCTCTTTGGATGTACTTCCATTTGGACTATGGTCCTTATCGCGTTCGATCGATACAATGTCATCGTCAAGGGGCTGGCAGCCAAACCCCTCACCATAAAGAAAGCCCTCCTTGAGGTAATTCTTGTGTGGTTACACGCGCTCATCTGGACCCTTTTCCCTATGTTTGGATGGAACAGGTATGTGCCGGAAGGTAACATGACCGCCTGTGGCACTGACTACTTGACCAAGGACTGGTTCCACAAGAGTTACATCCTTGTTTACTCAATTTTCTGCTACTACGCTCCCCTTTTTATGATCATCTATTCCTATTTCTTCATTGTGCAGGCTGTGGCTGCCCACGAGAGAGGAATGAGGGAGCAAGCCAAGAAGATGAATGTGGCTTCCCTTCGATCTGCCGAAGCAGCAAACACCAGTGCTGAATGCAAGCTGGCCAAGGTTGCCTTAGTGACCATTTCCCTTTGGTTTATGGCTTGGACTCCATATCTCATCATCAACTATGCAGGAATCTTCGAAACCATGACCATTAGCCCTCTAGTCACCATTTGGGGGTCCCTGTTTGCCAAGGCAAGTGCCGTCTACAACCCAATTGTGTACGGAATCAGCCACCCTAAATACCGAGCTGCATTGAACGAAAAGCTGCCATTCCTCGTTTGCGGAGGAACTGATAGTCCGGCACCGGCAGGTGATAACCAGTCTCAGGCTTCAAACGATACGACCGCTGCCTCTGAGAAGGCATAAGGCTATTTTTGATTAAATCTCGTCATTAACAAACAGAATAACGAAAAATTGTGGTAAAAACAATGATGACGAAGAAATCATACTCTTCCACCGTTTATAATTCTGAGGTTGATTGTATTTAAGTTGCTCTATCAAA</t>
  </si>
  <si>
    <t>MATSAVMGEPIMPARWGGASNQTVVDMVLPEMLPLIDPHWYQFPPINPLWHGLLAFTIGCLGFISWTGNGVVLYVFSCTKSLRTPSNILVVNLAFSDFFMMVIMCPFMLINCYNETWVFGPLMCELYAFFGSLFGCTSIWTMVLIAFDRYNVIVKGLAAKPLTIKKALLEVILVWLHALIWTLFPMFGWNRYVPEGNMTACGTDYLTKDWFHKSYILVYSIFCYYAPLFMIIYSYFFIVQAVAAHERGMREQAKKMNVASLRSAEAANTSAECKLAKVALVTISLWFMAWTPYLIINYAGIFETMTISPLVTIWGSLFAKASAVYNPIVYGISHPKYRAALNEKLPFLVCGGTDSPAPAGDNQSQASNDTTAASEKA</t>
  </si>
  <si>
    <t>Anax parthenope RhLWE12 mRNA for opsin, long-wavelength sensitive type, complete cds</t>
  </si>
  <si>
    <t>LC009211</t>
  </si>
  <si>
    <t>GCCTCCCAGTGAGTAGACCTACGCTCCAGCGCCCGCTTGCCCAGTCTGAACCCATATCGAGAGACCACCGGCTCACGTTAAGGATTCGACGCAATTCGACTTTGCCTTTCGCGAGGATAAAGCGGATTTCCCAACACCAGGCGGCGGGTTGTCGAGAAATTACATCTTTTCTGACCAATTTGGACGGATTTTTATTGCGACATGGCATCTGCCCTGATGGGAGAACCCATGATGGCCGCACGGTGGGGCGGTTCATCTAATGAGACCGTTGTTGACAAGGTACTCCCGGAAATGCTACATTTGATTGACCCACACTGGTACCAGTTCCCTCCGATGAATCCACTATGGCATGGAATATTGGGCTTTGTCATTGGATGTCTGGGCTTCATATCTTGGACTGGAAACGGTGTGGTCCTTTACGTTTTCTCCTGCACCAAATCCCTACGAACGCCTTCTAATTTCTTGGTCGTCAACCTCGCATTCACCGATTTCTTCATGATGGTGGTCATGAGCCCATTTATGCTAATCAACTGCTACTATGAGACCTGGGTGTTCGGTTCACTTATGTGTGAGATGTACGCCTTCCTTGGCTCACTCTTCGGATGCACTTCCATTTGGACCATGGTTCTAATTTCTTTCGACCGATATAATGTCATCGTCAAGGGTCTTGCAGCGAAACCTTTGACCATCAAGAAAGCTCTTTTGGAGATCACCTTCGTTTGGATCCACGCTCTCCTTTGGACCCTCCCACCAATGTTCGGCTGGAATAGGTATGTACCGGAAGGCAACATGACCGCCTGCGGAACCGATTACCTGACAAGAGATTGGTTCCACAAAAGCTACATCCTTGTTTACTCAGTGTTCTGTTACTTCCTTCCTTTGGGACTGATTATCCACTCTTACTTCTTCATCGTCCAGGCCGTCGCTGCCCACGAAAGAGGAATGAGGGAACAGGCAAAGAAAATGAACGTTGCTTCCCTTCGATCTGCCGAAGCAGCAAACACAAGCGCCGAATGCAAACTGGCTAAGGTCGGATTGATGATCATCTCTCTGTGGACCATGGCATGGACTCCCTATTTCATTATCAACTGCATCGGAATCTTCGAGACCGCGACCATCAGTCCACTCGCCACCATCTGGGGATCATTGTTCGCTAAGGCGAGCGCTTGCTACAATCCAATCGTTTACGGCATCAGCCATCCTAAATACCGAGCCGCCTTAAACGAAAAGCTGCCATTCCTCGTCTGCGGAGGACCTGAACCTCCAGTTGCAGGTGACGGACAATCTCAAGCATCTAATGATACGGCAGCTGCCACAGAAAAGGCATAAGGACTCTCTGCTAACTCCATCAAAAGTCCTGGATAAGCGCAAAAGAATTAGAGGAAATCATCTAATGACGCCAATGAAAAAAATAAGGCGTTGTAAATACGTTCCGGCTCACTGAAGAACACGAAAATAAATTTGTTATTTTAAGCCATTATACCTTTTATAATTTTATTTTGAAATAAA</t>
  </si>
  <si>
    <t>MASALMGEPMMAARWGGSSNETVVDKVLPEMLHLIDPHWYQFPPMNPLWHGILGFVIGCLGFISWTGNGVVLYVFSCTKSLRTPSNFLVVNLAFTDFFMMVVMSPFMLINCYYETWVFGSLMCEMYAFLGSLFGCTSIWTMVLISFDRYNVIVKGLAAKPLTIKKALLEITFVWIHALLWTLPPMFGWNRYVPEGNMTACGTDYLTRDWFHKSYILVYSVFCYFLPLGLIIHSYFFIVQAVAAHERGMREQAKKMNVASLRSAEAANTSAECKLAKVGLMIISLWTMAWTPYFIINCIGIFETATISPLATIWGSLFAKASACYNPIVYGISHPKYRAALNEKLPFLVCGGPEPPVAGDGQSQASNDTAAATEKA</t>
  </si>
  <si>
    <t>Anax parthenope RhLWE11 mRNA for opsin, long-wavelength sensitive type, complete cds</t>
  </si>
  <si>
    <t>LC009210</t>
  </si>
  <si>
    <t>AGCGCCCGCTTGCCCAGTCTGAACCCATATCGAGAGACCACCGGCTCACGTTAAGGATTCGACGCAATTCGACTTTGCCTTTCGCGAGGATAAAGCGGATTTCCAACACCAGGCGGCGGGTTGTCGAGAAATTACATCTTTTCTGACCAATTTGGACGGATTTTCAAATACGACATGGCATCTGCCCTGATGGGAGAACCCATGATGGCCGCACGGTGGGGCGGTTCATCTAATCAGACCGTTGTTGACAAGGTACTCCCGGAAATGCTACATTTGATTGACCCACACTGGTACCAGTTCCCTCCGATGAATCCACTATGGCATGGAATATTGGGCTTTGTCATTGGATGTCTGGGCTTCATATCTTGGACTGGAAACGGTGTGGTCCTTTACGTTTTCTCCTGCACCAAATCCCTACGAACGCCTTCTAATTTCTTGGTCGTCAACCTCGCATTCACCGATTTCTTCATGATGGTGGTCATGAGCCCATTTATGCTAATCAACTGCTACTATGAGACCTGGGTGTTCGGTTCACTTATGTGCGAGATGTACGCCTTCCTGGGCTCACTCTTTGGATGCACTTCCATTTGGACCATGGTTCTAATTTCTTTCGACCGATACAATGTCATCGTTAAGGGTCTTGCAGCGAAACCTTTGACCATCAAGAAAGCTCTTTTGGAGATCATCTTCGTCTGGATCCACGCCCTCCTTTGGACCCTCCCACCAATGTTCGGCTGGAATAGGTATGTACCTGAAGGCAACATGACCGCCTGCGGAACCGATTACCTGACAAGGGATTGGTTCCACAAGAGTTACATCCTTGTTTACTCAGTGTTCTGTTACTTCCTTCCTTTGGGACTGATTATCCACTCTTACTTCTTCATCGTCCAGGCCGTCGCTGCCCACGAAAGAGGAATGAGGGAACAGGCAAAGAAAATGAACGTTGCTTCCCTTCGATCTGCAGAAGCAGCAAACACCAGCGCCGAATGCAAACTGGCTAAGGTCGGATTGATGATCATCTCTCTGTGGACCATGGCATGGACTCCCTATTTCATTATCAACTGCATCGGAATCTTCGAGACCGCGACCATCAGTCCACTCGCCACCATCTGGGGATCATTGTTCGCGAAGGCCAGTGCTTGCTACAATCCAATCGTTTACGGCATCAGTCACCCCAAATACCGGGCAGCTTTGAACGAAAAGCTGCCGTTCCTCGTCTGCGGCGGGGCAGAAGCTCCTGTTGCAGCTGGTGACGGGCAATCACAGGCTTCTAATGACACAGCAGCAGCCACCGAGAAGGCATAACTCGTCTTCTCAGCATAAAAGGATAATAACAAACATAATAAAAACTGGTTAAACTTTTTACAACCATCTTTTGATACCAAATACTGGAAGAGAGGGCGTTTTTTATGCTTTGTTTTAATGAAAACCGAGATATTTTTTAATAACCAATTTCTTTTAAGTCCATGAAATTATGTAATTTTATTTTGCAATAAAAATTCCATTATGATTTTAA</t>
  </si>
  <si>
    <t>MASALMGEPMMAARWGGSSNQTVVDKVLPEMLHLIDPHWYQFPPMNPLWHGILGFVIGCLGFISWTGNGVVLYVFSCTKSLRTPSNFLVVNLAFTDFFMMVVMSPFMLINCYYETWVFGSLMCEMYAFLGSLFGCTSIWTMVLISFDRYNVIVKGLAAKPLTIKKALLEIIFVWIHALLWTLPPMFGWNRYVPEGNMTACGTDYLTRDWFHKSYILVYSVFCYFLPLGLIIHSYFFIVQAVAAHERGMREQAKKMNVASLRSAEAANTSAECKLAKVGLMIISLWTMAWTPYFIINCIGIFETATISPLATIWGSLFAKASACYNPIVYGISHPKYRAALNEKLPFLVCGGAEAPVAAGDGQSQASNDTAAATEKA</t>
  </si>
  <si>
    <t>Anax parthenope RhLWE10 mRNA for opsin, long-wavelength sensitive type, complete cds</t>
  </si>
  <si>
    <t>LC009209</t>
  </si>
  <si>
    <t>TTGAGGTGCCTCTTAGTGAGTAGACCTTTGTCTCAGCGCCTGCCCGCCAAAGAGCGATTACCATCTAGTGAGACTATACCACCGATATCCGTAAAAGGAATCACAATAATTCGACTTTGCCTCGACCGAGGAGAGAGCGAATTATTGATAATTGGCTTGCAGGCTGCATTGTCCATCTTGACCCAAGTATCAGGAGATTTTAATAGCAACTATGCATACATATTGCCCTTCCCGACAGGAAGGCTTAAGTTTTGAAACGCTGTTCCCAGCGGATCGCTATATAGAGATTTCGGCTGAACGGTGGGGACGTGCTATTAATAAAACCATTGTAGACAAGGTTCTTCCGGATATGCTACCTTCGATTGACCCCCAATGGTACCAATTTCCTCCAATAAACCCGGTTTGGCACGATATCCTAGGATTCGTCATTGGAGTTATGGGTCTCGTTTCATGGACCGGTAACGGTGTTGTCTTATATGTCTTCTCCAACACCAAATATCTACGAACACCTTCTAACTACTTGGTCGTGAACCTGGCATTCACCGATTTCTTCATGATGATCATCATGTGCCCATTCATGTTGATCAATTGCTACTACGAGACATGGGTATTCGGTCAACTTATGTGTCAGTTGTATGCATTCTTTGGATCTCTATTCGGTTGTACTTCCATATGGACCATGGTCCTCATCGCTTTTGACAGATATAATGTCATAGTAAAGGGCTTATCCTCCAAATGTCTAACCATCAGGAAAGCTCTTACAGAGATCACTCTCGTCTGGGTGCATTCTTTTGTTTGGACGCTACCTCCTCTCTTCGGCTGGAACAGGTACGTGCCAGAGGGTAATATGACAGCTTGTGGAACTGATTATTTGACCAAGGACTGGTTTCACAAAAGCTATATACTCGCCTATTCGGTTTTCTGTTATTTTATTCCTCTGGGATTAATTATATATTTCTATTGCTTCATCGTCCAGGCTGTTTCCATTCACGAGAGAGCTATGAGAGAACAAGCGAGAAAGATGAATATCACTTGCCTTCGACCTTCCGATGCACAGAAAGCAAATACAGAATGCAAATTGGCCAAGGTTGCTTTGATGACCATCTCTCTCTGGTTCATGGCTTGGACTCCCTATTTTATCATAAACTGCGCAGGAATATTTGAAACCACGACCATCAGCCCCCTTGTTACCATCTGGGGATCCTTGTTCGCTAAAGCCAGCGCTGTCTACAATCCAATCGTATACGGAATAAGCCATCCAAAATATCGAGATGCTCTCAAAGAGAAGTTTCCTTTCTTCACCTGCAGAGGAGCTGAACGTCTAGCTTCAACAAATGACGGACACACTCCGGATTCTCGCGGTACGACAAGCACCGCTTAGAATGTTTAAAAATAATCCACTTTGCTACAAGCAGACCTCCAAGCCCAACTTCATGTATCTCTATCAAATACGAAAGTAATTTTCTTTTGCGTAAAGGAAAATAAACATTTGGTCGAGTGCAATGAAGTTGTCTTTCCATAAAAAGAGAAAGAGTACATGTTTTTCACTTACCAAAACATGTAAAATATTTGTTAATGTG</t>
  </si>
  <si>
    <t>MHTYCPSRQEGLSFETLFPADRYIEISAERWGRAINKTIVDKVLPDMLPSIDPQWYQFPPINPVWHDILGFVIGVMGLVSWTGNGVVLYVFSNTKYLRTPSNYLVVNLAFTDFFMMIIMCPFMLINCYYETWVFGQLMCQLYAFFGSLFGCTSIWTMVLIAFDRYNVIVKGLSSKCLTIRKALTEITLVWVHSFVWTLPPLFGWNRYVPEGNMTACGTDYLTKDWFHKSYILAYSVFCYFIPLGLIIYFYCFIVQAVSIHERAMREQARKMNITCLRPSDAQKANTECKLAKVALMTISLWFMAWTPYFIINCAGIFETTTISPLVTIWGSLFAKASAVYNPIVYGISHPKYRDALKEKFPFFTCRGAERLASTNDGHTPDSRGTTSTA</t>
  </si>
  <si>
    <t>Anax parthenope RhLWE1 mRNA for opsin, long-wavelength sensitive type, complete cds</t>
  </si>
  <si>
    <t>LC009208</t>
  </si>
  <si>
    <t>CGTAGCGTGCCTCCCTAGTGCGAGTAGACCTACGGTCTTTGGGCGTCCCGTCTCTCTCTGGTTTCGACATTTTTCGAGGGGACTCTTCTCTCATAGCTACCGGGTCTTCGAAGACGGTATAGTTTGGGATTGGAATTTCCCTCTCTCTCTGTCTATCAATCTATCTAGAGGCCGCATCGGCAATCCTCTTTTTTCTATCGAAAGAAGAGGAGATTCGTTCACCGAATACTCGATCGGCTGTAAACCGGAAGGCGGCAGAACGTGCCTTGCTCCATCTCTACTGACCTCCAGAGGATAACGCGGGAAACCCTCTCCTTAGACATGGAATCTTCAGCTCTCGTTGGCGAGCCTCAGATGGCTGCTCGTTGGGGCGGCCTAGGCTTTTCCAATCACACCGTGGTTGACATGGTCCCACCCGAAATGCTCCCGTGGGTCGACAGCCACTGGTACCAGTTCCCTCCCATGAACCCACTGTGGCACGGGATCCTTGGTTTCGTGATCGGCTGCTTGGGATTCATCTCTTGGGCTGGAAACGGAGTCGTGATGTACGTTTTCTCCACGACCAAATCCCTCCGAACGCCTTCCAATCTGCTGGTGGTCAACTTGGCTTTCTCCGATTTCCTCATGATGGTCGCCATGTGCCCCATGATGGTCATGAACTGCTACTACGAGACTTGGGTTTTCGGACCAATGATGTGCCAGGTTTACGGATTCGCCGGATCGCTCTTCGGATGCGCATCCATCTGGACCATGGTCACCATCGCCCTAGACAGATATAACGTCATCGTCAAGGGATTGTCCGGCACTCCATTGACCAGCAAGCGAGCCATGCTCTGGATCGCGCTCGTGTGGTTCCACGCCTTGGCCTGGACTCTGATGCCACTTTTCGGATGGAATAGGTACGTACCAGAAGGCAACATGACCGCCTGCGGCACCGACTACCTTACCAAGGAATGGTTCCACAAGAGCTACATCCTCATCTACTCCGTCTTCTGCTATTGGCTCCCTCTTTTCGTCATCATCTACTCTTACTTCTTCATCGTGCAGGCCGTAGCAGCCCACGAGAAGACGATGAGAGATCAAGCCAAGAAGATGAACGTTGCATCTCTAAGATCAGCCGAAGCGCAGAATACTAGCGCCGAATGCAAGCTGGCCAAGATCGCCCTGATGACCATCTCGCTGTGGTTCTTAGCCTGGACCCCATACCTCGTCATCAATTTCTCCGGAATCTTCCAGACCATGACCATCAGCCCACTGTTCACCATCTGGGGATCACTCTTCGCAAAGGCTAACGCCGTCTACAATCCCATTGTATATGGCATCAGCCACCCGAAGTACAGAGCCGCCCTCAACGAGAAGCTTCCATTCTTGTCCTGCGCCGGAGACAGCGGCGCTGCCTCTTCGGACTCCCAGTCGACCGGCACCGGAGTCACGGCCACCTCCAACGAAGAGAAGGCTTGAAGACCTCGCAACCCTTCCGCCGCGCATTCCTCGGGAATAAATCCTTCGAACACCGACCGAGAGAGGACGATGGTCGCGACGCATCGTTTGGAGCGCTTAACCGCGCCGAGGATCGCAACGGCTTCGAAAACGACGGGACCGCGCAACCCGCATTTTCAGAAGCCTCCATCGACCGCGAGGTCCTCGCGACCAATGTACCTCTCTGTTCGACTTATGCCCTTCAATAAACAATAAACCA</t>
  </si>
  <si>
    <t>MESSALVGEPQMAARWGGLGFSNHTVVDMVPPEMLPWVDSHWYQFPPMNPLWHGILGFVIGCLGFISWAGNGVVMYVFSTTKSLRTPSNLLVVNLAFSDFLMMVAMCPMMVMNCYYETWVFGPMMCQVYGFAGSLFGCASIWTMVTIALDRYNVIVKGLSGTPLTSKRAMLWIALVWFHALAWTLMPLFGWNRYVPEGNMTACGTDYLTKEWFHKSYILIYSVFCYWLPLFVIIYSYFFIVQAVAAHEKTMRDQAKKMNVASLRSAEAQNTSAECKLAKIALMTISLWFLAWTPYLVINFSGIFQTMTISPLFTIWGSLFAKANAVYNPIVYGISHPKYRAALNEKLPFLSCAGDSGAASSDSQSTGTGVTATSNEEKA</t>
  </si>
  <si>
    <t>Anax parthenope RhLWC1 mRNA for opsin, long-wavelength sensitive type, complete cds</t>
  </si>
  <si>
    <t>LC009207</t>
  </si>
  <si>
    <t>TTGAGTTTAGACGCCTGCTACCAAAAGAGTCAGAAAAGAAAAGAAGAATCTCTACATTACCAAGACACTGCCGTGGGAAAGTGTGGGAGAAGCGTAAAACTCTATACTGACGAGAACATCAGGTGGCGGGCTGTCGGATTTCATCTCCTTCCCTGACCAATAAGGACTTCGGCTGTTTCTAACATGGCGTCCATTACTCAAATGCTTGAGCCTCAAATTGCTGCCCGATGGGGTGGTGCATCTGGATACTCAAACCAGACGGTTGTGGATACGGTACCTCCTGAGATGCTGCCATGGGTGGACTCACACTGGTACCAGTTCCCTCCGATGAATCCGCTATGGCACGGTATTTTGGGTTTCGTCATCGGAGTTCTGGGAGTCATTTCCTATGTTGGAAACGGCGTTGTCATTTACATCTTTTCCTCAACCAAATCTCTCCGCACCCCTTCTAATCTTCTCGTGGTCAATCTAGCCTTCTCAGACTTCTGCATGATGGTTTGCATGTGCCCCATGATGGTGATCAACTGCTACTACGAAACTTGGGTATTTGGGCCCCTTATGTGCCAGATCTACGCATTGACAGGATCCCTATTCGGTTGTGCCTCCATCTGGTCGATGGTGTGCATTGCCATTGACAGATACAACGTCATCGTGAAGGGTCTTTCTGGCCAGCCACTAACCACCAAGAAGGCACTCATGTGGAACTTCTGCAACTGGGCCCATGCCGTATTTTGGACCGTCCTTCCAATGTTTGGATGGTGCAGATATGTTCCAGAGGGTAACATGACCGCTTGCGGTACCGATTACTTGAACAAAGACTGGTTTTCAAGGAGCTACATCCTTTTTTACTCCTTATTCGTCTATTGGATTCCACTTCTGACAATCATCTACGCATACTTCTTCATCGTCAAGGCTGTCTCTGCCCACGAGAAGCAAATGAGGGAGCAGGCTAAGAAGATGAATGTTGCCTCTCTCAGGTCATCAGAAGCACAGAACACTAGCGCCGAGTGCAAGTTGGCCAAGATCGGCTTGACAATCACTTCATTGTGGTTCATGGCATGGACTCCATACCTCATCATCAACTTCTCCGCAATCTTTGAAACCATGACTGTCACTCCTCTCTTCTCCATTTGGGGAGCAGTGTTCGCTAAGGCCAACGCTTGCTACAACCCGATCATCTACGGTATTAGCCACCCCAAGTACCGTCAAGCCCTGAAGGAGAAGCTGCCGCTCCTCGCCTGCGGAGATGACACAACAAATGACTCACAGTCCCAGGCATCAGCCGCTACCGCTTCATCTACCGGAGATGCCTAATTTAAAATCAGAGGAAAAAGATGTTGTATAATGAATCAGAGTTTCCGTTGGATTCCTCTTTCATTGAAACTGTAACCCTTCATAACATAA</t>
  </si>
  <si>
    <t>MASITQMLEPQIAARWGGASGYSNQTVVDTVPPEMLPWVDSHWYQFPPMNPLWHGILGFVIGVLGVISYVGNGVVIYIFSSTKSLRTPSNLLVVNLAFSDFCMMVCMCPMMVINCYYETWVFGPLMCQIYALTGSLFGCASIWSMVCIAIDRYNVIVKGLSGQPLTTKKALMWNFCNWAHAVFWTVLPMFGWCRYVPEGNMTACGTDYLNKDWFSRSYILFYSLFVYWIPLLTIIYAYFFIVKAVSAHEKQMREQAKKMNVASLRSSEAQNTSAECKLAKIGLTITSLWFMAWTPYLIINFSAIFETMTVTPLFSIWGAVFAKANACYNPIIYGISHPKYRQALKEKLPLLACGDDTTNDSQSQASAATASSTGDA</t>
  </si>
  <si>
    <t>Anax parthenope RhLWB2 mRNA for opsin, long-wavelength sensitive type, complete cds</t>
  </si>
  <si>
    <t>LC009206</t>
  </si>
  <si>
    <t>TCGGTGGTGTGCCTCTAATACAGAGTAGACCCTACGGTTTGACGCCTGCTACCAGCTATAAAATCTTAACAACAAGTTAACAAACCGTTGATTTAAAGGTACAACACAGTTATTACGACGATCCTTGCAACAACTACCAGGTGGCAGGCTGTCGGATTCCAATTACACCATTAACCACAAGAGGACCATAAACTTCGTTTAAATGGCGACTGCCGGTCTCATGATTGAGCCTCAAATGGCTGCACGATGGGGAGGTGGATCTGGATTTTCTAACCAAACGGTTGTGGATATGGTACCGCCAGAAATGCTGCACTTAGTTGACTCTCATTGGTACCAGTTTCCTCCCATGAATCCACTATGGCACGGAATCTTAGGATTCGTTATCGGCTTACTCGGAGTTATTTCCTACGCCGGAAATATTGTGGTCATTTACATCTTCTCTACGACTAAATCTCTGCGGACTCCTTCGAATCTTCTAGTGGTTAACTTGGCATTCTCCGACTTTTTAATGATGATCGTCATGTGTCCCTTCATGCTCATAAACTGCTACTATGAAACTTGGGTTTTTGGACCTCTCATGTGCGAGATTTATGGAATGGCCGGATCACTCTTTGGTTGCGCTTCAATCTGGTCCATGGTTTGCATTGCCATGGACAGATACAACGTTATCGTGAAGGGTCTCGCAGGGGAACAACTGACCTCCAAGAAGGCCCTTCTTTACAACTTTCTTGTCTGGGTTCATGCTGCCGCTTGGACATCTCTTCCAATGTTCGGATGGAACAGGTACGTTCCCGAAGGAAACATGTCGGCATGTGGCACTGATTACTTGACCAAGGATTGGTTTTCCAGGAGTTACATCATTGTCTACTCTGTTTTCTGCTACTGGACTCCACTTTTGTTGATCATCTATTCCTACTTTTTCATCGTCAAGGCTGTTGCCGCCCACGAGAAGCAAATGAGAGATCAGGCAAAGAAGATGAACGTTGCTTCACTCCGATCAGCAGAGGCACAGAGTACTAGCGCGGAGTGCAAGTTGGCAAAGATCGGTCTGATGATCACTTCTTTGTGGTTCATGGCTTGGACTCCATACCTCATCATCAACTTCTCCGGCATCTTCGAAACCATGACCATTAGTCCTCTATTCACCATTTGGGGATCTTTGTTCGCTAAGGCCAGCACGGTCTACAACCCAATCGTTTATGGTATCAGCCACCCCAAGTACCGAGCAGCTCTGAAAGAGAAATTGCCCTTCCTTGCGTGTGGTGACGATCAAAGCGAGACACAGTCTCAGGCATCTGGGGCAACAGCTACATCAACTGGCGATGCCGCATAAAAAGAGAAACGACACTCATTCGCGGCTCTACCCACCGGTGACCTACGACCCATCTTACACACTAGCCTATCTTAGACCACGAACTTGTGGCTAATATTCGCCTGAAATCGTTGATTTTAAGATGTCGGATGGCGAACGATTGATGGATGGATGTACGAAAAAAAAGGGATTTCGGATACTTATTTCCTATCCATATCCTTTGGAATTGAAGTTTTTCTTCCATTAAA</t>
  </si>
  <si>
    <t>MATAGLMIEPQMAARWGGGSGFSNQTVVDMVPPEMLHLVDSHWYQFPPMNPLWHGILGFVIGLLGVISYAGNIVVIYIFSTTKSLRTPSNLLVVNLAFSDFLMMIVMCPFMLINCYYETWVFGPLMCEIYGMAGSLFGCASIWSMVCIAMDRYNVIVKGLAGEQLTSKKALLYNFLVWVHAAAWTSLPMFGWNRYVPEGNMSACGTDYLTKDWFSRSYIIVYSVFCYWTPLLLIIYSYFFIVKAVAAHEKQMRDQAKKMNVASLRSAEAQSTSAECKLAKIGLMITSLWFMAWTPYLIINFSGIFETMTISPLFTIWGSLFAKASTVYNPIVYGISHPKYRAALKEKLPFLACGDDQSETQSQASGATATSTGDAA</t>
  </si>
  <si>
    <t>Anax parthenope RhLWB1 mRNA for opsin, long-wavelength sensitive type, complete cds</t>
  </si>
  <si>
    <t>LC009205</t>
  </si>
  <si>
    <t>TGGGAGTCAACGGAAGAAAACGGAAGAAGCACCTCTCTTCTTAGTGTCTTCCTAGGGAGCATACGATCCAAACAGCCAACTCCAACCTCTGGTTCTCTCAAGCCGTCAACGAAAACCTCAAACTCTAAGTCGCCATGTCGCTGGGATCAGGACCTAGTTTCAGCGCTTACAACGCCTGGGCTGGAACAAGCAGTTTCAACGGCAACATGACCGTCGTTGACAAAGTTCCTCCCGAGATGCTCTTCCTCGTTGACTCCCACTGGTACCAATTTCCCCCACTCAACCCAATGTGGCACTCCTTGCTTGGCTTCTTCATCAGTCTTCTGGGATTTATCTCAATCTGCGGAAACGGTTGCGTGATTTACATCTTCTCCTGCACCAAATCCCTAAGGACGCCATCTAACCTCCTCGTTGTCAACCTCGCCATCTCTGATTTCCTCCTAATGGCAACCATGTCACCGATGATGACATTAAACTGCTATTTCGAGACTTGGGTCCTTGGGCCATTCATGTGTCAGATTTATGGCATGCTTGGTTCAATGTTCGGCTGTGCTTCCATCTGGACCATGACTGTCATTGCCGTGGATAGATACAACGTAATCGTCAAGGGTCTCTCAGCCAAACCTCTTACCAACAAGACCGCATTGTTCTGGATCCTTCAAGTGTGGCTCAACTCCGCTGTCTGGACCGTTGCTCCAGTTCTCGGGTGGAACAGGTATGTCCCAGAAGGCAACATGACTTCCTGCGGTACCGATTACCTTTCCACTGACTGGGTCAGCCTTTCATACATCTGGGCCTACTCCGTCTTTGTCTATGCTTTGCCTCTCGGAGTCATCATCTACGCCTACTGGTTCATCGTACAGGCTGTCGCAGCCCACGAGAAGCAGATGAGGGAACAGGCAAAGAAGATGAATGTTGCTTCTCTCAGGTCATCCGAAGCACAAGCAACCAGCGCGGAATGCAAGTTGGCTAAGATCGCTCTGATGACCATTTCCCTGTGGTTCATCGCGTGGACCCCATACCTCATCATCAACATTGCTGGTCTTTTCGCACCATCTGCAATCAGTCCACTCGCGAGCATCTGGGGAGCCGTCTTCGCCAAAGCCAATGCCGTCTACAACCCAATTGTTTACGGAATCAGCCACCCCAAGTACCGTGCCGCCCTTTACCAGAAGTTCCCAAGCCTAGCATGCAGCCCCGAACCAGCTGCCGCAACAGACAACAACTCCCAGGGTTCGGGTGCCACCGCCGTGAGCGACGAAAAATCATCGGCCTAAACATCCGATTGTCGTCGCTTCATAAACAAGTACCGAACACGAAAAATTGTGTCTGGACAAAGGAATCGGCCCCAGGAAGGTTGCAAAAAAATTATTCCCATAACGTCTCAAACCATAAACCATGTATCTCCAATCAAAATGGTTTACATGGATTCTTTTGTAAAAAAAAGCCTTCCGATTGAAATTACTGCAAAAGTGTAGCACTTTCTATTGTTAAAATAAAGCCTTTCCGTTGAAA</t>
  </si>
  <si>
    <t>MSLGSGPSFSAYNAWAGTSSFNGNMTVVDKVPPEMLFLVDSHWYQFPPLNPMWHSLLGFFISLLGFISICGNGCVIYIFSCTKSLRTPSNLLVVNLAISDFLLMATMSPMMTLNCYFETWVLGPFMCQIYGMLGSMFGCASIWTMTVIAVDRYNVIVKGLSAKPLTNKTALFWILQVWLNSAVWTVAPVLGWNRYVPEGNMTSCGTDYLSTDWVSLSYIWAYSVFVYALPLGVIIYAYWFIVQAVAAHEKQMREQAKKMNVASLRSSEAQATSAECKLAKIALMTISLWFIAWTPYLIINIAGLFAPSAISPLASIWGAVFAKANAVYNPIVYGISHPKYRAALYQKFPSLACSPEPAAATDNNSQGSGATAVSDEKSSA</t>
  </si>
  <si>
    <t>Anax parthenope RhLWA2 mRNA for opsin, long-wavelength sensitive type, complete cds</t>
  </si>
  <si>
    <t>LC009204</t>
  </si>
  <si>
    <t>CAGCAACGGAAGCAGCGCTCCTTAAAGGAAGGCATTTGGTGAACAATCAACACAAAAATCTGTAGTAGTTCGTCACAAGAACCGATTTGCTTCAGTTTTATTGTTTTCTCAAGTGCCAATCTTTAAACTCCGCAGTCAACATGTCGGTGGCAGCAGCAGGCCCAAGCTTCAGCGCCTACAACTGGGCTGGATCAGGCAGTTACAGCGGTAACGTTAGTGTGGTGGATAAAGTTCCGCCAGAGATGCTCTTCCTAGTTGACTCCCATTGGTACCAATTCGCCCCTCTCAACCCCCTATGGCACTCACTGCTCGGCTTTGCCATGTGTCTCCTGGGTTTCATCTCGGTTTGCGGAAATGGAGTGGTCATTTACGTCTTCTCCTGCACCAAATCCCTCAGGACGCCATCTAACCTCTTGGTTGTGAACCTCGCTATCTCCGACTTCATGCTTATGGCAACCATGACACCAATGATGACCCTCAATTGTTACAATGAGACTTGGGTGCTTGGACCTTTCATGTGCCAGATCTATGGTATGTTGGGATCCCTCTTCGGCTGCGTATCCATTTGGACCATGACTACCATCGCCATGGATAGGTACAACGTCATCGTCAAGGGCCTATCTGCCAAGCCTCTTACCAACAAGGGTGCTATGTTCTGGATCTTCCAAGTTTGGCTGAACTCCATTGTGTGGACTATTGCTCCAGTCCTCGGCTGGAACAGATATGTCCCAGAAGGAAACATGACCTCTTGCGGAACTGACTACCTCTCCAAGGACTGGGTCAGTGTGTCTTACATCTGGGCCTACTCAGTTTTCGTATACGCATTGCCACTTGGTGTCATCATCTATGCCTACTGGTTTATTGTACAGGCTGTCGCAGCTCACGAGAGGCAGATGAAGGAACAAGCAAAGAAAATGAATGTGGCATCTCTCAGGTCTTCAGAAGCCCAACAAACTAGTGCTGAATGCAAGCTTGCCAAGATTGCCTTGATGACCATCTCTCTGTGGTTCATGGCATGGACCCCCTATCTCGTCATCAATCTAGCTGGTCTGTTTTCACCAACATCTATCAGCCCACTGGCCAGCATTTGGGGTGCAGTTTTCGCCAAGGCTAATGCTGTGTACAACCCAATTGTTTATGGAATCAGCCATCCTAAGTACCGTGCCGCTCTGTACCAGAAATTCCCTAGCCTTGCTTGTGCACCAGAGAGCAACGATGCTCAGTCACAGGGATCTGGAGCTACTGCTGTCAGCGATGAGAAGCCAGCAGCATAAACAACAGCTATTATTCTATCTACACCAATGTCCCTTTACTTCTTTCTTCATTCAACTCTATCTAATTGCTCAATAAGAAAAATGTGAGAGAAAGATTAAAGGACTAATGACTTGAATCCTGGAAGGCTTCTAAGATAAAAAAAATACCTTTTCCCTTTATCACATTTACATTCCCTTCACCCAGTACCATGTTTAAAGACCTTTCTTTCCTCACAAGCAAGCAGGAAGACACATGACTGCAAAGAGGGGGAAAATGTCAATACCCTTTTTCATGCTGCTCACACTGAAGAAAAACGATGTAATATAAAAA</t>
  </si>
  <si>
    <t>MSVAAAGPSFSAYNWAGSGSYSGNVSVVDKVPPEMLFLVDSHWYQFAPLNPLWHSLLGFAMCLLGFISVCGNGVVIYVFSCTKSLRTPSNLLVVNLAISDFMLMATMTPMMTLNCYNETWVLGPFMCQIYGMLGSLFGCVSIWTMTTIAMDRYNVIVKGLSAKPLTNKGAMFWIFQVWLNSIVWTIAPVLGWNRYVPEGNMTSCGTDYLSKDWVSVSYIWAYSVFVYALPLGVIIYAYWFIVQAVAAHERQMKEQAKKMNVASLRSSEAQQTSAECKLAKIALMTISLWFMAWTPYLVINLAGLFSPTSISPLASIWGAVFAKANAVYNPIVYGISHPKYRAALYQKFPSLACAPESNDAQSQGSGATAVSDEKPAA</t>
  </si>
  <si>
    <t>Anax parthenope RhLWA1 mRNA for opsin, long-wavelength sensitive type, complete cds</t>
  </si>
  <si>
    <t>LC009203</t>
  </si>
  <si>
    <t>AAAAGGCGTCGGCGGAGGTCATCGACGAAACGTCGTCGACGGGACGTCGCGTTCCTCATTCGGAGTTAACCTAAGGAGCGATTCCGTCGCTCGACCGTTTCCCCGCTATAAGAGGGTTCGACCCCACGCGAACAAAATATGACGCGCCTGTGGTGTTTTCTTTTGATCGCGACCGCTTGCGAAGCGATGATGGCCGCCCTCGAGGAGGCCTACGAATTCGCCAACATATCGGACGTCCGAGGGACAACGCCGCGAGAGGAACCCGCGGCCAACTACTTCATCGGGGACGAAGAAAACCGAACGGAAAGCGGCTACGCCCTTTCCACGCTTCTCGCGACGGAAAATTACTCCTCCCCGGTGGCGTCCAAAGCGTCTTCAGCCGGGAGACAGGAAGCCGAGGATTACCGAGATGCGAAGTCGCATCCGAAGGAGAAAGACGGCCCGAGCGACAAAACTTCTTCTTCGATATTCGAATCTTCGGGAATCGCGTCGTCGACCCCTGAGGAGGAGGAAGAAGAAAGGGTAAAAGCTATAAGAGACGATTTCGAATCTCGGTGGCCTACGTCTCTTTGGAGGAACCACGGCCTGTACACGGACGACTACATCCTCCTGATAAATCCTCATTGGCTGGGATTCCCTCCTCCTCGGCCGATCTCGCACTACATCCTGGCAGTCCTTTACGCGATCGTGATGATAATAGGAGTTTCCGGAAATTTCCTCGTCATTTTCATGTTCTGCAGGTGTAAATCTCTAAGGACTCCTGCAAACATATTGGTGATGAACCTTGCAGTCAGTGATTGTTTTCTTCTTCTGAAGATGCCCATATTCATATACAACAGCATCTTCCTTGGGCCAGCTCTTGGAGCATTTGGTTGCCAGCTTTACGGTTTTTTGGGTGGACTGACTGGAACGACATCGATTGCAACACTGGCTGCTATAGCCCTTGACAGATACTTTGTAGTGCTTTACCCTTTAGAACCACTCAAGGTGCCTACAAGAGCACGTGCTCGTGCTTGCGTACTTCTTGCTTGGGCATACGGTGCTATATTCTCTTCAATCCCACTCTTTGGAATCAACCAGTATGTTCCCGAAGGATATCTAACCTCATGCTCTTTTGATTATTTATCAGATGATAGGCAAAGTCGATCCTACATTCTTATATTCTTTACAGCTGCTTGGTTTGTACCTTTCACCTTCATCTCCTTCTGTTATGCTGCAATATGCCGTGCAGTTGCCCTGGCTGCTGCATACTCCTCCTCCTCAACTGTAAGGGCTGTAGGCAAACTCTCAGACAGGCGAGATGCTTCAGCACGCCGAGAGCGACAGAGACGTCGCACAGAATTACGCTTGGCCATAGTAGTCCTTGGTGTAGTGGCATTGTGGTTCATTTCTTGGACTCCATATGCAGTTGTAGCCCTGCTTGGTGTAACTGGAAATCGCCATCTAGTAACTCCACTCGCTTCCATGATACCAGCACTTTTCTGCAAGATGGCAAGCTGCGTCGATCCGTTTGTTTATGCCATAACCCATCCCCGATTCAGGAGGGAACTTGCAAGAAGGTTTTCTTGTTGTGCAGGATTAGCTAAGAGAAGTGGTAATGGTGATGGGAGGAGGGTAGCTACGGGGAGAGATGCGGGTAGGAAGAAGCATGGATTAAACAATGGGAGAAGACATAGAGGAAAGGGTGAAGATGAAGGAACCTCTGTGTCGGAGGAAGAGGTAGTTGTGATGGATGCCCGAGGAAGCAGCATGATGGATGCTTCTGAAGCAACATCTACTTCTGGAGAGAGAAGGAATGGTGATTCAAGAATAGACTACAGTCATGATGGACCTTGGACAACAGAAGGACGTCTCTATCGCAGCTTTCCAGCACCTGGTAGATACAGGCCATTTGCCTCTTGGATGTCCGGGCGAAAGAAAAATATAGAAACAAAAGATGCTACAACTATTGGAGTTGAAATTATTTCCTTAAGACATCCAAATTTGTCTTTAAATGACAAAAAAAATTTGGGAAAGGAGCTGGAGCTTACACTTTAAAAAATTATATATCTCGCACCTAATTAATACAGACTCTGCAAGACTACAATTCATTTTTTTTTCATAAAAAATATATAAACCGAGTCAACTGCATTGGTTAAAATAACTTGCATATCTTCTGTTGATTTTCAACATTGATTTGCTTTGGTTCACAGAAAAACTATAAATGTACCAAAGTGACAAGTTACATTAGCATCATTCTAAAATTAAGTGAAGCACTTACTGTAATGCGAAAGCCACAAAGTAAATTTTCAGCTTTTCAAAAAGTTTCTTTAAATAGATTATGCAGTTAAATCATTATGAGGACCCTTTCAGTGCATTATTTAAGCATGCTGAATTACATATCTGGAGTTTTTAAACCTGTAAAGAAATCAGCACAAGAAGCAAATATCATAAAACAACAGCATTAAAAGCACAGCAGGAGATTAAATCGAACTAGAGATATGCAACAATAAGTCTTGCTAATTGTGCTACTTCTCTTCAGATGTATGTTATACATGTTTTGATTGATTTGTTTTAAATACATCTTTTCTTGGTGTTAGTTTAAGTAGAGTTCTATAATCAAGATAAATTTGGCAATTCAGTTGCTAAATATTAAATTTTGGTATATCTGTACATGAGAATATTTTGGAACATTTTCCAACTCCTCAAATCACCATTGCTGCTTCATGAGAGCAAATACATTTCCTTGTGAATGCTAGTATATATGTGTTGTTATTTAATGATGTGTAGATAGGACTGTTTAGAGTATAGTTTTAAGCTTGATATTTGCCAAATATGAACAACACTCTTAAAATGGACTCATTTAGTTTGGATTGGTAAGGTCTCCATTATATGACACTTTAACTGTATCAATGGAAACTAACTTGATAATTTTCTTATACAACAGCTAAGCCCCTGAGATCATGTTGGTCTAAGGTTTCTCATTTTTTTAGTCAATTTAAATTTTAAAAGTCGTTTTTTCAATTACTGTAGCACAATTAATTTCTATTATAGTGCACAATAATGTAAACCAAAAACCAACCTAATCCTCAATAGCACAGCTGTTGTGCAAAAGAACCAAAAAAA</t>
  </si>
  <si>
    <t>MTRLWCFLLIATACEAMMAALEEAYEFANISDVRGTTPREEPAANYFIGDEENRTESGYALSTLLATENYSSPVASKASSAGRQEAEDYRDAKSHPKEKDGPSDKTSSSIFESSGIASSTPEEEEEERVKAIRDDFESRWPTSLWRNHGLYTDDYILLINPHWLGFPPPRPISHYILAVLYAIVMIIGVSGNFLVIFMFCRCKSLRTPANILVMNLAVSDCFLLLKMPIFIYNSIFLGPALGAFGCQLYGFLGGLTGTTSIATLAAIALDRYFVVLYPLEPLKVPTRARARACVLLAWAYGAIFSSIPLFGINQYVPEGYLTSCSFDYLSDDRQSRSYILIFFTAAWFVPFTFISFCYAAICRAVALAAAYSSSSTVRAVGKLSDRRDASARRERQRRRTELRLAIVVLGVVALWFISWTPYAVVALLGVTGNRHLVTPLASMIPALFCKMASCVDPFVYAITHPRFRRELARRFSCCAGLAKRSGNGDGRRVATGRDAGRKKHGLNNGRRHRGKGEDEGTSVSEEEVVVMDARGSSMMDASEATSTSGERRNGDSRIDYSHDGPWTTEGRLYRSFPAPGRYRPFASWMSGRKKNIETKDATTIGVEIISLRHPNLSLNDKKNLGKELELTL</t>
  </si>
  <si>
    <t>Anax parthenope Rh7-like mRNA for opsin, rhodopsin-7 like, complete cds</t>
  </si>
  <si>
    <t>LC009202</t>
  </si>
  <si>
    <t>TCCTTTTGTGCAAGCGCGTTGTTTCCGGTCATAGATAAAAAAATTCCAGATTCAGCATAGGGCCGAGTTTTTGGTGATTGATTCATTTTCTTCAAAGATTTCAGAAAGTGCTATGGAGTCCTCCATGGCTAGTGCCAGTCAAGTAGAATGCCCATGGCCTATGATAGAAACGCATTACCTAACATGGCTTGGAGCAGCCCTTATAGTTTGTGGAATCTTTGGATCAGCGGCAAATGGAATGTTAAGCGCTGGCTGTTTATTGGGTATTGGCATCCCAGAGAATAGAGCAGATCAAGGTCATCGTTTGTTGTTGCTGAATCTCTCAGTTGCATCTTTAGGAACTCTTTTACTAGCAGGTTTTCCATTTACTGGTCCATCTTCTATATATGGCAGATGGATTTTTGGAAATGCTTGCTGCCAGCTATTTGCATTTCTTCGGCAGATGTTTGGCTTTGCTCAATTATTAGCTTTGATGCTATTGGCTATAGAGCGTTATTGGATCTTTTACATTATTACAAAAGAACAGTCAAGGTCATTAACAGTTAAAGGACTAGTTTGGGGAATCGTTTCATGTTGGACAGTATCAATAGTGGTGGCCATTCCTCCATTGGTCAATTGGGGAAGATATTCATGTGACTTCACCAGAACAACATGTGAATTGGACTGGCTTATGGTGAATAACAGTCAGGTTTCGTTCAATTTATTCTATCTTGCAGTTGGTGTAATAATTCCATCTCTAATTATAGTTTACTGCTTATGGAAGTCTCATCAAATAATCAAACTTTTATCAATTGATAGCAACGATTTTGGCATGGAATCCCTTGGACAGTATTTTATTACCAAGGCAGTCATTTATATAGTAATTGGAATGTACCTTGCATGGTTTCCTCGAGCAATTTTGGTCTTTTGGACAATGATTTTGGGCAGAGAACAAGAAATGAATGTGCCCAACATGTTGAAGATTTTGTCACCAATTTTTGTAGAGGCTTCAACAATTATTTCATTTATTGTATATGCTACACTTGGTAGTCATGTGCGCCAAACAGTTCTAGGAATGCTAAGAAAGAGGGCATCGATGAAATCAAAGCATGGAATGATACGTTTACAAATGAAACCTTGAATGTGCTGCATTTAAATATAATTTTATCATTCTAAAAAATTTTTAGTTTGTTTTAATTTAATTTTTGTAAAACAGTTTTCAGGAATTTCTGAATGCTTCACTATTTATAATGCTATATTAGTTATCCTGTCTAAAATTTGATAATTTGTTGTTTCCAATGTATTTTTTATAATGTTCCAACATAATGATAATTGGATGTTATTTTGAGCCCTTATGCATAATGGTTAATTTTAAAA</t>
  </si>
  <si>
    <t>MESSMASASQVECPWPMIETHYLTWLGAALIVCGIFGSAANGMLSAGCLLGIGIPENRADQGHRLLLLNLSVASLGTLLLAGFPFTGPSSIYGRWIFGNACCQLFAFLRQMFGFAQLLALMLLAIERYWIFYIITKEQSRSLTVKGLVWGIVSCWTVSIVVAIPPLVNWGRYSCDFTRTTCELDWLMVNNSQVSFNLFYLAVGVIIPSLIIVYCLWKSHQIIKLLSIDSNDFGMESLGQYFITKAVIYIVIGMYLAWFPRAILVFWTMILGREQEMNVPNMLKILSPIFVEASTIISFIVYATLGSHVRQTVLGMLRKRASMKSKHGMIRLQMKP</t>
  </si>
  <si>
    <t>Anax parthenope RGR-like mRNA for opsin, RGR-like, complete cds</t>
  </si>
  <si>
    <t>LC009201</t>
  </si>
  <si>
    <t>AGGGAGGCATAAAAGAGTTGTACATATATAAATAAACCGTTTTTTGGGCACAGCATGTCAGGGATCTAGCCGAATCGGATGAAATCGCCTTGGGAGACTGAGGTTGATGGGGCTGGAGGCGGGAATGAAGTGGGGGGCGGGGACGCTACCGGCCAGGGGTCGGAGGAAGAGGAAAGACTGTTAATGTCACCGGGAGGATATGCCGCTGCAGCCGTCGCTCTGCTTCTCATCGGTCTGGTGGGATTCCTCTCGAATCTTCTCGTCATGATCATCATGTGCAGAAATAAGCAGTTATGGACACCCCTCAACGTAATCCTCTTCAACCTCGTCTGTTCGGACTTCTCCGTCTCCATACTTGGCAACCCAATCACCCTGACAGCGGCGTTATTCCGCCGTTGGATTTTCGGGAGGACAATGTGCGTCATATATGGATTCTTCATGTCTCTTTTGGGTATTGCTTCAATCACAACCCTAATGGTCCTATCCTTCGAGCGTTACGTCATGATTAGCAAGCCGTTCCAAGTCCATCGGTTGACCCAAAAGGGAGCAGTTGCCCTGATCGGAGCCATATGGGTGTACGCCCTGTTCCTCACCGTTCCTCCGCTCCTGGGCTGGGGAGATTATGTCCACGAGTCGGCTAATATCAGCTGCTCTGTAAATTGGGAATCCAAGACAATGAACGCCACAACCTATATAATCTTCCTGTTTGCAATGGGGTTAGTCGTTCCAGTCTTCGTCATCAGCTTTTCGTACCTCAACATTATTTGGACCATGAAAAAGAACGCCTTATCCATGGGTCGGGTAACCAAGGCTGAGTCACGTGTCACGTTAATGGTTTTCGTGATGATAGTGGCTTTCTTGGTTGCGTGGACGCCTTATTCAGTGCTTGCATTGCTGGTGGCTTTTGGAGATGCGTCGATGATATCCCCAGGAGTCGCCGTGGTTCCCGCCCTCATGGCAAAGTCGTCCATCTGCTACAATCCAGTCATATATGTTGGACTTAACACTCAGTTTCGCTCCGCCTGGCACAAGCTGCTTGGAGTGCGTGTCATCTCCGAAACGTCACAGGAAGTAGGCGGGGAACACACGGCTGTGCTTAGCCCATCCCACTATATGTCCAACACGCTAGCCGATGGTGGTGCCACGGGCACTACGGCAACATCGGCTTCCGGGATCTTCCTCGCCCCCGCAACATCCAACACTTCCAATTCTTCGTCACCGATTTTAGCGGCCACCCTAAGGAAGAAAGTGGCTGCGGTACTTGCCGCTTCGACGGGCAACGGCGAGGCCGCCAAGCCACCAATCAAGTCAACTGCTAGCTGGGCGAAGATCTCTGTCGTGGATGCATTGCCGGAAGAAGTTGAAGAGGACACGGACTGTGAGGAAGGAAACGAGGAGGGAGAGGTTCGGGAAACAAACTTGGACGATGTTATGGCTAACGGGGACGTTGAATCTGGGACCAAAGAGGAAAGAGGAGAAGGAGGTGGTGAAAAGAATAGGGTTGTCGAGAACGGTAGAAGTATTAAGAGGGGAGAGGAGGAGTGTAAAACCGCGGAAAACCAGCCCTTGCAACCCGCAGCGGGAGTTTCAGAACCTCAGCGAGCCGTTACGACTAAAAAGAGGGGTAGGTGGGATGGAGATACGGACGGTTCCGGTCCTTCAGAGAGGGAGGGAGGGAAGGGCAGGAGGCTCCGGGGAGGCGGATTCCTTAGGGGTAGGGGAAGGAAATTTGACGGGAGCAGAGGCCCCAGGAAAGTTGTCGCGAAAGGTAACGGAGTTGTGTCAGACGGTGGACGCCGCAAGGGAAAGCATTGTTCGGGTAGAGGGGGGGTTAGCAGAGCGTCTGAAATCACAGTTACGATCGAAGACGAGGTCGAAGATGAGGAGGTCGAGATGAAGCTTTTATCGAAGCCCGAGGCTGAAGTGAAACAGAGTGATGAGAGTGAAGTTGTTGAAGTGTGATATGCCATATATATATTTGCAAAGTCGTGACGTTAGTGAATAAAATGTCTTTAAAAACGTTAATTAAAAAAATGAAGAAAAGTACGCAACGATTGAGCAAAAAATAACGATACGTAAGTGAGGTGAAGAAACGAAAGTTGTAAGTTGGGTCGCGTTATTGCGTTCCGGACCCGTATTTTTTTCCTAAGCTTTGATGTGATTTAACCGAACCGGCCATACAAAAGTGGAAGAAGATTGATTAAATAAAGTTTCTCAATCCAAGTGACTGTCTGCTGTGTCTAAAAAAAACAATTTTTTTGTTGGAATAAATGTCAATAAATCCTCTCGTTTAGCGTCCTTGTATGAAGATTATACCTTGTGCAAAGGTTATGCTGATTTAGCAACGTTCGTTGCTATCGTTTGAAGAAAGAAGTGTGCGTGCCATCGTGATGGTGTCATTGTAGTGATATTTTTTAGTGACATTAGCGAAAGGAAGAGGA</t>
  </si>
  <si>
    <t>MKSPWETEVDGAGGGNEVGGGDATGQGSEEEERLLMSPGGYAAAAVALLLIGLVGFLSNLLVMIIMCRNKQLWTPLNVILFNLVCSDFSVSILGNPITLTAALFRRWIFGRTMCVIYGFFMSLLGIASITTLMVLSFERYVMISKPFQVHRLTQKGAVALIGAIWVYALFLTVPPLLGWGDYVHESANISCSVNWESKTMNATTYIIFLFAMGLVVPVFVISFSYLNIIWTMKKNALSMGRVTKAESRVTLMVFVMIVAFLVAWTPYSVLALLVAFGDASMISPGVAVVPALMAKSSICYNPVIYVGLNTQFRSAWHKLLGVRVISETSQEVGGEHTAVLSPSHYMSNTLADGGATGTTATSASGIFLAPATSNTSNSSSPILAATLRKKVAAVLAASTGNGEAAKPPIKSTASWAKISVVDALPEEVEEDTDCEEGNEEGEVRETNLDDVMANGDVESGTKEERGEGGGEKNRVVENGRSIKRGEEECKTAENQPLQPAAGVSEPQRAVTTKKRGRWDGDTDGSGPSEREGGKGRRLRGGGFLRGRGRKFDGSRGPRKVVAKGNGVVSDGGRRKGKHCSGRGGVSRASEITVTIEDEVEDEEVEMKLLSKPEAEVKQSDESEVVEV</t>
  </si>
  <si>
    <t>Anax parthenope pteropsin mRNA for opsin, pteropsin type, complete cds</t>
  </si>
  <si>
    <t>Asiagomphus</t>
  </si>
  <si>
    <t>melaenops</t>
  </si>
  <si>
    <t>LC009200</t>
  </si>
  <si>
    <t>CTAGGGAAAAGCTGGGAAAGAGCAGTCAAAGACCCAGCACCATAACATCACCGTCAACATCCATTGCACTTTAACTATTCCATCAGCACTGATACTAATTCCATAACAGTAACTAAGAATTATCTACTTTTCAGTGAAGTTAAAGTTGCAACTAATTTAAGTAGCTCTTTAAGTTTTGACTTGAGTCCTTCCTTGATCATCCTAAGGGTGTGAATCATGCCTCCAAGTATGGTTAATTATGCCCTTCCATCCTCTTTGATGACATCACTAGACAATGGACCAGGTTGTACTAATTCAACCGTTTTTCGGCCTGAATATAGGGTGTCAGGGAAATTCCTTGGATGGAACGTACCCCCGGAAGAACTTCATCACATACCTGACCACTGGCTCGGCTACCCAGAACCAGAGGCTTACATGCACTATTTATTGGGTCTCCTTTACATATGTTTCATGATTGTTGCTCTTTCTGGAAATGGAATCGTAATATGGGTGTTTACATGTGCTAAGAGTTTGAGAACTCCCTCCAACATGTTTGTTGTTAATCTTGCCATTCTCGACTTCCTCATGATGTCAAAAACTCCCATATTCATTTACAACTCCTTTAATCAGGGATTTGCACTTGGAGGAATAGGTTGTCAAATATTTGCATTTGTAGGTTCTGTGTCAGGAATCGGAGCAGGTGTTACCAATGCAGCCATTGCTTTCGACAGATACAGAGCTATTGCACGCCCCTTTGATGGTAAACTTTCAAGTGGAAAAGTAATAGTTATTTTATTACTCATATGGGGCTATACTCTACCATGGGCCTTGTTTCCACTTTTAGATATTTGGGGTCGATTTGTGCCAGAGGGATACCTCACTAGCTGCTCTTTTGACTACTTAACAGATACAGCAAATAATAAGATATTTGTGATGATGCTCTTCTTTTTCTCATATCTCATTCCTATGTTTATGATTATTTTCTATTATGCTCAAATTGTTACCCATGTTTTTGATCATGAAAAAGCACTGAGAGAACAGGCAAAGAAAATGAATGTCGATTCCCTCAGAAGCAACCAAGATAAAAACGCAGCATCAGCAGAAGTTCGAATTGCAAAGGCTGCAATAACAGTATGTTTCATGTTTGTGGCATCATGGACTCCATACGCCGTTCTATCTTTAATTGGAGCATTTGGTGACAAGTCAGTACTAACACCAGGAGTTACAATGATTCCAGCCTGTACATGCAAAGCCGTTGCATGCATTGATCCATGGGTATATGCCATCAGCCACCCAAAATACAGACTGGAACTACAAAAACGGATACCTTGGCTCAGAATCAACGAGCCTGAACCACCAGCAGACACCAAATCTGAGGGTACTGTTGCCACCACAGAAGGATAAATAATCTTAAATTGCGGCAGCATAATGACTGCAACCAACAACTTCATCGAGTGCCGTAATAATTTCAACTCTTTGTGTTAAATTCTAAAAAAAAGTCGACCGAACGCAAGATTTCTAAATAGAGAGCTATCGATAATTACAGCCAGCTTTAATGAAACTATTCAGTTATAGATATTAGAAGTTCTTCTTTTAACCGAAAGACTAATTTAGTTTGCTTTATGAGTCTTTTGTCATTTATTATAACATATGAATTTATTATGTTGTTTAACGTTAATCCTACAGTTACATCGGTTTCAATTTTTTTAACAGCGTCGTAACGTAATGCGCCTATACCCTTTGTTCGCCTTGTACGGACATCTTGAGTGAGATAAATTGTGGAAGGTCTGATGGAAACGTAAATGTAATATTAAAAGTGATTGCTCCCACAATGACAAACAAAA</t>
  </si>
  <si>
    <t>MPPSMVNYALPSSLMTSLDNGPGCTNSTVFRPEYRVSGKFLGWNVPPEELHHIPDHWLGYPEPEAYMHYLLGLLYICFMIVALSGNGIVIWVFTCAKSLRTPSNMFVVNLAILDFLMMSKTPIFIYNSFNQGFALGGIGCQIFAFVGSVSGIGAGVTNAAIAFDRYRAIARPFDGKLSSGKVIVILLLIWGYTLPWALFPLLDIWGRFVPEGYLTSCSFDYLTDTANNKIFVMMLFFFSYLIPMFMIIFYYAQIVTHVFDHEKALREQAKKMNVDSLRSNQDKNAASAEVRIAKAAITVCFMFVASWTPYAVLSLIGAFGDKSVLTPGVTMIPACTCKAVACIDPWVYAISHPKYRLELQKRIPWLRINEPEPPADTKSEGTVATTEG</t>
  </si>
  <si>
    <t>Asiagomphus melaenops RhUV mRNA for opsin, ultraviolet sensitive type, complete cds</t>
  </si>
  <si>
    <t>LC009199</t>
  </si>
  <si>
    <t>AAGAGTAACACTGGTCTGACAGCTTGAGTAAAGGCATCTCAGTTCTTTATTTCACGAAAGGACAAACTGCCCCTACGCAACACGTGATATTCGGAACTGTAAAATTTCACCGCCGTACTTCATCAGCGTCATCGTTTCTCAGTATCAAGAATACTGATCTAATAAGAAAATCATCATGTACACCAACGCGTCTTTCGGTCCCAGCATGTTTGGACATGGCATGATGTTACCTCAAGTGGCCGAGGTAGGAGATGAAATATTGGGCTCAAAAATTGATGAAGACTACTTGGATTATATTCATCCTCATTGGAGGCAATACAAAGCACCAGAGGCTTATAAGCACTTCTTGCTCGGAATAGTATATGCTGTGATTTTTTTCATGGGCACTATGGGAAATGTGCTTGTTCTGGTAGCTTTTTTCTCGAATAAAGGCCTCAGGACACCTTCCAACTTATTTGTAGCTAACTTGGCAATATTCGATACCATCATGATGTTCAAACTGCCATTCTTTGTATTGAACTCGGTAGTTGAAGGCCAAATCTTTGGGAAGATAGGATGTGATGTATATTCTTTGGCAGGTGCTTACTCTGGAATGGGTGCAGCAATTACTAATGCTGCTATTGCGTTCGATAGATACAGAACTATAGCGTTTCCACTTGATGGAAGGCTTGGAATGAAAGCTGCATTAGGACTAGTAGTAGGCACATGGCTATGGGCTACACCATTTTCTATTCTTCCATTCTTTGAAATATGGTCACGATTTGCACCAGAGGGATATCTGACTACCTGCTCCTTTGACTACCTTACGGAAGGAAAATCCACACAGTACTTCACAATCACAATCTTTGTTTGGGCCTACATCCTTCCGCTTCTATTTATTGCTCTATTTTACTCAAGGATCCTTTCCCATGTCAGAGAGCATGAGAAAATGTTGAGAGAACAGGCCAAGAGGATGAACGTTAAGTCATTGTCTCAGGGAGACAATGAAAAATCTGCTGAAATTCGTATTGCTAAAGTAGCAATTACTATTGTATTCCTTTTCATCGCTGGCTGGACGCCTTATGCATTGGTTGCTCTTCTTGGTTGTTTTGGAGACAGAGCGCTCATGACTCCTACCTTTAGCATGATTCCAGCTGTAGCCTGCAAAACAGTGGCTTGCATTGATCCATGGATCTACGCCATCAATCATCCAAGATTCAGAGCTGAAATTCAAAAGAAAGTACCATGGCTATGCTTCTTCGGTCCAGATAATAATAACAAGAATGCAGACAACAAGTCCACTACCACTGACGCATCGGAAGCAAAAGGAGAAGCGGCATGAGAAAATTAAGGACAAGAAAAAAATAAACTCAAGCAAATTAAGCAGATGATTCATAATTAATTATGCACTTTCTAGTGCTTGTTATTTGTGGAACTTTTTGCTTTTACTTAGATGTTTTTATTGGATAATAAACATCTGATTGGAGAA</t>
  </si>
  <si>
    <t>MYTNASFGPSMFGHGMMLPQVAEVGDEILGSKIDEDYLDYIHPHWRQYKAPEAYKHFLLGIVYAVIFFMGTMGNVLVLVAFFSNKGLRTPSNLFVANLAIFDTIMMFKLPFFVLNSVVEGQIFGKIGCDVYSLAGAYSGMGAAITNAAIAFDRYRTIAFPLDGRLGMKAALGLVVGTWLWATPFSILPFFEIWSRFAPEGYLTTCSFDYLTEGKSTQYFTITIFVWAYILPLLFIALFYSRILSHVREHEKMLREQAKRMNVKSLSQGDNEKSAEIRIAKVAITIVFLFIAGWTPYALVALLGCFGDRALMTPTFSMIPAVACKTVACIDPWIYAINHPRFRAEIQKKVPWLCFFGPDNNNKNADNKSTTTDASEAKGEAA</t>
  </si>
  <si>
    <t>Asiagomphus melaenops RhSWc2 mRNA for opsin, short-wavelength sensitive type, complete cds</t>
  </si>
  <si>
    <t>LC009198</t>
  </si>
  <si>
    <t>ACCCGAGAGTGGTGAGGAGTAAGCATCTGGTCGCAAAGCCAGCTAAGGAGAAGAAATTTTTTCTGCTCTAACAAAGCTGAGCTACTTGTGGACCAGTTCCTACAATCCCCGCCAACTTACATCAAACTCTCACTCAGCAAACATCGCTACCTTCTCTACGATTGACATTTGAGTGGAAAAGAGCGAGCAGAAAAATGGAGATGAGCATCAATGAATCTTTAATACCTAATGCTCATTTTATGAGGCCAGGCATTATGCAAGCACAGATAGCAGAAATAGGGGATGAAATCCTAGGTTCCAACATCGACGAGGACTATATGGACTACATACATCCCCATTGGCGACAATATAAAGCTCCCGCTGCCTACCAGCATTTTTTGCTCGGAATTGTGTACGCGGTGATATTCTTCATGGGAACACTAGGAAATCTGCTTGTATTAATTGCCTTCTTCTCAACAAAAGCACTTCGCACTCCCTCAAATACCTTCGTAGCGAACCTGGCAATATTCGACACTATTATGATGTTCAAGCTGCCGTTTTTTGTCATGAACTCAGTTGTTGAAGGACAAATCTTCGGAAAAATCGGCTGTGACGTTTACTCTCTAGCAGGGTCATATTCTGGAATGGGTGCAGCCATCACCAACGCAGCCATCGCCTTCGACCGATACAAAACAATCGCCTTCCCGCTTGATGGAAGACTGGGAATGAAGGCAGCTTTGGGACTCGTAGCAGCCACCTGGCTGTGGGCAACTCCCTTTTCTATCCTTCCATTCTTCGAAATTTGGTCAAGATTTGCACCCGAGGGATATTTGACAACTTGCTCGTTCGATTACCTAACTGAGGGTAAATCTACACAGATCTTCACCATCGTCATCTTTTGCTGGGCATATATCTTCCCACTCGTCATGATAGCCCTGTTTTATTCAAGAATCATTTCTCATGTCAGAGAACACGAGAAAATGTTGAGAGAACAGGCCAAGAGGATGAATGTGAAGTCATTGTCCCAGGGAGATGAAAAATCAGCTGAGATTCGAATTGCCAAAGTGGCAATTACCATCGTATTTCTTTTCATCTGCGGCTGGACACCATATGCACTCGTTGCCTTAATTGGCTGTTTCGGTGACAGGTCACTTATGTCTCCAACATTCAGCATGATACCGGCAGTTGCTTGCAAAACAGTGGCGTGCATTGATCCATGGATATATGCCATTAACCATCCTCGTTTTAAGGCTGAAATTCAGAAGAAAGTTCCGTGGTTATGCTTCTTTGGCAATGAAAGCGACAAAAAGACTGCTGACAACAAATCAGCAACCACCGAAGCATCAGACACAAAAGCAGAAACAGCATAAAATTGTTTATTCAAAAACTCGAATAAAATCTATCATTTTGTCATTAATATGCCCTTTCACGTTTTATACTGCGGAACCACCTTAATAAGATCAAAATTTTTTCAAACACTGATTGATGAATGTTTTAATACGAAACTTTCTGTTCAAATGCACGCAACAAATTTTCTAATATGTTTAATTTGTAATTCAAACAAATTATTAATTCGGATGAAAAGCTGTTTTCTGC</t>
  </si>
  <si>
    <t>MEMSINESLIPNAHFMRPGIMQAQIAEIGDEILGSNIDEDYMDYIHPHWRQYKAPAAYQHFLLGIVYAVIFFMGTLGNLLVLIAFFSTKALRTPSNTFVANLAIFDTIMMFKLPFFVMNSVVEGQIFGKIGCDVYSLAGSYSGMGAAITNAAIAFDRYKTIAFPLDGRLGMKAALGLVAATWLWATPFSILPFFEIWSRFAPEGYLTTCSFDYLTEGKSTQIFTIVIFCWAYIFPLVMIALFYSRIISHVREHEKMLREQAKRMNVKSLSQGDEKSAEIRIAKVAITIVFLFICGWTPYALVALIGCFGDRSLMSPTFSMIPAVACKTVACIDPWIYAINHPRFKAEIQKKVPWLCFFGNESDKKTADNKSATTEASDTKAETA</t>
  </si>
  <si>
    <t>Asiagomphus melaenops RhSWc1 mRNA for opsin, short-wavelength sensitive type, complete cds</t>
  </si>
  <si>
    <t>LC009197</t>
  </si>
  <si>
    <t>AAAAAAGGAGGTGAGGAAAGAGAAGGTCGCGTGAAATAGTCGGTGAAGGAGTGCAGATACTCTGTTCTAACTAACTGACAAAATTTTCCCGACCCTTCAATTCTCGAAAAACTCACCTTCAAACCCATCCCATCCCTGCTAACATCGGTTCCTTCTTTGCAGAAGACTATCACGGAAAGAGTGGACAACAAAAGAATATAACAAAATGAGTAATATCAGCGATTCCATCACTCCAAGTGGTTACATTATGGGGACTGGTGTCTTGCAGGCCCAGATAAATAATCCAAATGATTATCTGGGTTCAAAAATTAATGAGGATTACATGGATTATGTACATCCTCATTGGAGGCAATATCAAGCTCCGGAGGCATACCAGCATTTTCTGCTAGGATTAGTATATGCTGTTATTTTAGTGGTTGGAATGCTTGGCAACCTACTTGTGATCATTACATTCTTTACATCCAAAGGTCTTCAGACACCTTCCAATGCTTTTGTTGCGAACTTGGCCGTATTTGATGCCCTTATGATGTCCAAATTGCCTGTTTTTGTTATGAATTCTGTAGTTGAAGGTCAATTATTTGGAAAGATTGGTTGTGACATTTATGGACTCATAGGATCATATTCTGGCATGGGAGCAGCTATCACCAATGCAGCTATTGCATTTGATAGATACAGGACTATAGCATTTCCTCTGGATGGAAGGCTTAGAATGAAAGCTGCAATTGGTATCATTATCTTTACTTGGATTTGGGCAACACCATTTTCCATTCTTCCCTTTTTTGAAATCTGGTCAAGATACACACCAGAGGGGTACCTGACTACGTGTTCTTTTGACTACATGACAGAGGGAAAGTCTACACAGTTGTTTACCATGACGATATTCTCATGGGCGTATGTTGTTCCTCTACTGATGATTACTTTGTTTTACACTAAAATTTTATCACATGTCAGAGATCATGAAAAAATGCTGAAGGAACAGGCAAAGAGGATGAATGTTAAATCACTTTCTCAAGGGGATGACAAGTCTGCAGAAATTCGCATTGCCAAGGTTGCCATATCAATAGTTTTTCTGTACATCTGTGGTTGGACTCCATATGCCATGGTTGCTTTGATAGGCTGCTTTGGTGAAAGATCACTCATGACTCCAACCTTCAGCATGTTCCCTGCAATTGCATGTAAAACTGTAGCATGCATAGACCCATGGATATATGCCATCAACCATCCTAGATTTAGAGCTGAGATCCAGAAGAAGGTACCATGGCTTTGTATTTTTGGTCAGGAATCGAAATCGTCTGACAATAAGTCTACTGTCTCTGATGTTACTGATGTAAAGTCAGAAACAGCATAAGGCATTTAAGTAGAAAACATTTTTTGAAAAAGTATATCTGACAATGCCCTGAATGTGAATGGAATCACTGGATATTTATTGTTATTTCAATTGAGTTTTATCATCTGTAATATAATTCCTAAATACATAGTCCAAAAATTTAAGTTACATGTAAGTCTCTCCTTTTCATTCAGTTTGTAAGGCACATAAGCAAATGTAAAGGACAATACTGAAATTATTGTCCAAAGTAAAAAAAAACTGAAAAAATGCACACATCTGTTTAGATATCTTATTGATTTCTGTTTAAAGGATATTCTCAATTATTTTTAAACGTTTTAAGTTCAAATAAA</t>
  </si>
  <si>
    <t>MSNISDSITPSGYIMGTGVLQAQINNPNDYLGSKINEDYMDYVHPHWRQYQAPEAYQHFLLGLVYAVILVVGMLGNLLVIITFFTSKGLQTPSNAFVANLAVFDALMMSKLPVFVMNSVVEGQLFGKIGCDIYGLIGSYSGMGAAITNAAIAFDRYRTIAFPLDGRLRMKAAIGIIIFTWIWATPFSILPFFEIWSRYTPEGYLTTCSFDYMTEGKSTQLFTMTIFSWAYVVPLLMITLFYTKILSHVRDHEKMLKEQAKRMNVKSLSQGDDKSAEIRIAKVAISIVFLYICGWTPYAMVALIGCFGERSLMTPTFSMFPAIACKTVACIDPWIYAINHPRFRAEIQKKVPWLCIFGQESKSSDNKSTVSDVTDVKSETA</t>
  </si>
  <si>
    <t>Asiagomphus melaenops RhSWb1 mRNA for opsin, short-wavelength sensitive type, complete cds</t>
  </si>
  <si>
    <t>LC009196</t>
  </si>
  <si>
    <t>GAGAGTAGACCTACGTTTCAGCGCCTGCCTGCCTGCTTTTAGAGCGGTTACTGCATCGTGAGACCACCGGCTCCAGTTGAAGGAATCTCTCTCTCTTTTCTTCTCTGTCTTTCCATCTGTCTTTATCTCATTGTTTTCGGCTTTGCCTCTTTTGAGGAGAAAGCGAAATCAATCGACTTTACCATCTTCAGGCGGCAGGTTGTCTGCTTATCCATCTCCTTCTCTGACCACTGGATTTCATCCTCCTTTGATCTTCACTCGACATGGCGTCCGCAGCGATTTATGCTGAGGCTCAAACAGCCGCACGGTGGGGCGGCGGAGGCTACAACAATAACACCGTTGTGGACATGGTACTCCCGGAAATGCTGCCATATATTGACCCACACTGGTACCAATTCCCCCCGATGAACCCTCTCTGGCACGGAATCCTTGGTTTCGTCATCGGTTGTTTGGGTTTCGTCTCGTGGATGGGAAACGGAGTGGTCATCTACATCTTCTCCTGCACCAAATCCCTGCGCACCCCTTCCAACCTTCTGGTAGTCAACTTAGCCGTCTCGGACTTTCTGATGATGGTCTTCATGTGCCCGTTCATGCTCATCAACTGCTACTATGAGACCTGGGTCTTTGGACCACTCATGTGTCAGGTTTATGCCTTCGCTGGATCCCTTTTCGGCTGCGCATCAATCTGGACTATGGTCACCATTGCCTTTGACCGCTACAACGTCATCGTCAAGGGAATTTCTGGAAAGCCACTGACAATCAAGAAGGCTCTTCTTTGGATTCTGCTTCTTTGGGTACACGCCGCCGTCTGGACTATTTTCCCCATGGTTGGATGGAACAGGTACGTGCCTGAGGGTAACATGACCGCCTGCGGAACTGACTACTTGACTAAGGACTGGTTCCACAAAAGCTACATCCTCATCTACTCCGTTTTCTGCTACTGGGCTCCACTTTTCCTCATCATCTACTCTTATTTCTTCATTGTTCAGGCCGTAGCTGCCCACGAGAGAAACATGAGGGAACAGGCCAAGAAGATGAACGTGGCCTCTTTGAGATCAGCTGAGGCACAGAACACCAGTGCTGAATGCAAATTGGCTAAGATCGCCCTTATGACTATTTCCCTGTGGTTCATGGCGTGGACTCCATACTTGATCATCAATTTCTCCGGAATCTTTGATACTATGACCATTAGTCCTTTACTCACCATCTGGGGATCACTCTTCGCCAAGGCCAACGCTGTCTACAACCCTATTGTATATGGTATCAGCCACCCTAAGTACAGAGCGGCACTCAACGAGAAGTTGCCGTTTCTCGTGTGCGGGGGTGATGCACCTGCTGCAGGTGGTGAGGCGCAGTCCACTGGGACCGGCGCAACCACCGATGAAAAGGCGTAATAAGGAGAAGACAACGCGGAAAAATTCATCGCTCCGTCTCTTCTTAAGAGTCACTTTATTTTGACCATCTCTGATACCGTCTTTCCTCGAAACTTCGCCGTTTTTTGGTGCGACCGATGTAATTGCTTCGATAAAGTCTCTTGGCAATCGGTTGAGGAAAAATTCAGAGAATGGTCGTGAAGTAATTCCGCCTTGGTTACCAATTGCCCAATGGCACAGAATGTTGTAAATAGTTTTTTATCCTAATAAAC</t>
  </si>
  <si>
    <t>MASAAIYAEAQTAARWGGGGYNNNTVVDMVLPEMLPYIDPHWYQFPPMNPLWHGILGFVIGCLGFVSWMGNGVVIYIFSCTKSLRTPSNLLVVNLAVSDFLMMVFMCPFMLINCYYETWVFGPLMCQVYAFAGSLFGCASIWTMVTIAFDRYNVIVKGISGKPLTIKKALLWILLLWVHAAVWTIFPMVGWNRYVPEGNMTACGTDYLTKDWFHKSYILIYSVFCYWAPLFLIIYSYFFIVQAVAAHERNMREQAKKMNVASLRSAEAQNTSAECKLAKIALMTISLWFMAWTPYLIINFSGIFDTMTISPLLTIWGSLFAKANAVYNPIVYGISHPKYRAALNEKLPFLVCGGDAPAAGGEAQSTGTGATTDEKA</t>
  </si>
  <si>
    <t>Asiagomphus melaenops RhLWF6 mRNA for opsin, long-wavelength sensitive type, complete cds</t>
  </si>
  <si>
    <t>LC009195</t>
  </si>
  <si>
    <t>TGCCTCTTTCGAGAGTAGACCTACGTTTCAGCGCCTGCCTGCCTGCTTTTAGAGCGGTTACTGCATCGTGAGACCACCGGCTCCCGTTGAAGGAATCTCTCTCTCTCTTCTTCTCTGTCTTTCCATCTGTCTTTATCTCATTGTTTTCGGCTTTGCCTCTTTTGAGGAGAAAGCGAAATCAATCGACTTTACCATCTTCAGGCGGCAGGTTGTCTGCTTATCCATCTCCTTCTCTGACCACTGGAATCCATCCTCCTTGATCTCGACTCGACATGGCGTCCGCAGCGATTTATGCTGAGGCTCAAACAGCCGCACGGTGGAGCGGCGGAGGCTACAACAATAACACCGTTGTGGACATGGTACTCCCAGAAATGCTGCCGTATATTGACCCACACTGGTACCAATTCCCCCCGATGAACCCTCTCTGGCACGGAATCCTTGGTTTCGTCATCGGTTGTTTGGGTTTCGTCTCGTGGATGGGAAACGGAGTGGTCATCTACATCTTCTCCTGCACCAAATCCCTGCGCACCCCTTCCAACCTTCTGGTAGTCAACTTAGCCGTCTCGGACTTTCTGATGATGGTCTTCATGTGCCCGTTCATGCTCATCAACTGCTACTATGAGACCTGGGTCTTTGGACCACTCATGTGTCAGGTTTATGCCTTTGCTGGATCCCTTTTCGGCTGCGCATCAATCTGGACTATGGTCACCATTGCCTTTGACCGATACAACGTCATCGTCAAGGGAATTTCTGGAAAGCCACTGACAATCAAGAAGGCTCTTCTTTGGATTCTGCTTCTTTGGGTACACGCCGCCGTCTGGACTATTTTCCCCATGGTTGGATGGAACAGGTACGTGCCTGAGGGTAACATGACCGCCTGCGGAACTGACTACTTGACCAAGGACTGGTTCCACAAGAGCTATATTCTTGTTTACTCCATCTTCTGCTACTGGGCTCCACTTTTCCTCATCATCTACTCCTACTTCTTCATCGTTCAGGCCGTAGCTGCCCACGAGAGAAACATGAGGGAACAGGCCAAGAAAATGAACGTGGCCTCTTTGAGATCAGCTGAGGCACAGAACACCAGTGCTGAATGCAAATTGGCTAAGATCGCCCTTATGACTATTTCCCTGTGGTTCATGGCGTGGACTCCATACTTGATCATCAATTTCTCCGGAATCTTTGATACTATGACCATTAGTCCTTTACTCACCATCTGGGGATCACTCTTCGCCAAGGCCAACGCTGTCTACAACCCTATTGTATATGGTATCAGCCACCCTAAGTACAGAGCGGCACTCAACGAGAAGTTGCCGTTTCTTGTGTGTGGGGGTGATGCTCCTCCTGCAAGCAGCGATGCGCAGTCTACTGGGACCGCTGCATCCACCGAAGAGAAGGCGTAATAAGGAGAAGACAACGCAGGAAAATTCATCGCTCCGTCTCTTCTTACGAGTCATTCTTTTTTGATCATCTCTGATAACGTCTTTCCTCGGAAATTCGCAATTTATTTTGTGCGACCGATATAATTACTTCAATGAAGTCTTTTTCCAGTCGGTTGAGGAAAAATGCTGAGATTGGTCATGAAATAATTTCGACTCGATTAACAATGACCCAATGGCACAGAATGTTGTAAATAGTTTTTTATCCTAATAAACCTGC</t>
  </si>
  <si>
    <t>MASAAIYAEAQTAARWSGGGYNNNTVVDMVLPEMLPYIDPHWYQFPPMNPLWHGILGFVIGCLGFVSWMGNGVVIYIFSCTKSLRTPSNLLVVNLAVSDFLMMVFMCPFMLINCYYETWVFGPLMCQVYAFAGSLFGCASIWTMVTIAFDRYNVIVKGISGKPLTIKKALLWILLLWVHAAVWTIFPMVGWNRYVPEGNMTACGTDYLTKDWFHKSYILVYSIFCYWAPLFLIIYSYFFIVQAVAAHERNMREQAKKMNVASLRSAEAQNTSAECKLAKIALMTISLWFMAWTPYLIINFSGIFDTMTISPLLTIWGSLFAKANAVYNPIVYGISHPKYRAALNEKLPFLVCGGDAPPASSDAQSTGTAASTEEKA</t>
  </si>
  <si>
    <t>Asiagomphus melaenops RhLWF5 mRNA for opsin, long-wavelength sensitive type, complete cds</t>
  </si>
  <si>
    <t>LC009194</t>
  </si>
  <si>
    <t>AGAGACGTAGTGTGGCTCTTTACGGAGTAGACCTACGTTTTTGTTTTACAGCCGGCCTGCTTTTTTTGCGAAGGAGCAATATTTTACATCAATTTTTGCCTTTCGTCTTATCTACGGTTCGAGTTTGTCTCTCTCGAGAACAAAGCGAATCTTTTTGTTGTCATCTGGTAGCAGGCCGGGTATCTCAATTTCCATCACCTACTCTGACCCACCGTGGACCGATCGTCTTCCGAAAATTAAAACATGGCATCCGTAGCAATGATGGGGAATCCACAAGCCGCAGCTTTGTGGGGTAGTTACTCCAACCATACCGTTGTGGATATGGTACTTCCTGAAATGCTACCATCAATTGATCCACACTGGTACCAGTTCCCCCCGATGAACCCTCTCTGGCACGGACTCCTTGGTTTCGTCATTGGAATTTTGGGTGTCATCTCGTGGACTGGAAACGGCGTGGTCATCTATATCTTCTCCTGCACCAAATCCCTGCGCACCCCCTCCAACCTTCTGGTAGTCAACTTAGCCGTCTCGGACTTTCTGATGATGGTCTTCATGTGCCCGTTCATGCTCATAAACTGTTACTATGAGACATGGGTCTTTGGACCACTAATGTGCCAAATATATGCGTTTGCTGGATCTCTCTTTGGCTGTGCTTCTATTTGGACCATGGTTACCATAGCCTTTGACAGATACAACGTAATTGTCAAGGGTCTCTCTGGACAGCCATTGACCAACAAGAAAGCCTTAGTTTGGATTCTTCTCGTCTGGGTTCACGCCGCTATCTGGACTGTCTTCCCTATGGTTGGATGGAACAGGTACGTCCCCGAGGGCAACATGACCGCCTGCGGAACTGACTATTTGACCAAAGACTGGTTCCACAAGAGCTACATCCTGATCTACTCAGTATTCTGCTACTGGACTCCTCTTCTACTGATCATCTACTCTTACTTCTTCATCGTTCAGGCGGTGGCTGCCCATGAGAAACAAATGAGAGAACAAGCCAAGAAAATGAACGTGACGTCATTGAGATCGGCTGACGCACAGAATACCAGTGCTGAATGCAAATTGGCCAAGATCGCTTTAATGACCATCTCACTGTGGTTCATGGCGTGGACTCCTTATCTGATCATCAACTTCTCCGGAATCTTCGAGACCATGACCATCAGCCCATTGCTCACCATTTGGGGTTCTCTGTTTGCTAAGGCCAATGCTGTCTATAATCCAATCGTTTATGGAATCAGCCATCCAAAGTACCGGGCGGCCCTCAACGAAAAGTTGCCCTTCTTGGTATGCGGAGGAGATTCTCATCAGGCAAGCGAAACGCAATCGAGCGGGACAGCCGCTTCCACCGAAGACAAGGCGTAAAAGTGAAAAAGTGGAAAACGCTTTCGAAGTTTCATAACGACTCTAAGCCAACGCCATCTTATGTGAAATTTCTGTTGTAATGCTTGTGATAGATAGACTGTTTTTAGATCTATTTATTAATCAACGTTCAAGAGAATGAATGAACTGATGCTCCCGCTCAAATTACCAACGATCAAACGGCACAGAAAGTTATAAATAGTTTTTTATCCCATTAAAAACGCTTTTTATTATCAAAATTTCAGAGTTTTCTTTTCCCAAAGAAAGATCCTAAAGACCTTCTTTCTCATTGGTAAACATTAGCAATTCAAAATTGAATTAGTTTCAATACACATGCAAGCTTAAAACGAAAAAAATCCAATAAAA</t>
  </si>
  <si>
    <t>MASVAMMGNPQAAALWGSYSNHTVVDMVLPEMLPSIDPHWYQFPPMNPLWHGLLGFVIGILGVISWTGNGVVIYIFSCTKSLRTPSNLLVVNLAVSDFLMMVFMCPFMLINCYYETWVFGPLMCQIYAFAGSLFGCASIWTMVTIAFDRYNVIVKGLSGQPLTNKKALVWILLVWVHAAIWTVFPMVGWNRYVPEGNMTACGTDYLTKDWFHKSYILIYSVFCYWTPLLLIIYSYFFIVQAVAAHEKQMREQAKKMNVTSLRSADAQNTSAECKLAKIALMTISLWFMAWTPYLIINFSGIFETMTISPLLTIWGSLFAKANAVYNPIVYGISHPKYRAALNEKLPFLVCGGDSHQASETQSSGTAASTEDKA</t>
  </si>
  <si>
    <t>Asiagomphus melaenops RhLWF4 mRNA for opsin, long-wavelength sensitive type, complete cds</t>
  </si>
  <si>
    <t>LC009193</t>
  </si>
  <si>
    <t>AAGCGTCCAAGGAGCAACACAGCTCAATAGCACCCGCCTGGTCCTGTAAAGGCCTATCGGAATAACAGCAAGCCGAACAAACGATTCTCTCATAACAACAAAAAGGCGGGTAGCCAGTTGAAGCATCAATTTCATCATAACTTACAATGGCGTCTCCACAACTGCTTGAACCTAAAATGGCGGCCCAATGGGGTGCTAGCTACTCGAACCAAACCGTCGTAGACACGGTGCTCCCTGAAATGCTTCACCTTATTGACCCTTACTGGTACCAGTTCCCTCCCTTGAACCCACTATGGCATGGAATCCTGGGATTCGTAATCGGTGTATTGGGTATCATCTCTTGGGCTGGCAACGGCGTTGTCATCTACATCTTCTCATGCACCAAATCGCTGCGAACTCCCTCCAACCTATTGGTCGTCAACCTCGCTATTTCCGACTTCCTCATGATGGTCGTCATGTGCCCATTCATGCTTATCAACTGCATGCATGAGACATGGATTTTCGGACCACTCATGTGCGAATTATACGCCTTTGCTGGATCGCTCTTTGGATGCGCTTCAATCTGGACGATGGTGACAATTGCATTCGACAGATACAACGTCATCGTCAAGGGTCTCTCTGGAAAGCCACTAACCATTAAGAAAGCACTCCTGTGGCTTTTGCTTGTGTGGGTCCATGCTGCAGTATGGACTATTTTCCCAATGGTCGGATGGAACAGGTATGTGCCTGAGGGCAACATGACCGCTTGCGGAACTGATTACTTGACCAAGGACTGGTTCCACAAGAGCTACATCCTCATCTACTCATTCTTCTGCTACTGGCTCCCACTCTTCACCATCATCTACTCATACACCTTCATTGTTCAGGCTGTCGCTGCCCACGAGAAACAGATGAGGGAACAAGCCAAGAAGATGAATGTCACATCTCTCCGATCAGCTGAAGGTGACAAGACTAGTGCCGAGTGCAAACTGGCTAAGGTTGCCCTGATGACCATCTCCCTCTGGTTCATGGCATGGACCCCATACCTGATCATCAACTTCAGCGGAATCTTCGAAACTATGACAATCAGCCCATTGGTCTCCATCTGGGGAGCAGTGTTCGCTAAGGCCAACGCTGTATACAACCCCATCGTTTATGGCATCAGCCATCCTAAGTACAGGGCTGCTCTGAACGAGAAACTGCCATTCCTCGTCTGCGGTGGCGTTGAGTCCAACAAGTCTGGTGATAACCAATCTCAGGCATCCAACGGAACCTCCACTGCCGAAGAAAAGGCATAATTCGACGACCGCTAACTGCCTTTAGAGTCACCTTTATCAAAACCGTCCTTCCATCAAGAAATTATTTCCCAATTATGAAGTATAAATACGCAAGTTTAAGGAAAATCTAATAATAGATTAATGTAATACCTACATATGGATATTTAAGAAATTGTATAATAGGGAGTACTAAGAGGTGACTGCTAAAGGGAGATTTGTATGGACATTCTACTTTGTTATGAGACCATGTAATCGTCG</t>
  </si>
  <si>
    <t>MASPQLLEPKMAAQWGASYSNQTVVDTVLPEMLHLIDPYWYQFPPLNPLWHGILGFVIGVLGIISWAGNGVVIYIFSCTKSLRTPSNLLVVNLAISDFLMMVVMCPFMLINCMHETWIFGPLMCELYAFAGSLFGCASIWTMVTIAFDRYNVIVKGLSGKPLTIKKALLWLLLVWVHAAVWTIFPMVGWNRYVPEGNMTACGTDYLTKDWFHKSYILIYSFFCYWLPLFTIIYSYTFIVQAVAAHEKQMREQAKKMNVTSLRSAEGDKTSAECKLAKVALMTISLWFMAWTPYLIINFSGIFETMTISPLVSIWGAVFAKANAVYNPIVYGISHPKYRAALNEKLPFLVCGGVESNKSGDNQSQASNGTSTAEEKA</t>
  </si>
  <si>
    <t>Asiagomphus melaenops RhLWF3 mRNA for opsin, long-wavelength sensitive type, complete cds</t>
  </si>
  <si>
    <t>LC009192</t>
  </si>
  <si>
    <t>AGAGCTCTCACCAAAGAACATCTAAGCAGCACCAGCCAGCCCCGAGCGATAACTCAACCGCGAGGCCACTGACTCCCGTGAAAGTAATCGACTCCACTTCGTCTTTGTTCAACAAAGAGGACAAAGCGGATTTACACAAGAAAAAAATCAACGAATACACATCAGCAGCAGGCTGGGCGATTGCATCGATACATCTTTCCTGACCAGGCCGGATAATCTTATTGGAATTGATATGGCAACTTCAGCTTTACTTAATGAACCGCAAGCAGCCGCACAGTGGGGCGGTAGCTATTCCAACCAAACTGTAGTTGATAAAGTTTTACCCGAAATGCTCCACCTTATAGACCCTCATTGGTACCAATTCCCACCGATGAACCCTCTATGGCACGGCATTCTTGGTTTCGTCATTGGCGTTCTTGGGGTCATCTCATGGGCCGGAAACGGTGTGGTCATCTACATTTTCTCATGCACTAAGAGCCTCCGAACTCCTTCTAACCTATTGGTCGTAAACCTCGCCATCTCCGATTTCTTCATGATGGTAGTCATGTGCCCATTCATGCTCATCAACTGCATGCACGAGACATGGATCTTCGGACCTCTCATGTGCGACATCTATGCCTTTGCTGGTTCACTCTTCGGATGTGCTTCAATCTGGACGATGGTAACCATTGCTCTTGATCGATACAACGTCATCGTAAAGGGACTCTCAGGGAAGCCTTTGACAATCAAGAAGGCTCTTCTGTGGCTTCTGTTGGTGTGGGTACATGCCGCCATCTGGACCATTTTCCCAATGATCGGATGGAACAGGTATGTCCCTGAGGGCAACATGACTGCTTGTGGAACTGACTACTTGACCAAGGATTGGTTCCACAAGAGCTACATTCTTGTTTACTCTTTCTTCTGCTACTGGCTCCCACTCTTCGTCATCATTTACTCATACACCTTCATTGTCCAGGCTGTAGCTGCCCACGAGAAACAGATGAGGGAACAAGCCAAGAAGATGAATGTCGCATCTCTCCGATCAGCTGATGGTGACAAGACCAGTGCTGAGTGCAAACTAGCCAAGGTTGCTTTGATGACCATCTCCCTCTGGTTCATGGCATGGACCCCATACTTGGTCATCAACTTCAGCGGAATCTTCGAAACCATGACTATTACCCCATTGGTCTCGATCTGGGGAGCTGTGTTCGCTAAGGCCAACGCTGTATACAATCCAATCGTATATGGAATCAGCCACCCTAAGTATCGTGCTGCTCTCAACGAGAAACTGCCATTCCTAGTCTGCGGAGCAACCGAGAAAGCCCAACCTTCGGACGGAAAATCTCAGGCATCAAATGGGACCACAACTGCAGAAGAAAAGGCTTAATGTATCTAATTGCGAAGATAACTTGCCACTTCTGAACCTCCGCTTAATAATAAAATTATAATTTAATCGGAAGAAAAGGAATCGCCTTAGGATGCATCGATAATGATAACTGCAACTTCGGAAGTGGTTATACGATAATGTAGCCTACGTCTTTGTAATTTTGGTCTCATTAA</t>
  </si>
  <si>
    <t>MATSALLNEPQAAAQWGGSYSNQTVVDKVLPEMLHLIDPHWYQFPPMNPLWHGILGFVIGVLGVISWAGNGVVIYIFSCTKSLRTPSNLLVVNLAISDFFMMVVMCPFMLINCMHETWIFGPLMCDIYAFAGSLFGCASIWTMVTIALDRYNVIVKGLSGKPLTIKKALLWLLLVWVHAAIWTIFPMIGWNRYVPEGNMTACGTDYLTKDWFHKSYILVYSFFCYWLPLFVIIYSYTFIVQAVAAHEKQMREQAKKMNVASLRSADGDKTSAECKLAKVALMTISLWFMAWTPYLVINFSGIFETMTITPLVSIWGAVFAKANAVYNPIVYGISHPKYRAALNEKLPFLVCGATEKAQPSDGKSQASNGTTTAEEKA</t>
  </si>
  <si>
    <t>Asiagomphus melaenops RhLWF2 mRNA for opsin, long-wavelength sensitive type, complete cds</t>
  </si>
  <si>
    <t>LC009191</t>
  </si>
  <si>
    <t>AAGCCGTTGTTGGACTCTACCCGGAGCAGCGACAAGGTACTGAGTCTGCCAGCCTTCGAGCGATACCACGACGAGAGATACCAACTCCCGTTTGAGGAATCGACTCTGTTCGTCTCCTGCCTCTAGAGAGGATAAGTCGAATCAAATACATCAGGCGGCAAGATCGTATCATTATCAACTGACTTCCGAGGATAGAATTCCTTCATTTCCGAAATGAAGACATCAGCACTGATCGGTGAGCCTCAAGCGGCTGCCCAATGGGGCGCCAGCTATGCCAACCACACCGTGGTGGATATGGTCCTTCCTGATATGCTACACCTCATCGACCCCCACTGGTACCAATTCCCTCCAATGAACCCTCTCTGGCATGGCATTCTTGGCTTCGTCATTGGTTGTTTGGGCCTTGTCTCATGGACTGGTAACGGTGTTGTCATTTACATTTTCTCCTGCACCAAATCCCTGAGAACCCCTTCTAACCTCTTGGTCGTCAACCTCGCCTTCTCCGATTTCCTCATGATGGTGATCATGTGCCCATTCATGCTCATCAACTGCATGCATGAAACATGGGTTTTCGGACCTCTAATGTGCGAGATCTATGCATTCGCTGGTTCCCTATTTGGATGCGCATCAATCTGGACAATGGTCACCATAGCCCTCGATCGATATAACGTCATCGTTAAGGGACTTTCTGGTCAACCACTAACTATAAAGAAAGCTCTTCTGTGGATTTTCATCGTTTGGGCTCATGCCGCAATCTGGACTGTCTTCCCAATGTTAGGATGGAATAGGTACGTGCCTGAGGGCAACATGACCGCTTGCGGAACTGACTACTTGACCAAGGACTGGTTCCACAAGAGCTACATCCTCGTCTACTCCGTCTTCTGCTACTGGCTCCCACTATTCGTCATCATCTACTCATACACCTTCATTGTCAAGGCTGTGGCTGCTCACGAAAAACAAATGAGGGAGCAGGCCAAGAAGATGAATGTTGCATCTCTCCGATCCGCTGAAGCAGATAAGACCAGCGCCGAATGCAAACTAGCCAAGGTTGCCTTGATGACTATCTCTCTGTGGTTCATGGCATGGACTCCATACCTGATCATCAACTTCTCTGGTATCTTCGAGACCATGACTATTAGCCCATTGGTTACCATCTGGGGATCCCTGTTCGCTAAGGCTAATGCCGTCTACAACCCTATCGTTTACGGAATAAGCCACCCTAAATACAAGGCTGCTCTCAATGAGAAGCTTCCATTCCTCGCTTGCGCAGCAGCAGAAAACACCCCACCAGCCGATAATCAATCTCAGGCATCTGGCGCAACAACTGGTTCAACCGAGAAGGCATAGGAAATTTTTTGAAGATCAGCAACGGCTCAGGTCACGCCACCGATTAAAGTCATCAACCAAAAGTTACAAAATTCTGTAAGCGAAATGTTTCTATAAAGTGCAAGTGACGCCTGGATACTTTATTGTCAAAATGGTTTCGGAATACATTTTCAAAGTAAACAGAAAATTGTAATATTCGGTGGTTAACAACTTAAATAAACTCATAAACAACAA</t>
  </si>
  <si>
    <t>MKTSALIGEPQAAAQWGASYANHTVVDMVLPDMLHLIDPHWYQFPPMNPLWHGILGFVIGCLGLVSWTGNGVVIYIFSCTKSLRTPSNLLVVNLAFSDFLMMVIMCPFMLINCMHETWVFGPLMCEIYAFAGSLFGCASIWTMVTIALDRYNVIVKGLSGQPLTIKKALLWIFIVWAHAAIWTVFPMLGWNRYVPEGNMTACGTDYLTKDWFHKSYILVYSVFCYWLPLFVIIYSYTFIVKAVAAHEKQMREQAKKMNVASLRSAEADKTSAECKLAKVALMTISLWFMAWTPYLIINFSGIFETMTISPLVTIWGSLFAKANAVYNPIVYGISHPKYKAALNEKLPFLACAAAENTPPADNQSQASGATTGSTEKA</t>
  </si>
  <si>
    <t>Asiagomphus melaenops RhLWF1 mRNA for opsin, long-wavelength sensitive type, complete cds</t>
  </si>
  <si>
    <t>LC009190</t>
  </si>
  <si>
    <t>GTAGGGTTCCTCTACGGAGAGCTGACCCTACATTCCAGCGCCTGACAGACTGCTAGAAGCGATTACCGCATCGAGAGACCACGGCCTCCCGTTGAAGGAATCCTTCGTTTTCGTCGTTGCCTCTTCCCTTGAGGAAAACGCGAATACAACGAACATCCTCCTCAGGCAGCAGGACGTCAGCAAAACAACATCGTATCTGACCGCAGTAGTCTATCTTGCTTTGGCACCGAAATGGAATCTGCATCTCTATTGGGGGAGCCATTTGCGGCGGCACGATGGGGGGGCTATTCCAACCACACGGTTGTGGATATGGTGACCCCTGAAATGCTACCGTATATTGATCCCCACTGGTACCAGTTTCCACCTCTTAATCCTCTCTGGCATGGAATCCTCGGTTTTGTCATTGGCGTTCTCGGATTTATCTCATGGATGGGCAACGGAGTTGTCCTCTACGTTTTCTCATGTACCAAGTCCTTGAGGACCCCATCGAATTTCCTGGTCGTTAACCTGGCATTTTCCGATTTCTGTATGATGATAATCATGTGCCCCTTCATGGTCGTCAACTGCTATTTCCAAACATGGTATTTCGGTCCTCTGATGTGCGAATTGTACGCCTTCTTCGGATCTCTCTTTGGTTGCGGTTCTATCTGGACGATGGTACTTATCACCTTCGACAGATACAACGTCATTGTCAAGGGTCTAGCAGCGAAACCTTTAACAATCAAGAAAGCAATCCTGGAAATCTTATTCGTGTGGCTACATGGCTTGGCGTGGACTCTTTTCCCAATATTCGGATGGAACAGGTATATTCCAGAGGGCAACATGACCTCCTGCGGAACTGATTATTTGACCAAGGATTGGTTCCACAAGAGCTATATATTTGTTTACTCCTTTTTCGTCTACTTCATGCCTCTGAGCATCATTATCTATTGTTACTTTTTTATCGTTCAGGCTGTTGCTGCTCACGAGAGGACGATGAGGGAACAAGCCAAGAAAATGAATGTGGCTTCGCTCCGGTCATCGGATGCCCAGAACACCAGTGCCGAATGCAAACTAGCCAAGGTCGCCCTGATGACAATCTCCTTGTGGTTTATGGCATGGACTCCGTACCTGATTATCAATTACTCTGGACTCCTAGAGACCATCTCCCTTACTCCTCTGCTCACTATCTGGGGATCTGTTTTCGCCAAGGCCAGCGCCGTTTACAATCCCATCGTTTACGGAATCAGCCACCCCAAATACCGCGCTGCACTGAATGAGAAACTGCCTTTCCTCGTTTGCGGTGGAACAGAAAGCACACCATCAGCAGCAGCGGAAGTACAATCTCAGGCTTCGAATGACACTGCCGCTTCAAATGAGAAGGCATGAATGCCTCTTAACGCAGATATTTCAACCTTCCTTAGGTGGTCCCAATACAAAAATCGCTTTAAAAAAAAAACGATGAATAATCGTAATGGAACCTTAAAAAAATGGCTTTTTCTGTGATGAAGCACGGAATGGACCCTCGACGACAAAATATCAACAAGATTCCACAACCGAGGAGTATAACTCCTTCAATTTATTTTTATCCAATATTGTAGATCATTATGTTATGTTTTAATGTAATGTACATGTTTGTGAACATAATTCCAAATATATTTTCCATTGCCA</t>
  </si>
  <si>
    <t>MESASLLGEPFAAARWGGYSNHTVVDMVTPEMLPYIDPHWYQFPPLNPLWHGILGFVIGVLGFISWMGNGVVLYVFSCTKSLRTPSNFLVVNLAFSDFCMMIIMCPFMVVNCYFQTWYFGPLMCELYAFFGSLFGCGSIWTMVLITFDRYNVIVKGLAAKPLTIKKAILEILFVWLHGLAWTLFPIFGWNRYIPEGNMTSCGTDYLTKDWFHKSYIFVYSFFVYFMPLSIIIYCYFFIVQAVAAHERTMREQAKKMNVASLRSSDAQNTSAECKLAKVALMTISLWFMAWTPYLIINYSGLLETISLTPLLTIWGSVFAKASAVYNPIVYGISHPKYRAALNEKLPFLVCGGTESTPSAAAEVQSQASNDTAASNEKA</t>
  </si>
  <si>
    <t>Asiagomphus melaenops RhLWE1 mRNA for opsin, long-wavelength sensitive type, complete cds</t>
  </si>
  <si>
    <t>LC009189</t>
  </si>
  <si>
    <t>CGTAGCGTGCCTCCTTCGTGAGTAGACCTACGGATCGGCGTCTGCCTTGCCTGTGTGCATCTTAGAGATTCATCTGCTGTGTTTCGTCGCCTCCAGTGTGATTTATCGACTCAGCTCGACCTCTTCTTAACATCTTGCGCCAGGCGGGCAGATCGTCTCGAGTCTATTATCAGCTGACCTCAAAGGATATCGGCCTTTGATCTCGACATGGCAGCAGCAGCTTTATTGAATGAGCCACAAATGGCTGCCCGATGGGGTGCGTCTAGCTTTTCAAACCAGACCGTAGTGGACATGGTGCCCCCCGAAATGTTGCCGTGGGTTGACGCTCACTGGTACCAGTTCCCTCCGATGAACCCATTGTGGCATGGAATCCTAGGTTTTGCCATCGCTGTCCTTGGTTTCATCTCCTGGGTTGGTAACGGTGTCGTCATCTATATCTTCAGCTCCACCAAAACCCTTCGCACCCCATCAAACCTCTTAGTCGTCAATCTCGCCTTCTCGGACTTTCTTATGATGGTTTTCATGTGCCCCATGATGATTATCAACTGCTATTATGAGACTTGGGTCTTTGGACCAATGATGTGCCAGGTTTATGGAATGACCGGATCTCTCTTCGGATGCTCCTCGATCTGGACAATGGTTGCCATTGCCGCTGACCGATACAATGTCATTGTCAAGGGATTGTCTGCAAAGCCTATGACTAACAAGAGGGCTCTTCTCTGGATTGCATTCCTGTGGGTTCACGCTATTTTATGGACCTTGCTTCCAATCTTTGGATGGAATAGGTACGTGCCAGAGGGCAACATGACTGCCTGCGGAACTGACTACCTGGCCAAGGAATGGTTTGACAAGAGCTACATCCTCATCTACTCATTCTTCTGCTACTGGCTCCCACTCTTCACCATCATCTACTCCTACTTCTTCATCGTTCAGGCTGTTGCAGCCCACGAGAAGACAATGAGGGAGCAGGCAAAGAAGATGAACGTTCAGTCTCTCCGATCAGCTGATGCTCAGGCCACAAGCGCCGAATGCAAGCTCGCAAAGATCGCCCTGATGACCATTTCTCTGTGGTTCTTCGCGTGGACTCCATATCTCATCATCAACTTCGCTGGTATTTTCAAGACTATGACTATCAGCCCACTGTTTACCATCTGGGGATCTCTCTTTGCAAAGGCTAATGCCGTCTACAACCCAATTGTATATGGTATCAGCCATCCAAAATACAGACAAGCCTTGAGCAAGAAGTTGCCTATGTTGGCTTGTGCAGGAGGCAGTGACGCAGGCTCTGACACGCAGTCTCAGGCATCAGGAGTCACCACCACATCCACCACTGAAGAGAAGGCATAAGAAGTTGTACGCTGAACAATTAACATGAGGAAGACTTCTTAGCGCCAACTTCTTTCCTTCTCATAGTGGACTGCAAAGTCAAACAGCTCTCGATGAAAACGAAGAAATAATCTGAATTCATCTTATGCATCGCCGAATTGCTCAGATTTATCGGGTATTATCAACGCCTACGTCGTCATCAAAACTATTTTAAAACTATTGACAGCATACCGGCAGAAATGTGGAACGAATGCTCTCTGAAAATAGTAGAAGGAAGATTGTTCATAGAATTAGCTTACC</t>
  </si>
  <si>
    <t>MAAAALLNEPQMAARWGASSFSNQTVVDMVPPEMLPWVDAHWYQFPPMNPLWHGILGFAIAVLGFISWVGNGVVIYIFSSTKTLRTPSNLLVVNLAFSDFLMMVFMCPMMIINCYYETWVFGPMMCQVYGMTGSLFGCSSIWTMVAIAADRYNVIVKGLSAKPMTNKRALLWIAFLWVHAILWTLLPIFGWNRYVPEGNMTACGTDYLAKEWFDKSYILIYSFFCYWLPLFTIIYSYFFIVQAVAAHEKTMREQAKKMNVQSLRSADAQATSAECKLAKIALMTISLWFFAWTPYLIINFAGIFKTMTISPLFTIWGSLFAKANAVYNPIVYGISHPKYRQALSKKLPMLACAGGSDAGSDTQSQASGVTTTSTTEEKA</t>
  </si>
  <si>
    <t>Asiagomphus melaenops RhLWC1 mRNA for opsin, long-wavelength sensitive type, complete cds</t>
  </si>
  <si>
    <t>LC009188</t>
  </si>
  <si>
    <t>GAAGAAGCAGCACTCTTACCGGTGTCTTCCAGAGGATAGCGAAGGAGCTAGTCTAATATTCTGCTCATTCTCTGCTCCACAAGAAAACTACAGCCAAAATGTCTTTCGGATCAGCACCTAGTTACAGCGCTTATGGGTGGAGCGGTTCCGGCTATAACACCAACATGACTGTTGTGGACAAGGTCCCGCCTGAGATGCTCTTCCTCGTTGACTCCCACTGGTATCAGTTTCCCCCGCTCAATCCTATGTGGCATGGTATCCTCGGCGTCCTAATGACTATGCTTGGGTTCATCTCGGTTTGTGGTAACGGCGTTGTTATTTATATATTCTCCTGCACCAAATCCTTGAGGACACCATCTAACCTTCTAGTGGTCAACCTCGCCATCTCTGACTTCTTGTTAATGGCCACTATGTCACCCATGATGACCATTAACTGCTACTTCGAAACATGGGTTCTAGGACCATTTATGTGCCAGATTTATGGAATGCTTGGCTCATTGTTCGGCTGTGCTTCCATTTGGACTATGACCGTAATTGCCTGGGATAGGTACAATGTTATTGTAAAGGGTTTATCTGCAAAACCACTGACTACCAAGAGCGCGTTGTTCTGGATTCTGCAAGTCTGGCTCAATTCTATCCTCTGGACTGTAGCCCCAGTTCTTGGGTGGAACAGGTATGTGCCGGAAGGTAACATGACTTCCTGCGGAACAGATTACTTTTCCACCGACTGGGTTAGTGTATCTTACATCTGGGCCTATTCCGTCTTCGTATACGCTCTTCCTCTTGGAATCATCATCTACGCCTACTGGTTCATCGTGCAGGCTGTTGCCGCTCACGAGAGACAGATGAGGGAACAGGCGAAAAAGATGAACGTCGCCTCTCTTAGGTCATCAGAAGCTCAGGCCACTAGCGCAGAATGCAAGCTGGCCAAGATTGCCATGATGACCATCTCCCTGTGGTTCATTGCGTGGACTCCTTACCTCATCATCAACATTGCCGGTCTCTATGCACCATCCAACATCAGTCCATTGGCCAGCATCTGGGGTGTTGTTTTTGCCAAAGCCAACGCCGTTTACAATCCGATTGTATACGGAATCAGCCACCCTAAGTATCGCGCCGTTCTACACCAGAAATTCCCAAGCCTAGCGTGCGGAAAAGCAGAAACCGCCAACGACACTGCTTCCCAAGGATCGGGTGCCACCGCTGTCAGCGACGAAAAACCAGCGGCATAAATACCGCTTTTCTTTTGTTTATTTCACTGATTCCTGGAAAGCCGTATCACAAAAGTTTATTGTATCCAAATGGTCATTCTGCGCTCTTTATGAAACCCTTCTGAATTGCATACGCTTATATACTGTAGAAAACGAATATTACTGAATAAAATCTTTAATTAA</t>
  </si>
  <si>
    <t>MSFGSAPSYSAYGWSGSGYNTNMTVVDKVPPEMLFLVDSHWYQFPPLNPMWHGILGVLMTMLGFISVCGNGVVIYIFSCTKSLRTPSNLLVVNLAISDFLLMATMSPMMTINCYFETWVLGPFMCQIYGMLGSLFGCASIWTMTVIAWDRYNVIVKGLSAKPLTTKSALFWILQVWLNSILWTVAPVLGWNRYVPEGNMTSCGTDYFSTDWVSVSYIWAYSVFVYALPLGIIIYAYWFIVQAVAAHERQMREQAKKMNVASLRSSEAQATSAECKLAKIAMMTISLWFIAWTPYLIINIAGLYAPSNISPLASIWGVVFAKANAVYNPIVYGISHPKYRAVLHQKFPSLACGKAETANDTASQGSGATAVSDEKPAA</t>
  </si>
  <si>
    <t>Asiagomphus melaenops RhLWA2 mRNA for opsin, long-wavelength sensitive type, complete cds</t>
  </si>
  <si>
    <t>LC009187</t>
  </si>
  <si>
    <t>GGAAGCAGCGCTTCTGCCGTCGACGTTTGGTGAAAGTGCAATAAGTTCAAAACTGTAGTAGTTCGTTTTAAAAAAACGATTTGCTTCAGTTTTATTCTTTAACTGTGTCAACAGTCAACAACCTCCGCAAATATGTCGGCGGCAATAGCTGTTGATCCTGGTTACAGCGCTTACAGATGGTCAGGATCAAACGGATTCAGCGGTAACATGACTGTCGTGGACAAAGTTCCACCAGAGATGCTCTTCCTAGTTGACTCCCACTGGTACCAATTCCCTCCACTGAACCCATTATGGCACTCCCTTCTCGGCTTCTCCATTGGCCTCCTGGGATTCATATCTTTATGTGGAAATGGAGTGGTCATTTATGTCTTTTCCTGCACCAAATCGTTGAGAACTCCTTCAAACCTTTTGGTTGTCAATCTAGCTATCTCCGATTTCATGCTCATGGCGACCATGGCTCCAATGATGACCACCAATTGTTACTTTGAGACCTGGGTGCTCGGACCGGTCATGTGCCAAATCTATGGCATGTTTGGTTCAATGTTCGGCTGCGCTTCGATCTGGACCATGACTGTTATAGCATGGGATAGGTACAACGTCATCGTCAAGGGTCTTTCTGCCAAACCTCTAACGAACAAAAGTGCTTTGTTCTGGATTTTTCAAGTTTGGCTCAACTCTGCCATTTGGACTGTCGCTCCGGTTTTAGGCTGGAACAGATATGTACCAGAAGGTAACATGACCTCATGCGGGACGGATTACCTTTCCAAGGATTGGGTCAGCATCTCCTATATCTGGGCCTATTCCTTTTTCGTTTACGCATTGCCTCTTGGAACCATCATCTACGCATATTGGTTCATCGTGAAGGCTGTCGCTGCCCATGAGAAACAAATGAGAGAACAGGCGAAGAAGATGAATGTCGCCTCTCTAAGATCAGCGGAGGCACAGGCAACCAGCGCGGAATGCAAACTTGCCAAGATTGCCATGATGACCATTTCCCTGTGGTTCATTGCTTGGACACCCTACCTAATCATAAACCTTGCCGGTCTCTTCTCACCATCCTCTCTCAGCCCTCTGGCTAGCATTTGGGGAGCCGTATTTGCCAAGGCAAACGCCGTGTACAATCCAATCGTATACGGAATCAGCCATCCAAAGTATCGTGCTGCTCTCTATCAGAAATTCCCGAGTTTGGCCTGTACTCCGGAGAATAGCAACTCCGACGCCCAATCTCAGGCATCTGGAGCTACTGCAGTCACCGACGAGAAACAAGCGGCATGAAAAAGTACATACTCCCTCTTTTCATCATAAATGAGTTTTTGTCTTTAGAACACTCGGTTGAATTTTTCAATGTTACCACAACGAGGGAATGACATGGGAAGCGGTATTCTAAAAGAAATCGCAATTGCCGTAAAACTTTATTTTTTTCTTCCTCAGAACCTCTCAAAGGCGCATTTAACGCAAATGTTGTGACTTCCTTCTGAACACATACTTACCATGAAAAAACTTCCATTCGCCTCACTCAGTGAGCGAGAAGAAAAATACGATGAGAACTCCTTTCTTCGTGACTGCCCATTATCGGGATAGTCTGGTAAAAATTTCGCGAAGAAAGGGAGTAGAATTCTTCGATATATAAATAAAAGCTTTCA</t>
  </si>
  <si>
    <t>MSAAIAVDPGYSAYRWSGSNGFSGNMTVVDKVPPEMLFLVDSHWYQFPPLNPLWHSLLGFSIGLLGFISLCGNGVVIYVFSCTKSLRTPSNLLVVNLAISDFMLMATMAPMMTTNCYFETWVLGPVMCQIYGMFGSMFGCASIWTMTVIAWDRYNVIVKGLSAKPLTNKSALFWIFQVWLNSAIWTVAPVLGWNRYVPEGNMTSCGTDYLSKDWVSISYIWAYSFFVYALPLGTIIYAYWFIVKAVAAHEKQMREQAKKMNVASLRSAEAQATSAECKLAKIAMMTISLWFIAWTPYLIINLAGLFSPSSLSPLASIWGAVFAKANAVYNPIVYGISHPKYRAALYQKFPSLACTPENSNSDAQSQASGATAVTDEKQAA</t>
  </si>
  <si>
    <t>Asiagomphus melaenops RhLWA1 mRNA for opsin, long-wavelength sensitive type, complete cds</t>
  </si>
  <si>
    <t>LC009185</t>
  </si>
  <si>
    <t>TCTCCTGTTCCATGTTTAGGGACCGAGTAGAGAACGTACGCGCACCGAAGTCATCCTGTCGTTTGAAACAGTTTACCATTATCACCTAGCATACATTTCGAAAATAGCTTAAACAATCATTTGCTTACTCAAGAAGCCAACGTATTTACATCAATGTGACATGGAGTCTTCATATGCAGCTCATATTCATCCTGAGTGCCCATGGGCTGCGATGGACAAACACCAGTTAGTTTGGCTTGGAGCTATTACCATCATATGCGGTATTCTCGGAGCTGCAGCCAATGGGATATTAAGTGCAGGATGTTTACTAGGAATTGGTATTCCAGAAAGCAGAGTTGATCAAGGCCATCGTTTGCTACTATTGAATCTTTCAATTGCATCACTAGGAACTCTACTCCTTGCAGGATTTCCGTTCACTGGTCCATCCTTAATATATGGAAGGTGGATATTTGGAAATGGTTGCTGTCAGCTATTTGCATTTCTTCGGGTTATGTTTGGTTTTGCACAGATGTCAGCTTTAATGTTACTGGTTGTGGAACGTTTCTGGTTATTTTACATTATAACGAAAGAACATTCCAGGATGATGACAATAAAAAAATGTGCATGGGGAATTGGAACATTTTGGGGTCTCTCAATGCTTCTGGCTATTCCTCCTCTGATTAAATGGGGAAGATATTCTTGTGACAGTACCAGGACAACATGCGAGTTGGATTGGCTTATGAAAAATGAAAGTCAAATATCTTACAATTTATTCTACCTTGCTTTAGGGGTAACCCTACCAACATTCGTAATTTTTTTCTCCCTTTGGCGCTGTCACAAAATGATGAAAGCTTTATCAATCCACAACAATGACTTTGGTATTGATGTTCATGGTCAATACTTTATAACCAAGGTTGTGCTATATATTGTCCTGGGAATGTATATAACGTGGATACCTCGAGCAATTTATGTATTCGTAACAATGCTCTCTGGAAATGAAGGTGAAAAAAAATTGCCTACAGTGCTGAAGATTTTATCTCCAATTATTACTGAGACTTCGACAATGATCCCACTAATAGTTTATACTCTACTAGGAACAAATATACGGAAAAATATGATGGGGTTGCTGAGAAAAACAAGTTCTCTGCGTTCTAAACGAGGAGGAATGATAAGGTTGCAGATGAGATAATGAGAGTAGTAATAACAGTATGGGAGACAGAAAATATCTCTCTCTGCTCATCAAAATTCATTTGTTATGATGCAACAACTATGAATTTTTCAGGAGACTTTGTAAAGATTGATTTGAGTTTTATCAAATTCTCACAATTTGAGAAGTATTACATCTTTTTTTTTTCTGAAATACGAATCCATTAAACTAATCACCTAAA</t>
  </si>
  <si>
    <t>MESSYAAHIHPECPWAAMDKHQLVWLGAITIICGILGAAANGILSAGCLLGIGIPESRVDQGHRLLLLNLSIASLGTLLLAGFPFTGPSLIYGRWIFGNGCCQLFAFLRVMFGFAQMSALMLLVVERFWLFYIITKEHSRMMTIKKCAWGIGTFWGLSMLLAIPPLIKWGRYSCDSTRTTCELDWLMKNESQISYNLFYLALGVTLPTFVIFFSLWRCHKMMKALSIHNNDFGIDVHGQYFITKVVLYIVLGMYITWIPRAIYVFVTMLSGNEGEKKLPTVLKILSPIITETSTMIPLIVYTLLGTNIRKNMMGLLRKTSSLRSKRGGMIRLQMR</t>
  </si>
  <si>
    <t>Asiagomphus melaenops RGR-like mRNA for opsin, RGR-like, complete cds</t>
  </si>
  <si>
    <t>LC009184</t>
  </si>
  <si>
    <t>AAGAGAAAATTAATTTTAAGTCAAAAAATGAACAGAAGATGATAGAACTCTTTCGATGCGAGATGTTGTAGGTTTATTGGAATCGGATGAAATCGCCTTGGGAGACGGAGACTGATGGGGCAGGAGGCGGGAATGAAGTCGGGGGTGGAGATAGTTCCGGACCGGGGACGGAAGAAGAAGAGAGGTTGTTGATGTCCCCTGGTGGTTATGCAGCAGCTGCCGTCGCTCTTCTACTCATCGGTCTCGTGGGATTTGTCTCTAACCTCCTCGTCATGGTCCTCATGTTTAAGAATAAGCAGTTATGGACACCTCTAAATGTAATTCTCTTCAACTTAGTGTGTTCGGACTTCTCTGTCTCTATTCTCGGCAACCCGATAACCCTTACAGCTGCCCTATATCGACGCTGGATATTTGGAAGAACAGTTTGCGTCATATATGGGTTCTTTATGTCTTTATTAGGAATAGCTTCCATTACTACGATGATGGTGCTCTCGTTCGAAAGGTACGTCATGATAAGCAAACCATTTCAAGTTCATCGCCTGAGCCAAAAAGGAGCTGTGGGGCTTATTGTGGCCATCTGGGTCTACGCTCTTGCCCTCACGATGCCTCCACTTTTTGGATGGGGAGATTACGTCCATGAATCGGCAAACATAAGTTGTTCGGTAAACTGGGAATCCAAGACTATCAGCGCCACAACCTATATAATCTTCTTATTTGCCATGGGATTAGTCGTTCCTGTAAGTGTCATCAGCTTCTCATATCTCAACATAATTTGGACCATGAAAAAGAATGCCCTTGCAATGGGTCGTTTGACGAAGGCGGAATCTCGAGTCACCTTAATGGTCTTCGTAATGATTGTAGCATTCCTTGTGGCTTGGACTCCATATTCAGTTCTCGCACTTCTCGTGGCGTTTGGTGACGCGTCGCTGATATCTCCGGGAGTAGCAGTTGTCCCAGCTCTTATGGCCAAGTCATCCATTTGCTACAATCCAGTTATTTACGTGGGCCTCAACACACAGTTTCGGTCCGCCTGGCATAAGCTGTTGGGAGTTCGCGCCATCTCTGAGACCTCGCAAGAATTAGGTGGAGAGCACACGGCCGTGCTGAGCCCATCGAATTACATGTCCCACACAGTTCTCGAGGGAGGCGCCACAACGGGTACATCAGCCTCGGGAATCCATTTAGCGCCTGTATCCTCCACGACTTCTAACTCTTCATCGCCGAATTTGGCTGCCACCAAAAAGAGGAAGGCCGCCACCGCTTTGATCACATCTACTGGCAATGGGGAGACGAGTAAGGGAACGAAAAACTGGATCAAGTCCGTCGTTTCCGAAGCATTACCGGAAGAAGTGGAAGAATCCGATGATCAAAAAGGACAAGAGGAAGTGATCGATGATGACTTGTTAGAAGAAAATGATTCGGTCGAAAGAAACGGTGTGAAGAGAGCAAACGGAGATGTTGAAGCAGGGGTCAAACTAAAACCAGTATTAGAAGTAGAAACTGGGCGGATGAAGGGGGTAGAAGAAGATGTAAGGGAGGAGAGTGAAACGAAGAAGAATGGAGACGTAGAACTGAAAGTACCATTGACTGCGGGGTCGGATTCTAGTCGTGATGTAAATAAAGATAAGTTCAAAGACAATGAACCAGGTAGTTCTGGATCTTCTGAAAAGTTAAGAGATGGTTCAGGGTTAGGAAACAAAGGAAGAAGACTTAGAGGCGGAGGTTTCCTGAGAGGAAGATATAGAAAATCTGAAGGGAGGAACAAAAAAGTTGTGGTAAAGGGCAACGGAATATTGTCTGAATTCGGGAAATCTAAAGCAAAGCAGAGGTTAGAAAGATGTGAAGGAAGCAAAGTTAAGGAGACTTCTATTGTCATAGATGACGATGAAGAGGAAGTCGAAATGAGTTTATTGTCAAAGCCTAAAGCTGACGGTCCCAAAACAGGTAAAGTCGAGGCCGTAGTTGTGTGATTCTGTAAAGGTCTCAAACAAAACATTTTCTCCACCATAGAAAGTATAATTACCGTTTCTTTCATCCTCAGAAAACAAAATTATGATGTGAGCAGTGCTCTATTATTTGTTGGGACCGCTTTATCATAAAGCTGTGATGTGATTAAACGAACCGGCCATTTACAATTAGAAGAGGAATGAAATCACGTTCCCGTTTTCTGGGAGGATTTTGCTGCTTCTGAATAAAACTATACAGACTATTGTGTAAAATATCTGTTCGTAATACATATATGAAATTAATGGTGTATTATCGGCTAGATTATAGGACTTTGCAAATATTTCTCGTGATTGAGAACTCATGCGATAATATTATTATAATTTCTTTTTGCATGGAGTTGTTCATTTGGCATTTATCTAAAAATTCTTAAAAAGAGAAAAATCATTCCAACAATTTTGTATATCTATTCACCTGCTATTTAAATTGTCCAACTGTCATGGTGTCAACCCTTGAAATTCTAAGATTTTAAGATTCTGACCCCTTTCTATGAAAAGATAATAAA</t>
  </si>
  <si>
    <t>MKSPWETETDGAGGGNEVGGGDSSGPGTEEEERLLMSPGGYAAAAVALLLIGLVGFVSNLLVMVLMFKNKQLWTPLNVILFNLVCSDFSVSILGNPITLTAALYRRWIFGRTVCVIYGFFMSLLGIASITTMMVLSFERYVMISKPFQVHRLSQKGAVGLIVAIWVYALALTMPPLFGWGDYVHESANISCSVNWESKTISATTYIIFLFAMGLVVPVSVISFSYLNIIWTMKKNALAMGRLTKAESRVTLMVFVMIVAFLVAWTPYSVLALLVAFGDASLISPGVAVVPALMAKSSICYNPVIYVGLNTQFRSAWHKLLGVRAISETSQELGGEHTAVLSPSNYMSHTVLEGGATTGTSASGIHLAPVSSTTSNSSSPNLAATKKRKAATALITSTGNGETSKGTKNWIKSVVSEALPEEVEESDDQKGQEEVIDDDLLEENDSVERNGVKRANGDVEAGVKLKPVLEVETGRMKGVEEDVREESETKKNGDVELKVPLTAGSDSSRDVNKDKFKDNEPGSSGSSEKLRDGSGLGNKGRRLRGGGFLRGRYRKSEGRNKKVVVKGNGILSEFGKSKAKQRLERCEGSKVKETSIVIDDDEEEVEMSLLSKPKADGPKTGKVEAVVV</t>
  </si>
  <si>
    <t>Asiagomphus melaenops pteropsin mRNA for opsin, pteropsin type, complete cds</t>
  </si>
  <si>
    <t>Tanypteryx</t>
  </si>
  <si>
    <t>pryeri</t>
  </si>
  <si>
    <t>LC009182</t>
  </si>
  <si>
    <t>TCTTGGGGAAAGCTGGGAAAGAGCAGTCAAAGTTAAAGTTGCAACTGTTTATAAGTAGCTCTTTAAGTTTTGACTTGAGTCATTCCTTGATCATCCTGAGGGTGTGACTGCCATGCCTCCAAGTATGATTAATGATGCACTTCCAGCCTCTTTATTATCATCAGATAATGGTCCAGGATGCTCCAATTTGACAGTATTTCGTCCAGAATATAGGGTGTCAGGAAAATTTCTTGGGTGGAATGTTCCACCTGAAGAGCTCCACCACATACCAGACCACTGGCTTGCATTCCCTGAACCTGAGCCATATATGCACTATTTACTTGGTCTCCTGTACATTTGCTTTATGTTTATTGCTTTATCTGGAAATGGAATTGTAATCTGGATTTTTACTTGCGCAAAATCCTTAAGAACGCCCTCAAATATGTTAGTTGTGAATCTTGCCATATTGGATTTCATCATGATGGCAAAAACTCCCATATTTATCTACAATTCTTTTAATATGGGTTTTGCACTCGGAGGATTTGGTTGTCAAATTTTTGCATTTGTTGGTTCTGTATCAGGAATTGGAGCAGGCATAACTAATGCAGCCATTGCTTTCGACAGATACAGAGCTATCGCTAGGCCCTTTGATGGGAAGCTTTCTAGTGGTAAAGTATTGATAATTCTATTACTCATCTGGGGCTACACCCTTCCTTGGGCCTTATTCCCGTTGTTAGAGGTATGGGGCCGATATGTGCCAGAGGGCTTTCTCACTAGCTGCACATTTGACTATCTGACTAACACAGCAGAAAACAAGATCTTTGTAATGATGCTCTTCTTTTTCTCCTACCTTATCCCTATGTTCATGATTATTTTCTATTATGCTCAAATTGTCAGCCATGTTTTTGATCATGAGAAAGCGTTAAGAGAACAGGCCAAGAAAATGAATGTTGACTCCCTTAGGAGCAATCAAGCTGCCAACCAAGCCTCAGCAGAAGTTCGAATCGCTAAGGCAGCAATCACAGTGTGTTTCATGTTTGTGGCATCTTGGACCCCATATGCAGTTCTTGCTTTGATAGGAGCATTTGGGAACAAGTCAATACTAACCCCAGCAGTAACAATGATCCCAGCCTGTACATGCAAAGCTGTGGCTTGCATTGATCCCTGGGTTTATGCCATCAGTCATCCAAGATACAGGTTGGAACTTCAGAAACGAGTACCATGGCTCAGGATCAATGAGCCTGAACCACCTGCAGACACAAAGTCTGAAGGTACTGTTGCCACCACTGAAGGATAATTACATCTTACACAAAATGCATGGCTATGAAAATTTAACTTCTTGAAAATCTGATACTGTGCCATAAAACTGTCAATTGGTTGTGTTATTTTATGATAATTCGATGATGTGCGTGATTATTTGAGAGAGCGATCAATAATTATAATCCCTTTCAACAGGCACTCAACAACTAAATTATATTTCTTTGCAAACCGTTCTATAGTTTATATGGTTATATTTAATTTTTGCTGTAACAATCTGAGGTACGCCGATATCTTCATTTAAAAATCTTTATTCGTGGTAATTATCGCTAAGCAGCTTCTGAAATTCAAACTGACCGCAATAACATCTGAATATCATCAAGCGCTAAAGCGACTGCTTGCATAGACATTTTGCGCATGGATACAGCCTCAGGAAGTCCTTTCACGAAGTAAATGATATGCCAGAAAATATTGCCCTCAACATGACAAATAAAA</t>
  </si>
  <si>
    <t>MPPSMINDALPASLLSSDNGPGCSNLTVFRPEYRVSGKFLGWNVPPEELHHIPDHWLAFPEPEPYMHYLLGLLYICFMFIALSGNGIVIWIFTCAKSLRTPSNMLVVNLAILDFIMMAKTPIFIYNSFNMGFALGGFGCQIFAFVGSVSGIGAGITNAAIAFDRYRAIARPFDGKLSSGKVLIILLLIWGYTLPWALFPLLEVWGRYVPEGFLTSCTFDYLTNTAENKIFVMMLFFFSYLIPMFMIIFYYAQIVSHVFDHEKALREQAKKMNVDSLRSNQAANQASAEVRIAKAAITVCFMFVASWTPYAVLALIGAFGNKSILTPAVTMIPACTCKAVACIDPWVYAISHPRYRLELQKRVPWLRINEPEPPADTKSEGTVATTEG</t>
  </si>
  <si>
    <t>Tanypteryx pryeri RhUV mRNA for opsin, ultraviolet sensitive type, complete cds</t>
  </si>
  <si>
    <t>LC009181</t>
  </si>
  <si>
    <t>CGAGAGCGGTGAGGAAGAAGCATCTGGTTGAACAAAAACTAAAGCAAAGCAGCGGAGGACTTACATTCTGCCCTAGCAAAGCTGAGGAGACTGCAGACCAGCTAACTTAACTTCCCACCGAATTAAAACAAACTCTCTCAGCTAACATCGCCTTCTTTTCTACAACAGACATCCAAACGGAAAAGAGTGGGCAAGAATCACATCAGAAAATCAAGATGAATATCAGCGAATCGTTTGCTCCGAATGCTCACTTCTTGAGGCCTGGCCCTATGCAGGCGCAAATAGCCGAGGTCGGGGATGAACTTTTGGGGTCTTCTATCGATGAAGACTACATGGACTACATTCATCCTCACTGGAGACAATACAGAGCTCCTGCGGCCTACCAACACTTTTTGCTGGGAATAGTATACGCCGTCATCTTCTTCATGGGAACTCTCGGAAATGGACTTGTCCTTATAGCTTTTTTCACGACTAAAGCTTTGCGATCACCTTCCAACTGCTTCGTTGCCAACTTGGCTATTTTTGACACAATAATGATGTTCAAGCTGCCGTTCTTTGTAATGAATTCGGTAGTCGAAGGCCAGCTCTTTGGAAAAATCGGCTGTGACGTGTATTCGCTCGCTGGTTCCTACTCTGGAATGGGAGCAGCAATCACCAACGCTGCAATCGCATTCGACAGATACAGGACTATCGCTTTCCCATTGGATGGGAGACTTGGAATGAAGGCGGCACTAGGGCTTGTTGCTTTCACCTGGTTTTGGGCAACGCCATTCTCTATCCTCCCCTTCTTTGAAATATGGTCACGATTTGCTCCAGAGGGATACCTGACCACCTGCTCCTTTGACTACTTGACCGAAGGAAAATCGACCCAGATCTTCACAATCACCATTTTCACTTGGGCATATATCATACCACTCCTTTTGATTGCTCTGTTTTACTCCAGAATTTTGTCTCATGTCAGAGAGCATGAAAAAATGTTGCGAGAACAGGCCAAGAGGATGAATGTGAAGTCTCTGTCTCAAGGTGACGAAAAATCTGCTGAGATCCGAATTGCAAAGGTGGCTATTACAATTGTCTTTCTCTACATCTGCGGTTGGACGCCATATGCTTTAGTAGCTATAATCGGCTGCTTTGGAGACAGGTCGCTGATGACTCCAACCTTCAGCATGTTCCCTGCAGTTGCCTGCAAAACTGTGGCGTGCATTGATCCATGGATTTATGCCATTAACCACCCACGGTTTAGGGCTGAGATCCAGAAGAAGGTGCCATGGCTATGCTTCTTTGGATCAGATGAAAAAAGCAAATCTGCCGACAACAAGTCGACCATCTCTGACGCATCTGAAGCAAAATCTGAAGCTGCATAATAACTTGCTATCGCTTTAAGAGAATGTTGAAACATTACTTTTTTATGGTGCCTTTATTTCATACGAAACTTGAGGTTTTCTGTCGTTTAACACCCGATAAATACCGTAATTTGAAGTAAAATCTCCTTTAATTCTTGTATTTTTAATGCATAATCTAATTTTAGAAGGTTAATGCTAGCCATCAACGAATTCTGCTGGCATTATTCAGAGCATTATATAACATTTATCGATTTCAAAGATTCTGTAAATTCTGTAAATTGAAATTGTTAACATTTTTTGTCTATTGTATGTTGATTCTATATTTACTTGTACACTTTAAACTAAAATAAAACCTC</t>
  </si>
  <si>
    <t>MNISESFAPNAHFLRPGPMQAQIAEVGDELLGSSIDEDYMDYIHPHWRQYRAPAAYQHFLLGIVYAVIFFMGTLGNGLVLIAFFTTKALRSPSNCFVANLAIFDTIMMFKLPFFVMNSVVEGQLFGKIGCDVYSLAGSYSGMGAAITNAAIAFDRYRTIAFPLDGRLGMKAALGLVAFTWFWATPFSILPFFEIWSRFAPEGYLTTCSFDYLTEGKSTQIFTITIFTWAYIIPLLLIALFYSRILSHVREHEKMLREQAKRMNVKSLSQGDEKSAEIRIAKVAITIVFLYICGWTPYALVAIIGCFGDRSLMTPTFSMFPAVACKTVACIDPWIYAINHPRFRAEIQKKVPWLCFFGSDEKSKSADNKSTISDASEAKSEAA</t>
  </si>
  <si>
    <t>Tanypteryx pryeri RhSWc2 mRNA for opsin, short-wavelength sensitive type, complete cds</t>
  </si>
  <si>
    <t>LC009180</t>
  </si>
  <si>
    <t>GCCAACTGTGCTGCTGATCTGTAAGTGCCCTTATTCAGTGCAAGGATTCAAACAGCCTGGTCTGAGAAGACGAAGAGCGAACGAGAGAAGATATAAACTAAAACACGCGATACTCCGTTTGTTGAAAATCTAATTGTTCTTCGCTTCCTTTATCTCTGTACTCAAGGGAAACTTAAATCGCAACTTTTTGGTGCAAGAAGACGCAAGAAGCATCATGTACACTAACGAATCCTTCGGTCCAAGTCTCCACTTATCTGGGCAGGGCATCATGCAAGCACAAATTGCGGAGGTTGGCGATGAAATTTTGGGCTCCAAAATTGATGAGGATTATATGGACTATATCCATCCTCACTGGAGACAATACAAAGCTCCTGCGGCCTACCAACACTTTTTATTGGGAATAGTATACGCTGTCATCTTCTTCATGGGAGTACTCGGAAATGGTCTTGTACTAATAGCATTTTTCACGACTAAGTCCCTACGATCACCTTCAAACACTTTTGTGGCTAATTTGGCCATATTCGATACAATCATGATGTTTAAACTGCCGTTCTTTGTGATGAACTCGGTAGTTGAAGGCCAACTCTTCGGAAAGATCGGCTGTGACGTATATTCGCTGGCTGGTTCATACTCCGGAATGGGTGCAGCAATCACTAATGCTGCCATCGCATTTGACAGATACAGAACGATCGCCTTCCCATTGGATGGAAGACTTGGGATGAAGGCAGCTATTGGACTGGTTGTCTTCACTTGGCTCTGGGCAACACCCTTCTCTATCCTTCCATTTTTCGAAATCTGGTCACGATTTGCGCCAGAGGGATATCTGACCACCTGCTCCTTTGACTACCTCACTGAGGGAAAATCCACACAGCTGTTCACCATCGTCATATTTGCATGGGCATATGTTCTCCCACTACTTTTGATTGCTCTGTTTTACTCCAAGATTATTTCTCATGTCAGAGAACATGAAAAAATGTTGAAGGAACAGGCAAAGCGAATGAATGTGAAGTCCCTGTCTCAAGGTGATGAAAAATCCGCTGAGATTCGTATTGCCAAGGTGGCAATTACAATTGTCTTCCTCTTCATCTGTGGCTGGACCCCATATGCTTTAGTAGCTATAATTGGCTGCTTTGGAGACCGGACACTGATGACCCCAACATTCAGCATGCTCCCTGCTGTTGCCTGCAAAACTGTAGCATGCATTGATCCATGGATTTATGCCATCAACCACCCACGTTTCAGGGCTGAAATCCAGAAAAAGGTGCCATGGCTTTGCTTCTTTGGTCCAGAAAAGAAATCATCCTCTTCTGATAACAAATCTACAGCCTCTGAAGTGTCTGAAGCTAAATCCGAATCAGCATAATGAATATTATGAAAGGGCAAATTTACCTTCTCGAATAATGTTACATACGTAATTATCATATTTGTATATATTATGTGAGAAAATACTTCCTCATCATTGGATTTTTTCTGATAAAATAAAATTCTGAAACTATCTTCCAAAAAAA</t>
  </si>
  <si>
    <t>MYTNESFGPSLHLSGQGIMQAQIAEVGDEILGSKIDEDYMDYIHPHWRQYKAPAAYQHFLLGIVYAVIFFMGVLGNGLVLIAFFTTKSLRSPSNTFVANLAIFDTIMMFKLPFFVMNSVVEGQLFGKIGCDVYSLAGSYSGMGAAITNAAIAFDRYRTIAFPLDGRLGMKAAIGLVVFTWLWATPFSILPFFEIWSRFAPEGYLTTCSFDYLTEGKSTQLFTIVIFAWAYVLPLLLIALFYSKIISHVREHEKMLKEQAKRMNVKSLSQGDEKSAEIRIAKVAITIVFLFICGWTPYALVAIIGCFGDRTLMTPTFSMLPAVACKTVACIDPWIYAINHPRFRAEIQKKVPWLCFFGPEKKSSSSDNKSTASEVSEAKSESA</t>
  </si>
  <si>
    <t>Tanypteryx pryeri RhSWc1 mRNA for opsin, short-wavelength sensitive type, complete cds</t>
  </si>
  <si>
    <t>LC009179</t>
  </si>
  <si>
    <t>AAGAGGCGAGGAGGCGGTCATCAGAAAAAGTCGGTGGAGGAGTGCAGACGTTCTGCTCTAGCTAACTGACGAAACTGCTGACCGACGAACTACAACAGAAATTACCTTCTCGTACCTCCCAGCTCCGCTAACGTCGCTTCCTTCTTTGCAGTAGCAGCTCGTTGACGTAGTGGACAAGAAAGAGTTTTACCGAGATGAACGTCAGCGGCTCCCTCGATCCAAGTGCCCACTTTTTGCGGAGTGATGTATTACAAACCCAGATTGACAGTGGAAATGATTTTTTGGGTTCCAAAATTGATGGTGATTATATGGACTATGTACATCCTCACTGGAGACAATTCCAGGCCCCTGCAGCATACCAGCACTTCCTGCTAGGATTGGCATATGCAGTCATTCTGGTTGTTGGAATGCTTGGAAACATGCTTGTCATTGTGACATTCTTCACAGCTAAAAGTCTACAGACACCTTCAAATGCTTTTGTAGCAAACTTGGCCATCTTTGATACACTAATGATGTCCAAACTACCACTTTTTGTGATGAACTCTGTAGTAGAGGGCCAACTTTTTGGAAAAATTGGTTGTGACATATTTGGGCTTATAGGATCATACTCTGGGATTGGTGCAGCAGTTACAAATGCAGCCATTGCATTTGACAGATACAGGACAATAGCATTTCCACTGGATGGAAGACTTGGAATGAAGGCAGCAATAATTCTTGTCGTCTTTACCTGGGTCTGGGCCACGCCATTCTCAATTCTTCCATTTTTTGAAATCTGGTCAAGATTTGCACCAGAGGGATACCTCACCACCTGTTCCTTTGATTACATGACTGAAGGAAAATCAACACAGTTGTTTATGATGAGTATTTTTTCATGGTCATATGTCATACCTCTTCTTCTGATTGCTTTGTTTTACACAAAGATTTTATCTCATGTGAGAGAACATGAAAGGATGTTGAGAGAACAGGCCAAGAGGATGAATGTAAAATCATTGTCCCAAGGTGATGAAAAATCTGCTGAGATTCGTATAGCAAAGGTGGCTATTTCAATTGTTTTTCTCTTCATCTGTGGATGGACTCCATATGCCCTGGTTGCCCTCATTGGCTGCTTTGGTGACAGGTCATTGATGACACCAACCTTTAGCATGTTTCCTGCAATTGCTTGTAAAACAGTTGCATGCATTGATCCATGGATATATGCCATCAATCATCCACGATTCCGGAGTGAGATCCAGAAGAAGGTACCATGGCTATGCATATTTGGCCAGGAAACAAAATCTTCTGATAACAAATCTACTGTCTCTGATGTAACTGATGTTAAGCAAGAAACAGCATAGAGAAAAATAATAGGTATCAAAGGGCAATAGACTATGGCTTTCATGGAAACTGAACTCTTTGGATGTCTCACTAAATTATTAACTGAATTTATATCATCTGCAATAATAATGAATCATTAATTTTAATTATTGTTATATTTAATTTGATCCTTAGCCATTAAATTGATGATTCATTATGAACAAAGATTGTTAACCATAAATCATTTAAGCGAACATCCTAAAACAATAAAAAAATTGTAGTCGTACCATTGCACCTACATTTATTTAAATATATTTTTTCATGTTAGATTGCACTGATAATTTCGTTTGTATACATGG</t>
  </si>
  <si>
    <t>MNVSGSLDPSAHFLRSDVLQTQIDSGNDFLGSKIDGDYMDYVHPHWRQFQAPAAYQHFLLGLAYAVILVVGMLGNMLVIVTFFTAKSLQTPSNAFVANLAIFDTLMMSKLPLFVMNSVVEGQLFGKIGCDIFGLIGSYSGIGAAVTNAAIAFDRYRTIAFPLDGRLGMKAAIILVVFTWVWATPFSILPFFEIWSRFAPEGYLTTCSFDYMTEGKSTQLFMMSIFSWSYVIPLLLIALFYTKILSHVREHERMLREQAKRMNVKSLSQGDEKSAEIRIAKVAISIVFLFICGWTPYALVALIGCFGDRSLMTPTFSMFPAIACKTVACIDPWIYAINHPRFRSEIQKKVPWLCIFGQETKSSDNKSTVSDVTDVKQETA</t>
  </si>
  <si>
    <t>Tanypteryx pryeri RhSWb1 mRNA for opsin, short-wavelength sensitive type, complete cds</t>
  </si>
  <si>
    <t>LC009178</t>
  </si>
  <si>
    <t>GCGTGCCTCCTTCCAGAGTAGACCTACGAATCAGCACCTGCCTGCCTAGAGCGATACCACATCGAGAGACCACCGACTCCCGCTGAGGAATCGACTCCATTCGACTTTGCCTCCAAAGGGATAAAGCAAATTTTAGACACCAGGCGGCAGGTCGTCTGCACTGACCAACGGAAACAATCCTTCTTGGATCTCGAAATGGCGTCCGCAGCTCTAGTTGGAATGCCTCAAGTAGCCGCACGGTGGGGCGGTGGAGGTTACTCCAATCATACTGTTGTGGACATGGTTCTCCCGGAAATGCTGCCATCGATTGACCCTCATTGGTACCAGTTCCCTCCCATTAACCCCCTTTGGCATGGAATCCTTGGGTTCGTCATTGGTGTTTTGGGCCTCGTCTCATGGACTGGAAATGGAGTGGTCATCTATATATTCTCCTGCACCAAATCCCTGCGAACTCCTTCCAACCTATTAGTCGTCAACCTCGCCATCTCAGACTTTCTGATGATGGTATTCATGTGCCCTTTCATGCTGATCAACTGCTACTATGAGACCTGGGTCTTTGGACCTCTTATGTGCCAGGTATATGCCTTCGCTGGATCTCTTTTTGGCTGTGCTTCAATCTGGACCATGGTCACCATTGCCTTTGACCGATACAACGTCATCGTCAAGGGTCTCTCTGGGAAACCTCTTACCATCAAGAAAGCCCTCTTGTGGATTTTTCTTGTGTGGGCACACGCCGCCATATGGACAGTTTTCCCTATGGTCGGATGGAACAGGTATGTGCCAGAGGGTAACATGACTGCCTGTGGCACTGATTACCTGACCAAGGACTGGTTCCACAAGAGCTACATCCTCGTCTACTCCGTCTTCTGCTACTGGCTTCCACTCGGAACGATCATCTATTCTTACACATTCATCGTGCAGGCCGTCGCTGCCCACGAGAAGCAGATGAGGGAGCAAGCCAAGAAGATGAACGTGGCTTCCCTTCGATCTGCTGACGCTCAAAACACCAGCGCCGAATGTAAATTGGCTAAGATTGCCCTGATGACCATCTCCCTGTGGTTCATGGCTTGGACTCCATATCTGATCATCAACTTCTCCGGAATCTTCGAGACCATGACCATCAGCCCGCTGGTCACCATCTGGGGATCACTCTTCGCCAAGGCCAACGCCGTCTACAATCCCATCGTGTACGGCATCAGCCACCCGAAATACAGAGCTGCACTCAACGAGAAGTTGCCGTTCCTTGTTTGTGGAAGTGCAGAGGCTCCACCAGCCAACGATGCGCAGTCCAGCGGCACTGCTGCCTCCGCCGAAGAGAAGGCCTAAGAAGGACTTTGCATAGAGGAAATCATCACCAGTATCCCACACCATTCTTTCATACGGACACCACTTAGGGTCCAGAATTCTATGGTTCCTTTAATATTTCAGTGTCTATCAACACCCGAGGCTGTTTTATGCTATTCGGATATCTGAAATTGGTTGAATGTATGATGTGATGGAACGGAGAGATTTCTGGCTTGTTCTGCCATCTCACTGTGGCACAGACTCTCGCAAATCATTTTGTACCCTAATAAACACGCTTTTTATAACCTAAAAA</t>
  </si>
  <si>
    <t>MASAALVGMPQVAARWGGGGYSNHTVVDMVLPEMLPSIDPHWYQFPPINPLWHGILGFVIGVLGLVSWTGNGVVIYIFSCTKSLRTPSNLLVVNLAISDFLMMVFMCPFMLINCYYETWVFGPLMCQVYAFAGSLFGCASIWTMVTIAFDRYNVIVKGLSGKPLTIKKALLWIFLVWAHAAIWTVFPMVGWNRYVPEGNMTACGTDYLTKDWFHKSYILVYSVFCYWLPLGTIIYSYTFIVQAVAAHEKQMREQAKKMNVASLRSADAQNTSAECKLAKIALMTISLWFMAWTPYLIINFSGIFETMTISPLVTIWGSLFAKANAVYNPIVYGISHPKYRAALNEKLPFLVCGSAEAPPANDAQSSGTAASAEEKA</t>
  </si>
  <si>
    <t>Tanypteryx pryeri RhLWF5 mRNA for opsin, long-wavelength sensitive type, complete cds</t>
  </si>
  <si>
    <t>LC009177</t>
  </si>
  <si>
    <t>TGGCTCTTCCGAGAGTATACCTACGTTAAAAGCGACTGCCTCCCTTGAGCGATACCATATCGAGAGACAACCGCCTCCGGACAAGGAATTCACTCCGTTCAAATTTGCCATAGGCACATCATCCATTATCTACTTTGACTACAGAGAATTGTGTCTCATCGATTTCGAAATGGCATCCATGACTATGATGGGAGAACCAATTGCGGCCGCACGATGGGGCGGTTTCTCCAATCAAACCGTCGTCGACATGGTGCTACCAGAAATGTTACCTTCAATCGATCCTCACTGGTACCAGTTCCCTCCCATCAATCCCCTTTGGCATGGAATCCTTGGGTTCGTAATTGGTGTTCTGGGTCTCGTCTCATGGACTGGAAATGGAGTGGTTATCTACATATTCTCCTGCACAAAATCCCTACGAACACCATCCAATCTCTTAGTCGTCAACCTCGCCGTCTCCGACTTCTTGATGATGGTCTTCATGTGCCCTTTCATGCTGATCAACTGCTACTATGAGACCTGGGTCTTTGGACCCCTCATGTGCCAAGTATACGCCTTTGCTGGGTCGCTCTTCGGCTGTGCCTCAATCTGGACCATGGTCACCATTGCCTTTGATCGATACAACGTCATCGTCAAGGGTCTCTCTGGGAAACCTCTTACCATCAAGAAAGCCCTCTTGTGGATTTTTCTTGTGTGGGCACACGCCGCCATATGGACAGTTTTCCCTATGGTCGGATGGAACAGGTATGTGCCAGAGGGTAACATGACTGCCTGTGGCACTGATTACCTGACCAAGGACTGGTTCCACAAGAGCTACATCCTCGTCTACTCCGTCTTCTGCTACTGGCTTCCACTCGGAACGATCATCTATTCTTACACATTCATCGTGCAGGCCGTCGCTGCCCACGAGAAGCAGATGAGAGAGCAAGCCAAGAAGATGAACGTGGCTTCCCTTCGATCTGCTGACGCTCAAAACACCAGCGCCGAATGTAAATTGGCTAAGATTGCCCTGATGACCATCTCCCTGTGGTTCATGGCTTGGACTCCATATCTGATCATCAACTTCTCCGGAATCTTCGAGACCATGACCATCAGCCCGCTGGTCACCATCTGGGGATCACTCTTCGCCAAGGCCAACGCCGTCTACAATCCCATCGTGTACGGCATCAGCCACCCGAAATACAGAGCTGCACTCAACGAGAAGTTGCCGTTCCTTGTTTGTGGAAGTGCAGAGGCTCCACCAGCCAACGATGCGCAGTCTAGCGGTACTGCTGCCTCTGCCGAAGAGAAGGCGTAAGGAAATCTCTCTCAATGCGACACATCGACAATTTCTCCATTGCTTATTTAAAATTGTAAAAAAATTCGATTGTTTTTGTCCGCCGTGGTTTATCACGTTATCGTTGCGCAATTTGCAATATTCCGTGTCCTTTTTAGCGAATTAAATGAAAGGATACGGAATATGTGATGTCGATAAACAAATGACAAGTATTGTAATCGATTGTTATTCCATATACAACGACGTGTTACTCGATATTTAAACTAATAAA</t>
  </si>
  <si>
    <t>MASMTMMGEPIAAARWGGFSNQTVVDMVLPEMLPSIDPHWYQFPPINPLWHGILGFVIGVLGLVSWTGNGVVIYIFSCTKSLRTPSNLLVVNLAVSDFLMMVFMCPFMLINCYYETWVFGPLMCQVYAFAGSLFGCASIWTMVTIAFDRYNVIVKGLSGKPLTIKKALLWIFLVWAHAAIWTVFPMVGWNRYVPEGNMTACGTDYLTKDWFHKSYILVYSVFCYWLPLGTIIYSYTFIVQAVAAHEKQMREQAKKMNVASLRSADAQNTSAECKLAKIALMTISLWFMAWTPYLIINFSGIFETMTISPLVTIWGSLFAKANAVYNPIVYGISHPKYRAALNEKLPFLVCGSAEAPPANDAQSSGTAASAEEKA</t>
  </si>
  <si>
    <t>Tanypteryx pryeri RhLWF4 mRNA for opsin, long-wavelength sensitive type, complete cds</t>
  </si>
  <si>
    <t>LC009176</t>
  </si>
  <si>
    <t>CCAGAGACGAAGCGACCAAGGAGCAAGACCGAGCTTATAGCACCCTTATTCTACTGCGCCGAATCGAAAAACACCGGCTTCACTTGCGAAAATCCACTGAATTAGTTTTTCTCCTCCACAAGTAACGTCGGGGGAGGCCACAACAAGGGGGAGCCCAGTTGCAACTGTCTTCTCAAAAGGCTATATTGGATCAGTTTTCCTGAAATCTATGATGGCGTCAGCACAGTTGCTTGAACCCCAAATGGCCGCTCAATGGAGCAGCTTCTCCAACAAAACGGTTGTGGACATGGTGCCCCCAGAAATGATCTCATTGATTGACCCTCACTGGTACCAGTTCCCGCCGATGAACCCGCTCTGGCATGGAATCCTTGGATTCGTCATTGGAGTATTGGGTGTAATCTCCTGGACTGGTAATGGAGTGGTCATCTACATATTCTCCTGCACCAAAGGCCTGAGAACGCCTTCTAACCTCTTAGTTGTCAACCTCGCAATTTCCGATTTCTGCATGATGGTCATCATGTGCCCTTTCATGTTGATTAATTGCATGCATGAGACTTGGGTATTTGGACCGCTCATGTGCGAGCTATATGCCTTCGCCGGGTCGCTCTTTGGGTGCGCTTCAATCTGGACAATGGTGACCATTGCACTTGACAGATACAATGTCATCGTCAAGGGTCTATCCGGCAAACCGCTAACAATCAAGAAAGCTCTATTGTGGATTTTCCTAGTGTGGGCCCACGCCGCCATATGGACCGTTTTCCCTATGGTCGGATGGAACAGGTATGTGCCAGAGGGCAACATGACTGCCTGTGGCACTGACTACCTCACTAAGGACTGGTTCCACAAGAGCTACATCCTCGTCTACTCCGTCTTCTGCTACTGGCTTCCACTCGGGGTGATCATCTACTCGTACACATTCATCGTGCAGGCTGTCGCTGCCCACGAGAAGCAGATGAGGGAGCAAGCCAAGAAGATGAACGTGGCTTCGCTTCGATCCGCTGATGCCCAGAACACCAGCGCCGAATGCAAACTAGCTAAAATCGCTCTGATGACCATCTCCCTGTGGTTCATGGCGTGGACTCCATATCTCATCATCAACTTCGCCGGAATCTTCGAGACCATGACCATTAGCCCACTGGTCACCATCTGGGGTTCAGTTTTCGCCAAGGCCAATGCCGTATACAACCCCATCGTATATGGAATCAGCCACCCGAAGTACAGGGCGGCCCTCAACGAGAAGCTGCCGTTCCTCGTATGTGGGTCTGCGGAGAGCGCTCCAGCCGCCGATTCTCAATCCCAGGCCTCCAATGGGACCGCCACTGCTGAAGAAAAGGCTTAAACTGAACTCACAGTTACATCCGTCTAACACCAATGTGCCCCTCTCATCTCTCTACCCTCAGCCTCATGTACAGAAAGGGTAGTCACTAGGTGCTGCTCCGCAACATAAATTTGTGTTATTTTCCTGAATGCTAAGAAACGTTGTCGCATCACCTAATATGCAGAAATGGGAGGAGACGTCTTCTGAAAACCATATCAGTGTTTGTTGCTTGCTATGCAACCATGTTCATGTGACTATTCT</t>
  </si>
  <si>
    <t>MMASAQLLEPQMAAQWSSFSNKTVVDMVPPEMISLIDPHWYQFPPMNPLWHGILGFVIGVLGVISWTGNGVVIYIFSCTKGLRTPSNLLVVNLAISDFCMMVIMCPFMLINCMHETWVFGPLMCELYAFAGSLFGCASIWTMVTIALDRYNVIVKGLSGKPLTIKKALLWIFLVWAHAAIWTVFPMVGWNRYVPEGNMTACGTDYLTKDWFHKSYILVYSVFCYWLPLGVIIYSYTFIVQAVAAHEKQMREQAKKMNVASLRSADAQNTSAECKLAKIALMTISLWFMAWTPYLIINFAGIFETMTISPLVTIWGSVFAKANAVYNPIVYGISHPKYRAALNEKLPFLVCGSAESAPAADSQSQASNGTATAEEKA</t>
  </si>
  <si>
    <t>Tanypteryx pryeri RhLWF3 mRNA for opsin, long-wavelength sensitive type, complete cds</t>
  </si>
  <si>
    <t>LC009175</t>
  </si>
  <si>
    <t>GTGCCTCTCACCAAAGTACGCTACGACCCAGCACCTAGCCGCCACGGGCGATACCGCGTCAAGAGACCACTGACTCCTGCTAAGGAATCGACTCGCTTCGTCTTTCTCTCTGAAGAGGGCAAGGCGGACAAACGGACAACAGGCGGCAGGGTAGCTGCATCCATCAATTCTACTGACCGCATCGGAAAGTCTTTTCTCCACACCGACATGGCGTCCGCAGCAGTTGTTGGCGAGCCCATAGCAGCCGCGCAGTGGGGCGGCGGCGGCTTCTCCAATAAAACTGTTGTAGACATGGTACTCCCGGAAATGCTGCCGTTAATCGATCCACATTGGTACCAATTCCCCCCGATGAACCCTCTCTGGCACGGAATCCTTGGATTCGTTATTGGTGTTTTGGGCCTCGTCTCATGGACTGGTAATGGAGTGGTCATCTACGTGTTCTCCTGCACTAAATCCCTGCGAACTCCTTCCAACCTCTTAGTCGTCAACCTCGCCTTCTCCGATTTCTTCATGATGGTCATCATGTGCCCGTTCATGCTCATCAACTGCATGCACGAGACTTGGGTTTTCGGACCTCTCATGTGCGAAATATATGCGTTCGCTGGATCGCTTTTTGGATGCGCATCAATCTGGACAATGGTAACAATTGCTCTCGACCGATACAACGTCATCGTCAAGGGTCTCTCTGGAAAACCTCTTACCATCAAGAAAGCCCTCTTGTGGATTTTGCTTGTGTGGACCCACGCCGCCATATGGACCATTTTCCCTATGATCGGATGGAACAGGTATGTGCCAGAGGGCAACATGACCGCCTGTGGCACTGACTACCTGACCAAGGACTGGTTCCACAAGAGCTACATCCTCGTCTACTCCGTCTTCTGCTATTGGCTTCCACTCGGAGTGATCATCTACTCGTACACATTCATCGTGCAGGCTGTCGCTGCCCACGAGAAACAAATGAGGGAGCAAGCCAAGAAGATGAACGTGGCTTCCCTTCGATCTGCAGATGCCCAGAACACCAGCGCCGAATGCAAATTGGCTAAGATCGCACTGATGACCATCTCCCTGTGGTTCATGGCATGGACTCCTTATCTGATCATCAACTTCTCCGGAATCTTCGAGACCATGACCATCAGCCCTCTGGTCACCATCTGGGGTTCCGTTTTCGCAAAGGCTAACGCTGTCTACAATCCCATCGTGTACGGAATCAGTCACCCCAAGTACAGAGCGGCCCTCAACGAGAAGTTGCCATTCCTCGTTTGCGGATCTACGGAGAGCGCTCCACCAGCCGATTCCCAGTCCCAGGCTTCCAATGGTACCACCACTGCAGAAGAAAAGGCCTAAGGCGATCTCGCGATGACGTACAGCGACGTCGACTCCAAAAATTAAAGGCGCAATATTCTTTTTAACAACGCAACTTCAAGGAAAGCCGAAGATGGAGTCGTACGAAACAAGATCGCTTTTGGTGGCCGTCTATCTCTTAGCCACCCTGTAACGTTTTGTTCCCAATAAAA</t>
  </si>
  <si>
    <t>MASAAVVGEPIAAAQWGGGGFSNKTVVDMVLPEMLPLIDPHWYQFPPMNPLWHGILGFVIGVLGLVSWTGNGVVIYVFSCTKSLRTPSNLLVVNLAFSDFFMMVIMCPFMLINCMHETWVFGPLMCEIYAFAGSLFGCASIWTMVTIALDRYNVIVKGLSGKPLTIKKALLWILLVWTHAAIWTIFPMIGWNRYVPEGNMTACGTDYLTKDWFHKSYILVYSVFCYWLPLGVIIYSYTFIVQAVAAHEKQMREQAKKMNVASLRSADAQNTSAECKLAKIALMTISLWFMAWTPYLIINFSGIFETMTISPLVTIWGSVFAKANAVYNPIVYGISHPKYRAALNEKLPFLVCGSTESAPPADSQSQASNGTTTAEEKA</t>
  </si>
  <si>
    <t>Tanypteryx pryeri RhLWF2 mRNA for opsin, long-wavelength sensitive type, complete cds</t>
  </si>
  <si>
    <t>LC009174</t>
  </si>
  <si>
    <t>TTGAGGGCCTCTTACCGGAGCAGAGACGTGTTACTGCGTCTGCCAGCCGCGAGCGATACCACGAGAGACTAACGCCTCACGTTAAAGGAATCGACTCCATTCGACTTCTGCCTCTACGAGGATAAAGCGAATCATCACCACCAGGCGGCAGTCGTCTGTATCGGATCTCTCCATCGATCTTCGAGCGTAGACGTCCTTCGATCCCGAAATGGAATCTTCATCATTGATCGGCGAGCCCCAATTGGCGCGATGGAGCGGCGGCGCTTTCTCAAACCACACCGTCGTAGATATGGTTCTCCCGGAAATGCTTCACTTAATTGATCCTCATTGGTACCAATTCCCTCCCATGAACCCCCTTTGGCATGGAATTCTTGGATTTGTCATTGGAGTATTAGGTCTTATCTCCTGGACTGGTAATGGAGTGGTCATCTACATATTCTCCTGCACCAAAGCACTGCGAACTCCTTCAAACCTCTTAGTCGTCAACCTCGCATTCTCTGATTTCTTAATGATGGTCATCATGTGCCCATTCATGCTGATCAACTGCATGCATGAGACTTGGGTTTTCGGGCCACTGATGTGCGAGTTGTATGCATTTGCTGGCTCCCTCTTCGGATGTGCTTCGATCTGGACTATGGTCACAATCGCCCTCGATCGTTACAACGTCATCGTCAAGGGTCTGTCTGGGAAGCCTCTAACTATCAAGAAAGCCCTCCTGTGGATTCTTATCGTGTGGGTTCACGCTGCAATCTGGACCATCCTACCCATGGTCGGATGGAACAGATATGTTCCAGAGGGCAACATGACTGCCTGTGGCACTGACTACCTCACTAAGGACTGGTTCCACAAGAGCTACATCCTCGTCTACTCCGTCTTCTGCTACTGGCTTCCACTCGGGGTGATCATCTACTCGTACACATTCATCGTGCAGGCTGTCGCTGCCCACGAGAAGCAGATGAGGGAGCAAGCCAAGAAGATGAACGTGGCTTCCCTTCGATCCGCCGATGCCCAGAACACCAGCGCCGAATGCAAACTGGCCAAGATTGCCCTGATGACCATCTCCCTGTGGTTCATGGCCTGGACTCCATATCTGATCATCAACTTCGCCGGAATTTTCGAGACCATGACCATCAGCCCTCTGGTCACCATCTGGGGATCAGTCTTCGCTAAAGCCAACGCCGTTTACAACCCAATCGTTTATGGTATCAGCCACCCCAAATACCGAGCCGCCCTCAACGAGAAGCTTCCATTCCTTGTCTGCGGAGGAGACGCTCCGCCAGCAGCAGCCGAGTCACAGTCGCAGGCATCTGGCGACACGACCGGATCCACCGAAAAGGCTTAAGGAAGAGACCAACAACGGCTCAAGACGCGCGCCTCCGATAAGATAGTCACCTGTCAAAAAATTAAAACCCCCCTTCACGATCCACGAAGCATCGTAACCGACCTCATCCCCGTCCATCACTTGGTGACACTTCAATGTTTTTGTTATTGATGCGGTGTTCATAACTATACTGAAAATTTGTGACATAAATTATAATAATCGGTGGCCTATCTCGATAAAAAGAGTATAAATAAAGTTC</t>
  </si>
  <si>
    <t>MESSSLIGEPQLARWSGGAFSNHTVVDMVLPEMLHLIDPHWYQFPPMNPLWHGILGFVIGVLGLISWTGNGVVIYIFSCTKALRTPSNLLVVNLAFSDFLMMVIMCPFMLINCMHETWVFGPLMCELYAFAGSLFGCASIWTMVTIALDRYNVIVKGLSGKPLTIKKALLWILIVWVHAAIWTILPMVGWNRYVPEGNMTACGTDYLTKDWFHKSYILVYSVFCYWLPLGVIIYSYTFIVQAVAAHEKQMREQAKKMNVASLRSADAQNTSAECKLAKIALMTISLWFMAWTPYLIINFAGIFETMTISPLVTIWGSVFAKANAVYNPIVYGISHPKYRAALNEKLPFLVCGGDAPPAAAESQSQASGDTTGSTEKA</t>
  </si>
  <si>
    <t>Tanypteryx pryeri RhLWF1 mRNA for opsin, long-wavelength sensitive type, complete cds</t>
  </si>
  <si>
    <t>LC009173</t>
  </si>
  <si>
    <t>TCGTAGAGTGCCTCTTTGTAAGAGTAGACCTACGCCTTGACGCCTGCCGTTCGCATCTTACATCGCGAGAGGTATCATCGGTTCCCGATTCGTGCTGGTCCGCGCGTTTGCTTCTTTTGGACCGTGTTGAGACCAGGCGGCAGGTCGCTGCGTCCACCCACGCTGACCACTGAGGACTTATCTTCACATTAGACGCATCATGGCTGTTGCCGATTTGCTGAGCGGCCCACAAATGGCGGCACGTTTGGGCAGCACGAGTTTCTCCAACCACACTGTAGTGGATATGGTTCCCCCTGAAATGCTGCCCTACATCGACCCTCACTGGTACCAGTTCCCACCCATGAACCCACTCTGGCACGGAATCCTGGGTTTGGTTATTGGAATATTGGGTTTCATCTCTTGGACTGGTAACGGAGTAGTCATCTACGTCTTCCTGTGTACCAAATCTCTGCGAACTCCTTCCAACCTCCTAGTCGTCAATCTTGCATTTTCCGATTTCTTCATGATGGTCGCCATGTGTCCATTAATGCTGGTCAACTGTTACTATGAGACGTGGATTTTCGGCCCACTAATGTGCCAGTTGTATGCATATGCTGGTTCACTCTTTGGATGTGCTTCAATTTGGACCATGGTTACCATCGCTCTCGACCGGTACAACGTGATCGTCAAGGGTCTGGCTGGCAAACCACTGACAATCAAGCGAGCTCTCGTATGGATATCGATTGTCTGGATCCACGCCGCTATATGGACCACATTCCCTATGGTAGGATGGAATAGGTATGTGCCAGAGGGTAACATGACCGCCTGTGGTACTGATTACTTGACCAAGGACTGGTTTCACAAGAGCTACATCCTCGTGTATTCCATCTTCTGCTATTGGTTTCCTCTCATCGTCATCATCTATTCTTATACATTCATCGTGCAGGCCGTCGCAGCCCACGAGAAAACGATGAGGGAGCAAGCCAAGAAGATGAACGTGGCTTCCCTTCGATCTGCTGACGCTCAGAACACCAGCGCCGAATGCAAACTGGCCAAGATCGCCCTGATGACCATCTCCCTGTGGTTCATGGCATGGACTCCTTATCTGATCATCAACTTCTCCGGAATCTTCGAGTCCATGACCATCAGCCCACTCGTCACTATCTGGGGTTCTGTTTTCGCCAAGGCCAATGCCGTCTACAACCCCATCGTTTACGGCATCAGTCACCCCAAATATAGAGCGGCACTCAACGAGAAGCTGCCCTTCCTCGTGTGCGGAGCGGACAGTAAGCCTGCCTCCGACACCCAGTCGACCACCTCCGGAGGTACGACGGCGTCGGTCGAGGAGAAGGCGTAAGGAGCGCCACCGCATCCCCTGGAGATGGCCACAATAAGCAGCCCATTGCTGGAAACAATTGGACAACAACTGAAACGCCGTTAATTCCAAGCATCAGGACGAGCTTGATAGAAAAGAGTTTGAAAGTTGCAGCAGCCAGAGTTGTAGGCGCATTTCTCCTCTGCTTTGAAAAAAACAATGTTAATATGAAATTAGA</t>
  </si>
  <si>
    <t>MAVADLLSGPQMAARLGSTSFSNHTVVDMVPPEMLPYIDPHWYQFPPMNPLWHGILGLVIGILGFISWTGNGVVIYVFLCTKSLRTPSNLLVVNLAFSDFFMMVAMCPLMLVNCYYETWIFGPLMCQLYAYAGSLFGCASIWTMVTIALDRYNVIVKGLAGKPLTIKRALVWISIVWIHAAIWTTFPMVGWNRYVPEGNMTACGTDYLTKDWFHKSYILVYSIFCYWFPLIVIIYSYTFIVQAVAAHEKTMREQAKKMNVASLRSADAQNTSAECKLAKIALMTISLWFMAWTPYLIINFSGIFESMTISPLVTIWGSVFAKANAVYNPIVYGISHPKYRAALNEKLPFLVCGADSKPASDTQSTTSGGTTASVEEKA</t>
  </si>
  <si>
    <t>Tanypteryx pryeri RhLWD1 mRNA for opsin, long-wavelength sensitive type, complete cds</t>
  </si>
  <si>
    <t>LC009172</t>
  </si>
  <si>
    <t>GTCAGAAACGTAGCGTGCCTCCTTTGCGAGTAGACCTACGGTTTGGCGTCTGCCTGCCTGATTGCATCGAGCGATCCAATACCGCGAGACCACCGGCTCCCGATTTGGTGTCGACTCTGCTCGATCTTCGCCTCTCCGGAGATAAATATCCTGCACCAGGCGGCAGTTCGTCTGCGTTCATCATTTCCACTGACCTCAAAGGAATTCTCCAGCCTTTGATCCGACATGGCATCTGCAGCTCTTTTGGGAGAGCCACAAATGGCCGCCCGGTGGGGTGGTCTTGGCTTCTCCAATCAGACCGTCGTAGACATGGTTCCACCCGAAATGCTGCCGTGGGTTGACGCTCACTGGTACCAGTTCCCACCGATGAACCCTCTCTGGCACGGAATCCTGGGTTTCGTCATCGGCCTCCTGGGTTTCATCTCTTGGGCTGGAAACGGAGTCGTCATGTACGTCTTCTCCTCCACCAAATCCCTGCGCACGCCCTCTAACCTTCTAGTTGTTAACCTCGCATTCTCGGACTTCCTCATGATGGTCTGCATGTGCCCCATGATGGTGATCAACTGCTATTATGAGACCTGGGTCTTCGGACCTCTCATGTGCCAGATTTACGGACTGGCCGGCTCCCTATTCGGATGTGCCTCCATCTGGACGATGGTGACTATCGCCATGGACAGATACAACGTCATTGTTAAGGGATTGTCCGGAAAGCCTCTGACCAACAAGAGGGCTTTGCTCTGGATCGCGTTCGTTTGGGTTCACGCCTTGGTCTGGACTTTGCTGCCGATGTTTGGCTGGAATAGGTACGTACCGGAAGGCAACATGACCGCCTGCGGCACGGATTACTTGACCAAGGACATGTTCCACAAGAGCTACATCCTTATCTACTCCATTTTCTGCTACTGGCTTCCTCTCTTCGTTATCATCTACTCTTATTTCTTCATCGTCCAGGCTGTCGCAGCCCACGAGAAAACGATGAGGGAGCAAGCCAAGAAGATGAACGTGGCCTCTCTCCGAACCTCCGAAGCTCAAAACACCAGCGCTGAATGCAAACTGGCCAAGATCGCCCTCATGACCATCTCTCTGTGGTTCGTTGCGTGGACTCCATACCTCGTCATCAACTTCGCCGGAATCTTCCAAACCATGACCATCAGCCCACTCTTCACCATCTGGGGATCTCTGTTCGCTAAGGCTAACGCCGTCTACAACCCAATTGTGTATGGCATCAGTCACCCCAGGTACAGAGCCGCCCTGAGCGAAAAGCTGCCCTTCCTCGCATGTGCAGGAGGCAGTTCATCTGCATCCGACTCCCAGTCTCAGGGCTCTGGTGGCACCACAGTCACCGCCTCCGAAGAGAAGGCTTAAGAGACATTGAGCACCGCCGCCACCAACACCACCCCAGTGCCTCCTTTTTCCTTCTCCGACAGGACAGAGACATCACAGCTCAGCCACGTCGTGGGCGAGATCTGAATTCGCTGAAATCAATGCCACGATGTTTGATGCGGAGTGGCATTGATAGCTATAGCATCAGCAAAGCACTCACCTCAGAGCCTCTCACAGATAACCGACTCGTCTCGGAAAACATCATTCTGAAGAGATTCAATGGAAGATTGTCTTTTAACTCTGCTTACCTTTTAATAAATTTAAATACATTAGCACTATCTTTCATTTTAAACCTTTAGTTACAAACTATCTGTAAATTGTATTATTTAACTTTGCTTAACACATCACTTTTGTGGATCGTCTAATTTAAAGATGTGCAACGCTACAAAATATCGAATCGTTATAACTTTGTTCAGTATAACTAATAATGTGAATTTTATGTTACTCATTTGGTATTTTCAATCAATACTATCTATTTAATCAAGAA</t>
  </si>
  <si>
    <t>MASAALLGEPQMAARWGGLGFSNQTVVDMVPPEMLPWVDAHWYQFPPMNPLWHGILGFVIGLLGFISWAGNGVVMYVFSSTKSLRTPSNLLVVNLAFSDFLMMVCMCPMMVINCYYETWVFGPLMCQIYGLAGSLFGCASIWTMVTIAMDRYNVIVKGLSGKPLTNKRALLWIAFVWVHALVWTLLPMFGWNRYVPEGNMTACGTDYLTKDMFHKSYILIYSIFCYWLPLFVIIYSYFFIVQAVAAHEKTMREQAKKMNVASLRTSEAQNTSAECKLAKIALMTISLWFVAWTPYLVINFAGIFQTMTISPLFTIWGSLFAKANAVYNPIVYGISHPRYRAALSEKLPFLACAGGSSSASDSQSQGSGGTTVTASEEKA</t>
  </si>
  <si>
    <t>Tanypteryx pryeri RhLWC2 mRNA for opsin, long-wavelength sensitive type, complete cds</t>
  </si>
  <si>
    <t>LC009171</t>
  </si>
  <si>
    <t>TAGCGTGCCTCCTTCCCGAGTAGACCTACGGTTTGGCGTCTGCCTGCCTGATTGCATCGAGCGATCCAATACAGCGAGATCACCGGCTCCCGGTTTGGTGTCGACTCTGCTGAATCTTCGCCTCTCCGGAGATAAGATATCCTGCGCCAGACGGCAGTTCGTCCACGTCCATCATTTCCACTGACCTCAAAGGAATTCTACAGCCTTTGATTCAGACATGGCATCTGCAGCTCTTATGGGAGCGCCACAAATGGCCGCCCGTTGGGGTGGTGTTGGCTTCTCCAATCAGACCGTCGTAGACATGGTTCCACCCGAAATGCTGCCGTGGGTTGACGCTCACTGGTACCAGTTCCCACCGATGAACCCTCTCTGGCACGGACTCCTGGGTTTCGTCATCGGCCTCCTGGGTTTCATCTCTTGGGCTGGGAACGGAGTCGTCATCTACGTCTTCTCCTCCACCAAATCCCTGCGCACGCCCTCTAACCTTCTAGTTGTTAACCTCGCATTCTCGGACTTCCTCATGATGGTCTGCATGTGCCCCATGATGGTGATCAACTGTTATTATGAGACCTGGGTCTTCGGACCTCTCATGTGCCAGATTTACGGACTGGCCGGCTCCCTATTCGGATGTGCCTCCATCTGGACGATGGTGACTATCGCCATGGACAGATACAACGTCATTGTTAAGGGATTGTCCGGAAAGCCTCTGACCAACAAGAGGGCTTTGCTCTGGATCGCGTTCGTTTGGGTTCACGCCTTGGTCTGGACTTTGCTGCCGATGTTTGGCTGGAATAGGTACGTACCGGAAGGCAACATGACCGCCTGCGGCACGGATTACTTGACCAAGGACATGTTCCACAAGAGCTACATCCTTATCTACTCCATTTTCTGCTACTGGCTTCCTCTCTTCGTTATCATCTACTCTTATTTCTTCATCGTCCAGGCTGTCGCAGCCCACGAGAAAACGATGAGGGAGCAAGCCAAGAAGATGAACGTGGCCTCTCTCCGAACCTCCGAAGCTCAAAACACCAGCGCTGAATGCAAACTGGCCAAGATCGCCCTCATGACCATCTCTCTGTGGTTCGTTGCGTGGACTCCATACCTCGTCATCAACTTCGCCGGAATCTTCCAAACCATGACCATCAGCCCACTCTTCACCATCTGGGGATCTCTGTTCGCTAAGGCTAACGCCGTCTACAACCCAATTGTATATGGTATCAGCCACCCCAGGTACAGGGCCGCCCTGACCCAGAAGCTGCCCTTCCTCTCATGTGCAGGAGACAGTTCTGCATCTGACACCCAGTCTCAGGGCTCTGGTGGCACCACAGCCACCACCGCCGAAGAGAAGGCTTAAAAGACATTGAGCACCGCCGCCACCAACACCACCCCAGTGCTTCCTTTTTCCTTCTCCGACGGAACAGAGACATCACAGTTCTACCACGTCGTGGGCGAGATTTGAATTCGCTGAGAAAAATGTCACGATTGTTGTTGTGACATTTGCAGTCATAGCGTCAGAAATGGATTCTCTAAAGACTTTTCCATCACGGAGAATTTCAATGTTCAGAGAAATGAAGGGGAAATTTATTTTATACAGGAGACGCATGTTCATACAGCCGTGTTATATTATTTTTATCCAATTAAAATCGCTTTATAAACATTAA</t>
  </si>
  <si>
    <t>MASAALMGAPQMAARWGGVGFSNQTVVDMVPPEMLPWVDAHWYQFPPMNPLWHGLLGFVIGLLGFISWAGNGVVIYVFSSTKSLRTPSNLLVVNLAFSDFLMMVCMCPMMVINCYYETWVFGPLMCQIYGLAGSLFGCASIWTMVTIAMDRYNVIVKGLSGKPLTNKRALLWIAFVWVHALVWTLLPMFGWNRYVPEGNMTACGTDYLTKDMFHKSYILIYSIFCYWLPLFVIIYSYFFIVQAVAAHEKTMREQAKKMNVASLRTSEAQNTSAECKLAKIALMTISLWFVAWTPYLVINFAGIFQTMTISPLFTIWGSLFAKANAVYNPIVYGISHPRYRAALTQKLPFLSCAGDSSASDTQSQGSGGTTATTAEEKA</t>
  </si>
  <si>
    <t>Tanypteryx pryeri RhLWC1 mRNA for opsin, long-wavelength sensitive type, complete cds</t>
  </si>
  <si>
    <t>LC009170</t>
  </si>
  <si>
    <t>GAAGAAGCAGCCCACTTCACGGTGTCTTCCAGAGGATAACACTCCACTGTAAGAGGTCGTCCCAACTTCATTCTCTGCATCCTCGGAAGCTTAGACAACTTCAGTCAACATGTCTCTGGGATCAGGACCTAGTTACAGCGCCTACAACTGGGGCACCTCAGGTGGCTTCAGTACCAACATGACCGTTGTGGACAAAGTACCACCTGAGATGCTCTTCCTCGTTGACTCCCACTGGTACCAGTTTCCTCCTCTGAACCCGCTGTGGCACTCTCTCCTCGGCTTTTTCATCAGCATGCTCGGATTCATCTCCGTCTGCGGCAACGGTGTTGTCATTTACATCTTCTCCTGCACCAAATCCCTCAGGACGCCATCAAACCTTTTGGTGGTGAACCTTGCAATCTCCGACTTCATGCTCATGGCCACCATGGCACCCATGATGACCCTCAACTGCTACAACGAGACATGGGTGCTAGGACCCTTCATGTGCCAGATCTACGGTATGCTTGGCTCCATGTTCGGCTGCGCTTCTATCTGGACAATGACTGTCATTGCCTGGGATAGATACAACGTGATCGTCAAGGGTCTGGCCGCCAAACCTCTGACCAATAAGAGCGCATTGTTCTGGATCTTCCAAGTTTGGCTCAACTCCGCCGTCTGGACCGTTGCACCAGTTCTAGGCTGGAACAGGTACGTGCCAGAAGGTAACATGACCTCCTGCGGCACTGACTACCTTTCCACTGACTGGGTCAGCGTATCCTACATCTGGGCTTACTCCGTCTTTGTCTATGCCCTGCCTCTTGGAATCATCATCTACGCCTACTGGTTCATCGTGCAGGCTGTCGCCGCCCACGAGAAACAGATGAGAGAACAGGCGAAGAAGATGAACGTCGCTTCCCTCAGGTCATCCGAAGCTCAGGCCACTAGCGCCGAGTGCAAACTGGCCAAGATCGCCCTGATGACCATCTCCCTGTGGTTCATCGCATGGACCCCATACCTCATCATCAACATCGCCGGTCTCTTCGCTCCTTCCTCCCTCAGCCCACTGGCAAGCATCTGGGGAGCGGTGTTCGCGAAGGCCAACGCCGTCTACAACCCGATCGTCTACGGAATCAGCCACCCCAAGTACCGCGCTGCCCTCTACCAGAAGTTCCCCAGCCTCGCGTGCGCCCCAGAACCCGCCAACGCAGACGCCGCCTCCCAGGGATCTGGAGCAACCGCCGTCAGCGATGAGAAGCCATCAGCATAATTACCACATTTCAAGACCAATTACGTCAGGACGAATGATTCGAATATCGGAAGGACAAAAATAACTATACCCTTTCAAGCGTAATTCAGAATCCTCCCATCCTTCGCCCCGAAATATATAGCGGTGCTTTTGTGATGGTCAATAATAACTTCCTCTTTAAAGCCCTTCCGACTGAAATGGCGTGTAAAGGTTGTA</t>
  </si>
  <si>
    <t>MSLGSGPSYSAYNWGTSGGFSTNMTVVDKVPPEMLFLVDSHWYQFPPLNPLWHSLLGFFISMLGFISVCGNGVVIYIFSCTKSLRTPSNLLVVNLAISDFMLMATMAPMMTLNCYNETWVLGPFMCQIYGMLGSMFGCASIWTMTVIAWDRYNVIVKGLAAKPLTNKSALFWIFQVWLNSAVWTVAPVLGWNRYVPEGNMTSCGTDYLSTDWVSVSYIWAYSVFVYALPLGIIIYAYWFIVQAVAAHEKQMREQAKKMNVASLRSSEAQATSAECKLAKIALMTISLWFIAWTPYLIINIAGLFAPSSLSPLASIWGAVFAKANAVYNPIVYGISHPKYRAALYQKFPSLACAPEPANADAASQGSGATAVSDEKPSA</t>
  </si>
  <si>
    <t>Tanypteryx pryeri RhLWA2 mRNA for opsin, long-wavelength sensitive type, complete cds</t>
  </si>
  <si>
    <t>LC009169</t>
  </si>
  <si>
    <t>GAGTCAACAACGGAAGAAGCGCTCCTACCGGCGGCATTCGGTGAAAATTTCAAAAACTGTAGTAGTTCGTCGCAAAAACCGATTTGCTTCAGTTTTGTTGTTCCGCAGTGCCAACCTCCATCTCCGTCAACATGTCACTGGCAGCAGCAGCTGGACCCAGCTTCAGCGCTTACAACTGGGTTGGATCGGGCAGTTTCAACGGGAACATGACTGTTGTGGACAAAGTCCCACCCGAGATGCTCTTCCTCGTTGACTCCCACTGGTACCAATTCCCTCCACTGAACCCATTGTGGCACGGTCTGCTCGGCTTCTTCATCAGCCTGCTGGGACTCATCTCGATTTGCGGTAACGGTGTGGTCATATACGTCTTCTCCTGCACCAAATCCCTGAGGACACCATCTAACCTTTTGGTGGTGAACCTCGCCATCTCCGATTTCATGCTCATGGCGACCATGGCACCCATGATGACCATCAATTGCTACTTCGAGACATGGGTGCTCGGGCCGTTCATGTGCCAGATCTACGGGATGTTGGGTTCGATGTTCGGCTGCGCTTCCATCTGGACTATGACCGTTATCGCTTTGGACAGATACAACGTCATCGTAAAGGGTCTAGCAGCCAAACCTCTTACCAACAAGAGCGCATTGTTTTGGATTTTCCAAGTTTGGCTAAACTCTGCCGTTTGGACTGTCGCTCCAGTTATCGGCTGGAACAGGTACGTGCCAGAAGGTAACATGACCTCTTGCGGAACCGACTATCTTTCCAAGGACTGGGTCAGCGTGTCCTATATCTGGGCCTACTCCTTCTTCGTCTATGGATTGCCACTCAGCGTCATCATCTACGCATACTGGTTCATCGTGCAGGCTGTAGCAGCACACGAGAGGCAGATGAGAGAACAGGCGAAGAAGATGAATGTCGCCTCTCTCAGATCTTCTGAAGCTCAGGCCACAAGCGCGGAATGCAAGCTCGCCAAGATCGCCATGATGACCATCTCCCTGTGGTTCATCGCATGGACCCCCTACCTCGTCATCAACCTCGCTGGTCTCTTCTCGCCCTCCACTCTCAGCCCTCTGGCTACCATCTGGGGAGCTGTGTTCGCCAAGGCCAACGCCGTCTACAACCCAATCGTGTACGGAATCAGCCATCCAAAATACCGTGCTGCGCTCTACCAGAAGTTCCCGAGCCTTGCCTGCACTCCTGAAACGAGCGCGTCTGACGCCCAGTCCCAAGGATCAGGAGCTACTGCTGTCAGCGACGAGAAACCAGCAGCATAAATATATCTCTCTCTAAATGTCTCTCTCTCTTCTCCATTCTCCGTCCTCCGTCTGAATGCTCAACATGAGGATTGTGCGTGAGAGATTTAGGGACAAACGACGTGATTCCTGGAAGGCTGTAACTATTAAATCCCATTATTCCTATCCTTTTCTTTTAAACCCAGTACCGTGTTCTAAAGTATCCTTCCGCCCTCCGAAGCGAGCGAGAAGAAGAATTAATTGTCGAGAGAGCAAATCGATGGAAACCCTTTTTTCTATTGCTGCTCAAATGGGGATGGCCTCATTAAAGGGTGTAGAATTTTGCGATGTTTAAATAAAATGTTTTCATCGAAAAA</t>
  </si>
  <si>
    <t>MSLAAAAGPSFSAYNWVGSGSFNGNMTVVDKVPPEMLFLVDSHWYQFPPLNPLWHGLLGFFISLLGLISICGNGVVIYVFSCTKSLRTPSNLLVVNLAISDFMLMATMAPMMTINCYFETWVLGPFMCQIYGMLGSMFGCASIWTMTVIALDRYNVIVKGLAAKPLTNKSALFWIFQVWLNSAVWTVAPVIGWNRYVPEGNMTSCGTDYLSKDWVSVSYIWAYSFFVYGLPLSVIIYAYWFIVQAVAAHERQMREQAKKMNVASLRSSEAQATSAECKLAKIAMMTISLWFIAWTPYLVINLAGLFSPSTLSPLATIWGAVFAKANAVYNPIVYGISHPKYRAALYQKFPSLACTPETSASDAQSQGSGATAVSDEKPAA</t>
  </si>
  <si>
    <t>Tanypteryx pryeri RhLWA1 mRNA for opsin, long-wavelength sensitive type, complete cds</t>
  </si>
  <si>
    <t>LC009168</t>
  </si>
  <si>
    <t>AGGAAAAAAATCCGGATCCTTGTGAAGGGAATCCAAGCGGTGGAAGTGACATTTGACGTTTCGATAGGGCTAAAGACTGGGTTTAAGTACTTTCGATTGCGTCTCGAGATCCACCTGCGTCTCCGAATCGAGAAATGATCCGTCTGTGGTGCTTCGTCCTGGTCGTGGCCTACGCCGGGGCGATGATCGCGGCTCTGGAGGAGGCTTACGGGTTCGCCAAAGCCTCGAGCGCCCTCCCACCGCCGGAGGAGGAGTCGCCCATGATCCTCCGTTCCTCCCTCGATATCGACGAAGACGCGAACGTGACCGACGGCTCCCCCGAATCTACGCCATGGACCACGGAGCTTTATCAAGCGTACGACTTTACGTCTTCGGGGACCAACGGACGGACTGTGGAGGCGAGGACGACGGCTTTGCAGGAAGGGGAGGAGGAGGCGACCAATCGGACCTCTTGGGAAATCTCGGTCGGAAGTGCTCCAGAGGGAGACGAACTCAGGGCTCTGAGGGAGAGGTTCCGATCCCTCTGGCCCACTGCGTGGTGGAAGACCCACGGTCTCTACAACGACGAATACCTGCTGCTCATCAACCCTCACTGGCTGACCTTCCCGCCTCCTCGTCCGTCCTCTCATTACATCCTAGCCGTCCTCTACATGGTGGTCATGTTTGTCGGAGTTTCCGGGAACTTCCTGGTGATCTTCATGTTCTGCAGATGTAAATCACTAAGAACTCCAGCAAACATACTGGTGATGAACTTGGCTGTAAGTGACTCCTTTCTTCTTCTGAAGATGCCAATTTTCATATACAACAGCATCTATCTTGGACCAGCACTTGGGGCTTTTGGTTGCCAGGTATATGGTTTCCTTGGAGGACTGACCGGTACCACCTCGATAGCAACACTGGCTGCCATAGCCCTTGACAGATACTTTGTGGTACTTTACCCTCTGGAGCCACTCAAGGTGCCAACAAGAGCACGTGCCCGTGCCTGTGTCCTTTTTGCTTGGACCTATGGTGCAATCTTCTCTTCGATGCCTCTCTTTGGCTTCAACCAATATGTTCCTGAGGGTTACCTGACCTCTTGTTCATTCGATTACTTGGCTGAAGACAGTCACAGTCGCTACTTCATCCTAGTGTTCTTTGCAGCTGCTTGGTTTGTCCCATTCACCTTCATATCTTTCTGCTATGCCTCCATCTGCCGTGCTGTGGCCCTTGCTGCAGCCTACTCCTCCTCGACCACTGTCAGGTCAGTTGGAAAACTCTCAGATAGGCGAGACGCTTCCTCACGCCGGGAGCGACAAAGGCGGCGCACTGAACTCCGCCTTGCTATCGTGGTCTTGGGTGTAGTGGCACTGTGGTTTGTCTCTTGGACACCGTATGCCGTCGTCGCCTTGCTTGGCGTGTCTGGCAATCGTCGCCTGGTGACACCACTGGCCTCAATGGTGCCTGCGCTCTTCTGCAAGATGGCAAGCTGCATCGATCCATTTGTCTATGCTATAACCCACCCGCGATTCAGGAGGGAGTTGGCCAGAAGATTCTCATGCTGCGTGCCAAAGGAATGGGGTAAAGGAGGGACGAGTGGGGGAAGGAAAAGGGGGGCAGCAGCAAGGGATGACAGGAAGGTAGGGAGGAAGAGAAATAGTGCAGATGGGGAGAGGCAACACAGCAAGGGTGGGGAACGAGACGGGGATGAGGGAACGTCAGTGTCTGAGGAAGAGGTTGTGGTGATGGATGCAAGGGGCAGCAGCATTGTGGAGGCTTCTGAAGCCACCTCCACTTCGGGAGAGAATAGAAATGGTGGATCAAGGGGCAAATACAGTAATGTGGGACCTTGGACCACAGAAGGACGACTGTATAGCAGCTTTCCCATGACAAGGAGATGCCGGCCATTTGCTTCGTGGATGACAGGACGCAAGAAGAAGATCGAATCAAAAGATGCTGATTTAGAGACTTTCTCCTTTCGACACCCAAATTTGCCAGTGATTGAAGGAAAATATTTAGGAAAAGAATTGGAGCTGACTGTCTGAGGAATAATCAATCATTCTCCTCTTTACATAAGACTGCAAAGACTATCAATCCATCATATCC</t>
  </si>
  <si>
    <t>MIRLWCFVLVVAYAGAMIAALEEAYGFAKASSALPPPEEESPMILRSSLDIDEDANVTDGSPESTPWTTELYQAYDFTSSGTNGRTVEARTTALQEGEEEATNRTSWEISVGSAPEGDELRALRERFRSLWPTAWWKTHGLYNDEYLLLINPHWLTFPPPRPSSHYILAVLYMVVMFVGVSGNFLVIFMFCRCKSLRTPANILVMNLAVSDSFLLLKMPIFIYNSIYLGPALGAFGCQVYGFLGGLTGTTSIATLAAIALDRYFVVLYPLEPLKVPTRARARACVLFAWTYGAIFSSMPLFGFNQYVPEGYLTSCSFDYLAEDSHSRYFILVFFAAAWFVPFTFISFCYASICRAVALAAAYSSSTTVRSVGKLSDRRDASSRRERQRRRTELRLAIVVLGVVALWFVSWTPYAVVALLGVSGNRRLVTPLASMVPALFCKMASCIDPFVYAITHPRFRRELARRFSCCVPKEWGKGGTSGGRKRGAAARDDRKVGRKRNSADGERQHSKGGERDGDEGTSVSEEEVVVMDARGSSIVEASEATSTSGENRNGGSRGKYSNVGPWTTEGRLYSSFPMTRRCRPFASWMTGRKKKIESKDADLETFSFRHPNLPVIEGKYLGKELELTV</t>
  </si>
  <si>
    <t>Tanypteryx pryeri Rh7-like mRNA for opsin, rhodopsin-7 like, complete cds</t>
  </si>
  <si>
    <t>LC009167</t>
  </si>
  <si>
    <t>AGACTTCTATCCATTTTAGCAACCAGCGCCCTTCTTGTTTCATCTTTGCTGAGTTTAAATTACGGACATTTGGCGAAGTGCGGTGGGGGATTTGTTCCGCTGAGTGATATGGAGACCCCATCTTTGGCTGGTGCTAGTCAGCCAGAATGCCCATGGACTGCAATGGAAATGCAGTACTTAACATGGCTAGGAGCAATTTTGATAGTAATTGGAATTCTTGGATCTGCAGCTAATGGGATGCTGAGTGCGGGGTGTTTATTGGGCATTGGTATCCCTGAAAACCGGGGAGATCAAGGTCATCGTTTGCTGCTGCTTAATCTTTCGATTGCATCTTTGGGGACACTGCTGCTAGCAGGATTTCCTTTCACAGGTCCATCATTAATACAGGGAAGGTGGATATTTGGAAATTCTTGCTGTCAATTATTTGCATTTCTTCGACAAATGTTTGGCTTTGCTCAACTAGCAGCCTTGATGCTCCTTGTCATGGAACGTTATTGGTTGTTTTACGTTATTACTAAAGAAAATTCTAGAATGATGACCATAAGAGGATGTGCATGGGGAATTGCTTCTTTTTGGGCTCTATCAATGCTCATTGCAATCCCTCCTCTTGTTCGCTGGGGCAGGTATGCATGTGATAGTACCAGAACGATATGTGAATTGGATTGGCTCATGACAAACGGCAGCCAAATATCATTCAATTTATTCTACTTGGCAATTGGTGTAATGTTACCTACTTTTGTCATCTTCTTCTGCTTATGGCGCACTCACACAATGATTAAAGCTTTGTCAATAGGCACAAACGATTTTGGTATGGATGCATTGGGTCAATATTTTATCACAAAGGTGGTGATGTACATAGTCATGGGCATGTACCTGGCATGGCTACCACAAGCAATTACGGTGTTCTCAACAATGCTTTTAGGCAACAAGGGAGAGAAGAATTTGCCTGTTGTGTTAAAGATGATGTCTCCAATTTTCAGTGAGGTTTCAACTATAGTACCTATAATTGTTTATGCTGCATTAGGTCGTCATGTGCGACAAACAATGCTGGGAATTCTTAGGAAAAGGAACCCACCGAAATCTAAGCATGGAATGATAAGATTACATATGAAATCATGAAAAAGCCTCAGCTTTTAATCTAAAAAATAATTCCAAAGAAGTGTTCATTTATCAGATTACATCCGACTGATGAAAATATATCCTATAATTACTTCACAGTGAAAATATATTCAAACCATTGAAAATTAATATAAATTCTAAGAGTGCATAACTTCTAATAGTTCCATCCTTAATAAACTAAATGTAATTCTAATGACTAAGAATAATAATCTTGATATACCGTATTTCTCTGCATATAAGATGCACCCTGGTCCG</t>
  </si>
  <si>
    <t>METPSLAGASQPECPWTAMEMQYLTWLGAILIVIGILGSAANGMLSAGCLLGIGIPENRGDQGHRLLLLNLSIASLGTLLLAGFPFTGPSLIQGRWIFGNSCCQLFAFLRQMFGFAQLAALMLLVMERYWLFYVITKENSRMMTIRGCAWGIASFWALSMLIAIPPLVRWGRYACDSTRTICELDWLMTNGSQISFNLFYLAIGVMLPTFVIFFCLWRTHTMIKALSIGTNDFGMDALGQYFITKVVMYIVMGMYLAWLPQAITVFSTMLLGNKGEKNLPVVLKMMSPIFSEVSTIVPIIVYAALGRHVRQTMLGILRKRNPPKSKHGMIRLHMKS</t>
  </si>
  <si>
    <t>Tanypteryx pryeri RGR-like mRNA for opsin, RGR-like, complete cds</t>
  </si>
  <si>
    <t>Anotogaster</t>
  </si>
  <si>
    <t>sieboldii</t>
  </si>
  <si>
    <t>LC009164</t>
  </si>
  <si>
    <t>TCTTGGGAAAAGCTGGGAAAGAGCAGTCAAAGCTAAAGTTGCAACTAAGTGTACCTTTAAGTTTTGACTTGAGTCATTCCTTGATCATCCTGAGGGTGTGAGCCATGCCTCCAAGTATGATTAATGATGTACTTCCAGCCTCTATATTATCATCTGATAGTGGTCCAGGATGCTCCAACTTGACAGTATTTCGTCCAGAATATAGGGTCTCTGGGAAATTTCTTGGATGGAACGTACCTCCTGAAGAGCTTCACCATATACCAGAGCATTGGCTTTCTTACCCTGAACCTGAGCCTTATATACACTATTTACTAGGTCTTCTGTATATTTGCTTTATGATTATTGCTTTAACTGGAAATGGAATTGTAATCTGGATTTTCACTTGTGCAAAATCTTTAAGAACACCCTCCAATATGTTTGTTGTGAATCTTGCTATCATGGACTTCATAATGATGGCAAAAACTCCCGTATTCATCTACAACTCTTTTAACTTGGGATTTGCGCTTGGTGGATTTGGTTGTCAAATATTTGCATTTGCTGGCTCTATATCAGGAATCGGAGCAGCCGTAACTAATGCAGCCATTGCTTTCGACAGATACAGAGCTATTGCTAGGCCCTTTGATGGAAAACTTTCTAGTGGTAAAGTGTTGATTATTCTTGCACTCATCTGGGGCTACGTACTTCCTTGGTCTTTAATGCCATTGTTGGAAGTCTGGGGCCGATTTGTGCCAGAGGGTTTCCTCACAAGCTGCACTTTTGACTATCTGACAAACACTCCAGAAAACAAGATCTTTGTAATGATGCTCTTCTTTTTCTCTTATATCATCCCAATGTTCATGATTATTTTCTACTATGCTCAAATTGTCAATCATGTTTTTGATCATGAGAAAGCATTAAGAGATCAGGCCAAGAAAATGAATGTTGATTCTCTAAGAAGCAACCAAGTTGCGGGTCAAGTCTCTGCAGAAGTACGTATTGCTAAGGCAGCAATCACAGTATGTTTCATGTTTGTTGCATCATGGACTCCTTATGCTGTTCTTGCCCTAATTGGTGCATTTGGAAACAAGTCATTACTAACACCGGCAGTAACAATGATTCCAGCCTGTACATGCAAAGCCGTTGCTTGCATTGATCCCTGGGTATATGCCATCAGTCATCCAAGATACAGGTTGGAACTTCAGAAACGTGTACCATGGCTTAGAATCAATGAACCAGAACCACCTGCAGACACTAAGTCTGAAGGTACCGTTGCCACTACTGAAGGATAATGTCTTACATCTTGTACAATATTTATGGCAATGAAAATTATAATTAGATGCTTTGCCATAAAACTGTCAATTGGTTGTGCTATTTTATGATGATGTGCGAGATTATTACAGAGGAATACAATAATTATATTCACTTTTAGCAAACATTTGCACTTTAAAACAACCTATATTTCCTTATAAAGAGCTTCGTTGTTTTCATCGTTCATTTCAAATTTTTATTTATGAAAATTTGAGATGCGACGGTATCAGCACTTTAATAATTTTTCTAGGTAACATTCGTTTAATAATTTTGCAATTCAAATTTTCCGCAATAACAACTGAATATCATCAAGCGTTAATGCAACTGCTTGCAAGGTCATCTTGCGGATGAAAATAAGATCAAAAATTGTTTTAGCAAAGTATATGTCAAGTTAGAAAAATCGCTATCACTATGGCAAATAAAA</t>
  </si>
  <si>
    <t>MPPSMINDVLPASILSSDSGPGCSNLTVFRPEYRVSGKFLGWNVPPEELHHIPEHWLSYPEPEPYIHYLLGLLYICFMIIALTGNGIVIWIFTCAKSLRTPSNMFVVNLAIMDFIMMAKTPVFIYNSFNLGFALGGFGCQIFAFAGSISGIGAAVTNAAIAFDRYRAIARPFDGKLSSGKVLIILALIWGYVLPWSLMPLLEVWGRFVPEGFLTSCTFDYLTNTPENKIFVMMLFFFSYIIPMFMIIFYYAQIVNHVFDHEKALRDQAKKMNVDSLRSNQVAGQVSAEVRIAKAAITVCFMFVASWTPYAVLALIGAFGNKSLLTPAVTMIPACTCKAVACIDPWVYAISHPRYRLELQKRVPWLRINEPEPPADTKSEGTVATTEG</t>
  </si>
  <si>
    <t>Anotogaster sieboldii RhUV mRNA for opsin, ultraviolet sensitive type, complete cds</t>
  </si>
  <si>
    <t>LC009163</t>
  </si>
  <si>
    <t>CAGTCACCCGAGAGTGGTGAGGAAGAAGCACCTGGTCGCAGTGACAAGCCAGCGTAGAACATTTTGCCCTAGCAAGTCGAGAAAGCTAAAAACTTCCCGTCGAAATTCATCGTACAATCTCTCTGCGCTTAACATTCAAGTGGAAACGACTGGGCAAAAATACGATACCATGATCAACATGAACATCAGCGACTCCTTTGGTCCGAATGCCCACTTCTTCAGGCCTGGAGTCATGCAAGCTCAGATAGCAGAGGTTGGAGATGAAATTTTGGGCTCCAAAATCGATGAGGACTACTTGGACTACATACATCCACACTGGCGACAATACAAAGCCCCGGCTGCCTACCAACACTTTTTGCTGGGAATCTTGTACGCATTCATCTTCTTCATGGGAACTATGGGAAATGTGCTTGTGCTGGTCGCATTCTTTACGACTAAAGGACTGCGAACTCCTTCAAACCTATTTGTCGCTAACTTAGCAATCTTCGATACCATCATGATGTTCAAATTGCCATTCTTTGTGATGAACTCAGTAGTTGAAGGTCAAATCTTTGGAAAGATTGGATGTGACGTGTATGCACTGGCTGGAGCCATTTCTGGCATGGGTGCCGCAATCACCAACTCCGCGATCGCATTCGACAGATACAGGACAATCGCCTTCCCATTAGATGGAAGACTCGGGATGAAGGCGGCTATAGGGCTGGCTGCTTTCTGTTGGGTCTGGGCCTTACCGTTTTCTGTCATTCCATTCTTCGAGATCTGGTCAAGATATGCTCCAGAGGGATACCTGACCACGTGCTCCTTTGATTATCTGACTGAGGGAAAACCGACCCAGCTGTTCACCATCACCATTTTCGTGTGGGCATATATCATACCACTCTTGCTCATTGCCCTCTTTTACTCGAAGATCATCTCTCACGTCCGAGAGCACGAAAAAATGTTGAGGGAACAGGCCAAGAGAATGAATGTGAAATCACTCTCCCAAGGTGACGAGAAATCTGCTGAGATTCGAATTGCTAAGGTGGCCATCACAATTGTATTTCTCTTCATTTGTGGATGGACGCCATATGCCTTAATAGCTATACTTGGTTGCTTTGGAGACAGGAATTTGATGACTCCAACTTTCAGTATGATCCCTGCAGTTGCTTGTAAAACTGTGGCTTGCATTGACCCATGGATATATGCCATTAATCATCCACGATTCAGGGCTGAGATCCAGAAAAAAGTGCCATGGCTTTGCTTTTTCAGCACAAATCCAAAGTCCTCAAACTCTGACACAAAGTCTACAGCCTCGGACGCAACTGAAGCAAAAGCAGAAGCGGCATAAAATATTTCTTCAAACGGAAAGAATTCATGGACACGGAATACTAGTTTATTTAAGTGCGAGTTTCTGTTTTGTTTGAAAATAGAGTTTTATTGAAAATTATTGCCATAAGAACACAGCAGGTTGAAGGGATAATGAGTCCTAGCTTTTTCTATCATCAATATAAATTTCAAATCTTCTGCATATAATTGCGTTATGGAATCCCTTAAGAAAATTTGTAAATATTTGCGATTTTAAAATTCCTTTGTACATTTTTCTGTATTGAAAATCTGTATTTATTTTTATATCTAATACATGCTGTTTCTTTGTGTACTTTTACGCTTAAACTGCAATAAAACCTCGA</t>
  </si>
  <si>
    <t>MINMNISDSFGPNAHFFRPGVMQAQIAEVGDEILGSKIDEDYLDYIHPHWRQYKAPAAYQHFLLGILYAFIFFMGTMGNVLVLVAFFTTKGLRTPSNLFVANLAIFDTIMMFKLPFFVMNSVVEGQIFGKIGCDVYALAGAISGMGAAITNSAIAFDRYRTIAFPLDGRLGMKAAIGLAAFCWVWALPFSVIPFFEIWSRYAPEGYLTTCSFDYLTEGKPTQLFTITIFVWAYIIPLLLIALFYSKIISHVREHEKMLREQAKRMNVKSLSQGDEKSAEIRIAKVAITIVFLFICGWTPYALIAILGCFGDRNLMTPTFSMIPAVACKTVACIDPWIYAINHPRFRAEIQKKVPWLCFFSTNPKSSNSDTKSTASDATEAKAEAA</t>
  </si>
  <si>
    <t>Anotogaster sieboldii RhSWc3 mRNA for opsin, short-wavelength sensitive type, complete cds</t>
  </si>
  <si>
    <t>LC009162</t>
  </si>
  <si>
    <t>AACAGCTCTGCTCTGCCGTTTGGACGAGGTAATCCAAATCGACTTCCCCAAAACTCCGACGAAATACTGCAGCTGTTGAAATTTCATTTTTCTTCTCTCTGTCACTGTTCCATTGGTCAGCTCTAAGTCGAATTCCTCATCGGCGTGAAAGGCTGACCGAACCAAGGCCGCCATGTATACCAACATCACCTATGGTCCAAGTGCCCACTTATTTGGACATGGCATTATGCAAGCGCAGGTAGCAGAGGTTGGAGATGAAATTTTGGGCTCCAAAATCGATGAGGATTACCTGGACTATGTACATCCACACTGGCGACAATACAAAGCTCCGGCTGCCTACCAACACTTTTTGCTGGGAATCGTGTATGCAGTCATCTTCTTCATGGGAACTTTGGGAAATTTGCTTGTGCTGGTCGCATTCTTTACGAACAAAAGTCTGCGAACTCCTTCAAACGTCTTTGTGGCTACCTTGGCAATCTTCGATACCATCATGATGTTCAAATTGCCATTCTTTGTGATGAACTCAGTAGTTGAAGGCCAAATCTTTGGAAAGATGGGATGTGACGTGTATGCACTGGCTGGTTCCTACTCTGGCATGGGTGCCGCAATCACCAACTCCATGATTGCATTCGACAGATACAGGACAATCGCCTTCCCACTAGATGGAAGACTCGGTATGAAGGCGGCTATAGGGCTGTCTGTCTTCTGTTGGATCTGGGCAACACCGTTTTCTATTCTTCCATTCTTCGAGATCTGGTCTAGATTTGCTCCAGAGGGATACCTGACCACGTGCTCCTTTGATTATCTGACTGAGGGAAAACCGACCCAGCTGTTCACCATCACCATTTTCGTGTGGGCATATATCATACCACTCTTGCTTATTGCCCTCTTTTACTCGAAGATCATCTCTCACGTCCGAGAGCACGAAAAAATGTTGAGGGAACAGGCCAAGAGAATGAATGTGAAATCACTCTCCCAAGGTGACGAGAAATCTGCTGAGATTCGAATTGCTAAGGTGGCCATTACAATTGTATTTCTCTACATTTGTGGATGGACCCCATATGCCTTAATTTCTATAATTGGTTGCTTTGGAGACAGGAATTTGATGACTCCAACATTCAGTATGATGCCTGCAGTTGCCTGCAAAACCGTGGCGTGTATTGACCCTTGGGTTTACGCCATTAATCATCCACGCTTCAGGGCTGAAATCCAGAAAAAGGTGCCATGGCTTTGCTTCTTCAGCACCAGTCCAAAATCCTCCTCGAACTCTGACACCAAATCCACAGCATCTGATGCATCCGAAGCGAAATCAGAAACTGCATAAAAAACATATTGAATGGACGAAATTACTCTTGGGCAATTTTCATATCTTATGAAGTATTCTCGTGAAAACTATATAATACAATGCTGCTTTTCCCTGGATTGTTTTTGCTGAAAAAATAAACTCCTGAATTAACCCTCTGTGTAATCTTTCTTTATTCGA</t>
  </si>
  <si>
    <t>MYTNITYGPSAHLFGHGIMQAQVAEVGDEILGSKIDEDYLDYVHPHWRQYKAPAAYQHFLLGIVYAVIFFMGTLGNLLVLVAFFTNKSLRTPSNVFVATLAIFDTIMMFKLPFFVMNSVVEGQIFGKMGCDVYALAGSYSGMGAAITNSMIAFDRYRTIAFPLDGRLGMKAAIGLSVFCWIWATPFSILPFFEIWSRFAPEGYLTTCSFDYLTEGKPTQLFTITIFVWAYIIPLLLIALFYSKIISHVREHEKMLREQAKRMNVKSLSQGDEKSAEIRIAKVAITIVFLYICGWTPYALISIIGCFGDRNLMTPTFSMMPAVACKTVACIDPWVYAINHPRFRAEIQKKVPWLCFFSTSPKSSSNSDTKSTASDASEAKSETA</t>
  </si>
  <si>
    <t>Anotogaster sieboldii RhSWc2 mRNA for opsin, short-wavelength sensitive type, complete cds</t>
  </si>
  <si>
    <t>LC009161</t>
  </si>
  <si>
    <t>TCGAAAGTGACGAAGAGCGGAGCAGCTGGTCGCAGATTCGAATCCCCGGAGGACTACAGACCTATCCTTGCTCTAGCACTGCTGAAAATACTGCTTGCCGGACAAGCTGAACGCCTGAGAAAGATAAGCTATAAGCAATCTCTCGCCTTCCAAAATCTCCCCATCTTTTCTCAGTCGGCATCGCTAGCTCATTCTGGGAGGCGTGACTCCAAAAAAAAAAGTGTCGAGAGTTAACAGCCGGAAGGACGCTTGCATCTCGTCGCCATGTACACCAACGTCTCTTTTGCTCCAGGAGACCACTTTTTACGGAGTGGAATAATGCAAGCCCAGATGGACCTCGGGGAAGGTGATGGAGATGATTTCTTGGGTTCCAAAATTGATGTGGAGTACATGGACTATGTACATCCTCACTGGCGACAATACCGAGCTCCCAAAGCCTATCAGCACTTTTTGCTGGGCATAGTGTATGCAATTATCCTATTCATGGGGATGCTTGGAAATCTACTTGTGCTAATAGCATTTTTCTCAACTAAAGCACTAAGGACGCCTTCAAACTCCTTTGTGGCAAACTTGGCCATCTTCGACACCCTAATGATGTCCAAGTTGCCCGTTTTCGTAATAAACTCTGTCTACGAAGGACAATTTTTTGGAAAGATTGGGTGTGACATATATGGTCTTGTCGGGTCATACTCGGGCATGGGAGCCGCTATTACGAACTCCGCCATCGCGTTTGACAGATACAGAACAATAGCAAAGCCACTAGACGGGCGTCTGGGAATGAAGGCGGCATTGGGACTGATTGCCGGAACCTGGCTTTGGGCAACGCCATTCTCCATATTACCCTTTTTCGAAATCTGGTCAAGATTTGCTCCAGAGGGTTATCTGACCACCTGCTCCTTTGACTACATGACCGAAGGCCATTCCACTCAGATTTTTACTATCGTCATTTTCACATGGGCTTATGTCATACCGCTTTTGCTGATAGCTCTCTTTTATTCACAGCTACTCTCGCACGTCCGAGAGCACGAAAAAATGCTCAAAGAACAAGCAAAGAGAATGAACGTAAAGTCACTATCCCAGGGTGACGAAAAATCTGCTGAGATCCGTATCGCTAAGGTGGCGATTTCAATTGTGTTCCTCTTCATCTGTGGGTGGACTCCTTATGCTCTGGTTGCTATAATTGGCTGCTTTGGAGACAGGTCGCTGATGACTCCAACCTTTAGCATGTTTCCTGCCATTGCTTGCAAGACCGTAGCATGCATAGATCCGTGGGTATACGCTATCAATCATCCTCGTTTCAGAGCCGAGATCCAAAAGAAGGTCCCATGGCTTTGCATGTTTGGGGAGGAAAAGAAAGACTCAAAATCTTCTGACAACAAGTCTACCGCATCAAACGCTACTGATGTGAAGTCAGAAACAGCTTGAATTGTAATAATGTGAAAATTAAGAACGGTAATATGTAAAGCAAGAATTGTATTTTGTCTTTAAGACGTTTTGAATGGTGCTCTAAGTTACTTCAATATTCACATCTTAGAGGATATAGCTAAAAATACGCAACAGTATAAACAAAGATCTTTCTATTGCTAGCACACTATGTATTTTACAAGTTGAACTATAAAGAGTTACGAAATAATTTAAGGTGAATAGAATCAAAACAAAACGATGGTAACATTTGTGGCAGTTTAAGATCATACTTCTCACGTAATATCCCAATGTGACTGATACTGGATGTATATTTCAGAACTGTTAATGTTGTTGAAATAAAGTTTCGA</t>
  </si>
  <si>
    <t>MYTNVSFAPGDHFLRSGIMQAQMDLGEGDGDDFLGSKIDVEYMDYVHPHWRQYRAPKAYQHFLLGIVYAIILFMGMLGNLLVLIAFFSTKALRTPSNSFVANLAIFDTLMMSKLPVFVINSVYEGQFFGKIGCDIYGLVGSYSGMGAAITNSAIAFDRYRTIAKPLDGRLGMKAALGLIAGTWLWATPFSILPFFEIWSRFAPEGYLTTCSFDYMTEGHSTQIFTIVIFTWAYVIPLLLIALFYSQLLSHVREHEKMLKEQAKRMNVKSLSQGDEKSAEIRIAKVAISIVFLFICGWTPYALVAIIGCFGDRSLMTPTFSMFPAIACKTVACIDPWVYAINHPRFRAEIQKKVPWLCMFGEEKKDSKSSDNKSTASNATDVKSETA</t>
  </si>
  <si>
    <t>Anotogaster sieboldii RhSWc1 mRNA for opsin, short-wavelength sensitive type, complete cds</t>
  </si>
  <si>
    <t>LC009160</t>
  </si>
  <si>
    <t>CTCCACAGGAGGTGAGGAGTGACGGTCGGTCGTAGGAATAAGTCGGTTCTGCTCTAGCTGACTGACGAAACTACCGACAGACGGACGACGGCAATACTCACCTTCTTCTACCTGAAAGTGGGAAAGGAAAGAACTCGACAACATGAACGTCACCGGCCCTCTCGTTCCAAATGCACACCTTTTGCGGAGTGACATTCTGGACAGTGGAAATGATTTTTTAGGCTCCAAAATTGATCAAGATTACATGGACTATGTGCATCCTCACTGGAGACAGTACCAAGCTCCTGAACCATACCAGCACTTCCTGCTGGGTTTGGCATATGCTGTAATCCTGGTTGTTGGAATGCTTGGAAATTTGCTTGTTATTGTGACATTTTTCATGACAAAAAGTCTTCAATCACCTTCAAATGCCTTTGTAGCAAACTTGGCAATCTTTGACACACTTATGATGTCTAAGCTGCCTCTTTTTGTGATGAACTCTGTAGTTGAGGGTCAAATATTTGGAAAGATTGGCTGTGACATATATGGTCTTATTGGATCATATTCAGGAATGGGAGCAGCTGTCACAAATGCTGCCATTGCATTTGACAGATACAGGACCATAGCATTTCCACTGGATGGAAGACTTGGAATGAAGGCAGCGATATGCCTTATTATTTTCACCTGGCTTTGGGCAACACCATTTTCACTTCTTCCCTTTTTTGAAACTTGGTCAAGATTTGCTCCAGAGGGATATCTTACCACCTGCTCATTTGACTACATGACAGAAGGAAAGTCAACCCAGTTGTTTACAATGACTATCTTCTCTTGGGCCTATGTCTTCCCTCTTGTTATGATTGCTTTGTTTTATTCAAAGATTTTATCCCATGTCCGTGAACATGAAAGGATGCTAAAAGAACAGGCTAAGAGGATGAATGTAAAATCCTTGTCTCAAGGTGATGAAAAGTCTGCAGAGATTCGTATTGCCAAGGTGGCTATTTCAATTGTCTTTCTCTTTATCTGTGGTTGGACTCCATATGCTTTGGTTGCCCTCATCGGCTGCTTTGGAGACAGGTCATTGATGACCCCTACCTTCAGCATGTTTCCAGCAATTGCATGTAAAACTGTGGCATGTATTGATCCATGGATATATGCCATCAATCATCCACGATTCAGGGCTGAGATCCAGAAGAAGGTACCATGGCTTTGCATCTTTGGCCAAGAAACAAAATCCTCTGACAACAAATCTTCTGTCTCTGATGCTACCGATATTAAGACAGAAACAGCATAAGTAAGAATATGGTGATTTGGAAAGGATAATTAACAATGGCTTTCATGGAAACTGAATTTTTGGATATCCTATTAATTTTTAAAAAGATTGTATCATCAGCATATCAGTCATTCATGATAGTTACTTTCAGCTACATTAATTCAAACCTTAACAATGAAATTATCAATTATTTATGAACAAAATTGTTAATCATAAAGCCTACAATTTAAAAATTTCATAACAATAGCAAACAAATTTCATTGTATTATTGCAATTACTATTTTTATTTAAACTTCTGTTCTTTTTAATGTAAAATTGCACTGATATTGCTGTAGATTATATG</t>
  </si>
  <si>
    <t>MNVTGPLVPNAHLLRSDILDSGNDFLGSKIDQDYMDYVHPHWRQYQAPEPYQHFLLGLAYAVILVVGMLGNLLVIVTFFMTKSLQSPSNAFVANLAIFDTLMMSKLPLFVMNSVVEGQIFGKIGCDIYGLIGSYSGMGAAVTNAAIAFDRYRTIAFPLDGRLGMKAAICLIIFTWLWATPFSLLPFFETWSRFAPEGYLTTCSFDYMTEGKSTQLFTMTIFSWAYVFPLVMIALFYSKILSHVREHERMLKEQAKRMNVKSLSQGDEKSAEIRIAKVAISIVFLFICGWTPYALVALIGCFGDRSLMTPTFSMFPAIACKTVACIDPWIYAINHPRFRAEIQKKVPWLCIFGQETKSSDNKSSVSDATDIKTETA</t>
  </si>
  <si>
    <t>Anotogaster sieboldii RhSWb1 mRNA for opsin, short-wavelength sensitive type, complete cds</t>
  </si>
  <si>
    <t>LC009159</t>
  </si>
  <si>
    <t>GCAGTGTTCCTCTTCCAAGAGTACACCTAAGTTTTCAGCTCCTGACATCCACGAACGATAACATACAGAGAGACGTTCAACTTGCACCAACTAGTCGAATCCAGTCGACTTTTTTCCTCCGCCAGAACAAAGCGACATCAGGTGGCAAGTCAAGCATCCGTCACCCATTCCGACCACAGGAGATTGCATAAATCGATAAAGACATGGCCTCTGCAGCACTTGTGGGCGAGCCTAAGGTAGCCGCGCTATGGGGCAGCGGAAGTTACTCCAATCATACTGTTGTGGACATGGTACTTCCGGAAATGCTTCACAAGATTGACCCACACTGGTACCAGTTTCCTCCAATGAATCCACTCTGGCATGGCATACTTGGATTCGTCATTGGCTGTTTGGGTATCGTCTCGTGGACTGGTAACGGCGTGGTCATCTACATCTTCTCCTGCACCAAATCCCTGCGAACTCCTTCCAATCTCTTAGTCGTCAACCTCGCGTTCTCCGACTTCCTGATGATGGTCGTCATGTGTCCTTTCATGTTGATCAACTGTCACTACGAGACCTGGGTCTTTGGCCCACTAATGTGCGAACTGTATGCCTTTGCTGGCTCACTCTTTGGCTGTGCTTCAATCTGGACCATGGTTACCATTGCCATGGACCGATACAACGTCATCGTAAAGGGACTCTCCGGAAAGCCTCTTACGATTAAGAAGGCCCTTTTGTGGATTTTGATTGTGTGGGTCCACGCCGCCATATGGACCATCTTCCCAATGATTGGATGGAACAGGTACGTGCCAGAGGGCAACATGACCGCATGCGGAACCGACTACTTGACCAAGGACTGGTTCCACAAGAGCTACATCCTCGTCTACTCGGTCTTCTGCTACTGGCTCCCACTGGGCGTGATCATCTACTCATACTACTTCATTGTTCAGTGTGTCGCTGCCCACGAGAAACAGATGAGGGAGCAAGCCAAGAAGATGAACGTGGCTTCCCTCCGATCCGCTGAAAACCAGAATACTAGCGCCGAATGCAAATTGGCTAAGGTCGCTCTGATGACCATCTCCCTGTGGTTCATGGCCTGGACTCCATACCTCATCATCAACTTCTCCGGAATCTTCGAGACCATGACCATCAGCCCGCTGTTCACCATCTGGGGATCACTCTTCGCTAAGGCCAACGCCGTCTACAACCCAATTGTCTACGGTATCAGCCACCCCAAGTACAGAGCTGCCCTCAACGAGAAGTTGCCGTTCCTCGTGTGCGGTTCAACTGATGCGCCGGCGCCAGCTTCAGATGCGCAGTCGAGTGGGACGGCCGCCTCCACCGAAGAAAAGGCTTAGGAAAGTGCATCACGAAGCGATACAGCGATTAATACTTTTTTGTTTCTTTTTAAATTGCAAGTTAACTCGAGTGTTAATTACCGCTGCGCTTTCTCACGTAAATTTTCTTTTAACGATGGACGTTTTTTTCGGATTTCAGCAAGTCGACTATTTGTCGGATGAATGAAGTGTTCGCGAAATTACCGAATGCAGGAAAGCTGAGGAAAAATGATATCAACTGTTGTGCTTTTAAACAGTTTTGTTATTGTTTTATCCCAATAAAAATAAAA</t>
  </si>
  <si>
    <t>MASAALVGEPKVAALWGSGSYSNHTVVDMVLPEMLHKIDPHWYQFPPMNPLWHGILGFVIGCLGIVSWTGNGVVIYIFSCTKSLRTPSNLLVVNLAFSDFLMMVVMCPFMLINCHYETWVFGPLMCELYAFAGSLFGCASIWTMVTIAMDRYNVIVKGLSGKPLTIKKALLWILIVWVHAAIWTIFPMIGWNRYVPEGNMTACGTDYLTKDWFHKSYILVYSVFCYWLPLGVIIYSYYFIVQCVAAHEKQMREQAKKMNVASLRSAENQNTSAECKLAKVALMTISLWFMAWTPYLIINFSGIFETMTISPLFTIWGSLFAKANAVYNPIVYGISHPKYRAALNEKLPFLVCGSTDAPAPASDAQSSGTAASTEEKA</t>
  </si>
  <si>
    <t>Anotogaster sieboldii RhLWF5 mRNA for opsin, long-wavelength sensitive type, complete cds</t>
  </si>
  <si>
    <t>LC009158</t>
  </si>
  <si>
    <t>TAGCGTGGCTCCACTAAGAGTAGACCTACGATTCAGCCCCTGCCTGCCACGAGCGATACCACACCGAGAGACCCACCGGCTCCCGCGAAGGAATTGACTCCGTTTGACTTTTCCTCCACGAGGATAAAGTCGATAACCAACATCAGGCGACAGGTTGTCTGCATTTTCTGACCGCAGAGGACAGGTTTCATTTGATCTCGACATGGCGTCTGCAGCACTAGTTGGCGAGCCTCAGGTGGCCGCACGGTGGGGCGGTGCAGGTTACTCCAATCACACTGTTGTAGACATGGTACTTCCGGAAATGCTGCCGTTAATTGATCCACACTGGTACCAGTTCCCTCCAATGAACCCCCTTTGGCATGGAATCCTCGGATTCGTCATTGGTTGTTTGGGTGTCGTCTCGTGGACTGGTAACGGCGTGGTCATCTACATCTTCTCCTGCACCAAATCCCTGCGAACTCCTTCCAATCTCTTAGTCGTCAATCTCGCCGTTTCCGACTTCCTGATGATGGTCGTCATGTGTCCTTTCATGCTGATCAACTGTCACTACGAGACCTGGGTCTTTGGACCACTCATGTGCGAGTTGTATGCCTTTGCTGGCTCACTCTTTGGCTGTGCTTCAATCTGGACCATGGTTACCATTGCCATGGACCGATACAACGTCATCGTAAAGGGACTCTCCGGAAAGCCTCTTACGATTAAGAAGGCCCTTTTGTGGATTTTGATTGTGTGGGTCCACGCCGCCATATGGACCATCTTCCCAATGATTGGATGGAACAGGTACGTGCCAGAGGGCAACATGACCGCATGCGGAACCGACTACTTGACCAAGGACTGGTTCCACAAGAGCTACATCCTCGTCTACTCGGTCTTCTGCTACTGGCTCCCACTGGGCGTGATCATCTACTCATACTACTTCATTGTTCAGTGTGTCGCTGCCCACGAGAAACAGATGAGGGAGCAAGCCAAGAAGATGAACGTGGCTTCCCTCCGATCTGCTGAAAACCAGAATACTAGCGCCGAATGCAAATTGGCTAAGGTCGCTCTGATGACCATCTCCCTGTGGTTCATGGCCTGGACTCCATACCTCATCATCAACTTCTCCGGAATCTTCGAGACAATGACCATCAGCCCTCTGGTCACCATTTGGGGATCACTCTTCGCTAAGGCCAACGCCGTCTACAACCCAATTGTCTACGGTATCAGCCACCCCAAGTACAGGGCCGCCCTCAACGAGAAGTTGCCGTTCCTTGTGTGCGGTTCAGCAGACGCGCCTGCTCCAGCCTCAGATGCACAGTCCAACGGGACGGCCGCCTCCGAAGAGAAGGCGTGAAAAGGAAATGTCATCATGGTCTAAATCAGCTCGTTTTCATCATTTTGTTTCTCCAGCAACATCAATGAGATTCCAGCTTGTGTCATTTCTTTTGAACCACGCCGTTTTTTTCCGAACGGCGGTCTCCGTGTGCGGCTGGAACGGAAGGGAAGGAAGGAAGGGATCACCCACCTAGGCTGCCTCTACCTTTTGAAACAGATTCTTGTAAAATATTTTTACCCCAATAAAC</t>
  </si>
  <si>
    <t>MASAALVGEPQVAARWGGAGYSNHTVVDMVLPEMLPLIDPHWYQFPPMNPLWHGILGFVIGCLGVVSWTGNGVVIYIFSCTKSLRTPSNLLVVNLAVSDFLMMVVMCPFMLINCHYETWVFGPLMCELYAFAGSLFGCASIWTMVTIAMDRYNVIVKGLSGKPLTIKKALLWILIVWVHAAIWTIFPMIGWNRYVPEGNMTACGTDYLTKDWFHKSYILVYSVFCYWLPLGVIIYSYYFIVQCVAAHEKQMREQAKKMNVASLRSAENQNTSAECKLAKVALMTISLWFMAWTPYLIINFSGIFETMTISPLVTIWGSLFAKANAVYNPIVYGISHPKYRAALNEKLPFLVCGSADAPAPASDAQSNGTAASEEKA</t>
  </si>
  <si>
    <t>Anotogaster sieboldii RhLWF4 mRNA for opsin, long-wavelength sensitive type, complete cds</t>
  </si>
  <si>
    <t>LC009157</t>
  </si>
  <si>
    <t>GTAGAGTGCCTCTCACCAAAGTTCACCTACAAACCAGCGACTGCCAGCCACGAGCGATACCACACCGAGAGACCACTGACTCCCGCCAAGGAATCGACTCGATTCGCCTATTCCCTCCTCAAGGGCAAAGCGGATACAAGAACAACAGGCGGCAAGTCGACTGCAACCATTCTCTCTACTGACCACATCGTACAGTGTTTTCTGGACACAAAAATGGCGTCTTCAGCACTTATTGCCGAACCTCAAGCGGCCGCTCAGTGGGGCGGTAATGGCTTCTCCAATAAAACTGTTGTAGACATGGTACTCCCAGAAATGCTCCATCTTATTGACCCACACTGGTACCAATTCCCTCCGATGAACCCGCTGTGGCATGGATTACTTGGATTCGTCATTGGTTGTTTGGGCGTGATTTCGTGGACTGGTAACGGCGTGGTCATCTACGTCTTCTCCTGCACCAAATCCCTGCGAACTCCTTCCAACCTATTAGTCGTCAACCTAGCGTTCTCCGACTTCTTCATGATGGTGGTCATGTGTCCTTTCATGCTGATAAACTGCATGAATGAGACTTGGGTTTTCGGGCCGCTGATGTGCGAACTATATGCCTTCGCTGGATCTCTCTTTGGATGTGCCTCAATCTGGACCATGGTCACCATTGCAATGGACAGATACAACGTCATCGTCAAGGGCCTGTCTGGAAAGCCACTGACTATCAAGAAAGCTCTCTTGTGGATTGCGATCGTCTGGATTCATGCTGCCATTTGGACTATCTTCCCCATGGTCGGATGGAACAGGTACGTGCCAGAGGGCAACATGACCGCCTGCGGTACCGACTACTTGACCAAGGACTGGTTCCACAAGAGCTACATCCTCGTCTACTCGGTCTTCTGCTACTGGCTCCCACTGGGCGTGATCATCTACTCATACTACTTCATTGTTCAGTGTGTCGCTGCCCACGAGAAACAGATGAGGGAGCAAGCCAAGAAGATGAACGTGGCTTCCCTCCGATCTGCTGAAAACCAGAATACTAGCGCCGAATGCAAATTGGCTAAGGTCGCGCTGATGACCATCTCCCTGTGGTTCATGGCCTGGACTCCATACCTCATCATCAACTTCGCCGGAATCTTCGAAACCATGACCATCAGCCCACTGGTCACCATCTGGGGATCAGTCTTTGCCAAGGCCAACGCCGTATACAACCCTATCGTATACGGTATCAGCCACCCCAAGTATCGAGCTGCTCTCAACGAGAAGTTGCCATTCCTAGTCTGCGGTTCAACTGAGAGTGCGCAACCGTCCGATGCCCAGTCTCAGGCCTCTAACGGGACCACAACTGCCGAAGAAAAGGCCTAAGTGGACCTCGACGTCAATTGCACCAATGAGCAATCGAATATTCCCCTAAGTTTAAAAGTACGAAATAATATCGCCCACAGTGTCTATGCTGCCTTGTAAGTTGCCTTTGTCCTATTAAA</t>
  </si>
  <si>
    <t>MASSALIAEPQAAAQWGGNGFSNKTVVDMVLPEMLHLIDPHWYQFPPMNPLWHGLLGFVIGCLGVISWTGNGVVIYVFSCTKSLRTPSNLLVVNLAFSDFFMMVVMCPFMLINCMNETWVFGPLMCELYAFAGSLFGCASIWTMVTIAMDRYNVIVKGLSGKPLTIKKALLWIAIVWIHAAIWTIFPMVGWNRYVPEGNMTACGTDYLTKDWFHKSYILVYSVFCYWLPLGVIIYSYYFIVQCVAAHEKQMREQAKKMNVASLRSAENQNTSAECKLAKVALMTISLWFMAWTPYLIINFAGIFETMTISPLVTIWGSVFAKANAVYNPIVYGISHPKYRAALNEKLPFLVCGSTESAQPSDAQSQASNGTTTAEEKA</t>
  </si>
  <si>
    <t>Anotogaster sieboldii RhLWF3 mRNA for opsin, long-wavelength sensitive type, complete cds</t>
  </si>
  <si>
    <t>LC009156</t>
  </si>
  <si>
    <t>GCGGCCAAGGATCAAGACCGAGCTTACAGCACCTGCCCTTCTTCTGCGTCAAATAGGAGGATCACACTGTTCCAGCGCTCAATTCGTCCTTTGCCTTTCCGAGCATATATTGGATCATCGGCTGAATTCCCATCTTGGATCAACTTTCCTGTGTTATAACATGTCATCCTCAGCTATGTTGATGGAACCTCAAATGGCCGCCCAATGGGCCAATCGCACAGTTGTTGACGTGGTCCTGCCGGAAATGCTGCATAAGATTGACCCACACTGGTACCAGTTTCCTCCGATGAACCCACTCTGGCATGGCATACTTGGATTCGTCATTGGTTGCTTGGGTTTCGTTTCGTGGACTGGTAACGGCGTGGTCATCTACATCTTCTCCTGCACCAAATCCCTGCGAACTCCTTCCAACCTATTAGTCGTCAACCTCGCCTTCTCCGACTTCTTCATGATGGTCGTCATGTGTCCTTTCATGCTAATCAACTGCATGCATGAGACTTGGGTTTTCGGACCACTCATGTGCGAGCTTTATGCCTTTGCCGGGTCGCTCTTTGGTTGTGCGTCGATCTGGACCATGGTGACCATCGCCATGGACAGATACAACGTCATCGTAAAGGGATTGTCTGGGAAGCCTCTCACTATCAAGAAAGCTCTCTTGTGGATTGCGATCGTCTGGATTCATGCTGCCATTTGGACTATCTTCCCCATGGTCGGATGGAACAGGTACGTGCCAGAGGGCAACATGACCGCATGCGGAACAGACTACTTGACCAAGGACTGGTTCCACAAGAGCTACATCCTCGTCTACTCGGTCTTCTGCTACTGGCTCCCACTGGGCGTGATCATCTACTCATACTACTTCATTGTTCAGTGTGTCGCTGCCCACGAGAAACAGATGAGGGAGCAAGCCAAGAAGATGAACGTGGCTTCCCTCCGATCTGCTGAAAACCAGAATACTAGCGCCGAATGCAAATTGGCTAAGGTCGCTCTGATGACCATCTCCCTGTGGTTCATGGCCTGGACTCCATACCTCATCATCAACTTCGCCGGAATCTTCGAGACAATGACCATCAGCCCACTGGCCACCATCTGGGGATCACTCTTTGCTAAGGCCAACGCCGTCTACAACCCCATTGTATACGGCATCAGCCATCCCAAGTATCGAGCTGCTCTCAACGAGAAGTTGCCATTCCTCGTCTGCGGAGGTACGGAGAGTGCGCAACCCGCCGATGCTCAGTCCCAGGCTTCGAGCGGAACCGCTGCCGAAGAAAAGGCTTAATTCGACCTTCCAAGCGACACTCCACATCACATAATAACGACCTCGAAATTCTTTCTGTGACCATGTCAGAGAACAGCGGCATATGGAATTGGACCACTAAGAGACGCTGCAGCTCAATATATAAGCTCCTTTTACTGAATGCTAAAAAAAAATGTTGTCAAAGTATAAACTGGCTGTGAACAAAGGGAAACTGTTCCCTGAAATCAGAACTCGGCTTGCATTCAACCATGTATATATATATATCAGTATTCTATTAAAAGCTTGTACATCTGAACATCACTATTGTGTATTTTATTTTATCTAATCTGAAA</t>
  </si>
  <si>
    <t>MSSSAMLMEPQMAAQWANRTVVDVVLPEMLHKIDPHWYQFPPMNPLWHGILGFVIGCLGFVSWTGNGVVIYIFSCTKSLRTPSNLLVVNLAFSDFFMMVVMCPFMLINCMHETWVFGPLMCELYAFAGSLFGCASIWTMVTIAMDRYNVIVKGLSGKPLTIKKALLWIAIVWIHAAIWTIFPMVGWNRYVPEGNMTACGTDYLTKDWFHKSYILVYSVFCYWLPLGVIIYSYYFIVQCVAAHEKQMREQAKKMNVASLRSAENQNTSAECKLAKVALMTISLWFMAWTPYLIINFAGIFETMTISPLATIWGSLFAKANAVYNPIVYGISHPKYRAALNEKLPFLVCGGTESAQPADAQSQASSGTAAEEKA</t>
  </si>
  <si>
    <t>Anotogaster sieboldii RhLWF2 mRNA for opsin, long-wavelength sensitive type, complete cds</t>
  </si>
  <si>
    <t>LC009155</t>
  </si>
  <si>
    <t>CGTTGAGGGCCTCTTACCGGAGCTGAACCACGATACTTCGTCTGCCAGCCAGAGCGATACCACTGCGAGAGGAATTCCCGTTAAGGAATCGACTCAATTCGACTTCTGCCTCTTCCGAGGATAAAGCGAATCATCACCACCAGGCGGCATTCGTCTGTATCGTACCACTCAACTCCGAGCTTAGAATTCCTTCGATCCCGAGATGGAGCATTCATTGATGGGCGAGCCTCAAATGGCACGGTGGAGCGGCGCCGCTTTCTCCAACCACACCGTAGTAGATATGGTACTCCCCGAAATGATGCACTTAATTGACCCACACTGGTACCAGTTCCCTCCAATGAACCCCCTTTGGCATGGAATCCTTGGGTTCGTCATTGCTTGCTTGGGTTTCGTTTCGTGGACTGGTAACGGCGTGGTCATCTACATCTTCTCCTGCACCAAATCCCTGCGAACTCCTTCCAACCTATTAGTCGTCAACCTCGCCTTCTCCGACTTCTTCATGATGGTCGTCATGTGTCCCTTCATGCTGATCAACTGCATGAATGAGACTTGGGTTTTCGGACCACTTATGTGCGAACTATATGCCTTTGCCGGGTCTCTCTTTGGATGTGCCTCAATCTGGACCATGGTAACCATTGCCATGGACCGATACAACGTCATCGTCAAGGGTCTGTCTGGAAAGCCACTGACTATCAAGAAAGCCCTGTTGTGGATTGCGATCGTCTGGATTCATGCCGCCATATGGACCATTTTCCCTATGATCGGATGGAACAGGTACGTGCCAGAGGGCAACATGACTGCCTGCGGAACCGACTACTTGACCAAGGACTGGTTCCACAAGAGCTACATCCTCGTCTACTCGGTCTTCTGCTACTGGCTCCCACTGGGCGTGATCATCTACTCATACTACTTCATTGTTCAGTGTGTCGCTGCCCACGAGAAACAGATGAGGGAGCAAGCCAAGAAGATGAACGTGGCTTCCCTCCGATCCGCTGAAAACCAGAATACTAGCGCCGAATGCAAATTGGCTAAGGTCGCTCTGATGACCATCTCCCTGTGGTTCATGGCCTGGACTCCATACCTCATCATCAACTTCGCCGGAATCTTCGAAACCATGACCATCAGCCCACTGGCCACCATCTGGGGATCACTCTTTGCTAAGGCCAACGCCGTCTACAACCCAATTGTCTATGGTATCAGTCACCCCAAGTACCGAGCTGCCCTCAATGAGAAGCTTCCATTCCTCGTGTGCGGATCGGATGCACCTCCCGCCGAGACACAGTCGCAAGCCTCTGCAGACACCACCGGAGCCACGGAGAAGGCTTAAGGAAAAGATACTGAACAACGGCTCATGACGCGCCACCGATAAAGAGTCACCTCTCGAAAAATTAACTTCCATCATCGACCATGAAAATGACACCAACGGATCTGGTCGACTTTTAGCATATGGTGACATTTCGATGTACTCGTTCTCAACGAAAAAAAAATTTTTTTTTAATCTCCCAGTGAAATTTGAGTGATGTAAAAACCTTATGATCGGTGGCATGACCAAA</t>
  </si>
  <si>
    <t>MEHSLMGEPQMARWSGAAFSNHTVVDMVLPEMMHLIDPHWYQFPPMNPLWHGILGFVIACLGFVSWTGNGVVIYIFSCTKSLRTPSNLLVVNLAFSDFFMMVVMCPFMLINCMNETWVFGPLMCELYAFAGSLFGCASIWTMVTIAMDRYNVIVKGLSGKPLTIKKALLWIAIVWIHAAIWTIFPMIGWNRYVPEGNMTACGTDYLTKDWFHKSYILVYSVFCYWLPLGVIIYSYYFIVQCVAAHEKQMREQAKKMNVASLRSAENQNTSAECKLAKVALMTISLWFMAWTPYLIINFAGIFETMTISPLATIWGSLFAKANAVYNPIVYGISHPKYRAALNEKLPFLVCGSDAPPAETQSQASADTTGATEKA</t>
  </si>
  <si>
    <t>Anotogaster sieboldii RhLWF1 mRNA for opsin, long-wavelength sensitive type, complete cds</t>
  </si>
  <si>
    <t>LC009154</t>
  </si>
  <si>
    <t>GTGCCTCTTTCGAGAGTAGACCTACGTTTAAGCACCTGCCTGCCACGAGCAATACCATACCGAGAGACCACCAGCTCCTGCTAAGGAATCTGCTCCATTCGACTTTGCCTTCAAGAGGATATAGCCGAGCATCGATACGTGGCAGCGGGTCGCCTGCGTCCATCTTCTCTTCTGACCACGGAATAACTTACCATTGATCTCGACATGGCGTCTGCAGCACTGATGGGAAAACCCCACACGGCCGCATTCTGGGGCGGCCATTCCAATCAAACTGTTGTAGACATGGTACTCCCGGACATGCTACCGTTGATCGACCCTCACTGGTACCAGTTCCCTCCAATGAACCCCCTTTGGCATGGGATCCTCGGATTCGTCATTGGTTGCTTGGGTATCGTTTCTTGGATTGGTAACGGTGTGGTTCTCTACGTCTTTGCCTGCACCAAATCCCTGCGAACACCTTCCAACCTCTTAGTCGTCAACCTCGCCTTCTCCGACTTCTTCATGATGGTCATTATGTGCCCCTTCATGCTGATCAACTGCTACTTTGAGACCTGGATATTTGGTCCACTTATGTGCGAGTTGTACGCCTTCTTCGGCTCCCTCTTTGGATGTACTTCGATCTGGACCATGGTTCTCATTGCCATCGATCGATACAACGTCATCGTCAAGGGATTTTCCGCTAAACCTCTCACCATCAAGAGAGCACTTTGCTGGATCATCCTCGTCTGGTTGCATGCCTTAGTTTGGACAATGTTGCCCATATTCGGTTGGAACAGGTACGTGCCAGAGGGCAATATGACCGCCTGCGGCACCGATTACTTGACTAAAGACTGGGTTCACAAAAGCTACATCCTGATCTACTCCCTGTTTGTCTACTTCACCCCTCTCTCTACGATCATCTACTCTTACTTCTTCATTGTCCAGGCTGTTGCTGCTCATGAGAAGCAGATGAAGGAACAAGCCAAGAGGATGAACGTCACATCACTTCGATCTGATGATCAGAACAAAAGCACCGAATGCAAACTGGCCAAGGTCGCCTTGGTGACCATCAGCCTCTGGTTTATGGCTTGGACGCCGTACTTCATCATCAACTACTCCGGAATCTTTGATGCGATCACTATCAGCCCTTTGGTCACCATCTGGGGATCTCTGTTTGCCAAGGGCAGTGCTGTTTACAACCCAATAGTTTACGGAATCAGTCACCCCAAATACCGAGCCGCCCTCAACGAGAAGCTGCCATTCTTAGTGTGTGGAGGAGATAACTTGCAGCCTAGTGGTGATGGACAATCTGTGGCTTCCAACAATACGGACGCCTCGCCCGAGAAGGCGTGAAGCAATTACTTCCCGCCACAAGTATACTTGAGGTTCCATGATTGTAGTAGCCTCCTCAAAATTATTTTATTTTCATTGCATTGTATATTATGGCACTTGGAGAGTATCAGAATATGTATGAATATGTTTGCTTCACGTCAAAATTTAAAAAATCCATCTTCCTTCCCGAGATATCCTTTTCTCTTTAAATAAA</t>
  </si>
  <si>
    <t>MASAALMGKPHTAAFWGGHSNQTVVDMVLPDMLPLIDPHWYQFPPMNPLWHGILGFVIGCLGIVSWIGNGVVLYVFACTKSLRTPSNLLVVNLAFSDFFMMVIMCPFMLINCYFETWIFGPLMCELYAFFGSLFGCTSIWTMVLIAIDRYNVIVKGFSAKPLTIKRALCWIILVWLHALVWTMLPIFGWNRYVPEGNMTACGTDYLTKDWVHKSYILIYSLFVYFTPLSTIIYSYFFIVQAVAAHEKQMKEQAKRMNVTSLRSDDQNKSTECKLAKVALVTISLWFMAWTPYFIINYSGIFDAITISPLVTIWGSLFAKGSAVYNPIVYGISHPKYRAALNEKLPFLVCGGDNLQPSGDGQSVASNNTDASPEKA</t>
  </si>
  <si>
    <t>Anotogaster sieboldii RhLWE1 mRNA for opsin, long-wavelength sensitive type, complete cds</t>
  </si>
  <si>
    <t>LC009153</t>
  </si>
  <si>
    <t>GTGCCTCCATTGAGAGTAGACCTACGAATTGGGCGTCTATCTGCTTGACTGCATCGAGTGATACCACACCGTGAGACCGTCGGCTCCTGCTGTGAAATCCACTCCGTCTAATCTTCGGATCCTCCGGAGAAAGACTGCCTGCATCAGGCGATAGTTCGTCTGAACCCAACATCTTCACTGACCTCAAAGGATCTTTACCTTTGATATCGACATGACATCCGCTGTGCTTATGGGAGAACCAGTAATGGCCGCCCGGTGGGGCGGTCTTGGCTTCTCAAACCAGACCGTTGTAGACATGGTACCCCCCGAAATGTTGCCGTGGGTTGATTCTCACTGGTACCAGTTCCCCCCAATGAACCCTCTTTGGCACGGGATCCTTGGATTCGTCATCGCTCTCCTTGGTTTCATCTCCTGGTGTGGTAACGGAGTCGTCATCTACGTGTTCTCCAACACCAAATCCCTTCGCACTCCCTCTAACCTTCTAGTTGTGAACCTCGCCTTCTCGGATTTCCTCATGATGGTTTTCATGTGCCCCATGATGGTGATCAACTGCTACTATGAGACATGGGTCTTTGGGCCGCTCATGTGCCAGGTATATGGACTTGCCGGTTCCCTCTTCGGATGCGCCTCCATCTGGACGATGGTGACCATCGCCCTCGACAGATACAACGTCATCGTTAAGGGTTTAGCCGGAGCGCCTTTGACGAACAAGAAGGCTCTTCTGTGGATCACTGGAGTTTGGATGCACGCCTTGGCTTGGACTCTCATGCCAATGTTCGGATGGAACAGGTACGTGCCAGAGGGCAACATGACCGCCTGCGGAACCGACTACTTGAACAAGGAATGGTTCCACAAGAGCTACATTCTCATCTACTCATTGTTCTGCTACTGGCTTCCTCTCTTCGTCATCATCTACTCTTACTTCTTCATCGTCCAGGCTGTCGCAGCCCACGAGAAGACGATGAGAGAGCAAGCCAAGAAGATGAATGTGGCTTCCCTCCGATCATCTGAGGCTCAGAACACCAGCGCCGAATGCAAGCTGGCCAAGATCGCTTTGATGACCATCTCTCTGTGGTTCTTCGCATGGACTCCATACCTCGTCATCAACTTCGCCGGTATCTTCCAAACAATGACCATCAGCCCACTGTTCACCATCTGGGGATCTCTTTTCGCTAAGGCCAACGCCGTCTACAATCCAATCGTATACGGTATCAGCCATCCCAAGTACCGAGCCGCTCTGACCGAGAAGCTGCCCTTCCTCTCCTGTGCAGGGGACAGTTCGTCTTCAGACACTCAGTCTCAGGCTTCCGGAGTCACCACTGTTTCTACTGAAGAGAAGGCTTAAGTGGGATTCGTATCGTCCACCTCCACGCTTGTGCCTCCTTCCTTCTCCGACAGAGCAGTAACAGCAAAGCTCGACCACGCCGAGGAAGAGATCTGAATTCGCTGAACACAATTCGAAGTCGTCCGACTTCATGTGACGTTGATAGCCATCGCCTCAGTGTTGAATTCGCTTTGGACTCTATCGTCAAGAGAACCGCTGAATCTAGAAGAAGATTAGCGTGTTGTGAAATGACGGGGAATTTAATATATAAGGGGCGAGGCAGGTATATTACGTCCGTGTTATTATATTTTTATCCTTTA</t>
  </si>
  <si>
    <t>MTSAVLMGEPVMAARWGGLGFSNQTVVDMVPPEMLPWVDSHWYQFPPMNPLWHGILGFVIALLGFISWCGNGVVIYVFSNTKSLRTPSNLLVVNLAFSDFLMMVFMCPMMVINCYYETWVFGPLMCQVYGLAGSLFGCASIWTMVTIALDRYNVIVKGLAGAPLTNKKALLWITGVWMHALAWTLMPMFGWNRYVPEGNMTACGTDYLNKEWFHKSYILIYSLFCYWLPLFVIIYSYFFIVQAVAAHEKTMREQAKKMNVASLRSSEAQNTSAECKLAKIALMTISLWFFAWTPYLVINFAGIFQTMTISPLFTIWGSLFAKANAVYNPIVYGISHPKYRAALTEKLPFLSCAGDSSSSDTQSQASGVTTVSTEEKA</t>
  </si>
  <si>
    <t>Anotogaster sieboldii RhLWC2 mRNA for opsin, long-wavelength sensitive type, complete cds</t>
  </si>
  <si>
    <t>LC009152</t>
  </si>
  <si>
    <t>TAGCGTGCCTCCTTCGCGAGTAGACCTATGATTGGGCGTCTGTTTGCCTGACTGCATCGAGCGATACCACACCGTGAGACCACCGGCTCCAGCTGAGGAATCGACTCCGTTCAATCTTCGCACCTCCGGAGAAAGATAGCCTGCGTCAGGCAGCAGTTCGTCTGCATCCATCGACTCCACTGACCTCAAAGGACCTTCACCTTTGATACCGACATGGCATCTGCAGCTCTTATGGGAGAGCCAGTAATGGCCGCCCGGTGGGGCGGTCTTGGATTCTCTAACCAGACCGTTGTAGACATGGTACCCCCCGAAATGTTGCCGTGGGTTGATTCTCACTGGTACCAGTTCCCCCCAATGAACCCTCTTTGGCACGGGATCCTTGGATTCGTCATCGCTCTCCTTGGTTTCATCTCCTGGTGTGGTAACGGAGTCGTCATCTACGTGTTCTCCAACACCAAATCCCTTCGCACTCCCTCTAACCTTCTAGTTGTGAACCTCGCCTTCTCGGATTTCCTCATGATGGTTTTCATGTGCCCCATGATGGTGATCAACTGCTACTATGAGACATGGGTCTTTGGGCCGCTCATGTGCCAGGTATATGGACTTGCCGGTTCCCTCTTCGGATGCGCCTCCATCTGGACGATGGTGACCATCGCCCTCGACAGATACAACGTCATCGTCAAGGGTTTAGCCGGAGCGCCTTTGACGAACAAGAAGGCTCTTCTGTGGATCACTGGAGTTTGGATGCACGCCTTGGCTTGGACTCTCATGCCAATGTTTGGATGGAACAGGTACGTGCCAGAGGGCAACATGACCGCCTGCGGAACCGACTACTTGAACAAGGAATGGTTCCACAAGAGCTACATTCTCATCTACTCATTGTTCTGCTACTGGCTTCCTCTCTTCGTCATCATCTACTCTTACTTCTTCATCGTCCAGGCTGTCGCAGCCCACGAGAAGACGATGAGAGAACAAGCCAAGAAGATGAATGTGGCTTCCCTCCGATCATCTGAGGCTCAGAACACCAGCGCCGAATGCAAGCTGGCCAAGATCGCCTTGATGACCATCTCCCTGTGGTTCTTCGCATGGACTCCATACCTCGTCATCAACTTCGCCGGTATCTTCCAAACAATGACCATCAGCCCACTGTTCACCATCTGGGGATCTCTTTTCGCTAAGGCCAACGCCGTCTACAATCCAATCGTATATGGTATCAGCCATCCCAAGTACCGAGCCGCTCTGAACGAGAAGCTGCCCTTCCTCTCCTGCGCAGGGGACAATTCGTCTTCAGACAATCAGTCTCAGGCCTCCGGAACCACCACGGTTTCTACCGAAGAGAAGGCTTAAGTGGGACTCGTATCGTCCACCTCCACGCTTGTGCCTCCTTCCTTCTCCGACAGAGCAGTAACAGCAAAGCTCGACCACGACGAGAAAGAAATATGAATTCGCTGAACACCATGCTGAGTCGTCCGACGTCACGCGATGTTGATAGATATAGCATCAGCAAAGCATTCTCCCCAGACTCTCTTTCCAGAGACCAGAAACATCATGCAGGACATCAATCTGAAGAGAATTGGTGGGAGACTGTTTTAAAACTTTGCTTACCAATGAATAAATTAAA</t>
  </si>
  <si>
    <t>MASAALMGEPVMAARWGGLGFSNQTVVDMVPPEMLPWVDSHWYQFPPMNPLWHGILGFVIALLGFISWCGNGVVIYVFSNTKSLRTPSNLLVVNLAFSDFLMMVFMCPMMVINCYYETWVFGPLMCQVYGLAGSLFGCASIWTMVTIALDRYNVIVKGLAGAPLTNKKALLWITGVWMHALAWTLMPMFGWNRYVPEGNMTACGTDYLNKEWFHKSYILIYSLFCYWLPLFVIIYSYFFIVQAVAAHEKTMREQAKKMNVASLRSSEAQNTSAECKLAKIALMTISLWFFAWTPYLVINFAGIFQTMTISPLFTIWGSLFAKANAVYNPIVYGISHPKYRAALNEKLPFLSCAGDNSSSDNQSQASGTTTVSTEEKA</t>
  </si>
  <si>
    <t>Anotogaster sieboldii RhLWC1 mRNA for opsin, long-wavelength sensitive type, complete cds</t>
  </si>
  <si>
    <t>LC009151</t>
  </si>
  <si>
    <t>GTGTGCCTTTCTTCCGGAGCAGACACCTGCTGCCAAAGAGTCTCAAAGTGTCCTACCGCACTCACTAGAGAGAAAGGAAGGGATTGACATCTTCTGAGGAAGGACTGGAAAGACCAAGGCGGCGGGGCTGTCAAATTCCAACCTCTCCTCTGACCGTTCAGGAACATCTTCATCTTCTTAAATGGCGACTGCTTTTCACGTGATGGAGCCCCATATGGCTGCTCGCTTCTCCAACCAAACGGTGGTGGACATGGTGCCCGCTGACATGTTACCTTGGGTAGACTCTCACTGGTACCAGTTCCCTCCGATGAACCCACTTTGGCACGGAATTCTGGGATTCGTCATCGGTCTTCTCGGGTTCATCTCCTACGTAGGGAACGGTGTCGTCATTTACGTCTTTTCGACCACCAAGTCTCTAAGATCTCCTTCCAACCTCCTGGTCGTCAACTTGGCCTTCTCCGATTTCTTCATGATGGTTGTCATGTGTCCTTTCATGTTGATCAACTGTTACTACGAAACGTGGGTGTTCGGTCCGCTCATGTGCCAGATATATGGAATGGCGGGATCGCTCTTCGGTTGCGCCTCTATATGGTCGATGGTCACCATTGCGATTGATCGATACAACGTCATCGTGAAGGGTCTTGCTGGACAGCCGCTAACCACCAAGAAGGCATTACTTTGGTGTTTCCTAATCTGGGCTCATGCTACCACGTGGACTTTATTTCCAATGTTTGGATGGAATAGATACGTTCCAGAGGGTAACATGACGGCTTGCGGTACCGATTACTTGACCAAGGAGTGGTTTTCTAGAAGCTACATCCTCGTTTACTCGGTCTTCTGTTACTGGCTTCCTCTCCTTACCATCATTTACTCGTATTTCTTCATCGTTAAGGCTGTTGCCGCTCACGAGAAACAGATGAGGGAACAGGCTAAGAAGATGAACGTCGCCTCGCTTAGAACAGCAGAAGCTCAGAATACTAGTGCCGAGTGCAAACTAGCCAAGATCGGCCTTATGATCACATCTTTGTGGTTCGTCGCTTGGACTCCTTATCTCATCATCAACTTCGCCGGAATCTTCGAGACCGCCACCATAAGCCCTCTCTTTACCATTTGGGGATCGCTTTTCGCTAAGGCCAACGCCGTCTACAACCCAATCGTGTACGGAATCAGCCATCCGAAGTACCGAGCGGCCTTAAAGACTAAGCTGCCCCTCCTCGCTTGCGGGGGCGATGATGGAGGCGATGCCCAATCGCAGGCGTCCGGTGTTACCACCTCCTCAACTGGAGATGCCTAAATGCAACAGCTGCGAATGAAGAAGCGAAGAGTTCCTCTTGGGAACCTTCTTCTCTCATCCTAATAATGTC</t>
  </si>
  <si>
    <t>MATAFHVMEPHMAARFSNQTVVDMVPADMLPWVDSHWYQFPPMNPLWHGILGFVIGLLGFISYVGNGVVIYVFSTTKSLRSPSNLLVVNLAFSDFFMMVVMCPFMLINCYYETWVFGPLMCQIYGMAGSLFGCASIWSMVTIAIDRYNVIVKGLAGQPLTTKKALLWCFLIWAHATTWTLFPMFGWNRYVPEGNMTACGTDYLTKEWFSRSYILVYSVFCYWLPLLTIIYSYFFIVKAVAAHEKQMREQAKKMNVASLRTAEAQNTSAECKLAKIGLMITSLWFVAWTPYLIINFAGIFETATISPLFTIWGSLFAKANAVYNPIVYGISHPKYRAALKTKLPLLACGGDDGGDAQSQASGVTTSSTGDA</t>
  </si>
  <si>
    <t>Anotogaster sieboldii RhLWB1 mRNA for opsin, long-wavelength sensitive type, complete cds</t>
  </si>
  <si>
    <t>LC009150</t>
  </si>
  <si>
    <t>GAAGCAGCACTTCCCCGGTGTCTACCAGAGGAAAACTAAGAGATCCTTCCAACTGCGCCTTTCTCTGTTTCTTAGAGCAATCCTCAACTTCAGCCATCATGTCTCTGGGTTCAGGACCAAGCTACAGCGCTTACAACTTCGCTGGAACGGGTGGCTTCGGCGCCAACATGACTGTCGTTGACAAGGTCCCACCCGAAATGCTCTTTCTCGTTGACACCCACTGGTACCAATTCCCTCCTCTCAACCCGATGTGGCACTCTCTCCTCGGATTCTTCATCAGCATGCTGGGTTTCATCTCCATCTGCGGTAACGGGGTGGTCATTTACATCTTCTCCTGCACCAAATCCCTCAGGACTCCATCCAACCTTTTGGTGGTCAACCTCGCGATCTCCGACTTCTTGCTCATGGCCACCATGTCACCCATGATGACTATCAACTGCTACTTCGAGACCTGGGTGCTAGGACCATTCATGTGCCAGATTTACGGTATGCTTGGGTCGATGTTTGGCTGCGCTTCCATATGGACCATGACCGTCATTGCCTGGGATAGGTACAACGTGATCGTAAAGGGTCTATCCGCTAAGCCACTCACCATCAAGAGCGCGCTGTTCTGGATCTTACAAGTCTGGCTCAACTCAGCTGCCTGGACGGTTGCCCCACTTTTCGGCTGGAACAGGTACGTCCCAGAAGGCAATATGACCTCCTGCGGAACTGATTACCTATCCACTGACTGGGTCAGCGTTTCCTACATCTGGGCATACTCCGTCTTCGTCTACGCCTTGCCTCTGGGCATCATCATCTACGCCTATTGGTTCATCGTGCAGGCTGTCGCCGCCCACGAGAGGCAGATGAGGGAACAGGCGAAGAAGATGAACGTCGCTTCTCTCAGGTCATCAGAAGCTCAGGCCACTAGCACGGAATGCAAATTGGCCAAGATTGCCATGATGACCATCTCCCTGTGGTTCATCGCATGGACCCCATACCTCATCATCAACATCGCTGGACTCTTCGCTCCATCCTCTCTCAGCCCACTGGCAAGCATCTGGGGAGCCGTTTTCGCTAAGGCCAACGCCGTGTACAACCCGATCGTGTACGGAATCAGCCACCCCAAGTACCGTGCCGCTCTCTTCCAGAAGTTCCCCAGCCTTGCATGTGCCTCCGAACCCGTCAACGCTGAAACGTCCTCCCAGGGATCTGGAGCAACCGTCACCAGCGACGAAAAACCAGCTGCATAAGGAAACCATTATCTGGACCGATCACGTTAGGACAACTGATTCGACTGGCGGAAGGCTTAAAAAAAAGTTTCCTTTAAGCATGTCCTCCTATCATATGCTCCGAAAAAAAATTATGATGTCGTTGCGATTGTCAATGACATGTTCCTTTTAAAACCCATTCCGATGTTAAATGACATGTAAACGTTGTAGAACTTTATAATGTTGAAATAAA</t>
  </si>
  <si>
    <t>MSLGSGPSYSAYNFAGTGGFGANMTVVDKVPPEMLFLVDTHWYQFPPLNPMWHSLLGFFISMLGFISICGNGVVIYIFSCTKSLRTPSNLLVVNLAISDFLLMATMSPMMTINCYFETWVLGPFMCQIYGMLGSMFGCASIWTMTVIAWDRYNVIVKGLSAKPLTIKSALFWILQVWLNSAAWTVAPLFGWNRYVPEGNMTSCGTDYLSTDWVSVSYIWAYSVFVYALPLGIIIYAYWFIVQAVAAHERQMREQAKKMNVASLRSSEAQATSTECKLAKIAMMTISLWFIAWTPYLIINIAGLFAPSSLSPLASIWGAVFAKANAVYNPIVYGISHPKYRAALFQKFPSLACASEPVNAETSSQGSGATVTSDEKPAA</t>
  </si>
  <si>
    <t>Anotogaster sieboldii RhLWA2 mRNA for opsin, long-wavelength sensitive type, complete cds</t>
  </si>
  <si>
    <t>LC009149</t>
  </si>
  <si>
    <t>CGGAAGAAGCGCTCCTACCGGCGGCATTCGGTGAAAAAAATCACAGACTGTAGTAGTTCGTCACTAAAACCCGATTTGCTTCAGTTTTCGTGTTTCGCAGTGCCAACAACCGTCTATCTCCGTCAACATGTCGATGTCAGCAGCAGCTGGACCAAGCTTCAGCGCCTACAGTTGGGCTGCAGCGGGTGGCTTCAGCGGGAACATGACTGTTGTGGACAAAGTTCCACCCGAGATGCTCTTCCTCGTTGACTCCCACTGGTACCAATTCCCTCCACTGAACCCGTTGTGGCACTCTCTCCTCGGCTTCTTCATCAGCTTGCTGGGATTCATCTCAATATGCGGAAATGGAGTTGTGATATACGTCTTCTCCTGCACCAAATCCTTAAGGACACCATCCAACCTACTGGTGGTCAACCTCGCGATCTCCGATTTCTTCCTCATGGCAACCATGGCGCCGATGATGACCATCAATTGTTACTTCGAGACCTGGGTGCTTGGACCTTTTATGTGCCAGATCTACGGGATGTTGGGTTCGATGTTCGGCTGCGCATCAATCTGGACCATGACAGTCATTGCCTGGGACAGGTACAACGTCATCGTCAAGGGTCTAGCTGCCAAACCGCTTACCAACAAAAGCGCTTTGTTCTGGATCTTCCAAGTTTGGCTTAACTCTGCCGTTTGGACTGTCGCTCCAGTTATCGGCTGGAACAGGTACGTGCCAGAGGGTAACATGACTTCTTGCGGAACCGACTACCTTTCCAAGGACTGGGTCAGCGTGTCTTACATCTGGGCTTACTCCGTATTCGTCTATGGCTTGCCACTGGGAATCATTATCTACGCGTACTGGTTCATCGTGCAGGCTGTTGCCACTCACGAGAGGAATATGAGGGAACAGGCGAAGAAGATGAATGTTGCTTCCCTAAGGTCTTCTGAGGCCCAGGCCACGAGCGCGGAATGCAAGCTCGCCAAGATCGCTATGATGACCATCTCCCTGTGGTTCATCGCATGGACTCCCTACCTCATTATCAACATTGCTGGTCTCTTCGCTCCGTCATCTCTCAGCCCTCTTGCTAGCATTTGGGGAGCAGTATTCGCCAAGGCCAACGCCGTATACAACCCTATCGTGTACGGAATCAGCCATCCCAAGTACCGCGCTGCTCTCTATCAGAAGTTCCCGAGCTTGGCTTGCAGCTCTGAGCCTGCTGCTTCTGAAGCCCAGTCCCAGGGATCTGGAGCTACTGCCGTCAGTGACGAGAAACCATCGGCATAAAAAAATCTCTAAAAAAAACCAGGATTCCTCTCTCTCTCTTTCCGTTCCTCTTTTGTCTCTCTTTCCATCTAATGGATCGACGCGACGGTTGCGCGAGAGATATTTGAGGAGAAGCGACTTGATCTCAGAAAGGCTGCTGCTATACTATTCTCACTTCCTTTCCTTCCGCCTCGCCCTCTAACCCTGTACCGTGCTGAACAATCCTTCAACCCTCCGAAACGACCGAGAAGACAAATTATTCGTGGAGAGGGCGAAACGATCATGGCCCTTTCATTCTGATCATCCACATCGGGGAAGTATGATTAAAACGATGTAACATTTGAAACAAGGGTGTAGAATTTTA</t>
  </si>
  <si>
    <t>MSMSAAAGPSFSAYSWAAAGGFSGNMTVVDKVPPEMLFLVDSHWYQFPPLNPLWHSLLGFFISLLGFISICGNGVVIYVFSCTKSLRTPSNLLVVNLAISDFFLMATMAPMMTINCYFETWVLGPFMCQIYGMLGSMFGCASIWTMTVIAWDRYNVIVKGLAAKPLTNKSALFWIFQVWLNSAVWTVAPVIGWNRYVPEGNMTSCGTDYLSKDWVSVSYIWAYSVFVYGLPLGIIIYAYWFIVQAVATHERNMREQAKKMNVASLRSSEAQATSAECKLAKIAMMTISLWFIAWTPYLIINIAGLFAPSSLSPLASIWGAVFAKANAVYNPIVYGISHPKYRAALYQKFPSLACSSEPAASEAQSQGSGATAVSDEKPSA</t>
  </si>
  <si>
    <t>Anotogaster sieboldii RhLWA1 mRNA for opsin, long-wavelength sensitive type, complete cds</t>
  </si>
  <si>
    <t>LC009147</t>
  </si>
  <si>
    <t>CGTGAGCAGTCAGATTCTTTTGCTTTTCAGCCTTTGAGCACATCGCTGGAGCTGAAGCTACGGACAGATTTCAAGGAGGGAATTCGAGGATTAGTTTTTGCAAAGTGATATGGAGCCTCATTTGGCTGGCGTAATTCAACTAGAATGTCCATGGGCTCGAATGGAAATGCACTACCTGACTTGGCTAGGAGTTTCTCTGATAGTATGTGGAATTCTTGGATCAGCAGCTAATGGGATGTTGAGTGCTGGATGTTTACTGGGCATTGGTATCCCTGAAAATAGAGCAGATCAAAGTCACCGTTTGCTGTTACTGAATCTCTCAGTTGCATCTTTAGGAACACTACTGCTAGCAGGATTTCCTTTTACGGGTCCATCACTAATATATGGAAGGTGGATATTTGGAAATGGTTGCTGTCAACTATTTGCATTTCTTCGACAAATGTTTGGCTTTGCACAACTATCAGCATTGATGTTATTGACCATAGAACGATATTGGTTGTTTTACATTATCACTAAAGAACAAACAAATTTGATGACAGCTAAAGGATGCGCGTGGGCCATTTCTTCATTCTGGGCATTATCGGCAGCCTTTGCCATTCCCCCTCTCATTCACTGGGGCAGGTATGCATGTGACAGTACCAGAACTACGTGTGAACTGGACTGGCTAATGACTAACAGCAGCCAGATATCATTCAACTTATTCTATCTCGCATTCGGTGTAATGCTTCCAACCGTCGTCATATTCTTCTGCTTATGGCGTTGTCATCAAATGATCAAATCACTGTCAATTGATACCAATGATTTTGGTATGGACTCTATAGGTCAATACTCCATTACAAAGGTAGTAATGTACATAGTCTTGGGCATGTACCTGGCTTGGTTACCTCGGGCAATTTTGGTGTTCTTGACTATGCTTCCAGGCGGCGAAGGTGAAAAGGATTTACCAGCTACATTGAAGATTTTGTCTCCAATTTTTGTCGAGGCCTCTACCATGGTGCCACTGATTGTGTATGCCATGCTAGGCAGTCACGTGCGTCAAACAATGATGAGAATGCTTAAGAAACGGAGTTCGTTGAAATCTAAGCGTGGCATGATAAGATTAGAGACAACTTCGTAAAAGTGCTAAAACATTAACCTTAAAAAAATATTTCATGGAAAATGTAAACTTATTGGTTACATATCAGCGATGAATATAACTAAATGTAATTAGGAGTCATTCACAAATCATCTAGCATGATATTGAAACTTTTTTTTTTGGCCCATCCCCTTACCTCCTTTAAACACTCGG</t>
  </si>
  <si>
    <t>MEPHLAGVIQLECPWARMEMHYLTWLGVSLIVCGILGSAANGMLSAGCLLGIGIPENRADQSHRLLLLNLSVASLGTLLLAGFPFTGPSLIYGRWIFGNGCCQLFAFLRQMFGFAQLSALMLLTIERYWLFYIITKEQTNLMTAKGCAWAISSFWALSAAFAIPPLIHWGRYACDSTRTTCELDWLMTNSSQISFNLFYLAFGVMLPTVVIFFCLWRCHQMIKSLSIDTNDFGMDSIGQYSITKVVMYIVLGMYLAWLPRAILVFLTMLPGGEGEKDLPATLKILSPIFVEASTMVPLIVYAMLGSHVRQTMMRMLKKRSSLKSKRGMIRLETTS</t>
  </si>
  <si>
    <t>Anotogaster sieboldii RGR-like mRNA for opsin, RGR-like, complete cds</t>
  </si>
  <si>
    <t>Macromia</t>
  </si>
  <si>
    <t>amphigena</t>
  </si>
  <si>
    <t>LC009144</t>
  </si>
  <si>
    <t>CTCTTGGGAAAAGCTGGGAAAGAGCAGTCAGAGCTTAAGTTGCATCTACGTGCATCAAAGCCTTTAAGTTTTGACTTGAGTCATTCCTTGGAAATCCTGAGGATTTGAATCATGCCTCCAAGTATGATTAACAATGCCCTTTCAGCCTCCATATTGTCATCAACATCTGAAGGAAGCCCAGGATGCTCCAATTCAACTGTGTTTCGGCCAGAATATAGAATTTCTGGAAAATTTCTTGGATGGAATGTACCTTCTGAAGAGCTTCATCACATACCAGAGCACTGGCTTTCTTATCCTGAACCTGAACCTTATTTGCACTACTTACTTGGTCTACTTTATATTTGCTTTATGATTATTGCCTTAACAGGGAATGGAATTGTAATTTGGATTTTTACTTGCGCTAAATCCTTGAGAACTCCATCCAACATGTTTGTTGTGAACCTTGCCATATTAGATTTTATGATGATGTCAAAAACGCCCATATTCATCTACAATTCTTTCAATCTGGGATTTGCCCTTGGAGGGTTTGGCTGCCAAATATTTGCTTTCATTGGATCCATATCGGGGATAGGAGCAGGAGTGACTAATGCGGCCATTGCTTTTGACAGATACAGGGCTATTGCTAGACCATTTGATGGAAAACTTTCAAGTGGTAAAGTACTAATAATCCTTCTGCTCATTTGGAGTTACACTCTTCCCTGGGCCTTGTTGCCATTGTTAAATATATGGGGGAGATATGTACCAGAGGGATTCCTTACTAGCTGCACTTTTGATTATTTGATGGATACCCCAGAAAATAAAATATTTGTGATGATGCTCTTTTTTTTCTCTTATCTTATTCCCATGTTTATGATAATTTTCTACTATGCTCAAATTGTAAGCCATGTTTTTGATCACGAGAAAGCATTAAGAGAACAGGCCAAGAAAATGAATGTTGATTCTCTTAGAAGTAACCAAAATGCAGGACAAGTCTCTGCAGAGGTTCGTATTGCAAAAGCAGCCATCACAGTTTGTTTTATGTTTGTTGCATCATGGACACCATATGCTGTGCTTTCTTTAATTGGGGCATTTGGAAATAAGTCATTGCTAACTCCAGCAGTAACTATGATTCCAGCCTGTACATGCAAAGCTGTTGCTTGTATTGATCCATGGGTATATGCAATCAGCCATCCAAGATACAGGTTAGAACTTCAGAAAAGGGTACCTTGGCTCAGAATCAACGAGCCAGAACCACCAGCAGAAACAAAGTCCGAGGGCACCGTAGCCACGAATGAAGGATAAGTTCATGCAGAAATACTCATGGCAAAGAGAACTGCCGTAGAACTGTAAACAGGTTGTATCATTTTATTAAACTACGATAACTTTCGCGATGTATACAGAGGGCCGCAATAATTATAATCACCTTTAGGAAGCATTTCAAATTTCACATAACTTATCAAGTAGCTTAATCGTTTTTTGACCATTCAAAAGTTTACCACACGAAAAACTGAAAAAGTACATAACTTGAATTGTAAATATTATCATCCATTGGGAGAGAATTTAAGATTCAAATTACGTGTAACATCTGAATAGCGCTAAGCGTTCGTATGACTGCTTATATAGCCATCTAGCGGGTGTAAGTAATAATAAGTTATTTTTGCTAAGTTTGAGGCAGCGTAGAAAAATTGCCTTCGAGATGGCAAATAAAA</t>
  </si>
  <si>
    <t>MPPSMINNALSASILSSTSEGSPGCSNSTVFRPEYRISGKFLGWNVPSEELHHIPEHWLSYPEPEPYLHYLLGLLYICFMIIALTGNGIVIWIFTCAKSLRTPSNMFVVNLAILDFMMMSKTPIFIYNSFNLGFALGGFGCQIFAFIGSISGIGAGVTNAAIAFDRYRAIARPFDGKLSSGKVLIILLLIWSYTLPWALLPLLNIWGRYVPEGFLTSCTFDYLMDTPENKIFVMMLFFFSYLIPMFMIIFYYAQIVSHVFDHEKALREQAKKMNVDSLRSNQNAGQVSAEVRIAKAAITVCFMFVASWTPYAVLSLIGAFGNKSLLTPAVTMIPACTCKAVACIDPWVYAISHPRYRLELQKRVPWLRINEPEPPAETKSEGTVATNEG</t>
  </si>
  <si>
    <t>Macromia amphigena RhUV mRNA for opsin, ultraviolet sensitive type, complete cds</t>
  </si>
  <si>
    <t>LC009143</t>
  </si>
  <si>
    <t>CAACAGTTTTGCCGATCTGAGCATTGATATCAGCCGACTTCCTGGGGACATCCACGAAATACTCCGTTTGCCTTCATCATCTTCCATCGCTGTTCATCTAGTTCATTGGCTCCAACGGTTCGTTCTCCTAAAGTGCAATGTATACCAACGAAAGCTTTGGTCCGAGTGTACATCTATTAGGAGTCGGCCATGTGCAAGCACAGATAGCTGATCTCAACGATGAGGTTTTGGGCTCCAAAATCGATGAAGATTACCTGGACTACATTCATCCACATTGGCGGCAATACAAGGCCCCGGCGGCATACCAGCATTTCCTGTTGGGGATCGTCTACGCCTTCATCTTCTTCATGGGTACATTAGGAAACAGTCTAGTACTGATCACATTCTTTACGACGAAGGCTTTGCGAACACCATCAAATTGTTTCGTGGCTAATTTGGCCATTTTCGACACTATCATGATGTTCAAATTACCATTTTTTGTAATGAACTCGGTAGTGGAGGGTCAACTCTTCGGGAAAATAGGCTGTGATGTCTACTCTTTGGCTGGCTCTTACTCTGGAATGGGAGCCGCCATCACCAACTCTATGATCGCCTTTGATAGATACAGAACCATCGCCTTCCCTTTAGATGGAAGACTAGGAATGAAAGCTGCCTTAGGACTTGTAGGATTCACGTGGCTCTGGGCAACTCCGTTTTCGATCCTTCCATTTTTTGAAATCTGGTCCAGATTTGCTCCAGAGGGATACCTCACCACCTGTTCATTTGACTACCTGACGGAGGGAAAGTCAACGCAGCTATTTACGATCGTCATTTTCGTGTGGGCTTACATAATTCCACTTCTGCTGATCGCTCTCTTTTACTCCAGAATCCTTTCCCATGTCCGAGAGCACGAGAAAATGTTGAGAGAACAGGCCAAGAGGATGAACGTGAAATCTCTTTCCCAAGGTGACGAGAAATCTGCAGAGATAAAAATCGCCAAGGTGGCAATCACCATCGTCTTCTTATTCATTTGCGGTTGGACGCCATATGCCTTAGTAGCCATAATCGGCTGCTTTGGGGACAGGAACTTGATGACTCCAACATTCAGTATGTTCCCTGCAGTTGCCTGTAAGACTGTTGCTTGCATTGATCCATGGATTTATGCCATCAATCATCCTAGATTCAGGGCTGAAATTTCAAAGAAGGTACCTTGGCTCTTCTCCGAGAGTCCCAAGGCTAACGCATCTGATAACAAATCTGAAGCAACCGAAGCCAAAACTGAAACTGCATAAGACTGCAATATAACGATATACATAAATGAAGTGATTTTCATGGTTTATGGAGTGATTTTCGATATTTATGTACTATTCTTGTAACAACTGAAACAATTATGCTTTTCCCTTGTAT</t>
  </si>
  <si>
    <t>MYTNESFGPSVHLLGVGHVQAQIADLNDEVLGSKIDEDYLDYIHPHWRQYKAPAAYQHFLLGIVYAFIFFMGTLGNSLVLITFFTTKALRTPSNCFVANLAIFDTIMMFKLPFFVMNSVVEGQLFGKIGCDVYSLAGSYSGMGAAITNSMIAFDRYRTIAFPLDGRLGMKAALGLVGFTWLWATPFSILPFFEIWSRFAPEGYLTTCSFDYLTEGKSTQLFTIVIFVWAYIIPLLLIALFYSRILSHVREHEKMLREQAKRMNVKSLSQGDEKSAEIKIAKVAITIVFLFICGWTPYALVAIIGCFGDRNLMTPTFSMFPAVACKTVACIDPWIYAINHPRFRAEISKKVPWLFSESPKANASDNKSEATEAKTETA</t>
  </si>
  <si>
    <t>Macromia amphigena RhSWc4 mRNA for opsin, short-wavelength sensitive type, complete cds</t>
  </si>
  <si>
    <t>LC009142</t>
  </si>
  <si>
    <t>CACCAGTTCTGCTGACCAAAATCTGTCGTTTGGACTCCCTTGAGTGTCCGAGGAAAACCCGCCGCAGCTGAAGTTTCATTTCCTATCCGTCCAACGCTGTTGTCTCACTTGTCTCTGGAATATCTCAACTGAGAAGTCATGTATACCAACATATCCTACGGTCCGAGTGTCCATCTATTTCGACAAGGAATTATGCAAGCTCAGATAGCAGAGGTCGGAGATGAGGTTTTGGGATCTAAAATCGATGAAGATTATTTGGACTACGTTCATCCACACTGGCGACAATACAAGGCTCCGGCGGCGTACCAGCATTTCCTGTTGGGGATCGTCTACGCCTTCATCTTCTTTATGGGCACTTTGGGAAACTGTCTAGTGCTGATCACATTCTTTACGACGAAGGCTTTGCGGACACCATCAAACATCTTCGTTGCTAATTTGGCCATTTTCGACACCATTATGATGTTCAAGCTGCCGTTCTTTGTAATGAACTCGGTAGTGGAGGGTCAACTCTTCGGGAAAATAGGCTGTGACGTGTACGCAGTGGCCGGCTCCTATTCCGGCATGGGGGCCGCCATCACAAACTCTATGATAGCCTTCGATAGATACAGAACTATTGCATTCCCACTTGATGGAAGACTTGGAATGAAGGCTGCTGTAGGTCTAGTAGTTTTCACATGGCTATGGGCGACTCCGTTTTCCATCCTGCCATTTTTTGAAATCTGGTCAAGATTTGCCCCAGAGGGATACCTGACCACATGCTCCTTTGACTATCTGACGGAAGGAAAATCTACTCAGCTGTTTACCATCGTCATTTTCGTGTGGGCTTACATAATTCCACTTCTGCTGATCGCCCTCTTTTACTCCAGAATCCTTTCCCATGTCCGAGAGCACGAGAAAATGTTGAGAGAACAGGCCAAGAGGATGAACGTGAAATCTCTTTCCCAAGGTGACGAGAAATCTGCAGAGATAAAAATCGCCAAGGTGGCAATCACCATCGTCTTCTTATTCATTTGCGGTTGGACGCCATATGCCTTGGTTTCCATTATCGGCTGCTTTGGGGACAGGAACTTGATGACTCCAACATTCAGTATGTTCCCTGCAGTTGCCTGTAAGACTGTTGCTTGCATTGATCCATGGATTTACGCCATTAATCACCCAAGATTCAGGGCTGAGATCTCAAAGAAAGTGCCATGGCTCTTCAGCGAAAAACCCAAATCCGCATCCTCTGACACAAAGTCCACTGCCTCAGAAACATCCGAAGCCAAAACAGAAAATGCATAAATGAATATCAGCAACGTACTTAAGCTTGAGAATTATGTAATTTTTATTTTCTCTCTCCTTATGTAAATTACGATATAACGCTTCAACTTGAAGTTACTGCTGAA</t>
  </si>
  <si>
    <t>MYTNISYGPSVHLFRQGIMQAQIAEVGDEVLGSKIDEDYLDYVHPHWRQYKAPAAYQHFLLGIVYAFIFFMGTLGNCLVLITFFTTKALRTPSNIFVANLAIFDTIMMFKLPFFVMNSVVEGQLFGKIGCDVYAVAGSYSGMGAAITNSMIAFDRYRTIAFPLDGRLGMKAAVGLVVFTWLWATPFSILPFFEIWSRFAPEGYLTTCSFDYLTEGKSTQLFTIVIFVWAYIIPLLLIALFYSRILSHVREHEKMLREQAKRMNVKSLSQGDEKSAEIKIAKVAITIVFLFICGWTPYALVSIIGCFGDRNLMTPTFSMFPAVACKTVACIDPWIYAINHPRFRAEISKKVPWLFSEKPKSASSDTKSTASETSEAKTENA</t>
  </si>
  <si>
    <t>Macromia amphigena RhSWc3 mRNA for opsin, short-wavelength sensitive type, complete cds</t>
  </si>
  <si>
    <t>LC009141</t>
  </si>
  <si>
    <t>CTCGGGTGATCAAAGAGAACCACATGGTCGCAGAACCTAGCCGGCGAAGAAATTTTGCCTTAAGAAAGTCAAATAGGTCAACAACTGAATAGAAACCTAGATCTCTCAGCCAACATCAGCTCGCAGAAACTGAAGAATGATCAGCATGAACACTTCGAACTACGAACACTTGGACCAACACTTTTTCAGGTCTGGAATCATGCAAGCACAGGCGGCCGATTTTGAAGACGAGTTTTTGGGCGCAAAAATCGATGAAGATTATCTGAGCTACATCCATCCTCACTGGCGGCAATACAAGTCACCAGCAGTCTATCAGCACTTTTTGCTTGGAATCGTTTACACAGTGATCTTCTGTATGGGGCTGATGGGAAACGGCCTCGTGCTTCTCGCTTTTTTCTTAAACAAACCACTGCGATCTCCCTCGAATGTCTTCGTGGCAAATCTGGCAATCTTCGATACAATCATGATGTTTAAATTGCCATTCTTCGTCTTGAACTCGGTAGTTGAGGGCCAGATCTTCGGCAAAATCGGGTGTGACGTGTACGCCATGGCTGGAGCCTACTCTGGCATGGGAGCCGCCATCACCAACGCAGCAATCGCCTTCGACAGATACAGAACCATCGCCTTCCCTTTAGATGGAAGGCTTGGAATGAAAGCTGCTCTAGGATTGGTTGCTGGCACATGGCTCTGGGCCACTCCCTTCTCAATCCTTCCATTTTTCGAACTTTGGTCAAGATTCGCTCCAGAGGGATACCTGACCACGTGCTCCTTTGACTACCTGACGGAAGGACAGTCGACCCAAATCTTTACCATCGTCATTTTCGTGTGGGCTTATATAATTCCTCTTCTGCTGATCGCCCTCTTTTACTCCAGAATCCTTTCCCATGTACGAGAACACGAGAAAATGTTGAGAGAACAGGCCAAGAGAATGAACGTGAAGTCACTGTCTCAAGGACAAGGTGACGAAAAGTCAGCAGAAATAAAAATCGCAAAGGTCGCCATAACCATCGTCTTCCTGTTCATCTGTGGATGGACCCCATACGCCTTGGTGGCGATACTCGGTTGCTTTGGAGACAGGGGACTCATGACTCCAACGTTCAGCATGATTCCTGCGGTTGCCTGCAAAACTGTGGCTTGCATTGACCCATGGATTTATGCCATTAACCATCCACGATTCAAGGCTGAGATCCAGAAAATGGTGCCGTGGCTCTGCTTCTTCGCCCCAGAAAAGAAACCATCCGGAGGTGACAACAAATCTGAAGCCACTGAAGCCAAGACAGAAACAGCATAAGAAGATTAATGTCTCAACGCGCGGAACCGAAACAATAGTTTACCTTCGTTCATTTGGTTTCTCTGGCTTTACTCTTGTAAATTACAGGTCTCGTCGAAAGATTATTAACGAAAATTTTGTTACATTTTCAACGCAAATTTTTAAATCTAACAAATTCCTCGTAACCTTTTTGCCTTCATGCATGAGGATTTAATGCTTAAAATCTTCAATAACTAACCAGCATTGAAAGGCTATTCTTATTTTTATATATCAATTTTGTTGTTTCCTCGCTGTGCTTTGACGCTAAATCTTTAATAAAACCTCGGCTTTTCTTCTGAACGGAAATA</t>
  </si>
  <si>
    <t>MISMNTSNYEHLDQHFFRSGIMQAQAADFEDEFLGAKIDEDYLSYIHPHWRQYKSPAVYQHFLLGIVYTVIFCMGLMGNGLVLLAFFLNKPLRSPSNVFVANLAIFDTIMMFKLPFFVLNSVVEGQIFGKIGCDVYAMAGAYSGMGAAITNAAIAFDRYRTIAFPLDGRLGMKAALGLVAGTWLWATPFSILPFFELWSRFAPEGYLTTCSFDYLTEGQSTQIFTIVIFVWAYIIPLLLIALFYSRILSHVREHEKMLREQAKRMNVKSLSQGQGDEKSAEIKIAKVAITIVFLFICGWTPYALVAILGCFGDRGLMTPTFSMIPAVACKTVACIDPWIYAINHPRFKAEIQKMVPWLCFFAPEKKPSGGDNKSEATEAKTETA</t>
  </si>
  <si>
    <t>Macromia amphigena RhSWc2 mRNA for opsin, short-wavelength sensitive type, complete cds</t>
  </si>
  <si>
    <t>LC009140</t>
  </si>
  <si>
    <t>AATTCACAGAGGAGGAATTGTTGGTGCCACTCGTCTAAGGTTCGAATCTCAGAAGGAGTGGAGGAAAAAAACACCGTTTCCTAGTACGTAGAAAAGTTTAACCAACAAGTAGGTTCAAAAGGAAGTTACAACCACATCAGTTCCCACCATCCTGGAATTTTACCATCTCATCTTCAACACCGATAGCGTCTTTCTCGAGGCTATTTGAATTATCGTAAGGACTTCCGCATCTCGTCACCATGTTTACCAACTTCACTGCTACTCCCGGGGACAACAATTCACGGAATGGATCAATGAAGGCACAGATGGACTTCATGGAAGGCGATGATGAATTCTTGGGCTCTAAAATTGGTGTGGAATACATGGACTATATACATCCTCACTGGCGACAATATAGAGCTCCAAGTGCCTATCAGCATTTCGTGTTAGGCATTATATACGGCATTATCTTATTCATGGGGATACTAGGAAATCTACTTGTGTTAATACCCTTCTTCTCAATTAAGGCACTCCGAAGTCCTTCAAATCTTTTTGTAGCAAACTTGGCAATATTTGATACTTTAATGATGTCCAAGTTGCCCATGTTCGTTGTCAACTCAGTTTACGAAGGCCAGTACTTTGGAAAAGTTGGATGTGACCTCTATGGTCTCGTCGGATCATATTCCGGCATGGGAGCCGCGATTACAAATTCTGCCATCGCCTTCGACAGATACAGGACAATAGCAAAGCCACTAGATGGGCGTCTTAGTATGAAGACTGCGCTTGGTTTAGTCGTCGGTACCTGGATTTGGGCTACACCATTTTCTATATTGCCGTTTTTCGAGATTTGGTCCAGATATGCCCCGGAAGGTTACCTAACGACCTGCTCCTTTGACTACATGACCGAAGGACAATCCACTCAAATTTTCACCATCGTCATTTTCTGTTGGGCTTACGTCATCCCACTGCTAATGATCGCTCTCTTCTATTCCAACATTCTCTCCCATGTCCGAGAACATGAAAAGATGCTGAAGGAACAAGCCAAGCGAATGAACGTGAAATCGCTATCGCAAAACGAAGAAAAGTCCGCTGAAATCCGCATTGCCAAAGTAGCGATTTCAATTGTGTTCCTCTTCATTTGTGGCTGGACTCCTTACGCTCTGGTCGCCATAATTGGCTGTTTTGGAGACAGGAGGCTAATGACACCGACATTCAGCATGTTTCCCGCAATCGCCTGTAAAACAGTGGCTTGCATCGACCCGTGGATATATGCCATCAACCACCCTCGCTTCAGGACTGAAATCCAGAAGAAGATGCCGTGTCTTCGCATATTGCAGAAGAAGAAAAATTCAAAAGCCTCCGAGAATAAATCAGCAGTCTCCGAAGTGACCGTGATTAAATCAGAAACGGCGTGAATGGCAAAAGTGTGGATGTCAGGAATGAACATCTGTCGATTAATTACATTGCAGATAACTTAGCGCAAAACCCTCCTCTCCGAATAAAGGAACAGTCAAGAAAAGAAACATTGCCGCAATTGCCAATCAGCAGCCCAATTTACACAATAGAAAGAAAACAAATGACAACGTATGTAATCCTAACGAGCGGTTCGAGATTATGTTTTTAACAACTAATTACTTTGTATTATAGATCTGTTGGTAGTACTGAAATAAAAA</t>
  </si>
  <si>
    <t>MFTNFTATPGDNNSRNGSMKAQMDFMEGDDEFLGSKIGVEYMDYIHPHWRQYRAPSAYQHFVLGIIYGIILFMGILGNLLVLIPFFSIKALRSPSNLFVANLAIFDTLMMSKLPMFVVNSVYEGQYFGKVGCDLYGLVGSYSGMGAAITNSAIAFDRYRTIAKPLDGRLSMKTALGLVVGTWIWATPFSILPFFEIWSRYAPEGYLTTCSFDYMTEGQSTQIFTIVIFCWAYVIPLLMIALFYSNILSHVREHEKMLKEQAKRMNVKSLSQNEEKSAEIRIAKVAISIVFLFICGWTPYALVAIIGCFGDRRLMTPTFSMFPAIACKTVACIDPWIYAINHPRFRTEIQKKMPCLRILQKKKNSKASENKSAVSEVTVIKSETA</t>
  </si>
  <si>
    <t>Macromia amphigena RhSWc1 mRNA for opsin, short-wavelength sensitive type, complete cds</t>
  </si>
  <si>
    <t>LC009139</t>
  </si>
  <si>
    <t>GCGGAGTAAGGAGCGGTCGCATACAGGAGTGCGGATATTCTGCTCTAACTCACTTGCAGAGCTGTTGGCCGACATTTTACAGCAATAATTTCTATCGAGAAAAAGTTGTAGCAGATCTGCGGTGGGAAAGGAAAGGAAGATACAGAATGAATGTCAGTGCCCTCCTGACTCCTGTCAATCACTTTCTGCGGGTTGATCATTTGCAGCTACATGGTGAAAATGACCTTTTGGGTTCCAAAATTGACGAAGACTTCATGGACTACGTACATCCTCATTGGAGACAGTTTCCAGCTCCTCAATCGTACCAACACTTCCTGCTAGGAATAGTTTATGCTGTCATTCTAATTACTGGAATGCTGGGAAATTTGTTAGTTATCATAACATTCTTCACGACGAAACGTTTGCAAACTTCATCAAATGCATTTGTAGCCAACTTAGCTATATTTGACATGCTGATGATGTCAAAACTGCCATTGTTCGTGATGAACTCTATAGTTGAGGGACAAATATTTGGAAAGATTGGCTGTGACATCTTTGGTCTTGTTGGCTCATATTCTGGAATAGGTGCAGCCATAACAAATGCTGCCATTGCATATGATAGATATAGAACGATAGCATTTCCGTTGGATGGAAGACTTGGAATGAAAGCTGCAATTTGTATTATTATTTTTACCTGGATCTGGGCTACACCATTCTCAATTTTACCCTTATTGGAAATCTGGTCAAGATACACTCCAGAGGGTTACCTCACCACCTGCTCCTTTGACTACATGACTGAAGGAAAAGCAACCCAACTGTTCGTAATCACCATATTTATTTGGTCCTATCTCTTCCCTCTGCTGACGATTGCCCTCTTTTATTCCAAGATATTGTCTCATGTCAGAGAGCATGAAAAAATGCTTAAAGAACAGGCTAAGAGGATGAATGTAAAATCCTTATCTCAAGGCGATGAAAAATCTGCAGAGATTCGAATAGCCAAGGTGGCTATTTCAATCGTCTTCCTATTTATCTGCGGCTGGACTCCATATGCTCTGGTGGCCTTGATTGGCGGCTTTGGTAATAGATCATTTCTCACTCCAACTTTTAGTATGATTCCTGCAGTCGCATGTAAAACCGTAGCATGCATTGATCCTTGGATATATGCAATTAATCATCCAAGATTCAGGGCTGAGATCCAGAATAAAGTCCCGTGGCTCTGCTTCATTGGCCAGGAAACAAAATCATCTGATAATAAATCTGCTGTCTCTGATGCTACAGACGTCAAGTCTGAAGCAGCTTAAAAAGACGTTAGGAAGAATGATTGACTAACGATTTTCTGGACGCTGAATTTCTTGGAAAACCGATAAAATTAAACAGATTTCTGTTATGGTAATTATTTTTCGTTACATGGCATTAATTTCTAAAAATTTATTTCTTAACAATTTTAGAGCAACATAAAAAATAATGAAAAAGTGAAGATAA</t>
  </si>
  <si>
    <t>MNVSALLTPVNHFLRVDHLQLHGENDLLGSKIDEDFMDYVHPHWRQFPAPQSYQHFLLGIVYAVILITGMLGNLLVIITFFTTKRLQTSSNAFVANLAIFDMLMMSKLPLFVMNSIVEGQIFGKIGCDIFGLVGSYSGIGAAITNAAIAYDRYRTIAFPLDGRLGMKAAICIIIFTWIWATPFSILPLLEIWSRYTPEGYLTTCSFDYMTEGKATQLFVITIFIWSYLFPLLTIALFYSKILSHVREHEKMLKEQAKRMNVKSLSQGDEKSAEIRIAKVAISIVFLFICGWTPYALVALIGGFGNRSFLTPTFSMIPAVACKTVACIDPWIYAINHPRFRAEIQNKVPWLCFIGQETKSSDNKSAVSDATDVKSEAA</t>
  </si>
  <si>
    <t>Macromia amphigena RhSWb1 mRNA for opsin, short-wavelength sensitive type, complete cds</t>
  </si>
  <si>
    <t>LC009138</t>
  </si>
  <si>
    <t>GGGGGACGGAGTCGCTGAAGAGTGCAGACGAGGGCTTTCGGCTCCGAGGTGTGCAGCTTCTAGCGAAGTCGGGCGCCTTTGCTTTCCTTCCGCAGGCCGATCTTCTTGCATTCGGACGAAATATGGAGCACAACATCTCTATGGTCCCTTCTGCCTCCTTCTACAGAAGTGGCACTGTGGACATCGAACAGGCGTACGGCGAAGAGATGCTGGGATGGAACGTGCCCTCAGACTATATGGACTACGTCCATCCTCATTGGCGTCAGTACAAGGCTCCTCACCTATATCAACACTTTCTGTTAGGTTTCATCTACGCCATAGTTTTTGCCATGGGAATGCTCGGTAACTTGCTCGTTTTATGGGCGTTTGCAACGACCAAGGGGCTGAGGACGCCTTCCAACCTGTTCGTGGCCAACCTGGCCATCTTCGACACGCTGATGATGAGCAAACTGCCCTTGTTCGTGCTCAATTCCGCCATCGAGGGGCAGTTCTTGGGAAAAATCGGCTGTGACTTGTACGGTCTGTTCGGGTCGTACTCTGGCATCGGAGCCTCAATCACCAACGCGGCAATAGCTTACGACCGATACAGGACGATATCCTCTCCTCTGGACGGTCGAATCGGAATGAAGCAAGCGATGATGTTGGTGCTCGGGACGTGGATGTACGCATCTCCATTCTCCATCCTGCCTCTGATCGGAGTCTGGTCCAGATATGTTCCAGAGGGTTACCTGACGACTTGCACCTTCGACTACATGAAGGAAGGGAAGCACACGCAGCTGTTTGTGATGTCCATTTTCGGCTGGTCTTACGTCATCCCGTTGCTTCTCATTGCCTGCTTCTATTCCAGGATTTTGATGCAAATCAGAATGCACGAAAAAATTCTCAAGGAACAGGCCAAAAGAATGAACGTCAAGTCACTGACGCATGGTCAAGATAGAGAAAGATCAACTGAAATCCGTGTTGCCAAGGTGGCCATTGGGATCGTGATCCTATTCATCTGTGCCTGGACCCCTTACGCCATCGTCGCCATGATGGGCTGCTTCTCTAACAGGTTGCTTCTGACTCCGACACTGAGCATGATCCCCGCTGTTGCTTGCAAGACAGTAGCGTGCATCGATCCATGGATTTACGCCATACACCATCCGCGTTTCAGGGCCGAGATAGAGAAAAAGATGCCGTGGCTGTGCGTGTTCGGGAAGAAAACTGCGAGCGACGGCTCCTCTTACAGCGGAGACAACGTCACGATGAAGGAGGAGATGTCCCAAGTGGAGTCGAAGGATTGCACCACGGCCGTCGCATAAGGCGACATTCGATTCGCGTGACTCCGGAAAATGGATTTCGTTTCTTTCTGACAAATAAAGGCGATTACGGGAGCAAGGAAATCGGTAATATAAAAAAGGTTCACTGTAAGTTGTGCTTAATGTATTTGACATGTACTGAACAATAAA</t>
  </si>
  <si>
    <t>MEHNISMVPSASFYRSGTVDIEQAYGEEMLGWNVPSDYMDYVHPHWRQYKAPHLYQHFLLGFIYAIVFAMGMLGNLLVLWAFATTKGLRTPSNLFVANLAIFDTLMMSKLPLFVLNSAIEGQFLGKIGCDLYGLFGSYSGIGASITNAAIAYDRYRTISSPLDGRIGMKQAMMLVLGTWMYASPFSILPLIGVWSRYVPEGYLTTCTFDYMKEGKHTQLFVMSIFGWSYVIPLLLIACFYSRILMQIRMHEKILKEQAKRMNVKSLTHGQDRERSTEIRVAKVAIGIVILFICAWTPYAIVAMMGCFSNRLLLTPTLSMIPAVACKTVACIDPWIYAIHHPRFRAEIEKKMPWLCVFGKKTASDGSSYSGDNVTMKEEMSQVESKDCTTAVA</t>
  </si>
  <si>
    <t>Macromia amphigena RhSWa1 mRNA for opsin, short-wavelength sensitive type, complete cds</t>
  </si>
  <si>
    <t>LC009137</t>
  </si>
  <si>
    <t>CGTTCTTCTCACGAGAGTAGTGCTGCGTTAAAAGTGTCTATTTAGCCACAACTAAAACAGAGAACCACTCCACCAAATTCTTGACGAAACAGCAGCTCAGCGGCATAAATCACTGTAGTGTTTGAAATGGCTCTTGCTGGCGGACCTCAGACAGCAGCACTATGGGGGAGTTCTGGATATTCCAACCATACGGTCGTGGACATGGTGCTCCCGGAAATGCTACACCTGATTGACCCGCACTGGTATCAATTCCCACCAATGAACCCTCTATGGCACGGTCTCTTAGGATTTGTCATTGGATGCCTGGGTATCGTGTCGTGGACTGGCAACGGAGTCGTCATTTACATCTTCTCCTGCACGAAATCTCTGCGTACTCCATCTAACCTCTTAGTCGTCAATCTGGCCGTGTCCGATTTCCTGATGATGGTCTTCATGTGTCCCTTCATGTTGGTCAACTGTCACTACGAAACATGGGTCTTTGGTCCGTTAATGTGTGAGGTATACGCCTTCGCCGGATCGCTCTTCGGATGTACCTCAATCTGGACCATGGTTACTATTGCCTTCGATCGATACAACGTCATCGTCAAGGGTCTGTCTGGGAAACCACTGACCATCAAGAGAGCACTTTTGTGGATTTTCCTTGTGTGGGCCCATGCTGCTATCTGGACTGTTCTACCAATGGTTGGATGGAACAGGTATGTTCCTGAGGGTAACATGACTGCTTGCGGAACTGACTATTTGACCAAGGATTGGTTCCACAAGAGCTACATCCTTATCTACTCCGTCTTCTGCTACTGGCTCCCACTCTTCACCATCATCTACTCTTACTTCTTCATCGTTCAGGCTGTAGCTGCCCACGAGAAGCAGATGAGAGAACAAGCCAAGAAGATGAATGTAGCTTCCCTCCGTTCTGCTGAAGCCCAGAACACGAGCGCCGAATGCAAATTAGCCAAGGTGGCCCTGATGACCATTTCCTTATGGTTCATGGCTTGGACCCCTTATCTGATCATCAACTTCTCTGGTATCTTCGAGACCATGACCATCAGCCCACTGGTGACTATCTGGGGATCCCTATTCGCTAAGGCTAACGCCGTCTACAATCCTATAGTATATGGTATTAGCCATCCTAAGTACAGGGCTGCTCTCAATGAAAAGTTGCCATTCTTGGTATGCGGAGGAACAGAACAACCAGCTCCAGCAGCTGATGCACAGTCCACCGGAACGAACGCCACGGAAGAGAAGGCTTAATAACACTATCCTTTTTCGATTACTAATGTGATATTAATTTCATGTGATAATGCTAAAGGTATCTGCCTTAAGCACTTTGTTAAGATTGCTATAAATTTTTAAAGGACATTAATTTGGTATTAAAATCGTCAATTACATATCGACCAAGTATTATGGCTCGTGAAATGAAGAAAGAGGAGAAATATAACGGCAGGGAAATTGATGTCAACAAATGTAACAATAGCAGTTTCGCTATTGTTTAATGTAAATAAAA</t>
  </si>
  <si>
    <t>MALAGGPQTAALWGSSGYSNHTVVDMVLPEMLHLIDPHWYQFPPMNPLWHGLLGFVIGCLGIVSWTGNGVVIYIFSCTKSLRTPSNLLVVNLAVSDFLMMVFMCPFMLVNCHYETWVFGPLMCEVYAFAGSLFGCTSIWTMVTIAFDRYNVIVKGLSGKPLTIKRALLWIFLVWAHAAIWTVLPMVGWNRYVPEGNMTACGTDYLTKDWFHKSYILIYSVFCYWLPLFTIIYSYFFIVQAVAAHEKQMREQAKKMNVASLRSAEAQNTSAECKLAKVALMTISLWFMAWTPYLIINFSGIFETMTISPLVTIWGSLFAKANAVYNPIVYGISHPKYRAALNEKLPFLVCGGTEQPAPAADAQSTGTNATEEKA</t>
  </si>
  <si>
    <t>Macromia amphigena RhLWF5 mRNA for opsin, long-wavelength sensitive type, complete cds</t>
  </si>
  <si>
    <t>LC009136</t>
  </si>
  <si>
    <t>TAGCGTGCCTCCTTCACGAGTAGACCTACGTAGCAGCGCCTGCCTGCCCAGAGCGATACCGCACCGAGAGACCACCGGCTCCCGAAGAGGGTTCGACTCCGCTCGGCTTTGTTCTGCTAGGGCACTGTCGATTAACTGTCATCCGGCGACAGGTTGCCTGCTTCTGCTGACCGCAAGAGGATAACTGTTTCTTGATCTCGACATGGCGTCCGCAGCTGTTGTTGCCGAAGCCCAGATTGCCGCACGGTGGGGCGGCTCTGGATATTCCAATCACACCGTTGTGGACTCGGTTCTTCCGGAAATGCTTCACTTGATCGACCCACACTGGTATCAGTTCCCTCCCATGAATCCACTGTGGCACGGGATCTTAGGATTCGTGATCGGATGCTTGGGAATCGTCTCGTGGACTGGAAACGGTGTGGTTATCTACATCTTCTCCTGCACCAAATCCTTGCGAACTCCTTCCAACCTCTTAGTCGTCAACCTCGCTATCTCCGATTTCCTTATGATGGTCATTATGTGCCCGTTCATGTTGGTCAACTGTCACTATGAAACCTGGGTATTCGGACCCCTAATGTGCGAGCTGTATGCTTTCTTCGGATCCCTATTTGGATGCACATCAATCTGGACCATGGTCACCATCGCTTTTGATCGATACAACGTCATCGTCAAGGGATTGTCCGGAAAGCCTCTGACTATCAAGAGAGCCCTTCTTTGGATCTTTCTTGTATGGGCCCATGCCCTTGCCTGGACTCTTTTCCCAATGTTCGGGTGGAACAGGTATGTTCCTGAAGGAAACATGACTGCATGCGGTACCGATTATCTTACCAAGGATTGGTTTCACAAGAGCTACATCCTCGTCTACTCCGTCTTCTGCTATTGGCTTCCACTCTTCACCATCATCTACTCATACTTCTTCATTGTTCAGGCTGTTGCTGCTCACGAGAAGCAGATGAGAGAGCAAGCCAAGAAGATGAACGTGGCTTCTCTTCGATCTGCTGAAGCCCAGAACACCAGCGCTGAATGCAAATTGGCTAAGGTGGCTCTGATGACCATTTCCTTGTGGTTCATGGCCTGGACTCCTTACTTGATCATCAACTTCGCTGGAATCTTCGATACCATGACTATCAGCCCACTGGTGACCATCTGGGGATCCCTCTTCGCTAAGGCCAATGCCGTATACAACCCAATTGTTTATGGTATCAGCCACCCCAAGTATAGAGCTGCCCTCAACGAGAAGCTGCCATTCCTCGTCTGCGGAGGCACGGAGCCCGCTGCACCAGCAGGCAGCGACGCTCAGTCCACCGGCACCGCTTCCGAAGAGAAGGCATAAGAAGAAAATGGAATTTCGGGAAGAATTCACCATAAGCCTCATCACTACTCCACGAAATGAATTACATTCATTCGAGGATTATGTTTTTTTAAATTTCTTTCACTTGTGTTCTTCGGTTCCATCGGTGGCCATTGTCTACTGAAGGAGTTTCTTTTCCATCGCTTTATTTTTTAAGTGATTATAAAAGAAAAGGATGATCCACTTCGGCTGTCACCATCATTTGGCACAGAATGTTGTACATTATCTTCCCCAATAAAC</t>
  </si>
  <si>
    <t>MASAAVVAEAQIAARWGGSGYSNHTVVDSVLPEMLHLIDPHWYQFPPMNPLWHGILGFVIGCLGIVSWTGNGVVIYIFSCTKSLRTPSNLLVVNLAISDFLMMVIMCPFMLVNCHYETWVFGPLMCELYAFFGSLFGCTSIWTMVTIAFDRYNVIVKGLSGKPLTIKRALLWIFLVWAHALAWTLFPMFGWNRYVPEGNMTACGTDYLTKDWFHKSYILVYSVFCYWLPLFTIIYSYFFIVQAVAAHEKQMREQAKKMNVASLRSAEAQNTSAECKLAKVALMTISLWFMAWTPYLIINFAGIFDTMTISPLVTIWGSLFAKANAVYNPIVYGISHPKYRAALNEKLPFLVCGGTEPAAPAGSDAQSTGTASEEKA</t>
  </si>
  <si>
    <t>Macromia amphigena RhLWF4 mRNA for opsin, long-wavelength sensitive type, complete cds</t>
  </si>
  <si>
    <t>LC009135</t>
  </si>
  <si>
    <t>CGTAGAGTGCCTCTCACCAAAGTACACTACGAAACAGCGCCTGCCTGCCACGAGCGAATCCAAGCAAAGAGACCACTGACTCCCAGTGAGGAATCGACTCGCAAAACCGAGAGAAAAGCTTAGGAAACATTTTTTTAGAAAAGCAGGCGGCAGGCCGACTGTATTCAACATCTCTACTGACCACATAGAAAATACGAAGCATAACAATGGAGTCCACATCTCTTCTTGCCTTATCTAAAGTTGCCGCTCAGTGGGACGGCCCTCGCTTCGCTAATAAAACTGTTGTAGATTTGGTTCTCCCGGAGATGATGCACTTGATAGACCCTCATTGGCACCAATTCCCTCCAATGAACCCCCTCTGGCATGGAATCCTTGGCTTCGTCATCGCCTGCTTAGGACTCGTTTCATGGGCTGGAAATGGCGTCGTTATCTACGTTTTCTCTTGCACCAAATCCCTAAGAACTCCATCAAACCTCTTGGTCGTTAATCTCGCCTTCTCCGACTTCTTCATGATGGTGGTCATGTGTCCTTTCATGTTGATCAACTGCATGAATGAAACATGGGTTTTTGGTCCGCTTATGTGCGAGCTGTATGCTTTTGCCGGATCCCTCTTTGGTTGTGCGTCCATCTGGACCATGGTAACTATTGCCATGGATCGATACAACGTCATCGTTAAGGGTCTATCTGGCAAGCCACTGACCGTGAAGAGAGCCTTGCTGTGGATAGCTATCGTCTGGATCCATGCTGCCATCTGGACCATCTTCCCAATGGTTGGATGGAACAGGTATGTGCCTGAGGGCAACATGACCGCCTGTGGCACTGACTACTTGACCAAGGATTGGTTCCACAAGAGCTACATCCTCGTCTACTCCGTCTTCTGCTATTGGCTTCCATTGGGTGTGATCATCTACTCCTACACTTTCATTGTCCAGGCTGTGGCTGCCCACGAGAAGCAGATGAGAGAGCAAGCCAAGAAGATGAACGTGGCTTCCCTTCGATCTGCTGAAGCCCAGAACACCAGCGCTGAATGCAAATTGGCTAAGGTGGCTCTGATGACCATCTCCTTGTGGTTCATGGCTTGGACTCCTTACCTGATCATCAACTTCTCTGGAATATTTGAGACCATGACCATCAGCCCACTGGTGACCATCTGGGGATCCCTCTTCGCTAAGGCCAACGCCGTCTACAACCCAATTGTCTACGGAATCAGCCACCCCAAGTACCGAGCAGCCCTCAAGGAGAAATTGCCATTCCTCGTTTGCGGAAGCACCGACAGCCCAGCACCAGCAGACTCCCAGTCTCAAGCTTCCAATGGAACCACTACTGCGGAAGAAAAGGCTTAAGGCGACGTCGCGACAACACAGACTGAACAAAAAGCACGCCGAAGATCAATGGAAAAGAAATGTGGCGTCACACAAACTAATATCGCCCACGTTGGTTACCAATATCACCACATCACTGTCAATCGTATTTCCCAATTAAAACCC</t>
  </si>
  <si>
    <t>MESTSLLALSKVAAQWDGPRFANKTVVDLVLPEMMHLIDPHWHQFPPMNPLWHGILGFVIACLGLVSWAGNGVVIYVFSCTKSLRTPSNLLVVNLAFSDFFMMVVMCPFMLINCMNETWVFGPLMCELYAFAGSLFGCASIWTMVTIAMDRYNVIVKGLSGKPLTVKRALLWIAIVWIHAAIWTIFPMVGWNRYVPEGNMTACGTDYLTKDWFHKSYILVYSVFCYWLPLGVIIYSYTFIVQAVAAHEKQMREQAKKMNVASLRSAEAQNTSAECKLAKVALMTISLWFMAWTPYLIINFSGIFETMTISPLVTIWGSLFAKANAVYNPIVYGISHPKYRAALKEKLPFLVCGSTDSPAPADSQSQASNGTTTAEEKA</t>
  </si>
  <si>
    <t>Macromia amphigena RhLWF3 mRNA for opsin, long-wavelength sensitive type, complete cds</t>
  </si>
  <si>
    <t>LC009134</t>
  </si>
  <si>
    <t>GAAGCGGCCAAGGAGCAAGAGCAAGCATATTGCGCCTGCCATTTACACTGCGTCCATCAGCGATTGCAATAGAGGGACAAAGCGAATCCGTTCTGTGCGTCTCTGAGGAAATCGCGAATAGTCCAATCGCAGGCGAGTTGTACGAAGCAGCTGCATATACAAGGAAACATCAATCAACTTCTTTCCTGTTATCAGAAATGGCATCTGCTCACTTGATGGAACCCCAAATGGCTGCCCAATGGGCCAACAAGACCGTGGTGGATATGGTGCTTCCGGAAATGCTGGACAAGATTGATCCTCACTGGTACCAATTTCCTCCGATGAACCCTCTCTGGCACGGAATCCTTGGCTTCGTCATTGGATGCTTGGGTGTTATCTCCTGGACCGGAAATGGCGTCGTCATCTACATCTTCTCCACCACTAAATCTCTGCGGACTCCATCTAATCTCTTGGTCGTCAATCTCGCATTCTCCGATTTCTTCATGATGGTCATCATGTGTCCTTTCATGTTGATCAATTGTATGCATGAGACCTGGGTATTCGGTCCTCTTATGTGCGAGCTATATGCATTTGCTGGCTCTCTCTTCGGATGTGCTTCGATCTGGACCATGGTCACCATCGCCTTCGACCGATACAATGTTATCGTCAAGGGACTTGCTGGAAAGCCTCTAACCATTAAGAAAGCTCTACTTTGGATCTTCATTGTTTGGGCGCATGCTGCTTTGTGGACCATTTTCCCAATGGTCGGATGGAACAGGTACGTGCCTGAGGGCAACATGACTGCCTGCGGCACTGACTACTTGACCAAGGATTGGTTCCACAAGAGCTACATTCTCGTCTACTCTGTCTTCTGCTACTGGCTCCCATTGGGCGTGATCATCTACTCATACACCTTCATTGTCCAGGCTGTAGCTGCCCACGAGAAGCAGATGAGGGAGCAAGCCAAGAAGATGAACGTGGCTTCTCTTCGATCTGCTGAAGCACAGAACACCAGCGCTGAATGCAAATTGGCAAAGGTGGCTCTGATGACCATCTCCTTGTGGTTCATGGCCTGGACTCCTTACCTGATCATCAACTTCGCTGGAATCTTCGAGACCATGACCATCAGCCCACTGGTTACCATCTGGGGATCCCTTTTCGCTAAGGCCAACGCCGTCTACAACCCAATTGTTTACGGCATCAGCCACCCCAAGTATCGAGCAGCCCTGAACGAGAAGCTGCCGTTCTTGGTCTGTGGAGGCGCGGAGCAAGCACCACCTGCAGATAACCAGTCTCAGGCCTCCAGTGGAACTGCTGCTGAAGAAAAAGCTTAAGCGCTGCAACTGCAGCGGTGTCCCGAGTTATCCAACCGAAAACTCGGAATTTATCACTTTTAAGTACGTGGGAGCATGAGAATATAAAGGAGTCGATAGATGGCAATGTGTCTCAGCACTGAGCGCCAAAAACATGTTATCCAAATATTTACTGAAAAGAGGCTCTTCCCTGGAAAAAAAATTAAACATGAACGCCATGTATGAAAACTTCAATGCAATAAAAAA</t>
  </si>
  <si>
    <t>MASAHLMEPQMAAQWANKTVVDMVLPEMLDKIDPHWYQFPPMNPLWHGILGFVIGCLGVISWTGNGVVIYIFSTTKSLRTPSNLLVVNLAFSDFFMMVIMCPFMLINCMHETWVFGPLMCELYAFAGSLFGCASIWTMVTIAFDRYNVIVKGLAGKPLTIKKALLWIFIVWAHAALWTIFPMVGWNRYVPEGNMTACGTDYLTKDWFHKSYILVYSVFCYWLPLGVIIYSYTFIVQAVAAHEKQMREQAKKMNVASLRSAEAQNTSAECKLAKVALMTISLWFMAWTPYLIINFAGIFETMTISPLVTIWGSLFAKANAVYNPIVYGISHPKYRAALNEKLPFLVCGGAEQAPPADNQSQASSGTAAEEKA</t>
  </si>
  <si>
    <t>Macromia amphigena RhLWF2 mRNA for opsin, long-wavelength sensitive type, complete cds</t>
  </si>
  <si>
    <t>LC009133</t>
  </si>
  <si>
    <t>GAGCCGTTGAGGGATTCTTGGCGGAGAGGAAGAGGATACCGCGTCTGCCGACAAGAGCGATACCGCAGCGAGAGAATAGGGACTCCCGTTAAGGAATCGACTCCATTCGACTTTAAGCCGAATCAACAGCATCAGCCGGCAGTCGCCCGTATTCATCTCTTCTGATCCCAGAGTTATCCTTCAATCCCCGAAATGTCATCCGCTCACTTGATGGAACCTCAAATGGCCGCCCAATGGTCCAACAAGACCGTGGTGGACATGGTACTCCCTGAAATGTTACACAAGATAGACCCTCACTGGTACCAGTTCCCTCCTATGAACCCATTATGGCACGGAATCCTAGGTTTTGTCATTGCATGCTTGGGTGTTATCTCCTGGACTGGCAATGGTGTAGTTATCTACATTTTCTCCACCACTAAGTCCTTGCGAACTCCATCCAACCTCTTGGTCGTCAACCTTGCATTCTCCGACTTCTTCATGATGGTCATCATGTGCCCCTTCATGTTAATAAATTGCATGAACGAAACTTGGGTTTTCGGACCGCTTATGTGTGAGCTGTACGCATTTGCTGGCTCCCTCTTTGGATGTGCTTCGATCTGGACCATGGTCACCATTGCCTTCGATCGCTACAACGTCATCGTCAAGGGTCTCTCAGGAAAACCATTGACCGTGAAGAAAGCTTTACTGTGGATCTTCATTGTATGGCTCCACGCTGCCATCTGGACCATCTTTCCAATGGTCGGATGGAACAGGTACGTCCCTGAAGGCAACATGACTGCTTGTGGAACTGATTATTTGACCAAGGACTGGTTCCACAGGAGCTACATCCTCATCTACTCCGTCTTCTGCTACTGGCTCCCACTTTTCACCATCATTTACTCCTACTTCTTCATTGTCCAGGCTGTCGCTGCCCACGAGAAGCAGATGAGAGAGCAAGCCAAAAAGATGAACGTGGCTTCTCTTCGATCTGCTGAAGCCCAGAACACCAGCGCTGAATGCAAGTTGGCTAAGGTGGCTCTGATGACCATCTCCTTGTGGTTCATGGCCTGGACTCCTTACCTGATCATCAACTTCGCTGGAATCTTTGAGACCATGACCATCAGCCCACTGGTCACCATCTGGGGATCCCTCTTCGCTAAGGCCAACGCTGTCTACAACCCAATTGTCTACGGTATCAGTCATCCCAAATACCGAGCTGCTCTCAATGAGAAGCTTCCTTTCCTTGTTTGCGGCGGAAATGAGCCAGCACCACCTGCCGACGCTCAGTCACAAGCATCCAACGACACGACAGCCAACGAGAAAGCTTAGAATGTGACAACGGCTCATGACGCGCCACCGAAAACTCGCCCTCACGAAGATAATACCGAAACAACGTTTTTTATGGGGCTTCCTTTCACAACTCAAAATTTTAAAAAAAACAAAAGGAAAATAATGGATTATGAAAATTCGGTGGCTATTCTAAAAAAAATTAAGCGAAAATAAAAATTTTCC</t>
  </si>
  <si>
    <t>MSSAHLMEPQMAAQWSNKTVVDMVLPEMLHKIDPHWYQFPPMNPLWHGILGFVIACLGVISWTGNGVVIYIFSTTKSLRTPSNLLVVNLAFSDFFMMVIMCPFMLINCMNETWVFGPLMCELYAFAGSLFGCASIWTMVTIAFDRYNVIVKGLSGKPLTVKKALLWIFIVWLHAAIWTIFPMVGWNRYVPEGNMTACGTDYLTKDWFHRSYILIYSVFCYWLPLFTIIYSYFFIVQAVAAHEKQMREQAKKMNVASLRSAEAQNTSAECKLAKVALMTISLWFMAWTPYLIINFAGIFETMTISPLVTIWGSLFAKANAVYNPIVYGISHPKYRAALNEKLPFLVCGGNEPAPPADAQSQASNDTTANEKA</t>
  </si>
  <si>
    <t>Macromia amphigena RhLWF1 mRNA for opsin, long-wavelength sensitive type, complete cds</t>
  </si>
  <si>
    <t>LC009132</t>
  </si>
  <si>
    <t>GACTCCTTGGAGAGTAGACCTACGTCTCAGCGCCTGCCCGCCTCCAAGCGATTCCATTTCGAGAGATTGTATTTATTTACAAGCTCCTCATAAGGAATCGACCTTCATTCGTCTTTGCCTCTTCGAGGAGAAAGAGAATCCAGAACATCAGGCAGCAGGGCGACTGAATCTACCATCCTATCTGACCATCTTGGACAGGTTACCACGTATCACGACATGGCATCCGTAAGCTTGGTTGGAGGGCCTAAAGCGGCAGCATTTTGGGGCGTTCGCTCCAACGTGACTATCGTTGACATGGTTCCTCCGGATATGCTACCACTAATCGACTCTCACTGGTATCAGTTTCCTCCGATGGATCCCTTTATTAATCATCTCCTTGGATTGATCATTGCTTGTCTGGGCATCATCTCTTGGGCTGGCAATGGAGTAGTTCTCTACATCTTCTCCACCACAAAATCCTTGCGAACGCCTTCCAACTTGTTGGTTGTAAACTTGGCCTTCTCCGACTTCTTCATGATGGTCATCATGTGCCCTTTCATGCTCATCAACTGCTTCAGTGGAACGTGGGTTTTCGGACCATTGATGTGCGAGTTGTACGCTTTCTTCGGTTCACTCTTTGGAGGCACTTCAATTTGGACCATGGTGCTCATTTCTGTTGATCGTTACAATGTCATCGTCAAAGGTTTGTCCGCCAAACCACTTACCATCAAGAGAGCCCTTTTGTGGATCATTCTCGTCTGGTTGCATGCACTCGTATGGACCCTCTTGCCAATGTTCGGCTGGAACAGATATGTTCCAGAGGGCAACATGTCTTCATGTGGCACTGATTTCATGAACAAAGAATGGTTCCACAAGAGCTACATCCTCTGCTATTCCGTGTTCGTCTACTTCATTCCTCTGTTCAGCATCATCTTCGCCTACGTGTTCATCATTCAGGCCGTGGCTGCCCACGAGAAGGCAATGAGAGAGCAAGCCAAGAAGATGAATGTGGCCTCACTTCGATCTGCGGAAGCTCAGAACACCAGCGCCGAATGCAAGTTGGCCAAGGTTGCCTTGACGACTATCAGCTTATGGTTCATGGCTTGGACCCCATATCTTATTATCAACTGCACTGGAATCTTCGAGACTCATGAAATGAGCCCTACCTATACCATCTGGGGATCCTTGTTCGCAAAGGCTAGTGCGGTATACAATCCAATCGTTTACGGTCTCAGCCATCCAAAATACAGAGCAGCCCTGAACGAGAAGTTTCCATTCTTAGTCTGTGGATCAACGGAGTCTCCTGTTACAGCAAATGATTCGCAGTCTTCTGGGACCGCTGCGGAAGAGAAGGCTTAGATATTATTGAAGAGATTCACTTTTATTTCATATTTGATTCATGGATGTTTTAGATATCACAGCGCTGCCATCCCTTGAAAATAAACTGTTGGTGTTGTTGGATATTCCGAATGGCGTCAGGGCCATTGTACCTCATAAGAAAAACTAAAGCGCAGAAATTATATCAAATACTTCATTTCAATCAATTTTCCTGCATTACTGCCTCCTCGATCTATATATTTTTTTTCGAAAGTTTATGTTTTTATATAATGAGGCACGAAAAGGATTTATCTCGACGCAAGCATATTGGAAAAGGAGCTGATACCTGTGATGATTATTTATTTCCCTTGGAAATTATTTTAAAATAAATCTAT</t>
  </si>
  <si>
    <t>MASVSLVGGPKAAAFWGVRSNVTIVDMVPPDMLPLIDSHWYQFPPMDPFINHLLGLIIACLGIISWAGNGVVLYIFSTTKSLRTPSNLLVVNLAFSDFFMMVIMCPFMLINCFSGTWVFGPLMCELYAFFGSLFGGTSIWTMVLISVDRYNVIVKGLSAKPLTIKRALLWIILVWLHALVWTLLPMFGWNRYVPEGNMSSCGTDFMNKEWFHKSYILCYSVFVYFIPLFSIIFAYVFIIQAVAAHEKAMREQAKKMNVASLRSAEAQNTSAECKLAKVALTTISLWFMAWTPYLIINCTGIFETHEMSPTYTIWGSLFAKASAVYNPIVYGLSHPKYRAALNEKFPFLVCGSTESPVTANDSQSSGTAAEEKA</t>
  </si>
  <si>
    <t>Macromia amphigena RhLWE4 mRNA for opsin, long-wavelength sensitive type, complete cds</t>
  </si>
  <si>
    <t>LC009131</t>
  </si>
  <si>
    <t>TAGAGTGACTCCTTGGAGAGTAGACCTAGGTCTCAACGCCTGCCCGCCTTCAAGCGATTCCATTGCGAGAGATTGTATTTAATTACAAGCTCCTCATAAGGAATCGACTTTCATTCGTCTTTTCCTCTTGGAGGAAAAAGATTTTTTAACGTAAGGCGGCAGAGTCACTTAAGTCCACCAACCTATCTGACCATCTGGGACTGCCTATCTTTTATCACGACATGGCATCTGTAAGCTTGGTTGGAGGACCTAAAGCGGCAGCATTTTGGGGCGGTCGCTCCAATGTGACTATCGTGGACATGGTTCCTCCGGATATGCTACCACTAATCGACTCTCACTGGTATCAGTTTCCTCCGATGGATCCCTTTATTAATCATCTTATTGGATTGATCATTGCTTGTCTGGGCATCATCTCTTGGGCTGGCAATGGAGTAGTTCTCTACATCTTCTCCACCACCAAATCCTTGCGAACGCCTTCCAACTTGTTGGTTGTAAACTTGGCCTTCTCTGACTTCTTCATGATGGTCATCATGTGCCCTTTCATGCTGGTCAATTGCTTCAGTGGAACGTGGGTTTTCGGACCGTTGATGTGCGAGTTGTACGCTTTCTTTGGGTCTCTCTTTGGGGGCACTTCAATCTGGACCATGGTGCTCATTTCTGTTGATCGTTACAATGTCATCGTCAAGGGTCTTTCCGCTAAGCCCCTTACCATCAAGAAAGCACTTCTATGGATCATTCTCGTCTGGGCACATTCCCTCGTATGGACCCTCTTGCCAATGTTCGGCTGGAACAGGTATGTTCCAGAGGGCAACATGTCTTCTTGTGGCACTGATTTCATGAACAAAGAGTGGTTCCACAAGAGCTACATCCTCTGCTATTCCGTGTTCGTCTACTTCATTCCTCTGTTCAGCATTATCTTCGCCTACGTGTTCATCATTCAGGCCGTGGCTGCCCACGAGAAGGCAATGAGAGAGCAAGCCAAGAAGATGAATGTGGCCTCACTTCGATCTGCGGAAGCTCAGAACACCAGCGCCGAATGCAAGTTGGCCAAGGTTGCCTTGACGACTATCAGCTTATGGTTCATGGCTTGGACCCCATATCTTATTATCAACTTCACCGGAATCTTCGAGACTCATGAAATGAGCCCTACCTATACCATCTGGGGATCCTTGTTCGCAAAGGCCAGTGCGGTGTACAATCCAATCGTTTACGGGCTGAGCCACCCGAAGTACCGAGCAGCCCTGAACGAGAAGCTACCATTTTTGGTCTGCGGTTCAACGGAATCGCCTGCACCTCCGAGCGATTCGCAGTCAACTGGGACCGCTGCCGAAGAGAAGGCATAGAGATCACTATATCGGATATATAATTTTTAATTTTATACCTTAATTTTACATTGATTATTAGATCGCACCGCTGCACTCTCTGAAATTAACTGAAATGACTTGTTTGATTATCCTTATGCCTTTTATCCCATTGGATGTCAATTGAGATAAAGCGCACGGAATGGATTTTAAGTCAAAAAACGGAAACTATGGACAATTAATGTACCAAAAATTGTCCAACAAATCAATTTTTATATATTTTGGCATCTTAAATCCAATTTTTTTTTCTGTTAATGTAGCATGATACATCGTACCGTCTTGTTTAGGAGCTGATATCTGTGATGAAAATGTATTTATTCCTTCGAGTCATTTTGCAATAAACGT</t>
  </si>
  <si>
    <t>MASVSLVGGPKAAAFWGGRSNVTIVDMVPPDMLPLIDSHWYQFPPMDPFINHLIGLIIACLGIISWAGNGVVLYIFSTTKSLRTPSNLLVVNLAFSDFFMMVIMCPFMLVNCFSGTWVFGPLMCELYAFFGSLFGGTSIWTMVLISVDRYNVIVKGLSAKPLTIKKALLWIILVWAHSLVWTLLPMFGWNRYVPEGNMSSCGTDFMNKEWFHKSYILCYSVFVYFIPLFSIIFAYVFIIQAVAAHEKAMREQAKKMNVASLRSAEAQNTSAECKLAKVALTTISLWFMAWTPYLIINFTGIFETHEMSPTYTIWGSLFAKASAVYNPIVYGLSHPKYRAALNEKLPFLVCGSTESPAPPSDSQSTGTAAEEKA</t>
  </si>
  <si>
    <t>Macromia amphigena RhLWE3 mRNA for opsin, long-wavelength sensitive type, complete cds</t>
  </si>
  <si>
    <t>LC009130</t>
  </si>
  <si>
    <t>GTGACTCTTCAGGGAGTAGACCTACGATCCAGCGCCTGCCCGCCTCCGAGCGAATCCGTTTCGAGAGATTGTATCAACCGTACAGCTCCCGTCAAGGAATCGACTCCATTCGACTTCAACCTCAGCGAGGAAGGATAGAATTTTCTCTTACATCAGGCGAGCAGGACGACTGTGCTGAACATCTCATCTGACCACTCGGGACTTAACACTTCACTGCGACATGGCGTCCGTAAACCTGGTTGGAGTGCCCCGAACAGCAGCGCTGTGGGGAGGCTATGCCAACCGGACCATTGTGGACTTGGTTCTTCCGGATATGCTACCGTTAATTGACCCTCACTGGTATCAGTTTCCTCCGATGGATCCCTTTATTAATCATCTTATTGGATTGATCATTGCTTGTCTGGGCATCATCTCTTGGACTGGCAATGGAGTAGTTCTCTACATCTTCTCCACCACCAAATCCTTGCGAACGCCTTCCAACTTGTTGGTTGTAAATTTGGCCTTCTCCGATTTCTTCATGATGGTGATCATGTGCCCTTTCATGCTCGTCAACTGCTTCAGTGGAACGTGGGTTTTCGGACCGTTAATGTGCGAGTTGTACGCTTTCTTCGGTTCACTCTTTGGAGGCACTTCAATCTGGACCATGGTACTCATTTCTGTCGATCGTTACAATGTCATCGTCAAGGGACTTTCCGCCAAACCCCTAACCATCAAGAAAGCCCTTTTGTGGATCATTCTCGTCTGGTTGCATGCTCTCGTATGGACCCTCTTGCCAATGTTTGGCTGGAACAGGTATGTTCCAGAGGGCAACATGTCTTCTTGCGGGACTGATTTCATGAACAAAGAATGGTTCCACAAGAGCTACATCCTCTGCTATTCCGTGTTCGTCTACTTCATTCCTCTGTTCGGCATCATCTTCGCCTACGTGTTCATCATTCAGGCCGTGGCTGCCCACGAGAAGGCAATGAGAGAGCAAGCCAAGAAGATGAATGTGGCCTCACTTCGATCTGCGGAAGCTCAGAACACCAGCGCCGAATGCAAGTTGGCCAAGGTGGCCTTGACAACTATCAGCTTATGGTTCATGGCTTGGACCCCATATCTTATTATTAACTACACCGGAATATTCGAGACTCATGAGATGAGTCCTGTCTATACCATTTGGGGATCTTTGTTCGCCAAGGCCAGTGCGGTATACAATCCAATCGTCTATGGGCTCAGCCACCCGAAGTACAGGGCAGCCCTGAACGAGAAGCTGCCATTCTTAGTCTGCGGATCAACTGAATCACCTGCACCTCCGAGCGACTCTCAGTCAACAGGAACCGGTGCCGAAGAAAAGGCGTAGGGATTTTTTTAATTTCAAGCGACACAATTTTATTTTGTATATGTGTTTTACTTGCAACGTTAATTTTATTATATTACTCTGCACCGCTCTCTGAAATTCATTGTACGTCATCTGGAGAAACTAGAGAGCAGAAAATGAGTCAAGGCAGAATGAAAGTAAAATCTGGACGTAAACTACACCAATGATTGTCCTAACTAGTAATTTTACTTTGTCCAACAGTTAATAATTTGGAATTTTTTTCATATAAAAATTTATGCGATCCATCCCAACTCAAAAATCTTCGTTATGGAGCTGGTACCTGTGATGAATATTAATTTGTTTCTTGAAATTAATTTACAATAAA</t>
  </si>
  <si>
    <t>MASVNLVGVPRTAALWGGYANRTIVDLVLPDMLPLIDPHWYQFPPMDPFINHLIGLIIACLGIISWTGNGVVLYIFSTTKSLRTPSNLLVVNLAFSDFFMMVIMCPFMLVNCFSGTWVFGPLMCELYAFFGSLFGGTSIWTMVLISVDRYNVIVKGLSAKPLTIKKALLWIILVWLHALVWTLLPMFGWNRYVPEGNMSSCGTDFMNKEWFHKSYILCYSVFVYFIPLFGIIFAYVFIIQAVAAHEKAMREQAKKMNVASLRSAEAQNTSAECKLAKVALTTISLWFMAWTPYLIINYTGIFETHEMSPVYTIWGSLFAKASAVYNPIVYGLSHPKYRAALNEKLPFLVCGSTESPAPPSDSQSTGTGAEEKA</t>
  </si>
  <si>
    <t>Macromia amphigena RhLWE2 mRNA for opsin, long-wavelength sensitive type, complete cds</t>
  </si>
  <si>
    <t>LC009129</t>
  </si>
  <si>
    <t>GTGACTCCTTGGAGAGTAGACCTACGTCTCAGCGCCTGCCCGCCTCCAAGCGATTCCATTTCGAGAGACTGTATTTATTTACAAGCTCCTGTTAAGGAATCGACTTTCATTCGTCCTTGCCTCTTTGAGGAAAAAGAGAATCCATAACATCAGGCGGCAGAGTGACTGTTTCCATCATCTTATCTGACCATCTGGGACAATTTATACTACGACATGGCATCAATAGGCGCGATTGGAGAGCCTAAAGCGGTGGCAATTTGGGGCAGTCCCTCCAATGTGACTATCGTGGACATGGTTCTTCCGGATATGCTACCATTAATCGACTCTCACTGGTATCAGTTTCCTCCGATGGATCCCTTTATTAATCATCTCCTTGGATTGATCATTGCTTGTCTGGGCATCATCTCTTGGGCTGGCAATGGAGTAGTTCTCTACATCTTCTCCACCACCAAATCCTTGCGAACGCCTTCCAACTTGTTGGTTGTAAACTTGGCCTTCTCCGATTTCTTCATGATGGTCATCATGTGCCCTTTCATGCTCATCAACTGCTTCAGTGGAACGTGGGTTTTCGGACCATTGATGTGCAATTTGTACGCTTTCTTCGGTTCCCTTTTCGGAGGCAACTCAATCTGGACCATGGTACTCATCTCTGTTGATCGTTACAATGTCATCGTCAAGGGACTATCTGCCAAACCCCTAACCATCAAGAAAGCCCTTTTGTGGATCATTCTCGTGTGGTTGCATGCGCTAGTATGGACCCTCTTGCCAATGTTCGGCTGGAACAGGTATGTTCCAGAGGGCAACATGTCTTCATGTGGCACTGATTTCATGAATAAAGAGTGGTTCCACAAGAGCTACATCCTCTGCTATTCTGTGTTCGTCTACTTCATTCCTCTGTTCGGCATCATCTTCGCCTACGTGTTCATCATTCAGGCCGTGGCTGCCCACGAGAAGGCAATGAGAGAGCAAGCCAAGAAGATGAATGTGGCCTCACTTCGATCCGCGGAAGCTCAGAACACCAGCGCCGAATGCAAGTTGGCTAAGGTTGCCTTGACTACTATCAGTTTATGGTTCATGGCTTGGACCCCATATCTTATTATCAACTACACCGGAATCTTCGAGACTCATGAAATGAGCCCTATCTATACCATCTGGGGATCCTTGTTCGCAAAGGCCAGTGCGGTGTACAATCCAGTTGTATATGGACTCAGCCACCCTAAATACAGAGCAGCCCTGAAGGAGAAGCTTCCTTTCTTTGTGTGCGGATCCACCGAAACGCCTGGGCCAGCAAGTGATGCACAGTCCTCTGGAACAAATGCTGAAGAGAAGGCTTAAGGTATAAACAAAAAGATTCTTGTTTATCAATTATGATTCTCTCATCCAATCAAAGGCTGTATGAGTGACACTGTATTTTACCTACTGACATGAGCGTAAATAAAATAGTTTGGCCATTTGTGTCTAATCGCATCATCTGCATTGTGATTTCAGCAAATTATAACTACATGGAGTTATTTATATGATAATAAATGAGCGAAACATATGAAGATCAACAGCAGTTTTCCTGTTGATTTGGTCTCAAAAATAACTATTCAGATAAAAACACAATTAACCAATGTTGTTATGAATACTGACATTGGTAATACTTTTATGCTTAATCTCTTGAAATAATCCCAAATAAAAT</t>
  </si>
  <si>
    <t>MASIGAIGEPKAVAIWGSPSNVTIVDMVLPDMLPLIDSHWYQFPPMDPFINHLLGLIIACLGIISWAGNGVVLYIFSTTKSLRTPSNLLVVNLAFSDFFMMVIMCPFMLINCFSGTWVFGPLMCNLYAFFGSLFGGNSIWTMVLISVDRYNVIVKGLSAKPLTIKKALLWIILVWLHALVWTLLPMFGWNRYVPEGNMSSCGTDFMNKEWFHKSYILCYSVFVYFIPLFGIIFAYVFIIQAVAAHEKAMREQAKKMNVASLRSAEAQNTSAECKLAKVALTTISLWFMAWTPYLIINYTGIFETHEMSPIYTIWGSLFAKASAVYNPVVYGLSHPKYRAALKEKLPFFVCGSTETPGPASDAQSSGTNAEEKA</t>
  </si>
  <si>
    <t>Macromia amphigena RhLWE1 mRNA for opsin, long-wavelength sensitive type, complete cds</t>
  </si>
  <si>
    <t>LC009128</t>
  </si>
  <si>
    <t>CGTAGCGTGCCTCTTTCGAAGAGTAGACCTGCGACAAGACGCCTGCCCATTTCAGTGTCAGTCATCGTCAGCGTAATAAGCCATCTGTGTTCAGATTAAGAGATTGTGCCCTAAAGCAGTTTTGCTTACTTCGATTTGTGTCGACGCCGAGAGGCAGGTTGTTTGCATCGTTACATCGATTCTGACCCTTGAGGAAAGGATTATTTTATTTAGGATTATGGAATTTGCGGATTTGATGAGTGGGCCGCAGATGTCCGCACGATGGGATAGCAAAGGATTCTCCAATCATACTGTAGTGGACATGGTGCCACAGGAAATGTTACCATTTGTTGACTCTCACTGGTATCAATATCCACCCATGAACCCTCTGTGGCACGGAATCTTGGGGTTTGTGATAGGGGTTTTAGGTTTCATTTCATGGGCAGGAAACGGAGTAGTAATTTACGTCTTCTTATGCACCAAATCGCTGCGGACGCCCTCCAATCTTCTGGTGGTCAACCTCGCATTTTCCGATTTCTTCATGATGATTGCCATGTGTCCCTTAATGTTGATCAACTGCTACTTTGAGACTTGGGTTTTCGGTCCCCTTATGTGCCAACTCTATGGATATGCTGGCTCGCTGTTTGGATGTGCTTCGATCTGGACCATGGTTACCATTGCATTAGACCGATACAATGTCATCGTAAAGGGCTTAGCTGGTCAGCCACTGACGATCAAGAAAGCCATCATTTGGATCTCAATTGTGTGGATTCATGCTGCCATATGGACCACATTTCCAATTGTAGGATGGAATAGATACGTCCCCGAGGGAAATATGACCGCCTGCGGCACCGACTACTTGACCAAGGATTGGTTCCATAAGAGTTACATTCTCATCTACTCCGTCTTTTGTTACTGGCTTCCCCTTGTCGTCATCATATACTCTTACACTTTCATCGTGCAGGCTGTCGCTGCCCATGAGAAGACGATGAGAGAGCAAGCCAAGAAAATGAACGTAGCCTCACTTCGATCTGCAGAATCACAGAACACAAGCGCCGAATGCAAGCTTGCCAAGATCGCTTTGATGACAATCTCCTTATGGTTCATGGCTTGGACTCCTTACTTAATCATTAACTTCTCCGGCATCTTCGAGACCATGAAGATCAGTCCACTAATGTCCATCTGGGGTTCTGTCTTTGCCAAGGCCAACGCTGTATACAACCCTATTGTTTATGGAATCAGCCATCCAAAATATCGAGCGGCCCTGAACGAGAAACTGCCATTCCTCGTCTGTGGCGGAGGCGAATCTGACACTCAGTCATCCAAGTCTGATGCAACGACAACTTCGACAGACGAGAAGGCTTAAATAATATCTTCAAAGCAGCGAAAGTAATGAAATTATAAACATTCTCATGCCACGGATTGTTTAAAGAAATGGAAATTCAGCTGTTTTACCTCGCTTTTCCTGACTTCCCTACAATACATTTCTTGTGAAATTTTTGGATATTACACATTGAAGATTCACCTCATTTTTCTGGTTGATATGTGATTGAAGTCTGCTCGGTTGAATTGTAAGCTACGTTAGTACGAAAT</t>
  </si>
  <si>
    <t>MEFADLMSGPQMSARWDSKGFSNHTVVDMVPQEMLPFVDSHWYQYPPMNPLWHGILGFVIGVLGFISWAGNGVVIYVFLCTKSLRTPSNLLVVNLAFSDFFMMIAMCPLMLINCYFETWVFGPLMCQLYGYAGSLFGCASIWTMVTIALDRYNVIVKGLAGQPLTIKKAIIWISIVWIHAAIWTTFPIVGWNRYVPEGNMTACGTDYLTKDWFHKSYILIYSVFCYWLPLVVIIYSYTFIVQAVAAHEKTMREQAKKMNVASLRSAESQNTSAECKLAKIALMTISLWFMAWTPYLIINFSGIFETMKISPLMSIWGSVFAKANAVYNPIVYGISHPKYRAALNEKLPFLVCGGGESDTQSSKSDATTTSTDEKA</t>
  </si>
  <si>
    <t>Macromia amphigena RhLWD1 mRNA for opsin, long-wavelength sensitive type, complete cds</t>
  </si>
  <si>
    <t>LC009127</t>
  </si>
  <si>
    <t>GTCAGACCGTAGTGTGCCTCCTCTGAGAGTTGACCTACGTTTCGGCGTCTGTCTGCCTGTGTGCATTGAGCGATACCGCTACGAGAGACCACCGGCTCCCGCTGAGGAATTCACTCCATTCGACTTTCGATTTTCGAAGTCAGTTTGTCAGCTCCAGGCAGCAGATTCGCTGTGTCCATCTTCTCCACTGACCTCAAAGGATAAATCACCTTTGACGACGATATGGCATCCGCAGCTCTTTTGGGAGAGCCTCAGCTCGCCGCCCGGTGGGGCGGTGGAGTCGGCTACTCCAACCAGACCGTAGTAGACATGGTTCCTCCCGATATGCTACCATGGGTTGACGCTCACTGGTACCAGTACCCTCCTCTGAACCCTCTGTGGCACGGAATCCTTGGGTTCGTGATCGCCCTTTTGGGTCTCATTTCCTGGGCTGGTAACGGTGTTGTCATGTATATCTTCTCATCCACCAAATCCCTTCGCACCCCCTCCAACCTCTTGGTAGTCAACCTTGCCTTCTCCGATTTCCTCATGATGGTTTCCATGTGTCCCATGATGGTGATCAACTGCTACTATGAAACTTGGGTTTTCGGGCCACTCATGTGCCAGATCTACGGAATGTGCGGTTCACTCTTTGGATGTGCATCTATCTGGACGATGGTCACCATCGCCTTTGATAGATACAACGTCATCGTCAAGGGCTTGTCCGCAGACCCCATGACCAACAAGAAGGCAATGACTTGGATCTTCCTTGTCTGGGTTCACGCTCTCGTCTGGACACTCATGCCATTCTTTGGATGGAACAGGTATGTTCCTGAGGGCAACATGTCCGCCTGCGGTACTGACTACCTGACCAAGGACACCTTCAGCAGGAGCTACATCTTGATCTACTCCGTCTTCTGCTATTGGCTCCCACTCTTCACCATCATTTACTCATACTTTTTCATTGTTCAGGCTGTCGCAGCCCACGAAAAGACCATGAGGGAGCAGGCAAAGAAGATGAACGTAGCATCCCTCCGAAGTTCTGATGCCCAGAACACAAGTGCCGAATGCAAGTTGGCTAAGATCGCCCTTATGACCATCTCTCTGTGGTTCGTCGCATGGACCCCATACCTCATCATCAACTTCTCTGGTGTCTTCGAGACCATGCCTGTAACCCCACTGTTCTCCATCTGGGGCTCAGTGTTCGCTAAGGCTAATGCCGTCTATAACCCAATTGTATATGGCATTAGCCACCCCAAGTACCGAGCAGCTCTGAAGGACAAGTTGCCTATGCTCGCATGTGCATCAGACATGGAATCATCGGACACACAGTCCCAGGCGTCCGGTACCACCAACGTTTCCACCGAAGAGAAGGCTTAAACTGGGATGCGCACGCAACACCTTCACCCCAGTGCCTCCTTCTTTCTCAGACAGAGCAAAAAACAGCATGGCTCGGCCACGCCGAGGACAACATACGAATTCGATGAACACGTTGCCATAATGGCCGACGTCGTGTGAATGATATCTATCGCCTCAGCAGTGATTTTATTTGGGACTTAAAAACGTCAGAACAGAGGGATTAACTCCTGCAAGATCTTCATGATGAGAAATGAGGGATAGGTTAAGGCTTTTAAGGCAAAGTGTTTTAACA</t>
  </si>
  <si>
    <t>MASAALLGEPQLAARWGGGVGYSNQTVVDMVPPDMLPWVDAHWYQYPPLNPLWHGILGFVIALLGLISWAGNGVVMYIFSSTKSLRTPSNLLVVNLAFSDFLMMVSMCPMMVINCYYETWVFGPLMCQIYGMCGSLFGCASIWTMVTIAFDRYNVIVKGLSADPMTNKKAMTWIFLVWVHALVWTLMPFFGWNRYVPEGNMSACGTDYLTKDTFSRSYILIYSVFCYWLPLFTIIYSYFFIVQAVAAHEKTMREQAKKMNVASLRSSDAQNTSAECKLAKIALMTISLWFVAWTPYLIINFSGVFETMPVTPLFSIWGSVFAKANAVYNPIVYGISHPKYRAALKDKLPMLACASDMESSDTQSQASGTTNVSTEEKA</t>
  </si>
  <si>
    <t>Macromia amphigena RhLWC1 mRNA for opsin, long-wavelength sensitive type, complete cds</t>
  </si>
  <si>
    <t>LC009126</t>
  </si>
  <si>
    <t>GTTTCTTTAGGAGAAAAGACACCTGCTGCCAAAGAGTCTCAGTTATTCGTTCTACATCCCACTGATACCACCGAAGAGGTTAGGAATTCTAAAGGTGCATTGTTACATTTACATTCTTACCAGAAGACGACTGAACAAAGGCGGCAGGCTATCACAGTCCGTCTTCACCGCTGACCGAACAAGCAACATCTTCAACGTCTCAAATGGCGACTTCTTTTCTAGCGATGGAACCACAAATATCTGCACGGTTGGGTGGTCCTGGCTTCTCCAACCAAACAGTTGTAGACATGGTACCTATTGAGATGTTACCTTGGGTTGATCCACATTGGTACCAGTTTCCTCCTATGAATCCACTTTGGCATGGAATTTTAGGTTTTGTCATTGGTGTTCTTGGAGTCATGTCTTACATAGGCAACGGCGTCGTCATTTACATCTTCTCCACCACGAAGTCTTTAAGAACGCCATCTAACCTACTTGTGGTCAACCTAGCTATGTCCGACTTCGGAATCATGATTTTCATGTGTCCTTTTATGGTGATCAGCTGTTACTATGAAACGTGGGTCTTTGGTCCTCTCATGTGCCAGATTTATGGAATGACTGGATCACTGTTTGGTTGCTCATCCATTTGGTCAATGGTCCTAATCGCCTTAGACCGATACAATGTTATTGTGAAGGGGATTGCCGGAACACCATTAAGCAATAAAAAAGCAGCCCTCTGGTGTTTCCTTGTCTGGGTACATGCAGCGGCATGGACTATTCTTCCCATGTTTGGATGGAATAGGTATGTTCCAGAGGGTAACATGACAGCCTGTGGTACTGACTACTTGACCAAGGACTGGTTTTCTAGGAGCTACATCCTTGTTTACTCCTGTTTCTGTTATTGGTTCCCTCTTTTCATCATGATTTACTCATACTTCTTCATTGTTCAGGCTGTTACTGCTCATGAGAAACAGATGAGAGAACAGGCAAAGAAAATGAATGTCGCATCATTGAGGACTGCAGATGCAAAGAAGACCAGTACTGAGTGCAAACTAGCAAAGATTGGCCTGACGATCACATCCTTGTGGTTTGTTGCTTGGACGCCATATCTCATCATCAACTATGCTGGAATCTTTGAAAGTTACACAATAACCCCACTCTTTACCATTTGGGGATCTGTTTTTGCAAAGGCCAATGCTGTATATAACCCAATAGTGTATGGAATCAGCCATCCCAGATACCGAGCAGCCCTGAAGGAAAAGCTGCCCATCCTTGCTTGTGGTGGAGATGATGGTGCAAGTGAAACAAACTCAGCAGCATCTGTTACTACTGATGTCTCCACGGCTGTGGATGCTTGAATGTGAATCATCAAGACTGCTCTCTTTTTTGCCTCTGTCTCATTATATCAGAAAATGTTGTGAATGATGTTACATCCAATAAAAATAAAAACAAG</t>
  </si>
  <si>
    <t>MATSFLAMEPQISARLGGPGFSNQTVVDMVPIEMLPWVDPHWYQFPPMNPLWHGILGFVIGVLGVMSYIGNGVVIYIFSTTKSLRTPSNLLVVNLAMSDFGIMIFMCPFMVISCYYETWVFGPLMCQIYGMTGSLFGCSSIWSMVLIALDRYNVIVKGIAGTPLSNKKAALWCFLVWVHAAAWTILPMFGWNRYVPEGNMTACGTDYLTKDWFSRSYILVYSCFCYWFPLFIMIYSYFFIVQAVTAHEKQMREQAKKMNVASLRTADAKKTSTECKLAKIGLTITSLWFVAWTPYLIINYAGIFESYTITPLFTIWGSVFAKANAVYNPIVYGISHPRYRAALKEKLPILACGGDDGASETNSAASVTTDVSTAVDA</t>
  </si>
  <si>
    <t>Macromia amphigena RhLWB1 mRNA for opsin, long-wavelength sensitive type, complete cds</t>
  </si>
  <si>
    <t>LC009125</t>
  </si>
  <si>
    <t>GAAGCAGCTCTTCCCGGTGTCTTCCAGAAGGTAGCGCAAGACAGTAAGAGGTCGGCCCATCTTTGTTTCGCAGAACAACTCTCCAAGTCTAGCCATCATGTCTCTGGGAGCAGGACCTAGTTACAGCGCCTACAACTTCGCTGGGACGGGAGGCTTCGGCACCAACATGACCGTCGTCGACAAGGTTCCCCCCGAGATGCTCTTCCTCGTTGACTCCCATTGGTACCAGTTCCCCCCACTGAACCCGATGTGGCACTCTCTGCTCGGCTTCTTCATCAGCATGCTGGGATTCATCTCAGTCTGCGGTAACGGGGTTGTCATCTACATCTTCTCCTGCACCAAATCCCTTAGAACCCCGTCCAACCTGTTGGTAGTCAACCTTGCCATCTCCGATTTCGGCCTCATGTCGACCATGGCGCCCATGATGACGATCAACTGCTACTTCGAGACCTGGAGCCTTGGACCATTCATGTGCCAGATTTACGGAATGCTTGGATCAATGTTTGGCTGCGCATCCATCTGGACCATGACTGTGATCGCCTGGGATAGGTACAACGTTATCGTCAAGGGTCTATCTGCCAAACCACTAACCACCAAGAGCGCACTGTTCTGGATCTTCCAAGTCTGGCTCAACTCTGCTATCTGGACCGTTGCTCCTCTTCTAGGATGGAACAGGTATGTCCCAGAGGGTAACATGACCTCCTGCGGTACCGATTACCTTTCCACCGACTGGGTCAGCGTGTCCTACATCTGGGCTTACTCCGTCTTCGTCTACGCCTTGCCATTGGGCATCATCATCTACGCCTACTGGTTCATTGTGCAGGCCGTTGCCGCCCATGAGAAGCAGATGAGGGAACAGGCCAAGAAGATGAACGTTGCATCTCTCAGGTCGTCTGAAGCACAGGCCACTAGCGCTGAGTGCAAGTTGGCCAAGATTGCCATGATGACCATCTCTCTGTGGTTCATCGCATGGACTCCTTACCTCATCATCAACATTGCTGGTCTCTTTGCTCCATCTTCTCTCAGCCCATTGGCTAGCATCTGGGGAGCCGTGTTTGCCAAGGCCAACGCCGTCTACAACCCAATCGTCTATGGCATCAGCCACCCCAAGTACAGAGCCGCCCTCTTCCAGAAGTTCCCCAGCCTCGCCTGTGCTCCCGAACCCGCATCGGATTCCTCTTCCCAGGCATCTGGGGCGACCGCAACCAGCGCAGAAGAAAAGCCAGCAGCATAAGAAAAACACGATCTTTTGGACCGATTACGTTTGGAGAACCGATATTCGATTGGCGGAAGGGTTAAAAAAAAATTATTTCCCTTTTATCCTTCACCTTCTCAAGAGATGTGCCACGCTTAAAATTGTCGATAACATGATCCTTCTGAAGCCTGTCCGTTTTGTGTGTAACAGTTGAAGAGTGTAGAAATTTATAATGTGAAATAAAA</t>
  </si>
  <si>
    <t>MSLGAGPSYSAYNFAGTGGFGTNMTVVDKVPPEMLFLVDSHWYQFPPLNPMWHSLLGFFISMLGFISVCGNGVVIYIFSCTKSLRTPSNLLVVNLAISDFGLMSTMAPMMTINCYFETWSLGPFMCQIYGMLGSMFGCASIWTMTVIAWDRYNVIVKGLSAKPLTTKSALFWIFQVWLNSAIWTVAPLLGWNRYVPEGNMTSCGTDYLSTDWVSVSYIWAYSVFVYALPLGIIIYAYWFIVQAVAAHEKQMREQAKKMNVASLRSSEAQATSAECKLAKIAMMTISLWFIAWTPYLIINIAGLFAPSSLSPLASIWGAVFAKANAVYNPIVYGISHPKYRAALFQKFPSLACAPEPASDSSSQASGATATSAEEKPAA</t>
  </si>
  <si>
    <t>Macromia amphigena RhLWA2 mRNA for opsin, long-wavelength sensitive type, complete cds</t>
  </si>
  <si>
    <t>LC009124</t>
  </si>
  <si>
    <t>AGGAAGCTCTGTTACCGCCAGCATCAGGTGAAGAAGAACATTGACGACAAAACAGAAAACTGCAGTAGTTCGAATCTCTCCGAAATACCGATTTGCTTCAGTTTTTCTTCCTTTGTTACCTCAGTGTCAAGAGTACTCCATCAAATACCGCGGCCAAAATGTCGATGATGTCAGGAGCTGGTCCCAGCTTCAGCGCTTACAGCTGGTCTGGACCGAACAATTTCAACGGGAACATGACGGTTGTGGACAAAGTTCCACCCGAGATACTCTTCCTCGTTGACTCCCACTGGTATCAATTCCCTCCGCTGAATCCTTTGTGGCATGCCCTCCTCGGTTTCTTCATCAGTCTGCTGGGGTTCGTATCGTTATGCGGAAACGCTGTGGTCATATACGTCTTCTGCTGCACCAAATCCTTAAGGACGCCATCCAACTTATTCGTGGTCAACCTCGCAATCTCCGACTTCTTGCTTATGGCTACTATGGCACCGATGATGACCATCAACTGCTACTTCGAGACCTGGATTCTTGGACCATTCATGTGCCAGATCTACGGTATGTTTGGTTCCATGTTCGGCTGTGCATCAATCTGGACCATGACTGTCATTGCCCTGGACAGGTACAACGTAATCGTTAAGGGTCTATCGGCCAAACCACTTACCAACAAGAGTGCTTTGTTCTGGATCTTCCAAGTTTGGCTTAACTCATCCATCTGGACGGTTGCTCCAATTCTCGGTTGGAACAGATACGTACCAGAGGGCAACATGACATCCTGCGGGACTGACTACCTTTCGAAGGACTGGGTCAGCGTGTCCTACATCTGGGCATACTCTTTCTTCGTATATGGCTTGCCACTCGGCATAATCATTTACGCCTATTGGTTCATCGTCAAGGCTGTAGCTGCGCACGAGAGGCAAATGAGAGAACAAGCAAAGAAGATGAACGTCGCGTCTTTGAGGTCGTCCGAAGCCCAAACAACTAGCGCGGAAATCAAGCTTGCCAAGATCGCAATGATGACCATCTCCTTGTGGTTCATGGCGTGGACACCCTACCTCGTCATCAATCTTGCTGGTCTCTTCTCTCCAGCGTCACTTAGCCCTCTCGCTAGCATCTGGGGAGCCGTGTTCGCCAAAGCCAACGCCGTCTACAACCCGATCGTCTATGGAATCAGCCATCCGAAATATCGAGCTGCTCTGTACCAGAAGTTTCCAAGCTTGGCGTGCACTTCAGCATCCGAGACGGAAACGCACTCTCAGGGATCCGCAGCCACTGCCGTCAGCGACGAGAAGACAGCGGCATAGAAACACCAACTCTCCGATTACTCCGCCAATATCCGAACTCCTCTACCTCTGTTCCGTCCTCTGCAAGCAATCTGACCGGTTTAACGAGAAAGATTTGGGACAAACGACGTGATGACATGCTTAAAAACTCTTTCATTCCTTCCGAACCCTACTTATTAATTTCCCCCTCAGAGATATCGCTGGAGGGAAGGAACAGGTTTGTTTAGTTCTCTTCCACGATTGGGACAGTTGGACTCAATCGATGTAAAATGGATAATGG</t>
  </si>
  <si>
    <t>MSMMSGAGPSFSAYSWSGPNNFNGNMTVVDKVPPEILFLVDSHWYQFPPLNPLWHALLGFFISLLGFVSLCGNAVVIYVFCCTKSLRTPSNLFVVNLAISDFLLMATMAPMMTINCYFETWILGPFMCQIYGMFGSMFGCASIWTMTVIALDRYNVIVKGLSAKPLTNKSALFWIFQVWLNSSIWTVAPILGWNRYVPEGNMTSCGTDYLSKDWVSVSYIWAYSFFVYGLPLGIIIYAYWFIVKAVAAHERQMREQAKKMNVASLRSSEAQTTSAEIKLAKIAMMTISLWFMAWTPYLVINLAGLFSPASLSPLASIWGAVFAKANAVYNPIVYGISHPKYRAALYQKFPSLACTSASETETHSQGSAATAVSDEKTAA</t>
  </si>
  <si>
    <t>Macromia amphigena RhLWA1 mRNA for opsin, long-wavelength sensitive type, complete cds</t>
  </si>
  <si>
    <t>LC009123</t>
  </si>
  <si>
    <t>AGTTGGAAAATTCTTTAACCTTCGGGAAAGGAATCGACTTCCATAAACTGCAGAAAAGAGGAACGTCCTCTAATTCTGAAAAATCAAGAAGATCTGAATTCTTGTTCCGAACAACATTCCCGACGCAGGAGATGCTGCGGATGTGGTGCTTTGTCTTGGTCATGGCCTCCGGAGAGGCAATGATGCCAGCCGTTGAGGTCCCTTACCAATTCTCCACGAGTCACTCCAACGACCTCTTCTTCGAGGACCTCTTCACCTCTTCCCTCGGCGTGCACCTGGGAAACGGGACTTATGGCAACTCTGCAAACTGGACGACGGATTATGCGGAGGACTTGCCCTCGACCGTCGAGGAAGGTCGTCGTGGAGACTTCAATTCAACGACTTTTATTCCGCAGGAATCGGATCGGAGCAACAAAACGTCGTTGGATTCCTCGAACGGAGGCGATCCTATGGGGGAGGAATACCGGATGTTGAGGGAGCGCTTCCAATCCCTTTGGCCGACTGGTTTGTGGAAGAGCCATGGACTGTACAGCGACGACTATCTCTTCCTGATCAACCCTCACTGGCTTGGATTCCCGCCTCCGCGACCCTCTTCCCATTACATCCTCGCCGTCCTCTACACCGTCGTGATGGTGGTGGGGGTGTCCGGAAACTTCCTGGTGATCTTCATGTTCTGCAGGTGTAAATCACTAAGAACTCCAGCAAACATACTGGTTATGAATTTGGCTGTTAGTGACTGCTTTCTGCTTCTGAAGATGCCCATATTCATATACAACAGCATCTACCTAGGACCAGCACTTGGAGCTTTTGGCTGCCAGGTTTATGGTTTCCTTGGAGGATTAACAGGAACAACCTCAATAGCAACGCTTGCTGCAATAGCCCTTGACAGATACTTTGTGGTGCTGTATCCTTTGGAACCACTTAAGGTGCCAACAAGATCTCGAGCCCGTGCCTGTGTGATTCTTGCTTGGACTTATGGTGCAGTCTTCTCTTCAATACCTCTCTTTGGGATCAATCAATATGTGCCTGAGGGATACCTGACATCCTGTTCATTCGATTATTTAGCTGATGATGGCCGCAGTCGCTATTTTATCCTGATATTCTTCACAGCAGCCTGGGTCATCCCTTTTGCATTTATCTCATTTTGTTATGCTGCAATATGCCGAGCAGTAGCTATTGCAGCTAACTATTCATCCTCAGTAACTATGAGGGCTGTAGGGAAGTTATCAGATAAACGAGATGCCTCATCTCGACGTGAACGGCAGAGAAGACGAACTGAACTCCGCCTTGCCATCGTGGTGTTAGGTGTGGTGGCTCTGTGGTTTGTTTCTTGGACACCATATGCTGTGGTGGCATTACTAGGTTTTTCAGGCAAGCGCCATCTTGTCACACCACTGGCCTCTATGGTGCCAGCACTATTCTGCAAGATGGCAAGCTGCATCGATCCATTTGTCTATGCCATCACCCATCCTAGATTCAGAAAGGAGTTGGCCAGAAGATTTGGATGTGGCGAAAGAAAGAGACATTATGGAAGAAGTGGGAATGGAGTTGGGAAGAGAAGAGGGACAGGGGTTAGAGGAGGAAGGGAGGTAAGAAAGAGAATCAATGAAGATAAAGAGAGGCAGCAAGGAGAACGAGATGGTGAAGATGGCACTTCTGCATCAGAAGAAGATGTGGTGATGATGGATGCGAGGGGAAGCAGCATCATCGATGCCTCAGAACCGACCTCTACCTCAGGAGAAAGGAGAAATGGTGATGCTCGAGGAGATTATAGTCCTGAGGGACCATGGACCACAGAGGGAAGGCTTCATCGAGGCTTTCCTACACCTGGAAGACGTAGACCATTTGCTTCATGGATGTTGGGACGAAAGAAGATTGAAATCAAAGATGTTCAGTCTCCTGGCATTGAAATTGTTTCATTTCGGCAAACAAATCCATCCATGGTGGATGTGAAATATTTGAGAAAAGAATTGGAGCTGACAGTTTGAAAAAAACTGAAAAGGCTAATCATATATGTGAAAAACTCACTATCCTTCAAACTACCTTGTCATTAGTTAGCATTGGATTCACAGATTTCTTAAGCATATTATTTTTTAGAAAGGAATCTTAAACATGTAGACTACACCAATGTTATAAAAAGTATTTCATTGTCAAAAGATGTTATAGATTCTTCACATAACTATTTTCCTGAGAACTTCATTCTGAGATGTAACTGCCTCGAACAGTATTAATGCATAATAATGAATCATTTCTTATCTTCTAGCAGCATGCTGTACGAAATCAAGTTTCAAAGCGTAGTTGTGGAAATTCAGATAAATACTACAGCACATTTTGGAGACTATTCAAACATTCTTTTAGAATTCTCTCCTTACCAATTACATCTAAAATGAACACAATATTTTGTCATTCTATCCAATATATATAAAAAAAACAAAATTTGATATTATAAACCGACCATAGAATGTTTTAGAATCTAAAGAATGGAAAATGAAATAACCATTCTAAGATGTGAAAGTATAAAGGTAAATTTTGAAATATACTAGTTATTTATTTTCAGATTATTGTGAAATCCTTATTGTGCTGCAGTTACATTAAATGGTCATTTATTATGAAGTGATTGTTGGTTTAGTGGAGGAGCTTTAGCTGGAAAAATGCCAACAGAACACTAGTTATAATCACATTAAATTCAGTGCACCATATTTCTCTGTATATTAAATGTAAGGAAATGATAACTGTGTATTATCAATCAGAATAACTGTTTCATAAGCCATAAATTATTGAACTTTTTATAAATATTTCCTAATTTACCTAGTATACAAATTACAATTTCTTTTGGTAAGACCATGAAAAATACAAATAACTTAATACATAATTTTACAAGTTAATGTGAGTGCTATGAAAGTGATGAAGACTGAAGCTCTAGTCCTAAGATTTTCTATAGATTTAAATAAAATGAAACTGACTGACTGACTGAATACATCATTAGTATTCTAGCTTTTTGTAATTCCAGATGTGTCCTTCTAAAATTCTACTATAAAAGATCA</t>
  </si>
  <si>
    <t>MLRMWCFVLVMASGEAMMPAVEVPYQFSTSHSNDLFFEDLFTSSLGVHLGNGTYGNSANWTTDYAEDLPSTVEEGRRGDFNSTTFIPQESDRSNKTSLDSSNGGDPMGEEYRMLRERFQSLWPTGLWKSHGLYSDDYLFLINPHWLGFPPPRPSSHYILAVLYTVVMVVGVSGNFLVIFMFCRCKSLRTPANILVMNLAVSDCFLLLKMPIFIYNSIYLGPALGAFGCQVYGFLGGLTGTTSIATLAAIALDRYFVVLYPLEPLKVPTRSRARACVILAWTYGAVFSSIPLFGINQYVPEGYLTSCSFDYLADDGRSRYFILIFFTAAWVIPFAFISFCYAAICRAVAIAANYSSSVTMRAVGKLSDKRDASSRRERQRRRTELRLAIVVLGVVALWFVSWTPYAVVALLGFSGKRHLVTPLASMVPALFCKMASCIDPFVYAITHPRFRKELARRFGCGERKRHYGRSGNGVGKRRGTGVRGGREVRKRINEDKERQQGERDGEDGTSASEEDVVMMDARGSSIIDASEPTSTSGERRNGDARGDYSPEGPWTTEGRLHRGFPTPGRRRPFASWMLGRKKIEIKDVQSPGIEIVSFRQTNPSMVDVKYLRKELELTV</t>
  </si>
  <si>
    <t>Macromia amphigena Rh7-like mRNA for opsin, rhodopsin-7 like, complete cds</t>
  </si>
  <si>
    <t>LC009122</t>
  </si>
  <si>
    <t>ATTCATTCGTTTTCCTGCAACGGAGACTTTTGGAGACAAACAGGGGATATCTACGTTTCCAAAGATTTGATTCTTAGTAATATGGAGTCTACTAGTGCTTTGCAGCCAGAATGCCCTTGGCCACCAATGGAGATGCACTACTTAACATGGCTAGGATCATTACTTATAGTATGTGGCATTCTTGGATCAGCAGCTAATGGAATGCTAAGTGCTGGATGTCTATTGGGAATAGGTATTCCTGAAAGTAGAGCTGATCAAGGGCACAGGTTGTTGTTATTGAATTTATCAGTGGCATCTTTGGGAACCCTATTGTTGGCAGGATTTCCTTTTACTGGCCCATCATTGATATATGGAAGATGGATATTTGGAAATGGTTGTTGCCAATTATTTGCATTTCTTAGACAAATGTTTGGGTTTGCACAATTATCTGCCTTAATGCTATTAACTGCAGAACGATATTGGTTATTCTACATTATTACCAAAGAACAAACAAGAATGATGTCAATCAAAGGATGTGCATGGATTATAGCTTCATTCTGGGCTATATCAGTAATATTTGCTATTCCTCCTCTGGTTTATTGGGGCAGGTATGCATGTGACAGTACAAGAACAACATGTGAGTTGGACTGGCTAATGACCAATAATAACCAGTTGTCATACAACTTATTCTACCTCATTTTTGCTGTAATACTTCCAACTTTAATCATTTTCTTCTGCTTGTGGCGTTCTCATAAAATGATTAAATCACTTTCAATTGAAACGAATGACTTTGGTGTAGACACGATTGGTCAATATTCCATTACAAAGGTGGTGACATATATAGTGCTGGGCATGTATCTTGCATGGTTACCACGTGCAATTTTGGTATTCTTGATAATGCTCTTGGGTAATGAAGGAGAAAAGAACTTGCCAACCGTTTTGAAGATTTCATCACCAATTTTTGTTGAGGCATCTACTATGGTTCCACTTGTAGTTTATGCTGTATTAGGAAGTAACTTGCGTGAAACAATGCTGAAGATGCTTAAGAAAAGGAGTTCATTCAAAGCAAGGCATGGGATGATCAGATTGCGATCAACATCATAAAACTTAAAAATCAT</t>
  </si>
  <si>
    <t>MESTSALQPECPWPPMEMHYLTWLGSLLIVCGILGSAANGMLSAGCLLGIGIPESRADQGHRLLLLNLSVASLGTLLLAGFPFTGPSLIYGRWIFGNGCCQLFAFLRQMFGFAQLSALMLLTAERYWLFYIITKEQTRMMSIKGCAWIIASFWAISVIFAIPPLVYWGRYACDSTRTTCELDWLMTNNNQLSYNLFYLIFAVILPTLIIFFCLWRSHKMIKSLSIETNDFGVDTIGQYSITKVVTYIVLGMYLAWLPRAILVFLIMLLGNEGEKNLPTVLKISSPIFVEASTMVPLVVYAVLGSNLRETMLKMLKKRSSFKARHGMIRLRSTS</t>
  </si>
  <si>
    <t>Macromia amphigena RGR-like mRNA for opsin, RGR-like, complete cds</t>
  </si>
  <si>
    <t>LC009121</t>
  </si>
  <si>
    <t>CTTTTAACAGGAGAATCAGTTTGGTGTAAAAGAGGGGGGTGCGATAATTTCTAGCGAAGGATGGTGGAGATCTAGCCGAATCGGATGAAATCGCCTTGGGAAACGGAGGCTGATGGGGCTGGAGGCGGGAGTGAAATCGGGGTGGGGGATGGAACGGGTCCGGGGGCGGAAGAAGAGGAAGGATTGCTGATGACACCTGGAGGATATGCAGCGGCCGCCGTATGTCTTTTGCTCATCGGTCTCGTGGGATTCGTGTCCAACCTCCTCGTCATGGTGCTGATGTGCAAGAATAAGCAGCTATGGACGCCTCTCAACGTGATTCTCTTCAACTTGGTGTGCTCTGACTTCTCTGTTTCCATCCTCGGCAACCCCATCACTCTCACTGCTGCACTTTTCCGGCGCTGGATCTTCGGAAGGACAATGTGCGTCATATACGGTTTCTTCATGTCTTTACTTGGGATCGCTTCCATCACAACTCTCATGGTGCTTTCCTTTGAAAGATATGTGATGATCAGCAAACCTTTTCAAGTTTATCGCTTGAGCCAGAAAGGCGCTGTAGCTCTTATCGGTGCCATTTGGGTGTACGCCCTGCTACTCACTGCACCTCCTCTGTTCGGCTGGGGAGATTACGTCCACGAATCCGCAAACATCAGTTGCTCCGTAAACTGGGAGTCGAAGACATTTAGTGCTACAACCTACATAATCTTCCTGTTCGCCATGGGATTAGTCGTTCCTCTCATCGTCATCTCTTTCTCCTATCTCAATATTATTTGGACCATGAAAAAGAATGCCACAGCTATGGGTCGCGTGACGAAGGCCGAGTGCCGTGTGACTGTCATGGTTTTCGTCATGATAGTGGCGTTTCTCGTCGCGTGGACTCCTTATTCCGTTCTTGCACTTCTCGTGGCGTTCGGAGATGCATCGCTGATATCACCAGGAGTCGCCGTTGTTCCTGCTCTCATGGCGAAGTCGTCCATCTGCTACAATCCAATCATATATGTTGGACTCAACACGCAGTTCCGCTCCGCCTGGCACAAGCTGCTCGGAGTACGCGCCATCTCTGAAACTTCTCAGGAAGTAGGAGGCGAACACACCGCCGTGCTGAGTCCATCCCATTACATGTCCCACACCCTTGCGGACGGTGGGGTCACGGGAACCACGGCAACCTCCGCATCCGGGATCCTGCTCGTCTCCGGTCCCTCCAACAACTCCCCCTCTCCCATACTGTCCGCAGCCCTCAAGAGGAAGGTGGCCTCCGTCCTCAGCTCCTCGACGGAGAAAGAAGAAGCCGCCAAAGCAGCCGTGAAATCAAATCACAGCTGGACCAAGATCGCGGTTGTAGAGGCGCTGGCAGAAGAAGGAGAAGAGGCAGAAGATGAGGGGAAGGATCCCGAGGAAGGGAAACTTGAAGAAGAAAAGCTAAGAGCGAATGGGGACGTTGAGGTGGGGACCAAAGAGAAACAGGCTAATAAATATTTGGGGAATGGTAAGGGTGAGGACTCTTGTGGTGGTGGAGATTTGCAGTCTGTAGTTACTGTCGCGGGAGGTTCGGAACCTCAATGCGGCAGGAGTAAAAAGAAGGGGAGAGACGGAGAATCTGGGAGTTCGGAGAGGAGCGGAGCTAAGGGGAGGAGGTTTAGAGGGAGGATGAGGAAGTGTGAGGGTTCGGGTAACAAGTCGAGGAAGGCGTTGGAGAGAGGGAATGAAGTGCTATCGGAGAGCGGGAGGCACAAAGGGAAGCAGTACGTGGAGAGGGTTGCGAAAAACAGAGGGTCAGAGTTCACCGTTTATGTGGAGGACGCGGATGATGAACAGGTGGAAATGAGGTTGTTGACGAAACCGGAAGGCGGCGTATGCAAGGAGAAGGTCGAGGCGGTCGCGGTGTGATTTCATTGCGGATCACATGACGATGTTTTCATTCTTCTTTGATGAGATGAGAGACGTTTTATTTAAGCATCTTCGGATGCCGTGAAACAATAAAGTGGCGAAGTGTTTTGATCGGATACTTTTATCCGCGAGTTGCGCCCGTTAATCAGTTTTGCTTCATTGCAGTGATGTGATTTATCAAGCCGGCCATTTGTAAGAAGATTGAAGAAAAAAGAAGAGAGTTTTTTATAAGAAGAAGGGACTTTCACTAGGATTTTGAAATAAAATTTCAGACTTTTTCGTCCTACGCAACGTCAAATACAACCTCTAAGTGATGAGTCCTGAGCAAATTCTATAGCTGAAGAAACTTAAACAAGCAGAAATATTAATTCAATTATACCTATGTGTTATTATTTACATGTATTACATTACAAATCTAAATGTATTTTAAACATAGATGATTAACCTTTCCCGGCTGGGTTTTCTGCGTTTTTTGGCAAGTATAAAAGCATCAACTTCATCTTTTTATCCATATCTTATCATTGATAAGAAACTAGCGCTTTTCCACAGATAAATTCGGAAATTTTCCGGTTTTATAGTTCTTTACGGGTTCTTCAATTCAAAATGGGCAGTTTTTTTAAACTTTGGTCAATAATTAATGTGCCATAAGATAATATAAAAGGTGCATTTAATGTTTACACGATCCAAATTATATTTTAAAGTATTCCCCTACTGATAGAAGTAATACATTTTCTATGGCTCGAGCACAATAAATCTATCACTGATAAGTTGTTTAGATTCTGGCATCTATACCAAAAAACGATAATCTTGGCAAGTATTGGGAGAAAAACTACATTTGGTAATGTTGAATTCCTACTTACTGCTTAATCTCTCAGAAAATCTTTCTAGGCCCAATTCAGAGCTTAATTATTACTGCACGAGTCATTTTTTAAATTGAAAATAATTCTAAAAAGGCGGAAAATAGAAAGAAATTTCTCAACTACATTTTTCATTTCGTTCTTGAGAGGTTTATGTAAAAAATCTCGTTAAAGTTTGTGGCACAGGAACGGTTAATTCTCTCAGAAAAATATTTTGCGTGTCAATACCTTAAAAAATACATAAATATGTTTGTCGTGGTTTTCAAATGTGAAAATTTCTCGTGAGTGAATGGGTTGTTTTACACAGGAAAAAACAGGGTAATGTGCCAATGTTTTTGCGTGAGAACGGCTGCGACGGTCAAAGATTTCTTACCTGATACATAAGCGTTAGTCATTATGCAGCCGTTCTAATAGACAGGAGAATTTTACCCGTTTTTGTATTGTAAGTTTAGATTAACAATGGGAGTACGCCTCCAAATTTTAAGTAAATACACCGTAAACATTTTGTATTTGACAAGATAAATACATTTTTTCCATTTGGGACCAATTTCTGACTGTTTTATAGTTGACAGGTCTTATATTAATTTTTCTATAGATCCTGATTTTACGAAGCGACATTGTGTTTGAGGAGCGTTATTCCTTCTTACTGTATTTATGTTGGTTTATTATTTTCAAGGATATTTTTAACCTCATTGAAGAAATATTCCAAGATATTATGGATTTTGCTTCTCTGTGAACATTGTCTATGGAGTGTAAAATAAACAATTTCGGACGAACTTTGTGCTTTTGTTGGACTACTGACCCAAAAGTATGTGTACATGATGGAAGCAGTTATATCCAATAGATGTCGATTCGATGAATCGGAAGGGTGGGTGAGTTAAAGCGGTATTATCTTATTGTAACTGTCGAGATTCATCTCGTCAGATGTTATATTTTAATAATTATATCACCG</t>
  </si>
  <si>
    <t>MKSPWETEADGAGGGSEIGVGDGTGPGAEEEEGLLMTPGGYAAAAVCLLLIGLVGFVSNLLVMVLMCKNKQLWTPLNVILFNLVCSDFSVSILGNPITLTAALFRRWIFGRTMCVIYGFFMSLLGIASITTLMVLSFERYVMISKPFQVYRLSQKGAVALIGAIWVYALLLTAPPLFGWGDYVHESANISCSVNWESKTFSATTYIIFLFAMGLVVPLIVISFSYLNIIWTMKKNATAMGRVTKAECRVTVMVFVMIVAFLVAWTPYSVLALLVAFGDASLISPGVAVVPALMAKSSICYNPIIYVGLNTQFRSAWHKLLGVRAISETSQEVGGEHTAVLSPSHYMSHTLADGGVTGTTATSASGILLVSGPSNNSPSPILSAALKRKVASVLSSSTEKEEAAKAAVKSNHSWTKIAVVEALAEEGEEAEDEGKDPEEGKLEEEKLRANGDVEVGTKEKQANKYLGNGKGEDSCGGGDLQSVVTVAGGSEPQCGRSKKKGRDGESGSSERSGAKGRRFRGRMRKCEGSGNKSRKALERGNEVLSESGRHKGKQYVERVAKNRGSEFTVYVEDADDEQVEMRLLTKPEGGVCKEKVEAVAV</t>
  </si>
  <si>
    <t>Macromia amphigena pteropsin mRNA for opsin, pteropsin type, complete cds</t>
  </si>
  <si>
    <t>Somatochlora</t>
  </si>
  <si>
    <t>uchidai</t>
  </si>
  <si>
    <t>LC009119</t>
  </si>
  <si>
    <t>CAAAGGCCCACAACATAGCTTTCACAACTGATGTACTTAAGCATTCAATCTGCACTGATTTTTTACTTTGTATGATGAACTCAAAGAAGTCAGTTTATTAGTTGAGCTTAAGTTGCATCTAGGTGTAAGGATATCCTTAAGTTTTGACTTGAGTCATTCCTTTGTCAACCTGAGGGCTTGAATCATGCCTCCAAGTATGATTAACGATGCGCTCCCAGCCTCCATACTGTTGTCAGCATCTGATGGTAGCCCAGGATGCTCCAATTTGACTGTGTTTCGACCAGAGTATAGAGTTTCTGGTAAATTTCTTGGATGGAATGTACCTCCTGAAGAGCTTCATCACATACCGGACCACTGGCTTTCATACCCAGAACCTGAGCCATATATGCACTACTTACTTGGTTTACTTTATATTTGCTTTATGATTATTGCACTTTCAGGAAATGGAATCGTAATCTGGATTTTTACCTGTGCCAAATCCTTGAGAACTCCTTCCAACATGTTTGTGGTGAACCTTGCAATATTAGATTTTATGATGATGTCAAAAACGCCCATATTCATCTACAATTCTTTCAATTTGGGATTTGCCCTAGGAGGATTTGGTTGTCAAATTTTTGCTTTCATTGGATCAATATCAGGAATTGGAGCAGGAGTAACTAATGCAGCAATTGCCTTTGATAGATACAGGGCAATAGCTAGACCCTTTGATGGAAAACTTTCAAGTGGTAAAGTTCTAATCATCCTCCTGCTCATTTGGGCTTATACTCTTCCTTGGGCCTTATTCCCATTGTTGGGAGTATGGGGCAGATTTGTGCCAGAGGGTTTCCTCACAAGCTGCACCTTTGACTATTTGTTGGACACTGCTGAAAATAAAATATTTGTGATGATGCTCTTCTTTTTTTCATATCTCATTCCCATGTTCATGATAATTTTCTACTATGCTCAAATTGTGAGCCATGTTTTCGATCACGAGAAAGCATTGAGAGAACAGGCCAAGAAAATGAATGTAGATTCTCTTAGAAGCAACCAAAATGCAGGTCAAGTCTCTGCAGAGGTTCGTATTGCAAAAGCAGCCATCACAGTTTGTTTCATGTTTGTTGCATCATGGACACCCTATGCTGTTCTATCTTTAATTGGAGCGTTTGGAAACAAGGCATTGCTAACCCCAGCAGTAACTATGATTCCAGCCTGTACATGCAAAGCTGTTGCTTGTATTGATCCATGGGTATATGCTATCAGCCATCCAAGATACAGGCTGGAACTTCAGAAACGGGTACCTTGGCTCAGAATCAACGAACCAGAACCACCTGCAGAAACGAAATCTGAGGGTACCGTCGCCACCACCGAAGGATAAATTGCAAGTTTAAAATACACATGGCAACGTGAACTTTCTGCCATAGAACTGGTTGTGTTATTTTAATACACTTCGATAACGTGCGCGATTAATACAGAGGGCCGCAATAATTATAACCACTTTCGTTTTAAAAGCATTTCAAATAATTTTTTGAGTAGCTTAATGTTATTTTGACCCTTTGCCTCACGAAATTATGAGATAAAACTGGAAAATAATCACCCAATGCAAGACGCGTTAATACCGTGAAATTTGAATGAATGAAAACATACAAAACAGCTGAACATCGTTAAGCGTTGGAATTACTACATTGACATCTTGCGGGTGGAAGTAAAAA</t>
  </si>
  <si>
    <t>MPPSMINDALPASILLSASDGSPGCSNLTVFRPEYRVSGKFLGWNVPPEELHHIPDHWLSYPEPEPYMHYLLGLLYICFMIIALSGNGIVIWIFTCAKSLRTPSNMFVVNLAILDFMMMSKTPIFIYNSFNLGFALGGFGCQIFAFIGSISGIGAGVTNAAIAFDRYRAIARPFDGKLSSGKVLIILLLIWAYTLPWALFPLLGVWGRFVPEGFLTSCTFDYLLDTAENKIFVMMLFFFSYLIPMFMIIFYYAQIVSHVFDHEKALREQAKKMNVDSLRSNQNAGQVSAEVRIAKAAITVCFMFVASWTPYAVLSLIGAFGNKALLTPAVTMIPACTCKAVACIDPWVYAISHPRYRLELQKRVPWLRINEPEPPAETKSEGTVATTEG</t>
  </si>
  <si>
    <t>Somatochlora uchidai RhUV mRNA for opsin, ultraviolet sensitive type, complete cds</t>
  </si>
  <si>
    <t>LC009118</t>
  </si>
  <si>
    <t>CAACAGTTTTGCCAGCTTGGAGATCTATCCAGGTCGAATATTCCAACACATCGACAGAATACTCCAGTTGCTGATATCACTCTCGTCTTCTTCGCGTCGCTGTCTTTCAAAATTTCTACGATTTATTATTAAGTGTGATGTATGCCAACGGAACTTTTGGTCCAAGTGTTCATCTATTAGGAGATGGACACATTCAAGCCCAGATAGCTGATCTCGACGATGAGGTATTGGGCTCTAAAATCGATGAGGATTACCTGGACTACATCCATCCACACTGGCGGCAATACAAGGCACCAGCCGCATACCAGCATTTCCTGTTAGGGATCGTGTATGCTTTCATCTTCTTTATGGGCGTGTTGGGAAACAGTCTCGTGCTGATTACATTCTTTACAACGAAGAGTTTGCGATCTCCATCAAACTTCTTCGTAGCTAATCTAGCAGTTTTCGACACTATAATGATGTTCAAGCTACCTTTCTTCGTAATGAATTCGGTAGTCGAGGGCCAACTATTCGGAAAAATTGGCTGTGACGTTTATTCTCTGGCTGGCTCTTATTCTGGAATGGGTGCCGCCATTACCAACTCTATGATCGCCTTCGACAGATACAGAACCATCGCCTTCCCTCTAGATGGAAGACTAGGAATGAAGGCTGCATTAGGACTTGTAGGCTTCACATGGCTCTGGGCAACTCCGTTCTCCATCCTTCCATTTTTCGAAATCTGGTCAAGATTTGCTCCGGAGGGCTACCTGACCACCTGCTCCTTTGACTACCTGACCGAGGGCAAGTCGACTCAACTCTTCACAATCGTCATCTTTGTATGGGCCTACATCATTCCACTTCTATTGATTGCTCTCTTTTACTCCAGAATCCTTTCTCATGTCCGAGAGCACGAGAAAATGTTGAGAGAACAGGCCAAGAGAATGAACGTGAAATCCCTCTCCCAAGGTGACGAAAAATCTGCAGAGATAAAAATTGCTAAAGTGGCCATAACCATTGTCTTCTTGTTCATTTGTGGATGGACGCCATATGCTTTGGTAGCCATCATTGGCTGCTTTGGAGACAGGAACCTCATGACTCCAACATTCAGTATGTTCCCTGCAGTTGCCTGCAAAACTGTTGCATGCATTGACCCATGGATTTATGCCATTAATCATCCACGATTTAGAGCTGAAATTTCGAAGAAGGTACCTTGGCTCTTCTCCGCGGCTCCCGCCAAGTCTAAAGAAGCTGATAACAAATCTGAAGCATCCGAAGCCAAAACTGAAACGGCATAAGACGACTATTTGCTGCTATACATAATAATATATAACAAAGATATGAACAAGCTGTAAGGGTTATTCTTGTAACAATTTAAACAATTATGCTTTTCCCTTGTATTTTTTGCTTAAAAATAAA</t>
  </si>
  <si>
    <t>MYANGTFGPSVHLLGDGHIQAQIADLDDEVLGSKIDEDYLDYIHPHWRQYKAPAAYQHFLLGIVYAFIFFMGVLGNSLVLITFFTTKSLRSPSNFFVANLAVFDTIMMFKLPFFVMNSVVEGQLFGKIGCDVYSLAGSYSGMGAAITNSMIAFDRYRTIAFPLDGRLGMKAALGLVGFTWLWATPFSILPFFEIWSRFAPEGYLTTCSFDYLTEGKSTQLFTIVIFVWAYIIPLLLIALFYSRILSHVREHEKMLREQAKRMNVKSLSQGDEKSAEIKIAKVAITIVFLFICGWTPYALVAIIGCFGDRNLMTPTFSMFPAVACKTVACIDPWIYAINHPRFRAEISKKVPWLFSAAPAKSKEADNKSEASEAKTETA</t>
  </si>
  <si>
    <t>Somatochlora uchidai RhSWc4 mRNA for opsin, short-wavelength sensitive type, complete cds</t>
  </si>
  <si>
    <t>LC009117</t>
  </si>
  <si>
    <t>GACGACCACCAGTTCTGCTAACCAAAAACACCGTCGTTTGGATTGCAACTACCCCCAAGTGTCCGAGGAAGATTTGCAACGGTTGTAGCTCCAAATCTTATCCGTCAAACCTTGTTACCTAATCTCTTGAACATCTCAACAGAGCAGTTATGTATACGAACATATCCTTTGGTCCGAGTGCCCATCTATTTAGACAGGGATTTATGCAGGCTCAAGTAGCAGAGGTCGGAGATGAGGTATTGGGATCTAAAATCGATGAGGATTACCTGGACTACATCCATCCACACTGGCGACAATACAAGGCACCAGCCGCATACCAGCATTTCCTGTTAGGGATCGTGTATGCTTTCATCTTCTTTATGGGCGTGTTGGGAAACAGTCTCGTGCTGATTACATTCTTTACGACGAAGCCTTTGAGAACACCATCAAATATATTTGTAGCTAATTTGGCCATTTTCGATACTATAATGATGTTCAAGCTACCTTTCTTTGTAATGAACTCGGTAGTCGAAGGCCAACTCTTCGGGAAAATAGGTTGTGATGTATATGCAGTAGCTGGTTCATATTCCGGTATGGGAGCCGCCATCACCAATTCTATGATCGCCTTTGACAGATACAGAACTATCGCTTTCCCACTTGACGGACGACTTGGAATGAAGGCTGCTATAGGTTTGGTAATATTCACATGGCTCTGGGCCACTCCGTTTTCCATCCTACCATTCTTTGAGATCTGGTCAAGATTTGCCCCAGAGGGCTACCTGACCACCTGCTCCTTTGACTACCTGACGGAGGGCAAGTCGACTCAACTCTTCACAATCGTCATCTTTGTGTGGGCCTACATCATTCCACTTCTATTGATTGCTCTCTTTTACTCCAGAATCCTTTCTCATGTCCGAGAGCACGAGAAAATGTTGAGAGAACAGGCCAAGAGAATGAACGTGAAATCCCTCTCCCAAGGTGACGAAAAATCTGCAGAGATAAAAATTGCTAAGGTGGCCATAACCATTGTCTTCTTGTTCATTTGTGGATGGACGCCATATGCTTTGGTATCCATCATTGGCTGCTTTGGGGACAGAAACCTGATGACTCCAACATTCAGTATGTTCCCTGCAGTTGCCTGCAAGACTGTTGCATGCATCGATCCATGGATTTATGCCATTAATCACCCACGATTCAGGGCTGAGATATCAAAGAAAGTTCCATGGCTCTTTAGCGAGAAACCCAAGTCTGCCGCTTCTGACACCAAGTCCACCGCCTCGGATACATCTGAAGCCAAAGCAGAAAATGCATAAAAATATAATTAATTTTCTTAAGTTTGAGAATGTTGCAACCTTATTTTCACACTTCTTATGTAAAATACTTTATAATGCTTCAAACTCAAATTTCTGCTGAAAAATAAA</t>
  </si>
  <si>
    <t>MYTNISFGPSAHLFRQGFMQAQVAEVGDEVLGSKIDEDYLDYIHPHWRQYKAPAAYQHFLLGIVYAFIFFMGVLGNSLVLITFFTTKPLRTPSNIFVANLAIFDTIMMFKLPFFVMNSVVEGQLFGKIGCDVYAVAGSYSGMGAAITNSMIAFDRYRTIAFPLDGRLGMKAAIGLVIFTWLWATPFSILPFFEIWSRFAPEGYLTTCSFDYLTEGKSTQLFTIVIFVWAYIIPLLLIALFYSRILSHVREHEKMLREQAKRMNVKSLSQGDEKSAEIKIAKVAITIVFLFICGWTPYALVSIIGCFGDRNLMTPTFSMFPAVACKTVACIDPWIYAINHPRFRAEISKKVPWLFSEKPKSAASDTKSTASDTSEAKAENA</t>
  </si>
  <si>
    <t>Somatochlora uchidai RhSWc3 mRNA for opsin, short-wavelength sensitive type, complete cds</t>
  </si>
  <si>
    <t>LC009116</t>
  </si>
  <si>
    <t>TTCGAGTGGTCAAGGAGAAATATCAGGTCGCACTACCTAGGAGACGAAGGTACTTTTATCATAAGAAAGCTGAATAAGCTTAGCGAAATAACATCGAGTGAAATTTAACAGCAATACCTCTACGTCTCTCAGCTAACATCATCTTGCAGAGAAAAACAGACGGGTGGACGTAGGCCGTGATACGATGATGAATACCAGTGAACACTTTTTAAGGTCTGGGATCATGCTAGCGCAAGCAGCGGGTTTCGAGGATGAGTTTTTGGGCGCAAAAATCGACGAAGATTACTTGAGCTACATTCATCCTCACTGGCGGCAATACAAGGCACCAGCAGTCTATCAGCACTTTTTGCTGGGGATCGTTTACACGGTTATTTTCTGCATGGGAATGATGGGTAACGGCCTTGTGCTCATCGCATTTTTCGCAAACAAACCATTGCGGTCTCCCTCGAATGTATTTGTGGCAAATCTGGCAATCTTCGACACAATCATGATGTTTAAATTACCATTCTTCGTGTTGAACTCGGTAGTCGAGGGCCAAATCTTTGGCAAGATTGGATGTGACGTGTATGCAATGGCAGGTGCCTATTCCGGAATGGGAGCAGCCATCACCAATGCTGCAATCGCCTTCGACAGATACCGAACCATAGCCTTCCCGCTAGATGGAAGACTTGGAATGAAAGCTGCCTTGGGATTGGTTGGTGGCACGTGGCTCTGGGCAACTCCCTTCTCAATCCTCCCATTCTTCGAACTTTGGTCAAGATTTGCTCCGGAGGGATACCTGACCACCTGCTCCTTTGACTACCTGACGGAGGGGAAGTCGACTCAAATATTTACGATAGTCATTTTTGTATGGGCCTACATCATTCCACTTCTATTGATTGCTCTCTTTTACTCCAGAATCCTTTCTCATGTCAGAGAGCATGAGAAAATGTTGCGAGAACAGGCCAAGAGAATGAATGTAAAGTCACTGTCGCAAGGTTCAGGTGATGAAAAATCAGCAGAAATAAAAATTGCAAAGGTCGCCATAACTATTGTCTTCCTATTCATCTGTGGATGGACTCCATATGCCTTGGTGGCAATCCTTGGTTGCTTTGGAGACAGAGGACTCATGACCCCAACGTTCAGTATGATTCCTGCAGTTGCATGCAAAACTGTGGCCTGCATTGACCCATGGATTTATGCCATCAATCATCCACGATTCAAGGCCGAGATCCAGAAAATGGTTCCCTGGCTTTGCTTCTTCGCTCCAGAAAAGAAACCCAAGGGCGGTGATAACAAATCCAATGCTTCTGAGGCAACTGAAGCCAAGACTGAAACAGCATAAATAAAAGATTAATGCCTCAACGCGTGAAATTGGAACAATACCTTCGTTTGTTTATTTTGTGTGGTCTTTTCTTATAAAGTCGAAAACTGAATAAGAACAATTTTACTATATTTTCTACATAAATTTAAAAATCTCATGAGTTATACTTAATTTTGTGAATTCGTCCATGACGATTAATGCTTACAATTTTTAATGATTAACCAGCACTGAAAGCCTGTACTTATTCATGTTTCAATTTTCTTGTTTCTTTGCTGTGCTTTGATGCTAAATCTTTAATAAAACTTCGACTTTACTTCTGAACGGA</t>
  </si>
  <si>
    <t>MMNTSEHFLRSGIMLAQAAGFEDEFLGAKIDEDYLSYIHPHWRQYKAPAVYQHFLLGIVYTVIFCMGMMGNGLVLIAFFANKPLRSPSNVFVANLAIFDTIMMFKLPFFVLNSVVEGQIFGKIGCDVYAMAGAYSGMGAAITNAAIAFDRYRTIAFPLDGRLGMKAALGLVGGTWLWATPFSILPFFELWSRFAPEGYLTTCSFDYLTEGKSTQIFTIVIFVWAYIIPLLLIALFYSRILSHVREHEKMLREQAKRMNVKSLSQGSGDEKSAEIKIAKVAITIVFLFICGWTPYALVAILGCFGDRGLMTPTFSMIPAVACKTVACIDPWIYAINHPRFKAEIQKMVPWLCFFAPEKKPKGGDNKSNASEATEAKTETA</t>
  </si>
  <si>
    <t>Somatochlora uchidai RhSWc2 mRNA for opsin, short-wavelength sensitive type, complete cds</t>
  </si>
  <si>
    <t>LC009115</t>
  </si>
  <si>
    <t>GGAATTGTTGGTGCCACTGGTCTCAGGTTCGAATCTCAGGAGAAGGAAAAGACACCGTTTCGTCATCAAGTAGAAAAGTTTCCCCAACAAAAAGTTACACCTACACAATCCCACCTTTCGCGGTCTTATCATCTTCTCTTCTTCAACATTGCTTAATCGTGAGCTATTTTGCGAGGATTTAGAACGATAGAAAGGACTCTCTTCGCCATGTTTGACAACATCACTGCTAATCCTGGGGATCACTTTTTACGGAATGGATTAATGCAGGCACAGGTGGATCTCATGGAAAGCGAAGATGAATTTTTGGGATCTAAAATCGATGTAGAATATATGGACTATATACATCCTCACTGGCGACAGTATAGAGCTCCAAAGGCCTACCAGCATTTTGTATTGGGTATCATATATGCTATCATCTTATTCATGGGGATGCTAGGAAATCTACTTGTTCTAACGGCTTACTTTTCATCTAAGGTACTTCGAAGTCCTTCAAATCTTTTTGTGGCAAACCTAGCAATATTTGACACATTAATGATGTCCAAGTTACCCGTTTTCGTCGTCAACTCAGTGTACGAAGGACAGTTCTTTGGAAAGATTGGCTGTGACATATATGGTCTTATTGGATCATATTCTGGAATGGGAGCCGCGATTACGAATTCTGCCATTGCGTTCGACAGATACAGGACAATAGCGAAGCCACTAGATGGGCGACTTAGTATGAAAGCTGCGACTTATATAGTCGCTGGTACCTGGCTTTGGGCGACACCATTTTCTATATTACCATTTTTCGAGATATGGTCCAGGTTTACCCCGGAGGGATATCTGACCACCTGCTCCTTTGACTACATGACTGAAGGACAGTCCACTCAAATTTTCACGATCGTCATTTTCTCTTGGGCTTACGTCATCCCACTTGTACTGATCGCTCTTTTTTACTCTAACATCCTCTCCCATGTCCGAGAGCACGAAAAAATGCTGAAAGAACAAGCTAAGAGAATGAACGTGAAGTCGCTATCCCAAGGCGAAGAAAAATCTGCTGAAATCCGTATAGCCAAAGTGGCAATTTCAATTGTATTTCTCTTCATTTGCGGATGGACTCCTTACGCTCTGGTTGCCATAATTGGCTGCTTTGGAGATAGGAGACTGATGACGCCAACCTTCAGCATGTTTCCTGCAATCGCCTGTAAAACAGTGGCATGCATCGACCCATGGATATACGCCATCAACCATCCGCGTTTCAGGGCTGAAATTCAGAAGAAGCTACCATGGCTTTGCTTATTCGCAGAGAAGAAGAAGGCAAAATCAACCGATGGCAAATCAACAGCTTCTGAAGCGACTGTCATTAAAACGGAAACTTAGTGAATTGAAACAAAATGTAGATCAAGAGTAACCACTTGTTGATCAATTAAGTTGTAAAGTACTTCAATCAAAACCCTCCCCTTTGAGAAAAAGGGACAGTAACGGAAAGACAAATGCTTCCATCACCAATCAACGGTTCAAATTACAAACTGGAAGATAACTAATTAATACGCATGTAACCCAAACAAATATATCAGTTTCAGATATGTAGCCCACCTGGAAATTTCCAAAGATAAGGTGTGACAGAAAGGAATAGATAGACGGATATATAAGAATATTAAGATGGTTCATTACATAGCCTGACTTTCTTCGCAAATGTCCACTCTAAGCTGCTTATC</t>
  </si>
  <si>
    <t>MFDNITANPGDHFLRNGLMQAQVDLMESEDEFLGSKIDVEYMDYIHPHWRQYRAPKAYQHFVLGIIYAIILFMGMLGNLLVLTAYFSSKVLRSPSNLFVANLAIFDTLMMSKLPVFVVNSVYEGQFFGKIGCDIYGLIGSYSGMGAAITNSAIAFDRYRTIAKPLDGRLSMKAATYIVAGTWLWATPFSILPFFEIWSRFTPEGYLTTCSFDYMTEGQSTQIFTIVIFSWAYVIPLVLIALFYSNILSHVREHEKMLKEQAKRMNVKSLSQGEEKSAEIRIAKVAISIVFLFICGWTPYALVAIIGCFGDRRLMTPTFSMFPAIACKTVACIDPWIYAINHPRFRAEIQKKLPWLCLFAEKKKAKSTDGKSTASEATVIKTET</t>
  </si>
  <si>
    <t>Somatochlora uchidai RhSWc1 mRNA for opsin, short-wavelength sensitive type, complete cds</t>
  </si>
  <si>
    <t>LC009114</t>
  </si>
  <si>
    <t>CAGGAGGTGAGGAGCAAAGGACGGTCGCATAGAGTCAGAGGAGTGCGGATATTCTGCTCTAGCTCGCAAACTTGACTGCTGACCGAAAAACATCTAAGTCCACCTCCAACTTTCAACAGATCAGCGACATATAAGTGGGAACTAAAGATCCAGAATGAATTTTACCGGCACCTCCAATTCAGTCAGTCATTTTCTGCGGGGTGACATTTTGTCGTTAAGTAACGAGAATGAGTTCCTGGGCTCCAAAATCGAAGAAGACTTCATGGACTATATACATCTTCACTGGAGACAGTTTCCAGCTCCTCAATCATACCAGCACTTCTTGCTGGGATTAGTTTATGCTGTTATTCTGATTGCTGGAATGCTTGGAAATTTGCTAGTTATTATAACATTCTTCACGACAAAAAGTTTGCAAACATCATCAAATGCATTTGTAGCAAACCTAGCTATATTTGACATGCTGATGATGTCTAAATTGCCACTGTTTGTAATGAACTCTATTGTTGAGGGACAGATATTTGGAAAGATTGGATGTGACATCTTTGGCCTTATTGGATCATATTCTGGAATTGGTGCAGCTATAACAAATTCTGCCATTGCATACGACCGATATAGAACTATAGCATTCCCACTGGATGGAAGACTTGGAATGAAAGCTGCAATTGGAATTATTATTTTCACATGGCTCTGGTCTACCCCTTTTTCAATTCTTCCCTTATTTGAAGTTTGGTCAAGATATACTCCAGAGGGGTATCTCACCACCTGCTCATTTGACTACATGACAGAGGGAAAATCAACGCAACTGTTTGTAGTTGCCATATTTGCATGGTCATATCTCTTCCCTCTAGTGATGATCGCTTTGTTTTACTCCAAGATACTGTCTCATGTCAGGGAGCATGAAAAGATGCTTAAGGAACAGGCTAAGAGGATGAACGTTAAATCCTTGTCTCAAGGTGATGAAAAATCTGCAGAGATTCGCATTGCCAAGGTGGCTATTTCGATCGTCTTTCTCTTTATTTGTGGATGGACTCCCTATGCTCTGGTTGCCTTGATTGGAAGCTTTGGTGACAGATCGCTTCTCACTCCAACTTTTAGTATGATTCCAGCAGTTGCATGTAAAACTGTAGCTTGCATTGATCCATGGATCTATGCAATTAATCACCCAAGATTCAGGGCTGAGATCCAGAAGAAAGTGCCTTGGCTCTGCTTCATTGGACAAGAAACTAAACCATCATCTGACAACAAATCTGCTGTATCTGATGCTACAGATGTCAAATCAGAAACGGCTTAAAAAGAAGCAATGGTGTTTGGTTGGCAAGAATTTTTGACATAGGACTTCATGGATACTAGATTTCTTGGATATCTGATAAATTATAATAGATATCTTTTATCATAATTATTTTTAGTTACACAACATTCATCCCTAATATTGGATTTCATAACAATCCATGAGCAAAGTCTAAAAAACTTGAAAAATCAAACATAATGACTAAAACTTTGTAGTTATGTTTTTGCACACAATTTCAATGTCCTCTTGTCATTCTTTGTAAATTGCACTTTTTTATCTATTATGCGTGGGAAGTGAATAAAATCATGAA</t>
  </si>
  <si>
    <t>MNFTGTSNSVSHFLRGDILSLSNENEFLGSKIEEDFMDYIHLHWRQFPAPQSYQHFLLGLVYAVILIAGMLGNLLVIITFFTTKSLQTSSNAFVANLAIFDMLMMSKLPLFVMNSIVEGQIFGKIGCDIFGLIGSYSGIGAAITNSAIAYDRYRTIAFPLDGRLGMKAAIGIIIFTWLWSTPFSILPLFEVWSRYTPEGYLTTCSFDYMTEGKSTQLFVVAIFAWSYLFPLVMIALFYSKILSHVREHEKMLKEQAKRMNVKSLSQGDEKSAEIRIAKVAISIVFLFICGWTPYALVALIGSFGDRSLLTPTFSMIPAVACKTVACIDPWIYAINHPRFRAEIQKKVPWLCFIGQETKPSSDNKSAVSDATDVKSETA</t>
  </si>
  <si>
    <t>Somatochlora uchidai RhSWb1 mRNA for opsin, short-wavelength sensitive type, complete cds</t>
  </si>
  <si>
    <t>LC009113</t>
  </si>
  <si>
    <t>GGGGGCCAGTAGCAGAAGATGGAGTACACGAGGATGGTCCCTTCGGTCTCCTTCTACAGAGATGGATCCGTAGAAATCGAATCAGAATTCGAAGGGGAGATGTTGGGATGGAACGTCCCCGCAAATTATTTGGATTACATTCATCCTCACTGGCGTCAGTACAAGGCTCCTCACCTATATCAACACTTCCTTCTAGGTTTCATCTACGCCATAATTTTTGCTATCGGAATGTTTGGTAATTTTCTCGTCCTATGGGCTTTTGCAACGTCCAAGAGACTACGGACGCCTTCCAACTTACTTGTGGCCAATCTGGCAGTCTTCGACGCAGTCATGATGAGCAAACTGCCATTATTCGTACTCAACTCCGCCGTCGAGGGACAGTTCTTCGGAAAATACGGCTGCGACTTCTTCGGTCTATTTGGGTCGTATTCCGGCATTGGTGCCTCAATCACCAACGCGGCGATCGCCTACGACCGGTACAGAACGATATCTTCTCCCCTCGATGGTCGAATTGGAATGAAGCAAGGGATGCTGTTAGTGGCAGGGACGTGGATCTACGCCTCTCCTTTCTCCATCCTTCCTCTGTTCGGAGTCTGGTCTAGATATGTCCCAGAGGGATACCTGACAACTTGCTCCTTCGACTACATGAAGGAAGGGAAAAACACGCAGCTGTTCGTGATGACAATCTTTGGATGGTCGTACGTCATTCCATTACTCCTCATTGCCTCCTTCTATTCCCGGATTTTGATGCAAATCAGAATGCACGAAAAACTGATGAAAGCACAGGCCAAAAGAATGAACGTGAAATCACTGACACAAGATAAAGAGCAGTCAACTGAAATCCGTGTTGCCAAGGTAGCCATTGGGATCGTGATCCTGTTCGTTTGCGCCTGGACACCTTACGCAATCGTCGCAATGATGGGCTGCTTCTCCAGCAGGTCACTACTTACCCCGACAGTGAGCATGATTCCAGCAGTTGCATGCAAGGCGGTAGCGTGCATCGACCCATGGGTTTACGCCATCCACCACCCAATCTTTAGAGCTGAAATACAAAAGAAGATGCCTTGGCTGTGCATATTCGGGAAAAATGCTTCGTCTGACAACTCATCCTATGGTGGAGACAACATCACTGTGAAGACAGAAATGTCACAAGTGGAGCCAAATGACTGTAGTACTGCCGTTGCATGAGAAGAATATAATTAGAATTTGGTCAACATAAAAAGATATTATGGAAAATAAATTTTATATTCATCTAGCAGGGGAAGGGGTTTACAGGAAACCTGAATTTTAAAAAAACTTTCTCATAAATTATGCTTCTTTATTTTAGTATTTGATATATATTGAATAATAAATTGAAATCTGCAATGAGGACAGTCACTGTTGTCTCAAGTTTGAGCTATGTGATTTATGAG</t>
  </si>
  <si>
    <t>MEYTRMVPSVSFYRDGSVEIESEFEGEMLGWNVPANYLDYIHPHWRQYKAPHLYQHFLLGFIYAIIFAIGMFGNFLVLWAFATSKRLRTPSNLLVANLAVFDAVMMSKLPLFVLNSAVEGQFFGKYGCDFFGLFGSYSGIGASITNAAIAYDRYRTISSPLDGRIGMKQGMLLVAGTWIYASPFSILPLFGVWSRYVPEGYLTTCSFDYMKEGKNTQLFVMTIFGWSYVIPLLLIASFYSRILMQIRMHEKLMKAQAKRMNVKSLTQDKEQSTEIRVAKVAIGIVILFVCAWTPYAIVAMMGCFSSRSLLTPTVSMIPAVACKAVACIDPWVYAIHHPIFRAEIQKKMPWLCIFGKNASSDNSSYGGDNITVKTEMSQVEPNDCSTAVA</t>
  </si>
  <si>
    <t>Somatochlora uchidai RhSWa1 mRNA for opsin, short-wavelength sensitive type, complete cds</t>
  </si>
  <si>
    <t>LC009112</t>
  </si>
  <si>
    <t>TCTCCACAAGCGAGTAGCCCTGCGTTGAAAAAAGAACACCTACATTGGAAAGAGAGGTCTACTACAACAAATTCTCGAATCCTCTTCCCAACAGCACTCAAAAAACATCAGGAACATGGCAGCTGAAGCTCTTGTTAGCGGACCTCAGACAGCAGCACTATGGGGTGGTTCAAGTTTCTCCAACCACACAGTTGTGGACATGGTGCTACCGGAAATGCTCCACAAAATTGACCCACACTGGTACCAGTTCCCACCAATGAACCCTCTATGGCATGGTATCCTAGGATTCGTCATCGGCTGTTTGGGTCTCGTCTCTTGGACCGGAAATGGCGTCGTCATCTACATCTTCTCCTGCACCAAATCCTTAAGAACTCCATCCAACCTCTTGGTCGTCAACTTGGCAGTCTCTGATTTCTTAATGATGGTCGTCATGTGTCCATTCATGTTGGTCAACTGCCACTACGAAACATGGGTCTTTGGGCCGCTTATGTGCGAGTTGTATGCTTTTGCCGGTTCGCTCTTCGGCTGCACCTCAATCTGGACCATGGTCACCATTGCCTTCGATCGATACAACGTCATTGTCAAGGGCCTCTCGGGTAAGCCGTTGACGGTGAAGAAAGCCCTTTTGTGGATCTTCATTGTCTGGGCCCATGCCGCCATTTGGACTGTCTTCCCAATGGTTGGATGGAACAGGTATGTGCCTGAGGGTAACATGACTGCTTGCGGTACTGACTACTTGACCAAGGACTGGTTCCACAAGAGCTACATCCTCGTGTACTCCGTCTTCTGCTATTGGCTCCCACTCGCCACCATCATCTACTCCTATTGGTTCATCGTTCAGGCTGTAGCTGCTCACGAGAAGCAGATGAGAGAGCAAGCCAAGAAGATGAACGTGGCTTCTCTTCGATCTGCCGAAGCCTCCAACACCAGCGCCGAATGCAAATTGGCTAAGGTGGCTTTGATGACCATCTCCTTGTGGTTCATGGCCTGGACTCCATACCTTATCATCAATTTCTCCGGAATCTTCGAGACCATGACCATCAGCCCACTGGTGACCATCTGGGGATCCCTCTTTGCTAAGGCTAACGCCGTCTACAATCCTATTGTATATGGTATTAGCCACCCTAAGTACAGAGCTGCTCTCAACGAAAAGCTGCCTTTCCTGGTATGCGGAGGGACTGAACCTCCAGCCCCGGCAGCGGATGCACAATCCACTGGAACGAACGCCACTGAAGAGAAGGCTTAAACAAGTGCCACATATCGAATGCTATGTAAAATTAGTGCGATAACCCGAAAGGTATTTCCCTATAAACTTCGCTACAGTTACTTTAAATTTGGATGGACGTTCATTCGTTGTTAAAAACGTCAAATGCATATCAAATTAAAATTATAGCGCGCGCAATGAAGAAAGGGAAGAAGTATAACGGCAGGGAAATTGACATTCGACCGTTGTAACAATAGCAATTTCGCTATTGATTAATATAAATAAAATAAAAATGCAAACA</t>
  </si>
  <si>
    <t>MAAEALVSGPQTAALWGGSSFSNHTVVDMVLPEMLHKIDPHWYQFPPMNPLWHGILGFVIGCLGLVSWTGNGVVIYIFSCTKSLRTPSNLLVVNLAVSDFLMMVVMCPFMLVNCHYETWVFGPLMCELYAFAGSLFGCTSIWTMVTIAFDRYNVIVKGLSGKPLTVKKALLWIFIVWAHAAIWTVFPMVGWNRYVPEGNMTACGTDYLTKDWFHKSYILVYSVFCYWLPLATIIYSYWFIVQAVAAHEKQMREQAKKMNVASLRSAEASNTSAECKLAKVALMTISLWFMAWTPYLIINFSGIFETMTISPLVTIWGSLFAKANAVYNPIVYGISHPKYRAALNEKLPFLVCGGTEPPAPAADAQSTGTNATEEKA</t>
  </si>
  <si>
    <t>Somatochlora uchidai RhLWF5 mRNA for opsin, long-wavelength sensitive type, complete cds</t>
  </si>
  <si>
    <t>LC009111</t>
  </si>
  <si>
    <t>TAGCGTGCCTCCCTCACGAGTAGACCTACGTTGCAGCAGCACCTGTCTGCCCAGAGCGAGACCGCACCGAGAGGCCACCGGCTCTTGAAGAGGCATCGACTCCATTCGACTTTGTTCGATAACCATCACCTGGCGACAGGTACTCTGCTTCTACTGACCGAAAGAGGACAATCAACTGCTGACTTCGACATGGCGTCCGCACCTGTTGCTGAAGCCCAGATTGCCGCTCGGTGGGGCGGCTCTGGATACTCCAATCACACCGTTGTGGACTCGGTTCTTCCGGAAATGCTTCATTTGATCGACCCACACTGGTACCAGTTCCCTCCCATGAACCCACTGTGGCACGGACTCCTTGGATTTGTCATCGGGTGCTTGGGACTCATCTCATGGACTGGAAACGGTGTGGTCATCTACATCTTCTCCTGCACCAAATCCCTGCGAACTCCTTCCAACCTCTTAGTTGTAAACCTTGCTATATCCGATTTCTTCATGATGGTCATCATGTGCCCATTCATGTTGGTCAACTGTCACTATGAAACCTGGGTATTTGGTCCTCTAATGTGCGAGTTGTACGCATTCTTCGGGTCCCTGTTTGGATGCACATCAATCTGGACGATGGTCACCATCGCCTTTGATAGATACAACGTCATCGTCAAGGGATTGTCTGGCAAGCCCCTCACCATCAAGAAGGCCCTTCTGTGGATCTTCCTCGTCTGGGCCCATGCCCTTGCCTGGACTCTTTTCCCAATGTTTGGATGGAACAGGTATGTGCCCGAGGGAAACATGACCGCCTGCGGAACTGATTACTTGACCAAGGACTGGTTCCACAAGAGCTACATCCTCATCTACTCCGTCTTTTGCTACTGGCTCCCACTCGGCACCATCATCTTCTCCTACTGGTTTATCATTCAGGCTGTCGCTGCCCACGAGAAGCAGATGAGAGAGCAAGCCAAGAAGATGAACGTGGCTTCTCTTCGATCTGCCGAAGCCTCCAACACCAGCGCGGAATGCAAATTGGCTAAGGTGGCTTTGATGACCATCTCCTTGTGGTTCATGGCCTGGACTCCTTACCTAATCATCAACTTCGCCGGAATCTTCGAGACCATGACCATCAGCCCACTGGTGACCATCTGGGGATCTCTGTTCGCTAAGGCCAATGCCGTATACAACCCAATTGTCTATGGTATCAGCCACCCCAAGTATAGGGCTGCTCTTAATGAGAAATTGCCATTCTTGGTCTGCGGAGGTACCGAGCCCGCGGCGCCTGCTGGCAGCGACGCCCAGTCCACTGGCACTGCAGCCGAAGAGAAGGCCTAAGGAGGAACTGGAACTTTGGGAATAACTCACCATCAGTGTCATCGTTACATCACAATATAAATGTTCGAGGAATTTTTGATTTGTATTTTTGTTACCATCGGTGGCCATTCTGTGTTGGATTTTCTTTTTCCATCGCTTTTATTTTAAGTGATTAAAAAAGAGAATGATGATCCTCTGAAGCAGTCGAATCAATTGAC</t>
  </si>
  <si>
    <t>MASAPVAEAQIAARWGGSGYSNHTVVDSVLPEMLHLIDPHWYQFPPMNPLWHGLLGFVIGCLGLISWTGNGVVIYIFSCTKSLRTPSNLLVVNLAISDFFMMVIMCPFMLVNCHYETWVFGPLMCELYAFFGSLFGCTSIWTMVTIAFDRYNVIVKGLSGKPLTIKKALLWIFLVWAHALAWTLFPMFGWNRYVPEGNMTACGTDYLTKDWFHKSYILIYSVFCYWLPLGTIIFSYWFIIQAVAAHEKQMREQAKKMNVASLRSAEASNTSAECKLAKVALMTISLWFMAWTPYLIINFAGIFETMTISPLVTIWGSLFAKANAVYNPIVYGISHPKYRAALNEKLPFLVCGGTEPAAPAGSDAQSTGTAAEEKA</t>
  </si>
  <si>
    <t>Somatochlora uchidai RhLWF4 mRNA for opsin, long-wavelength sensitive type, complete cds</t>
  </si>
  <si>
    <t>LC009110</t>
  </si>
  <si>
    <t>TTGAGTGCCTCTCACCACGTTCCCTACCAAACAGCACCTGCCAGCCACGAGCCAAACCAAACTCACTCAAATCAAGGAATCGACTCGAAAACTCTATCACTATCAAGAGAAAAACTAATAAATCATAACAACAGGCGGCAGGTTGACTGTATTCGACATCTCTACTGGCCACATAGAACATACAAACCATAACAATGGATTCAGTGGCACTTTTAACCGCAGCAAAGTCCGCTGCTCAGTGGGAAGGACCTAATTTTGCTAACAAAACCGTTGTAGATTTGGTTCTACCTGAAATGATGCACTTGATTGACCCTCATTGGTATCAATTCCCTCCGATGAACCCTCTCTGGCATGGAATCCTTGGTTTCGTCATCGGTTGCTTAGGACTCATCTCCTGGACGGGAAATGGCGTCGTCATCTATGTCTTCTCTTGCACCAAAGGCTTGAGAACGCCATCTAACCTCTTGGTCGTCAATCTCGCAGTCTCCGACTTCTTAATGATGGTGGTCATGTGCCCTTTCATGCTAATCAACTGCATGAATGAAACATGGGTGTTCGGTCCACTTATGTGTGAGCTGTATGCCTTTGCCGGATCGCTGTTTGGCTGTACCTCTATCTGGACCATGGTCACTATTGCCATGGATCGATACAACGTCATCGTCAAGGGAATGGCCGGAAAGCCACTGACCATCAAGAAGGCCTTATTGTGGATTGCGATTGTGTGGATCCATGCTGCCATCTGGACTATCTTCCCCATGATTGGTTGGAACAGGTATGTGCCAGAGGGCAACATGACCGCTTGCGGCACCGACTACTTGACCAAAGACTGGTTCCACAAGAGCTACATCCTCGTCTACTCCGTCTTCTGCTATTGGCTCCCATTGGGTGTGATCATCTACTCCTACACTTTCATTGTCCAGGCTGTCGCTGCTCACGAGAAGGCAATGAGAGAGCAAGCCAAGAAGATGAACGTGGCCTCCCTTCGATCATCCGAAGCTCAGAACACCAGTGCCGAATGCAAATTGGCTAAGGTGGCTCTGATGACCATCTCCTTGTGGTTCATGGCCTGGACTCCATACCTTATCATCAACTTCGCCGGAATCTTCGAGACCATGACCATCAGCCCACTGGTGACCATCTGGGGTTCTCTATTCGCTAAGGCCAATGCCGTATACAACCCAATTGTTTACGGAATCAGCCACCCCAAGTACCGAGCGGCTCTCAAGGAGAAGCTGCCGTTCCTCGTCTGCGGAAGCACGGACAGCCCAGCTGCTGCAGACTCGAAGTCTCAGGCTTCCAATGGCACCACCACTGCCGAGGAGAAGGCTTAAAGCGACCGAATGAGAACCAGGCCGATGGAAAAACGGGGCCTCACACAAAATAATATCACCCATTCTGGTCTTCACTGTGTCTCACTGTCAATCGTATTTCCCAAATAAAACGCTTCAAATAACAAAA</t>
  </si>
  <si>
    <t>MDSVALLTAAKSAAQWEGPNFANKTVVDLVLPEMMHLIDPHWYQFPPMNPLWHGILGFVIGCLGLISWTGNGVVIYVFSCTKGLRTPSNLLVVNLAVSDFLMMVVMCPFMLINCMNETWVFGPLMCELYAFAGSLFGCTSIWTMVTIAMDRYNVIVKGMAGKPLTIKKALLWIAIVWIHAAIWTIFPMIGWNRYVPEGNMTACGTDYLTKDWFHKSYILVYSVFCYWLPLGVIIYSYTFIVQAVAAHEKAMREQAKKMNVASLRSSEAQNTSAECKLAKVALMTISLWFMAWTPYLIINFAGIFETMTISPLVTIWGSLFAKANAVYNPIVYGISHPKYRAALKEKLPFLVCGSTDSPAAADSKSQASNGTTTAEEKA</t>
  </si>
  <si>
    <t>Somatochlora uchidai RhLWF3 mRNA for opsin, long-wavelength sensitive type, complete cds</t>
  </si>
  <si>
    <t>LC009109</t>
  </si>
  <si>
    <t>AAGCGGCCAGGGAGCTTGACCAAGCATTTTGCTGCTGCCGTGCCACTGCGTACATCAGCGATTACAATAGAGGAACAAAGCGAGTCTCTTCTTTGCATCTCAGAGGATATCGCGGGTCGTCCAATTGCAGGCGATTTGTTCGAAGCAGCTACACACCAAAGGGCATATCGATCATCTTCCTTCCTGTTATCAGAAATGGCATCCGCTCATTTAATGGAACCCCAAATGGCTGCCCAATGGGCAAACAAGACTGTGGTGGACATGGTGCTTCCCGATATGCTGGACAAGATTGATCCTCACTGGTACCAGTTCCCTCCGATGAACCCACTATGGCACGGAATCCTAGGTTTTGTCATCGGGTGCTTGGGTCTCATCTCATGGACTGGAAACGGTGTTGTCATCTACGTCTTCTCCTGCACCAAATCCCTGCGAACTCCTTCCAACCTCTTAGTTGTCAATCTCGCATTCTCCGACTTCTTTATGATGGTCATCATGTGCCCTTTCATGTTGATCAATTGTACGCACGAGACCTGGGTATTCGGTCCTCTTATGTGCGAGCTGTATGCATTTGCTGGTTCCCTCTTCGGTTGCGCTTCGATCTGGACCATGGTCACCATCGCCCTTGACCGATACAACGTCATTGTCAAGGGACTTGCCGGAAAGCCTCTAACCATTAAAAAAGCCCTCCTGTGGATTCTGATTGTGTGGGTTCACGCCGCTGTGTGGACCATCTTCCCAATGGTCGGCTGGAACAGGTACGTTCCAGAGGGCAACATGACCGCCTGTGGCACTGACTACCTAACCAAGGACTGGTTCCACAGGAGCTACATCCTCATCTACTCCGTCTTCTGCTATTGGCTCCCATTGGGTGTGATCATCTACTCTTATACTTTCATCGTCCAGGCTGTCGCTGCCCACGAGAAGCAGATGAGGGAGCAAGCCAAGAAGATGAACGTGGCTTCTCTTCGATCTGCCGAAGCCTCTAACACCAGCGCCGAATGCAAATTGGCAAAGGTGGCTTTGATGACCATCTCCTTGTGGTTCATGGCCTGGACTCCATACCTAATCATCAACTTCGCCGGAATCTTCGAGACCATGACCATCAGCCCACTGGTGACCATCTGGGGATCTCTATTCGCTAAGGCCAATGCCGTATACAACCCAATTGTCTACGGTATCAGCCACCCCAAGTACCGAGCGGCCCTCAATGAGAAGCTACCATTCTTGGTCTGCGGAGGGGCTGAACCAGCACCACCAGCAGAGAACCAGTCTCAGGCCTCCAGTGGAACCGCTGCTGAAGAAAAGGCTTAGACGATGAACCGCAGCGACGCCCGAGTTATAAAACAGAAACTCAGTAATTTATTACATTAATCAAATGGGAGCGTGACAATATAAAGGAATCCCTGAGTGGCAATTTGCTCAACATTGGAATCCATATGGTTTATAGGCTGAATGTTAAACAATGTTGTGGAAATAAATAAAAAAAGCGAGGTGTTCCCTGAAAAAAATAAACATGAAAGAAATGTAATAAAAACTCTCAAATACAATAAAAACATCAAACTCAAAATA</t>
  </si>
  <si>
    <t>MASAHLMEPQMAAQWANKTVVDMVLPDMLDKIDPHWYQFPPMNPLWHGILGFVIGCLGLISWTGNGVVIYVFSCTKSLRTPSNLLVVNLAFSDFFMMVIMCPFMLINCTHETWVFGPLMCELYAFAGSLFGCASIWTMVTIALDRYNVIVKGLAGKPLTIKKALLWILIVWVHAAVWTIFPMVGWNRYVPEGNMTACGTDYLTKDWFHRSYILIYSVFCYWLPLGVIIYSYTFIVQAVAAHEKQMREQAKKMNVASLRSAEASNTSAECKLAKVALMTISLWFMAWTPYLIINFAGIFETMTISPLVTIWGSLFAKANAVYNPIVYGISHPKYRAALNEKLPFLVCGGAEPAPPAENQSQASSGTAAEEKA</t>
  </si>
  <si>
    <t>Somatochlora uchidai RhLWF2 mRNA for opsin, long-wavelength sensitive type, complete cds</t>
  </si>
  <si>
    <t>LC009108</t>
  </si>
  <si>
    <t>TGAGGGATTCTTAGCGGAGAGAAGAAGAGGATAGTGGTGCTGCTGACCAGAGCGAGACCGCAGCGAGAGAAGAGGGACTCCCGTTAAGGAATCGACTCCATTCGACTTACGCCTCTTAGACGTAAAGGCGAATCAAGAACACCAGACGGCCTACTCTTCTCTTCTTCTCCAACAGTTTACATCCTTCACTCCCCAAAATGGCAACCTCCCACTTAATGGAACCCCAGATGGCTGCCCAATGGGCCAACAAGACCGTGGTGGACATGGTACTTCCCGACATGCTTCACAAGATTGACCCTCACTGGTACCAGTTCCCTCCAATGAACCCTCTCTGGCATGGAATCCTTGGGTTCGTCATTGCCTGCTTGGGTCTCGTTTCCTGGACCGGAAACGGCGTCGTCATCTACATCTTCTCCACCACCAAGTCCCTCCGAACTCCATCCAACCTCTTGGTCGTCAACCTCGCATTCTCCGACTTCTTCATGATGGTCATCATGTGTCCCTTCATGCTGATTAACTGCATGAATGAAACCTGGGTTTTCGGACCTCTTATGTGCGAGCTGTATGCATTTGCTGGTTCTCTCTTCGGGTGCGCTTCCATCTGGACCATGGTTACCATCGCCTTCGACCGATACAACGTCATCGTCAAGGGTCTGTCAGGACAACCCCTTACGGTGAAGAAAGCTTTACTGTGGATCTTCATTGTATGGCTGCACGCTGCCATCTGGACTATCATGCCAATGGTCGGATGGAACAGGTACGTCCCTGAAGGCAACATGACTGCCTGTGGAACTGACTACTTGACCAAGGACTGGTTCCACAGGAGCTACATCCTCGTGTACTCCATCTTCTGCTACTGGCTCCCTCTTGCCACCATCATCTACTCCTATTGGTTCATTGTCCAGGCTGTCGCTGCCCACGAGAAGCAGATGAGAGAGCAAGCCAAGAAGATGAACGTGGCTTCTCTTCGATCTGCCGAAGCCTCCAACACCAGCGCCGAATGCAAATTGGCTAAGGTGGCTTTGATGACCATCTCCTTGTGGTTCATGGCCTGGACTCCATACCTAATCATCAACTTCGCCGGAATCTTCGAGACCATGACCATCAGCCCACTGGTGACCATCTGGGGATCTCTATTCGCTAAGGCCAATGCCGTATACAACCCAATTGTCTACGGTATCAGCCATCCCAAATACCGAGCAGCTCTCAATGAGAAACTTCCATTCCTCGTTTGCGGCGGAACCGAGCCAGCAGCTCCCGCCGAAACACAGTCTCAGGCATCCAACGACACGACAGCCAATGAGAAAGCGTAAAAGTTGCAACGGCTCATGACGCGCCACTGAAGTCGCCTTTCCGAAGATGATATCGAAAAAACATTCTTTTATACGGCGATTCTTCGTTTTTCTGTTACCTAAAGCGAAATCGCAAAAAAATAACAAAAGTGAAACATTGGGCGATGGAAAGTCGGTGGCTATTCTAAAA</t>
  </si>
  <si>
    <t>MATSHLMEPQMAAQWANKTVVDMVLPDMLHKIDPHWYQFPPMNPLWHGILGFVIACLGLVSWTGNGVVIYIFSTTKSLRTPSNLLVVNLAFSDFFMMVIMCPFMLINCMNETWVFGPLMCELYAFAGSLFGCASIWTMVTIAFDRYNVIVKGLSGQPLTVKKALLWIFIVWLHAAIWTIMPMVGWNRYVPEGNMTACGTDYLTKDWFHRSYILVYSIFCYWLPLATIIYSYWFIVQAVAAHEKQMREQAKKMNVASLRSAEASNTSAECKLAKVALMTISLWFMAWTPYLIINFAGIFETMTISPLVTIWGSLFAKANAVYNPIVYGISHPKYRAALNEKLPFLVCGGTEPAAPAETQSQASNDTTANEKA</t>
  </si>
  <si>
    <t>Somatochlora uchidai RhLWF1 mRNA for opsin, long-wavelength sensitive type, complete cds</t>
  </si>
  <si>
    <t>LC009107</t>
  </si>
  <si>
    <t>GTAGAGTGACTCCTTGGAGAGTAGACCTACGTACCAGCGCCTGTCCGCCTTCCAGCGATTCCATTTCCTGAGATTGTAGCCACTGACAAGCTCTCGAGAAGGAGTCGCCTCTGTCTTTGCCTCTTCAAGGAAAAAGATAGTTCCTAACATCAGGCGGCACAGTGTCTGGTTCTGCCATCTCATCTGACCACTCGGGACACACTCTTTATTGCGACATGGCATCCGTGAGCATGCTTGGAGAGCCAAAAGCAGCCGCATTTTTGAGCCGATCCAATGTGACCATCGTGGACTTGGTTCTCCCGGATATGCTACCCCTCATTGACTCTCACTGGTATCAGTTTCCTCCTATGGATCCCTTCATCAACACCATCCTTGGATTAATCATCGCCTGCCTGGGCGTCATCTCTTGGGCGGGCAATGGAGTGGTTCTCTACATCTTCTCCACCACCAAATCCTTGCGGACCCCTTCCAATTTATTGGTCGTCAACTTGGCCTTCTCCGATTTCTTCATGATGGTCATTATGTGCCCGTTCTTTCTGGTGAACTGCTTCAGTGGAACGTGGGTTTTCGGACCATTGATGTGCGAATTGTACGCTTTCTTCGGCTCCCTCTTTGGAGGCACTTCAATCTGGACCATGGTGCTCATTTCAGTCGACCGTTATAATGTTATCGTCAAAGGTCTATCAGCCAAACCGCTTACCATCAAGAAAGCACTTTTTGAAATCATTCTTGTTTGGACCCATTCCCTTGTCTGGACCCTTATGCCCATGTTCGGATGGAACAGGTATGTTCCCGAGGGCAACATGGCCTCGTGTGGCACTGACTTCATGAACAAGGAATGGTTCCACAAGAGCTACATCCTCTGCTATTCAGTGTTCGTCTACTTCATTCCTCTGTTCAGCATCATCTTCTCCTATTGGTTCATCATCCAGGCCGTGGCTGCTCACGAGAAGGCAATGAGAGAGCAAGCCAAGAAGATGAATGTGGCCTCCCTTCGATCTGCAGAAGCTCAGAACACCAGTGCCGAATGCAAACTGGCCAAGGTGGCCTTGACGACCATCAGCTTATGGTTCATGGCTTGGACCCCATATCTGATCATTAACTACACAGGAATCTTCGAGACTCATGAGATGAGCCCTGTGTTTACCATCTGGGGATCCTTGTTCGCCAAGGCCAGTGCGGTTTATAACCCAATCGTGTATGGTCTCAGCCACCCAAAATACAGAGCAGCCCTGAACGAGAAGATGCCATTCCTAGTCTGTGGATCAACTGAATCACCATCTCAAGCAAGTGATTCTCAGTCAACCGGGACAGCTGCCGAAGAAAAGGCGTAGACATTTTGAAAATTAAGAGAAAACATTTTGTGTTGTGCCTGATATTTGCAAAATTAATTTTCACCGTTACGCACTCTGAAAATTATATATAAGTATATTGTTGTATATTTTCTTGATTACTACGCTCATAATCCTCTCTGAATGGTAAATTAAAATTAAAATCCGGACTATAAATTTACAACAATTCTCCTTGCTAGAAATGTCAGTATATTCCTGTCTAATGTTTTCTTGATTAATTTCTGATTTTTTTACAAAATCATATTTATCCTATCTGGGTGATATATGATGGTAAGGAACTGATACCAATGATTAAAATGTATTTATTCGTTCGAAGGATTTTACAATAAATGTATATAGC</t>
  </si>
  <si>
    <t>MASVSMLGEPKAAAFLSRSNVTIVDLVLPDMLPLIDSHWYQFPPMDPFINTILGLIIACLGVISWAGNGVVLYIFSTTKSLRTPSNLLVVNLAFSDFFMMVIMCPFFLVNCFSGTWVFGPLMCELYAFFGSLFGGTSIWTMVLISVDRYNVIVKGLSAKPLTIKKALFEIILVWTHSLVWTLMPMFGWNRYVPEGNMASCGTDFMNKEWFHKSYILCYSVFVYFIPLFSIIFSYWFIIQAVAAHEKAMREQAKKMNVASLRSAEAQNTSAECKLAKVALTTISLWFMAWTPYLIINYTGIFETHEMSPVFTIWGSLFAKASAVYNPIVYGLSHPKYRAALNEKMPFLVCGSTESPSQASDSQSTGTAAEEKA</t>
  </si>
  <si>
    <t>Somatochlora uchidai RhLWE3 mRNA for opsin, long-wavelength sensitive type, complete cds</t>
  </si>
  <si>
    <t>LC009106</t>
  </si>
  <si>
    <t>GTAGAGTGACTCCTTGGAGAGTAGACCTACGTACCAGCGCCTGTCCGCCTTCCAGCGATTCCATTTCCTGAGATTGTAGCCACTTACAAGCTCTCGAGAAGGAGTCGCCTCTGTCTTTGCCTCTTCAAGGAAAAAGATAGTTCGTAACATCAGGCGGCACAGTGTCTGGTTCTGCCATCTCATCTGACCACTCGGGACACACCCTTTATTGCGACATGGCATCCGTGAGCATGCTTGGAGAGCCAAAAGCAGCCGCATTTTGGGGCCGATCCAATGTGACCATCGTGGACTTGGTTCTCCCGGATATGCTACCCCTCATCGACTCTCACTGGTATCAGTTTCCTCCTATGGATCCCTTCATCAACACCATCCTTGGATTAATCATCGCCTGCCTGGGCGTCATCTCTTGGGCGGGCAATGGAGTGGTTCTCTACATCTTCTCCACCACCAAATCCTTGCGGACCCCTTCCAATTTATTGGTCGTCAACTTGGCCTTCTCCGATTTCTTCATGATGGTCATCATGTGCCCGTTCTTTCTGGTCAACTGCTTCAGTGGAACTTGGGTTTTCGGACCATTGATGTGCGAATTGTATGCTTTCTTCGGCTCCCTATTTGGAGGCACTTCCATTTGGACCATGGTACTAATTTCTGTCGACCGTTATAATGTCATCGTCAAGGGTCTATCAGCCAAGCCTCTTACTATCAAGAAAGCACTTTTCGAGATCATTCTCGTATGGACCCATTCCCTTGTCTGGACCCTTTTGCCTATGTTCGGCTGGAACAGGTATGTTCCCGAGGGCAACATGGCCTCATGCGGCACTGACTTCATGAACAAGGAATGGTTCCACAAGAGCTACATCCTCTGCTATTCAGTGTTCGTCTACTTCATTCCTCTGTTCAGCATCATCTTCTCCTATTGGTTCATCATCCAGGCCGTGGCTGCTCACGAGAAGGCAATGAGAGAGCAAGCCAAGAAGATGAACGTGGCCTCCCTTCGATCTGCAGAAGCTCAGAACACCAGTGCCGAATGCAAACTGGCCAAGGTGGCCTTGACGACCATCAGCTTATGGTTCATGGCTTGGACCCCATATCTGATCATTAACTACACAGGAATCTTCGAGACTCATGAGATGAGCCCTGTGTTTACTATCTGGGGATCCTTGTTCGCCAAGGCCAGTGCGGTTTATAACCCAATCGTCTATGGTCTCAGCCACCCTAAATACAGAGCAGCCCTGAACGAGAAGATGCCATTCCTAGTCTGTGGATCAACTGAATCGTCATCTCCAGCAAATGATACACAGTCATCAGGGACCACTGCCGAAGAAAAGGCGTAGAGATTTTTAAATTTGATTCACATGTTTTTTGTTTTATATCTGATATTTTCAAAGTTAATTTCACCGATTCATAATGTTACGCACTGAAATATACTTGTGTTCTTGAAAATTCCGATGATCGCCATGCTTAAGGAATGACAAATCAAAATTGAAATTTGGACAACGATTATCCTTGTTAGAAATTTCGGTACATTTCTTGTGTAGTATTATCAGATATTATTTTTTTATATAAAATTATATTTGTAGGATCCTCTCTTGGTGCAAAAGAATGGTTATGAACTGATACCTGTGATGAAAATGTATTTCTCCTTCGATTAATTTAAAAATAAATGAATATAGC</t>
  </si>
  <si>
    <t>MASVSMLGEPKAAAFWGRSNVTIVDLVLPDMLPLIDSHWYQFPPMDPFINTILGLIIACLGVISWAGNGVVLYIFSTTKSLRTPSNLLVVNLAFSDFFMMVIMCPFFLVNCFSGTWVFGPLMCELYAFFGSLFGGTSIWTMVLISVDRYNVIVKGLSAKPLTIKKALFEIILVWTHSLVWTLLPMFGWNRYVPEGNMASCGTDFMNKEWFHKSYILCYSVFVYFIPLFSIIFSYWFIIQAVAAHEKAMREQAKKMNVASLRSAEAQNTSAECKLAKVALTTISLWFMAWTPYLIINYTGIFETHEMSPVFTIWGSLFAKASAVYNPIVYGLSHPKYRAALNEKMPFLVCGSTESSSPANDTQSSGTTAEEKA</t>
  </si>
  <si>
    <t>Somatochlora uchidai RhLWE2 mRNA for opsin, long-wavelength sensitive type, complete cds</t>
  </si>
  <si>
    <t>LC009105</t>
  </si>
  <si>
    <t>AGATACGTAGAGTGACTCCTTGGAGAGTAGACCTACGTACCAGCGCCTGTCCGCCTTCCAGCGATTCCATTTCCTGAGATTGTAGCCACTGACAAGCTCTCGAGAAGGAGTCGCCTCTGTCTTTGCCTCTTCAAGGAAAAAGATAGTTCCTAACATCAGGCGGCACAGTGTCTGGTTCTGCCATCTCATCTGACCACTCGGGACACACTCTTTATTGCGACATGGCATCCGTAAGCATGCTTGGAGAGCCAAAAGCAGCCGCATTTTGGGGCCGATCCAACGTGACCATCGTGGACTTGGTTCTCCCGGATATGCTACCCCTCATCGACTCTCACTGGTATCAGTTTCCTCCTATGGATCCCTTTATAAATACCGTCCTTGGACTAATCATCGCCTGCCTGGGAGTCATCTCTTGGACGGGCAATGGAGTGGTTCTCTACATCTTCTCCACCACCAAATCTTTGCGGACCCCTTCCAATTTACTGGTCGTCAATTTGGCCTTCTCCGATTTCTTCATGATGGTCATTATGTGCCCGTTCTTCCTGGTCAACTGCTTTAGTGGAACGTGGGTTTTTGGACCATTGATGTGCGAATTGTATGCTTTCTTCGGCTCCCTCTTTGGAGGTACTTCAATCTGGACCATGGTACTCATTTCTGTCGACCGATATAATGTCATCGTCAAGGGTCTTTCAGCCAAGCCGCTTACCATCAAGAAAGCACTTTTGGAGATCATTCTTGTTTGGACCCATTCCCTTGTCTGGACCCTTCTACCTATGTTCGGCTGGAACAGGTATGTTCCAGAGGGCAACATGGCCTCATGTGGCACTGACTTCATGAACAAGGAATGGTTCCACAAGAGCTACATCCTCTGCTATTCAGTGTTCGTCTACTTCATTCCTCTGTTCAGCATCATCTTCTCCTATTGGTTCATCATCCAGGCCGTGGCTGCTCACGAGAAGGCAATGAGAGAGCAAGCCAAGAAGATGAATGTAGCCTCCCTTCGATCTGCAGAAGCTCAAAATACCAGTGCCGAATGCAAACTGGCCAAGGTGGCCCTGACTACCATCAGCTTATGGTTCATGGCTTGGACCCCATATCTGATCATTAACTATACTGGAATCTTCGAGACTCATGAAATGAGTCCCGTGTACACAATCTGGGGATCCCTATTTGCCAAGGCTAGTGCAGTTTACAACCCAGTTGTATATGGACTTAGTCACCCCAAATACAGGGCCGCACTGAATGAGAAATTGCCCTTCCTCGTTTGCGGATCGACGGAAGCGCCTGCGACTTCAAGTGATGCACAGTCAAATGGAACAACTGGCGAAGAGAAGGCTTAGGATATACGATGAAAGTATTCGTGCCATCCTCATACGGACTGAGGTTGTATGAATTTTGTATGTGTTTCGAAGAGAAATTGATTGTTCGGAGATTTATATCGAACAGAATCACTCCATTGAAATTTAAGTGATTTCAAGGAGTTATTTGAGTCCAGATAAACAAGCAAAATAATCGTAAGCCGTTTTGCTGTAGATCTGGTCTCACATACCAACTGCTCATTTAAAACCAGATGAGTCTGATTATATTATCAATTCGAAACTGAACCTGTTGACGATTTTGTGATTTATCTCTTCAAAATAATTTCAAA</t>
  </si>
  <si>
    <t>MASVSMLGEPKAAAFWGRSNVTIVDLVLPDMLPLIDSHWYQFPPMDPFINTVLGLIIACLGVISWTGNGVVLYIFSTTKSLRTPSNLLVVNLAFSDFFMMVIMCPFFLVNCFSGTWVFGPLMCELYAFFGSLFGGTSIWTMVLISVDRYNVIVKGLSAKPLTIKKALLEIILVWTHSLVWTLLPMFGWNRYVPEGNMASCGTDFMNKEWFHKSYILCYSVFVYFIPLFSIIFSYWFIIQAVAAHEKAMREQAKKMNVASLRSAEAQNTSAECKLAKVALTTISLWFMAWTPYLIINYTGIFETHEMSPVYTIWGSLFAKASAVYNPVVYGLSHPKYRAALNEKLPFLVCGSTEAPATSSDAQSNGTTGEEKA</t>
  </si>
  <si>
    <t>Somatochlora uchidai RhLWE1 mRNA for opsin, long-wavelength sensitive type, complete cds</t>
  </si>
  <si>
    <t>LC009104</t>
  </si>
  <si>
    <t>GTAGCGTGCCTCTTTTGAAGAGTAGACCTACGATAAGACGCCTGCTAGTTAACGCATCCAGCATCATCCGTGTCCACATCCAGAGACATAAGTGCGTTAGCTCGGTTTGCCGATTTGCAGGTCGTCGATTCTGACCGAGGAGCAGAAGAGTCTTTTATTTGCATTATGGAAGCTGCCTATTTGATGGACGGACCGCAGATGTCTGCAAGGTTGGAAGGTCATGGATTCTCCAACCACACAGTAGTAGACATGGTGCCACCGGAAATGTTGCCATATGTTGACATTCACTGGTATCAGTTTCCACCCATGAACCCTCTGTGGCACGGAATCTTAGGTTTAGTAATAGGAATTTTGGGTTTCATTTCGTGGACTGGTAACGGAGTGGTCATTTACGTCTTCTTATGCACCAAATCGTTGAGGACTCCCTCCAACCTTCTGGTAGTCAACCTGGCATTCTCCGATTTCCTCATGATGGTTGCCATGTGTCCCTTGATGTTGATCAACTGTTACTACGAAACTTGGGTTTTCGGCCCTCTTATGTGCCAGCTGTATGCGTATGCTGGGTCGCTATTTGGGTGCACATCCATCTGGACCATGGTTACCATTGCTTTAGATCGGTATAATGTCATCGTAAAGGGTTTAGCTGGACAACCATTGACAATCAAGAAAGCGATCGCGTGGATCTCAATTGTATGGATTCATGCTGGAATCTGGACCACATTTCCAATGGTAGGATGGAATAGGTACGTCCCTGAGGGCAATATGACCGCCTGTGGTACCGACTACTTGACCAAGGATTGGTTCCATAAGAGCTACATTCTCATCTACTCCTTCTTCTGCTACTGGCTTCCTCTCTTCGTCATAATCTACTCTTACACCTTCATCGTGCAGGCTGTCGCTGCCCATGAGAAGACGATGAGGGAGCAAGCCAAGAAGATGAACGTGGCGTCCCTCCGATCGGCCGAAGCCTCTAACACTAGCGCCGAATGCAAACTTGCGAAGATCGCTTTGATGACCATCTCCTTGTGGTTTATGGCTTGGACTCCTTACCTTGTCATCAACTTTGCTGGAATCTTCGAAACCATGACCATCAGCCCTTTGTTGACCATCTGGGGCTCTGTCTTTGCTAAGGCCAACGCCGTCTATAATCCAATTGTATACGGAATCAGCCACCCCAAATATCGAGCAGCCCTGAATGAGAAATTGCCGTTCCTCGTCTGCGGTGCAAATGAATCCGACACGCAGTCAACCAAGTCTGATGGAACGACCACTTCGACCGAAGAGAAGGCTTAAAGGAAATCTTCAAAGCTATCAAGGAATTTAAAATTTATAGATTACGGATATTTTTAAAGTTATGAAAATTCCAAACATTTTAACTTGCTTTTCCAGAGATCCCCATTTTATTTGTGACACTTTTGGTGTTACAAATTGCAGCTTCGGTTTACTATTTTTTCTGGATGTTTTGTGATCGAAGCCCAATGAATGAAATTTGAAGCTACTTTACTGCAAAA</t>
  </si>
  <si>
    <t>MEAAYLMDGPQMSARLEGHGFSNHTVVDMVPPEMLPYVDIHWYQFPPMNPLWHGILGLVIGILGFISWTGNGVVIYVFLCTKSLRTPSNLLVVNLAFSDFLMMVAMCPLMLINCYYETWVFGPLMCQLYAYAGSLFGCTSIWTMVTIALDRYNVIVKGLAGQPLTIKKAIAWISIVWIHAGIWTTFPMVGWNRYVPEGNMTACGTDYLTKDWFHKSYILIYSFFCYWLPLFVIIYSYTFIVQAVAAHEKTMREQAKKMNVASLRSAEASNTSAECKLAKIALMTISLWFMAWTPYLVINFAGIFETMTISPLLTIWGSVFAKANAVYNPIVYGISHPKYRAALNEKLPFLVCGANESDTQSTKSDGTTTSTEEKA</t>
  </si>
  <si>
    <t>Somatochlora uchidai RhLWD1 mRNA for opsin, long-wavelength sensitive type, complete cds</t>
  </si>
  <si>
    <t>LC009103</t>
  </si>
  <si>
    <t>GTGTGCCTCCTTTGAGAGTTGACCTACGTTTGGGCGTCTGCGTGCTTAAGTGCACTGAGCGATTACCACTCCGAGAGACCACCGGCTCACGCTGAGGAATTGACTCCTAACGAACTTCGAGTTTCGAAGTCGGTTTGCTTGCACTACGCATCAGATCGTTGATATCCATCTTTTCCGCTGACCTCAAAGGATATTCACCTTTGATCCAGACATGGCATCTGCTGCTCTTTTGGGAGAGCCCCAAATGGCCGCCCGGTGGGGCGGAGCTGGCTACTCCAATCAGACCGTCGTAGACATGGTTCCACCCGAAATGCTACCGTGGGTTGACGCTCACTGGTACCAGTTCCCTCCGATTAACCCTCTTTGGCACGGACTTCTTGGGTTCATGATCGCTATATTGGGTTTAATCTCCTGGGCTGGTAACGGTGTCGTCATCTACATCTTCTCGTCCACCAAATCACTGCGCACCCCATCCAACCTCTTAGTAGTCAACCTCGCCTTCTCCGACTTCCTCATGATGGTTTGCATGTGCCCCATGATGGTGATCAACTGCTACTACGAAACCTGGGTCTTTGGGCCACTCATGTGCCAGGTGTATGGAATGACTGGTTCCCTCTTTGGGTGCGCATCTATCTGGACGATGGTCACCATCGCCTTTGACAGATACAACGTCATCGTCAAGGGCTTGTCCGCTGATCCCATGACCACCAAGAAGGCAATGATCTGGAACTTCCTTGTCTGGGCTCATGCCATCGGCTGGACTCTGATGCCCTTCTTTGGGTGGAACAGGTATGTACCTGAAGGCAACATGAGCGCCTGCGGTACTGACTACCTGACCAAGGATACATTCAGTAGGAGCTACATCGTAATCTATTCCTTCTTCTGCTATTGGCTTCCACTCATAGCCATCATCTACTCATATTTCTTCATTGTCCAGGCTGTTTCAGCTCATGAGAAAACCATGAGAGAACAAGCAAAGAAGATGAACGTGTCATCCCTTAGAACCGCTGAAGCTCAGAGCACCAGTGCGGAATGCAGACTGGCTAAGATCGCCCTCTTTACCATCTCCCTGTGGTTCTTCGCATGGACCCCATATCTTATCATCAACTACGCTGGTATCTTCGAGACCATAACCATCACCCCATTGTTCACCATCTGGGGCTCTCTGTTTGCTAAGGCTAATGCCGTCTATAATCCAATTGTATATGGTATTAGCCATCCCAGGTACCGAGCCGCCCTGCACGAGAAGTTGCCTTTCCTCTCATGTGCGTCAGAAACCACTTCATCTGAGACGCAGTCCCAGGCCTCTGCTGTCACCAATGTCTCCAACGAAGAGAAGGCTTAACTGGGATGCGCGCCTTCGACCCAGAGCCTCTTTCCTTCTCAGACAGAGCAGAAACATCGAGCATAACATACGGACTCGCTCAACTTGGTTCGATAATATACGACGTCATGTGAAATTGATAACTATCGCCTCGGCAGTGGGTTTACTTGGGACTCAAACGTCAGAACCGAGGAAGTCCTCCAGTAACATCTTCTTCATGTTGAATGAGATTTAAGTTAAGCTTTTAGAGACG</t>
  </si>
  <si>
    <t>MASAALLGEPQMAARWGGAGYSNQTVVDMVPPEMLPWVDAHWYQFPPINPLWHGLLGFMIAILGLISWAGNGVVIYIFSSTKSLRTPSNLLVVNLAFSDFLMMVCMCPMMVINCYYETWVFGPLMCQVYGMTGSLFGCASIWTMVTIAFDRYNVIVKGLSADPMTTKKAMIWNFLVWAHAIGWTLMPFFGWNRYVPEGNMSACGTDYLTKDTFSRSYIVIYSFFCYWLPLIAIIYSYFFIVQAVSAHEKTMREQAKKMNVSSLRTAEAQSTSAECRLAKIALFTISLWFFAWTPYLIINYAGIFETITITPLFTIWGSLFAKANAVYNPIVYGISHPRYRAALHEKLPFLSCASETTSSETQSQASAVTNVSNEEKA</t>
  </si>
  <si>
    <t>Somatochlora uchidai RhLWC1 mRNA for opsin, long-wavelength sensitive type, complete cds</t>
  </si>
  <si>
    <t>LC009102</t>
  </si>
  <si>
    <t>TCTGTACCTCTTAAGGAGAACAGACACCTGCTGCAAAAGAGTCTCAATTCGTTCTTTATCGTTCGTTACGAATTTATACTCTTCGCAGGATACAAGTGAACAAAGGCGGCAGGCTGTCGAATTTCATCTTCTCCGCTGACCAAATAAGGAACATCTTCTAACTCCCAGATGGCGGCTTCTTTACTTACAATGGAGCCTCAAATATCTGCTCGGTTGAGTGCCCACAGCTTCTCTAACCAAACAGTTGTTGACATGGTACCAGCTGAGATGTTGCCATGGGTAGACCCACATTGGTACCAGTTCCCTCCTATGAATCCACTTTGGCATGGGATTTTAGGTTTTGCTATCGGTGTCCTTGGATTCATGTCTTATATGGGAAATGGTGTTGTCATATACATTTTCTCCACAACAAAGTCACTAAGAACACCATCTAACCTCCTTGTGATCAACCTTGCTATCTCTGATTTTGGAATCATGGTTATCATGTGTCCTTTTATGGTGATCAACTGTTACTATGAAACATGGGTATTTGGTCCTCTCATGTGCCAGATTTATGGAATGGTTGGATCCCTGTTTGGTTGCTCATCCATTTGGTCAATGGTCCTCATTGCCATGGATCGATACAATGTTATTGTGAAGGGCATTGCTGGAACACCATTGACCAACAAGAAGGCAGTCCTTTGGTGTTTCTTTGTCTGGGTGAATGCAGTAGTATGGACTATTCTTCCCATGTTTGGATGGAACAGATATGTTCCAGAGGGTAACATGACTGCCTGTGGTACTGACTACTTGTCCAAGGACTGGTATTCAAGGAGCTACATTGTAGTTTACTCCTTCTTTGTTTATTGGCTGCCTCTCTTCGTTATCATTTATGCATATTTCTTTATTGTTAAGGCTGTTGCTGCTCATGAGAAGCAAATGAGGGAACAGGCTAAGAAGATGAATGTTGCATCATTGAGATCAGCAGAAGCCCAGAAGACCAGTGCTGAGTGCAGGCTAGCAAAGATTGGCTTGATGATTACATCATTATGGTTCTTTGCTTGGACACCATACCTCATCATCAACTATGCTGGAATCTTTGAGAGTTATACAATTACTCCACTCTTTACCATTTGGGGATCTGTTTTTGCCAAGGCCAATGCTGTATATAACCCAATAGTTTATGGAATCAGTCATCCCAAATACCGAGCTGCCCTTAAGCAGAAGCTGCCTCTCCTTGCTTGTGGGTCTGATGGTGACAGTGAAACTAACTCAGTATCATCCGGTGCTACTACTGCCACAACTGGAGATGCTTGAATGTAAATGACGAAAATGTTCTTTTTCTCAATTCTGATTCATTGTAACATAAAA</t>
  </si>
  <si>
    <t>MAASLLTMEPQISARLSAHSFSNQTVVDMVPAEMLPWVDPHWYQFPPMNPLWHGILGFAIGVLGFMSYMGNGVVIYIFSTTKSLRTPSNLLVINLAISDFGIMVIMCPFMVINCYYETWVFGPLMCQIYGMVGSLFGCSSIWSMVLIAMDRYNVIVKGIAGTPLTNKKAVLWCFFVWVNAVVWTILPMFGWNRYVPEGNMTACGTDYLSKDWYSRSYIVVYSFFVYWLPLFVIIYAYFFIVKAVAAHEKQMREQAKKMNVASLRSAEAQKTSAECRLAKIGLMITSLWFFAWTPYLIINYAGIFESYTITPLFTIWGSVFAKANAVYNPIVYGISHPKYRAALKQKLPLLACGSDGDSETNSVSSGATTATTGDA</t>
  </si>
  <si>
    <t>Somatochlora uchidai RhLWB1 mRNA for opsin, long-wavelength sensitive type, complete cds</t>
  </si>
  <si>
    <t>LC009101</t>
  </si>
  <si>
    <t>GCAGAAACAGTTCTTCCCGGTGTCTTCCAGAAGCAAGCAAGGCAGTAAGAGGTCATCACATCTTTCTGTTTCGCAGAACTCTCACATCCAGTCACCATGTCTCTGGGAGAAGGACCTAGTTACAGCGCCTACAACTTCGCTGGGACCGGAAGCTTCGGCGCCAACATGACGGTCGTCGACAAGGTCCCCCCCGAGATGCTGTTCCTCGTTGACTCCCATTGGTACCAATTTCCTCCTCTAAACCCCCTATGGCACTCCCTGCTCGGCTTCTTCATCAGCATGCTGGGGTTCATCTCTGTTTGTGGAAACGGCGTTGTCATCTACATCTTCTCCTGCACCAAATCCCTTAGGACTCCATCCAACCTATTGGTTGTCAACCTCGCCATCTCCGATTTCGGCCTTATGTCCACCATGGCGCCCATGATGACGATTAACTGCTACTTTGAAACCTGGAGCCTTGGACCATTCATGTGCCAGATCTATGGAATGCTTGGGTCGATGTTCGGCTGCGCATCCATCTGGACCATGACTGTCATTGCCTGGGACAGGTACAATGTGATCGTAAAGGGTCTGGCCGCCAAACCACTAACCATCAAGAGCGCACTCTTCTGGATTCTCCAAGTCTGGCTCAACTCTGCCCTCTGGACTGTTGCTCCACTTCTAGGATGGAACAGGTATGTGCCAGAAGGTAACATGACCTCCTGCGGAACTGACTACCTTTCCACTGACTGGGTCAGCGTGTCTTACATCTGGGCCTACTCCGTCTTCGTCTACGCCTTGCCATTGGGCATCATCATCTATGCTTACTGGTTCATTGTGCAGGCCGTCGCTGCCCACGAGAAGCAGATGAGGGAACAGGCTAAGAAGATGAACGTTGCTTCTCTCAGGTCATCTGAAGCTCAGGCCACTAGCGCTGAGTGCAAGCTTGCCAAGATTGCCATGATGACCATTTCCCTGTGGTTCATCGCGTGGACCCCATACCTCATCATCAACATTGCCGGACTCTTCGCTCCATCTTCTCTCAGCCCACTGGCTAGCATCTGGGGAGCCGTCTTCGCCAAGGCCAACGCTGTCTACAACCCAATCGTCTATGGCATCAGCCATCCTAAGTACAGAGCCGCCCTCTTCCAGAAGTTCCCCAGCCTTGCCTGCGCTGCTGAACCAGCATCCGACTCCACCTCCCAGGCATCTGGAGCCACCGCTACCAGCGCAGACGAGAAGCCAGCAGCATAAAGAAACTACGACTCCTTGGACCGATAACGTTTGCAGAACCGATTTCATTGGCGGAAAGTTAAAAAAAAAATGTTTCTCTTCAACTTTATTGTGCCATCCTTCACCTTCGAAAGAGCTGTGGTTAAAAATTACGAGTAACATGATCCTTTGAAGCCTTCTGATTATGTATGACATTCGAATATTGTAGAAATTTATATTATGAAATAAAAGCCTTTCC</t>
  </si>
  <si>
    <t>MSLGEGPSYSAYNFAGTGSFGANMTVVDKVPPEMLFLVDSHWYQFPPLNPLWHSLLGFFISMLGFISVCGNGVVIYIFSCTKSLRTPSNLLVVNLAISDFGLMSTMAPMMTINCYFETWSLGPFMCQIYGMLGSMFGCASIWTMTVIAWDRYNVIVKGLAAKPLTIKSALFWILQVWLNSALWTVAPLLGWNRYVPEGNMTSCGTDYLSTDWVSVSYIWAYSVFVYALPLGIIIYAYWFIVQAVAAHEKQMREQAKKMNVASLRSSEAQATSAECKLAKIAMMTISLWFIAWTPYLIINIAGLFAPSSLSPLASIWGAVFAKANAVYNPIVYGISHPKYRAALFQKFPSLACAAEPASDSTSQASGATATSADEKPAA</t>
  </si>
  <si>
    <t>Somatochlora uchidai RhLWA2 mRNA for opsin, long-wavelength sensitive type, complete cds</t>
  </si>
  <si>
    <t>LC009100</t>
  </si>
  <si>
    <t>CGGAAGGAGCGTTCTAACCGGCGTCAACCGGTGAAGAAAAACACTAAACAAAACTAAAACTGTAGTAGTTCGAATCTAAATTACGATTTGCTTCAGTTTTCTTGTTTTCGTAGTGCCAAATTCCATCAAATACCGCCAATATGTCGGTGGCAGGAGGTGGTCCTAGCTTCAGCGCCTACAGCTGGTCTGGGCCGACCAACTTCAATGGAAACATGACGGTTGTGGACAAAGTCCCCTCAGAGATGCTCTTCCTCGTTGACTCCCACTGGTTCCAATTCCCTCCACTGAATCCGATGTGGCACGCTCTCCTCGGCTTCTTCATCAGCCTGCTGGGGTTCATCTCTCTATGCGGAAATGGTGTGGTCATATACGTCTTCTCTTGCACCAAATCCTTAAGGACGCCGTCCAACTTATTCGTGGTCAATCTCGCAATCTCCGACTTCATGCTCATGGCTACTATGGCGCCGATGATGACTATCAATTGCTACTTCGAGACCTGGATCCTTGGACCATTAATGTGCCAGATCTACGGGATGCTTGGTTCCATGTTCGGATGTGCGTCCATTTGGACCATGACCATCATTGCCATGGATAGGTACAACGTCATCGTAAAGGGTATGTCAGGCACACCGCTTACCAACAAGAGAGCTTTGTTCTGGATCTTCCAAGTTTGGCTTAACGCCGGTGTCTGGACTCTTGCTCCAATTCTCGGCTGGAACAGGTACGTACCAGAAGGCAACATGACCTCCTGCGGAACCGACTACCTTTCTAAGGACTGGATCAGCGTCTCTTACATTTGGGCATACTCATTTTTCGTCTATGGCTTGCCACTTGGCCTCATCATCTACGCCTATTGGTTTATCGTTAAGGCTGTAGCAGCGCACGAGAGGCAGATGAGAGAGCAAGCGAAGAAGATGAATGTTGCATCTTTGAGGTCGTCTGAAGTCCAAGCGACGAGCGCGGAAATCAAGCTTGCCAAGATCGCAATGATGACCATCTCCTTGTGGTTCATGGCGTGGACTCCCTACCTCGTCATCAACCTTGCCGGTCTCTATTCTCCAACATCACTTAGTCCCCTCGCTAGCATCTGGGGAGCCGTCTTTGCTAAGGCCAATGCTGTCTACAATCCCATTGTTTATGGAATCAGCCATCCCAAATATCGGGCTGCTCTGTACCAGAAGTTTCCGAGTCTGTCGTGCTCTGCTGGAACCACGACAGAAACGCAATCTCAAGGATCTGCAGCGACCGCCGTCAGTGACGAGAAGTCAACGGCATAAGAACCGATTCTCCGATACTCTGCCAGTGTCCGCATTTCTCTCTCTCTCCTTCCCTACACTCCATTCTCTCTGACTCTGGCCAACGCGGTGGTCATACGGGAGAGATGTGGGACCAATGACGCGCTGCTATCTTCTTCTATTTTCCTACTTCCTCTTCCTTTCAAAATCGTAATTAATTCTCCCTTCAAAGAGATCGATAAGACTATGCATTGACGGAGAGAAGGATAAGAATCTTTTTGTACTCTTCTACGATTGGGGCAATCTTATCCATAAATTGTAACATATGAGTGTGGAATATATAATGACTGAA</t>
  </si>
  <si>
    <t>MSVAGGGPSFSAYSWSGPTNFNGNMTVVDKVPSEMLFLVDSHWFQFPPLNPMWHALLGFFISLLGFISLCGNGVVIYVFSCTKSLRTPSNLFVVNLAISDFMLMATMAPMMTINCYFETWILGPLMCQIYGMLGSMFGCASIWTMTIIAMDRYNVIVKGMSGTPLTNKRALFWIFQVWLNAGVWTLAPILGWNRYVPEGNMTSCGTDYLSKDWISVSYIWAYSFFVYGLPLGLIIYAYWFIVKAVAAHERQMREQAKKMNVASLRSSEVQATSAEIKLAKIAMMTISLWFMAWTPYLVINLAGLYSPTSLSPLASIWGAVFAKANAVYNPIVYGISHPKYRAALYQKFPSLSCSAGTTTETQSQGSAATAVSDEKSTA</t>
  </si>
  <si>
    <t>Somatochlora uchidai RhLWA1 mRNA for opsin, long-wavelength sensitive type, complete cds</t>
  </si>
  <si>
    <t>LC009099</t>
  </si>
  <si>
    <t>AGCAACCAAATTCTTACCTGAGATAGGGAATCGATTTCCGTAACTGCAGACACACTAACTCGCACGCCTCACTTCGAAAAGCAATCAGACTTTGAATTCATATTTCAAACAGCATTCCCGTCATAAAAAAAATGCTGCTACTGTGGTGCTTTGTATTGGCCTTGGCCTCTGGAGATGCCATGATGGCCGCCATTGAAGTCTCTTACCATTTCACTAATCTCTCCGACTACCCCTCCGTGGAGGACCTCCTCAACACCTCCCTCGCCATCCACTTGGAAAACGGGACCGATAGCAATCTCCTCTCTTCGACCTGGACCACAGATTATGCGGAAGATGCGGCCTCAATCATCGAGGATCGCCATGGAGACGTCGATTCAACGACTTTTATTCCGCAGGAATCGGATCGCGGCAACAAAACAGCGTTGGATTCCTCGAATGGAGGCGATCTTATGGGGGACGATCTCCGGATGCTGAGGGAACGATTCCAATCCCTTTGGCCGACGGGTTTGTGGAAGAGCCACGGGCTTTACAACGATGACTACCTCTTGCTGATCAACCCGCACTGGCTTGGGTTCCCGCCTCCGAGACCCTCCTCCCATTACATCCTCGCCGTCCTTTACACCGTGGTGATGGTGGTGGGGGTGTCCGGAAACTTCCTGGTGATCTTCATGTTCTGCAGGTGTAAATCACTAAGAACTCCAGCAAACATTTTGGTGATGAATCTGGCAGTAAGTGACTGCTTTATGCTCCTGAAGATGCCTATATTCATATATAACAGCATCTATCTTGGACCAGCACTTGGGGCTTTTGGTTGCCAGGTTTATGGTTTCCTTGGAGGATTAACAGGAACAACTTCAATAGCAACACTTGCAGCGATAGCTCTTGATAGGTACTTTGTTGTGCTCTATCCTTTGGAGCCACTCAAAGTGCCAACAAGATCTCGAGCCCGAGCCTGTGTGCTTCTTGCTTGGATGTATGGAGCTGTTTTCTCTTCAATACCTCTCTTTGGGATAAATCAATATGTGCCTGAGGGATACCTGACATCCTGTTCATTTGATTATTTGGCAGATGATGGCCGCAGCCGTTACTTCATCCTTATATTCTTCACTGCTGCCTGGATTGTTCCCTTTGCATTCATCTCATTCTGTTATGCTGCCATCTGCCGAGCAGTGGCCATTGCAGCCAACTATTCCTCCTCGGTAACTGTGAGGGCAGTAAGCAAAATATCAGACAGGCGAGATGCATCATCCCGTCGTGAGCGACAGAGAAGACGAACTGAACTCCGTCTTGCCATTGTAGTGTTAGGTGTTGTGGCTCTGTGGTTTGTTTCCTGGACACCATATGCTGTGGTGGCATTGTTAGGTTTTTCGGGTAAGCGCCATCTCGTCACGCCACTAGCCTCCATGGTTCCAGCACTTTTCTGCAAGATGGCAAGCTGCATTGACCCATTTGTCTATGCCATCACCCACCCAAGATTCAGAAAGGAGTTGGCCAGAAGATTTGCATGCTGGGGAACAAAGAGGCATGGAAAATGTGGGAATGCAGGTGGAAAGAGGAGAGGGACAGGGGTTAGAGGAGGAAGGGAGGTTAGAAAGAGAGTAAATGAAGAGAATGAAAGACAAAGAGGAGAGCGAGATGGTGATGAAGGCACATCTGTGTCAGAAGAGGAAGTGGTAGTAATGGATGCAAGGGGGAGTAGCATCATTGATGCCTCGGAACCTACCTCTACCTCAGGAGAAAGGAGAAATGGTGATTCTAGAGGAGATTATAGTCATGAGGGACCATGGACTACAGAAGGACGACTTTATCGCAGCTTTCCAATGACTGGAAGACGTAGACCATTTGCTTCATGGATCTTGGGACGCAAAAAGATAGAGATGAAAGATGTTCAATCTCCTGGTATAGAGATTGTGTCCTATCGACAAAAAACCCCATCTATGATGGATGGGAGGAGTTTGGAAAAAGACTTAGAGCTGACTGTTTGAGAGAAAGAACAAAATATACATGTGAAATTTTTTTCAATATCCTTCAAGCTATCTTTTGTTAGTTTGTTGGTTCAACAGATTTCTTAAATGCAACTTCTGCAGAATGGAATCTTAACATGGAGATCACCTCAATGTTATGCAGATGTCAACAATTATTTTGGATTATTCTCTCAAATTTTTCCCTGATAACTTCAGTTGGTATTATAACTGCCAAGAACAATTTAAACAAATAAAAATAGTGGATTGTTTCTCAAGCAGTCTGATGCAGGAATTCAATTTTCAAAATACAACTTTGGAAATTCAGATAGTTATCACAGCACATTTTGTACAAAATTGAGGCATTCTTGTCAGTGCTCTCTTCTTAATTAATTATATCTAAAGATGAGTGCAACATTTTTGTCCTTTTTAAGACCCAAAATTTGTTATTCAACTGAGAATAGCATATTTGAGACTAAGATGATTGAAAAATAAAATACCATTATATGTTGTGCTAGAGGCAAGTTTAGAAATATTTCAGTTCTTGCCTTTGGAAGTTATTGTGGAAATGTTATTACCAAATACAATGTGCTATCCACAGTGTATGGTTATTTAATATGAAGTTATAGTTCATTTAGAGAATAAGCTTTAGCTGGAATTGCCAACAGAATGCTTGTTATTGTCACATTCAATTCAATGCACCAAATATCTCTGTGTATTAAACTGTGAGGAAATGATAACTGTATACATACACACAATAATTGTTTTGTAAGCTTATGTGAAGTTCCATAAATTATTGAAATTTTTGTATATTTCCTAGTTTACCTTCCGTGCAAAATCCAATTTCTTTTGGTAAGTCCAAGAAAAGAAATTAAATAACTTAATTCACAAAGTTAAAAGAAAAAAAGTGTGGTAATAAAGGGATGAAGACTGAATCACTAGTCTTAAGGTTTGCTATGGATTTAAATAATATGAAAATGACTGACTGAACTTAATGGAAGAAAATTTGAAGCAAGATTTCCATACTTTCTCCTCTAAAGTTGTCAATAAATCATGTCAGATTGATACTAGCATGATTTACTTCCTA</t>
  </si>
  <si>
    <t>MLLLWCFVLALASGDAMMAAIEVSYHFTNLSDYPSVEDLLNTSLAIHLENGTDSNLLSSTWTTDYAEDAASIIEDRHGDVDSTTFIPQESDRGNKTALDSSNGGDLMGDDLRMLRERFQSLWPTGLWKSHGLYNDDYLLLINPHWLGFPPPRPSSHYILAVLYTVVMVVGVSGNFLVIFMFCRCKSLRTPANILVMNLAVSDCFMLLKMPIFIYNSIYLGPALGAFGCQVYGFLGGLTGTTSIATLAAIALDRYFVVLYPLEPLKVPTRSRARACVLLAWMYGAVFSSIPLFGINQYVPEGYLTSCSFDYLADDGRSRYFILIFFTAAWIVPFAFISFCYAAICRAVAIAANYSSSVTVRAVSKISDRRDASSRRERQRRRTELRLAIVVLGVVALWFVSWTPYAVVALLGFSGKRHLVTPLASMVPALFCKMASCIDPFVYAITHPRFRKELARRFACWGTKRHGKCGNAGGKRRGTGVRGGREVRKRVNEENERQRGERDGDEGTSVSEEEVVVMDARGSSIIDASEPTSTSGERRNGDSRGDYSHEGPWTTEGRLYRSFPMTGRRRPFASWILGRKKIEMKDVQSPGIEIVSYRQKTPSMMDGRSLEKDLELTV</t>
  </si>
  <si>
    <t>Somatochlora uchidai Rh7-like mRNA for opsin, rhodopsin-7 like, complete cds</t>
  </si>
  <si>
    <t>LC009098</t>
  </si>
  <si>
    <t>GAGCAGTCAGATCCGCTCGTTTTCCTACCACGGGCAATTTCCGGGACAAACACAGGGAAATTTACGTTAGCAAAGTCTATATGGAGTCTACAAGTGCATTGCAGCCAGAATGCCTCTGGCCAACCATGGAGATGCACTACTTAACATGGCTTGGAGCAGTCCTCATAGTATGTGGTATTCTTGGATCAGCAGCTAATGGCATGCTAAGTGCTGGATGTTTATTAGGAATCGGTATTCCTGAAAGTAGGGCTGATCAAGGACACAGGTTGCTGTTGTTGAATTTATCAGTTGCATCATTGGGAACGCTACTACTGGCAGGATTTCCTTTCACTGGTCCATCACTGATATATGGAAGGTGGATATTTGGAAATGGTTGCTGCCAACTATTTGCATTTCTTAGACAAATGTTTGGCTTTACACAGCTGTCTGCCTTGATGTTATTAACTGCAGAACGATACTGGTTATTCTACATTATCACCAAAGAGCAAACAAGAATGATGTCAATCAAAGGATGTGCATGGATCATAGTTTCATTCTGGGCCCTATCAATCATATTTGCCATCCCTCCTCTGGTCCACTGGGGCAGGTATGCATGTGACAGCACTATAACAACATGTGAGTTGGACTGGCAAATGACTAATAATAACCAGGTGTCATTCAACTTATTCTACCTTGCATTTGGCATAGCACTTCCAACTGTAATCATTTTTTTCTGCTTGTGGCGCTCTCATAAAATGATTAAATCACTTTCAATTGAAACCAATGACTTTGGTGTAGACACTATTGGTCAATATTCCATTACAAAGGTGGTGATGTACATAGTGTTGGGCATGTATCTTGCATGGTTACCAAGAGCAATTTTGGTGTTCTTGACAATGGTCTTGGGAAAAGAGGGAGTACAGAATTTGCCAGCCATTTTGAAGATTTTATCACCAATTTTTGTTGAGGCATCTACTATAGTTCCACTGATTGTGTATGCTGTACTAGGAAGTAATGTACGTGAAACAATGCTGAAGATGCTTAAGAAAAGGAGTTCTTTCAAAGCAAGGCATGGAATGATTAGACTGCGATCAACATCATAAACCTTCTAAGTTATTGACCATGAAGATATTCATATTTAATTACACGCTCTTGGAACATTGTTGTTGCATTCTAATACAATCAAAA</t>
  </si>
  <si>
    <t>MESTSALQPECLWPTMEMHYLTWLGAVLIVCGILGSAANGMLSAGCLLGIGIPESRADQGHRLLLLNLSVASLGTLLLAGFPFTGPSLIYGRWIFGNGCCQLFAFLRQMFGFTQLSALMLLTAERYWLFYIITKEQTRMMSIKGCAWIIVSFWALSIIFAIPPLVHWGRYACDSTITTCELDWQMTNNNQVSFNLFYLAFGIALPTVIIFFCLWRSHKMIKSLSIETNDFGVDTIGQYSITKVVMYIVLGMYLAWLPRAILVFLTMVLGKEGVQNLPAILKILSPIFVEASTIVPLIVYAVLGSNVRETMLKMLKKRSSFKARHGMIRLRSTS</t>
  </si>
  <si>
    <t>Somatochlora uchidai RGR-like mRNA for opsin, RGR-like, complete cds</t>
  </si>
  <si>
    <t>Orthetrum</t>
  </si>
  <si>
    <t>albistylum</t>
  </si>
  <si>
    <t>LC009095</t>
  </si>
  <si>
    <t>TCTTGGGAACAGCTGGGAAAGAGCAGTCAAAGCTTAAGTTTCATCAAGGAGTAAGGATATCCTTAAGTTTTGACTTGAGTCATTCCTTCGTCATCCTAAGGGCTTGAGCCATGCCTCCAAGTGTGATTAGTGATGCACTACCAGCATCTATCTTATCTTCAACATCAGAGGGTAGCCCAGGATGCTGCTCCAATTTGAGTGTATTTCGTCCAGAATACAGAGTGTCAGGAAAATTTCTTGGCTGGAATGTACCTCCTGAAGAGCTTCACCATATCCCAGATCACTGGCTTGCCTATCCAGAACCTGAGCCATACATGCACTACCTTCTTGGTCTCCTGTATATTTGTTTCATGCTTATAGCACTGTCCGGAAATGGAATTGTCATCTGGATATTCACTTGCGCTAAATCCCTGAGAACACCCTCCAACATGTTTGTTGTGAACCTCGCCATTCTAGATTTTATGATGATGTCAAAAACGCCCATATTCATCTACAACTCCTTCAATTTGGGATTTGCCCTGGGGGGCTTCGGTTGCCAATTGTTTGCCTTCATTGGATCCATATCAGGAATTGGAGCAGGAGTCACCAATGCAGCAATCGCTTTTGATAGATATAGGGCAATCGCAAGACCCTTTGATGGAAAACTTTCAGCAGGGAAAGTGCTAATAATTCTCCTCCTCATCTGGGGTTATACTCTTCCTTGGGCATTGTTCCCTTTGTTGGGAGTTTGGGGCAGATTTGTGCCAGAGGGCTTCCTTACCAGCTGCACTTTTGACTATTTGACAAACACCGCAGAGAACAAAATCTTTGTGATGATGCTCTTCTTCTTTTCATACCTCATTCCAATGTTCATGATTATTTTCTACTATGCTCAAATAGTCAGCCATGTTTTTGATCACGAAAAAGCCCTTAGAGAACAGGCCAAGAAAATGAATGTCGACTCTCTTAGAAGCAATCAAAATGCAGGTCAAGTCTCTGCAGAGGTTCGTATAGCAAAAGCAGCCATCACAGTCTGCTTCATGTTTGTTGCATCATGGACGCCATATGCTGTACTGTCTTTAATTGGAGCATTCGGGAACAAGGCACTGCTTACCCCAGCAGTTACTATGATTCCAGCCTGTACATGCAAAGCTGTTGCTTGTATTGACCCATGGGTATATGCTATCAGCCATCCTAGATACAGGTTGGAACTGCAGAAACGAGTACCTTGGCTGAGGATCAACGAGCCAGATCCACCAGCAGAAACAAAGTCCGAGGGTACCGTCGCTACCACAGAGGGGTAACTGAAAACAATAATAAGCACTCACGGCAATTAAAACTTTCTGCCACGAACTGACGACTGGTTGTGTTATTTTATTAAATTTTGAAAACGAACGCGAGAAATACAGAGGGCTGCAATAATTATAGCCACCGTAGAGCGCAAATAAAATTGAAAAAGCCTAAAAAAACTAGTTACGTATAGATCCCCGACATTTTATTTACAGCGTTTGTATAAAACATAAACTGCAGAAACTAAAATATTTTCATTTCAGACTGGGTTATCTTTCTACCAGATATTACCCGGTTCAAACAGTGTAAAATAACTGAATAACGTAAGGCGCCCGCGCGATCAGATTCTATAGACATCTAGCGGGTTAAAATAACAATGAATTAATTTCGCTAGTTCTAAGTTTATGTCAGGATAAGAATATTGCTTTCACCATGGCAAATAAA</t>
  </si>
  <si>
    <t>MPPSVISDALPASILSSTSEGSPGCCSNLSVFRPEYRVSGKFLGWNVPPEELHHIPDHWLAYPEPEPYMHYLLGLLYICFMLIALSGNGIVIWIFTCAKSLRTPSNMFVVNLAILDFMMMSKTPIFIYNSFNLGFALGGFGCQLFAFIGSISGIGAGVTNAAIAFDRYRAIARPFDGKLSAGKVLIILLLIWGYTLPWALFPLLGVWGRFVPEGFLTSCTFDYLTNTAENKIFVMMLFFFSYLIPMFMIIFYYAQIVSHVFDHEKALREQAKKMNVDSLRSNQNAGQVSAEVRIAKAAITVCFMFVASWTPYAVLSLIGAFGNKALLTPAVTMIPACTCKAVACIDPWVYAISHPRYRLELQKRVPWLRINEPDPPAETKSEGTVATTEG</t>
  </si>
  <si>
    <t>Orthetrum albistylum RhUV mRNA for opsin, ultraviolet sensitive type, complete cds</t>
  </si>
  <si>
    <t>LC009094</t>
  </si>
  <si>
    <t>ACGACAATAGGTTTTGCCGACCAAAAAGCCCGTCGTTTGGACTGCTATCTACCACGAGTCCGAGGGTGTCCTGTTGCTACTCAATCCGTCGACCGCCATTTCATCTCCTCAGTACCTCAACGAAGCAGACATGTATACCAACATATCCTACGGCCCCAGTGTCCATCTCTTCAGACAGGGGATAATTCAAGCTCAAATCGCCGAGGTAGGAGACGAGCTGCTGGGCTCCAAAATCGACGAGGATTATCTGGACTACATCCATCCTCACTGGCGACAGTTCAAGGCTCCGGCGGCTTACCAGCACTTCCTATTGGGAATAGTCTACGCTTTCATTTTCTTCATGGGCACATTGGGAAACGGCCTCGTGCTGATTACATTCTTCACGACGAAGGGCCTGAGAACACCGTCCAATATGTTCGTGGCTAACTTGGCTATTTTTGATACCATAATGATGTTCCATTTGCCGTTTTTCTGTATGAACTCGGTAGTGGAAGGTCAACTATTCGGAAAAATAGGATGTGATTTGTATGCATGCGCCGGGGCAATTTCTGGCATGGGAGCCGCCATCACCAACTCTATGATCGCCTTTGACAGATACAGGACTATTGCATTCCCTCTCGACGGACGACTTGGAATGAAAGCTGCCTTAGGTTTAGTAGCCTTCACTTGGTTTTGGGCTATGCCATTTTCTTTGCTGCCATTCTTTGAAATCTGGTCCAAATTTGCTCCAGAGGGTTACCTGACCACCTGCTCCTTTGATTACCTCGAAGAGGGAAAGTCGACTCAGCTTTTCACGATCGTCATTTTCGTGTGGGCTTACATCATTCCACTTCTGCTGATCGCTCTCTTTTACTCCAGAATCATTTCTCACGTGCGAGAGCACGAAAAAATGTTGAAAGAACAGGCCAAGAGAATGAATGTGAAATCCTTGTCACAAGGCTCAGGCGACGAAAAATCTGCTGAGATCAAGATCGCTAAGGTGGCCATCACCATTGTCTTCATGTTCATCTGCGGATGGACTCCCTATGCCTTGGTAGCCATCATCGGTTGCTTCGGAGATAGGAGTATAATGACTCCAACCTTCAGCATGTTCCCAGCTATTGCCTGCAAGACCGTTGCCTGTATCGACCCATGGATTTATGCCATCAATCATCCCCGATTTAGGGCAGAGATTTCAAAGAAAGTTCCATGGCTCTTCAGCGAGAAACCAAAGAAGGCCGCTCCTGCAGACAACAAGTCAGAAGTGTCTGAAGCCAAGGCAGAAAATGCATAAAATATGAGCAAATTGCTTAAGTTTGAGAATTCTGCAATCTTTCTTTCTCGCCTTACGTAAAAATACTTTGTACTGCTTCAATTTTTTTGCGGAGAAATAAAGATGTTAGTTTCCTTTTAAA</t>
  </si>
  <si>
    <t>MYTNISYGPSVHLFRQGIIQAQIAEVGDELLGSKIDEDYLDYIHPHWRQFKAPAAYQHFLLGIVYAFIFFMGTLGNGLVLITFFTTKGLRTPSNMFVANLAIFDTIMMFHLPFFCMNSVVEGQLFGKIGCDLYACAGAISGMGAAITNSMIAFDRYRTIAFPLDGRLGMKAALGLVAFTWFWAMPFSLLPFFEIWSKFAPEGYLTTCSFDYLEEGKSTQLFTIVIFVWAYIIPLLLIALFYSRIISHVREHEKMLKEQAKRMNVKSLSQGSGDEKSAEIKIAKVAITIVFMFICGWTPYALVAIIGCFGDRSIMTPTFSMFPAIACKTVACIDPWIYAINHPRFRAEISKKVPWLFSEKPKKAAPADNKSEVSEAKAENA</t>
  </si>
  <si>
    <t>Orthetrum albistylum RhSWc3 mRNA for opsin, short-wavelength sensitive type, complete cds</t>
  </si>
  <si>
    <t>LC009093</t>
  </si>
  <si>
    <t>GGCCAGTCATTCGAGTGGTCGGGGAGAAATATCAAATCCCAGTACCTCGAGGACGAAGGTACCTTGATGAGAAAGCCAGGCGACTTCGTACGGATTTGGGGCAGAGTATAACTGGAATTCCTCCACATCATCTCAGCTAGCATCATCTCGAAGAGTATTCCGAACGAGTAGACGTTGGCTGGACAAGATGTTGACGAATATCAGCGAACGCTACGAATCGTACTTTCTAAGGGCCGGAATAATGCAAGCACAAGCTGGTTTCGAAGATGAGTATCTGGGCTCGAAAATAGATGAAGATTATTTGAGTTACGTCCATCCTCACTGGAGGCAATACAAATCACCGGCCATGTACCAGCACTTCTTATTGGGGATTGTGTACACGGTGATATTCTTCATGGGTATGATGGGAAATGGGCTTGTGCTCATTGCTTTCTTCACAACTAAGCCACTGAGAACTCCCTCTAATGTATTCGTAGCAAACCTGGCAATCTTCGACACGATCATGATGTTTCATTTACCATTCTTCGTCCTCAATTCCATCGTCGAAGGCCAGATCTTCGGCAAAATTGGATGTGATCTGTACGCATGTGCTGGGGCAATTTCAGGCATGGGAGCCGCGATCACCAACTCCGCAATCGCCTTCGACAGATACAGAACTATAGCTTTTCCGTTAGACGGAAGACTTGGGATGAAAGCTGCCGTTGGATTGGTTGCCGGAACGTGGTTCTGGGCCCTTCCATTTTCCCTACTCCCATTCTTTGAGCTGTGGTCAAGATTTGCACCCGAGGGGTACCTGACCACATGTTCATTCGACTACCTGACGGAGGGGAAGGCCACTCAACTTTTCACGATCACCATATTCGTGTGGGCATACATCATTCCATTACTCCTAATCGCTCTCTTTTACTCTCGAATCATTTCTCATGTCCGAGAGCACGAGAAAATGTTGCGAGAACAGGCCAAGAGGATGAACGTGAAATCACTGTCACAAGGTTCAGGCGACGAAAAGTCGGCGGAAATTAAAATAGCAAAGGTTGCCATCACCATTGTCTTCATGTTTATTTGCGGTTGGACGCCTTATGCTTTAGTGGCTATACTCGGCTGTTTCACAGACAGGTCTCTAATGACACCGACCTTCAGCATGATACCAGCAGTAGCATGCAAAACGGTGGCATGCATCGACCCGTGGATTTATGCAATTAATCATCCAAGATTCAAGGCTGAGATACAGAAAATGGTACCATGGCTGTGCTTTTTCGCTCCTGAAAAGCCGAAAGCAAAGGCTGCCGATAACAAATCCGACGCAACTGAAGCAAAGACGGAAACGGCGTAGGAAAAGGACTGATTCCCTAAGGCCTGGGATTGGAGCCATACACATTGTAACTTCCACACAAATTTACTTCCATAGATTCTACGACTTGGATTATGAATTGAAGAGTAATCATCGGAAACTTTTACTGGATGGCCAAGGACAGAATTTTTCTGTTTGGCAGATCCACTTTGTTTCTTCTTGAATGTAAATTGATGCAAAATACTCAATAAAAAGCAGATCGATTTCTGAACGGAGC</t>
  </si>
  <si>
    <t>MLTNISERYESYFLRAGIMQAQAGFEDEYLGSKIDEDYLSYVHPHWRQYKSPAMYQHFLLGIVYTVIFFMGMMGNGLVLIAFFTTKPLRTPSNVFVANLAIFDTIMMFHLPFFVLNSIVEGQIFGKIGCDLYACAGAISGMGAAITNSAIAFDRYRTIAFPLDGRLGMKAAVGLVAGTWFWALPFSLLPFFELWSRFAPEGYLTTCSFDYLTEGKATQLFTITIFVWAYIIPLLLIALFYSRIISHVREHEKMLREQAKRMNVKSLSQGSGDEKSAEIKIAKVAITIVFMFICGWTPYALVAILGCFTDRSLMTPTFSMIPAVACKTVACIDPWIYAINHPRFKAEIQKMVPWLCFFAPEKPKAKAADNKSDATEAKTETA</t>
  </si>
  <si>
    <t>Orthetrum albistylum RhSWc2 mRNA for opsin, short-wavelength sensitive type, complete cds</t>
  </si>
  <si>
    <t>LC009092</t>
  </si>
  <si>
    <t>TCGCGGGTCAGATATAGTTTGTGTCATTGGGACTCCAGTGTAAAAAGTTTAAGAAAAATTTGGATCAATCAAAATTTTTGCGTCAAAGGAATCCGGAATTGCACCAACCTACAGAGTTTTATCATCATAGTTTTTTTTCGAGAAAATTCGCATAGTTCAAGTATTAAAACAAACTAAAATGTTTGACAACATCACTGAAAACTCTGGAAGCCAAGTTTCACGAAATGGAGTTATGCTGGCACAGATGGATGTTATTGAAGACGAGGATAATTTTTTGGGGTCCAAGATTGACGTGGAATATATTGACTATGTGCACCCGCATTGGCGTCAGTTTAGATCACCAAAACCATATCAACATTTAATTTTAGGTATCTTATATGCTATCATCTTATTCATGGGGTTGCTGGGAAATATCCTCGTTCTAACGACCTACTTCACATCCAAAGCCCTCCAAAGCCCATCAAATCTCTTCGTGGCAAATTTGGCAGTATTCGACACGTTAATGATGTCAAAGCTACCCTTTTTCGTTGTCAACTCCGTTTACGAAGGACAATTCTTTGGGAAGATTGGTTGTGATCTTTATGGGCTGGTCGGATCATACTCTGGAATGGGGGCAGCCATCACCAATTCCGCTATTGCGTTCGATAGATACAGGACGATTGCTAAACCATTGGATGGGCGTCTTAGCATGAAAGCAGCGAAAAGTATAGTCATCGGTACCTGGCTTTGGGCAACCCCGTTTTCAATACTACCATTTTTTGAGTTGTGGTCTAGATTTGCCCCAGAAGGGTATCTGACGACCTGCTCCTTTGACTACATGACTGAAGGACAATCAACGCAAATCTTCACGATCGTCATTTTCTGCTGGGCTTACGTTATTCCGCTGGTGCTGATTGCTCTCTTTTATTCTAACATTCTCTCTCATGTTCGGGAGCATGAGAAAATGTTGAAGGAGCAAGCCAAGAGGATGAACGTGAAATCGCTGTCCCAAGGCGAAGAGAAATCCGCTGAGATACGTATAGCTAAAGTGGCGATTTCAATTGTGTTCCTTTTTATCAGCGGATGGACTCCTTATGCCCTGGTGGCCATCATCGGTTGCTTTGCCAGTAGAAGACTGATGACGCCAACCTTCAGCATGATTCCAGCAATAGCCTGCAAAACAGTGGCGTGCATCGACCCATGGATATACGCCATCAACCACCCCCGATTTAGGGCTGAAATCGAAAAAAAATTACCACGGATTTGCTTGGTTATTTTGAAGAAGGCAACTAGTTCATCGGAGGTGAAATCAACAACTTCCGAGACGACGGTGGTTAGAACTGATACTTAATGAGTAACTAAATCCCAAGGACTAGGAACAACGACTATGTCAACAAATTATTCCGCAGAACTCTGACTTCACAATATCTTGCCTCCGAGAATCAATCAGAAACTGGTAATTGTAATCGCCTCTATGTACAATCTACAATTCGATTCGCAGACAGGATAAGTATATAAAAAATCAATATATATTTCACTTAGATACATGTAAAGATATTTAAA</t>
  </si>
  <si>
    <t>MFDNITENSGSQVSRNGVMLAQMDVIEDEDNFLGSKIDVEYIDYVHPHWRQFRSPKPYQHLILGILYAIILFMGLLGNILVLTTYFTSKALQSPSNLFVANLAVFDTLMMSKLPFFVVNSVYEGQFFGKIGCDLYGLVGSYSGMGAAITNSAIAFDRYRTIAKPLDGRLSMKAAKSIVIGTWLWATPFSILPFFELWSRFAPEGYLTTCSFDYMTEGQSTQIFTIVIFCWAYVIPLVLIALFYSNILSHVREHEKMLKEQAKRMNVKSLSQGEEKSAEIRIAKVAISIVFLFISGWTPYALVAIIGCFASRRLMTPTFSMIPAIACKTVACIDPWIYAINHPRFRAEIEKKLPRICLVILKKATSSSEVKSTTSETTVVRTDT</t>
  </si>
  <si>
    <t>Orthetrum albistylum RhSWc1 mRNA for opsin, short-wavelength sensitive type, complete cds</t>
  </si>
  <si>
    <t>LC009091</t>
  </si>
  <si>
    <t>CCCTGCAAGAGGTGAGCAGTAAGGACGGTCGCATAGAAAGTAAGAGGGGTGTGGACAGTGCTCCAGCTCGCTAACTTCCCTGCCGACTGGAGAAACATCTCAAGTTGCCTCCACCTTGCAGCAAAGTAGCAGTTTACCGGAAAAGAAGATACAGAATGAATGTCAGCGGCACCATGAATCCCGTCAGCCATTTTTTGCGTGGTGATCTTTTGCAGCTTAATGGTGAAAATGACTTCCTTGGTTCCAAAATCGATGAGGAGTTCTTGGACTATATACATGTCCATTGGAGACAGTTTCCAGCTCCTCAATCTTACCAGCATTTCTTGCTTGGATTAGTTTATGCAGTCATCCTGATTGCTGGAATGCTTGGAAATATGCTAGTCATCATAACATTTTTCTCGACAAAAAGTTTGCAAACATCATCGAATGCATTTGTAGCGAACCTGGCTATATTTGACATGCTGATGATGTCCAAATTGCCCCTCTTTGTAATGAACTCTATCGTCGAGGGACAAATCTTTGGGAAGATTGGATGTGACATCTTTGGTCTTATTGGTTCATATTCTGGAATTGGAGCAGCTATAGCAAATGCTGCCATTGCATACGATCGATATAGAACCATTGCATTTCCACTGGATGGAAGACTTGGTATGAAAGCTGCAATAGGTATCATAATTTTCACCTGGCTCTGGTCTACCCCATTCTCAATCCTTCCTTTGTTGGAAGTTTGGTCAAGATATGCCCCAGAGGGGTATCTCACTACATGCTCATTTGACTACATGACAGAAGGAAAGTCAACCCAACTATTTGTAACATCCATATTTGCATGGTCATATTGTCTCCCTCTAGTGATGATTGCTGTGTTCTATTCCAAGATATTATCCCATGTCAGAGAGCATGAAAAAATGCTGAAGGAGCAGGCAAAGAGGATGAATGTGAAGTCCTTGTCCCAAGGAGATGAAAAATCTGCAGAGATTCGCATAGCCAAAGTGGCTATTTCCATCGTTTTCCTCTTTATTTGTGGATGGACTCCTTATGCTCTAGTATCTTTGATTGGAAGCTTTGGTGATAGGTCACTCCTTACTCCAACTTTTAGTATGATTCCTGCAGTTGCATGTAAAACTGTTGCATGCATTGATCCATGGATTTATGCAATTAATCATCCTAGATTCAGGGCTGAGATCCAGAAGAAAGTACCTTGGCTTTGCTTCTTTGGCCCAGAAAATAAACCTTCCTGTGACACAAAATCAGCTGTTTCAGATGCAACAGATGTCAAGTCAGAAACTGCTTAAAAAGGAATGACGGATTTTGAAATGAATTATTGGCTTAGGACTTATTGATACAGATTAACTGTATATTTGACTCTTTCATAGAAATCTTTTATGGGATTTTTTTTTCACTGGTATGAAATGGACCCTTCCCATTGGATTTTATAATAATCCAGTCTAAAATATTTGTTGGTATTGGCAAATTTTTAGTTGTGTTGATGCACTTTCATATCTTGTTGTGATTATTTGTCAGTTGCACTTTTTTATAATTTATGCAAGGGAAGTAAATAAAGTGAGAGTCCC</t>
  </si>
  <si>
    <t>MNVSGTMNPVSHFLRGDLLQLNGENDFLGSKIDEEFLDYIHVHWRQFPAPQSYQHFLLGLVYAVILIAGMLGNMLVIITFFSTKSLQTSSNAFVANLAIFDMLMMSKLPLFVMNSIVEGQIFGKIGCDIFGLIGSYSGIGAAIANAAIAYDRYRTIAFPLDGRLGMKAAIGIIIFTWLWSTPFSILPLLEVWSRYAPEGYLTTCSFDYMTEGKSTQLFVTSIFAWSYCLPLVMIAVFYSKILSHVREHEKMLKEQAKRMNVKSLSQGDEKSAEIRIAKVAISIVFLFICGWTPYALVSLIGSFGDRSLLTPTFSMIPAVACKTVACIDPWIYAINHPRFRAEIQKKVPWLCFFGPENKPSCDTKSAVSDATDVKSETA</t>
  </si>
  <si>
    <t>Orthetrum albistylum RhSWb1 mRNA for opsin, short-wavelength sensitive type, complete cds</t>
  </si>
  <si>
    <t>LC009090</t>
  </si>
  <si>
    <t>AGAAAGGTATAGTCGTCGGAGAGTGCAGACGGCGAGTGCCATCCACTCCCAGAGTGCAGCTTCTGGCGACAACAGACCTTTCCATCCGTAGAGTGATTATCAGTTGTAAGGATGGAGTACAATGGCTCATTACACCCTTCACTTTCTTACTACAGAAGCGGCTCCCATGACATCGAGCAAGAATATGAATCAGCCATGTTGGGATGGAACGTGCCTTCGGACTATTTGGACTACGTTCATCCACACTGGCGTCAATATAAGGCTCCCCATATATATCAGCACTTCCTCTTAGGTTTCATCTACGCCATTATTTTTGCCATGGGGATGTTTGGTAACATTCTCGTCTTGTGGGCGTTTGCAACATCCAAGAGACTGAGGACGCCTTCCAACCTGTTAGTGGCAAACCTGGCCATCTTCGACACCATCATGATGAGCAAACTGCCTCTATTCGTACTCAACTCCGCAATCGAGGGGCAGTTCCTCGGAAAAATCGGCTGCGACTTATTCGGCTTATTCGGGGCTTACTCTGGCATCGGCGCCTCCATCACCAACGCCGCAATCGCCTACGACAGATACAGAACAATATCATCTCCTCTCGACGGACGAATTGGAATGAAGCAAGCAACGATGCTAGTCGCTGGAACTTGGATGTACGCCACTCCCTTTGCCATCCTTCCTATGATCGGTGTCTGGTCCAGATTTGTTCCAGAGGGATACCTCACAACTTGCTCCTTCGACTACCTGAAGGAAGGGAAACAGACTCAACTCTACGTGATGACCATTTTCGGATGGTCGTACGTCATTCCCTTGCTCCTGATTGCATCTTTCTACTCCAGAATATTAGTGCAAATAAGAACGCATGAAAGGTTACTGAAAGAACAGGCAAGAAGAATGAACGTCAAGTCACTGACGCAAGGGCAGGACAGGGAAAAATCAACAGAAATCCGTGTTGCCAAGGTAGCCATCGGTATTGTGATCTTATTCATTTGTGCCTGGACACCATACGCAATTGTCGCTATGATGGGGTGCTTCTCTGACAGGCTGCTATTGACCCCAACTGTCGGCATGATTCCAGCCGTAGCATGCAAGACAGTGGCATGCATCGACCCTTGGGTATATGCCATCCATCACCCAATTTTCAGGTCAGAAATACAAAAAAGAGTGCCTTGGCTATGTGTATTTGGGAAAAACTCTTCTACAGACAACTCTTCCTACAGTGGAGACAGTGCCACAGCAAAAGAAGACATGTCTCAAGAGGAGTCAAAGGATACTGTCACTGCTGCATAAGATGACTGAGTTCCGCCATCACAAGAATGCACTCAGGAAAATGATTCAGCGATTTCTACTCTGAAAGGAAGCATCCCACAGGAAACAGGACAATGACACTAAATTTGGCATATTTGTATATTCACTTTACCATGTAAGTTATCGATAAACATTGAGTAATAAACTGCAATCGG</t>
  </si>
  <si>
    <t>MEYNGSLHPSLSYYRSGSHDIEQEYESAMLGWNVPSDYLDYVHPHWRQYKAPHIYQHFLLGFIYAIIFAMGMFGNILVLWAFATSKRLRTPSNLLVANLAIFDTIMMSKLPLFVLNSAIEGQFLGKIGCDLFGLFGAYSGIGASITNAAIAYDRYRTISSPLDGRIGMKQATMLVAGTWMYATPFAILPMIGVWSRFVPEGYLTTCSFDYLKEGKQTQLYVMTIFGWSYVIPLLLIASFYSRILVQIRTHERLLKEQARRMNVKSLTQGQDREKSTEIRVAKVAIGIVILFICAWTPYAIVAMMGCFSDRLLLTPTVGMIPAVACKTVACIDPWVYAIHHPIFRSEIQKRVPWLCVFGKNSSTDNSSYSGDSATAKEDMSQEESKDTVTAA</t>
  </si>
  <si>
    <t>Orthetrum albistylum RhSWa1 mRNA for opsin, short-wavelength sensitive type, complete cds</t>
  </si>
  <si>
    <t>LC009089</t>
  </si>
  <si>
    <t>AGAGTGCCTCCTCCAAGAGTAGACCTACGTAGCAGCAACACTTCGACTGCATTTGCTGACCGGTTCCACTGCTCATCTCAAGATGGTGTCCGTAGCCGAGGCCCAGATCGCCGCAAGATGGGGCGGTTCTGGATACTCCAACCATACCGTCGTGGACGCTGTTCTTCCGGAAATGCTTCACCTCATCGATCCACACTGGTACCAGTTCCCTCCCATGAACCCACTGTGGCACGGAATTCTGGGATTCGTTATCGGGTGCCTGGGACTCGTCTCCTGGTGTGGTAATGGTGTCGTCATCTACATCTTCTCGTGCACCAAATCCCTCCGCACGCCATCCAACCTTCTGGTGGTCAACCTCGCCATTTCCGACTTCTTCATGATGGTCATCATGTGCCCATTCATGTTGGTTAACTGTCACTATGAAACCTGGGTGTTCGGTCCACTGATGTGTGAGCTCTACGCCTTCTTCGGTTCCCTATTCGGCTGCACTTCCATCTGGACTATGGTGGCCATTGCATTCGACCGATACAATGTCATCGTAAAGGGACTGTCTGGGAAGCCTCTGACTATCAAGAAGGCCCTACTTTGGATCTTTATCGTGTGGGCACATGCCCTTGCCTGGACTCTCTTCCCCATGTTTGGATGGAATAGGTATGTCCCAGAGGGCAACATGACCGCCTGTGGCACTGACTACTTGACCAAGGACTGGTTCCACAAGAGCTACATCCTCGTCTACTCCGTCTTCTGCTACTGGCTCCCACTCGCCACCATCATCTACTCCTACTGGTTCATCGTCCAGGCCGTGGCTGCCCACGAGAAGCAGATGAGAGAGCAAGCCAAGAAGATGAACGTGGCTTCCCTGCGATCTGCTGAGGCACAGAACCAGAGCGCCGAATGCAAACTGGCTAAGGTGGCTCTGATGACCATCTCCCTGTGGTTCATGGCTTGGACACCCTACCTGATCATCAACTTCGCTGGAATCTTCGAGACCATGACCATCAGCCCATTGGTGACCATCTGGGGATCTGTCTTCGCCAAGGCCAACGCCGTATACAACCCAATCGTCTACGGAATCAGCCACCCCAAGTATAGAGCTGCTCTGAACGAGAAGTTGCCCTTCTTGGTATGTGGAGGCGCAGAGGCGGCCACACCAGCACCCAGCGACGCCCAGTCCACCGGCACTGCTGCCGAAGAAAAGGCTTAAACAGCTGTTCCCGATTCTTTTTCGATCGCTTTCATTCTAAGCCATGGAAAAAGATAAATGTGAAAGCAAAAAGACCATGTATTATAATCCCCCGATTAAAA</t>
  </si>
  <si>
    <t>MVSVAEAQIAARWGGSGYSNHTVVDAVLPEMLHLIDPHWYQFPPMNPLWHGILGFVIGCLGLVSWCGNGVVIYIFSCTKSLRTPSNLLVVNLAISDFFMMVIMCPFMLVNCHYETWVFGPLMCELYAFFGSLFGCTSIWTMVAIAFDRYNVIVKGLSGKPLTIKKALLWIFIVWAHALAWTLFPMFGWNRYVPEGNMTACGTDYLTKDWFHKSYILVYSVFCYWLPLATIIYSYWFIVQAVAAHEKQMREQAKKMNVASLRSAEAQNQSAECKLAKVALMTISLWFMAWTPYLIINFAGIFETMTISPLVTIWGSVFAKANAVYNPIVYGISHPKYRAALNEKLPFLVCGGAEAATPAPSDAQSTGTAAEEKA</t>
  </si>
  <si>
    <t>Orthetrum albistylum RhLWF4 mRNA for opsin, long-wavelength sensitive type, complete cds</t>
  </si>
  <si>
    <t>LC009088</t>
  </si>
  <si>
    <t>CGGCGGATTTGGCTTCGGTCAGAGAACCACAGTGCACCACGTAGTTGCCTGCCTCATCAAGAACGAGTCTTCAGCAGCAAATCTACAGGACAAACCGAAGGCAACTATGGACGTGTCACTGCTGACCGAAGCCAAATCAGCCGCCCAGTGGAATGGACCCACTTTCGGCAATAAAACAGTCGTAGATTTGGTTCTCCCGGAAATGATGCACTTAATAGACCCTCATTGGTACCAGTTCCCTCCCATGAACCCACTGTGGCACGGAATTCTGGGATTCGTGATCGGGTGCCTGGGACTCGTCTCCTGGTGTGGTAACGGTGTCGTCATCTACATCTTCTCGTGCACCAAATCCCTCCGCACGCCATCCAACCTTCTGGTGGTCAACCTCGCCTTCTCCGACTTCCTTATGATGGTAGTCATGTGCCCATTCATGTTGATTAACTGCATGAATGAGACTTGGGTTTTCGGTCCACTGATGTGCGAGTTGTATGCGTTCGCTGGATCCCTCTTCGGATGCACTTCAATCTGGACCATGGTCACCATCGCCTTCGACAGATACAACGTCATCGTCAAGGGTCTGTCTGGAAAGCCACTGACGATTAAGAGAGCTCTCCTGTGGCTCGCCTTGGTGTGGATCCATGCTGCTGTATGGACCATTTTGCCTATGGTCGGATGGAACAGGTATGTCCCAGAGGGCAACATGACCGCCTGTGGCACTGACTACTTGACCAAGGACTGGTTCCACAAGAGCTACATCCTCGTCTACTCCGTCTTCTGCTACTGGCTCCCACTCGCCACCATCATCTACTCCTACTGGTTCATCGTCCAGGCCGTGGCTGCCCACGAGAAGCAGATGAGAGAGCAAGCCAAGAAGATGAACGTGGCTTCCCTGCGATCTGCTGAGGCACAGAACCAGAGCGCCGAATGCAAACTGGCTAAGGTGGCTCTGATGACCATCTCCCTGTGGTTCATGGCTTGGACACCCTACCTGATCATCAACTTCGCTGGAATCTTCGAGACCATGACCATCAGCCCATTGGTGACCATCTGGGGATCTGTCTTCGCCAAGGCCAACGCCGTATACAACCCAATCGTCTACGGAATCAGCCACCCCAAGTACCGAGCGGCCCTCAACGAGAAGCTGCCCTTCTTGGTGTGTGGAGGCACTGATTCGCCAGCACCCGCCGCCGACAACAAGTCTCAGGCCTCCAATGGCACCACCACCGCCGAAGAAAAAGCTTAAGAGGAACTCTTTATCTCACTGTCAATCCTGTTTACCTATTAAAATTTTTAAAA</t>
  </si>
  <si>
    <t>MDVSLLTEAKSAAQWNGPTFGNKTVVDLVLPEMMHLIDPHWYQFPPMNPLWHGILGFVIGCLGLVSWCGNGVVIYIFSCTKSLRTPSNLLVVNLAFSDFLMMVVMCPFMLINCMNETWVFGPLMCELYAFAGSLFGCTSIWTMVTIAFDRYNVIVKGLSGKPLTIKRALLWLALVWIHAAVWTILPMVGWNRYVPEGNMTACGTDYLTKDWFHKSYILVYSVFCYWLPLATIIYSYWFIVQAVAAHEKQMREQAKKMNVASLRSAEAQNQSAECKLAKVALMTISLWFMAWTPYLIINFAGIFETMTISPLVTIWGSVFAKANAVYNPIVYGISHPKYRAALNEKLPFLVCGGTDSPAPAADNKSQASNGTTTAEEKA</t>
  </si>
  <si>
    <t>Orthetrum albistylum RhLWF3 mRNA for opsin, long-wavelength sensitive type, complete cds</t>
  </si>
  <si>
    <t>LC009087</t>
  </si>
  <si>
    <t>AAGCGGCCGACGAGAGTACTTTGCGACACGACAGCTGCAGCTACAAAATGGCATCCGCCCACCTCATGGAACCCCAGATGGCTGCACAATGGGCCAACAAGACCGTCGTCGACATGGTGCTTCCGGAAATGCTCCATAAGATCGACCCCCACTGGTACCAGTTCCCTCCCATGAATCCACTGTGGCACGGAATTCTGGGATTCGTGATCGGGTGCCTGGGACTCATCTCTTGGACTGGAAATGGTGTCGTCATCTACATCTTCTCGTGCACCAAATCCCTCCGCACGCCATCCAACCTTCTGGTGGTCAACCTCGCCTTCTCCGACTTCTTCATGATGGTCATCATGTGCCCATTCATGTTGATCAACTGTATGCATGAAACGTGGGTGTTCGGACCACTGATGTGCGAGTTGTATGCGTTCGCTGGATCCCTCTTCGGATGCGCTTCAATCTGGACCATGGTCACCATAGCCTTCGACAGATACAACGTCATCGTCAAGGGACTTTCCGGAAAGCCTCTGACGATCAAAAAGGCTCTCCTTTGGATTCTGCTTGTGTGGGTGCACGCCGCTGTGTGGACCATCTTCCCAATGGTCGGATGGAACAGGTATGTCCCAGAGGGCAACATGACCGCCTGTGGCACTGACTACTTGACCAAGGACTGGTTCCACAAGAGCTACATCCTCGTCTACTCCGTCTTCTGCTACTGGCTCCCACTCGCCACCATCATCTACTCCTACTGGTTCATCGTCCAGGCCGTGGCTGCCCACGAGAAGCAGATGAGAGAGCAAGCCAAGAAGATGAACGTGGCTTCCCTGCGATCTGCTGAGGCACAGAACCAGAGCGCCGAATGCAAACTGGCTAAGGTGGCTCTGATGACCATCTCCCTGTGGTTCATGGCTTGGACACCCTACCTGATCATCAACTTCGCTGGAATCTTCGAGACCATGACCATCAGCCCATTGGTGACCATCTGGGGATCTGTCTTCGCCAAGGCCAACGCCGTATACAACCCAATCGTCTACGGAATCAGCCACCCCAAGTACCGAGCTGCCCTCAACGAGAAGCTACCTTTCTTGGTTTGCGGTGGGTCCGAACCAGCAGCTCCTGCTGACAACAAGTCACAAGCATCCACCGGAACTGCTGCAGAAGAAAAGGCTTAAAGCATCATTGGAGAATCTTGAGATCGCAGAGTATTCTCTGAATAAAAAAGAATTTCCGAAAGAAAAAGCGTGTACCAAGCCTC</t>
  </si>
  <si>
    <t>MASAHLMEPQMAAQWANKTVVDMVLPEMLHKIDPHWYQFPPMNPLWHGILGFVIGCLGLISWTGNGVVIYIFSCTKSLRTPSNLLVVNLAFSDFFMMVIMCPFMLINCMHETWVFGPLMCELYAFAGSLFGCASIWTMVTIAFDRYNVIVKGLSGKPLTIKKALLWILLVWVHAAVWTIFPMVGWNRYVPEGNMTACGTDYLTKDWFHKSYILVYSVFCYWLPLATIIYSYWFIVQAVAAHEKQMREQAKKMNVASLRSAEAQNQSAECKLAKVALMTISLWFMAWTPYLIINFAGIFETMTISPLVTIWGSVFAKANAVYNPIVYGISHPKYRAALNEKLPFLVCGGSEPAAPADNKSQASTGTAAEEKA</t>
  </si>
  <si>
    <t>Orthetrum albistylum RhLWF2 mRNA for opsin, long-wavelength sensitive type, complete cds</t>
  </si>
  <si>
    <t>LC009086</t>
  </si>
  <si>
    <t>AAACATCGCTTCTGCAGACGAGTGCGGAAGGGCCGCAGACTACAATACCACAATTTCGCCTCGTCTTCCGCAGAAGTACCGCATCAACCGACATCCACGCCATGGAACCCCAGATGGCGGCGCAATGGTCCAACAAGACCGTCGTCGACATGGTGCTTCCGGAAATGCTCCATAAGATCGACCCCCACTGGTACCAGTTTCCCCCAATGAACCCACTGTGGCATGGAATCCTTGGCTTCGTCATCACCTGCTTGGGAGTCATCTCTTGGACTGGAAACGGCGTTGTCATCTATATCTTCTCCACGACTAAGTCTCTGAGAACTCCATCCAACCTTCTGGTGGTCAACCTCGCCTTCTCCGACTTCTTCATGATGGTCATCATGTGCCCATTCATGCTTATAAACTGCATGAATGAAACGTGGGTTTTCGGTCCACTGATGTGCGAGTTGTATGCGTTCGCTGGATCCCTCTTCGGATGCGCTTCAATCTGGACCATGGTCACCATCGCCTTCGACAGATACAACGTCATTGTCAAGGGTCTGTCCGGCAAGCCACTGACCATCAAGAAAGCTCTTCTGTGGATCTTCCTCGTCTGGGCGCATGCCGCTGTGTGGACCATCTTCCCAATGGTCGGATGGAACAGGTATGTCCCAGAGGGCAACATGACCGCCTGTGGCACTGACTACTTGACCAAGGACTGGTTCCACAAGAGCTACATCCTCGTCTACTCCGTCTTCTGCTACTGGCTCCCACTCGCCACCATCATCTACTCCTACTGGTTCATCGTCCAGGCCGTGGCTGCCCACGAGAAGCAGATGAGAGAGCAAGCCAAGAAGATGAACGTGGCTTCCCTGCGATCTGCTGAGGCACAGAACCAGAGCGCCGAATGCAAACTGGCTAAGGTGGCTCTGATGACCATCTCCCTGTGGTTCATGGCTTGGACACCCTACCTGATCATCAACTTCGCTGGAATCTTCGAGACCATGACCATCAGCCCATTGGTGACCATCTGGGGATCTGTCTTCGCCAAGGCCAACGCCGTATACAACCCAATCGTCTACGGAATCAGCCACCCCAAGTACCGCGCTGCCCTGAATGAAAAGCTGCCGTTCCTAGTCTGCGGAGGAGCAGAAGCAGCGCCGCCTGCCGACAACAAGTCACAAGCATCCAACGACACCACGGCCAATGAGAAAGCGTAATTAGGCTCATGACCAACCATAGAATGGAAAACTCCTTTCTCACGGCAAATTGACATCAAAAATAAAAAAAGAGTAAATCTAAATAAAGGGGTATTGTAAATTTGGTGGATGTACGTATAAATAAAAGGAAA</t>
  </si>
  <si>
    <t>MEPQMAAQWSNKTVVDMVLPEMLHKIDPHWYQFPPMNPLWHGILGFVITCLGVISWTGNGVVIYIFSTTKSLRTPSNLLVVNLAFSDFFMMVIMCPFMLINCMNETWVFGPLMCELYAFAGSLFGCASIWTMVTIAFDRYNVIVKGLSGKPLTIKKALLWIFLVWAHAAVWTIFPMVGWNRYVPEGNMTACGTDYLTKDWFHKSYILVYSVFCYWLPLATIIYSYWFIVQAVAAHEKQMREQAKKMNVASLRSAEAQNQSAECKLAKVALMTISLWFMAWTPYLIINFAGIFETMTISPLVTIWGSVFAKANAVYNPIVYGISHPKYRAALNEKLPFLVCGGAEAAPPADNKSQASNDTTANEKA</t>
  </si>
  <si>
    <t>Orthetrum albistylum RhLWF1 mRNA for opsin, long-wavelength sensitive type, complete cds</t>
  </si>
  <si>
    <t>LC009085</t>
  </si>
  <si>
    <t>CGTAGAGTGACTCCTGAGTGAGTAGACTTGCGTATCGCCGGCCTTCAAGGCGACGACCACCTTCGAGATGGCGGTGCCCATGATTGGAGAGCCGAAAGCGTTTTGGGGCGGTCGCACCAATGTCACCATGGTGGACATGGTTCTTCCAGACATGCTCCCGCTAATCGACTCACACTGGTATCAGTTTCCTCCGATGAGTCCTGTCATCAACCACATCTTGGGTTTCATCATCGGGTGCCTCGGATTCATCTCGTGGAGCGGCAATGGAGTGGTGCTCTACATCTTCTCAACCACCAAATCCCTCCGCACGCCATCCAACCTTCTGGTGGTCAACCTCGCCTTCTCCGACTTCTTCATGATGGTCATCATGTGTCCATTCATGCTGGTCAACTGCTTCAGTGGGACGTGGGTGTTCGGGCCACTGATGTGCGAACTCTACGCTTTCTTCGGCTCCTTGTTCGGAGGCTGTTCCATCTGGACCATGGTACTCATCTCCGTCGACCGATATAGAGTCATCGTCAAGGGTCTATCGGCCAAACCGCTGACCATCAACAAGGCTCTCGGCTGTATCATCCTCGTCTGGATCCATGCCCTCATTTGGACTCTAATGCCCATGTTCGGATGGAACAGGTATGTTCCAGAGGGAAACTTGTCATCTTGCGGAACCGACTTCATGAACAAGGACTGGTTCCACAAGAGCTACATCCTCGTCTACTCCGTGTTCGTCTACTTCATTCCGCTTCTCTCCATCATCTTCTCCTATTGGTTCATCATCAAAGCAGTGGCAGCACACGAGAGGACGATGAGAGAGCAAGCCAAGAAGATGAACGTGGCTTCACTGCGATCCGCCGAATCACAAAACACCAGCGCCGAATGCAAACTGGCTAAGGTTGCCTTGACCACTATCAGCTTATGGTTCATGGCGTGGACGCCTTACCTCATCATCAACTACGCTGGGATCTTTGGATTCCTCGAAATGAGCCCAATGTACACCATTTGGGGGTCCCTCTTCGCTAAAGCCAGCGCTGTTTACAATCCAATCGTCTACGGCCTAAGTCATCCCAAATACAGATCGGCCCTGAATGAGAAGATGCCTTTCTTGATTTGCGGTCCCACAGATGCCAATGCCAGCGAATCAGAGTCCAGTGGAACGACGGCCGAAGACAAGAAATGAAAGAAGGAGAGTATACGATCGATTCTTATGTCACATTTCCATGCCTCGGCTGTAAAAGGATACCATTCATGCTCCCTTCCGATTTCAGGTATAATAAATCACCTGAAGAAAA</t>
  </si>
  <si>
    <t>MAVPMIGEPKAFWGGRTNVTMVDMVLPDMLPLIDSHWYQFPPMSPVINHILGFIIGCLGFISWSGNGVVLYIFSTTKSLRTPSNLLVVNLAFSDFFMMVIMCPFMLVNCFSGTWVFGPLMCELYAFFGSLFGGCSIWTMVLISVDRYRVIVKGLSAKPLTINKALGCIILVWIHALIWTLMPMFGWNRYVPEGNLSSCGTDFMNKDWFHKSYILVYSVFVYFIPLLSIIFSYWFIIKAVAAHERTMREQAKKMNVASLRSAESQNTSAECKLAKVALTTISLWFMAWTPYLIINYAGIFGFLEMSPMYTIWGSLFAKASAVYNPIVYGLSHPKYRSALNEKMPFLICGPTDANASESESSGTTAEDKK</t>
  </si>
  <si>
    <t>Orthetrum albistylum RhLWE1 mRNA for opsin, long-wavelength sensitive type, complete cds</t>
  </si>
  <si>
    <t>LC009084</t>
  </si>
  <si>
    <t>GTAGTGTAGTGCTCCAGTGCAGACCTACGATAGCTGCCGATCCCTGAGAGACCATCTTCCAATTTATCTTCTTTTGGTGAAAAGATGGAGCCTTTGATGCAGAGGACGTGGCAGGGGCATGGTTATTCCAATCAAACCCTAGTGGACATGGTGCCCCAGGAGATGCTTCCTTATGTGGACATGCATTGGTATCAATTTCCTCCAATGAATCCTCTTTGGCATGGAATCTTAGGCTTTGTGATCGGACTGCTGGGTTTCATCTCCTGGGCTGGCAACGGCGTCGTCATCTATGTTTTCTTGTGTACCAAATCGCTACGCACGCCGTCAAACCTTCTGGTCGTCAACCTCGCATTCTCAGACTTCCTCATGATGGTCGCCATGTGTCCAATGATGCTCATCAACTGCTACTACGAAACCTGGGTTTTCGGTCCACTCATGTGCCAACTGTACGGGTACGCTGGGTCACTGTTTGGATGCACGTCCATTTGGACAATGGTCACCATTGCTTTGGATCGCTACAATGTCATTGTAAAGGGCTTAGCTGGCAAACCTCTGACCATCAAGAGAGCTCTTCTGTGGATTTCCGTGGTTTGGGTCCATGCTATCGTATGGACGACTCTGCCGATGGTTGGCTGGAATAGGTATGTCCCAGAGGGCAACATGACCGCCTGTGGCACTGACTACTTGACCAAGGACTGGTTCCACAAGAGCTACATCCTCGTCTACTCCGTCTTCTGCTACTGGCTCCCACTCGCCACCATCATCTACTCCTACACTTTCATCGTTCAAGCTGTGGCTGCTCACGAGAAGACGATGAGAGAACAGGCGAAGAAAATGAATGTAGCATCGCTTCGATCTGCTGACGCTCAGAATACAAGTGCTGAATGTAAACTCGCCAAGATAGCGTTGATGACCATCTCCCTGTGGTTCATGGCTTGGACACCCTACCTGATCATCAACTTCTCTGGAATCTTCGAGACCATGACCATCAGCCCATTGGTGACCATCTGGGGATCTGTCTTCGCCAAGGCCAACGCCGTATACAACCCAATCGTCTACGGAATCAGTCACCCCAAGTACAGAGCTGCTCTCAATGAGAAGCTGCCTTTTCTGGTTTGCGGATCTGCAGACTCGCCTTCGGATACCAGCAGCACCACTACCACCGAAGAGAAGACGACCTCATGAGCAGCCTCTCTGCTTCTTACTCATTTGTTTCACTCGTAAAAATGGAAGCAAACTTGTAACAGAATTAAATTTATGAAAATGGAAA</t>
  </si>
  <si>
    <t>MEPLMQRTWQGHGYSNQTLVDMVPQEMLPYVDMHWYQFPPMNPLWHGILGFVIGLLGFISWAGNGVVIYVFLCTKSLRTPSNLLVVNLAFSDFLMMVAMCPMMLINCYYETWVFGPLMCQLYGYAGSLFGCTSIWTMVTIALDRYNVIVKGLAGKPLTIKRALLWISVVWVHAIVWTTLPMVGWNRYVPEGNMTACGTDYLTKDWFHKSYILVYSVFCYWLPLATIIYSYTFIVQAVAAHEKTMREQAKKMNVASLRSADAQNTSAECKLAKIALMTISLWFMAWTPYLIINFSGIFETMTISPLVTIWGSVFAKANAVYNPIVYGISHPKYRAALNEKLPFLVCGSADSPSDTSSTTTTEEKTTS</t>
  </si>
  <si>
    <t>Orthetrum albistylum RhLWD1 mRNA for opsin, long-wavelength sensitive type, complete cds</t>
  </si>
  <si>
    <t>LC009083</t>
  </si>
  <si>
    <t>CGTAGTGTGCCTCCTTGGTGAGTTGACCTACGATTCGGCGACTGCTGCCTTCTCCGTTTTCCTCTTTTGGATTTGCCAGGCTTCAGATCGTCTCTCTCCATCGCTGACCTCAAAGGATTCTCACCTTTGATCATGTCTTCTGCATCTCTTTTGGGAGAGCCCCAGATGGCAGCTCGCTGGGGCGGAGCCGGGTTCTCCAACCAAACTGTCGTAGACATGGTTCCACCAGAGATGCTTCCCTGGGTTGACGCCCACTGGTACCAGTTCCCTCCCATGAACCCACTGTGGCACGGCATTCTGGGATTCGCCATTGCCGTTCTTGGATTCATTTCTTGGGCTGGCAACGGAGTGGTCATTTACGTCTTCTCGTCAACCAAATCCCTCCGAACTCCATCCAACCTTCTTGTCGTCAACCTCGCATTCTCAGACTTTCTTATGATGGTCTTCATGTGCCCTATGATGGTCATTAACTGCTACTATGAAACTTGGGTTTTCGGCCCGCTGATGTGTCAGATCTACGGAATGGCTGGATCCTTATTCGGATGTGCGTCTATCTGGACGATGGTGACCATCGCCTTCGACAGGTACAACGTCATCGTCAAGGGCTTGTCGGCTGAACCAATGACCAACAAGAAGGCATTGACTTGGATCTTCCTTCTTTGGGCCCACGCCTTGGCCTGGACACTCATGCCTTTCTTCGGATGGAACAGATATACGCCAGAGGGCAACATGACTGCTTGCGGCACTGACTATTTGACCAAGGATACCTTCAGCAGGAGTTACATCGTCATCTACTCCGTCTTCTGCTATTGGCTGCCTCTCGTTAGCATCATCTACGCTTACTTCTTCATCGTCCAGGCCGTTGCTGCTCACGAGAAGACAATGAGAGAGCAAGCCAAGAAGATGAACGTGGCTTCACTGAGATCTGCCGATGCACAGAACACCAGCGCAGAATGCAGACTTGCTAAAATTGCTCTGATGACCATCTCCCTGTGGTTCTTTGCCTGGACTCCATATCTCATCATCAACTACTCCGGAATATTCCAGACCATGACCATCAGCCCCCTGTTCACAATCTGGGGCTCTCTCTTCGCCAAGGCTAACGCCGTCTACAACCCAATTGTATATGGAATTAGCCATCCCAGGTACCGCGCTGCCCTCTACGAGAAGCTGCCGTTCCTGGCGTGTGCGTCTGAACACGCGGCGTCCGAAACACAGTCGCAGTCATCCGTGGCCACCAACGTATCCAACGAAGAGAAGGCTTAAGAAGTTGAAACACTCCTTTTTGGCATTTTTGTCCCGTGTAAAAGCTTAATAAATCTTAAACATAAAAAA</t>
  </si>
  <si>
    <t>MSSASLLGEPQMAARWGGAGFSNQTVVDMVPPEMLPWVDAHWYQFPPMNPLWHGILGFAIAVLGFISWAGNGVVIYVFSSTKSLRTPSNLLVVNLAFSDFLMMVFMCPMMVINCYYETWVFGPLMCQIYGMAGSLFGCASIWTMVTIAFDRYNVIVKGLSAEPMTNKKALTWIFLLWAHALAWTLMPFFGWNRYTPEGNMTACGTDYLTKDTFSRSYIVIYSVFCYWLPLVSIIYAYFFIVQAVAAHEKTMREQAKKMNVASLRSADAQNTSAECRLAKIALMTISLWFFAWTPYLIINYSGIFQTMTISPLFTIWGSLFAKANAVYNPIVYGISHPRYRAALYEKLPFLACASEHAASETQSQSSVATNVSNEEKA</t>
  </si>
  <si>
    <t>Orthetrum albistylum RhLWC1 mRNA for opsin, long-wavelength sensitive type, complete cds</t>
  </si>
  <si>
    <t>LC009082</t>
  </si>
  <si>
    <t>ACGTGGTGTACCTCTTAAGGAGAACAGACACCTGCTGCCAAAGAGTCTCAATTTGTTCTTTATCGTATCACATTCGCTAAAAGAGATTACAAACACAAAAGGCGTCTACGAAACTGTGCGTTAAGACTTAACCTAGGAGACAGGTGAACTAAGGTGGCAGGCTGTCTGATACCATCTACTCCGCTGACCAAATAAGGAACTACTTCTGTCCTCCAGATGGAGACTTCTTTACTAACAATGGACCCTCAAATAGCTGCTCGAGTGAGTGGCCCTGGCTTCTCCAATCAAACTGTTGTTGATATGGTGCCTCCTGAGATGTTACCATGGGTTGATCCTCATTGGTACCAGTTTCCTCCTATGAATCCACTTTGGCATGGAATATTAGGTTTTGCCATCGGTGTCCTTGGATTCATGTCTTACATGGGAAATGGGGTCGTAATTTACATATTCTCCACTACAAAATCTCTAAGAACGCCATCAAACCTCCTTGTCATCAACCTTGCCATCTCTGACTTTGGTATCATGGTTTTCATGTGCCCTTTCATGATTGTTAACTGCTACTATGAGACCTGGGTATTCGGTCCTCTTATGTGCCAGATCTATGGTATGACTGGATCTCTGTTCGGATGCTCTTCTATATGGTCAATGGTTCTGATAGCCATGGATCGTTACAACGTCATAGTGAAGGGTGTTGCTGGGACTCCATTGAGCACCAAAAAGGCAGTTTTGTGGTGTTTTCTTGTCTGGGTAAATGCAGTTGCATGGACTATTTTCCCCATGTTTGGATGGAACAGATATGTTCCAGAGGGTAATATGACAGCCTGTGGTACTGACTATTTGACCAAGGACTGGTTTTCAAGGAGCTATATCATTGTCTACTCTTTCTTTGTGTACTGGTTGCCTCTTTTTGTCATAATATATGCATATTTCTTCATTGTAAAGGCTGTTGCTGCCCATGAGAAACAAATGAGGGAACAGGCAAAGAAGATGAATGTTGCATCCTTGAGAACTGCAGATGCCCAGAAGACCAGTACAGAATGCAGACTAGCAAAGATTGGTTTGATGATCACTTCTCTGTGGTTCTTGGCATGGACACCTTATCTCATCATCAACTATGCTGGAATTTTTGAGACCTATACCATCACACCACTCTTTACCATTTGGGGATCTGTTTTTGCTAAGGCCAATGCTGTCTATAACCCAATAGTCTATGGAATCAGCCATCCAAAATACCGAGCTGCCCTAAGGCAGAAGTTGCCGCTCCTTGCTTGTGGGACTGATGGTGATAGTGACAGTAATTCAGCAGCATCTGTTGCTACTGATGTTTCCTCTACAACTGGGGATGCTTGAGTGGCCACTGCAAATACTCCTACTCTCCTTACTTGGTTTCCTTATAAAAAAA</t>
  </si>
  <si>
    <t>METSLLTMDPQIAARVSGPGFSNQTVVDMVPPEMLPWVDPHWYQFPPMNPLWHGILGFAIGVLGFMSYMGNGVVIYIFSTTKSLRTPSNLLVINLAISDFGIMVFMCPFMIVNCYYETWVFGPLMCQIYGMTGSLFGCSSIWSMVLIAMDRYNVIVKGVAGTPLSTKKAVLWCFLVWVNAVAWTIFPMFGWNRYVPEGNMTACGTDYLTKDWFSRSYIIVYSFFVYWLPLFVIIYAYFFIVKAVAAHEKQMREQAKKMNVASLRTADAQKTSTECRLAKIGLMITSLWFLAWTPYLIINYAGIFETYTITPLFTIWGSVFAKANAVYNPIVYGISHPKYRAALRQKLPLLACGTDGDSDSNSAASVATDVSSTTGDA</t>
  </si>
  <si>
    <t>Orthetrum albistylum RhLWB1 mRNA for opsin, long-wavelength sensitive type, complete cds</t>
  </si>
  <si>
    <t>LC009081</t>
  </si>
  <si>
    <t>TGGGAGTCAACGGTAGAAACAGCTCTTCCCGGTGTCTTCCAGAGGAAAGCGCCAGGCAGTAAGAGGTCTTCCCATCTTTCTGTTTCGCAGTCCAAGTATCCACATCCAGCAACCATGTCTCTGGGAGCAGGGCCTAGTTACAGCGCCTACAACTTCGCTGGAACTGGAAGTTTCGGCACTAACATGACCGTCGTCGACAAGGTCCCCCCCGAGATGCTGTTCCTCGTTGACTCCCACTGGTACCAATTCCCTCCCCTGAACCCAATGTGGCACTCCCTGCTGGGCTTCGTCATCAGCATGCTGGGCTTCATCTCTATCTGCGGAAACGGAGTCGTCATCTACATCTTCTCCTGCACCAAGGCCCTTAGGACTCCATCCAACCTCTTGGTTGTCAATCTCGCCATCTCCGACTTCGGTCTCATGGCTACCATGGCACCCATGATGACCATCAATTGCTACTTCGAGACCTGGGTCCTTGGACCATTCATGTGCCAGATCTATGGAATGCTTGGGTCAACTTTCGGCTGCGTATCTATCTGGACTATGTCCGTTATTGCCTGGGATAGGTACAATGTTATCGTCAAGGGTCTATCCGCTAAGCCACTCACTATCAAGGGAGCTTTGTTCTGGATCTCGCAAGTCTGGCTCAACTCTGCCCTCTGGACTGTTGCGCCTCTTCTCGGCTGGAACAGGTATGTCCCTGAGGGTAACATGACTTCTTGCGGAACTGACTACCTTTCCAAGGACTGGGTCAGCGTGTCCTACATCTGGGCCTACTCCTTCTACTGCTACCTTTTGCCTCTTGGTGTCATCGTCTATGCCTACTGGTACATTGTACAGGCTGTCGCTGCCCACGAGAAGCAGATGAGGGAACAAGCCAAGAAGATGAACGTCGCCTCCCTTAGGTCAGCTGAAGCTCAGAACACTAGCGCTGAATGCAAGCTTGCCAAGATTGCCATGATGACCATCTCCCTGTGGTTCGTCGCATGGACCCCATATCTCATCATCAACATTGCCGGTCTCTTCGCTCCATCTTCTCTCAGCCCACTGGCTAGCATCTGGGGAGCCGTGTTCGCCAAGGCCAACGCTGTCTACAACCCAATTGTCTATGGCATCAGCCACCCCAAGTACAGGGCTGCCCTCTTCCAGAAGTTCCCCAGCCTTGCCTGCACTGGAGAACCAGCACCAGCATCTGACTCCACCTCCCAGGCATCTGGGGCCACCGCAACCAGCGCCGACGAAAAACCAGCAGCATAAAGAAGCCACTACTCCTTGGACCGATACCGTTTGCAGAACTGAATCCTTTGACGGAAAGTTTATAAAAAAGAAACATCTCCCCTTCGATTGTTATCTTCCATTCTTCACCTTTGCAAGTGCTGGTTGTGGTTAAAAATTACGAAAAACATGATCCTTTGAAACCTTTCCGACTATGTATAATGATTGAAGGTTGTAGAAATTTATGAAAAGAAATAAAAAGCCTTTCC</t>
  </si>
  <si>
    <t>MSLGAGPSYSAYNFAGTGSFGTNMTVVDKVPPEMLFLVDSHWYQFPPLNPMWHSLLGFVISMLGFISICGNGVVIYIFSCTKALRTPSNLLVVNLAISDFGLMATMAPMMTINCYFETWVLGPFMCQIYGMLGSTFGCVSIWTMSVIAWDRYNVIVKGLSAKPLTIKGALFWISQVWLNSALWTVAPLLGWNRYVPEGNMTSCGTDYLSKDWVSVSYIWAYSFYCYLLPLGVIVYAYWYIVQAVAAHEKQMREQAKKMNVASLRSAEAQNTSAECKLAKIAMMTISLWFVAWTPYLIINIAGLFAPSSLSPLASIWGAVFAKANAVYNPIVYGISHPKYRAALFQKFPSLACTGEPAPASDSTSQASGATATSADEKPAA</t>
  </si>
  <si>
    <t>Orthetrum albistylum RhLWA2 mRNA for opsin, long-wavelength sensitive type, complete cds</t>
  </si>
  <si>
    <t>LC009080</t>
  </si>
  <si>
    <t>GCGGAAGGGACGTTCTTTCCAGTGGCATCCGGTGAAGAATACACAAAACAAAACTGTAGTAGTTCGCCTCTTAAGAACGATTTGCTTCAGTTTTCTTATTTCCGTAGTGCCAATTACCACCAACAACCGCCATAATGTCGTTGGCAGTAGGGTCTGGTCCTAGCTTCAGCGCTTACAGCTGGTCTGGCAGTAATTTCAACGGGAACATGACGGTGGTGGACAAAGTCCCCCCAGAGATGCTCTTCCTCGTTGACTCCCACTGGTACCAATTCCCTCCTCTGAACCCACTGTGGCACGCTATGCTCGGTTTCTTCATCAGTCTGCTTGGTTTCGTCTCCGTATGCGGAAACGGTGTGGTCATATACGTGTTTTCCTGCACCAAATCCCTAAGGACGCCATCCAACTTGTTCGTGGTCAATCTCGCCATTTCCGACTTCATGCTCATGGCCACCATGGCGCCCATGATGACCATCAACTGCTACTTCGAGACCTGGATTCTTGGACCTTTCATGTGCCAGATATACGGAATGCTTGGTTCAATGTTTGGCTGTGCATCAATTTGGACCATGACCGTCATTGCAGTGGATAGGTACAACGTCATCGTGAAGGGTCTTGCGGCCAAACCACTTACCACCAAATCCGCCCTCTTCTGGATCTTACAAGTTTGGCTGAACTCCGCAATTTGGACTGTTGCCCCTGTTCTCGGCTGGAACAGGTATGTACCTGAGGGAAACATGACCTCCTGCGGAACTGACTACCTATCCAAGGACTGGGTGAGCGTGTCGTACATCTGGGCATACTCGTTCTTCGTCTATGGCCTACCGCTTGGCGTCATCATCTACGCCTACTGGTTCATTGTCAAGGCCGTATCAGCGCACGAGAAACAAATGAGAGAGCAAGCGAAGAAGATGAACGTCGCGTCTTTGAGATCGTCCGAAACCCAACAAACAAGCACGGAAATCAAGCTGGCCAAGATTGCTATGATGACCATCTCTTTGTGGTTTATGGCGTGGACACCCTACCTCGTAATCAACCTTGCCGGACTCTACGCTCCTACGTCACTGAGCCCTCTTGCCAGCATCTGGGGAGCCGTCTTTGCTAAGGCGAACGCTGTTTACAACCCCATTGTGTATGGAATCAGCCATCCCAAGTACCGGGCCGCCCTCTACCAGAAGTTCCCGAGTCTGTCGTGCACATCTGAATCCAACACCGAATCACATTCTCAAGGGTCCGCAGCCACAGCCCTGAGCGATGAGAAGACAGCGGCATAAGAACCAAATCTCCGACTCTATGCCAGTGACCGCATCTCTCTCAACTAATTGCCATTCTCTCGGACTGACCAACGCGGTGGTCTTGCGAGAGCTTGGGGACCAACGACGCGCGGCTACTTTCTCCTTTATTTCCTGTTTTTTCTTCCCCTTAAACTGTAATCAAACATGCCCCACGATAAGACACATTAATGAAGAGAATGATCTGAACTTTTTTTTATTCTTTCTCGATCGGGGCAATCTTGTCTTGAAATTGTAACTTGTTGATGGTGGGTGTGGAATACATAATGACTGAATAAAACCTATTCATCGTTGAATGA</t>
  </si>
  <si>
    <t>MSLAVGSGPSFSAYSWSGSNFNGNMTVVDKVPPEMLFLVDSHWYQFPPLNPLWHAMLGFFISLLGFVSVCGNGVVIYVFSCTKSLRTPSNLFVVNLAISDFMLMATMAPMMTINCYFETWILGPFMCQIYGMLGSMFGCASIWTMTVIAVDRYNVIVKGLAAKPLTTKSALFWILQVWLNSAIWTVAPVLGWNRYVPEGNMTSCGTDYLSKDWVSVSYIWAYSFFVYGLPLGVIIYAYWFIVKAVSAHEKQMREQAKKMNVASLRSSETQQTSTEIKLAKIAMMTISLWFMAWTPYLVINLAGLYAPTSLSPLASIWGAVFAKANAVYNPIVYGISHPKYRAALYQKFPSLSCTSESNTESHSQGSAATALSDEKTAA</t>
  </si>
  <si>
    <t>Orthetrum albistylum RhLWA1 mRNA for opsin, long-wavelength sensitive type, complete cds</t>
  </si>
  <si>
    <t>LC009079</t>
  </si>
  <si>
    <t>TTTCTGTAGCCGCAAGGGGGATCCTGACAAGCGAGCGGAATCGAGTGCTACGGACAGCTGTCTCGACACCAGAAATGCTCCTTCTGTTGTGCTTTGTCTTGGTCCTGGCCTCCGGAGATGCCATGATGGCCTCCATGGAGGTCACCTACCATTTCTCGAATTTCTCCGGAAGCCCTTCCATGGAGGACCTCCTCGACTCTTCCCCTCTGAACAGCGGGACGGACAGCAATCTCCTCCCGTCGACTTGGACCGTAGATTATGCGGAAGCCTCGATCATCGACGAAGGGGATTCAACGACTTTTATTCCGCAGGATCGCGACAACAAAACCTCGAATGGGGGCGAATCCATGGGGGACGACCTCCGGATGCTGAGGGAACGCTTCCAATCCCTTTGGCCCACGGATTGGTGGAAGAGCCACGGCCTTTACAACGATGACTACCTATTGTTGATCAACTCGCACTGGCTCGGATTCCCGCCTCCAAGGCCCTCCTCCCACTACATCCTCGCCGTCCTCTACACTGTGGTAATGGTTGTGGGAGTGTCCGGAAACTTCCTGGTGATCTTCATGTTCTGCAGGTGTAAATCACTGAGAACTCCAGCAAATATTCTGGTTATGAATTTGGCTGTAAGTGATTGCTTTATGCTTCTGAAGATGCCTATATTCATTTATAACAGCATCTATCTTGGACCAGCGCTTGGTGCTTTTGGCTGCCAAGTTTATGGTTTCTTGGGAGGACTGACAGGAACCACATCAATAGCAACTCTTGCTGCAATAGCACTCGACAGATACTTTGTTGTGCTTTATCCTTTGGAACCACTGAAGGTGCCAACGAGAGCCCGAGCACGTGCCTGCGTTCTTCTTGCTTGGACTTATGGAGCAGTATTTTCCTCAATACCTCTCTTTGGAATCAATCAGTATGTGCCTGAGGGATATCTGACATCCTGTTCATTTGATTACCTAGCTAATGATGGCCGTAGTCGTTACTTCATCCTAATATTCTTCACAGCTGCCTGGGTCGTTCCATTTGCATTTATCTCATTTTGCTATGCTGCCATCTGCCGAGCAGTTGCTGTTGCTGCTAATTATTCCTCCTCAGTAACTGTGAGGGCTGTAAGCAAATTATCTGACAGGAGAGATGCTTCATCTCGTCGAGAGCGACAGAGAAGAAAAACTGAGCTTAGACTTGCAATTGTAGTGCTAGGTGTAGTGGCGCTGTGGTTTGTTTCATGGACCCCATATGCAGTGGTGGCATTGTTAGGATTCTCAGGTAAGCGCCATCTCGTCACACCATTGGCTTCAATGGTGCCAGCACTTTTCTGCAAGATGGCCAGCTGCATCGATCCATTTGTTTATGCCATCACACATCCCAGATTTAGAAAGGAACTTGCAAGAAGATTTTCATGCTGGGAAAAGAAGAGGCATGGGAAAGGAATGCATACTGCTGGAAATAGGAGAGGAACTGGAGCAAGGGGTGGAAGAGATATGAGGAAAAGGGCAAATGAAGACAGGCGAAGAGGTGATGCTGAGGATGGCTCTTCAGTTTCTGAAGAGGAAGTGGTTGTCATGGATGCTAGGGGAAGCAGCATCATTGATGCCTCAGAGGCAACCTCTACCTCAGGAGAGAGAAGAAACGGTGATTCTAGAGCAGAATACAGTCAGGAGGGACCATGGACTACAGAAGGGAGGCTTTACCGCAGCTTTCCAATTGCAGCAAAGCGCAAACCATTTGCTTCATGGATCTTGGGCCGTAAGAAGGTTGATATGAGAGATGTTCAATCTCCTGGAATAGAGATAGTATCTTTCCAACAAAAGACCCCATCTATGATAGATGGAAAAAACTTAGGAAAAGATTTGGAGCTAACTGTTTGAGAGAAAGTGAGAACAGTAGGCATAATCGTGAACATTTCCTCATATCCTTCAAAGCTCTCTTTCCATTGCAATTCTAAATTAAATATTTGCAAAAAGTACTGCTAAACATGTGTATTGCCTGAATACCATTGTGATACTGTTTATTTAATCTGAAATCTTCAATCCTAACCACAAGAGAGGGTCAATTATTAGGAAAGTTTTATTTATTAAAAAATATCACCTTCTAGCAACAGACAGATTGGCTCAGTATTTAAAGTTTTTCTGCACAGTATTGCAAATTAATGTAGACATTACAGCACACTGAAAGACCATTTTAGTTTTTCTTCAGTGAAGCTATCTAAAGGTAAACAAGTATTCTGTCAATCTCCTCTGTATTCAATCAAAATCTGCTATACAGTAAATTTTAGACTAAAGAGATTGAAAAACTTACATGTTGTGATCCAAAAAGGATGAATTAAGTAACGTTTTGGTCCTCATCAATTCTGGACCAAAAGATGAAAATTCATCTCTAAATACATTGTGCTGTATTTACAATATTGAATGGTTATTTAATATGAAGTTATAGTTGTGTTAGAAATTAAGCTTTAGATGGAAAATTACCAACAAAATGCTTACAACTGTCACGTTAAAGCCAGTGCACCAAATATCTCTGTGTATTAAATTGTGAGGAAATAATAGCTGTGTGCATTCAAATGGAATAATAGTTTCAAAAGCTTAAGGGAATTCCAATAATTCTCAATTTTTTATTTTATTCTTGTTTACTTGCCATAAAATTAGCAATTTCTTTCTGTAATACCATAAATTAATGTAAATATCTTAATTTACAAACTTAAAAGTCAACATGTGTGCTATTGAAGGGATGAAGACTGAAATTCTAGTCTTAAGGTTTGGTGTGGCTAGCAAAAATGACTGACTGCACGTAATAGCAGAAAACCTTTAAATTACCAACCAAAACCTAGTACCTAAAATAAAACGAAAACTCTCTCTCCTGAAGTTGTCAATAAAACACATC</t>
  </si>
  <si>
    <t>MLLLLCFVLVLASGDAMMASMEVTYHFSNFSGSPSMEDLLDSSPLNSGTDSNLLPSTWTVDYAEASIIDEGDSTTFIPQDRDNKTSNGGESMGDDLRMLRERFQSLWPTDWWKSHGLYNDDYLLLINSHWLGFPPPRPSSHYILAVLYTVVMVVGVSGNFLVIFMFCRCKSLRTPANILVMNLAVSDCFMLLKMPIFIYNSIYLGPALGAFGCQVYGFLGGLTGTTSIATLAAIALDRYFVVLYPLEPLKVPTRARARACVLLAWTYGAVFSSIPLFGINQYVPEGYLTSCSFDYLANDGRSRYFILIFFTAAWVVPFAFISFCYAAICRAVAVAANYSSSVTVRAVSKLSDRRDASSRRERQRRKTELRLAIVVLGVVALWFVSWTPYAVVALLGFSGKRHLVTPLASMVPALFCKMASCIDPFVYAITHPRFRKELARRFSCWEKKRHGKGMHTAGNRRGTGARGGRDMRKRANEDRRRGDAEDGSSVSEEEVVVMDARGSSIIDASEATSTSGERRNGDSRAEYSQEGPWTTEGRLYRSFPIAAKRKPFASWILGRKKVDMRDVQSPGIEIVSFQQKTPSMIDGKNLGKDLELTV</t>
  </si>
  <si>
    <t>Orthetrum albistylum Rh7-like mRNA for opsin, rhodopsin-7 like, complete cds</t>
  </si>
  <si>
    <t>LC009078</t>
  </si>
  <si>
    <t>CTCTTCCGATCTCCGAGAGCTGCCTGATCCACCCGTTTTCCAGACGAGCAGAATTTCCGGGACGATCACAGGGAAGTTTTCTGAAGCAGAGTAAAATGGAGTCTACAGGTGCCCTGAACACAGAATGCCTATGGCAAGCCATAGAGCCATATCATCTGACATGGCTTGGAGCAGTTCTCATTGTGTGTGGTATCCTAGGATCTGCAGCTAATGGTATGCTGAGTGCTGGATGTTTACTAGGAATTGGTATTCCTGAAAGTAGAGCTGACCAAGGACATAGATTGTTGTTATTAAATTTGTCAGTAGCATCTTTAGGAACACTGTTACTGGCTGGATTCCCTTTTACTGGCCCATCACTAATATATGGAAGGTGGATTTTTGGAAATGGTTGCTGCCAGCTCTTTGCATTTCTCAGACAAATGTTTGGTTTTACCCAGCTATCTGCATTAATGCTTCTGACTGCAGAGCGGTACTGGTTATTTTATGTCATAACTAAAGAACAAACCAGGATGATGTCAATCAAGGGATGTGCATGGATCATAGTATCATTCTGGGCACTCTCAATAATATTTGCAGTTCCTCCTCTGATCCACTGGGGCAGGTATGCATGTGATAGCACCAGAACAACTTGTGAGCTAGACTGGAGGATGACCAACAATAACCAGGTGTCTTTCAATTTATTTTATCTTGCATTTGGTGTGACACTCCCAACATTAGTAATTTTCATCTGTTTATGGCGTTCTCATAAAATAATAAAAGCACTCGCAATTGAAAGCAATGACTTTGGTGTGGACACTATTGGACAATATTCCATCACTAAGGTGGTTATGTACATAGTGATTGGTATGTACCTAGCATGGTTACCTCGTGGACTTCTGGTGTTCTTGACGATGGTTTTGGATACAGAGGCACAAAAGAGTATTCCAGATATGTTGAAAATATTATCACCCATTTTTGCTGAGGCATCTACAATAGTTCCTCTAGTTGTGTATGCTGTTTTGGGAACTAATATACGTGAAAACATGCTGAAAATGCTCAAGAAAAGAAGTTCCTTCAAAGCCAGGCATGGAATGATAAGACTGCGTTCAACATCATAATATTTGTAACTAAAGGATCCAGATAATGTTTGTATTTAATTAAATGTTTTTAATCCC</t>
  </si>
  <si>
    <t>MESTGALNTECLWQAIEPYHLTWLGAVLIVCGILGSAANGMLSAGCLLGIGIPESRADQGHRLLLLNLSVASLGTLLLAGFPFTGPSLIYGRWIFGNGCCQLFAFLRQMFGFTQLSALMLLTAERYWLFYVITKEQTRMMSIKGCAWIIVSFWALSIIFAVPPLIHWGRYACDSTRTTCELDWRMTNNNQVSFNLFYLAFGVTLPTLVIFICLWRSHKIIKALAIESNDFGVDTIGQYSITKVVMYIVIGMYLAWLPRGLLVFLTMVLDTEAQKSIPDMLKILSPIFAEASTIVPLVVYAVLGTNIRENMLKMLKKRSSFKARHGMIRLRSTS</t>
  </si>
  <si>
    <t>Orthetrum albistylum RGR-like mRNA for opsin, RGR-like, complete cds</t>
  </si>
  <si>
    <t>LC009077</t>
  </si>
  <si>
    <t>GGGATTCAACTTGGTGTCAAAGGGGGTTGGGGTATATATTTTCGGGCGGTGAACTATGGAGATCTAGCCGAATCGAATGAAATCGCCTTGGGAGACGGAGGCTGATGGGGCTGGTGGGGGGAGTGAGATCGGAGTTGGGGATGGGGCTGGACCAGGAGCGGAAGAAGAGGAGAAATTACTGATGTCACCCGGAGGATATGCTGCGGCCGCCGTATGTCTTCTGCTCATCGGTCTCGTGGGATTCGTGTCCAACCTGCTCGTCATGGTGCTCATGTGCAAGAACAAGCAGCTATGGACACCTCTAAATGTGATCCTGTTCAACTTAGTTTGCTCGGACTTTTCCGTTTCTGTCCTCGGCAACCCAATAACCCTCACTGCAGCTCTCTTCCGTCGCTGGATCTTCGGAAGGACCATGTGCGTCATCTACGGTTTCTTCATGTCTCTTCTCGGAATCGCCTCGATCACCACTATGATGGTGCTCTCCTTCGAGAGATACGTGATGATCAGCAAACCCTTTCAAGTTCGTCGACTGAGTCAAAAAGGAGCCGTGGCGTTGATCGGCGTCATTTGGGTGTACGCTCTCCTTCTCACTGCTCCTCCTCTCTTCGGATGGGGAGATTACGTCCATGAATCTGCTAATATCAGCTGCTCCGTTAATTGGGAATCGAAGACGATAAGTGCCACTACCTATATCATCTTCCTTTTCGCCATGGGATTAGTTGTTCCTGTATTCGTCATCTGTTTCTCCTATCTCAATATAATTTGGACCATGAAAAAGAACGCCGTAGCCATGGGTCGCGTGACGAAGGCGGAATGCCGCGTGACAGTCATGGTTTTCGTCATGATAGTGGCATTTCTCGTCGCGTGGACTCCATATTCCGTTCTTGCGCTCCTCGTGGCTTTCGGAGATGCATCGCTGATATCGCCTGGAGTCGCCGTGGTTCCTGCTCTCATGGCCAAGTCTTCAATCTGCTACAACCCAGTCATATACGTCGGACTCAACACGCAGTTCCGCTCCGCCTGGCACAAGCTGCTGGGGGTCCGCGCCATTTCCGAAACCTCTCAAGAATTGGGCGGAGAGCACACGGCCGTACTCAGTCCATCCCACTACATGTCCCACACTCTCCCGGACGGAGGGGCAACTGGAACCACGTCCGGGATCCTCCTCGGCCCCTCCTCTTCCAACTCCTCGCCCATTGTAGCGGTCTCCCTCAAGAGGAAGGTGGCCGCGGCTCTCAACTCCACCGGCAACGGAGAGGCCGCCAAACCGGCCGTAAAATCCAATCCCAGCTGGACCAAAATCGCGGTCGCCGAGACGCTTCCGGAAGAGGCGGAGGAGGCGGGGGACGAGGACGGTTACGGGGACAGTCCCGAGGAGGAAAACATCACCCTGGACTTGGAGACCAATGGGAAACAGGAACCCAATCATTGCGAAAGTAAAGAGAAGGAAGAGAACGCCACTGGTGGTGGGGAGTTGCAATCGGTAGTTTCTGTTGCGGGAGGTTCGGAGCCTCAGCTGGGCAGGGGCAAGAAGAAGAATCCGGAGTCCGTGGGGTCGGACAGGGGCGGGAAGGGAAGGAGGTTCAGGGGAAGGATGCGGAAGTCGGAGAGTTTGGGGAACAAGTCACGGAAGGGGGCGGAGAAGGGGAACGGAGTGCTGACGGAGAGCGGGAGATACAAAGGGAAGCAATATGTGGAAAGGGTCGCTAGGAACAGAGCGCCGGAGATCACGGTGAGTGTGGATGCGGAGGACGACGAGCAGGTGGAAATGACATTGCTCTCGAAACCGGAGGGGAGAAAGAAGGACAAGACGGAGGCGGTGGCCGTGTGAATTTTTCCGAGATTCCTCTCTAAAACGAGGACTGCGAGGGTCTCCGGACGCGGCCGTCCTCGGAACGGATCGCGTGAATTAGTGAATGAATTTCGTCTCAAAGCTGTGATGTGATTTATCGAACCGGCCATTAATAAGATTGAAGAGTAGAAGATATAAACTGTTTTTTTCGGGCATGAAGAGACGTCGTTCTAATGAAAGGCTGACGCCTTCAATTCCTTTCGGGTGAGCGATCCGAAGGTTCTTCGCGCGGGAGAAATTTTCCCGGACTTTCTCGACGCCTCTTCCACGACGAGTGTGCTTTGTTTTACATGTATCGTCAAACTGAATGTATTTTTAAACGTAGATGTAAAATGAAGCCTTGCCCGACTGGGGATTGTGAGTTTTATGACAAATTTCGAAAGTCATCATGCCTTCGTATTCGTTTCTGAATTTGCGACCATGAGGTCCTTGCACTCGAATAAATACATTTGAAATTTTTTCATCATTTTGACGGTTTGAACATCCTCACGAATTTTGAAATAATATATTTTACATATCTGGTCAATAATTAACGTTAAATAAAGTAATAATTATAAATTCTGCTTACGGTTCTAAAATCGAAAAGATTCCTTACGGTTTAGAAAGTTGTTTTATCTTCGTGGCACAAGCAGCATACGTTAATATCGCTATAAAAGTTGCGTAGCAGGTGTCCTTAAACAAATACCAAGCTGTGAATAATCTTCAATGTCTAAAGTTGATAATCAGAGATAACTTTTCAATGAAAAAGTCGAATTCATCTTCGTTCCCACGCATTGCTAAATATTCCCCTACTTGTTCAGAATACTTATCCCACGATTTAATCAGCGTGAGCCACCGATTGATTATAGCAAATAAAATTAACAACATTTCGTTTAAAGCTTGAGAAGTTTTAAAAATTCTTTTTCGATTCAAAAAACGTTTTCGGTTTACGGATTTCCAAACAGTTTAATTTGTTTGTCGCGATCGAATATGAACGGATTGTGAGAGTTTCATTACTCAGGGTAACAGGGTAGCATTCCTATGCTTTCGGGTTCGAATATTTGAAGATGTTGTAACCTTATGAATATTTTTTATTCAGAATGAATGTTTTCCCTTACATTGTAGATCACGAAGCAGTCAATTCCAGCAATATATTATTTCACTGCGTTGATATTCTTTAGAAATTCAATAACGGGAGTTGATTTTCGCCATTGGGACCAATTTCTTAACGGCTAAACCTAACGCTAGCTTCTTCAAACACAAAAGATTCTTATTTCAATCTATCTCAAGCGCTGGTGAATCTTCTTCGCGAGATTATCATTTCTAATAACATTTTAAGTAGTGAAAAATCCAGATTTTATCGTTTATCGATCCTCTATAATAATGTAAGTATGATGTGAAATAAATGGCATCGGGTGAATGTGTTCCATTTTTTAAATGCTGATAAAATAGTATATGTCTATAAAAATATTTCGATTGTCGATTTCGATATATCGAGGAATCGAAAGGGTGGGTGACTCAAAGCGGTAATTACTTTATAGTAACTGACGACTTTTAACTCGTCAGATATTATATTTTAATAATTATATTGCCTATAAAACGATGTAGCATTCATTTCCTTTTATACCAAAATACTACAATTACTCCTACTAATTGTACAAACATCCACATTCTCCTTGAAATGGATTTAAAAATAGTCTCCGATTTCTTACCAAAGATTCCA</t>
  </si>
  <si>
    <t>MKSPWETEADGAGGGSEIGVGDGAGPGAEEEEKLLMSPGGYAAAAVCLLLIGLVGFVSNLLVMVLMCKNKQLWTPLNVILFNLVCSDFSVSVLGNPITLTAALFRRWIFGRTMCVIYGFFMSLLGIASITTMMVLSFERYVMISKPFQVRRLSQKGAVALIGVIWVYALLLTAPPLFGWGDYVHESANISCSVNWESKTISATTYIIFLFAMGLVVPVFVICFSYLNIIWTMKKNAVAMGRVTKAECRVTVMVFVMIVAFLVAWTPYSVLALLVAFGDASLISPGVAVVPALMAKSSICYNPVIYVGLNTQFRSAWHKLLGVRAISETSQELGGEHTAVLSPSHYMSHTLPDGGATGTTSGILLGPSSSNSSPIVAVSLKRKVAAALNSTGNGEAAKPAVKSNPSWTKIAVAETLPEEAEEAGDEDGYGDSPEEENITLDLETNGKQEPNHCESKEKEENATGGGELQSVVSVAGGSEPQLGRGKKKNPESVGSDRGGKGRRFRGRMRKSESLGNKSRKGAEKGNGVLTESGRYKGKQYVERVARNRAPEITVSVDAEDDEQVEMTLLSKPEGRKKDKTEAVAV</t>
  </si>
  <si>
    <t>Orthetrum albistylum pteropsin mRNA for opsin, pteropsin type, complete cds</t>
  </si>
  <si>
    <t>LC009076</t>
  </si>
  <si>
    <t>TCCTGTTGCTCCCTGTCCCTCGGTGTCCCTTTGAAGATGACGGGAGAGGAGGGGTCCTTGAGTTTGGATGCCGCAATCAACTCGTCCTCAAAGTTGGAAGAGAGCGCGCGTGGCCAGGATGACAACAACCAGAGCACCACCGAGGTCAGCTTGAACGTGTGGGTGGGCAGTTGGTTAGGTGAAGAAGGGAACCATGACATGGAATGGACTCGATCCTTAGTCCCTTCGCATCCTCACTGGCTCCAGTATCCACCATTAAATCCGGAGATACACTATCTGCTGGGATCTCTTCTGGTCCTCATCGGAACGACGGGGGTGCTGGGAAACGGGCTGGTGCTATTCGTATTCACTCGATTCCGCCGATTGAGAGGACCAGCCAGCTCCTTCATAGTCAACCTGGCAGTTGCTGACCTGTGCAATTCTCTCCTTCACTCTATGGCTGCGGTTTCCTCCTTTAGAAGGATATGGTCGTTTGGAAAGACAGGATGTGTCCTATACGCTTGTGGAGTGGGTTACTTTGGACTTCTCTCCATCGTAACCCTAGCTGCGATTGCGGTTGAACGGTATATGGTCATCACCGCCAAGCCTTTATCCGGAAACTGGAAAATGACGCAGTATGGGGCCAGGAAGGTTTGTGTAGTCATCTGGTTCTACTGTGCCCTCATGTCTGCCCCTCCTCTCTTCGGCTGGAGTCGCTACATTGCAGAGGGCTTCCTCACCTCCTGTTCCTGGGACTACCTCACCAGGACCCCTGCGAACCGCGCCTACTACATTTACCTTCTAACCCTCGGCTTCGTCGCCCCCGTTTGTGTCATAGCATACTGCTACGCCTTCATCTTGGCCGCCATCAGGGCTCATGGGAAGGAAATGGCCGCCGTGAAAGGAATGATGTCTGGGGGCTCCCCTCCCTCCATGGGAAGCAACTTTTCGGGGTGCTGCACCGTCAACTGTCGAAGTCACTACCACTGTCACACCAGCATGAACTCCCACCACCACCATACCCTTCTACACCATCAGGAACACCGGCACATGACCACGCACAGTACCACGTCTGCCGGTCACCACACCTACTCCAGGACTGGTAGCAACCGGTCTTGCGCAAGGTCTTCCAACGCCATTCGCACCGCCGAGATAATCCTCACCCTCGTGCTGCTCTTCCTAACCTCCTGGACCCCTTACTCGGTGGTCAGTCTCATTGGACAGTTCGGAGACATGCAGAGAGTGACTCCTTGGACCGCCACCCTTCCGGCGATATTCGCCAAGGCTTCCGTAATATACAATCCTATAGTTTACGGTCTGTCTCACCCTCACTTCCGGTCGTCCGTGAGGCAGTACCTCTCCGCGTGCACAACGGCCGCCAGTGCTGGACACGGCACGACGGCATCTCTGATGAGAAAGCAGTCGCCGCAGATGCCGGTGAAGAAGAAGACTCCGCCGGCAACAGCCACTGCGGTGGGATCTGCGGAGATGTCGGTTCCATCGGCTTCCGCAGCGATGGCGCTGGGGAGGGATTCAGATGGAACTTCGGATAATGTCCGGAGAATGGCGATGCTCCGCAGCAAGCATCGGAGACACCGGAAGCATCCCTCCAGTTCCCCCACGTCCACCTCCAACCACCGCCTCCACCACGTCCACTTCCGGTACGCGTCCGGGGAGTTCCTCAGCGAGCCGGACCACCACCAGCACGTGACCCTACTCCTGGAGCAGTCGAGGGGAGGTGGGGGGATTGAGTGGCATCCCAATGGTGATTTGGTGTCCAAGGAGGAGGATAGGAGGATGGTCTCAGATCTGGAGGGAGGGGAGAGGCGGAGGATGGACGACAAAGACCACTTGAGGATGCCGAGCTGTTCGAAGGCGGTGTGCGTCATGTACGACGGCAGCCACGTTTGCTACCCCGTTGGGAAGGAGTTCTCTCCGTCTGGGATCTTGACATCTGTCAAGAGTAGCGAATCCCTGGATACCAATAGAGGCCGCTGGGAGATGAGCTCTCTTTTATGACATAGAGAGATGAATCGAAGATGGCTTAGCAGGAGGTCTTCGGACGGGGGCGACCCGCGGAGGGGCAGATCCTCCGCCTCTTCGGTCCAA</t>
  </si>
  <si>
    <t>MTGEEGSLSLDAAINSSSKLEESARGQDDNNQSTTEVSLNVWVGSWLGEEGNHDMEWTRSLVPSHPHWLQYPPLNPEIHYLLGSLLVLIGTTGVLGNGLVLFVFTRFRRLRGPASSFIVNLAVADLCNSLLHSMAAVSSFRRIWSFGKTGCVLYACGVGYFGLLSIVTLAAIAVERYMVITAKPLSGNWKMTQYGARKVCVVIWFYCALMSAPPLFGWSRYIAEGFLTSCSWDYLTRTPANRAYYIYLLTLGFVAPVCVIAYCYAFILAAIRAHGKEMAAVKGMMSGGSPPSMGSNFSGCCTVNCRSHYHCHTSMNSHHHHTLLHHQEHRHMTTHSTTSAGHHTYSRTGSNRSCARSSNAIRTAEIILTLVLLFLTSWTPYSVVSLIGQFGDMQRVTPWTATLPAIFAKASVIYNPIVYGLSHPHFRSSVRQYLSACTTAASAGHGTTASLMRKQSPQMPVKKKTPPATATAVGSAEMSVPSASAAMALGRDSDGTSDNVRRMAMLRSKHRRHRKHPSSSPTSTSNHRLHHVHFRYASGEFLSEPDHHQHVTLLLEQSRGGGGIEWHPNGDLVSKEEDRRMVSDLEGGERRRMDDKDHLRMPSCSKAVCVMYDGSHVCYPVGKEFSPSGILTSVKSSESLDTNRGRWEMSSLL</t>
  </si>
  <si>
    <t>Orthetrum albistylum arthropsin mRNA for opsin, arthropsin type, complete cds</t>
  </si>
  <si>
    <t>Periplaneta</t>
  </si>
  <si>
    <t>KP981367</t>
  </si>
  <si>
    <t>ATGTCAACTACAAGCCTGATGATGTTGCCACAGATGGCAGCACCTTGGCAGGGTATGTCCAACGAGACTGTTGTGGACAAAGTCCCGCCTGAGATGCTGTATCTCGTCGATGCTCACTGGTACCAGTACCCTCCCTTGAACCCTCTCTGGCATGGAATCCTCGGCTTCATGATCGGAGTGCTGGGATTCGTCTCATGGATGGGTAATGGTGTCGTCATCTACGTGTTCTCCACCACAAAGTCGCTGCGGACGCCATCCAACCTGCTAGTCGTCAACCTCGCTTTCTCGGATTTCCTCATGATGGTTATCATGTCACCGCCAATGGTCGTGAATTGCTATTACGAGACCTGGGTACTGGGGCCTTTGATGTGTGAAATTTATGGAATGTGTGGCTCCCTGTTTGGCTGCGCATCCATATGGACCATGACGTTGATTGCTCTGGACCGTTACAATGTCATTGTCAAGGGCTTGGCGGCCAAACCCATGACAATCAAGACTGCTCTGTTTCGGATAGTGGGCGTGTGGGCATTCTCACTTGCCTGGACTATAATGCCCATGTTTGGCTGGAACAGGTATGTTCCAGAGGGGAACATGACAGCCTGTGGAACTGACTACCTGACCAAAGACTGGGTGAGCCGCAGCTACATTCTCATCTACTCAGTCTTTGTGTACTACCTGCCACTCTTTACAATCATCTACTCCTATTGGTTCATTGTTCAGGCTGTTGCGGCCCACGAGAGACAGATGAGGGAGCAGGCCAAGAAGATGAATGTGGCATCTCTGCGGTCTGCTGAACAATCCAATACTAGTGCTGAGTGCAAGCTTGCCAAGGTAGCACTGATGACCATCTCACTATGGTTCTTTGCGTGGACGCCGTACCTAGTGATCAACTACATGGGCGTGCTTGAGGGGGCCAAGATCAGCCCTCTGGCTACCATCTGGGGCTCGCTGTTCGCCAAGGCCAATGCCGTATATAATCCTATTGTATACGGTATCAGCCATCCAAAGTACCGGGCGGCCCTCAAGGAGAAGCTGCCATTCCTCGTGTGTGGAGAAACTGAGAGCGAGACTGCATCCCAAGCCTCCGGTGGTACCAACGCCACTACAACAGATTCAGCTGCTGAAAAGGCTTAG</t>
  </si>
  <si>
    <t>MSTTSLMMLPQMAAPWQGMSNETVVDKVPPEMLYLVDAHWYQYPPLNPLWHGILGFMIGVLGFVSWMGNGVVIYVFSTTKSLRTPSNLLVVNLAFSDFLMMVIMSPPMVVNCYYETWVLGPLMCEIYGMCGSLFGCASIWTMTLIALDRYNVIVKGLAAKPMTIKTALFRIVGVWAFSLAWTIMPMFGWNRYVPEGNMTACGTDYLTKDWVSRSYILIYSVFVYYLPLFTIIYSYWFIVQAVAAHERQMREQAKKMNVASLRSAEQSNTSAECKLAKVALMTISLWFFAWTPYLVINYMGVLEGAKISPLATIWGSLFAKANAVYNPIVYGISHPKYRAALKEKLPFLVCGETESETASQASGGTNATTTDSAAEKA</t>
  </si>
  <si>
    <t>Periplaneta americana isolate PAR_0009 putative green opsin mRNA, complete cds</t>
  </si>
  <si>
    <t>KP941115</t>
  </si>
  <si>
    <t>ATGGAACTCCAAGGCAGTAATTATTCAAACTCCACCGTGTGGCAACCTGAAGCCAGGGTTGCGCCACGGTTATTGGGGTGGAATGTGCCTGCCGAGGAGTTGGTCCACATCCCCTCACATTGGCTGGCGTTTCCCGAGGTGGATCCTATGATGCACTATTCCCTTGGACTCCTCTACTGTTTCTTCTTTGTTGCTGCTTTGGTTGGAAATGGACTTGTCATTTGGATTTTCTCAACATCAAAGACTCTTCAAACGCCATCGAATATGTTTGTAGTGAATTTGGCAATATTGGACTTCCTTATGATGACCAAGACGCCTATTTTCATCTACAATTCATTCAATAAGGGCTTCGCTGCAGGACAGTTGGCATGCCAAATCTTCGCCTTCGTTGGTTCCTGTTCTGGTATTGGTGCCGCCATCACTAATGCCTGCATTGCGTATGACAGATACACGACTATTGCAAGGCCATTTGATGGAAGGGTAACAAAGGGGAGAGCAATGGTAATGCTTGCCTTTGTATGGGCTTATACACTTCCCTGGGCCATAATGCCAATGATGGAAGTGTGGGGAAGATTTGTTCCAGAGGGCTTCCTAACTAGCTGCTCATTCGATTACTTGACAGCAACACCAGAGAATCAGTTTTTTGTGGTCACAATTTTCATCTTCTCATACATTATACCAATGGGCCTCATCATATATTTCTATTCACAAATTGTGAACCATGTGGTGAACCACGAAAAAGCACTGAGAGAGCAAGCCAAGAAGATGAATGTTGACTCTTTGCGGAGCAATCAGCAGCAGAATCAACAGTCGGCTGAAATTCGTATTGCTAAAGTAGCAATCACTCTTTGTTTCCTCTTTGTGGCATCATGGACACCATATGCAGTGATGGCACTTATTGGGGCATTTGGAAATCAGGCTCTTTTAACACCTGGTGTGAGCATGATTCCTGCACTTACCTGCAAGTTTGTTGCCTGTTTGGATCCTTATGTATATGCCATCAGCCACCCTAGATACAGAGTGGAACTACAAAAACGACTCCCGTGGCTGAATATCGATGAAGCACCAACACAGAGTGAGACCAGTTCCACTGTCACAACCAACACCAACACAAATACCACCGGCACTCAAGACTAA</t>
  </si>
  <si>
    <t>MELQGSNYSNSTVWQPEARVAPRLLGWNVPAEELVHIPSHWLAFPEVDPMMHYSLGLLYCFFFVAALVGNGLVIWIFSTSKTLQTPSNMFVVNLAILDFLMMTKTPIFIYNSFNKGFAAGQLACQIFAFVGSCSGIGAAITNACIAYDRYTTIARPFDGRVTKGRAMVMLAFVWAYTLPWAIMPMMEVWGRFVPEGFLTSCSFDYLTATPENQFFVVTIFIFSYIIPMGLIIYFYSQIVNHVVNHEKALREQAKKMNVDSLRSNQQQNQQSAEIRIAKVAITLCFLFVASWTPYAVMALIGAFGNQALLTPGVSMIPALTCKFVACLDPYVYAISHPRYRVELQKRLPWLNIDEAPTQSETSSTVTTNTNTNTTGTQD</t>
  </si>
  <si>
    <t>Periplaneta americana isolate PAR_0008 putative UV opsin mRNA, complete cds</t>
  </si>
  <si>
    <t>KP861985</t>
  </si>
  <si>
    <t>ATGTCTCTGATTTCCGAGCCGAGCTTCAGTGCCTATTCATGGGCCAGCCAAGGCGGCTTTGGCAACCAGACTGTGGTGGACAAAGTGCCGCCAGATATGCTGTACCTTGTTGATTCTCACTGGTACCAGTTCCCTCCCATGAACCCCCTCTGGCACGGGCTCCTGGGGTTCGTGATTGGGGTGCTAGGTGTCATCTCCGTCATCGGTAATGGGATGGTGATGTACATATTTAGCACCACCAAGGGTCTGAGGACACCCTCCAACCTGCTCGTAGTCAATCTGGCATTCTCTGACTTCCTCATGATGTTGGCCATGTCTCCAGCTATGGTCATCAACTGCTACTACGAGACCTGGGTGTTGGGTCCCTTAATGTGTGAGATCTACGGAATGTGTGGGTCTCTCTTCGGATGTGGCTCCATCTGGACCATGACCATGATTGCTTTGGATAGGTACAATGTCATTGTCAAGGGATTGTCTGCCAAGCCCATGACGAACAAGGGAGCCATGTTGAGGATCCTGGGCGTCTGGGCCTTCTCTATTGGATGGACCATCATGCCCTTATTTGGCTGGAACAGGTATGTTCCCGAGGGCAATATGACGGCTTGTGGAACCGATTACTTGACCAAGGATTGGGGCAGCCGCAGCTATATTCTTGTGTACTCCATCTGGGTGTATTTTCTACCTCTGTCCACCATCATCTACTCATATTGGTTTATTGTACAGGCCGTCGCAGCCCACGAGAAGCAGATGAGGGAGCAGGCTAAGAAAATGAATGTGGCATCACTCAGGTCTGCTGATCAAGCAAACACCAGTGCTGAGTGTAAGCTGGCTAAGGTTGCTCTGATGACGATCTCTCTGTGGTTCTTCGCATGGACTCCCTACTTGGTCACCAACTACACAGGCATCTTTGAGGGCGCCAAGATCAGCCCTCTGGCCACCATCTGGTGCTCTCTGTTTGCCAAGGCTAACGCAGTTTACAACCCTATTGTCTACGGAATCAGCCATCCCAAGTACCGTGCAGCTCTGACGAAGAAGTTCCCGAGCTTGGCATGTACCAGTAGTGACGATGACACTGCTTCTGTGGCATCTGGCGTCACCACCGTCAGCGAGGAGAAGACACCGGCAGCATAA</t>
  </si>
  <si>
    <t>MSLISEPSFSAYSWASQGGFGNQTVVDKVPPDMLYLVDSHWYQFPPMNPLWHGLLGFVIGVLGVISVIGNGMVMYIFSTTKGLRTPSNLLVVNLAFSDFLMMLAMSPAMVINCYYETWVLGPLMCEIYGMCGSLFGCGSIWTMTMIALDRYNVIVKGLSAKPMTNKGAMLRILGVWAFSIGWTIMPLFGWNRYVPEGNMTACGTDYLTKDWGSRSYILVYSIWVYFLPLSTIIYSYWFIVQAVAAHEKQMREQAKKMNVASLRSADQANTSAECKLAKVALMTISLWFFAWTPYLVTNYTGIFEGAKISPLATIWCSLFAKANAVYNPIVYGISHPKYRAALTKKFPSLACTSSDDDTASVASGVTTVSEEKTPAA</t>
  </si>
  <si>
    <t>Periplaneta americana putative green opsin 1 (pGO1) mRNA, complete cds</t>
  </si>
  <si>
    <t>Pediculus</t>
  </si>
  <si>
    <t>humanus</t>
  </si>
  <si>
    <t>BK008815</t>
  </si>
  <si>
    <t>ATGGCGGTGGTGCTGGAAGGGGTTCATCGTGACGTAGGAGTCGGTGGGGGTGGTGATGGTGGTGGCTGTGGCGGAGGAGGTGGTGTCGGTGTCGATTTGATATCGTGCAACAACAACACCAATGGCGATCAAGTCAATCTCACGGAAATAATAAAAACGTTCAAATTAAAATGGCCGGTCGAAGAGTGGAAAAAATTAGGTTTGTTCGACGATGAATATTTGTATAAGATAAATAAATATTGGATGAAATTTCCGCCCCCCTCGCCTATGTCACATTATTTTATGGGGATCATTTATTCCGTCATCATGGTCGTCGGAGTTTTTGGTAACTTTTTAATTATTTACTTGTTTTTAAGGAAACGATCGCTTCGAACGCCTTCGAACGTATTCATATTTAATTTAGCCGTTAGCGATTCGCTTCTACTTTTAAAAATGCCTGTTTTTATAATTAATTCCTTTTATTTGGGTCCAGCACTTGGGAATTTAGGTTGTTCCGCTTACGGATTCGTCGGAGGTTTAACCGGAACCGTATCGATAATGACGTTGGCAGCCATAGCGTTCGACAGGTATCAGGTCATAGTTCATCCGTTGGAAAGGAAAACGAAAGCGGCCGTTTATTTTCAAATATTATTAATATGGATCTACGCCATTTTTTTTTCGATAATACCACTTTTGGACGTGGGTTTGAACAAATACGTTCCCGAGGGTTACCTCACGTCGTGTTCATTCGATTATCTGACCCAAGACACGGCGAGTCGGTTGACGATATTCGTCTTTTTCGTGGCAGCATGGATCGTGCCCCTGAGCATAATACTGGGTAGTTACATGGCTTTGTACAAAGTCGTTCTCAAAGCTCGGGGCACACATTTCAACACCGTCATGACGAGACACTGCAAAGACATTGAAATACAAAGGCCGGAATTGAAAGCTGCCGTGACTGTGATATGCATCGTTTGCTTGTGGACGCTCTCCTGGACTCCGTATGCCGTTGTCGCGCTTTTAGGTATAACCGGAAATGAAAAATACATATCTCCGATGTCTTCGATGATTCCCGCGTTGTTTTGCAAAACCGCGAGTTGCATCGATCCGTTCGTTTATGCCGCGACGAATCGAAGGTTTCGTAACGAATTGAAGAGGAAATATAGGAAAAGGTCGAGGTATCAACCGAGTTTGAAAACGGAACGGAAAGATTTTTTCACGCTGTCGGAAGATAACAACGACAGAGGTAAAGGAAATACTATAAGAATACGAGAGAAATAA</t>
  </si>
  <si>
    <t>MAVVLEGVHRDVGVGGGGDGGGCGGGGGVGVDLISCNNNTNGDQVNLTEIIKTFKLKWPVEEWKKLGLFDDEYLYKINKYWMKFPPPSPMSHYFMGIIYSVIMVVGVFGNFLIIYLFLRKRSLRTPSNVFIFNLAVSDSLLLLKMPVFIINSFYLGPALGNLGCSAYGFVGGLTGTVSIMTLAAIAFDRYQVIVHPLERKTKAAVYFQILLIWIYAIFFSIIPLLDVGLNKYVPEGYLTSCSFDYLTQDTASRLTIFVFFVAAWIVPLSIILGSYMALYKVVLKARGTHFNTVMTRHCKDIEIQRPELKAAVTVICIVCLWTLSWTPYAVVALLGITGNEKYISPMSSMIPALFCKTASCIDPFVYAATNRRFRNELKRKYRKRSRYQPSLKTERKDFFTLSEDNNDRGKGNTIRIREK</t>
  </si>
  <si>
    <t>TPA_inf: Pediculus humanus corporis opsin 3 mRNA, complete cds</t>
  </si>
  <si>
    <t>Ladona</t>
  </si>
  <si>
    <t>fulva</t>
  </si>
  <si>
    <t>BR001256</t>
  </si>
  <si>
    <t>ATGCCTCCAAGTGTGATTAGTGATGTATTACCACCCTCTATCTTATCTTCAACATCAGAGGGTAGCCCAGGATGCTGCTCCAATTTGAGTGCATTTCGTCCAGAATATAGAGTATCAGGAAAATTTCTTGGCTGGAATGTACCTCCTGAAGAGCTTCACCATATCCCAGATCACTGGCTTTCCTATCCAGAACCTGAGCCCTACATGCACTACCTACTTGGTCTCCTGTATATTTGTTTCATGCTCGTAGCACTGTCAGGGAATGGAATTGTCATCTGGATATTCACTTGTGCTAAATCCCTGAGAACACCCTCCAACATGTTTGTTGTGAACCTTGCCATTCTAGATTTTATGATGATGTCAAAAACGCCCATATTCATCTACAACTCCTTCAATCTGGGATTTGCCCTAGGAGGCTTTGGTTGCCAAATTTTTGCCTTTGTTGGATCCATATCGGGCATTGGAGCAGGAGTCACCAATGCAGCAATTGCTTTTGACAGATATAGGGCTATTGCAAGACCCTTCGATGGAAAACTTTCAGCAGGGAAAGTATTAATAATCCTTATCCTCATCTGGGGTTATACTCTTCCTTGGGCATTGTTACCTTTGTTGGGAGTTTGGGGCAGATTTGTGCCAGAGGGCTTCCTTACCAGCTGCACTTTTGACTATTTGACGAGCACCGCAGAAAACAAAATCTTTGTGATGATGCTCTTCTTCTTTTCATACCTTATTCCAATGTTTATGATTATTTTCTACTATGCTCAAATAGTCAGCCATGTGTTTGATCATGAAAAAGCCCTTAGAGAACAGGCCAAGAAAATGAATGTAGACTCTCTCAGAAGCAATCAAAATGCAGGTCAAGTCTCTGCAGAGGTTCGTATTGCAAAAGCAGCCATCACAGTCTGTTTCATGTTTGTTGCATCATGGACGCCATATGCTGTATTGTCTTTAATTGGAGCATTCGGAAACAAGGCACTGCTTACCCCAGCAGTTACTATGATTCCAGCCTGTACATGCAAAGCTGTTGCTTGCATTGACCCATGGGTATATGCTATCAGCCATCCTAGATACAGGCTGGAACTTCAGAAACGGGTACCTTGGCTCAGGATCAACGAGCCAGATCCACCAGCAGAAACAAAGTCCGAGGGTACCGTCGCTACCACCGAGGGATAA</t>
  </si>
  <si>
    <t>MPPSVISDVLPPSILSSTSEGSPGCCSNLSAFRPEYRVSGKFLGWNVPPEELHHIPDHWLSYPEPEPYMHYLLGLLYICFMLVALSGNGIVIWIFTCAKSLRTPSNMFVVNLAILDFMMMSKTPIFIYNSFNLGFALGGFGCQIFAFVGSISGIGAGVTNAAIAFDRYRAIARPFDGKLSAGKVLIILILIWGYTLPWALLPLLGVWGRFVPEGFLTSCTFDYLTSTAENKIFVMMLFFFSYLIPMFMIIFYYAQIVSHVFDHEKALREQAKKMNVDSLRSNQNAGQVSAEVRIAKAAITVCFMFVASWTPYAVLSLIGAFGNKALLTPAVTMIPACTCKAVACIDPWVYAISHPRYRLELQKRVPWLRINEPDPPAETKSEGTVATTEG</t>
  </si>
  <si>
    <t>TPA_inf: Ladona fulva RhUV mRNA for opsin, ultraviolet sensitive type, complete cds</t>
  </si>
  <si>
    <t>BR001255</t>
  </si>
  <si>
    <t>ATGTATACCAACATATCTTACGGCCCTAGTGTCCATCTCTTAAGAAATGGGATAATTCAAGCTCAAATCGCCGAGGTAGGGGACGAGCTGCTGGGCTCCAAAATCTACGAGGATTATCTGGACAACGTCCATCCTCACTGGCGACAGTTCAAGGCTCCGGCGGCTTACCAGCACTTCCTATTGGGGATAGTCTACGCTTTCATTTTCTTCATGGGCACATTGGGAAACGGCCTCGTGCTCATTACATTCTTCACGACGAAGGGCCTGAGAACACCGTCCAATATGTTCGTGGCTAACCTGGCTACTTTTGATACCATAATGATGTTCCATTTGCCGTTTTTCTGCATGAATTCGGTAGTGGAAGGTCAACTATTCGGAAAAATAGGATGTGAATTGTACGCATGCGCCGGGGCAATTTCTGGCATGGGAGCCTCCATGACCAATGCTATGATCGCCTTTGACAGATACAGGACTATTGCATTCCCTCTTGACGGACGACTTGGAATGAAAGCTGCCTTAGGTTTAGTAGCCTTCACTTGGTTATGGGCTATGCCATTTTCTTTGCTGCCATTCTTTGAAATCTGGTCCAAATTTTCTCCAGAGGGATATCTGACCACCTGCTCCTTTGATTACCTCGAAGAGGGAAAGTCGACTCAGCTTTTCACGATCGTAATTTTCGTGTGGGCTTACATCATTCCACTTCTGCTAATCGCTCTCTTTTACTCCAGAATCATTTCTCACGTGCGAGAGCACGAAAAAATGCTGAAAGAACAGGCCAAGAGAATGAATGTGAAATCTCTGTCACAAGGCTCAGGTGACGAAAAATCAGCTGAGATCAAGATCGCTAAGGTGGCCATCACCATTGTCTTAATGTTCATCTGCGGATGGACGCCCTATGCCTTGGTAGCCATCATCGGCTGCTTCGGAGACAGGAGCATAATGACTCCAACCTTCTGCATGTTCCCAGCTATTGCTTGCAAGACCGTTGCCTGTATCGACCCATGGATTTACGCTATCAATCATCCCCGATTCAGGGCAGAGATTTCAAAGAAAGTTCCATGGCTCTTCAGCGAGAAACCAAAGAAGGCCGCACCTGCAGACAACAAGTCAGAAGTGTCTGAAGCCAAGGCAGAAAATGCATAA</t>
  </si>
  <si>
    <t>MYTNISYGPSVHLLRNGIIQAQIAEVGDELLGSKIYEDYLDNVHPHWRQFKAPAAYQHFLLGIVYAFIFFMGTLGNGLVLITFFTTKGLRTPSNMFVANLATFDTIMMFHLPFFCMNSVVEGQLFGKIGCELYACAGAISGMGASMTNAMIAFDRYRTIAFPLDGRLGMKAALGLVAFTWLWAMPFSLLPFFEIWSKFSPEGYLTTCSFDYLEEGKSTQLFTIVIFVWAYIIPLLLIALFYSRIISHVREHEKMLKEQAKRMNVKSLSQGSGDEKSAEIKIAKVAITIVLMFICGWTPYALVAIIGCFGDRSIMTPTFCMFPAIACKTVACIDPWIYAINHPRFRAEISKKVPWLFSEKPKKAAPADNKSEVSEAKAENA</t>
  </si>
  <si>
    <t>TPA_inf: Ladona fulva RhSWc3 mRNA for opsin, short-wavelength sensitive type, complete cds</t>
  </si>
  <si>
    <t>BR001254</t>
  </si>
  <si>
    <t>ATGTTGACGAATATCAGCGATCGCTACGAATCGTACTTTCTAAGGCCTGGAATAATGCAAGCACAAGCTGGTTTTGAAGATGAGTATTTGGGCTCAAAAATCGATGAAGATTATTTGAGTTACGTCCATCCTCACTGGAGGCAATACAAATCACCAGCTATGTATCAGCACTTCTTACTGGGGATTGTGTACACCGTGATTTTTTTCATGGGTATGATGGGGAATGGGCTTGTGCTTCTAGCTTTCTTCACAACTAAGCCACTACGAACTCCCTCGAATGTATTCGTGGCAAATCTGGCAATCTTCGATACGATCATGATGTTACATTTACCATACTTCGTCCTCAATTCAATTGTCGAAGGCCAGATCTTTGGCAAAATTGGATGTGATTTGTACTCATGCGCAGGGGCAATTTCCGGCATGGGGGCCTCCATCACCAACGCCGCAATCGCCTTCGACAGATACAGAACAATAGCTTTTCCGTTAGACGGAAGACTTGGAATGAAAGCTGCCGTTGGATTGGTTGCCGGCACGTGGATCTGGGCTCTTCCATTTTCCCTACTCCCATTCTTTGAAGTGTGGTCAAGATTTGCACCCGAGGGGTACCTGACCACATGTTCATTCGACTACCTGACGGAGGGGAAGGCCACTCAGCTTTTCGTAATCACCATTTTCGTGTGGGCATATATCATTCCATTACTACTGATCGCTCTCTTTTACTCTCGAATTCTTTCTCATGTCCGAGAGCACGAGAAAATGTTACGAGAACAGGCAAAGAGGATGAATGTGAAGTCACTGTCACAAGGTTCAGGTGACGAAAAATCGGCGGAAATAAAAATAGCAAAGGTTGCCATCACCATCGTCTTTATGTTTATTTGCGGATGGACGCCTTACGCTTTAGTAGCTATACTCGGCTGTTTCACAGACAGGTCACTAATGACCCCGACTTTAAGCATGATTCCAGCAGTAGCGTGCAAAACGGTGGCATGCATCGACCCGTGGATTTATGCCATTAATCATCCAAGATTCAAGGCTGAGATACAAAAAATGGTACCATGGCTGTGCTTCTTCGCTCCTGAAAAGCCGAAAGCAAAGGCTGCCGACAACAACTCCGACGCAACTGAAGCAAAGACGGAAACGGCGTAG</t>
  </si>
  <si>
    <t>MLTNISDRYESYFLRPGIMQAQAGFEDEYLGSKIDEDYLSYVHPHWRQYKSPAMYQHFLLGIVYTVIFFMGMMGNGLVLLAFFTTKPLRTPSNVFVANLAIFDTIMMLHLPYFVLNSIVEGQIFGKIGCDLYSCAGAISGMGASITNAAIAFDRYRTIAFPLDGRLGMKAAVGLVAGTWIWALPFSLLPFFEVWSRFAPEGYLTTCSFDYLTEGKATQLFVITIFVWAYIIPLLLIALFYSRILSHVREHEKMLREQAKRMNVKSLSQGSGDEKSAEIKIAKVAITIVFMFICGWTPYALVAILGCFTDRSLMTPTLSMIPAVACKTVACIDPWIYAINHPRFKAEIQKMVPWLCFFAPEKPKAKAADNNSDATEAKTETA</t>
  </si>
  <si>
    <t>TPA_inf: Ladona fulva RhSWc2 mRNA for opsin, short-wavelength sensitive type, complete cds</t>
  </si>
  <si>
    <t>BR001253</t>
  </si>
  <si>
    <t>ATGTTTGACAACATCACTGCGAACCCTGGGAGCCAAGTTTCACGAAATGGAGTAATGCTGGCACAGATAGATATTATTGAAGACGAGGATGAATTTTTGGGGTCCAAGATTGATGTGGAATATATGGACTATATACACCCGCATTGGCGTCAGTATAAATCCCCAAAACCTTATCAACATTTCATTTTAGGTATCTTATATGCTATCATCTTATTCATGGGGTTGCTGGGAAATATCCTTGTTCTCACGACCTACTTTACATCCAAGGCACTCCAAAGCCCATCGAATCTCTTCGTTGCAAATTTAGCAATATTCGACACGTTGATGATGTCAAAGTTGCCCTTTTTCGTCGTTAACTCGGTTTACGAAGGACAATTCTTTGGGAAGATTGGTTGTGATCTCTATGGGCTAGTCGGATCGTACTCTGGAATGGGGGCAGCCATTACCAATTCTGCTATTGCGTTCGATAGATATAGGACGATTGCTAAACCATTGGATGGGCGCCTCAGCATGAAAGCAGCGAAAGGTATAGTCATCGGTACCTGGCTATGGGCAACCCCGTTTTCAATACTACCATTCTTTGAGCTGTGGTCTAGATTTGCCCCAGAAGGATATCTGACGACCTGCTCCTTTGACTACATGACTGAAGGACAATCAACGCAAATCTTCACAATCGTCATTTTCTGTTGGGCTTACGTAATTCCGCTGGTGCTGATTGCTCTCTTTTATTCTAACATTCTCTCTCATGTTCGACAACATGAGAAGATGTTGAAGGAACAAGCCAAGAGGATGAATGTGAAGTCGCTGTCCCAAGGCGAAGAGAAGTCTGCTGAAATACGTATAGCTAAAGTGGCTATTTCAATCGTGTTCCTTTTCATCAGCGGATGGACTCCTTATGCTCTGGTCGCCATCATTGGTTGCTTTGGAAGTAGGAGACTGATGACACCAACCTTTAGCATGATTCCAGCAATCGCCTGCAAAACAGTGGCATGCATCGACCCATGGATATACGCCATCAACCACCCCCGCTTTAGGGCTGAAATCGAAAAAAAATTACCACGGATTTGCTTGGTTATTGTGAAGAAGGTAACAAGTACATCCGAGGTCAAATCAACAACTTCACAGACAACGGTGGTTAGAACCGATACTTAG</t>
  </si>
  <si>
    <t>MFDNITANPGSQVSRNGVMLAQIDIIEDEDEFLGSKIDVEYMDYIHPHWRQYKSPKPYQHFILGILYAIILFMGLLGNILVLTTYFTSKALQSPSNLFVANLAIFDTLMMSKLPFFVVNSVYEGQFFGKIGCDLYGLVGSYSGMGAAITNSAIAFDRYRTIAKPLDGRLSMKAAKGIVIGTWLWATPFSILPFFELWSRFAPEGYLTTCSFDYMTEGQSTQIFTIVIFCWAYVIPLVLIALFYSNILSHVRQHEKMLKEQAKRMNVKSLSQGEEKSAEIRIAKVAISIVFLFISGWTPYALVAIIGCFGSRRLMTPTFSMIPAIACKTVACIDPWIYAINHPRFRAEIEKKLPRICLVIVKKVTSTSEVKSTTSQTTVVRTDT</t>
  </si>
  <si>
    <t>TPA_inf: Ladona fulva RhSWc1 mRNA for opsin, short-wavelength sensitive type, complete cds</t>
  </si>
  <si>
    <t>BR001252</t>
  </si>
  <si>
    <t>ATGAATGTCAGCGGCACCTCGAACCCCGTCAGCCATTTTTTGCGTGGTGATCTTTTGGAGCTAAATGGTGAAAATGACTTCCTTGGTTCCAAAATCGATGAAGACTTCTTGGACTATATACATGTCCATTGGAGACAGTTTCCAGCTCCTCAGTCTTACCAGCATTTCTTGCTTGGATTAGTTTACGCAGTCATCCTGATTGCTGGAATGCTTGGAAATATGCTAGTCATCATAACATTTTTCACGACAAAAAGTTTGCAGACATCATCAAATGCATTTGTAGCGAACCTGGCTATATTTGACATGCTGATGATGTCCAAATTGCCCCTCTTTGTAATGAATTCTATTGTTGAGGGGCAAATCTTTGGCAAGATTGGATGTGACATTTTTGGTCTTATTGGTTCATATTCTGGAATTGGGGCAGCTATAACAAATGCTGCCATTGCATACGATCGATACAGAACTATTGCATTCCCGCTGGATGGAAGACTTGGTATGAAAGCTGCATTAGGTATTATAACTTTCACCTGGCTCTGGTCTACCCCATTTTCAATCCTTCCTTTGTTGGAAATCTGGTCAAGATATACTCCTGAGGGGTATCTCACCACTTGCTCATTTGACTACATGACAGAAGGAAAGTCAACCCAACTGTTTGTAACATCCATATTTGCATGGTCATATTGTTTCCCTCTAGTGATGATTGCTGTGTTCTATTCCAAGATATTATCCCATGTCAGAGAGCATGAAAAAATGCTAAAGGAGCAGGCAAAGAGGATGAATGTTAAGTCCTTATCTCAAGGAGATGAAAAATCTGCAGAGATTCGCATAGCCAAAGTGGCAATTTCCATCGTCTTTCTGTTTATTTGTGGATGGACTCCTTATGCTGTAGTAGCTTTGATTGGAAGCTTTGGTGACAGGTCACTTCTTACTCCAACTTTTAGTATGATTCCTGCAGTTGCATGTAAAACTGTTGCATGTATCGATCCATGGATTTATGCAATTAATCATCCTAGATTCAGGGCTGAGATCCAGAAGAAAGTGCCTTGGCTTTGTTTCTTTGGACCAGAAAATAAGCCTTCCTGTGACACAAAATCTGCAGTCTCAGATGCAACAGATGTCAAGTCAGAAACTGCTTAA</t>
  </si>
  <si>
    <t>MNVSGTSNPVSHFLRGDLLELNGENDFLGSKIDEDFLDYIHVHWRQFPAPQSYQHFLLGLVYAVILIAGMLGNMLVIITFFTTKSLQTSSNAFVANLAIFDMLMMSKLPLFVMNSIVEGQIFGKIGCDIFGLIGSYSGIGAAITNAAIAYDRYRTIAFPLDGRLGMKAALGIITFTWLWSTPFSILPLLEIWSRYTPEGYLTTCSFDYMTEGKSTQLFVTSIFAWSYCFPLVMIAVFYSKILSHVREHEKMLKEQAKRMNVKSLSQGDEKSAEIRIAKVAISIVFLFICGWTPYAVVALIGSFGDRSLLTPTFSMIPAVACKTVACIDPWIYAINHPRFRAEIQKKVPWLCFFGPENKPSCDTKSAVSDATDVKSETA</t>
  </si>
  <si>
    <t>TPA_inf: Ladona fulva RhSWb1 mRNA for opsin, short-wavelength sensitive type, complete cds</t>
  </si>
  <si>
    <t>BR001251</t>
  </si>
  <si>
    <t>ATGGAGTACAACGGCTCAATGCACCCTTCACTTTCCTTCTACAGAAGCGGCTCCCATGACATCGAGCAAGAATATGAATCGGCGATGTTGGGGTGGAACGTGCCTTCAGACTATCTGGACTACGTTCACCCTCACTGGCGTCAGTACAAGGCTCCTCATATATATCAACACTTCCTCCTAGGTTTCATCTACGCCATTATTTTTGCCATGGGGATGTTTGGTAACATACTCGTCTTGTGGGCGTTCGCAACATCCAAGAGGCTAAGGACGCCTTCCAATCTGTTAGTGGCAAATCTGGCCATCTTCGACACCCTCATGATGAGCAAACTGCCTCTATTCGTACTCAACTCCGCAGTCGAGGGGCAGTTCCTCGGAAAAATCGGCTGCGACTTATTCGGCTTGTTCGGCGCTTACTCTGGCATCGGCGCCTCAATCACCAACGCTGCGATCGCCTACGACAGATACAGAACAATATCCTCTCCTCTCGATGGGCGAATTGGAATGAAGCAAGCAATGGTGCTAGTTGCTGGAACTTGGATGTACGCCACTCCCTTTTCCATCCTTCCTATGATCGGTGTCTGGTCCAGATTTGTTCCAGAGGGATACCTCACAACATGCTCCTTCGACTACCTGAAGGAAGGGAAACAGACTCAACTCTACGTGATGACCATTTTCGGGTGGTCATACGTCATTCCCTTGCTCCTGATTGCATCTTTCTACTCCAGGATAATAGTGCAAATAAGAACGCATGAAAGGTTACTGAAAGAGCAGGCCAAAAGAATGAATGTCAAGTCACTGACGCAAGGGCAAGACAGAGAAAAATCAACAGAAATCCGTGTTGCCAAGGTAGCCATCGGTATTGTGATCTTATTCGTTTGTGCCTGGACACCATACGCAATGGTCGCTATGATAGGGTGCTTCTCTAACAGGCTGCTATTGACCCCGACACTTGGCATGATTCCAGCTGTAGCATGTAAGACAGTGGCATGCATCGACCCTTGGGTATATGCCATCCATCACCCAATTTTCAGGTCCGAAATACAAAAGAGAGTGCCTTGGCTGTGTGTGTTTGGGAAAAACTCTTCTTCCGACAACTCTTCCTGCAGTGGAGATGGCGCCACAGTGAAAGAGGAAATGTCTCAAGTGGAATCAAAGGATACCATTACGGCTGCATAA</t>
  </si>
  <si>
    <t>MEYNGSMHPSLSFYRSGSHDIEQEYESAMLGWNVPSDYLDYVHPHWRQYKAPHIYQHFLLGFIYAIIFAMGMFGNILVLWAFATSKRLRTPSNLLVANLAIFDTLMMSKLPLFVLNSAVEGQFLGKIGCDLFGLFGAYSGIGASITNAAIAYDRYRTISSPLDGRIGMKQAMVLVAGTWMYATPFSILPMIGVWSRFVPEGYLTTCSFDYLKEGKQTQLYVMTIFGWSYVIPLLLIASFYSRIIVQIRTHERLLKEQAKRMNVKSLTQGQDREKSTEIRVAKVAIGIVILFVCAWTPYAMVAMIGCFSNRLLLTPTLGMIPAVACKTVACIDPWVYAIHHPIFRSEIQKRVPWLCVFGKNSSSDNSSCSGDGATVKEEMSQVESKDTITAA</t>
  </si>
  <si>
    <t>TPA_inf: Ladona fulva RhSWa1 mRNA for opsin, short-wavelength sensitive type, complete cds</t>
  </si>
  <si>
    <t>BR001250</t>
  </si>
  <si>
    <t>ATGGTGTCCGTAGCAGAGGCCCAGGTCGCCGCGAGGTGGGGCGGATCTGGATACTCCAACCATACCGTCGTAGACGCTGTTCTTCCGGAAATGCTGCACCTCATCGATCCACACTGGTACCAGTTCCCTCCCATGAATCCACTGTGGCACGGAATTCTGGGATTCGTGATCGGGTGCCTGGGACTCGTCTCCTGGTGTGGAAATGGTGTCGTCATCTACATCTTCTCCTGCACCAAATCCCTCCGCACGCCATCCAACCTTCTGGTCGTCAACCTCGCCATTTCCGACTTCTTTATGATGGTCATCATGTGCCCCTTCATGCTGGTCAACTGTCACTATGAAACCTGGGTGTTCGGCCCACTGATGTGCGAGCTTTACGCCTTCTTCGGTTCCCTCTTCGGCTGCACTTCCATCTGGACCATGGTGGCCATTGCATTCGACCGATACAACGTCATCGTCAAGGGACTGTCTGGGAAGCCTCTGACGATCAAGAAGGCCCTGCTTTGGATCTTTATCGTGTGGGCCCACGCCCTTGCCTGGACCCTCTTCCCCATGTTTGGATGGAATAGGTATGTCCCAGAGGGCAATATGACCGCCTGTGGCACTGACTACCTGACCAAGGACTGGTTCCACAAGAGCTACATCCTCGTCTACTCCGTCTTCTGCTACTGGCTCCCACTCGCCACCATCATCTACTCCTACTGGTTCATCGTCCAGGCTGTGGCTGCCCACGAGAAGCAGATGAGAGAGCAAGCCAAGAAGATGAACGTGGCTTCCCTGCGATCTGCTGAGGCTCAGAACCAGAGCGCCGAATGCAAACTGGCTAAGGTGGCCCTGATGACCATCTCCCTGTGGTTCATGGCTTGGACACCCTACCTGATCATCAACTTCGCTGGAATCTTCGAGACCATGACCATCAGCCCATTGGTGACCATCTGGGGATCTGTCTTCGCCAAGGCCAACGCCGTATACAACCCAATCGTCTACGGAATCAGCCACCCCAAGTATAGAGCTGCTCTGAACGAGAAGCTGCCCTTTTTGGTGTGCGGAGGCGCGGAGGCGAATACCGCTCCCCCCAGTGACGCCCAGTCCACCGGCACCTCTGCCGAAGAGAAGGCTTAA</t>
  </si>
  <si>
    <t>MVSVAEAQVAARWGGSGYSNHTVVDAVLPEMLHLIDPHWYQFPPMNPLWHGILGFVIGCLGLVSWCGNGVVIYIFSCTKSLRTPSNLLVVNLAISDFFMMVIMCPFMLVNCHYETWVFGPLMCELYAFFGSLFGCTSIWTMVAIAFDRYNVIVKGLSGKPLTIKKALLWIFIVWAHALAWTLFPMFGWNRYVPEGNMTACGTDYLTKDWFHKSYILVYSVFCYWLPLATIIYSYWFIVQAVAAHEKQMREQAKKMNVASLRSAEAQNQSAECKLAKVALMTISLWFMAWTPYLIINFAGIFETMTISPLVTIWGSVFAKANAVYNPIVYGISHPKYRAALNEKLPFLVCGGAEANTAPPSDAQSTGTSAEEKA</t>
  </si>
  <si>
    <t>TPA_inf: Ladona fulva RhLWF4 mRNA for opsin, long-wavelength sensitive type, complete cds</t>
  </si>
  <si>
    <t>BR001249</t>
  </si>
  <si>
    <t>ATGGACGTGTCGCTGCTGACCGAAGCCAAATCCGCCGCGCAGTGGAATGGACCCACTTTCGGCAATAAAACAGTCGTAGATTTGGTTCTCCCGGAAATGATGCACTTAATAGACCCTCATTGGTACCAGTTCCCTCCCATGAACCCCCTGTGGCACGGAATTCTGGGATTCGTGATCGGGTGCCTGGGACTCATCTCCTGGTGTGGAAATGGTGTCGTCATCTACATCTTCTCCTGCACCAAATCCCTCCGCACGCCATCCAACCTTCTGGTCGTCAACCTCGCCTTCTCAGATTTCCTAATGATGGTAGTCATGTGCCCCTTCATGCTGGTCAACTGCATGAATGAGACGTGGGTTTTCGGTCCATTGATGTGCGAGTTGTATGCCTTTGCCGGTTCGCTCTTCGGCTGCACTTCCATCTGGACAATGGTCACCATCGCCTTCGACAGATACAACGTCATCGTCAAGGGTCTGTCCGGAAAGCCACTGACCATCAAGAGAGCTCTTCTGTGGCTCGCCTTGGTTTGGATCCATGCTGCCGTTTGGACCATCTTCCCTATGGTCGGATGGAACAGGTATGTCCCAGAGGGCAACATGACCGCCTGTGGCACTGACTACCTGACCAAGGACTGGTTCCACAAGAGCTACATCCTCGTCTACTCCGTCTTCTGCTACTGGCTCCCACTCGCCACCATCATCTACTCCTACTGGTTCATCGTCCAGGCTGTGGCTGCCCACGAGAAGCAGATGAGAGAGCAAGCCAAGAAGATGAACGTGGCTTCCCTGCGATCTGCTGAGGCTCAGAACCAGAGCGCCGAATGCAAACTGGCTAAGGTGGCCCTGATGACCATCTCCCTGTGGTTCATGGCTTGGACACCCTACCTGATCATCAACTTCGCTGGAATCTTCGAGACCATGACCATCAGTCCATTGGTGACCATCTGGGGATCTGTCTTCGCCAAGGCCAACGCCGTATACAACCCAATCGTCTACGGAATCAGCCACCCCAAGTACCGAGCGGCCCTTAACGAGAAGCTGCCTTTCTTGGTGTGTGGAAGCACCGATTCTCCTGCACCCGCTGCCGACAACAAGTCTCAGGCCTCCAACGGTACTACCACCGCTGAAGAAAAAGCTTAG</t>
  </si>
  <si>
    <t>MDVSLLTEAKSAAQWNGPTFGNKTVVDLVLPEMMHLIDPHWYQFPPMNPLWHGILGFVIGCLGLISWCGNGVVIYIFSCTKSLRTPSNLLVVNLAFSDFLMMVVMCPFMLVNCMNETWVFGPLMCELYAFAGSLFGCTSIWTMVTIAFDRYNVIVKGLSGKPLTIKRALLWLALVWIHAAVWTIFPMVGWNRYVPEGNMTACGTDYLTKDWFHKSYILVYSVFCYWLPLATIIYSYWFIVQAVAAHEKQMREQAKKMNVASLRSAEAQNQSAECKLAKVALMTISLWFMAWTPYLIINFAGIFETMTISPLVTIWGSVFAKANAVYNPIVYGISHPKYRAALNEKLPFLVCGSTDSPAPAADNKSQASNGTTTAEEKA</t>
  </si>
  <si>
    <t>TPA_inf: Ladona fulva RhLWF3 mRNA for opsin, long-wavelength sensitive type, complete cds</t>
  </si>
  <si>
    <t>BR001247</t>
  </si>
  <si>
    <t>ATGGAGCCCCAAATGGCTGCCCAATGGGCCAACAAGACCGTCGTCGACATGGTGCTTCCAGATATGCTCCATAAGATCGACCCCCACTGGTACCAATTCCCCCCTATGAACCCCCTGTGGCACGGAATCCTTGGCTTTGTCATCGGCTGTTTGGGACTCATCTCCTGGACTGGAAACGGCGTTGTCATCTATATCTTCTCCACAACTAAGTCTCTGAGAACTCCATCCAACCTTCTGGTCGTCAACCTCGCCTTCTCCGATTTCTTCATGATGGTCATCATGTGCCCATTCATGCTTATAAACTGCATGAATGAAACATGGGTTTTCGGTCCATTGATGTGCGAGTTGTATGCCTTTGCTGGATCCCTCTTCGGGTGCGCCTCCATCTGGACTATGGTCACCATCGCCTTCGACAGATACAACGTCATCGTCAAGGGTCTGTCCGGCAAGCCACTGACCATCAAGAAAGCCCTTCTGTGGATCTTCCTTGTTTGGGCACATGCCGCCATTTGGACCATCTTCCCAATGGTCGGATGGAACAGGTATGTCCCAGAGGGCAATATGACCGCCTGTGGCACTGACTACCTGACCAAGGACTGGTTCCACAAGAGCTACATCCTCGTCTACTCCGTCTTCTGCTACTGGCTCCCACTCGCCACCATCATCTACTCCTACTGGTTCATCGTCCAGGCTGTGGCTGCCCACGAGAAGCAGATGAGAGAGCAAGCCAAGAAGATGAACGTGGCTTCCCTGCGATCTGCTGAGGCTCAGAACCAGAGCGCTGAATGCAAACTGGCTAAGGTGGCCCTGATGACCATCTCCCTGTGGTTCATGGCTTGGACACCCTACCTGATCATCAACTTCGCTGGAATCTTCGAGACCATGACCATCAGCCCATTGGTGACCATCTGGGGATCTGTCTTCGCTAAAGCCAACGCCGTATACAACCCAATCGTCTACGGAATCAGTCACCCCAAGTACCGCGCTGCCCTAAATGAAAAGCTGCCGTTCCTAGTATGCGGAGGAGCAGAAGCAGCCGCGCCTGCCGACAACAAGTCACAAGCATCCAATGACACCACGGCCAATGAGAAAGCATAA</t>
  </si>
  <si>
    <t>MEPQMAAQWANKTVVDMVLPDMLHKIDPHWYQFPPMNPLWHGILGFVIGCLGLISWTGNGVVIYIFSTTKSLRTPSNLLVVNLAFSDFFMMVIMCPFMLINCMNETWVFGPLMCELYAFAGSLFGCASIWTMVTIAFDRYNVIVKGLSGKPLTIKKALLWIFLVWAHAAIWTIFPMVGWNRYVPEGNMTACGTDYLTKDWFHKSYILVYSVFCYWLPLATIIYSYWFIVQAVAAHEKQMREQAKKMNVASLRSAEAQNQSAECKLAKVALMTISLWFMAWTPYLIINFAGIFETMTISPLVTIWGSVFAKANAVYNPIVYGISHPKYRAALNEKLPFLVCGGAEAAAPADNKSQASNDTTANEKA</t>
  </si>
  <si>
    <t>TPA_inf: Ladona fulva mRNA for opsin, long-wavelength sensitive type, complete cds</t>
  </si>
  <si>
    <t>BR001245</t>
  </si>
  <si>
    <t>ATGGAACCTTTGTTGCAGAGGACGTGGCAGGGACATAGTTTTTCCAATCAAACCCTAGTGGACATGGTACCCCAGGATATGCTTCCATATGTGGATATTCATTGGTATCAATTTCCTCCAATGAATCCTCTTTGGCATGGAATCTTAGGATTTGTGATTGGACTGCTGGGTTTCATCTCTTGGGCTGGCAACGGCGTCGTCATCTACGTTTTCTTGTGTACCAAATCGCTCCGCACGCCATCCAACCTCCTCGTCGTCAACCTCGCCTTTTCAGACTTCCTCATGATGGTCGCCATGTGCCCCTTGATGCTCATCAACTGCTACTACGAAACCTGGGTTTTCGGTCCACTTATGTGCCAACTCTACGGGTACGCCGGATCACTGTTTGGATGCACCTCAATCTGGACCATGGTCACTATTGCTTTGGATCGCTATAATGTCATCGTAAAGGGCTTAGCTGGCAAACCTCTCACTATTAAGAGAGCTCTTCTGTGGATATCCGTGGTTTGGGTCCATGCTATCGTGTGGACCACGCTGCCTATGGTTGGCTGGAATAGGTATGTCCCAGAGGGCAACATGACCGCCTGTGGCACTGACTACTTGACCAAGGACTGGTTCCACAAGAGCTACATCCTCGTCTACTCCGTCTTCTGCTACTGGCTCCCACTCGCTACTATCATCTACTCCTACACTTTCATCGTTCAAGCGGTGGCTGCCCACGAGAAGACGATGAGAGAACAAGCGAAAAAGATGAATGTGGCATCACTTCGATCGGCTGACACTCAGAACACCAGTGCTGAATGCAAACTCGCCAAGATAGCGTTGATGACCATCTCCCTGTGGTTCATGGCTTGGACACCCTACCTGATCATCAACTTCTCTGGAATCTTCGAGACCATGACCATCAGTCCATTGGTGACCATCTGGGGATCTGTCTTCGCTAAAGCCAACGCCGTATACAACCCAATCGTCTACGGAATCAGCCACCCCAAGTACAGAGCTGCTCTCAACGAGAAACTGCCTTTTCTAGTCTGCGGATCTGCAGACTCGCCATCGGATGCCAGCAGCACCACCACGAATGAAGAGAAGACGTCCTCCTAA</t>
  </si>
  <si>
    <t>MEPLLQRTWQGHSFSNQTLVDMVPQDMLPYVDIHWYQFPPMNPLWHGILGFVIGLLGFISWAGNGVVIYVFLCTKSLRTPSNLLVVNLAFSDFLMMVAMCPLMLINCYYETWVFGPLMCQLYGYAGSLFGCTSIWTMVTIALDRYNVIVKGLAGKPLTIKRALLWISVVWVHAIVWTTLPMVGWNRYVPEGNMTACGTDYLTKDWFHKSYILVYSVFCYWLPLATIIYSYTFIVQAVAAHEKTMREQAKKMNVASLRSADTQNTSAECKLAKIALMTISLWFMAWTPYLIINFSGIFETMTISPLVTIWGSVFAKANAVYNPIVYGISHPKYRAALNEKLPFLVCGSADSPSDASSTTTNEEKTSS</t>
  </si>
  <si>
    <t>TPA_inf: Ladona fulva RhLWD1 mRNA for opsin, long-wavelength sensitive type, complete cds</t>
  </si>
  <si>
    <t>BR001244</t>
  </si>
  <si>
    <t>ATGTCTTCTGCGTCTCTTTTGGGAGAGCCCCAAATGGCAGCTCGCTGGGGTGGACCAGGGTTCTCCAACCAAACTGTCGTAGACATGGTTCCACCAGAGATGCTCCCCTGGGTTGACGCCCACTGGTACCAGTTCCCTCCCATGAACCCACTATGGCACGGAATTCTGGGTTTCGCGATTGCCGTTCTTGGTTTCATTTCTTGGGCTGGCAATGGAGTCGTCATCTACGTTTTCTCGTCCACTAAATCCCTCCGAACTCCATCCAACCTTCTCGTCGTCAACCTCGCATTCTCAGACTTTCTCATGATGGTCTTCATGTGCCCTATGATGGTCATTAACTGCTACTACGAAACTTGGGTTTTCGGCCCACTGATGTGTCAGATCTACGGAATGGCTGGATCCTTATTCGGCTGTGCGTCTATTTGGACTATGGTGACCATCGCCTTCGATAGATACAACGTCATCGTCAAGGGCTTATCGGCTGAACCAATGACCAACAAGAAGGCAATGTCTTGGATCTTCCTTCTTTGGGCCCATGCCTTGACCTGGACACTCATGCCTTTCTTCGGATGGAACAGGTATACGCCCGAGGGCAACATGACAGCTTGCGGCACTGACTACTTGACCAGGGACACCTTCAGCAGGAGTTACATCGTCATTTACTCCGTCTTCTGCTACTGGCTCCCACTCGTCAGCATCATCTACGCTTACTTTTTCATCGTGCAGGCCGTTGCTGCTCACGAGAAGACAATGAGGGAACAAGCCAAGAAGATGAACGTGGCTTCCCTGAGATCTTCAGATGCACAGAACACCAGCGCTGAATGCAGACTTGCTAAAATCGCTCTGATGACCATCTCCCTCTGGTTCTTTGCCTGGACTCCATACCTCATCATCAACTACTCCGGAATATTCCAGACTATGACCATCAGCCCTCTGTTCACAATCTGGGGCTCTCTCTTCGCTAAGGCTAATGCCGTCTACAATCCAATTGTATATGGAATTAGCCACCCCAAGTACCGTGCTGCCCTCAACGAGAAGCTGCCGTTCCTCGCGTGCGCATCCGAACAAGCGGCGTCCGACGCGCAATCGCAGTCCTCCGTGGCGACCAACGTCTCCAACGAAGAGAAGGCTTAA</t>
  </si>
  <si>
    <t>MSSASLLGEPQMAARWGGPGFSNQTVVDMVPPEMLPWVDAHWYQFPPMNPLWHGILGFAIAVLGFISWAGNGVVIYVFSSTKSLRTPSNLLVVNLAFSDFLMMVFMCPMMVINCYYETWVFGPLMCQIYGMAGSLFGCASIWTMVTIAFDRYNVIVKGLSAEPMTNKKAMSWIFLLWAHALTWTLMPFFGWNRYTPEGNMTACGTDYLTRDTFSRSYIVIYSVFCYWLPLVSIIYAYFFIVQAVAAHEKTMREQAKKMNVASLRSSDAQNTSAECRLAKIALMTISLWFFAWTPYLIINYSGIFQTMTISPLFTIWGSLFAKANAVYNPIVYGISHPKYRAALNEKLPFLACASEQAASDAQSQSSVATNVSNEEKA</t>
  </si>
  <si>
    <t>TPA_inf: Ladona fulva RhLWC1 mRNA for opsin, long-wavelength sensitive type, complete cds</t>
  </si>
  <si>
    <t>BR001243</t>
  </si>
  <si>
    <t>ATGGAGTCTTCTCTACTAGCAATGGACCCTATGATAGCTGCTCGGGTGAGTGGCCCTGGCTTCTCCAATCAAACTGTTGTTGATATGGTGCCTCCTGAGATGTTACCATGGGTTGACCCTCATTGGTACCAATTTCCTCCTATGAATCCACTCTGGCATGGATTGTTAGGTTTTGCCATTGGTGTCCTTGGATTCATGTCTTACATAGGAAATGGGGTCGTAATTTACATTTTCTCTACCACAAAATCTCTAAGAACACCATCAAACCTCCTTGTCATCAACCTTGCCATCTCTGACTTTGGCATCATGGTTTTCATGTGCCCCTTCATGATAATTAACTGCTACTATGAGACTTGGGTATTCGGTCCTCTTATGTGCCAGATTTATGGTATGACTGGATCACTGTTTGGATGCTCTTCTATATGGTCAATGGTTCTGATAGCCATGGATCGTTACAATGTCATAGTGAAGGGTATTGCTGGGACTCCATTGAGCACCAAGAAGGCTGTTCTGTGGTGTTTCCTTGTCTGGGTAAATGCTGTTGTATGGACTATTTTCCCCATGTTTGGATGGAATAGATATGTTCCAGAGGGTAACATGACAGCCTGTGGTACTGACTACTTGACCAAGGACTGGTTTTCCAGGAGCTATATCATTGTCTACTCTTTCTTTGTGTATTGGTTGCCTCTTTTTGTCATGATTTATGCATATTTCTTCATTGTAAAGGCTGTTGCTGCCCATGAGAAACAAATGAGGGAACAGGCAAAGAAGATGAATGTTGCATCCTTGAGATCTGGAGATGCCCAGAAGACCAGTGCAGAATGCAGGCTAGCAAAGATTGGTTTGACGATCACTTCTCTGTGGTTCCTGGCTTGGACACCTTATCTCATCATCAACTATGCTGGAATATTTGAGAGCTACACTATCACACCACTCTTTACCATTTGGGGATCTGTTTTTGCAAAGGCCAATGCTGTCTATAACCCAATAGTGTATGGAATCAGCCATCCAAGATACCGAGCAGCTCTTAAGCAGAAGTTGCCTCTCCTTGCTTGTGGAGCTGATGGTGATGGCGACAGTAATTCAGCAGCATCTGTTGCTACTGAAATTGCCTCCACAACTGGGGATGCTTGA</t>
  </si>
  <si>
    <t>MESSLLAMDPMIAARVSGPGFSNQTVVDMVPPEMLPWVDPHWYQFPPMNPLWHGLLGFAIGVLGFMSYIGNGVVIYIFSTTKSLRTPSNLLVINLAISDFGIMVFMCPFMIINCYYETWVFGPLMCQIYGMTGSLFGCSSIWSMVLIAMDRYNVIVKGIAGTPLSTKKAVLWCFLVWVNAVVWTIFPMFGWNRYVPEGNMTACGTDYLTKDWFSRSYIIVYSFFVYWLPLFVMIYAYFFIVKAVAAHEKQMREQAKKMNVASLRSGDAQKTSAECRLAKIGLTITSLWFLAWTPYLIINYAGIFESYTITPLFTIWGSVFAKANAVYNPIVYGISHPRYRAALKQKLPLLACGADGDGDSNSAASVATEIASTTGDA</t>
  </si>
  <si>
    <t>TPA_inf: Ladona fulva RhLWB1 mRNA for opsin, long-wavelength sensitive type, complete cds</t>
  </si>
  <si>
    <t>BR001241</t>
  </si>
  <si>
    <t>ATGTCGTTGGCAGTAGGGTCTGGTCCTAGCTTCAGCGCTTACAGCTGGTCTGGCAATAATTTCAACGGGAACATGACGGTGGTGGACAAAGTCCCCCCAGAGATCCTCTTCCTCGTTGACTCCCACTGGTATCAATTCCCTCCTCTGAACCCATTGTGGCACGCTCTACTCGGTTTCTTCATCAGCCTGCTGGGTTTCATCTCCATATGTGGAAACGGTGTGGTAATATACGTATTTTCCTGCACCAAATCCTTAAGGACGCCATCCAACTTGTTCGTGGTCAATCTCGCCATTTCCGACTTCATGCTTATGGCCACTATGGCGCCGATGATGGCCATTAACTGCTACTTCGAGACCTGGATTCTTGGACCTTTCATGTGCCAGATTTACGGAATGCTTGGTTCAATGTTTGGCTGCGCATCCATTTGGACCATGACCGTCATTGCCATGGATAGGTACAACGTCATCGTGAAGGGTCTTGCGGCCAGACCACTTACCATCAAATCTGCTCTCTTCTGGATCTTTCAAGTTTGGCTGAACTCCGCAATTTGGACTGTTGCCCCTATTCTCGGTTGGAACAGGTATGTACCTGAGGGAAACATGACCTCCTGCGGAACTGACTACCTTACCAAGGACTGGGTGAGCGTGTCGTACATCTGGGCATACTCGTTCTTCGTCTATGGCCTACCACTTAGCGTCATTATCTACGCCTACTGGTTCATTGTCAAGGCCGTATCAACGCACGAGAGACAAATGAGGGAGCAAGCGAAGAAGATGAATGTCGCATCTTTGAGATCGTCCGAAGCCCAGCAAACAAGCACTGAAATCAAGCTTGCCAAGATCGCCATGATGACCATCTCTTTGTGGTTTATGGCGTGGACACCCTACCTCATCATCAACCTTGCCGGTCTCTACGCTCCTAGGTCACTGAGCCCACTTGCCAGCATCTGGGGAGCCGTGTTTGCTAAGGCGAACGCTGTCTACAACCCTATCGTGTATGGAATCAGCCATCCCAAGTATCGGGCCGCCCTCTACCAGAAGTTCCCGAGTCTGTCGTGCACTTCTGAATCCAACACCGAATCACAGTCTCAAGCGTCTGCAGCCACAGCCGTCAGCGATGAGAAGACGTCGGCATAA</t>
  </si>
  <si>
    <t>MSLAVGSGPSFSAYSWSGNNFNGNMTVVDKVPPEILFLVDSHWYQFPPLNPLWHALLGFFISLLGFISICGNGVVIYVFSCTKSLRTPSNLFVVNLAISDFMLMATMAPMMAINCYFETWILGPFMCQIYGMLGSMFGCASIWTMTVIAMDRYNVIVKGLAARPLTIKSALFWIFQVWLNSAIWTVAPILGWNRYVPEGNMTSCGTDYLTKDWVSVSYIWAYSFFVYGLPLSVIIYAYWFIVKAVSTHERQMREQAKKMNVASLRSSEAQQTSTEIKLAKIAMMTISLWFMAWTPYLIINLAGLYAPRSLSPLASIWGAVFAKANAVYNPIVYGISHPKYRAALYQKFPSLSCTSESNTESQSQASAATAVSDEKTSA</t>
  </si>
  <si>
    <t>TPA_inf: Ladona fulva RhLWA1 mRNA for opsin, long-wavelength sensitive type, complete cds</t>
  </si>
  <si>
    <t>BR001240</t>
  </si>
  <si>
    <t>ATGCTCCCTCTGTTGTGCTTTGTCTTGGCGTTGGCCTCCGGAGATGCCATGATGGCGTCCATGGAGGTGACCTACCATTTCTCGAATTTCTCCGGAAGCCCCTCCATGGAGGACCTCCTTAACTCATCCCATCTGAAAAGCGGGACCGATAGCAATCTCCTCCCGTCGACTTGGACCGTAGATTATGCGGAAGCTTCAATCATCGACGAAGGGGACGTCGATTCAACGACTTTTATTCCGCAGGAATCGGATCGCGACAACAAAACATCGTTGGATTCCCCGAATGGGGGCGATCCCATGGGGGACGACCTCCGGATGCTGAGGGAACGCTTCCAATCCCTTTGGCCCACGGATTGGTGGAAGAGCCACGGCCTTTACAACGATGACTACCTCTTGTTGATCAACTCGCACTGGCTCGGGTTCCCGCCTCCCCCGCCCTCCTCCCACTACATCCTCGCCGTCCTCTACACCGTGGTAATGGTTGTAGGAGTATCCGGAAACTTCCTGGTGATCTTCATGTTCTGCAGGTGTAAATCACTGAGAACTCCAGCAAATATTCTGGTTATGAATTTGGCTGTAAGTGATTGCTTTATGCTTCTGAAGATGCCTATATTCATTTATAACAGCATCTATCTTGGACCGGCGCTTGGTGCTTTTGGCTGCCAGGTTTATGGTTTCTTGGGAGGGTTGACAGGAACCACTTCAATAGCAACTCTTGCTGCAATAGCCCTTGACAGATACTTTGTTGTGCTTTATCCTTTGGAACCACTGAAGGTGCCAACGAGGTCTCGAGCACGTGCCTGTGTGCTTCTTGCTTGGGCTTATGGAGCTGTCTTTTCCTCAATACCTCTCTTTGGGATCAATCAGTATGTGCCTGAGGGATACCTGACTTCCTGTTCATTTGATTACCTAGCTGATGACGGCCGTAGTCGTTACTTCATCCTAATATTCTTCACAGCTGCCTGGATCATTCCATTTGCATTTATCTCATTTTGCTACGCTGCCATCTGCCGAGCAGTTGCTATTGCTGCTAATTATTCCTCCTCAGTAACTTTGAGGGCTGTAAGCAAATTAACTGACAGGCGAGATGCTTCATCCCGTCGAGAGCGACAGAGAAGAAAAACTGAGCTTAGACTTGCGATTGTGGTGTTAGGTGTAGTGGCACTGTGGTTTGTTTCGTGGACCCCGTATGCTGTGGTGGCATTGTTAGGATTCTCAGGTAAGCGCCATCTTGTCACACCATTGGCTTCAATGGTGCCAGCACTTTTCTGCAAGATGGCCAGCTGCATTGACCCATTTGTTTATGCTATCACACATCCCAGATTTAGAAAGGAACTCGCAAGAAGATTTTCATGTTGCGAAAAGAAGAGGCATGGGAAAGGAGTGCATGCTGCTGGAAATAGGAGGGGAACTGGAGCAAGGGGAGTAAGGGATATGAGGAAGAGGGCAAACGAAGATAGGCGAAGAGGAGATGGAGAGGATGGCTCTTCAGTTTCTGAAGAGGAAGTGGTTGTCATGGATGCTAGGGGGAGCAGCATCATTGATGCCTCAGAGGCAAGCTCTACCTCAGGAGAGAGAAGAAATGGTGGTTCTAGAGCAGAGTACAGTCAGGAGGGACCATGGACTACAGAAGGGAGGCTTTACCGCAGCTTTCCTATAGCAGGAAGGCGCAGACCATTCGCTTCATGGATCTTGGGACGTAAAAAGGTTGATATGAGAGATGTTCAGTCTCCTGGAATAGAGATTGTATCTTTCCGTCAAAAGACCCTATCTATGATAGAAAGAAAAAATTTAGGAAAAGATTTGGAGCTAACTGTTTGA</t>
  </si>
  <si>
    <t>MLPLLCFVLALASGDAMMASMEVTYHFSNFSGSPSMEDLLNSSHLKSGTDSNLLPSTWTVDYAEASIIDEGDVDSTTFIPQESDRDNKTSLDSPNGGDPMGDDLRMLRERFQSLWPTDWWKSHGLYNDDYLLLINSHWLGFPPPPPSSHYILAVLYTVVMVVGVSGNFLVIFMFCRCKSLRTPANILVMNLAVSDCFMLLKMPIFIYNSIYLGPALGAFGCQVYGFLGGLTGTTSIATLAAIALDRYFVVLYPLEPLKVPTRSRARACVLLAWAYGAVFSSIPLFGINQYVPEGYLTSCSFDYLADDGRSRYFILIFFTAAWIIPFAFISFCYAAICRAVAIAANYSSSVTLRAVSKLTDRRDASSRRERQRRKTELRLAIVVLGVVALWFVSWTPYAVVALLGFSGKRHLVTPLASMVPALFCKMASCIDPFVYAITHPRFRKELARRFSCCEKKRHGKGVHAAGNRRGTGARGVRDMRKRANEDRRRGDGEDGSSVSEEEVVVMDARGSSIIDASEASSTSGERRNGGSRAEYSQEGPWTTEGRLYRSFPIAGRRRPFASWILGRKKVDMRDVQSPGIEIVSFRQKTLSMIERKNLGKDLELTV</t>
  </si>
  <si>
    <t>TPA_inf: Ladona fulva Rh7-like mRNA for opsin, rhodopsin-7 like, complete cds</t>
  </si>
  <si>
    <t>BR001239</t>
  </si>
  <si>
    <t>ATGGAGTCTACAGGTGCCCTGAACCCAGAATGCCTATGGCAACCCATGGAGCCATATCATCTGACATGGCTTGGAGCAGTTCTCATTGTGTGTGGGATCCTAGGATCTGCAGCCAATGGCATGCTGAGTGCTGGATGTTTACTAGGAATTGGTATTCCCGAAAGTAGAGCTGACCAAGGACATAGATTGTTGTTATTAAATTTATCAATAGCATCTTTGGGAACACTGCTACTGGCTGGATTCCCTTTCACTGGCCCATCACTGATATATGGAAGGTGGATTTTTGGAAATGGTTGCTGCCAGCTCTTTGCATTCCTCAGACAAATGTTTGGCTTTACACAACTGTCTGCATTAATGCTTCTGACTGCAGAACGGTACTGGTTATTTTATGTTATAACTAAAGAACAAACCAGGATGATGTCAATCAAGGGATGTGCATGGATAATAGTGTCATTCTGGGCACTGTCAATAATATTTGCAGTTCCTCCTCTGATCCACTGGGGCAGGTATGCATGTGATAGCACCAGAACAACTTGTGAGTTAGACTGGGGAATGACCAACAATAACCAGGTGTCTTTCAATTTATTTTATCTTGCATTTGGTGTAATACTCCCAACAGTAGTTATTTTCATCTGTTTATGGCGTTCAAATAAAATAATAAAAGCACTCTCAATTGAAAGTAACGACTTTGGTGTAGACACTATTGGCCAATATTCCATTACAAAGGTGGTTATGTACATAGTGATTGGTATGTACTTAGCATGGTTACCTCGTGGACTTTTGGTGTTCTTGACAATGGTTTTGGACTCAGAGGCAGAAAAGAATATACCAGATACATTGAAAATTTTATCACCTATTTTTGCTGAGGCATCTACAATAGTTCCTCTGGTTGTGTACGCTGTTTTGGGAACTAATATACGTGAAAACATGCTGAAAATGCTCAAGAAAAGAAGTTCTTTCAAAGCCAGGCATGGAATGATAAGACTGCGTTCAACATCATAG</t>
  </si>
  <si>
    <t>MESTGALNPECLWQPMEPYHLTWLGAVLIVCGILGSAANGMLSAGCLLGIGIPESRADQGHRLLLLNLSIASLGTLLLAGFPFTGPSLIYGRWIFGNGCCQLFAFLRQMFGFTQLSALMLLTAERYWLFYVITKEQTRMMSIKGCAWIIVSFWALSIIFAVPPLIHWGRYACDSTRTTCELDWGMTNNNQVSFNLFYLAFGVILPTVVIFICLWRSNKIIKALSIESNDFGVDTIGQYSITKVVMYIVIGMYLAWLPRGLLVFLTMVLDSEAEKNIPDTLKILSPIFAEASTIVPLVVYAVLGTNIRENMLKMLKKRSSFKARHGMIRLRSTS</t>
  </si>
  <si>
    <t>TPA_inf: Ladona fulva RGR-like mRNA for opsin, RGR-like, complete cds</t>
  </si>
  <si>
    <t>BR001238</t>
  </si>
  <si>
    <t>ATGAAATCGCCTTGGGAAACGGAGGCTGATGGGGCTGGCGGGGGGAGTGAGATCGGAGTTGGGGATGGGGCAGGACCAGGAGCGGAAGAAGAGGAGAAATTACTGATGTCACCCGGAGGATACGCTGCGGCCGCCGTATGTCTTCTGCTCATTGGTCTCGTGGGATTCGTGTCCAACCTGCTCGTCATGGTGCTCATGTGCAAGAACAAGCAGCTATGGACACCCATAAATGTGATCCTGTTCAACTTAGTTTGCTCGGACTTTTCCGTTTCTGTCCTCGGCAACCCCATGACCCTCACTGCTGCTCTCTTCCGTGGCTGGATCTTCGGAAGAACCATGTGCGTCATCTACGGTTTCTTCATGTCTCTCCTAGGAATCGCCTCGATCACCACTCTGATGGTGCTATCCTTCGAGAGATACGTGATGATCAGCAAGCCCTTTCAAAGTCGTCGACTGAGTCAAAAAGGAGCCGTGGCGTTGATCGGCGTCATTTGGGTGTACGCTTTTCTACTCACTGCTCCTCCTCTCTTCGGGTGGGGAGATTACGTCCACGAATCTGCTAACATCAGCTGCTCCGTTAATTGGGAGTCGAAGACGATGAGTGCCACAACCTACATTATCTTCCTTTTCGCCATGGGATTAGTTGTTCCTGTATTCGTCATCTGCTTCTCCTATCTCAACATAATTTGGACTATGAAAAAGAACGCCGTAGCCATGGGTCGCGTGACGAAGGCGGAATGCCGTGTGACAATCATGGTTTTCGTCATGATAGTGGCATTTCTCGTCGCGTGGACTCCATATTCCGTTCTTGCGCTCCTTGTGGCTTTCGGAGATGCATCGCTGATATCACCTGGAGTCGCCGTAGTTCCCGCTCTCATGGCCAAGTCTTCAATCTGCTACAACCCAGTCATATACGTTGGACTCAACACGCAGTTTCGCTCCGCCTGGCACAAGCTGCTTGGAGTCCGTGCCATTTCTGAAACCTCTCAGGAAGTGGGCGGAGAGCACACAGCCGTGCTCAGTCCATCCCACTACATGTCCCACACGCTACAGGACGGAGGGGCCACTGGAACCACGTCCGGGATCCTCCTCGGCCCCTCCTCTTCCAACAACTCCTCGCCCATTGTGGCGGTCTCCCTCAAGAGGAAGGTGGCCGCGGCTCTCAACTCCACCGGCAACGGAGAGGCCGCCAAACCGGCCGTAAAATCCAATCCCAGCTGGACCAAGATCGCGGTCGCCGAGACGCTTCCGGAAGAGGCGGAGGAGGCGGGGGATGAGGACGGGGACGGGGAGATTCCCGAGGAGGAAAACATCGCCCTGGACGGGGACTTGGAGGCGGGGACCAATGGGAAACGGGAACCCAATTATAGCGAGGGTAAAGAGAAGGGCGAGGACGCCGCTAGCGGTGGGGAGTTGCAATCGGTAGTTTCTGTTGCAGGAGGTTCGGAACCTCAGCAGGGCAGGGGCAAGAAGAAGGGGAGGGATGCGGAGTCCTGGGGGTCAGATAGAGGCGGGAAGGGAAGGAGGTTCAGGGGAAGGCTGAGGAAGTCCGAGAGTTTGGGGAACAAGTCTCGGAAAGCGTCGGAGAGGGGGAACGGGGTGCTGACGGAGAGCGGGAGACATAAAGGAAAGCACTACGTGGAAAGGGTTGCGAGGAACAGGGCGCCGGAGATCACCGTGAGTGTCGATGCGGAAGATGAGGAGCAGGTGGAAATGAGATTGCTCTCGAAGCCAGAGGGGAGCGTGCGAAAGAAGGACAAGACCGAGGCGGTGGCCGTGTGA</t>
  </si>
  <si>
    <t>MKSPWETEADGAGGGSEIGVGDGAGPGAEEEEKLLMSPGGYAAAAVCLLLIGLVGFVSNLLVMVLMCKNKQLWTPINVILFNLVCSDFSVSVLGNPMTLTAALFRGWIFGRTMCVIYGFFMSLLGIASITTLMVLSFERYVMISKPFQSRRLSQKGAVALIGVIWVYAFLLTAPPLFGWGDYVHESANISCSVNWESKTMSATTYIIFLFAMGLVVPVFVICFSYLNIIWTMKKNAVAMGRVTKAECRVTIMVFVMIVAFLVAWTPYSVLALLVAFGDASLISPGVAVVPALMAKSSICYNPVIYVGLNTQFRSAWHKLLGVRAISETSQEVGGEHTAVLSPSHYMSHTLQDGGATGTTSGILLGPSSSNNSSPIVAVSLKRKVAAALNSTGNGEAAKPAVKSNPSWTKIAVAETLPEEAEEAGDEDGDGEIPEEENIALDGDLEAGTNGKREPNYSEGKEKGEDAASGGELQSVVSVAGGSEPQQGRGKKKGRDAESWGSDRGGKGRRFRGRLRKSESLGNKSRKASERGNGVLTESGRHKGKHYVERVARNRAPEITVSVDAEDEEQVEMRLLSKPEGSVRKKDKTEAVAV</t>
  </si>
  <si>
    <t>TPA_inf: Ladona fulva pteropsin mRNA for opsin, pteropsin type, complete cds</t>
  </si>
  <si>
    <t>BR001237</t>
  </si>
  <si>
    <t>ATGACGGGACAGGAGGGGACCTTTAGCGTGGATGCCGCAATCAACTCGTCCTCAAAGCTGGAAGACAGCGCACCTGGCCTGGAAGACAACAACCAGAGCACCACCGAGGTCAGCTTGAACGTGTGGGTGGGCAATTGGTTGGGAGAAGAAGGGACGCACGACTTGGAATGGACTCGATCCTTAGTCCCTTCGCATCCGCACTGGCTCCAGTATCCCCCATTGAACCCGGAGATACACTATCTGCTGGGATCTCTCCTGGTCCTCATTGGAACGACGGGGGTGCTTGGAAACGGGCTGGTGCTATTCGTATTCACGCGATTCCGCCGTTTGAGAGGACCAGCCAGCTCCTTCATAGTCAACCTGGCCGTTGCTGACCTGTGCAATTCCCTTCTTCACTCCATGGCCGCGATTTCTTCCTTTAGAAGGATATGGTCGTTTGGAAGGACTGGATGTGTTCTATACGCCTGTGGAGTGGGTTACTTCGGACTTCTCTCCATCGTAACCCTAGCTGCGATTGCGGTCGAACGGTACATGGTCATCACCGCCAAGCCTTTATCCGGAAACTGGAAAATGACGCAGTATGGGGCCAGAAAGGTTTGTGTCGTCATCTGGTTCTACTGTGCCCTCATGTCCGCCCCTCCTCTCCTCGGCTGGAGTCGCTACATTGCCGAGGGCTTCCTCACCTCCTGTTCTTGGGACTACCTCACCAGGACCCCTGCGAACCGCGCCTACTACATTTACCTTCTAACCCTCGGCTTCGTCGCCCCCGTGTGTGTCATTGCATACTGCTACGCCTTCATCCTGGCAGCCATCAGGGCACATGGGAAGGAAATGGCCGCCGTGAAAGGAATGATGTCAGGTGGCTCTCCTCCCTCCATGGGAAGCAACTTTTCCGGCTGCTGCACCGTCAACTGTCGCAGTCACTATCACTGTCACACCAGCATGAACTCCCACCACCACCATAGCCTTCTGCACCAACATCAACACCGGCACATGACCACACACAGCGCCAAATCTGCCGGGCACCACACCTACTCCAGGACCGGAAGCCACCGGTCTTGCGCCCGGTCTTCCAACGCCATCCGCACCGCCGAGATAATCCTCACCCTCGTGCTTCTCTTCCTAACCTCCTGGACCCCTTACTCGGTGGTCAGTCTCATTGGACAGTTCGGAGACATACAGAGAGTGACCCCCTGGACCGCCACCTTGCCGGCGATATTCGCCAAGGCTTCCGTTATATACAATCCTATAGTTTACGGTCTGTCTCACCCTCACTTTCGGTCGTCCGTGAGACAGTACCTCTCCGCGTGTACGACGGGCGCCAGTGCTGGGCACGGCACGACGGCGTCGCTGATGAGGAAGCAGTCGCCGCAGATGCCGGTGAAGAAGAAGACCCCGCCCGTGACTGCCACGGCGGTGGGGTCGGCGGAGGTGTCGGTACCATCGGCATCCGCAGCGATGGCGCAGGGGAGGGATTCGGATGGAACTTCGGAGAATGTCCGAAGAATGGCGATGCTCCGCAGCAAGCATCGCAGACACCGGAAGCATCCCTCCGAGTCCCCCACCTCCAACTCCAACCACCGCCTCCATCACGTCCACTTCCGGTACGCCTCCGGGGAGTTCCTCAGCGAGCCGGACCACCACCAGCACGTGACCCTGCTCCTGGAGCAGTCGAAGGGCAATGGGGGGATGGAGTGGCATCCCAACGGAGATTTGGTGTCCAAGGAGGAAGAGAGGAGGATGGTGTCCGATGTGGAGGGAGGGGAGAGGCGGAAGTTGGACGACAAGGACCACTTGAGGATGCCGAGCTGCTCCAAAGCGGTGTGTGTCATGTACGACGGCAGCCACGTTTGCTATCCCGTCGGGAAGGAGTTTCCCCCATCTGGGATGTTGACATCTGTCAAGAGTAGCGAATCCCTGGATACTAATAAAGGTCGCTGGGAGATGAACTCTCTTTTGTGA</t>
  </si>
  <si>
    <t>MTGQEGTFSVDAAINSSSKLEDSAPGLEDNNQSTTEVSLNVWVGNWLGEEGTHDLEWTRSLVPSHPHWLQYPPLNPEIHYLLGSLLVLIGTTGVLGNGLVLFVFTRFRRLRGPASSFIVNLAVADLCNSLLHSMAAISSFRRIWSFGRTGCVLYACGVGYFGLLSIVTLAAIAVERYMVITAKPLSGNWKMTQYGARKVCVVIWFYCALMSAPPLLGWSRYIAEGFLTSCSWDYLTRTPANRAYYIYLLTLGFVAPVCVIAYCYAFILAAIRAHGKEMAAVKGMMSGGSPPSMGSNFSGCCTVNCRSHYHCHTSMNSHHHHSLLHQHQHRHMTTHSAKSAGHHTYSRTGSHRSCARSSNAIRTAEIILTLVLLFLTSWTPYSVVSLIGQFGDIQRVTPWTATLPAIFAKASVIYNPIVYGLSHPHFRSSVRQYLSACTTGASAGHGTTASLMRKQSPQMPVKKKTPPVTATAVGSAEVSVPSASAAMAQGRDSDGTSENVRRMAMLRSKHRRHRKHPSESPTSNSNHRLHHVHFRYASGEFLSEPDHHQHVTLLLEQSKGNGGMEWHPNGDLVSKEEERRMVSDVEGGERRKLDDKDHLRMPSCSKAVCVMYDGSHVCYPVGKEFPPSGMLTSVKSSESLDTNKGRWEMNSLL</t>
  </si>
  <si>
    <t>TPA_inf: Ladona fulva arthropsin mRNA for opsin, arthropsin type, complete cds</t>
  </si>
  <si>
    <t>Helicoverpa</t>
  </si>
  <si>
    <t>armigera</t>
  </si>
  <si>
    <t>KJ010188</t>
  </si>
  <si>
    <t>ATGGCAGACAGTGGACCTGGGATGGCAGCCCTCCAAGCCTGGGGAGGCCAAGCTGTGACGCATGGAGCGGCTAACCAGACCGTCGTGGACAAAGTTCCAGCTGACATGCTTCACATGGTCGACGCTCATTGGTACCAGTTTCCACCAATGAACCCACTCTGGCACGCGCTCTTGGGATTCACAATCGGAGTTCTTGGCTTCATTTCCATCGCTGGCAACGGCATGGTCATCTACATATTCTCATCCACCAAGAGCCTGAAGACACCGTCCAACCTTCTGGTAGTGAACCTCGCATTCTCCGACTTCCTTATGATGTGCGCTATGGCTCCGGCTATGGTTATTAATTGTTACAATGAAACGTGGGTGTTTGGTCCATTTGCGTGTGAACTCTACGGATGCGCAGGCTCGCTATTTGGATGCGCATCTATTTGGACCATGACCATGATTGCATTCGACCGCTACAACGTCATCGTGAAAGGTATCGCCGCTAAGCCAATGACCAAATCCGGAGCTCTACAGCGCATACTCGGAATCTGGTTGTTCTCACTCGCATGGACTCTGGCGCCTTTCTTCGGCTGGAACCGCTATGTGCCTGAAGGAAACATGACCGCCTGCGGAACTGACTACTTGTCAAAGGATTGGTTCAGCCGCAGCTACATCCTTGTCTACTCCATCTTCGTGTACTTCTTACCTCTTCTGCTCATCATCTACTCCTACTACTTCATCGTCCAGGCTGTGACCGCTCACGAAAAGGCTATGAGGGAACAGGCAAAGAAAATGAACGTGGCTTCACTCCGATCATCCGAAGCAGCTAACACCAGCGCTGAGTGCAAATTGGCCAAGGTGGCTCTGATGACGATCTCTCTGTGGTTCATGGCGTGGACCCCTTACCTTGTGATCAACTACACGGGGGTGTTCGAGAGCGCGCCCATCAGTCCCCTGGCTACAATCTGGGGCTCACTATTCGCTAAGGCTAATGCCGTGTACAACCCTATTGTATATGGTATCAGCCACCCTAAATATCGCGCTGTGTTGTACCAGAAGTTCCCCGCGCTGGCTTGCACGGTGTCCCCTGACGAGGGTGGCTCTGTCGCGACTGGTGCCACTGTTGTCTCCGACGAGAAGCCTGCTGCCTAA</t>
  </si>
  <si>
    <t>MADSGPGMAALQAWGGQAVTHGAANQTVVDKVPADMLHMVDAHWYQFPPMNPLWHALLGFTIGVLGFISIAGNGMVIYIFSSTKSLKTPSNLLVVNLAFSDFLMMCAMAPAMVINCYNETWVFGPFACELYGCAGSLFGCASIWTMTMIAFDRYNVIVKGIAAKPMTKSGALQRILGIWLFSLAWTLAPFFGWNRYVPEGNMTACGTDYLSKDWFSRSYILVYSIFVYFLPLLLIIYSYYFIVQAVTAHEKAMREQAKKMNVASLRSSEAANTSAECKLAKVALMTISLWFMAWTPYLVINYTGVFESAPISPLATIWGSLFAKANAVYNPIVYGISHPKYRAVLYQKFPALACTVSPDEGGSVATGATVVSDEKPAA</t>
  </si>
  <si>
    <t>Helicoverpa armigera long-wavelength opsin 2 mRNA, complete cds</t>
  </si>
  <si>
    <t>Agrotis</t>
  </si>
  <si>
    <t>ipsilon</t>
  </si>
  <si>
    <t>KJ010187</t>
  </si>
  <si>
    <t>ATGGCAGACACCGGACCTGGAATGGCAGCCCTGCAAGCTTGGGGAGGTCAAGCGATGCATGGAACAGTGAACCAAACCGTCGTGGACAAAGTACCAGCCGACATGCTCCACATGGTCGACCCTCACTGGTACCAGTTTCCTCCTATGAACCCACTCTGGCACGCACTCTTGGGATTCACAATTGGCGTTCTTGGATTCATATCTATTGCTGGCAACGGCATGGTCATCTACATATTTTCATCCACCAAGAGCCTGAAGACACCATCAAACCTGCTGGTAGTGAATCTCGCTTTTTCCGACTTCCTGATGATGTGTGCTATGGCTCCAGCTATGGTTATTAACTGCTACAACGAAACATGGGTATTTGGTCCGTTTGCTTGTGAACTTTACGGTTGCGCTGGCTCACTATTTGGATGCGCATCTATATGGACCATGACCATGATCGCCTTCGACCGCTACAACGTCATTGTGAAGGGTATCGCCGCCAAGCCCATGACTAAGACTGGAGCTCTTCAGCGCATACTTGGAATCTGGCTGTTCTCTCTCGCCTGGACTCTTGCGCCATTCTTCGGATGGAACCGGTATGTACCTGAGGGAAACATGACTGCTTGCGGAACTGACTACTTGTCAAAGGACTGGATGAGCCGAAGCTACATCTTGGTTTACTCCGTCTTCGTGTACTTCTTACCACTTCTGCTGATCATCTACTCGTACTACTTCATTGTCCAGGCTGTTACCGCTCACGAGAAGGCTATGAGGGATCAAGCTAAGAAAATGAACGTGGCTTCGCTCAGGTCATCTGAGGCAGCTAACACCAGCGCTGAGTGCAAGTTGGCTAAGGTTGCTCTGATGACAATCTCCCTGTGGTTCATGGCGTGGACCCCATACCTTGTGATCAACTACACGGGGGTGTTCGAGAGCGCGCCCATTAGTCCTCTGGCTACTATCTGGGGCTCACTGTTCGCTAAGGCTAATGCCGTGTACAACCCTATTGTATATGGTATCAGCCATCCCAGATACCGCGCTGTCTTGTACCAGAAGTTCCCAGCACTGGCATGCACCGTGTCTCCTGATGAGGGCGGCTCCGTCGCGACTGGCGCTACAGTCGTCGCTGATGAGAAGTCTGAGAAGCAGCAAGCTGCTTAG</t>
  </si>
  <si>
    <t>MADTGPGMAALQAWGGQAMHGTVNQTVVDKVPADMLHMVDPHWYQFPPMNPLWHALLGFTIGVLGFISIAGNGMVIYIFSSTKSLKTPSNLLVVNLAFSDFLMMCAMAPAMVINCYNETWVFGPFACELYGCAGSLFGCASIWTMTMIAFDRYNVIVKGIAAKPMTKTGALQRILGIWLFSLAWTLAPFFGWNRYVPEGNMTACGTDYLSKDWMSRSYILVYSVFVYFLPLLLIIYSYYFIVQAVTAHEKAMRDQAKKMNVASLRSSEAANTSAECKLAKVALMTISLWFMAWTPYLVINYTGVFESAPISPLATIWGSLFAKANAVYNPIVYGISHPRYRAVLYQKFPALACTVSPDEGGSVATGATVVADEKSEKQQAA</t>
  </si>
  <si>
    <t>Agrotis ipsilon long-wavelength opsin 2 mRNA, complete cds</t>
  </si>
  <si>
    <t>Empoasca</t>
  </si>
  <si>
    <t>vitis</t>
  </si>
  <si>
    <t>KJ813817</t>
  </si>
  <si>
    <t>GGTTGATAGGTCCGACTTGCACGGATTTGCACCTCAGTCTGTCTCCCCTGGGCATCGAACCCTTGTTGGAACTCTAGCGACACACGCTACCACCTCCGCCACCAGCCACCATGATGCTCAACGGCAGTGATCTCCAGGTTCTGGGGCCTCAGGCTTACCGCAGTGGGAACATTATGGAAGAGGAACACATGTTAGGCTGGAACGTACCGCAGGAGCATGGCAGCCTGGTACATCCTCACTGGAAGCAGTTCCAAGCTCCTGACATGGGAACACACTTCATGTTCGCTGCCATCTACGGCATGCTCATGATCATGTCCGTCCTAGGAAACTTTATCGTCATATACCTCTACTTCACGTCAAAGAGTTTACGGACGGCTTCCAACCTCTTCATCGTGAACTTGGCCCTGTTTGATCTGCTCATGATGCTCAACATGCCCATGCTTGTCGCCAATTCGTTCTTCCAGAGACCCATCGGTTGGCAAGAGGGCTGCAACATCTACGCTCTTTTCGGCTCCATTGCTGGCATCGGGTCCGCCATCAACAACGCCATCATCGCTTATGACAGATACAGGACGATCGCCTTCCCTCTGGACGGAAGGCTTACCATGAAGCAGGCGCTCATGATGATCGTCTTCGCTTGGGCCTACGCCATGCCCTTCTCCATCCTACCCATGAACGGCACCTGGGGACGCTATGTCGCTGAGGGCTACCTGACCACCTGCTCCTTCGACTTCCTGACCCAGGACGAGAGCACTCGCACCTTCGTGGGCACCATCTTCGTCTACTCCTACTGCATCCCAATGTTCCTCATCATCCTCTTCTACTCTCAGCTGCTCGGCCACGTCAGACAACACGAGAAAATGCTCAAAGAACAGGCCAAGAAGATGAACGTCAAGTCTCTGGCCAGTAACCAGGATGCGGCCCAGAAGTCAGTTGAGATCAGAATCGCCAAAGTCGCTCTCACCATCTTCTTCCTCTTCGTATGCTCATGGACTCCGTACGCCTTGATCGCTCTCATCGGAACCTTCGGTGACAGGAACATCCTGACCCCGGCTATGGGAATGATTCCTGCTGTAGCCGCTAAGGTCGTGAGCTGCATCGACCCCTGGGTCTACGCCATCAACCATCCAAGATTCAGGGCCGAACTTGCCAAGAAGTTCCCGTTCTTGGGGTCAGACGACACAGTTTCCGATACCGTTTCCGTGGCGACGGAGAAGACTCAGACTTCAGACAACGCTCCAAGTGCTTAGACTCTGCTTTCCTCCCGGACTGACTACTCGGAAACAGCTGACAACTAAGCACACTCAGCTGTGTTGACATACAGTCAGCTGTTAAATCACAGATTACAGTTTTTGTGTCAACAATCAGCTACTGAGCGTGTTTTGTTGTAAATTATAATATCTAATTTTTGTATAGACCTGAACTTTTATTTTATTTTTGTCGTATTAAGTTTTATTTGCTGTACAATTTACAACGCTATTTTCGAGCTGCCAATGTTTTCTTCCTGGTATTTTTACTGTAAATTTGATTTTAAAATATACTAACCTTGAGCAAAAAAAAAAAAAAAAAAAAAA</t>
  </si>
  <si>
    <t>MMLNGSDLQVLGPQAYRSGNIMEEEHMLGWNVPQEHGSLVHPHWKQFQAPDMGTHFMFAAIYGMLMIMSVLGNFIVIYLYFTSKSLRTASNLFIVNLALFDLLMMLNMPMLVANSFFQRPIGWQEGCNIYALFGSIAGIGSAINNAIIAYDRYRTIAFPLDGRLTMKQALMMIVFAWAYAMPFSILPMNGTWGRYVAEGYLTTCSFDFLTQDESTRTFVGTIFVYSYCIPMFLIILFYSQLLGHVRQHEKMLKEQAKKMNVKSLASNQDAAQKSVEIRIAKVALTIFFLFVCSWTPYALIALIGTFGDRNILTPAMGMIPAVAAKVVSCIDPWVYAINHPRFRAELAKKFPFLGSDDTVSDTVSVATEKTQTSDNAPSA</t>
  </si>
  <si>
    <t>Empoasca vitis blue opsin (Bop) mRNA, complete cds</t>
  </si>
  <si>
    <t>Nephotettix</t>
  </si>
  <si>
    <t>cincticeps</t>
  </si>
  <si>
    <t>AB761158</t>
  </si>
  <si>
    <t>AGATCGGAGTCCAGCGGCAGCCATGGAGTTCTTCAATGGGGCCAGCTACAACACATCCTCCCCTGTGGCCATGGCCAGGATGGGTCTCGGGGCCGGCGCGCCTCGCATGTTGGGATGGAACGTACCCACAGAAGATCTTGTACATATCCCGCAACACTGGCTCAAATACCAGGCTCCTGAGGCCATGCAACACTACATGCTCGGGTTCATTTACATCTTCTTCATGATAGCTTCCCTCATCGGTAATGGTCTTGTCATCTGGATATTCTGTGGCGCACGAAATCTCCGCACTCCGTCCAACATGTTTGTGATCAACCTGGCCATTTGCGACTTCATGATGATGCTCAAGACTCCGATCTTCATCTACAACTCGTTTAACCTGGGTTTCGCCCTTGGCCAGACCGGATGCCAGGTTTTCTCCATCATGGGGTCGTTGTCAGGTATCGGAGCAGCAGCCACCAATGCTGCCATCGCCTACGACAGATACAGTACCATTGCGCGGCCGCTGGACGGCAAGATGTCCCGAGGAAAGGCTTTCCTGTTCATCCTGTGTATCTGGGCCTACGTTTCTCCTTGGGTGTTCCTACCGGCAACTCAAACTTGGGGACGTTACGCTCCTGAGGGCTACCTAACTGCGTGCTCCTTTGACTACCTAACCAACACAGACGAGAACCGGTTCTTCGTCCTGGTACTCTTCTGCGTCTGCTACGTGCTTCCGATGAGCCTGATTGTCTTCTTCTACTCACAAATCGTCAGCCATGTTGTTCACCATGAGAAGGCCCTTCGGGATCAGGCAAAGAAGATGAATGTGGAGTCTTTGAGGAGCAACCAGCAGCAACAGAGCCAGTCAGCGGAGATCCGCATTGCCAAGGCCGCCATCACCATCTGCTTCCTCTTCGTGGCATCGTGGACTCCCTACGCAGTGCTAGCTCTCATCGGAGCCTTTGGCGACCAGTCTCTACTCACGCCAGGCGTCACGATGATTCCTGCCCTCACATGCAAGGCTGTAGCTTGTATCGACCCTTACGTCTACGCCATCAGTCATCCGAGATACAGGGTTGAACTAGCAAAGAGACTTCCGTTTTTGGCCATCAATGAACAAGCTCCAAGTGAGACAGTGTCAACCACCACTGAAACCACTGCTGCCACCACACCCGCCGAGTAAACTAGTTGGCACAACTGTGTTCTGGACCGACCTTTTTAACTTTTACAACAGGCATTTTCCTTATTCATAAGGAATAAGCTGTGATAAAATGCCTATGCAGTTAAGTTTTGCAAATACTTATATGAACCTTTTTATAATTAACGTGTTGAAATTGACATGTAAACATTAAAATTTAAAGCTCTTTTAGAATTTAGAAATATTACATTGCACAGTATGAAATTTTATGAACAAAATAAACAGAAATGTGTTAATACGTAGCTAAGCTGGAAGAATATAAATTATAATTGTGTCAAAAGCAGGATTCTTCCTTGAATGATCCTCATGATTTTCTCTGACCTAGCTGAATGAATGAATTAAAGCTCTTATAAATAGATTAAGAAAACTTTGGAATAAATGGAATGACCTGGCATGTGTAATGGCTAAAAGATTTGGAATTTGGAACAAACTGATTTATTATTATTTTGCATGTAACTTTTAGTTAAACTGTTGAATTGCACAGTTATCATATGATTTATATTGTATCTCATGTACATTTCTTTTAAATTGTATTAATTAGTTAGTTTTCTATTGTGCTTGATATCTTATATTCTTATGTACATTTATTTACATTAGGTCATATTTTTCTACACAATATTTAGGTTTGTAAATGCTGTTTCTATGAATAAACTATTTATTTGTCTCGMAAAAAAAAAAAAAASAAACAAA</t>
  </si>
  <si>
    <t>MEFFNGASYNTSSPVAMARMGLGAGAPRMLGWNVPTEDLVHIPQHWLKYQAPEAMQHYMLGFIYIFFMIASLIGNGLVIWIFCGARNLRTPSNMFVINLAICDFMMMLKTPIFIYNSFNLGFALGQTGCQVFSIMGSLSGIGAAATNAAIAYDRYSTIARPLDGKMSRGKAFLFILCIWAYVSPWVFLPATQTWGRYAPEGYLTACSFDYLTNTDENRFFVLVLFCVCYVLPMSLIVFFYSQIVSHVVHHEKALRDQAKKMNVESLRSNQQQQSQSAEIRIAKAAITICFLFVASWTPYAVLALIGAFGDQSLLTPGVTMIPALTCKAVACIDPYVYAISHPRYRVELAKRLPFLAINEQAPSETVSTTTETTAATTPAE</t>
  </si>
  <si>
    <t>Nephotettix cincticeps NC_UVop mRNA for UVopsin, complete cds</t>
  </si>
  <si>
    <t>AB761157</t>
  </si>
  <si>
    <t>ATAGGGGCTGATATAAAGAGTCCGCAACCCCAGCCGCCCCCAGGTTGATAGGTCCGGCTTGCTCTCGCGGCCGAATTTGCACCTCAGAGCTTTTTGGAGTTTGTTTCCGACCATCTGGAGCACAGCCTTCGAGCATCGATTATCTTCAGGAGTCTTCGAGCATCTCCGAACATCGAGCGGACATCATGTTACTCAACAGCAGTGACTTCGTTTCTCAACCTCTCGCCTTCAGAGGGGGGATGATGGAGGAAGACCACATGCTGGGGTGGAACATCCCCCCGGAGCACGCCGGTCTGGTACACCCCCACTGGAAGCAGTTCACAGCCCCAGACCTTAGTTCACACTTCATGTTGGCAGCCATCTACACCATGCTGATAATTACCAGTGTTCTGGGCAACTGCATTGTGATATACCTCTTCAGTTCGACAAAAAGTCTACGCACGGCATCTAACGTGTTCGTCGTGAACCTGGCACTCTTCGACCTGTGCATGGTGGTGGACATGGTCATGCTGATCTTCAATTCGTTCTACCAGAGACCCATCGGATGGGAGTTTGGCTGTGATATGTACGGCCTCTTCGGGTCCATCGCGGGAATCGGGTCCGCTATCAACAACGCCATCATCGCCTACGACAGATACAGGACCATAGCTTTCCCCTTGGACGGTCGCCTGACCTACAAGCAGACTTTGATGTTGGTGCTGTTCGCCTGGGCCTACTCTCTACCTTTCTCCATCCTCCCCATGAACAACGTGTGGGGAAAGGACGTCCCAGAGGGATACCTGACGACATGTTCGTTCGACTACCTGACCCAGGACCAAAACACCAGGGTCTTCGTCGGGTCCATCTTCGTCTACTCTTACTGCATCCCCATGTTCCTCATCATCCTGTTCTACTCACAACTCATTGGACACGTCCGCCAGCACGAGAAAATGCTCAGGGAGCAGGCAAAGAAGATGAATGTCAAATCTCTCTCCAACAACCAAGACAGCGCGCAGAAGAGCGTAGAGATCAGAATTGCTAAGGTTGCTCTTACGATCTTCTTCCTGTTTGTGTGCTCTTGGACTCCTTATGCTCTGGTGGCCTTAGTCGGGACCTTTGGTGACAGGTCCACCTTGACACCGGTAGTGGGTATGATTCCTGCTGTTTTCGCCAAGGTGGTATCCTGCATTGATCCCTGGGTGTACGCGATCAACCATCCGAGATTCAGGGCGCAGTTGGCCAAGAAGTTCCCCTGGTTCGGTGGTGCAGACGACATGGTCTCTGACACCATCTCAGTGGCCACGGAGAAAACACAGACGTCTGACACTCCAAATGCTTAAACTGATGAAAAACTGGCCTGGACATGGACTTGACTATGACTCTTGGCAATGGATGTTTGGTGACATCAGAGATTACATCTCGGTCAAGTCACTAACTATATTATTAAGAACCAGTCACTGATGTCAGCAAAT</t>
  </si>
  <si>
    <t>MLLNSSDFVSQPLAFRGGMMEEDHMLGWNIPPEHAGLVHPHWKQFTAPDLSSHFMLAAIYTMLIITSVLGNCIVIYLFSSTKSLRTASNVFVVNLALFDLCMVVDMVMLIFNSFYQRPIGWEFGCDMYGLFGSIAGIGSAINNAIIAYDRYRTIAFPLDGRLTYKQTLMLVLFAWAYSLPFSILPMNNVWGKDVPEGYLTTCSFDYLTQDQNTRVFVGSIFVYSYCIPMFLIILFYSQLIGHVRQHEKMLREQAKKMNVKSLSNNQDSAQKSVEIRIAKVALTIFFLFVCSWTPYALVALVGTFGDRSTLTPVVGMIPAVFAKVVSCIDPWVYAINHPRFRAQLAKKFPWFGGADDMVSDTISVATEKTQTSDTPNA</t>
  </si>
  <si>
    <t>Nephotettix cincticeps NC_Bop mRNA for blue opsin, complete cds</t>
  </si>
  <si>
    <t>AB761156</t>
  </si>
  <si>
    <t>AGGTGTTCTGCCCCCAGGTGTCTCAACGGTCTCGCGTCCGGCGGCTTCCTACCTGTCTCCTGGAGTAGTTCGAGTTTTTCGATTTTCTTCAGTGAAATATAACAACTCGCAGCCATGACTCTGATTTCTGAGCCGAGCTTCAGTGCCTACTCATGGGCCAGTCAAGGCGGCTTCGGCAACCAGACCGTGGTCGACAAGGTCCCGCCAGAGATGCTTTATTTGGTCGATGCCCATTGGTACCAGTTTCCCCCCATGAACCCCCTGTGGCACTCCCTGCTAGGGTTTGCCATGGTGGTGCTAGGGTTCATCAGTGTCATGGGTAATGGAATGGTCGTCTACATCTTCTCTTGCACCAAGGCCCTGAGGACACCCTCCAACCTCCTGGTCGTCAACCTTGCCTTCTCCGACTTCCTCATGATGTTCACTATGGCGCCTCCTATGGTTCTAAATTGCTACTATGAGACCTGGGTACTTGGACCCTTCATGTGTGAACTGTACGCCATGTTGGGATCTGTATTCGGCTGCACATCCATCTGGACCATGGTGATGATCGCCAACGACCGATACAACGTCATTGTCAAGGGTCTGTCAGCGAAGCCAATGAACATCAAGACAGCTCTGGCCAGGATCCTGTTCTGCTGGGCTCACTCCCTCATCTGGACACTCGCCCCCTTCTTTGGATGGGGAAGGTACGTGCCTGAGGGTAACATGACTGCCTGTGGAACTGACTACCTGACCAACGACTGGCTCAGCAAGAGCTACATCCTCGTCTACTCTGTCTTCTGCTACTTCATGCCTCTCTTCCTCATCATCTACTCTTACTGGTTCATTGTGCAGGCTGTCTCTGCCCACGAGAAGAGCATGAGGGAGCAGGCCAAGAAGATGAACGTAGCTTCCCTGAGGTCTTCCCAGGATGCCAGCACCAGTGCCGAGCACAAGTTAGCCAAGGTGGCTCTGATGACAATCTCTCTGTGGTTCTGTGCATGGACGCCATACTTGGTCATCAACTATGCCGGAATCTTCCAGGCGCTCACCATCAGCCCCCTGTTCACCATCTGGGGCAGTGTCTTCGCCAAGGCCAATGCATGCTACAACCCGATTGTCTACGCTATAAGCCACCCCAAGTACCGAGCGGCACTCAACAAAAAGTTCCCGAGCCTGGTGTGTGGTGTGCCCGAGCCAGCGTCCAGCGACGGAGCCTCCGTGGCCTCAGGCGCAACCACTCTCACAGAGGACAAATCTGCTGCAGCGTAAACTACTGGCCTGGACTATCTGTACAGTTAACGGACTTCACTTTCGGACTCTGTATTTATAAGTTTTTTCCTCCACCTGACCTTGTACAATTATGTTACCTGCCTTTTTCTATAAATAAATGTCCTAGCAAGTAAAAAAAAAAAAAAAAAAAAAAAAAAAAAAA</t>
  </si>
  <si>
    <t>MTLISEPSFSAYSWASQGGFGNQTVVDKVPPEMLYLVDAHWYQFPPMNPLWHSLLGFAMVVLGFISVMGNGMVVYIFSCTKALRTPSNLLVVNLAFSDFLMMFTMAPPMVLNCYYETWVLGPFMCELYAMLGSVFGCTSIWTMVMIANDRYNVIVKGLSAKPMNIKTALARILFCWAHSLIWTLAPFFGWGRYVPEGNMTACGTDYLTNDWLSKSYILVYSVFCYFMPLFLIIYSYWFIVQAVSAHEKSMREQAKKMNVASLRSSQDASTSAEHKLAKVALMTISLWFCAWTPYLVINYAGIFQALTISPLFTIWGSVFAKANACYNPIVYAISHPKYRAALNKKFPSLVCGVPEPASSDGASVASGATTLTEDKSAAA</t>
  </si>
  <si>
    <t>Nephotettix cincticeps NC_LWop mRNA for longwave opsin, complete cds</t>
  </si>
  <si>
    <t>Laodelphax</t>
  </si>
  <si>
    <t>striatellus</t>
  </si>
  <si>
    <t>AB761155</t>
  </si>
  <si>
    <t>TCATTTTGAGGCAGCCACAGAATGGACGTGTTCGGTGGGGCCAAGAATTGTCCCAACGAAACCGTTTGGGGTCCACAGGCTAGCTTTAGAACTGCTCAGAGATCATTGATATGGAATGTTCCAACAGAAGAACTCCCTCACATTCCAGAGCACTGGTTCAACTATCCAGAGCCAGATCCTATGTACAACTATGTACTGGGACTTCTCTATGTGTTCTTCATGTTCTTTAGTCTTGTGGGAAATGGTCTCGTGATATGGATATTCTGTTCAGCCAAGAGTCTGCGAACTCCGTCCAACATGTTCGTGGTGAACCTGGCTCTGTGCGATTTCCTGATGATGCTGAAGACGCCGATCTTCATCTACAACTCGTTCAACCTTGGCTTCGCCAGCGGCCATCTTGGATGTCAGATATTCGGAACAATCGGATCGTTTTCCGGAATCGGAGCGAGTGCTACCAACGCCGCCATTGCTTATGACCGCTATAATGTGATCGCAAAACCGTTTGATGGGAAAATGAGTAAGGGCAAAGCTTTCCTCATCATACTGTTGATTTGGGCTTATGTCACACCCTGGTCGCTCATGCCTCTCTATGGATACTGGAGTAGATTCGTCCCAGAGGGCTACCTGACTAGCTGTTCTTTTGATTACTTGACTAAGAACGAAAGCATCCAGTATTGGGTTGGAACTATGTTTGTCATTTGCTACTGCATACCAATGTCGCTCATCGTCTACTATTACTCTCAAATTGTCAGTCACGTGGTTAACCATGAAAAGGCTCTACGGGAACAAGCGAAAAAAATGAACGTAGATTCTCTACGCAGTAATCAGGCTCAACAAAACCAATCGGCYGAAGTTCGTATTGCCAAAGTGGCCATCACCATTTGCTTCCTGTTTGTTGCTTCGTGGACACCCTATGCTGTGGTTGCTATGATTGGTGCTTTTGGAAATCAGGCCCTGCYGACACCTGGACTCACCATGATTCCTGCCTGTACATGCAAGGCGGTGGCTTGCATAGATCCATATGTATATGCCATTAGTCACCCACGTTACAGGGTTGAGCTTGCCAAACGTCTTCCATGGTTGGCCATAAAGGAAGCGCCTCCTCCATCTGAAACTCAATCAGCTGTCACGGAGACTACCGCCACCACGCCTGCTGAATAGAATAATTTCCAAGATAAAATTTTATGATTTATCAGGTTCAATATTACTTCTAGACCAGGTCTCGCACTAAGTTTGAAACATTGATTCTATACAGTCGTCCATAGAGCCGTAGTTTGGTAAAATTCTCAACAAATAATGTCATATTTCTGTCACTGTCTGGACCTAGTCAAAGGATTTAGGTTTTCATGATTTTTATGATTTACTGAGGCCTGTTGCATGAGAAAATACAAGCTAGTAATACTAGTTGTCACTATAGTAACTTGCCATCTGACAACTAGTATAACTTGAAACTTGTATTTTCTCATGCAATAGGCCCCAGGTAGTAACAACATCGTTACCATTTGAATTACTCACCATAAATTCAGTCACAATTTCTATTGTCAACGATTTATTGATTCTTAATTGTAACTAAATTATAATTTTAAAAGGTTTACTATAATTTCATCGATGATTTCTGTCACTTTGTCATCGAATTATTTTGATTTTTTGTTACTTTAGTAAGAACGAGATTGTATAAGATTACTGGAGATACGAGATAGAAAACGCGTCAGTCATTGATTAGTTCAATAAAAATTTATAGAACTTGAAAAATGAATCCATCCATACAAGAACCGTCAGTTATACTTGAATTGGGATTAAATTCTTAGGATTCACAAAAAAGTAGGCAGTGAGAAAATAATGTGTGGGGATTTTTTTACAGGAATATTCTTGGAGAAATTGATTTCATCTATTACAGAGCTTTAATAATAATAATTCATTTAATTTGATATATTTATCGTCCATTATCAAATAGTAGTGATAAAAAATAGTTGAATTGAAAAGATTGTCAAAGCTTTGGGATGCTTATTAATGTTTAACTTGGTTTGAAGTTGAATAAATTATGTTCATCAAGCAATTAAATTGAGTCAATCTGTAATATAACAATCTGTAATAAAAGTCACGGAAGTAATAAAACATTCATGAAACAATACTTCAATCATCAGGTATAACTTCTGTACTCGGCTCTTTTATCTTATCTGAATTTCCTCAGGGAATAAGTATAATGTATTATACCTAAATCACATAAAGAGAAGCTCTATCAAGTATTACCTGCTACCACTACTGGCTCATTTTAAAAACAATGAAACCATCATAGCAGATACATTATTGCAGTGTGAAACCTATTACTATAGTATGAAATTTATTTATGGAAGTTTTTTCTCAAAAACACGAATTGAAATGACAATATTTTCCTCATTAACTTGAGAATTTTTCAAGATTAAACTTACAAATACCAAGGTTGTACGATTCTAACATTGTGAAAGAAACTTTTTGAATACCGGTAAAAAAAACTTGACAGAATATATTTAAAGTAAACGAATTTTTCTAAACAACTTTATTATCTGTATGAGACGTTCATTTTTCAATTTGCTTGCTTGAACAAAAATTGCCTTTCCAATATTGTAACTCTCCACTTGTTGATTTTTCAGCATATCATGTTATCAAATCAGTGTTGTATGAATTACTGGAGAAGTCAAATTTTTCTATAATTTAAGAAATGCTAGTTCCATCAATATTCTGTTTATGCTCATAGTTGTATGTCCAGGGGTTTTTTCTATCGAACAAATTCCAGAATAAATTGAGAAAACTATCAATTGATTTCAATAGAATATTTCTGAAGTGCCTATAATTTCTTCTTTTTACATGTTTCAGTTATTTACTTTAATTATTTATTCAGTTACTTTATACATGTGTTGTAAAGATTCAGTTCATTCAAAAGGCTTGTTAATGTATGTTGCCAATAATTCATGTTGTACTTAGCTGATAGCGAAATAGAATTGATTTTCATAAATTAAATATACAATGTGATGCATCAGAAAAAAAAAAAAAAAAA</t>
  </si>
  <si>
    <t>MDVFGGAKNCPNETVWGPQASFRTAQRSLIWNVPTEELPHIPEHWFNYPEPDPMYNYVLGLLYVFFMFFSLVGNGLVIWIFCSAKSLRTPSNMFVVNLALCDFLMMLKTPIFIYNSFNLGFASGHLGCQIFGTIGSFSGIGASATNAAIAYDRYNVIAKPFDGKMSKGKAFLIILLIWAYVTPWSLMPLYGYWSRFVPEGYLTSCSFDYLTKNESIQYWVGTMFVICYCIPMSLIVYYYSQIVSHVVNHEKALREQAKKMNVDSLRSNQAQQNQSAEVRIAKVAITICFLFVASWTPYAVVAMIGAFGNQALXTPGLTMIPACTCKAVACIDPYVYAISHPRYRVELAKRLPWLAIKEAPPPSETQSAVTETTATTPAE</t>
  </si>
  <si>
    <t>Laodelphax striatella SBPH_UVop2 mRNA for UVopsin2, complete cds</t>
  </si>
  <si>
    <t>AB761154</t>
  </si>
  <si>
    <t>ATGTCAGTTTGAGGCAGCCACAGAATGGACGTGTTCGGTGGGGCCAAAAATTGTCCCAACGAAACTGTTTGGGGACCTCAGGTCAGCTTTCGAACGGCTGAAAGAACACTCATCTGGAATGTTCCCTTGGAAGAATTGGAACATGTTCCAGAACACTGGTTCAACCATCCAGCTCCGGAACCCATCTATAACTACGTGCTGGGCATAGTTTATATGTTCTACATGTTCTTCAGTTTCGTTGGAAATGGCCTTGTCATATGGATATTCAGTTCAGCAAAGAGCCTTCGCACGCCTTCCAACATGTTCGTGGTGAATCTGGCCATCTGTGATCTGCTTATGATGATAAAAATTCCGATCTTCATCTACAACTCGTTCAACCTGGGTTTTGCGGCCGGCCATGTTGGCTGTCAGATATTCGGAACAATTGGATCTTTCTCAGGAATCGGGGCCAGTGCCACCAATGCAGCTATAGCTTATGACCGCTACAATGTGATCGCAAAGCCGTTTGATGGAAAAATGAGCAGGGGCAAAGCGTTCTTGATAATTCTTCTGATTTGGGCATACGTCACTCCCTGGTCAATCATACCTTTGCTTGAAGTATGGAGCAGGTTTGTTCCCGAGGGTTTTCTGACTAGCTGTTCGTTCGACTACTTGACCAACACTGATAGTATACGTTACTTTACGGCCACCATGTTTGTGATATGCTACTGCATTCCGATGAGCATGATCATCTACTATTACTCGCAGATCGTCAATCACGTGGTCAACCACGAGAAGGCTCTGCGCAAACAAGCGAAGAAAATGAACGTGGACTCGCTGCGTAGTAACCAGGCTCAGCAGAGCATGTCGGCGGAAGTGCGTATTGCCAAGGTGGCCATCACCATTTGCTTCCTCTTTGTGGCCGCCTGGACGCCCTATGCCATTGTCGCTCTCATTGGCGCCTTCGGAAATCAGTCTTTGCTGACACCTGTAGTTACAATGATACCAGCCCTAGCCTGCAAGTCAGTGGCATGCATTGATCCATATGTGTATGCCATCAGTCATCCACGTTACAGGGTGGAGCTAGCCAAACGTCTCCCCTGGTTGAGAATCAAGGAGACCTCGGCAGCTTCGGAAACTCAATCTACGGTCACAGAGAGTACAGTCACCGCTCCTCCAGCTGAATAGAAGTATTCTGCGATCGACAAGAAAAACTCTAATAGACAGTCTCAACAAAGCAATATTCCTGCTTGATAATGACTTGTGAGGATATTCAATACAAATAACTAAGTTTTTCCGATGGTATGTATTTCATTCTGATAGTGGTATGATTTTCTGATGTCATGGTATTCATATTGTGTTGGTATTGGTGTTGGTATTTCTTTTATAATTACGGATGCATTTATGATGGTATTCATTCTGTATTGGTTACAGTATTTATTTCTTATTGGTGATGGTGTTTCTGTAGTTAAATCATTAATTGATGAGACATGGTATTTGTGAAATACAGTACAGTACTTATTAATGATTAATATGGCTTTGATTGTGCCAATCATATTTTTGATAGGGAAGAAATTTATAAGACAACACTCTTTTGTTAAAAATCTTGTGGATAGTCACATAATCAGTCCCATTCAATGTGATAATAGTTGTTATTAATCATGAAGGATTCAAATTGAGATTGAATCCTGGGTTTCCAATCAACCAGTGAAAAGCGAATAGTTCCACTACTAAAGAAATCTTTCCTGTTTATTATTATTTTATATATTCAAGTAGATATTTCAGAGCATGCTGGCATGTATTTCTTCATTTGGAATTTTCAGTTTTATCGTGGAATTTTCACAATAACTTTGAGAACATTGAATATATCCACTTGACGAATCAAAATATTTATAGAGGAACCAGGACTTGATGAGACTGTCAAAAAAAGACTTCGGACTTTTGGATTAAGAATGGAATTGCCTCTTTCTGGGAAAAATGGAAACTTTTATAAGCTAATAGGTGTATTTAGTTTCAATCCTTCGTATGTTGAATGGTTGTACGAAAAGATAGTCATTATGTATTTTTCTAATTTTTATTGCATTGTAAATTTTACATGAAATTTCTTTCCATTGGTGTTCTTCGTTTCTCGTTCTAGTGATATTTTTCAATGTGATTTCTATCACTGTTTCATGTTTGTAGTGTTCTGTTTTCTTTAATTGTGTGTTGATGTATTGTGAATGATTCTTTTGCAATTAAAAGTGCAAGCATAACAAAAAAAAAAAAA</t>
  </si>
  <si>
    <t>MDVFGGAKNCPNETVWGPQVSFRTAERTLIWNVPLEELEHVPEHWFNHPAPEPIYNYVLGIVYMFYMFFSFVGNGLVIWIFSSAKSLRTPSNMFVVNLAICDLLMMIKIPIFIYNSFNLGFAAGHVGCQIFGTIGSFSGIGASATNAAIAYDRYNVIAKPFDGKMSRGKAFLIILLIWAYVTPWSIIPLLEVWSRFVPEGFLTSCSFDYLTNTDSIRYFTATMFVICYCIPMSMIIYYYSQIVNHVVNHEKALRKQAKKMNVDSLRSNQAQQSMSAEVRIAKVAITICFLFVAAWTPYAIVALIGAFGNQSLLTPVVTMIPALACKSVACIDPYVYAISHPRYRVELAKRLPWLRIKETSAASETQSTVTESTVTAPPAE</t>
  </si>
  <si>
    <t>Laodelphax striatella SBPH_UVop1 mRNA for UVopsin1, complete cds</t>
  </si>
  <si>
    <t>AB761153</t>
  </si>
  <si>
    <t>AGTTGCTCAGACGAGGCCGTCCTATAGTGTTCTTTTTACCTCGTCTGTCAGCACTTGGCTCCAAAAACGGAAATCCTGAAGTAGTTCGTCTGTACAAACCAAACGATTTTCTTCAGCGATACGACTTACATCTGTCGCAGCCATGTCTTTGATTTCTGAACCGTCGTACAATGCCTACTCGGCCTGGTACGGAGCGCCGGGCGGAGGTGGCATGGGCCACGGAATGGGCGGAAACCAGACTGTGGTTGACAAGGTGCTACCAGAAATGCTGCATATGGTTGACTCTCATTGGTACCAATTCCCTCCCATGAACCCTCTRTGGCACGACCTTCTGGGTTTCGCCATTGGATTCTTGGGATTTCTGTCGATTTCGGGTAACGCTATGGTTGTCTACATTTTCTGCTCCACAAAATCGCTCAGGACACCATCCAACCTGTTCGTAGTCAACCTGGCTTTCTCCGATTTCCTCATGATGTTYACAATGTCGCCAACCATGGTTATCAACTGCTACTACGAGACTTGGGTTCTAGGACCTTTYATGTGCGAATTATATGGAATGCTGGGATCACTATTTGGAAGCGCCTCCATTTGGTCCATGGTTATGATTGCTCTGGATAGGTACAATGTTATYGTCAAGGGTCTTGCAGCTAAGCCTTTGACCAACAAGCGTGCWATTCTCAAGCTTTTGTTCGTCTGGGTATTCTCTCTGGGTTGGACTCTGGCTCCATTCTTCGGATGGAACAGGTATGTACCAGAAGGCAACATGACCGCCTGCGGAACTGAYTACTTGACCAAGGACTGGTTCAGCCGAAGCTACATCATTGTCTACGGCTTCTTCGTCTACTTYATGCCTCTCTTCATGATCATCTACTCTTACTGGTACATCGTACAGGCTGTGTTCGCCCACGAGAAAGGAATGAGAGAGCAGGCCAAGAAGATGAATGTCGCCTCTCTGAGATCGGCCGAATCACAAAACACCAGCCAAGAAATGAAATTGGCCAAGGTYGCTCTGATGACAATTGCTCTATGGTTCTTCGCCTGGACTCCATACCTGGTGATCAACTTCTCAGGAATCTTCGAGACAGCTACCATCAGTCCTCTGTTTACCATCTGGGGATCCGTGTTCGCCAAGGCTAACGCTGTCTACAATCCAATTGTCTACGGTATCAGCCATCCTAAATACCGTGCAGCCCTGGGCAAGAAGTTCCCCAGCCTGGTGTGTGCTGCTGCTCCATCTGATGCATCTGACGGCACATCTGTCGCATCCGGCGCCACGACCGTCACTGAAGAGAAGGGACCAAGCGCATAAGCTTTTATACGAATAGTCACCGACCGCAACCGCTATCTAGCGGTCGAAAACTGAACCAACTCTTCTCGCTCTATCCTACCTACCGAGATTTGCAGACATGCACTCTAACAACATTCTAATATTTCTGTGTAAGGTTAGACGTTGAGTAAGCGTTGAATTTTCTAATAAAATTTCCATCACWGACCATCGTGCACTTGTAAATATCCAGGGTCAATTAGAAACAAAAAAAATGGGTGGGTAAATTAAATTGTAATTAATGTTAAGGGGGTGATAATAGTTTTATTTTCAGCTTTTGTGTTGTCACAGTTTAGTTTGATTTTTGGGGGGGTTACCTTTGTGATTGTTTTGTAAATTAATAAAGATCCTAGCAAGTACCAAAAAAAAAAAAAAAAAAAAAAAAAAAAAAA</t>
  </si>
  <si>
    <t>MSLISEPSYNAYSAWYGAPGGGGMGHGMGGNQTVVDKVLPEMLHMVDSHWYQFPPMNPLWHDLLGFAIGFLGFLSISGNAMVVYIFCSTKSLRTPSNLFVVNLAFSDFLMMFTMSPTMVINCYYETWVLGPFMCELYGMLGSLFGSASIWSMVMIALDRYNVIVKGLAAKPLTNKRAILKLLFVWVFSLGWTLAPFFGWNRYVPEGNMTACGTDYLTKDWFSRSYIIVYGFFVYFMPLFMIIYSYWYIVQAVFAHEKGMREQAKKMNVASLRSAESQNTSQEMKLAKVALMTIALWFFAWTPYLVINFSGIFETATISPLFTIWGSVFAKANAVYNPIVYGISHPKYRAALGKKFPSLVCAAAPSDASDGTSVASGATTVTEEKGPSA</t>
  </si>
  <si>
    <t>Laodelphax striatella SBPH_LWop mRNA for longwave opsin, complete cds</t>
  </si>
  <si>
    <t>Sogatella</t>
  </si>
  <si>
    <t>furcifera</t>
  </si>
  <si>
    <t>AB761152</t>
  </si>
  <si>
    <t>AGAGTACGCGGGGGTCATTTTGAGGCAGCCACAGAATGGACGTGTTCGGTGGGGCCAAGAATTGTCCCAACGAAACCGTTTGGGGACCGCAGGCTAGCTTCAGAACCGCTCAGAGATCACTGATATGGAATGTTCCAACAGAGGAACTCCCTCACATTCCAGAGCACTGGTTCAACTATCCCGAACCAGATCCCATGTACAACTATGTACTGGGACTTCTCTACGTGTTCTTCATGTTCTTTAGTCTTGTGGGAAATGGTCTCGTCATATGGATATTCTGTTCAGCCAAGAGCTTACGAACTCCATCCAACATGTTCGTCGTCAACCTGGCTCTGTGCGATTTCATGATGATGCTGAAAACGCCGATCTTCATCTACAACTCGTTCAATCTTGGATTCGCCTCCGGCCATCTTGGATGTCAGATATTCGGCACCATCGGATCCTTTTCTGGAATCGGAGCGAGTGCTACCAACGCTGCCATTGCTTATGACCGCTATAATGTGATCGCTAAACCGTTCGATGGAAAAATGAGCAAGGGCAAAGCTTTCCTCATCATACTGTTGATTTGGGCCTACGTTACACCCTGGTCACTCATGCCTCTCTACGGATACTGGAGTAGATTCGTGCCAGAGGGCTACCTGACAAGCTGCTCTTTCGATTACCTGACCAAAAACGAAAGTATTCAGTACTGGGTGGGGACAATGTTCGTTATCTGCTACTGCATACCGATGTCAATGATCATCTACTATTACTCTCAAATTGTCAGTCATGTTGTCAACCATGAGAAGGCTCTACGTGAACAAGCGAAAAAAATGAACGTCGACTCTCTTCGCAGTAACCAGGCTCAACAGAATCAATCGGCTGAAGTACGCATCGCCAAGGTGGCCATCACCATCTGCTTCCTGTTTGTTGCTTCATGGACACCCTACGCTGTGGTCGCTATGATCGGTGCTTTTGGAAATCAGGCTCTACTGACTCCTGGACTCACCATGATTCCAGCCTGTACGTGCAAGGCGGTGGCATGCATAGATCCATATGTCTATGCTATAAGTCATCCACGCTACAGGGTTGAGCTTGCAAAACGTCTTCCTTGGCTAGCCATCAAAGAAGCACCTCCTCCATCTGAAACTCAATCAGCTGTTACTGAAACTACAGCCACCACACCTGCTGAATAAATCAAAATTTGAGTAAATAATCATGTTCTCTCAGGTTCAACTCCTTCTTGACCAGGAAAAAATTTACAATATTAACGAAAAATTCCGGCTATTCATAAGTTTTGAAAATACTGACATGCAAGTCGAATAATTTATAGTTTATCTTTATATTATTTTTATTGGTACCTAGTAAATTCATCACCACCTTCCATTGAAAAAGGTTTTCCAATCATGAAAACTGTTCATAATTTCAGACATGCAAGTCGAAGAATTCAGATTTTATATGGATTTTAACTAGTGAATTTAACACAACATTCCATTGAAAAAGATTCACGTCAAGTTGGAATAGCTTTTACTGTCTGGACCTTGTCGAGTGCTAATCACTATGATTTTCGATAGAACCGTTCCAACATTATACATTTTAAAAGGGCTTCTATGAAGGGATCAATCCATGATTACGACTTACATGTATTTCTCTCACTGGTTCTTCATTGAATCTATTATGTTTATGTTAAGCCTAAGACCAGTCCCGCCTAAAGGGGCTATTAATAAAATTTATGGAATCCTGTTATTCATGCATTTATCAAGAACCAAGTCCACATAAATTGTCCTTCTTAGCAATACAATTTGCAAACTTCAATAAATTATTGTAATTATTATCTATGATTGATTCAATAATAGAGATTGCATTGAAATTATTTACAGAAAATTTGTCAAATTGCAGTGGGATGGTTTTTAATTGATTCTCGAAAAATTTGAGCTGTGAATAAAGTCAATTTGCTATTGTCAAATTGTTTGTAAAATAACTGAATTCAAGCTCACGTTAGTTTGTCAAGACTTGGATTAAGAATAAATCAACGTTAATAATTATCTTGCTTTCTAGTTAAGGAATATTTTGGTTCTCAGATCATCTGGAAATACGGAAGTGAATGTAATATTTATGGAAGGATGATCTGATAATTTCTGACCTTTTTTATCTTACTTCAATAGAAAATGATTCATTCATATCACGTCATCATTGAAATGTAATTTTTAAAAAGAAACCTTACCAATTATAGCGGTCAAGAAGTAATGCGTCCTTTTTATAATCATTGTATTTAACAATGATTAAATTTTGACGATTCAATTATTGCTGGAATCTATTTCGTATTTTTCCAATTTATTGTTAAAAATCGATGATTTGAATAATAATTTCTCATTTTAAACTTGGAACATCTGCTAAATTAAAATTATCAAAACTAAATAATATGATGATGTCTTACTTATGATGATATGATTATGTCTTACAAATTCCCAAGTGCCTATCAAGGATTCCGTGCACTTCTGAAAAGTGCCAAAGAAATTATTAAAAGAAGATAAACGTAATAAAAGATCACATCCAGTGTTGATTCTGCCTTGCAATAAACTAATTTTCCAAACGATTAATTTAGCCTGCTTAAAAATTATCAAATATTTTTATCTTTCAGTTTTCTTATATTTCAACAAAATAATGCTTCTCATTCATTATTTCAACGTTGGTTTATGTAATGAATGTGTTAACAAATTAACTTCCTTACTAAGAACATAGGCTATATACATCATACTTCTTGCTTCATTTAGAATAAAAAATTTAATACTTAATAATTTATATTATCTACAAAATAATCCTTTAGATGATAAATGATTGTATAGGCCTACTGGTCTCATTGGTTTTCTACTCATGCTCGTATTAGATTTTGTTGGAACAATTTCCGGTTGAAAAACAAGTTTACAAACAATGAACTCCAATACATTATTCCTCAAGTTTCTATTGAATTCTCTTCCTTGCTATCATGTCCTACTTCATTCGCATTTTTTGTCAAAGATTCAGTTCAATCAGAAAGCGTGTTAATGTATTTTGCCAATTCTTGTTGTATTTAGCTCATAGAATTATAATGTACTATGATTTTCATAAATTAAATCTACAATGTGATGCATCTAAAAAAAAAAAAAAAAAAAA</t>
  </si>
  <si>
    <t>MDVFGGAKNCPNETVWGPQASFRTAQRSLIWNVPTEELPHIPEHWFNYPEPDPMYNYVLGLLYVFFMFFSLVGNGLVIWIFCSAKSLRTPSNMFVVNLALCDFMMMLKTPIFIYNSFNLGFASGHLGCQIFGTIGSFSGIGASATNAAIAYDRYNVIAKPFDGKMSKGKAFLIILLIWAYVTPWSLMPLYGYWSRFVPEGYLTSCSFDYLTKNESIQYWVGTMFVICYCIPMSMIIYYYSQIVSHVVNHEKALREQAKKMNVDSLRSNQAQQNQSAEVRIAKVAITICFLFVASWTPYAVVAMIGAFGNQALLTPGLTMIPACTCKAVACIDPYVYAISHPRYRVELAKRLPWLAIKEAPPPSETQSAVTETTATTPAE</t>
  </si>
  <si>
    <t>Sogatella furcifera WBPH_UVop2 mRNA for UVopsin2, complete cds</t>
  </si>
  <si>
    <t>AB761151</t>
  </si>
  <si>
    <t>ATGTCAGTTTGAGGCAGCCACAGAATGGACGTGTTCAGTGGGGCCAAAAATTGTCCCAACGAAACTGTTTGGGGTCCTCAGGCGAGCTTTAGAACTGCAGAAAGAACACTAATATGGAACGTGCCCTTGGAAGAACTGGAACACGTTCCTGAACACTGGTTCAACCACCCGGCTCCCGAACCCATCTACAACTATATTCTGGGACTGGTTTACATGTTCTACATGTTCTTCAGCTTTGTTGGCAACGGGCTTGTCATATGGATATTCAGTTCAGCAAAGAGCCTTCGCACACCGTCCAACATGTTTGTGGTGAATCTGGCCATCTGCGACCTGCTGATGATGGTGAAAATTCCGATCTTCATCTACAACTCGTTCAACCTGGGCTTTGCAGCTGGCCACCTCGGTTGTCAGATATTCGGCACCATCGGATCGTTCTCGGGAATCGGCGCCAGTGCTACCAATGCCGCTATCGCTTATGATCGCTACAATGTAATAGCAAAGCCGTTCGATGGTAAAATGAGCAGAGGGAAGGCGTTCTTGATAATCCTTCTAATTTGGGCCTACGTCACTCCATGGTCAATCATGCCCTTGTTCGAAGTGTGGAGTAGGTTCGTTCCCGAGGGTTTCCTGACCAGCTGTTCTTTCGACTACCTGACCAAGACTGATAGCATCCGCTACTTTACGGCCGTCATGTTTTTGATCTGCTACTGCATCCCGATGAGCATGATCATCTACTATTACTCGCAAATTGTCAATCATGTTGTCAACCACGAAAAGGCACTAAGGAAACAGGCGAAAAAAATGAACGTGGACTCGTTGAGAAGCAACCAGGCCCAGCAGAGTATGTCGGCCGAAGTGCGCATCGCCAAAGTGGCCATCACCATCTGCTTCCTGTTTGTGGCCGCGTGGACCCCCTACGCCATTGTTGCACTCATTGGCGCGTTCGGAAATCAGTCGTTGTTGACACCGGTCGTTACAATGATCCCAGCGCTGGCTTGTAAATCAGTGGCTTGCATTGATCCATACGTGTATGCCATCAGTCATCCGCGTTACAGAGTGGAGCTTGCCAAACGCATCCCATGGTTGAGAATCAAGGAGACCCCAACAGCTTCTGAAACTCAATCGACGGTCACAGAGAGCACTGTCAGCGCAACACCAGCTGTGACTGCCACTGAATGCAATTAAGGAGGAAATTGCAATTTATGAAAAAAATCTCATCCAAACGGTCTCAACAAAAGGATATTCCTGGTCACTTGCCTATTGATTGTTTAAAGGGTATATGATTCAAGTAACTATAATTGTTTCCTCCATTGTTTTAAAGCATGCTAGCATGTATTGTGTAATATATCCTTTGAAAATAATCAACTTATCACTTACGGTATTCTTTCTAAATAAGTATTGTCTCCTCAATTATTTAATAACATGCTGGCGTGTATTGTATCCATTCTTTGAAAATTATCACTTTGTTTCTTGTTTGGGGATTGATATATTATTATTTTTAAAGCATGCTGACGCATGTATCCATCTTTCAAAAATAATCAACACATCATTTCTTTGTTCCTTTCCTTTATTATCATAATCTTGATCATCTACTTATATTTATAATAGAGATTAGAGATGAATGGATTTTTCAAAGCATGCTGGCATGTATATATATCCATTCAAAATAATTACTTTGGTCTCCTCAAAAACTACTATGATCATAAATCATACACCTCCAATAATAAAATGAAAGAAACTATTGATATAGGATTCAGGATTTTATGAGACTGTTAAAACGAGTTCGGACTTACGGATTAAAATTGGAATTGCCTCATTCAGGAAATATGGAAACTTTTTATAAGCTAATCTGTGTATTTGGTTCCAATTTTTCGAAATTCCCATGTTGAATTATTGTTATAATTACAAGCCATAATGTATTTTATCATTTTGACTGCATTGTACATTTCGCTTCTAGATTTTTCCATTGGTGTTCTTTATTTCTTTATTTTTATCTGAATTTCTGATCATTTTATTGTAATTTTGTCAGTTATTGGTGGATTTCATGTTTTTGTCTTCAATTGTGTGTTAATGTATTGTGAATGATTATTTTGCAATTAAATGTGCAAGTAAAACAATAGGATTATTGAATAATTTCAAATTCACAGAAAAAAAAAAAAAAAAAA</t>
  </si>
  <si>
    <t>MDVFSGAKNCPNETVWGPQASFRTAERTLIWNVPLEELEHVPEHWFNHPAPEPIYNYILGLVYMFYMFFSFVGNGLVIWIFSSAKSLRTPSNMFVVNLAICDLLMMVKIPIFIYNSFNLGFAAGHLGCQIFGTIGSFSGIGASATNAAIAYDRYNVIAKPFDGKMSRGKAFLIILLIWAYVTPWSIMPLFEVWSRFVPEGFLTSCSFDYLTKTDSIRYFTAVMFLICYCIPMSMIIYYYSQIVNHVVNHEKALRKQAKKMNVDSLRSNQAQQSMSAEVRIAKVAITICFLFVAAWTPYAIVALIGAFGNQSLLTPVVTMIPALACKSVACIDPYVYAISHPRYRVELAKRIPWLRIKETPTASETQSTVTESTVSATPAVTATECN</t>
  </si>
  <si>
    <t>Sogatella furcifera WBPH_UVop1 mRNA for UVopsin1, complete cds</t>
  </si>
  <si>
    <t>AB761150</t>
  </si>
  <si>
    <t>AGGCCGTCCTTTAGTGTTGTTTACCTCGTCTGTCAGCATTTTGGCTCCTAACACGGAAATCCTGAAGTAGTTCGTCTGTTCTAACCAAACGATTTTCTTCAGCGATACGACTTACATCTGTCGCAGCCATGTCTTTGATTTCTGAGCCTAGTTACAACGCCTACTCGGCCTGGTATGGAGCTCCAGGCGGAGGTGGCCACGGCATGGGCATGGGAGGAAACCAGACTGTGGTTGACAAGGTCCTGCCAGAAATGCTGCACATGGTTGACTCGCATTGGTACCAATTCCCCCCCATGAACCCTCTATGGCACGACCTTCTAGGTTTCGCCATCGGGTTCCTGGGTTTCCTGTCGGTGTCCGGTAACGCCATGGTTGTCTACATTTTCTGCTCCACAAAATCGCTCAGGACTCCATCGAACCTGTTTGTCGTCAACCTGGCCTTCTCCGACTTCCTCATGATGTTCACAATGTCGCCGACTATGGTTATCAACTGCTACTATGAGACTTGGGTATTAGGACCTTTCATGTGTGAATTATATGGAATGCTGGGATCACTATTTGGATGTGCCTCCATTTGGTCCATGGTTATGATTGCTCTGGATAGGTACAACGTTATCGTCAAGGGTCTTGCTGCCAAGCCTCTGACAAACAAGCGTGCTATTCTGAAGCTTCTGTTCGTCTGGGTCTTCTCTCTCGGTTGGACTCTGGCCCCATTCTTCGGATGGAACAGGTATGTACCAGAAGGCAACATGACCGCCTGCGGAACTGACTACTTGACCAAGGATTGGTTCAGCCGTAGCTACATCATTGTCTATGGTTTCTTCGTCTACTTCATGCCTCTTTTCATGATCATCTACTCTTACTGGTTCATCGTGCAGGCTGTCTTTGCCCACGAGAAACAGATGAGGGAACAGGCCAAGAAGATGAACGTCGCCTCTCTACGATCTGCCGAATCACAGAACACAAGCCAAGAAATGAAATTGGCCAAGGTTGCTTTGATGACAATTGCCCTGTGGTTCTTCGCCTGGACTCCATACCTGGTGATCAACTTCTCAGGAATCTTCGAAACAGCCACCATCAGCCCCCTCTTCACCATCTGGGGATCTGTGTTCGCCAAGGCCAACGCTGTATACAATCCAATTGTCTACGGTATCAGCCATCCTAAGTACCGCGCCGCTCTGGGCAAGAAGTTCCCCAGCCTGGTGTGTGCTGCTGCTCCTAACGAAGGATCCGACGCCACATCTGTCGCCTCAGGAGCCACGACCGTCACTGAAGAGAAGGGACCAAGCGCATAAGCTTTTTAATGAATAGACACCGATCGCATCGCCATCTAGCGGTCGAAACTCGAACCAACGTTTCTCGCTCTAACCTACCGCTAAACACAGTCCTTTGGGCAAATGTTTTTAAAACATCATCTTGGGTTAGGTTAGACGTTGAGTAAGCGTTGCTTTTTCTAATAAAATCAATGACCACGTTTGTAAATATCCAGGGTCGATAAAAAATGGGTGGATAAAATAAATTGTAATTAATGTTAAGGGGGTGATGATAGCTTTTATTTTATGAAGCAGCTCTTGTGTTGTCACACTTTTAGTTGATTACTGGGGGGCACCTATTTATGTTTTGGTTTGTTTTGTAAATTAATAAAGATCCTAGCAAGTACGAAAAARATAAAAAAAAAGAAAAAAAA</t>
  </si>
  <si>
    <t>MSLISEPSYNAYSAWYGAPGGGGHGMGMGGNQTVVDKVLPEMLHMVDSHWYQFPPMNPLWHDLLGFAIGFLGFLSVSGNAMVVYIFCSTKSLRTPSNLFVVNLAFSDFLMMFTMSPTMVINCYYETWVLGPFMCELYGMLGSLFGCASIWSMVMIALDRYNVIVKGLAAKPLTNKRAILKLLFVWVFSLGWTLAPFFGWNRYVPEGNMTACGTDYLTKDWFSRSYIIVYGFFVYFMPLFMIIYSYWFIVQAVFAHEKQMREQAKKMNVASLRSAESQNTSQEMKLAKVALMTIALWFFAWTPYLVINFSGIFETATISPLFTIWGSVFAKANAVYNPIVYGISHPKYRAALGKKFPSLVCAAAPNEGSDATSVASGATTVTEEKGPSA</t>
  </si>
  <si>
    <t>Sogatella furcifera WBPH_LWop mRNA for longwave opsin, complete cds</t>
  </si>
  <si>
    <t>Nilaparvata</t>
  </si>
  <si>
    <t>lugens</t>
  </si>
  <si>
    <t>AB761149</t>
  </si>
  <si>
    <t>TGTCATTTCGAGGCAGCCACAGAATGGAGGCGTTCGGTGGGGCCAACAATTGTCCTAACGGAACGGTTTGGGGTCCACAGGCCAGTTTCAGGACTGCTCAGAGGTCACTGATATGGAATGTGCCAACAGACGAACTTGCCAACATTCCAGAGCATTGGTTCAACTATCCAGAGCCGGATCCTATGTACAATTATGTGCTGGGACTTCTCTACGTCTTCTTCATGTTTTTTAGCCTTATCGGAAATGGACTCGTCATATGGATATTCTGTTCAGCTAAGAGCCTGCGCACGCCGTCGAACATGTTCGTGGTGAACCTGGCGCTGTGTGATTTCATGATGATGGTGAAGACGCCGATCTTCATCTACAACTCGTTCAACCTGGGCTTCGCAACGGGCCACCTCGGCTGTCAGATCTTCGCTACCATTGGATCGTTTTCTGGAATCGGTGCCAGTGCTACCAATGCCGCCATTGCTTATGACCGTTACAATGTAATCGCTAAGCCTTTAGATGGTAGAATGAGCAAGGGAAAGGCTTTTCTCATCATACTGCTCATTTGGGCCTATGTCACTCCGTGGTCACTGATGCCCCTCTATGGAGTCTGGAGTAGATTTGTGCCAGAGGGCTACCTGACAAGCTGCTCTTTCGATTACTTGACCAAGAGCGAAAGTATTCAGTATTGGGTTGGGACCATGTTTGTGATTTGCTACTGCATCCCGATGTCACTAATCATCTATTACTATTCTCAAATCGTCAGCCATGTTGTCAACCATGAGAAGGCTCTACGGGAACAAGCGAAAAAAATGAACGTGGACTCTCTACGCAGTAACCAGGCTCAACAGAATCAGTCTGCAGAAGTTCGAATCGCCAAGGTTGCAATCACCATCTGTTTCCTGTTTGTAGCTTCATGGACTCCCTATGCTGTGGTCGCAATGATCGGTGCTTTTGGAAATCAAGCCCTGCTAACACCTGGACTCACAATGATTCCGGCCTGTACATGCAAGGCTGTTGCCTGCATAGATCCATATGTATATGCTATCAGTCATCCACGTTACAGAGTTGAGCTGGCAAAACGACTTCCATGGTTGGCCATCAAGGAAGCGGCTCCAGTCTCAGAGACTCAGTCAGCTGTTACTGAGACCACAGCTTCCACTCCGGCTGAATCATAAAAATTATCAGTATTTTGATTTAGATTTAAAGATTTTTTAGAGCAGTAATCCAAATACCAGTTCATTTTTGTAACCAAATTCGATTTTAATAAATTCTTTGAGTTCTTAGACCARHAAAAAAAAAAAAAAAAA</t>
  </si>
  <si>
    <t>MEAFGGANNCPNGTVWGPQASFRTAQRSLIWNVPTDELANIPEHWFNYPEPDPMYNYVLGLLYVFFMFFSLIGNGLVIWIFCSAKSLRTPSNMFVVNLALCDFMMMVKTPIFIYNSFNLGFATGHLGCQIFATIGSFSGIGASATNAAIAYDRYNVIAKPLDGRMSKGKAFLIILLIWAYVTPWSLMPLYGVWSRFVPEGYLTSCSFDYLTKSESIQYWVGTMFVICYCIPMSLIIYYYSQIVSHVVNHEKALREQAKKMNVDSLRSNQAQQNQSAEVRIAKVAITICFLFVASWTPYAVVAMIGAFGNQALLTPGLTMIPACTCKAVACIDPYVYAISHPRYRVELAKRLPWLAIKEAAPVSETQSAVTETTASTPAES</t>
  </si>
  <si>
    <t>Nilaparvata lugens BPH_UVop2 mRNA for UVopsin2, complete cds</t>
  </si>
  <si>
    <t>AB761148</t>
  </si>
  <si>
    <t>TCAGTTCGCGGCAGCCACAGAATGGAGGTGTTCCGTGGGGCCAGCGATTGTCCCAACGAATCTGTCTGGGGTCCTCAGGTCAGCTTTAGAACTGCCGAGAGAACACTAATATGGAACGTCCCGTTGGAGGAGCTCGAGCATGTTCCAGAGCATTGGTTCAACCATCCGGCTCCAGAGCCAATCTACAACTACGTACTGGGTCTCGTCTATATGTTCTACATGTTCTTCAGTTTCATTGGCAATGGCCTTGTTATATGGATATTCAGTTCAGCTAAAAGCCTGCGCACACCTTCGAACATGTTCGTGGTGAACCTGGCCATTTGTGACCTGCTGATGATGGTGAAAATTCCGATCTTCATCTACAACTCGTTCAACCTGGGTTTCGCGGCCGGCCATCTTGGTTGTCAGATATTCGGCACAATCGGGTCCTTCTCAGGCATTGGCGCCAGTGCTACTAATGCGGCCATTGCTTATGATCGCTACAATGTCATTGCAAAACCGTTTGATGGAAAGATGAGCCGTGGAAAAGCGTTTCTGATCATTTTACTGATTTGGGCTTACGTCACTCCATGGTCTATAATGCCACTGCTGGAAGTATGGAGCCGATTTGTGCCGGAGGGTTTTCTGACGAGCTGTTCTTTCGATTACTTGACCAAGACTGATAGTATACGCTATTGGACAGCCACCATGTTCGTGATTTGCTACTGTATCCCTATGAGTATGATCATCTACTATTACTCACAAATAGTCAGTCACGTGGTCAACCATGAGAAGGCTCTTCGCAAACAAGCGAAGAAAATGAATGTGGACTCTTTGAGGAGCAATCAAGCTGCGCAGAGCATGTCGGCAGAGGTGCGCATAGCTAAAGTTGCCATCACAATATGCGCTCTATTTGTGGCTGCTTGGACGCCCTATGCCATAGTTGCTCTAGTTGGCGCATTCGGAAATCAGTCTCTACTGACACCCGGGGTCACAATGATTCCAGCTTTAGCTTGCAAATCGGTGGCATGCATTGATCCCTATGTATACGCTATCAGTCACCCACGTTACAGGATGGAGTTGGCAAAACGTCTACCATGGCTGAAAATCAAGGAGACCCCAACAGCTTCTGAAACTCAATCTACAGTCACAGAAAGTACAGTCACAGCGACTCCAACTGAATAAGATCATATTCTGTGATGGTCACCAAAACTCACATAGGGCCTGGTTCATATCAAACTGTGAGGGAACCGTAAGCTATCCCAATTATTTATTCATCTGAAATGAAAAATGATTTTAAAACAGAAAAAATCATTGAAATAGTCTCATCTTATCATATCATTAATTTTATCATCGTAACGAAGAACTTCTTACAGTAATATTAATATGATTTGGTGTAAGGATAAAGCTGTTTTACTCTTTATTCTTTATTGATTCATTCAATAAGAGTACATCATAAAAAATGATAGGGAGAGAAAAAATAAGGCAACCTTGTGCTATTCCTCTCACAAATTTAGATAAGTTATACATAGTCCGAAATAGGTTAAGTCTTGCATGTTATTCTATGTTTTTTTTCCATTTCTACTCTTATTTCTCTCATAACTTATGTATGGGTGATGGAATTTTTTATGGACAATGTGGTTTAGATATTAGGATGAACATTTAGTACTAATCAGTACATTCAGTAGACCTAATCAAGATGAATAAAATGGAATGAATGCTCTAAAACGAAGATATAGTAGTAACAACCATATTTTTCATGAAAATGATAACTGGTTGAGATATTTATTCTTTATTGATTCATACAAGTTCATCATTAAAGTGATAGGGAGAGAAAAATGAGGTAACCTTGTGCTATTCCCCAATTATATTTATAGACAATATTATATTGTCTATATATAGACAATTAATTTTCTATTTAGTGAATGAATATCAGTAGACAATCTATCAATCTACAGTATTTGGATTAATAATTAATGAATTACAAAATTATTCTCTCGGAAACTGGAAATTAGTTTGAGACTCTCTATTGAACAGAAAAGGGTCACTTATTTTTGAGTGAGATATTTTGGTTCCAATTCTATATTATTTAACACTATCAACTATCATTTTACAAAGGCGACTTTCTAGAAGTATTTGAAGCCTAGGTGACGATGATGGGATGAATGATATACAATGAAGGTAGAGTTATGAATGAATAAAAATTATAGGTTATGCTATCCACTTGAATAGATTTGAGTCCACTTTCCAGTCCAGAAATAAATAAACTAGAAATTTTAAATTCTAAACTAGAAAAGAATAAGGATCAGACTTAAGATAAAGCTTATTCTAGGTTTTTTTATACTCAAGTTTCAATCCTAGACCAAATTTTTATATAGAATAATGTAATGATTTTCAATTTCCACAATGATTGGTATCAACGGCCTCACAATTTGAGTTAACCAGGCTTTTATAAGACTATCAAAAATATATCAGGATTCTCGGATACGAATGGAATGACAATTTTCATGAATAAAATGGAAAATTTTAATAAGATAGACTAGRTGTGATCTATTCCTATTACAATATTATTGTGTAACATTTTTGCATTAACGCTCATGTGTGTTATTTATTTTCTCATTTTGTTTTATATTTTGTCATCCTATATTATTAGGTTTAGTTTAGGTATATTCGTCTACATACTGATTTTATTCCTTGTTTTTGTGATATTTTTGTAAATATGATTTGTTATTCTTGATGATTGATGTCTTGWTATTTTCCATGTTTTGTTTAGTTGAAATAAGAGTCAATATGCATGTGAATTATAATTATTATGCAATTAAAAATGCAGGCAGAACAAAAAAAAA</t>
  </si>
  <si>
    <t>MEVFRGASDCPNESVWGPQVSFRTAERTLIWNVPLEELEHVPEHWFNHPAPEPIYNYVLGLVYMFYMFFSFIGNGLVIWIFSSAKSLRTPSNMFVVNLAICDLLMMVKIPIFIYNSFNLGFAAGHLGCQIFGTIGSFSGIGASATNAAIAYDRYNVIAKPFDGKMSRGKAFLIILLIWAYVTPWSIMPLLEVWSRFVPEGFLTSCSFDYLTKTDSIRYWTATMFVICYCIPMSMIIYYYSQIVSHVVNHEKALRKQAKKMNVDSLRSNQAAQSMSAEVRIAKVAITICALFVAAWTPYAIVALVGAFGNQSLLTPGVTMIPALACKSVACIDPYVYAISHPRYRMELAKRLPWLKIKETPTASETQSTVTESTVTATPTE</t>
  </si>
  <si>
    <t>Nilaparvata lugens BPH_UVop1 mRNA for UVopsin1, complete cds</t>
  </si>
  <si>
    <t>AB761147</t>
  </si>
  <si>
    <t>TGCAGGCGAGGCCATCCTTTAGTGTTCTAAATCCTCGTCTGTCAGCAAATTTGGCTCCAACAATCCTGAAGTAGTTCGTCTGTCAAAACCAAACGATTTTCTTCAGCGATACGACTAACATCTGTCGCAGCCATGTCTTTGATTTCTGAACCGTCTTACAATGCCTACTCGGCCTGGTACGGAGCTCCAGGTGGAGGGGGTCATGGTATGGGCATGGGGGGAAACCAGACCGTGGTTGACAAGGTCCTGCCAGAAATGCTGCACATGGTCGACGCTCATTGGTACCAATTCCCCCCGATGAACCCTCTATGGCACGACCTTCTGGGTTTCGCCATTGGGTTCTTGGGTTTCCTGTCGGTGTCGGGTAACGCGATGGTGGTCTACATCTTCTGCTCGACCAAGTCGCTGCGGACTCCATCCAACCTGTTCGTCGTCAACCTCGCCTTCTCCGACTTCCTCATGATGTTCTGCATGTCGCCGACCATGGTCATCAACTGCTACTACGAGACTTGGGTACTAGGACCTTTCATGTGTGAATTATATGGAATGCTGGGATCACTATTTGGATGTGCCTCCATTTGGTCCATGACTATGATTGCTCTGGATAGGTACAATGTCATTGTCAAGGGTCTCTCAGCRAAGCCTYTGACCAACAAGCGTGCTATTCTGAAGCTGYTGTTTGTCTGGCTCTTCTCTCTTGGCTGGACMCTGGCCCCATTCTTCGGATGGAACAGGTATGTGCCAGAAGGAAACATGACCGCCTGTGGAACTGACTACTTGACCAAGGACTGGTTCAGCCGCAGCTACATCATCGTCTACGGATTCTTCGTCTACTTCATGCCTCTCTTCATCATTATCTACTCTTACTGGTTCATCGTGCAGGCTGTSTTCGCCCACGAGAAACAGATGAGGGAACAGGCCAAGAAGATGAACGTTGCATCYCTGCGATCGGCYGAGTCTCAGACCACCAGCCAGGAAATGAAATTGGCYAAGGTTGCTCTGATGACCATTGCCCTGTGGTTCTTCGCGTGGACCCCATACCTGGTGATCAACTTCTCGGGCATCTTCGAGACAGCCACCATCAGCCCCCTCTTCACCATCTGGGGATCCGTCTTTGCCAAGGCCAACGCTGTCTACAATCCTATCGTCTACGGTATCAGCCATCCTAAGTACCGTGCCGCCCTAGGCAAGAAGTTCCCCAGCCTGGTCTGCGCGGCCGCTCCATCCGACGACGCCACATCCGTCGCCTCGGGCGCYACAACYGTCACTGAAGAGAAGGGACCAAGCGCATAAGCTTTTATACTGCGACTGCAACGCTATCTGGCGGTCGAAAACGGAACCAGCGTTTCTCGCTCTAACCTACTGCTGCAATCTTCAGTCGCGTCACTGTCGTTCTACATCTTTTCTCTAGGTTAGGTTAGACGTTGAGCAAGCGTTGTTAATATTTTCTAACAAAATCTTCCACCGTCCGTTCAGCATGCACTTGTAAATATCCAGGGTCAATATTAAGAAATGGGTGGGTAATAATTTAATTGTAATTAATGTGTAAGGGGTGATAGTTTATGTTTTCAGCTTTGAGTTGTCACCGTTTAGTTCTGTTTTTGAAGGGGGGTGTACCTGTGTTTGTTTTGTAAATTAATAAAGATCCTAGCAAGTACGAAAAGCTGATTTAAAAAAAAAAAAAAAAA</t>
  </si>
  <si>
    <t>MSLISEPSYNAYSAWYGAPGGGGHGMGMGGNQTVVDKVLPEMLHMVDAHWYQFPPMNPLWHDLLGFAIGFLGFLSVSGNAMVVYIFCSTKSLRTPSNLFVVNLAFSDFLMMFCMSPTMVINCYYETWVLGPFMCELYGMLGSLFGCASIWSMTMIALDRYNVIVKGLSAKPLTNKRAILKLLFVWLFSLGWTLAPFFGWNRYVPEGNMTACGTDYLTKDWFSRSYIIVYGFFVYFMPLFIIIYSYWFIVQAVFAHEKQMREQAKKMNVASLRSAESQTTSQEMKLAKVALMTIALWFFAWTPYLVINFSGIFETATISPLFTIWGSVFAKANAVYNPIVYGISHPKYRAALGKKFPSLVCAAAPSDDATSVASGATTVTEEKGPSA</t>
  </si>
  <si>
    <t>Nilaparvata lugens BPH_LWop mRNA for longwave opsin, complete cds</t>
  </si>
  <si>
    <t>Papilio</t>
  </si>
  <si>
    <t>machaon</t>
  </si>
  <si>
    <t>AB725235</t>
  </si>
  <si>
    <t>AGAGTAGGCTCATTATCACAGCCCGGCTTCCTGCCGAGGTAGAAGCAAAAGACTGGAGTAGTTCATTAATTGATTTTCTTCAGTATTTTTGTTTTTACTTAGCAGACTACTACATTGTTTAACATAATTATAACAAAATGGCGTTAGATTATCTCAACACTGGTGTAGCAAAAATGGACACTTGGAACGGACAAATGTCAGCTTACGGCGCAAACCAAACTGTGGTAGACAAAGTTCTACCCGAAATGCTTCATCTCGTTGACCCACATTGGTATCAATTTCCTCCTATGAATCCGCTATGGTACGGTTTATTAGGTTTTACGATTACTTGCTTGGCTATCACATCGATCACCGGAAATGCTATGGTCATCTATATCTTCACGACGACAAAGAATCTCAAGACTCCTTCAAACTTGCTTGTCGTCAACTTAGCTGTTTCCGACTTCCTGATGATGGCTTGCATGGCACCTCCTCTAATCATTAATTCTTACAACGAAACATGGGTATTCGGTCCACTTTTCTGTGCGATTTATGCTTGCGGTGGTTCCTTATACGGTACCGTATCAATCTGGACAATGACTGCAATCGCCTTCGATCGATACAATGTGATTGTTAAAGGCATTGCGGCCAAGCCAATGAGCATCAACGGAGCTCTGTTGCGTATCTTGGCCATCTGGCTTTCATCACTCGCATGGACTGTTGCTCCAATCTTCGGATGGAACAGGTATGTCCCAGAAGGTAACATGACAGTATGTGGAACTGATTACCTCAGCAAGGACTGGTTTAGCCGCAGCTACATCATCGCTTATGCAGTCTTCTGCTATTTCCTGCCTTTGGGTCTTATTATCTATTCTTACTGGTTCATCATCCAAGCAGTGGCAGCTCATGAAAAGGCCATGAGGGAACAAGCAAAGAAAATGAATGTAGCGTCTCTAAGATCCTCTGATGCTGCGAACACCAGTGCTGAGTGCAAATTGGCTAAGGTTGCTTTAATGACCATCTCCCTATGGTTTATGGCCTGGACTCCATATTTGGTAATCAATTTTGCGGGCGTATTCGAGACGGCACCTATTAGTCCCGTCAGTACAATTTGGGGCTCTGTTTTCGCCAAAGCGAACGCAGTTTATAACCCAATCGTATATGGGATAAGCCACCCGAAGTACAGAGCCGCACTCTACCAACGATTCCCATCACTGGCGTGCCAGCCATCTCCAGATGAAAGTGGGTCTGTGGCTTCCGGGAACACTGCTGTTTGCGAAGAAAAGGCCCCTGCATAATTATTAATGTAGTATTAAAAAGATAACCAACGATGACGACTTGGAAATGCTAACTGGATCTGATATTCGCTGATAAATCGAACACTGAACAAAACAAGTGAAAGACATTAATCTTCTTATAAATTTTTTCTTGAACAATTAATATTGTGTTATTCGATATAAAGATTTCTGCGCACTTTAATTTTCGGTGTATCGATTTAATTTAATGTAATT</t>
  </si>
  <si>
    <t>MALDYLNTGVAKMDTWNGQMSAYGANQTVVDKVLPEMLHLVDPHWYQFPPMNPLWYGLLGFTITCLAITSITGNAMVIYIFTTTKNLKTPSNLLVVNLAVSDFLMMACMAPPLIINSYNETWVFGPLFCAIYACGGSLYGTVSIWTMTAIAFDRYNVIVKGIAAKPMSINGALLRILAIWLSSLAWTVAPIFGWNRYVPEGNMTVCGTDYLSKDWFSRSYIIAYAVFCYFLPLGLIIYSYWFIIQAVAAHEKAMREQAKKMNVASLRSSDAANTSAECKLAKVALMTISLWFMAWTPYLVINFAGVFETAPISPVSTIWGSVFAKANAVYNPIVYGISHPKYRAALYQRFPSLACQPSPDESGSVASGNTAVCEEKAPA</t>
  </si>
  <si>
    <t>Papilio machaon PmL3 mRNA for long wavelength-sensitive opsin 3, complete cds</t>
  </si>
  <si>
    <t>AB725234</t>
  </si>
  <si>
    <t>GGAGTAGCCTCCGCAACACAGCCACGGCRTCCAGCCGGAGATAGGTTTAAAGCACACTAAAGACTGGAGTAGTTCGTATAACGATTTTCTTCAGTATTTTTGTTCTTAACTATCTCAGGCTAACATTCCCTTTCCTTTTTTTACTTTAACACCTTCGTAAAACAATGGCAATTGCAAGCCTTGAGGCAGGGATGGGAGCGTCAGAAGCCTGGGGCGGCCAGGCGGCGGCCTACGGCTCCAACCTGACCGTCGTCGACAAGGTCACTCCTGACATGATGCACCTCATCGACCCACACTGGTACCAATTCCCACCCATGAACCCCATGTGGCATGGTTTACTGGGATTCACAATCGGCGTCTTAGGCTTCATATCGATCACCGGTAACGGAATGGTTGTTTACATATTCACATCCACAAAGAGTCTCAAAACTCCTTCAAACTTGCTCGTGGTAAATCTGGCTTTCTCCGACTTTTTAATGATGGTGTGCATGGCTCCGCCTATGCTCGTTAGTTGTTATTACGAAACATGGGTGTTTGGTCCTTTAGCTTGCGAACTTTACGCTTGCGCCGGGTCTCTATTCGGTTCAATATCGATTTGGACCATGACCATGATTGCCTTCGACCGATACAACGTTATTGTAAAGGGTATCGCCGCAAAACCACTGACCATCAATGGAGCACTGCTACGAATCCTTGGTATTTGGCTATTCTCTCTCGCCTGGACTATTGCTCCCATGTTAGGTTGGAATAGGTACGTACCCGAGGGTAACATGACGGCCTGCGGCACCGATTACCTCAGCAAGAGCTGGCTCAGCCGCAGCTATATCCTTGTTTACTCCATCTTCGTTTACTACACGCCTCTGTTGCTCATCATCTACTCGTATTTCTTCATTGTTCAGGCTGTGGCAGCTCACGAGAAGGCAATGAGGGAGCAAGCTAAGAAAATGAACGTGGCTTCTCTGCGATCCTCCGAAGCCGCCAACACAAGTGCAGAATGTAAATTGGCTAAGGTGGCACTTATGACCATTTCACTATGGTTCATGGCGTGGACCCCATATCTGGTAATCAACTACACTGGAGTGTTCGAAACTGCACCGATCAGCCCTCTGGCCACCATTTGGGGATCGGTGTTCGCGAAGGCCAACGCTGTCTACAATCCTATTGTATATGGCATCAGCCATCCTAAATATCGCGCTGCACTCTACCAGAAGTTCCCATCGCTAGCGTGCCAACCATCAGCGGAGGAAACTGGATCTGTGGCCTCTGGAGCTACGACCGCCTGCGAGGAGAAACCCTCCGCGTGAGCATCGCCCCACACATGGACAGACAACACGACGACGACCGACCCGCTGCTACCCTTCGGATCTGATACTGCTGCAGAAAATACTTTTTTTTTATACAATGAGATTTACAACTGTACAAAGTGGATAACTTAAACATGCCGTGAGCTGACCTAAAAATGTACAGGATATTTCAGTAACATTTACTTAAAACGATCAGTTTAAAACCTGCATTATTTTGAATTCATGCTCAATGCGGCTAGTTGAATGTTGCACACATTTGGTATATTTTTGTTTGTATGCATCGGCTGGCGACAAAAAATACAAAAAAAAATATTAACCAAAATAACATCTCGTCAGCTACTCCGGTAACCTAAGAGACTGCTCCTTTTAGTTGATAAGCACGACGATAACTATGATGAAACAAGCTGTGTACCTCGGACAAAATGAAAATAATAAACAGCACGATGGTGACAAAACACC</t>
  </si>
  <si>
    <t>MAIASLEAGMGASEAWGGQAAAYGSNLTVVDKVTPDMMHLIDPHWYQFPPMNPMWHGLLGFTIGVLGFISITGNGMVVYIFTSTKSLKTPSNLLVVNLAFSDFLMMVCMAPPMLVSCYYETWVFGPLACELYACAGSLFGSISIWTMTMIAFDRYNVIVKGIAAKPLTINGALLRILGIWLFSLAWTIAPMLGWNRYVPEGNMTACGTDYLSKSWLSRSYILVYSIFVYYTPLLLIIYSYFFIVQAVAAHEKAMREQAKKMNVASLRSSEAANTSAECKLAKVALMTISLWFMAWTPYLVINYTGVFETAPISPLATIWGSVFAKANAVYNPIVYGISHPKYRAALYQKFPSLACQPSAEETGSVASGATTACEEKPSA</t>
  </si>
  <si>
    <t>Papilio machaon PmL2 mRNA for long wavelength-sensitive opsin 2, complete cds</t>
  </si>
  <si>
    <t>AB725233</t>
  </si>
  <si>
    <t>GGAGTCGGTTCTCGAATCTGTCTTGATGTGCTGCTTCAAACTTGTAACAGTCAAAAGACTGGAATTTAAATATTACTGACATTCTGCTATTCTTCTGATCTTTTGGTCCAGTTCTATTACACCTTCGATTCCTCAAGCGACGAACATAAAATCCAAGATGGCGGTGAACAGCTTGGACCCAAGCGCGGTGTCAGCACCCGCGTGGGCGGAAAAAATGGAGGCGTACGGCTCAAACCACACTGTAATTGACCAAGTGCTTCCTGAAATGATGCATCTGATTGACCCACATTGGTATCAGTTCCCGCCCATGAATCCCCTGTGGCACGGCTTATTGGGTTTCGTGATTGCTGTTCTTGGTTTCATATCGTTATCCGGAAATGGAATGGTCATCTATATTTTCACAACTACAAAGACTCTTAAAACACCTTCAAACTTATTGGTACTAAACTTGGCGGTTTCTGACTTTCTGATGATGACTTGTATGGCGCCGCCTTTAGTGGTAAACTCCTATCACGAAACTTGGGTATTTGGTCCACTGGCTTGTGCGCTTTACGCTGCTACCGGCTCATTGTTTGGGACTATTTCAATTTGGACGATGACCATGATCGCTTTTGATCGATACAACGTAATCGTTAAGGGCATTGCAGCTAAGCCCATGACTAACAATGGAGCTCTGCTGCGTATTTTAGCTATTTGGGTCTCGTCATTAGCTTGGACTCTTGCACCAATGTTTGGATGGAATAGGTATGTCCCGGAAGGCAACATGACCGCCTGCGGAACTGATTATCTCAACAAGGATTGGTTCAGTCGAAGCTATATTGTGGCTTATTCTATCTTCTGCTACTTCACACCTTTGGCCCTTATCATCTACTCCTATTTCTTCATTATTCAGGCAGTAGCAGCTCACGAAAGGGCGATGAGGGAGCAAGCAAAGAAGATGAATGTGGCTTCTCTTAGGTCATCAGAAGCGGCTAATACTAGCGCTGAGTGCAAACTGGCTAAGGTCGCTCTGATGACAATTTCATTGTGGTTCATGGCGTGGACACCGTATTTGGTAATTAATTTCACGGGTATCTTTGAGACAGCTACAATCAGTCCTCTGGGTACAATTTGGGGCTCGGTCTTTGCCAAGGCCAACGCTGTTTATAATCCCATTGTTTACGGTATCAGTCATCCGAAATACAGAGCAGCTTTGTACCAGAGATTCCCAACACTGTCGTGTCAGTCAGCGGCGGATGACAACACGTCGCATGCGTCCGGTAAAACTGCAATCTGCGAAGAAAAACCATCCGCTTAATAACTACAAAAATTTGACTATGACGACGACAATGAATTACGAAAAAAAGTGGTCGAGCTTTAAAAATATATGCAGGAAAATTATATAATTATATTTCTATTAAAATTATATGTAAAATAAACTAAATATTTAAATAATGTAGTAACTAATAATGTAACGGATTATTAGCAATTTGTACATATTTTGTTATTCCGTATAAAATATTTATTTTTTGTTAGATTTAGAACAACTAAATGGTTTTAAATCGTATAAAAATTCTCATTGAAATTTAATAGTAACGTTTTGGTTTTCTGCGTTTATATTTTCAAGTATATTCTTGTTTTATACAATATATGTTAGCCCGCGGGAATAAAGATATGAAAAAATATACATAGTAAGAATATCGTTTGGTCTAGCTTTTATTGTATAATGTTATATTAATACAGCGTTTAAAATATACAAGCAAAGTGGTAATAAAAAGCCGC</t>
  </si>
  <si>
    <t>MAVNSLDPSAVSAPAWAEKMEAYGSNHTVIDQVLPEMMHLIDPHWYQFPPMNPLWHGLLGFVIAVLGFISLSGNGMVIYIFTTTKTLKTPSNLLVLNLAVSDFLMMTCMAPPLVVNSYHETWVFGPLACALYAATGSLFGTISIWTMTMIAFDRYNVIVKGIAAKPMTNNGALLRILAIWVSSLAWTLAPMFGWNRYVPEGNMTACGTDYLNKDWFSRSYIVAYSIFCYFTPLALIIYSYFFIIQAVAAHERAMREQAKKMNVASLRSSEAANTSAECKLAKVALMTISLWFMAWTPYLVINFTGIFETATISPLGTIWGSVFAKANAVYNPIVYGISHPKYRAALYQRFPTLSCQSAADDNTSHASGKTAICEEKPSA</t>
  </si>
  <si>
    <t>Papilio machaon PmL1 mRNA for long wavelength-sensitive opsin 1, complete cds</t>
  </si>
  <si>
    <t>AB725232</t>
  </si>
  <si>
    <t>ACAAGTGAGAAGCGACAGCCGTTGTCGGACTACTCACTTCGTCAAAACCGTAGTCAACTCTAGATTCAACCAACCAATGTTAGAACTCTCTCCTCTCTACTGAGTGCTCGTCAAGTAGAATATTTTTTATTTTACATTTAAATAGACGCTGCACAAAATGGCTGCAAATTATTCAGACGACATCGGCCCCATGGCCTACCCCATGAAGCTGGTTTCATCGGAGATGGTGGAGCACATGATGGGCTGGAACATCCCGGAAGAGCACCAGGCGATGGTGCATGCGCACTGGCGCAGCTTCCCTGCCGTCAGCAAGTACTACCACTTCATCCTCGCCCTCATCTACACCATGCTTATGATCACCTCACTCGTCGGGAACGGCATCGTTATCTGGATATTCAGCACATCGAAATCGTTACGCAGTGCAAGCAACATGTTCGTAATCAACTTAGCGGTGTTCGACTTAATGATGATGATCGAGATGCCCCTACTGATCGTCAACTCTTTCTATCAACATCCAATCGGGTTCCAGCTCGGTTGTGACGTGTACGCCGTACTCGGCTCCATATCCGGCATCGGGGGAGCCATCACTAATGCTGTTATTGCCTTCGATAGATATAAGACAATCTCTTGCCCCCTGGACGGAAGAATTAACAAAGTGCAAGCTTCGCTATTGATCGCTTTCACGTGGTTCTGGTCAATGCCATTCACCATTTTACCAGCCTTGAAAGTGTGGGGACGTTTTGTTCCTGAGGGTTTCCTGACAACTTGCTCGTTCGACTACTTCACGGAAGACCAGGACACCAAAGTGTTCGTCGCCTGCATCTTTGTTTGGAGCTACGCTATCCCCATGGCCCTTATCTGCTATTTCTACTCTCAACTCTTCGGTGCTGTACGACTTCATGAGAGGATGCTACAAGAGCAGGCAAAGAAGATGAACGTAAAATCTTTGGCCAGCAACAAGGAGGACGCCAGCAAGAGCGTTGAGATCAGGATCGCGAAAGTCGCCTTCACCATCTTCTTCATGTTCGTCTGCGGCTGGACCCCGTACGCCTTCGTCGCCATGACCGGTGCTTATGGAGACAGGAGCCTGTTGACGCCTGTTGCCACCATGATTCCCGCTGTCTGCTGCAAAATCGTGTCCTGCATAGATCCTTGGGTGTACGCCATCAACCATCCACGATACAGGGCTGAGCTGCAGAAGCGTCTACCATGGCTCGGAGTCCGTGAACAGGATCCGGATACAGTTTCCAACAACAACAGTGTCACCACCACGCAGTCCCACACGCCCACCGCCGAGGCATAAGCCCATCGCACGATGCAATCGAATCCACAACACCGCTGCCTGTACATAACCTACAAATATCTATATTTATTTGTATTTATAACTTCAATCTAGTCATTTATTATTGTATATTGGTATGCAATAATTTTGTACTGTATTTTATTTCGAGAGGAATATTAATGCTTATAGTACTGATAGTTGATAAGTTTCTTAATATTTTTCTCTTATTTCGATTGCATCTAGCAAATAAACGACCAAAGCTTGTTGTATGGACTCCGATGAAATCAATGAATAAAATTTAATTGTTTTATAAAATTAAATACGCGCTAATGTTATTTGATGTATGACAAAGTACAAGATTTTTTAATGTACAAGAAAAAACAAAAAAATAATTATCGGACTGATCCCAACGACTACGGCGAATTGAATAATTTTTGATCAAATAAAGTGATTTTACTTT</t>
  </si>
  <si>
    <t>MAANYSDDIGPMAYPMKLVSSEMVEHMMGWNIPEEHQAMVHAHWRSFPAVSKYYHFILALIYTMLMITSLVGNGIVIWIFSTSKSLRSASNMFVINLAVFDLMMMIEMPLLIVNSFYQHPIGFQLGCDVYAVLGSISGIGGAITNAVIAFDRYKTISCPLDGRINKVQASLLIAFTWFWSMPFTILPALKVWGRFVPEGFLTTCSFDYFTEDQDTKVFVACIFVWSYAIPMALICYFYSQLFGAVRLHERMLQEQAKKMNVKSLASNKEDASKSVEIRIAKVAFTIFFMFVCGWTPYAFVAMTGAYGDRSLLTPVATMIPAVCCKIVSCIDPWVYAINHPRYRAELQKRLPWLGVREQDPDTVSNNNSVTTTQSHTPTAEA</t>
  </si>
  <si>
    <t>Papilio machaon PmB mRNA for B-sensitive opsin, complete cds</t>
  </si>
  <si>
    <t>AB725231</t>
  </si>
  <si>
    <t>AGCAGTCAGTCAGTTGGTGAAGCCGAACACACTACCGAGGGCTGCTCACAAGATGATCCCGGCTGCCGTCATGGACAACCACACTGAAAATAACTACAATTATGGCGCTTACTTTGCACCATATAGGTCGGAGGGAGTAGAGTTGCTGGGCGCGGGTCTGACGGGCGAGGACCTGGCGGCCATCCCGGAGCACTGGCTGTCGTACCCCGCGCCGCCTGCCAGCGCACACACCATGCTCGCGCTCGTCTACGTCTTCTTCACCGCCGCCGCTCTCATCGGAAATGGACTCGTCATTTTCATATTCTCCGCATCAAAATCACTTCGAACTCCTAGCAATCTTCTCGTCGTGCAGCTGGCTGTATTGGACTTTTTGATGATGCTGAAAGCGCCAATATTCATCTACAACAGCATAAAGCGTGGCTTCGCATCCGGCGTTATTGGATGTCAGATATTCGCCTTCATGGGCTCAGTGAGCGGGACCGCAGCGGGACTGACCAACGCTTGCATAGCTTACGACAGACACTCAACGATCACGCGGCCGCTGGACGGGCGGCTGTCACGCGGCAAGGTGCTGCTGATGATGGTGTGCGTGTGGCTGTACACGGCGCCTTGGGCCATCCTGCCGCAGCTGCAAATTTGGGGCCGATACGTGCCAGAGGGTTTCCTGACATCTTGTACGTTCGATTACCTCACCACGACATTCGACAACAAGCTTTTCGTGGCGAGCATGTTCGTCTGCGTCTACATATTCCCCATGATGGCCATCTTGTACTTCTACAGTGGTATTGTTAAACAAGTGTTTGCTCACGAAGCCGCCTTAAGAGAACAAGCGAAGAAAATGAACGTGGATTCCCTGAGGTCGAATCAGAACGCGGCCGCGGAGTCTGCAGAGATCCGCATCGCGAAGGCAGCGCTCACCGTCTGCTTCCTGTACGTCGCCTCGTGGACTCCTTACGGCGTCATGTCGCTCATTGGAGCGTTCGGAGACCAGAATCTATTGACACCGGGGGTAACAATGATACCCGCCCTTGCATGTAAGGGTGTCGCCTGTATCGACCCTTGGGTGTATGCCATTAGCCATCCGAAATACAGGCAAGAACTGCAAAAGCGAATGCCATGGCTACAGATCAATGAACCCGACGACAACGCCTCCAACACGACGAGCAACACCGCCAACAGCTCGGCGCCCGCATAACTATGAACATAGCTGACATATAACGCGCATAAAGTTACTGATGCATTCCACATAGCTCTCTTTATGGAAAAAATATTTAATGGTTGTTAAACAGATAAAATATTATCGAAAAGTTATATAAAACTTAGATATTATTCATTTATTAAAGCATC</t>
  </si>
  <si>
    <t>MIPAAVMDNHTENNYNYGAYFAPYRSEGVELLGAGLTGEDLAAIPEHWLSYPAPPASAHTMLALVYVFFTAAALIGNGLVIFIFSASKSLRTPSNLLVVQLAVLDFLMMLKAPIFIYNSIKRGFASGVIGCQIFAFMGSVSGTAAGLTNACIAYDRHSTITRPLDGRLSRGKVLLMMVCVWLYTAPWAILPQLQIWGRYVPEGFLTSCTFDYLTTTFDNKLFVASMFVCVYIFPMMAILYFYSGIVKQVFAHEAALREQAKKMNVDSLRSNQNAAAESAEIRIAKAALTVCFLYVASWTPYGVMSLIGAFGDQNLLTPGVTMIPALACKGVACIDPWVYAISHPKYRQELQKRMPWLQINEPDDNASNTTSNTANSSAPA</t>
  </si>
  <si>
    <t>Papilio machaon PmUV mRNA for UV-sensitive opsin, complete cds</t>
  </si>
  <si>
    <t>anactus</t>
  </si>
  <si>
    <t>AB725230</t>
  </si>
  <si>
    <t>GGAGTAGGTTCCTTATCACAGCCCGGCTTCCTGCCGAGGTAGAAGCAAAAGACTGGAGTAGTTCATTACTTGATTTTCTTCAGTATTTTTGTTTTTACTTAGCAGACTTCTACATTGTATAACATCAACAAACGCAAAAATACTCAACTCAACAAATAATATTTAATCAATCCAGAGATAACGCGTTAGAATACCTTAGCACTGGTGCAGCAAGAATGGACGCTTGGAACGGCAAAATGTCGGCTTACGGCGCAAACCAAACTGTGGTGGACAAAGTCCTACCAGAAATGCTTCATCTAATTGACCCACATTGGTATCAATTTCCACCAATGAACCCACTATGGTACGGTTTATTGGGCTTCACGATCACTTGCTTGGCTATCACCTCGATCACCGGAAATGCTATGGTCATCTACATCTTCACGACGACAAAGAACCTCAAGACTCCTTCAAACTTGCTTGTCGTTAACTTAGCTGTTTCCGATTTCCTAATGATGGCTTGCATGGCTCCACCGCTTATCATTAATTCTTACAACGAAACTTGGGTTTTCGGTCCACTTTTCTGTGCGATTTACGCTTGCGGAGGTTCCTTATACGGCACCGTATCAATCTGGACAATGACTGCAATCGCCTTCGATCGATACAATGTGATTGTAAAAGGCATTGCTGCTAAACCAATGAGCATCAACGGAGCTCTGTTGCGTATCTTGGCTATCTGGCTTTCATCTCTCGCATGGACTGTTGCTCCAATCTTCGGATGGAACAGGTATGTTCCGGAAGGTAACATGACAGTATGTGGTACTGACTACCTCAGCAAGGACTGGCTTAGCCGCAGCTACATCATCGCTTACGCTGTCTTCTGCTACTTCCTGCCTTTGGGTCTCATCGTCTATTCTTATTGGTTCATCATCCAAGCAGTGGCAGCTCATGAAAAGGCCATGAGGGAACAGGCAAAGAAAATGAATGTAGCGTCTCTAAGATCTTCTGATGCTGCGAACACCAGTGCTGAGTGCAAATTGGCTAAGGTTGCTTTAATGACCATTTCTCTATGGTTTATGGCCTGGACTCCATATCTGGTAATCAACTTTGCGGGCGTATTCGAGACGGCACCTATTAGTCCCGTCAGTACGATTTGGGGCTCTGTTTTCGCCAAAGCGAACGCAGTTTACAACCCAATCGTATATGGGATCAGCCACCCGAAGTACAGAGCCGCGCTCTACCAGCGATTCCCATCATTGGCGTGCCAGCCATCACCTGATGAAAGCGGATCTGTGGCCTCCGGGAACACTGCCGTTTGCGAAGAGAAAGCCCCAGCATAGACATTAGTGTTAAGTGGAAGATAAACCACCAACGACGACGACGACTGGGAAATGCTTAAAGGATCTGATTTTCGCTGATAAATCGAACACTGAACAAAACAAGTGAATGTCATTAATCTTCTTTAAAAATTCTAGAGCAATGAATATTCGGTAAAAAGATTTATGCGCACTTTAAGTTTCGGTGTGTCGATTTTTTATTTTAATTTTTCAAAAAAATTACAAGCTGACGTTACAAAAAAAATAAAAAAAAACTGTAGCAAACGTAATGTCAGGCTTCCCTGTATCCTTGTGTGATAATACAAAATAGATTAAGACCAATTGATTTCGCAACGACAAACGCAATGTAAAATGGACAATTGAGAAACGAATAAATGCAAGCAAGCAAAGTGGTATAAGACCGC</t>
  </si>
  <si>
    <t>MDAWNGKMSAYGANQTVVDKVLPEMLHLIDPHWYQFPPMNPLWYGLLGFTITCLAITSITGNAMVIYIFTTTKNLKTPSNLLVVNLAVSDFLMMACMAPPLIINSYNETWVFGPLFCAIYACGGSLYGTVSIWTMTAIAFDRYNVIVKGIAAKPMSINGALLRILAIWLSSLAWTVAPIFGWNRYVPEGNMTVCGTDYLSKDWLSRSYIIAYAVFCYFLPLGLIVYSYWFIIQAVAAHEKAMREQAKKMNVASLRSSDAANTSAECKLAKVALMTISLWFMAWTPYLVINFAGVFETAPISPVSTIWGSVFAKANAVYNPIVYGISHPKYRAALYQRFPSLACQPSPDESGSVASGNTAVCEEKAPA</t>
  </si>
  <si>
    <t>Papilio anactus PaL3 mRNA for long wavelength-sensitive opsin 3, complete cds</t>
  </si>
  <si>
    <t>AB725229</t>
  </si>
  <si>
    <t>GGAGTAGCCTCCGCAACACAGCCACGGCGTCCAGCCGGAGATTGGTTTATAGCACACTAAAGACTGGAGTAGTTCGTATAACGATTTTCCTCAGTATTTTTGTTATTAACCATCTCAGGCTCACATTCCCTTTCCTTTCTTTTATCAGACCGACTTTAACGCAATCGTAACACAATGGCAATTGCAAGCCTCGAGCCAGGGATGGGAGCATCGGAAGCCTGGGGCGGCCAGGTGGCGGCCTTCGGTTCCAACCAGACCGTCGTCGACAAGGTCACCCCTGACATGATGCACCTTATCGACCCACACTGGTATCAATTCCCACCCATGAACCCCATGTGGCATGGTTTACTGGGTTTCACGATCGGAGTCTTAGGCTTCATTTCGATTACTGGTAACGGAATGGTCGTATACATTTTCACATCTACAAAGAGTCTCAAAACGCCTTCAAACTTGCTCGTGGTAAATCTGGCTTTCTCCGACTTTCTGATGATGCTTTGCATGGCTCCGCCGATGCTCATTAATTGTTATTACGAAACGTGGGTCTTTGGTCCATTTGCTTGCGAACTGTACGCTTGCGCCGGTTCGCTATTCGGTTCCATATCGATTTGGACCATGACCATGATCGCCTTCGATAGATACAATGTTATCGTAAAGGGTATCGCCGCAAAGCCAATGACCATCAATGGAGCTCTGCTGCGTATCTTCGGCATCTGGGCGTTCTCTCTCGGCTGGACCATTGCGCCTCTCTTTGGCTGGAATAGGTACGTGCCTGAGGGCAACATGACCGCTTGCGGCACTGACTACCTCAGCAAGAGCTGGCTCAGCCGCAGCTACATCCTCATCTACTCCATCTTCGTCTACTACATGCCTCTCCTGCTCATCATCTACTCCTACTTCTTCATTGTTCAGGCTGTGGCAGCTCACGAGAGGGCAATGAGGGAACAGGCTAAGAAAATGAACGTGGCCTCTCTGCGATCTTCCGAAGCCGCCAACACAAGCGCGGAATGCAAATTGGCAAAGGTGGCACTTATGACCATTTCACTATGGTTCATGGCGTGGACACCATATCTGGTAATCAACTACACTGGAGTGTTCGAAACTGCACCGATCAGCCCACTGGCCACCATTTGGGGCTCGGTGTTCGCGAAGGCCAACGCGGTTTACAACCCAATCGTCTATGGCATCAGCCATCCTAAATATCGGGCCGCCCTCTACCAGAAGTTCCCATCGCTGGCATGCCAACCATCAGCGGAAGAAACTGGATCTGTGGCCTCTGGAGCTACTACCGCCTGTGAGGAGAAACCCTCCGCTTGAACCTTGTTCCCACGGATGGACGGACATGACGACGACGACCGACCCACTGCTGCCCTCTGGATCTGATTCTGCTACAGAAAAACGTTTATTTTATTTATTTTTTATACAACAACATTTTACAACTGTACAAAGTGGTTAACTTTAAACATGCCGCGAGCTGGTCGAAAAATATACAGAATGTTACCGTAGCATTAACTTAAAACTATCAGTTTAAAGGCTGTATAATTTTTGATTTCACGCTCGAAGCGGCAAGTTGAACGTTTGCACACATTTGGTATATTTTTTGTTTGTATGCATTGGCTGGCGACAAAAACACTAAAAAAAATATTAATGAAGTAACATTTCGTCAGCTACTCCGGTAACCTAAGAGACTGCTCCTTTTATTTGGTAGCACGACGATACCATGATGAAATTTGCTGTGTACCTCGGACAGTGAAATATAAACAGCACGATGGTGACAAACATC</t>
  </si>
  <si>
    <t>MAIASLEPGMGASEAWGGQVAAFGSNQTVVDKVTPDMMHLIDPHWYQFPPMNPMWHGLLGFTIGVLGFISITGNGMVVYIFTSTKSLKTPSNLLVVNLAFSDFLMMLCMAPPMLINCYYETWVFGPFACELYACAGSLFGSISIWTMTMIAFDRYNVIVKGIAAKPMTINGALLRIFGIWAFSLGWTIAPLFGWNRYVPEGNMTACGTDYLSKSWLSRSYILIYSIFVYYMPLLLIIYSYFFIVQAVAAHERAMREQAKKMNVASLRSSEAANTSAECKLAKVALMTISLWFMAWTPYLVINYTGVFETAPISPLATIWGSVFAKANAVYNPIVYGISHPKYRAALYQKFPSLACQPSAEETGSVASGATTACEEKPSA</t>
  </si>
  <si>
    <t>Papilio anactus PaL2 mRNA for long wavelength-sensitive opsin 2, complete cds</t>
  </si>
  <si>
    <t>AB725228</t>
  </si>
  <si>
    <t>GGAGTCGTATCTTGAATCTGTCTTGATGTACTGCTTCCAACTTGTAACAGTCAAAAGACTGGAATTTGAATTTTACTGACATACTGCTATTCCTCTGGCCTATTACTTCAATTCAATTGGACCTCCGATTCCAGAAGCGATCATAACATCCAAGATGGCCGTCGACAGTTTAGACCCAGGTGCGGCGTCAGCGCCCGCGTGGGCGGGAAACATGGAAGCGTACGGTTCAAACCACACCGTCATTGATCAAGTGCTACCTGAAATGATGCATCTTATTGATCCACACTGGTATCAATTCCCGCCCATGAATCCCCTGTGGCATGGCTTATTGGGTTTCGTGATTGCTGTTCTTGGTTTCGTATCGTTATCCGGCAACGGAATGGTCATCTATATTTTCTCAACTACAAAAACACTAAAAACTCCTTCAAATCTTTTGGTACTGAACTTGGCCGTTTCTGACTTTTTGATGATGACATGCATGGCTCCGCCTTTAGTAGTAAACGCATATTACGAAACTTGGGTATTTGGTCCCCTGGCTTGTGCGCTCTACGCTGCGGCTGGCTCATTGTTCGGTACTATTTCAATCTGGACGATGACAATGATCGCTTTTGATCGCTACAACGTAATCGTTAAAGGCATAGCGGCTAAACCCATGACAAACAATGGAGCTCTACTTCGCATCTTAGCTATTTGGGCCTCGTCGTTGGCTTGGACTGTTGCACCAATGTTTGGATGGAACAGGTACGTTCCGGAAGGCAACATGACTGCCTGCGGCACTGATTATCTCAACAAGGATTGGTTTAGCCGAAGCTACATTGTTGCGTATGCTATTTTTTGCTACTTCACACCTTTGGCCCTCATCATCTATTCTTATTTCTTCATTATTCAGGCAGTTGCAGCTCATGAAAGGGCGATGAGGGAACAAGCGAAAAAGATGAATGTGGCATCTCTCAGGTCTTCGGAAGCGGCTAACACTAGCGCTGAATGCAAACTGGCTAAGGTCGCTCTGATGACTATTTCATTATGGTTTATGGCGTGGACACCGTATTTGGTAATTAATTTCACGGGTATCTTTGAGACCGCTACAATCAGTCCTTTGGGTACAATTTGGGGCTCGGTCTTTGCTAAGGCCAACGCTGTTTACAATCCGATTGTTTACGGTATCAGTCATCCAAAATACCGAGCAGCTTTGTACCAGAGATTCCCATCATTGGCTTGCCAGCCAGCGGCAGATGATAACACATCGCAGGCTTCCGGCAAAACTGCGGTCTGCGAAGAAAAGCCATCGGCGTAATATCGAAAAATGTTTGACTATGACGACGATGAATGTTTGCGATGAAACGTGGACGAGCGTAAAATGTACAGGAAATTATATGTGGAACAAAATTATATTGCTATTAATTGTCTAAAATGTTTAAAATAATGGAATAACTAATAGTGTAATAGATAAAAAGAAATTTGCTCATATTTGGGTACGTTTTACACACTTTTCGTTAGATTTAGGGTTATTAGATTATTTTAAATTGTAAAAAAAATAGTATTGACAATTAATAGTTACGTTTTACTTCTCTGCATGTATTTTTATGTATATTAACTAGAATAGATAAAAATAAATGTTGACCTGCGATAGT</t>
  </si>
  <si>
    <t>MAVDSLDPGAASAPAWAGNMEAYGSNHTVIDQVLPEMMHLIDPHWYQFPPMNPLWHGLLGFVIAVLGFVSLSGNGMVIYIFSTTKTLKTPSNLLVLNLAVSDFLMMTCMAPPLVVNAYYETWVFGPLACALYAAAGSLFGTISIWTMTMIAFDRYNVIVKGIAAKPMTNNGALLRILAIWASSLAWTVAPMFGWNRYVPEGNMTACGTDYLNKDWFSRSYIVAYAIFCYFTPLALIIYSYFFIIQAVAAHERAMREQAKKMNVASLRSSEAANTSAECKLAKVALMTISLWFMAWTPYLVINFTGIFETATISPLGTIWGSVFAKANAVYNPIVYGISHPKYRAALYQRFPSLACQPAADDNTSQASGKTAVCEEKPSA</t>
  </si>
  <si>
    <t>Papilio anactus PaL1 mRNA for long wavelength-sensitive opsin 1, complete cds</t>
  </si>
  <si>
    <t>AB725227</t>
  </si>
  <si>
    <t>GACAAGTGAGAAGCGACAGCCGTTGTCGGACTACTCACTTCGTCAAAACCGTAGTCAACTCTAGAATAAACCGACCAATGTTAAAATTCTCTCCTAACTACTGAGTGCTCGTCCAGTAGAATTTTATTTTACAAATAAAAAGACGCTGCACAAAATGGCTGCAAATTATACAGACGATATTGGCCCAATGGCCTACCCCATGAAGCTGGTTTCATCGGAGGTGGTGGAACACATGATGGGCTGGAACATCCCGGAGGAACACCAGGCGATGGTGCACGCGCACTGGCGCAGCTTCCCTGCCGTCAGCAAGTACTACCACTTCATCCTCGCCCTCATCTACACCATGCTGATGGTCACCTCGCTCATCGGAAACGGCATCGTCATCTGGATATTTAGCACATCGAAATCATTGCGCAGCGCGAGCAACATGTTCGTGATCAACCTGGCGGTGTTCGACCTGATGATGATGATTGAGATGCCCCTCCTGATCATCAACTCCTTCTACCAGCATCCAATCGGATTTCAGCTCGGCTGTGATGTGTACGCAGTTCTCGGCTCCATATCCGGCATCGGAGGAGCCATCACGAACGCTGTTATTGCTTTCGATAGATACAAGACTATCTCCTGCCCGCTGGACGGAAGAATCAACAAAGTTCAGGCTTCTCTACTCATCGCATTCACATGGTTCTGGTCAATGCCTTTCACTATCCTACCAGCATTGAAAATTTGGGGACGATTTGTTCCTGAGGGCTTCCTGACAACTTGTTCGTTCGACTACTTCACGGACGACCAGGACACCAAAGTATTCGTCGCCTGCATCTTTGTATGGAGCTACGCTATCCCCATGGCCCTCATCTGCTATTTCTACTCTCAACTCTTCGGTGCTGTGCGACTTCACGAGAGGATGCTGCAAGAGCAGGCCAAGAAGATGAACGTCAAATCGTTGGCTAGCAACAAAGAGGACGCGAGCAAGAGCGTTGAGATTAGGATCGCGAAGGTCGCCTTCACCATCTTCTTCATGTTCGTCTGCGGCTGGACACCCTATGCCTTCGTCACCATGACCGGTGCTTATGGAGACAGGAGCCTGCTTTCGCCTGTCGCTACGATGATTCCCGCTGTCTGCTGCAAGATCGTGTCTTGCATAGATCCTTGGGTGTATGCCATCAACCATCCCAGATACAGGGCTGAGCTGCAGAAGCGTCTCCCCTGGCTCGGAGTCCGCGAACAGGACCCTGATACGGTTTCCAACAACAACAGTGTCACCACAACACAGTCCCACACGCCCGCCGCTGAGGCCTAAACCCAACAACGCCTGATGCAATCGAATTCACATTTCCGACGCCTGTAAATAACCTACAAATATCTATACTTATTTCTAACTTCAAACTAGTCATTTATTGTATTTTAGTGTGCAATAATGTTGTACTGTAAATTATTTTATTTCGAGAGGAATATTAATGCTTATAGTACTGATAGTTGATAAGTTTCTTAATATTTTTCTCTTGTTTCGATTGCATCTGACCACTGCAAACAAACGACCACAGCTTGTTGTATGGATTCCGATGAAATCAATGATTAAGACTAAAACTAATGTTATCTATCAAATACTAATGTTATTTGATGTTACAAAGTACAAGATTTGTTAAAGTAC</t>
  </si>
  <si>
    <t>MAANYTDDIGPMAYPMKLVSSEVVEHMMGWNIPEEHQAMVHAHWRSFPAVSKYYHFILALIYTMLMVTSLIGNGIVIWIFSTSKSLRSASNMFVINLAVFDLMMMIEMPLLIINSFYQHPIGFQLGCDVYAVLGSISGIGGAITNAVIAFDRYKTISCPLDGRINKVQASLLIAFTWFWSMPFTILPALKIWGRFVPEGFLTTCSFDYFTDDQDTKVFVACIFVWSYAIPMALICYFYSQLFGAVRLHERMLQEQAKKMNVKSLASNKEDASKSVEIRIAKVAFTIFFMFVCGWTPYAFVTMTGAYGDRSLLSPVATMIPAVCCKIVSCIDPWVYAINHPRYRAELQKRLPWLGVREQDPDTVSNNNSVTTTQSHTPAAEA</t>
  </si>
  <si>
    <t>Papilio anactus PaB mRNA for B-sensitive opsin, complete cds</t>
  </si>
  <si>
    <t>AB725226</t>
  </si>
  <si>
    <t>GAGCAGTCAGTCAGTTGGTGAAGCCGAACACACTACCGAGGGCTGCTCACAAGATGCTTCCGCCTGCTATCATGGACAACCACACTGAAAACAACTACAACTATGGCGCTTACTTCGCACCGTATAGATCGGACGACAGCGTGGAGTTGCTGGGCGCCGGGCTGACGGGCGATGACCTGGCTGCCATCCCCGAGCACTGGCTGTCGTACCCCGCGCCGCCCGCCAGCGCACACACCATGCTCGCGCTCGTCTACGTCTTCTTCACCGCCGCCGCTCTCATCGGAAACGGACTCGTCATATTCATATTCTCCGCTTCAAAATCACTTCGTACACCTAGTAACCTTCTCGTCGTACAGCTGGCGGTGTTGGACTTCCTTATGATGCTGAAAGCACCGATATTCATTTACAATAGCATAAAGCGCGGCTTCGCATCCGGCGTTATTGGATGTCAAATATTTGCATTCATGGGGTCGATAAGCGGGATTGCTGCGGGACTGACCAACGCTTGTATAGCTTACGACAGGCATTCGACGATCACGCGGCCGCTGGACGGGCGACTGTCGCGCGGCAAGGTGCTGTTGATGATGGTGTGCGTGTGGTTGTACACGGCGCCCTGGGCCATCCTGCCACAGGTGCAGATCTGGGGTCGATATGTCCCAGAGGGTTTCCTAACATCTTGTACGTTCGATTACCTCACCACGACATTCGACAACAAGCTGTTCGTGGCGAGTATGTTCGTTTGCGTCTACATATTCCCCATGATCGCCATCTTGTACTTCTACAGCGGTATTGTTAAACAAGTGTTTGCACACGAAGCCGCCCTAAGGGAACAAGCGAAGAAAATGAACGTGGATTCTCTGAGATCGAATCAGAACGCGGCCGCGGAGTCCGCGGAGATCCGCATCGCAAAGGCAGCGCTCACCGTCTGCTTCCTGTACGTCGCCTCGTGGACTCCCTACGGCGTCATGTCGCTCATCGGGGCCTTTGGAGACCAGAATCTATTGACACCGGGGGTAACAATGATACCCGCCCTTGCATGCAAGGGTGTCGCCTGTATCGACCCTTGGGTTTATGCCATTAGCCATCCAAAATACAGACAAGAACTGCAAAAGCGTATGCCATGGCTTCAGATCGACGAACCTGATGACAACGCCTCCAACACGACCAGCAACACCGCCAACAGCTCGGCGCCCGCGTAACTACCACCTTGTACTGACATATAATGCGCATAAACTTACTGATAAACACGACATAGCTTGTCTTACGGAAATAGTGATTGTCTAACATGTAACCATTTTAAACTAAAAGTTATATAAAACTAAGATATCTAGTTCTCATTAAAAACTTGAAAACATAAGCTCAAAATGAGTTAACAAACAATGATAAAAAAATAAGTTTTAAACTATAAATACTTTTTTCGGTGGATAACGACGGACAGGCATGAATAATGGACTATGAAATATGTAACTATTCTTTATGTTTCTATTCTTAAAAGCAAAGCATTTCAATAAAATGGAATTGTGAG</t>
  </si>
  <si>
    <t>MLPPAIMDNHTENNYNYGAYFAPYRSDDSVELLGAGLTGDDLAAIPEHWLSYPAPPASAHTMLALVYVFFTAAALIGNGLVIFIFSASKSLRTPSNLLVVQLAVLDFLMMLKAPIFIYNSIKRGFASGVIGCQIFAFMGSISGIAAGLTNACIAYDRHSTITRPLDGRLSRGKVLLMMVCVWLYTAPWAILPQVQIWGRYVPEGFLTSCTFDYLTTTFDNKLFVASMFVCVYIFPMIAILYFYSGIVKQVFAHEAALREQAKKMNVDSLRSNQNAAAESAEIRIAKAALTVCFLYVASWTPYGVMSLIGAFGDQNLLTPGVTMIPALACKGVACIDPWVYAISHPKYRQELQKRMPWLQIDEPDDNASNTTSNTANSSAPA</t>
  </si>
  <si>
    <t>Papilio anactus PaUV mRNA for UV-sensitive opsin, complete cds</t>
  </si>
  <si>
    <t>Troides</t>
  </si>
  <si>
    <t>aeacus</t>
  </si>
  <si>
    <t>AB725225</t>
  </si>
  <si>
    <t>GGAGTTGGCTCCGAATCACAGCCCGGCCTCCCGCCGCGGTAGAAGCAAAAGACTGGAGTAGTTCAATACTTGATTTTCTTCAGTATTTTTGTTTTTACATCAATTATTACAAGACAACTTAAGCAAAATGGCGTTGAATTATCTAGAGACCGGAGCGGCGAAGATGAACACTTGGAACGGACTGATGTCGGCGTACGGCTCTAACCAAACTGTCGTCGACAAAGTACTACCGGAAATGCTACATCTGATCGATCCGCATTGGTATCAATTTCCGCCCATGAATCCGCTATGGCACAGTCTACTGGGCTTCACAATTACTTGTTTGGCAATCACGTCGATAACGGGTAATGGGATGGTAATTTATATTTTCACAACAACAAAGCATTTAAAAACACCTTCCAATTTGCTTGTGGTCAACTTGGCCGTGTCCGATTTCCTGATGATGGCTTGCATGGCACCTCCATTAATTGTTAATTCGTATAATGAAACTTGGGTCTTTGGACCTTTATTCTGCGCAATTTACGCCTGCGGTGGATCTTTATATGGCACTGTATCAATTTGGACAATGACAGCGATTGCCTTCGACCGTTACAACGTGATCGTCAAAGGCATCGCCGCAAAACCCATGAGCATCAACGGGGCACTATGGCGTATTTTACTCATTTGGCTTTCATCGCTCGCGTGGACCGTTGCACCAATCTTTGGATGGAACAGGTACGTTCCGGAAGGCAACATGACCGTCTGTGGAACTGACTATCTTAGCAAGGATTTGTGGAGCCGCAGCTACATTGTAACTTTCGCAATCTTCTGTTACTTCTTGCCTCTGGCTCTTATCATCTACTCTTATTGGTTCATCATTCAAGCAGTGGCCGCTCACGAAAAAGCAATGAGGGAACAGGCGAAGAAGATGAATGTGGCATCACTTCGATCATCTGAAGCAGCCAACACGAGTGCTGAATGTAAACTAGCTAAAGTTGCTTTGGTTACAATCTCGCTATGGTTCATGGCGTGGACACCATATTTGATAATCAATTTTGCTGGTGTATTCGAGACGGCACCCATTAGCCCAGTCAGCACCATTTGGGGCTCCGTTTTCGCCAAAGCTAACGCAGTTTATAATCCAATTGTATACGGAATAAGTCATCCAAAGTACCGAGCAGCATTATACCAAAGGTTCCCCGCATTGGCGTGCACTCCTTCACCGGAGGAGAACGGCTCCGTTGCCTCCGGGAACACAGCCGTTTGCGATGAAAAGGCACCGGCATAAACTTAGATCACGACGCGACGAATAGGCTCCTAGACATTACGACGACCTGCTTACGTTTCCTGGACAGAATCCTGAACGAAATTATATTAATATTCCGATTGCTTGCAAAGTTGATCGACTAAATTCCATCGAGCACCAAAGTCAAGAGGAAGGCGCAATCTTTATAAAGAAAATTATGCAGAGTTTCAACATCAAACTAATTCTATTATATAAAGATTTGTACGCACTTCACATTTGGTGTATCGATCTTATAATTATTGTTATTATTTTCCAAAAACAATCGGTCGGCGTTACACAGAAAACAATAAAAAAAAATCTAAATAAAGCAACTGTAACGTCAGACCGCCCTTACACCTGGCGTGGTTATATTTAGTTTTTAAGTTTGAATACATTTTCACGATGATAAATGCAATGTTATATGGGACAAAAGGAGAAATCAATAAATGGCAGCAAGTGGTATAAGACCGC</t>
  </si>
  <si>
    <t>MALNYLETGAAKMNTWNGLMSAYGSNQTVVDKVLPEMLHLIDPHWYQFPPMNPLWHSLLGFTITCLAITSITGNGMVIYIFTTTKHLKTPSNLLVVNLAVSDFLMMACMAPPLIVNSYNETWVFGPLFCAIYACGGSLYGTVSIWTMTAIAFDRYNVIVKGIAAKPMSINGALWRILLIWLSSLAWTVAPIFGWNRYVPEGNMTVCGTDYLSKDLWSRSYIVTFAIFCYFLPLALIIYSYWFIIQAVAAHEKAMREQAKKMNVASLRSSEAANTSAECKLAKVALVTISLWFMAWTPYLIINFAGVFETAPISPVSTIWGSVFAKANAVYNPIVYGISHPKYRAALYQRFPALACTPSPEENGSVASGNTAVCDEKAPA</t>
  </si>
  <si>
    <t>Troides aeacus TaL3 mRNA for long wavelength-sensitive opsin 3, complete cds</t>
  </si>
  <si>
    <t>AB725224</t>
  </si>
  <si>
    <t>GGAGTAGCCTCCGCAACACAGCCTCGGCATCCCAGCCGGAGATTGGTTTATAGCACACTAAAGACTGGAGTAGTTCGTATATCGATTTTCTTCAGTATTTTTGTTATTAACCATCTCAGGCTCACATTCCCCTTCCTTTTTTTGTACAAACAACAATGGCGATCGCAAATCTCGAACCCGGCCTAGGAGCAGCCACGATGGAATCATGGGGTGGCAAAGCAGCGGCTTTCGGTTCTAACCAAACCGTCGTCGATAAAGTCTCTCCAGACATGATGCATCTTATCGACCCGCAAAGGTATCAATATCCACCTATGAACCCTTTGTGGCACGGACTATTAGGCTTCACCATTGGCGTTTTGGGTTTCATTTCAATCGCTGGTAATGGAATGGTCGTTTACATTTTTACATCCACAAAGAGCCTCAAAACGCCCTCAAACTTACTTGTAGTTAATCTGGCTTTCTCCGACTTCTTGATGATGCTGTGTATGGCTCCACCAATGGTTGTAAATTGTTATTACGAAACATGGGTATTTGGTCCATTAGCCTGTGAACTCTATGCTGGTGCTGGATCATTGTACGGTTGTGTTTCAATATGGACGATGACAATGATTGCCTTTGATCGTTACAATGTAATCGTAAAAGGCATTGCTGCTAAGCCAATGACTATCAATGGAGCACTATTACGTATTATTGGAATCTGGCTTTTCTCTCTTGCATGGACTGTTGCACCCTTATTTGGATGGAACAGGTACGTGCCTGAGGGTAACATGACCGCTTGTGGAACCGATTATCTGAACAAGAGTTGGCTAAGTCGCAGCTACATCCTCATTTACTCCATTTTTGTGTATTATACTCCACTGTTGCTCATCATCTATTCTTACTTCTTCATCGTACAAGCCGTTGCAGCTCACGAGAGGGCAATGAGGGAACAAGCCAAGAAAATGAACGTAGCTTCACTGCGATCTTCTGAAGCTGCAAACACCAGTGCCGAATGTAAATTAGCCAAGGTTGCACTCATGACTATTTCTCTCTGGTTTATGGCGTGGACACCTTACTTGGTTATTAACTACGCGGGCGTGTTTGAGAATGCTTCGATCAGCCCTCTCGCTACCATTTGGGGCTCAGTATTCGCGAAGGCAAACGCTGTCTACAATCCCATTGTATACGGTATCAGCCATCCTAAATATCGAGCTGCTCTCTATCAGAAGTTCCCATCATTGGCTTGTCAACCATCGCCTGAGGAATCCGGTTCCGTGGCATCTGGAGCTACAACTGCCTGCGAGGAAAAACCATCTGCGTGAAGCGTTCTCCAATGGATCGATAGCTACCAATAGACCGACCCGCTGCTGTTTTCCGGATCTGATTCTGCCAGAACAAAACGTTATTTATTATTTTTATACAAAAACCTAAACAACTGTACAAAATGCAAAACTTGAACACAAAGCGCGCGCTGAAGACAAAACAATCTAATTTCTTTAAAACATTTTATGCAACAGCACGTTTTGGGTTCATGGTTAATGTATCAAATTGAACGTTGCACACAATTGCTGTATTTTTGTTTGTATGCATCGGCTGACGTATAAAAATACCAAAAAAATCTTAACCAAACATACTGTCGTCAGGCCACTCCAATAACCTAAGAGACTGCTCCTTTTATTAAATAAGTACGACAGATAATTGCGATGAAATAAGCTGTGTAACTTGGACAAACGAAGCACATAAACAGAACGATGGTTACAAAACCTT</t>
  </si>
  <si>
    <t>MAIANLEPGLGAATMESWGGKAAAFGSNQTVVDKVSPDMMHLIDPQRYQYPPMNPLWHGLLGFTIGVLGFISIAGNGMVVYIFTSTKSLKTPSNLLVVNLAFSDFLMMLCMAPPMVVNCYYETWVFGPLACELYAGAGSLYGCVSIWTMTMIAFDRYNVIVKGIAAKPMTINGALLRIIGIWLFSLAWTVAPLFGWNRYVPEGNMTACGTDYLNKSWLSRSYILIYSIFVYYTPLLLIIYSYFFIVQAVAAHERAMREQAKKMNVASLRSSEAANTSAECKLAKVALMTISLWFMAWTPYLVINYAGVFENASISPLATIWGSVFAKANAVYNPIVYGISHPKYRAALYQKFPSLACQPSPEESGSVASGATTACEEKPSA</t>
  </si>
  <si>
    <t>Troides aeacus TaL2 mRNA for long wavelength-sensitive opsin 2, complete cds</t>
  </si>
  <si>
    <t>Pachliopta</t>
  </si>
  <si>
    <t>aristolochiae</t>
  </si>
  <si>
    <t>AB725223</t>
  </si>
  <si>
    <t>GGAGTTGGCTCCGTATCACAGCCCGGCCTCCCGCCGCGGTAGAAGCAAAAGACTGGAGTAGTTCAGCACTTGATTTACTTCAGTATTTTTGTTTTTACATCAATAATTACTACACAACTTTAGCAAAATGGCGATGAATTATCTAGAGACCGGAGCGGCGAAGATGAACACTTGGAACGGAGTTATGTCGGCATACGGCGCTAACCAGACTGTCGTCGACAAAGTCCTGCCGGAAATGCTACATCTCATCGATCCACATTGGTATCAATTTCCGCCCATGAACCCTCTGTGGCACAGCCTGCTGGGATTCACAATTACTTGCTTGGCAATCACATCGATAACCGGTAATGGGATGGTAATTTATATTTTCACGACGACAAAGCATCTCAAAACACCTTCCAACTTACTAGTGGTCAACTTAGCCGTATCCGATTTCCTGATGATGGCTTGCATGGCACCTCCATTAATCGTAAATTCATATAACGAAACTTGGGTATTCGGACCTTTATTCTGCGCAATTTACGCCTGCGGTGGGTCTTTGTATGGCACTGTATCAATTTGGACAATGACAGCGATTGCCTTCGACCGTTACAACGTGATCGTCAAAGGTATCGCCGCTAAACCCATGAGCATCAACGGGGCACTATGGCGCATTTTACTCATCTGGCTTTCATCGCTTGCGTGGACTGTTGCACCAATCTTTGGATGGAACAGATATGTTCCGGAAGGCAACATGACCGTTTGTGGAACTGATTACCTTAGCAAGGATTGGTTGAGCCGCAGCTACATCATTACTTTCGCAATCTTCTGTTACTTTTTGCCTCTGGCTCTTATCATCTATTCTTATTGGTTCATCATTCAAGCAGTGGCCGCTCACGAAAAAGCAATGAGGGAACAGGCTAAGAAGATGAATGTGGCGTCACTCAGATCATCTGAAGCAGCCAACACCAGTGCCGAGTGCAAACTAGCTAAAGTTGCTCTGGTTACAATCTCTCTTTGGTTCATGGCGTGGACACCATATTTGATAATCAATTTTGCGGGTGTCTTCGAGACGGCACCCATTAGCCCAGTCAGCACCATTTGGGGCTCCGTTTTCGCCAAAGCTAACGCAGTTTATAATCCAATTGTATACGGGATAAGCCATCCTAAGTACCGGGCAGCACTGTATCAAAGGTTCCCATCATTGGCGTGTACTCCATCAGCGGAGGAGAACGGCTCCGTTGCCTCCGGAAACACAGCCGTTTGCGATGAAAAGGCACCAGCATAGATCACAATACTCTTCAACACAACGACGACTTGCTTACGTTTCCTGGACACAGTTCTGAATGAAAATATGTTACTTCTGCGATTGCTTGCAAAGCTGATCAACAAAATTCTATCGATCACCAAAGTCAGGGGGAAGGCGCAATCTTTATAAAGAGAATTGAACAGTACTAACATCACAGTAATTCGTTTATATAAAGATTTGTTCGCACTTCACATTTGGTGTATCGATGTTATAATTATTGTTATTATTTTCCAAAAACAATCGGTCGGCGTTACATAAAAAAATACCAAAAAAATTAATTAAAGCAATTGTAACGTCAGGCCGCCCTTGAACCTGGCGTGGTTATATTAGTTTTAAGTTGAATAGATTTCACGATGATAATTGCAATGTTATATGGAACAAAGAGAATTCAATAAATGGCAAGCAAAGTGGTAAAAGACCGC</t>
  </si>
  <si>
    <t>MAMNYLETGAAKMNTWNGVMSAYGANQTVVDKVLPEMLHLIDPHWYQFPPMNPLWHSLLGFTITCLAITSITGNGMVIYIFTTTKHLKTPSNLLVVNLAVSDFLMMACMAPPLIVNSYNETWVFGPLFCAIYACGGSLYGTVSIWTMTAIAFDRYNVIVKGIAAKPMSINGALWRILLIWLSSLAWTVAPIFGWNRYVPEGNMTVCGTDYLSKDWLSRSYIITFAIFCYFLPLALIIYSYWFIIQAVAAHEKAMREQAKKMNVASLRSSEAANTSAECKLAKVALVTISLWFMAWTPYLIINFAGVFETAPISPVSTIWGSVFAKANAVYNPIVYGISHPKYRAALYQRFPSLACTPSAEENGSVASGNTAVCDEKAPA</t>
  </si>
  <si>
    <t>Pachliopta aristolochiae PaL3 mRNA for long wavelength-sensitive opsin 3, complete cds</t>
  </si>
  <si>
    <t>AB725222</t>
  </si>
  <si>
    <t>GGAGTAGCCTCCGCAACACAGCCTCGGCATCCCAGCCGGAGATTGGTTTATAGCACACTAAAGACTGGAGTAGTTCGTATATCGATTTTCTTCAGTATTTTTGTTATTAACCATCTCAGGCACACATTCCCCTTCCTTTTTGTACAACACACAACAATGGCGATCGCAAACCTTGAACCCGGCTTAGGAGCAGCGACCATAGAATCATGGGGCGGCAAAGTAGCAGCTTTCGGTTCTAACCAAACCGTTGTTGATAAAGTCTCCCCAGACATGATGCATCTTATCGATCCGCACTGGTACCGATTTCCACCCATGAACCCTTTGTGGCACGGACTACTAGGATTCACCATTGGTGTTTTGGGTTTTATTTCAATCGCTGGTAATGGAATGGTTGTTTACATTTTTACATCCACAAAGAGCCTCAAAACACCTTCAAACCTACTTGTAGTAAATCTTGCTTTCTCCGACTTCTTGATGATGCTATGTATGGCTCCGCCAATGGTTATAAACTGTTATTACGAAACATGGGTATTTGGTCCATTAGCTTGTGAACTATATGCCGGTGCTGGTTCGCTGTACGGCTGTGTTTCAATATGGACGATGACAATGATTGCTTTTGATCGATACAATGTAATCGTAAAAGGCATAGCTGCTAAGCCAATGACTATCAACGGAGCACTATTGCGCATTATTGGAATCTGGCTCTTCTCTCTTGCATGGACCATCGCACCTTTATTCGGATGGAACAGATACGTGCCCGAGGGTAACATGACCGCTTGTGGAACAGACTACTTGAACAAGAGTTGGTTAAGTCGCAGCTACATCCTCATTTACTCCATTTTCGTATATTACATGCCACTGTTGCTCATCATTTATTCTTACTTCTTCATCGTACAAGCTGTTGCAGCTCACGAGAGGGCAATGAGGGAGCAAGCCAAGAAAATGAACGTAGCTTCACTGCGATCTTCTGAAGCCGCAAACACTAGTGCCGAATGTAAATTAGCTAAAGTTGCACTTATGACTATTTCACTCTGGTTCATGGCATGGACACCTTACTTGGTAATCAACTACGCTGGAGTGTTTGAGAATGCTTCCATCAGCCCTCTTGCTACAATTTGGGGCTCAGTGTTTGCAAAGGCAAACGCTGTTTACAATCCCATAGTATATGGTATCAGTCATCCTAAATATCGGGCTGCCCTCTACCAGAAGTTCCCATCACTGGCATGTCAACCGTCACCAGAGGAATCCGGTTCCGTGGCATCCGGAGCTACAACTGCTTGCGAAGAAAAACCATCCGCGTGAAACAACAATTTCTTCAATGGATTGATAACTACCAACAGACCGACCCGCTGCTGTTTTTCGGACCTGATTCTGACAAAACTAAACATTGTTTATTATTTTTATACAAAAACCTATACAACTGTACAAAATGCAAAACGTAAACACAAAGCGCCCGCTGGAGCTAAAACAATTTAACACAATTTAATTTCTTTAAAACATTTAATGCTATTCCAGCACGTTTTGGGTTCACCGCTTAATGTGTCAAGTTGGACGTTGCACACAATTGCTATATTTTTGTTTGTATGCATCGGCTGACGATTAAAAATACCAAAAAAAATTAACCAAACTTACTGTCGTCAGGCCACTCCAGTAACCTAAAAGACTGCTCCTTTTAGTAATTAAGTACGACAGATAATTGCGATGAAATAAGCTGTGTAACTCGGACAAACGAAGCCAATAAACAGAATGATGGTTACAAAACCTT</t>
  </si>
  <si>
    <t>MAIANLEPGLGAATIESWGGKVAAFGSNQTVVDKVSPDMMHLIDPHWYRFPPMNPLWHGLLGFTIGVLGFISIAGNGMVVYIFTSTKSLKTPSNLLVVNLAFSDFLMMLCMAPPMVINCYYETWVFGPLACELYAGAGSLYGCVSIWTMTMIAFDRYNVIVKGIAAKPMTINGALLRIIGIWLFSLAWTIAPLFGWNRYVPEGNMTACGTDYLNKSWLSRSYILIYSIFVYYMPLLLIIYSYFFIVQAVAAHERAMREQAKKMNVASLRSSEAANTSAECKLAKVALMTISLWFMAWTPYLVINYAGVFENASISPLATIWGSVFAKANAVYNPIVYGISHPKYRAALYQKFPSLACQPSPEESGSVASGATTACEEKPSA</t>
  </si>
  <si>
    <t>Pachliopta aristolochiae PaL2 mRNA for long wavelength-sensitive opsin 2, complete cds</t>
  </si>
  <si>
    <t>AB725221</t>
  </si>
  <si>
    <t>GACAAGTGAGAAGCGACAGCCGTTGTCGGACTACTCACTTCGTCAAAAAAGCAGTCAATTCAAAAAAAAATTAACCGCCCAATGTTATAACTCTTTCTCTCTACTGAGTGCTCGTCCAAGTAGAATTTTTAATTTTACATATAAAAAGGCGTTGCACAAAATGGCAGCAAACTATTCAGATGACATCCGCCCCATGGCCTATCCCATGAAGCTGGTCTCTTCAGAAATTGTAGACCACATGATGGGATGGAACGTTCCGAGGGAACACCAGGGCATGGTGCACGAACACTGGCGAAATTTCCCCGCCGTCAACAAGTACTACCACCTAGTCCTAGCCCTCATCTACACCATGCTTATGGTCACTTCACTGGTCGGAAACGGCATCGTCATTTGGATATTTAGCACGTCGAAATCTTTACGCAGCGCCAGTAACATGTTCGTAATTAACCTAGCGGTGTTTGACTTGATGATGATGTTAGAAATGCCGCTGCTCATCGTCAACTCCTTCTACCAGTACCCTGTCGGTTACCAGCTTGGCTGCGACGTCTACGCGATACTCGGCTCCATATCAGGCATCGGCGGCGCGATCACAAACGCTGTTATCGCATTTGATAGATACAAGACCATCTCTTGCCCGTTGGACGGAAGGATAAACAAAGTACAGGCGTCCTTACTGATTGTGTTTACTTGGTTCTGGTCGCTACCTTTCACCATCTTACCAGCTTCAAAGACTTGGGGACGTTTTGTGCCGGAGGGCTTCCTTACTACTTGTTCGTTCGACTACTTCACCGACGATCAGGACACCAAGGTCTTTGTAGCCTGCATCTTTGTTTGGAGCTATGCAATTCCGATGACACTCATTTGCTACTTCTACTCTCAACTCTTCAGTGCTGTACGACTTCACGAGAGAATGCTTCAAGAACAAGCTAAGAAGATGAACGTCAAGTCGTTGGCCAGCAACAAGGAGGACGCGAGTAAAAGCGTTGAGATTAGGATAGCGAAGGTCGCCTTCACGATCTTCTTCATGTTCGTTTGCGGGTGGACGCCATACGCCTTCGTCGCTATGACTGGAGCTTACGGAGACAGGAACCTGCTGACACCTGTTGCCACGATGATACCAGCCGTTTGCTGCAAAATCGTCTCTTGCATTGATCCATGGGTGTATGCCATCAACCACCCAAGATACAGGGCTGAGCTGCAGAAGCGTGTGCCATGGCTTGGTGTCCGCGAACAAGACCCTGACGTGGTGTCAGGGACCGCGAGTGTCGCCACCGCGCAATCCCACACGCCCACCGCTGAAGCCTGAACACCATCCCCGATGTAATCGAACCAGCGCCACTTGTACATAACCTTTATACATATCTATAACATTGTAATATTTCAACGTACTGTATTTATGAACTGTTCAATTAAGTGCCTTTTTACTGAATGCGTTATATCGGATCGTTTTTAATACTTGTACTATTAATTATTTCGCGAGGAATATTAACGATTGCAGTACTGATATGAATATTTATTTAGTCTATAAGTTTCTTAACAAAGCGCTGAGCTCGATTACATCGTATCGATATTGAATTGTTACTGCATATAAAATACGACACGGGCTTGTTTCTAGGACACCGATAACGCTTTAACAGTAAAATTGAAAAATTGTTAATTTTTTATTAAATAGCATATATTATTTGGTGTAATTAATATGCAATACTTGTTCAGACGAGTGGACAAAAAAAACTTATTCAAAAAATATTTAACGGACTGATCCCAACGACCATGGCGAACTCGGTTTATTTTTGAGCAAATAAAGTGGTTTGTTT</t>
  </si>
  <si>
    <t>MAANYSDDIRPMAYPMKLVSSEIVDHMMGWNVPREHQGMVHEHWRNFPAVNKYYHLVLALIYTMLMVTSLVGNGIVIWIFSTSKSLRSASNMFVINLAVFDLMMMLEMPLLIVNSFYQYPVGYQLGCDVYAILGSISGIGGAITNAVIAFDRYKTISCPLDGRINKVQASLLIVFTWFWSLPFTILPASKTWGRFVPEGFLTTCSFDYFTDDQDTKVFVACIFVWSYAIPMTLICYFYSQLFSAVRLHERMLQEQAKKMNVKSLASNKEDASKSVEIRIAKVAFTIFFMFVCGWTPYAFVAMTGAYGDRNLLTPVATMIPAVCCKIVSCIDPWVYAINHPRYRAELQKRVPWLGVREQDPDVVSGTASVATAQSHTPTAEA</t>
  </si>
  <si>
    <t>Pachliopta aristolochiae PaB mRNA for B-sensitive opsin, complete cds</t>
  </si>
  <si>
    <t>AB725220</t>
  </si>
  <si>
    <t>GAGCAGTCAGTCAGTTGGTGGATTGAAACACACTACCGAGGGCTGCTCACAAGATGCTCCCGCCTGCTGTGATGGACAACCACACCGAAAACGACTACAAGTATGGTGCTTACTTTGCACCTTATAGATCAGATGAGCCAAAAGAAATGTTGGGGACAGGGCTGACAGGCGCTGATTTAGCCGCCATTCCGGAGCATTGGTTCGCTTATCCTGCACCTCCTGCAAGCGCCCATACAGCACTAGCCCTCGTCTATGTCTTCTTCACAGCAGCTGCCTTGATTGGAAATGGACTAGTGATTTTTATATTTTCCACAACAAAAAGTCTGCGAACGCCGAGTAACCTCCTCGTTCTACAACTGGCAGTTTTAGATTTTATAATGATGTTGAAAGCACCAATATTTATTTATAACAGTATAAAACGTGGTTTTGCGACCGGCGTTATTGGATGTAAAATATTTGCATTTATGGGATCAATCATGTGGATCGGCGCGGGACTCACCAATGCCTGTATAGCCTACGACAGGCATTCAACAATTACACGACCGCTTGATGGTCGCCTTTCTCGCGGTAAAGTCCTTCTGATGATGGTCTGTGTTTGGATATACACTGCTCCTTGGGCGACATTGCCGCTTTTACAAATCTGGGGTCGATTTGTGCCTGAGGGATTCTTAACATCTTGTACATTTGATTACCTAACCGAAACTTTCGACAATAAACTGTTCGTCGCGTGTATGTTTGTATGCGTCTACATCTTCCCGATGCTAGCCATCATGTATTTCTACAGCGGAATTGTTAAACAAGTATTTGCACACGAAGCAGCACTGAGGGAACAAGCCAAGAAGATGAACGTTGATTCTCTAAGATCAAATCAAGCCTCTGGCGCGGAATCAGCTGAAATTCGTATAGCAAAAGCAGCACTAACCGTATGCTTCCTCTACGTCGCCTCGTGGACGCCTTACGGTGTGATGTCCCTTATTGGAGCTTTTGGTGACCAAACTCTTTTAACTCCAGCGGTAACAATGATACCCGCGCTTGCATGTAAGGGCGTTGCCTGTATAGATCCATGGGTATATGCAATAAGCCATCCAAAATACAGACAGGAACTACAACGACGCATGCCCTGGCTTCAGATCGACGAACCCGATGACAATGTTTCTAATACAACAAATAACACAGCCAACAGTGCAGCACCAGCATAAACTTAAAAAAATTAAATACAAAGCGCAAAAAGTTACCAATATTAAGGTGTCAAATAACTTTTTGTTGCGGAAGAATTTAAAACTAAGGTTGTCCGAGTTATATAATTATTAACCTATAATTTTATAATAAATATTTACTTCTTATTATCACAGTATATAGATAATCTCATAACAATAATACACTTATGCTCAAAATGAGCAATAAAAATCAAAAAAATAAACTAATTTAATTATTAGTTGCAAAATCAACGAAATGGCTTGAATACTGGTCTCCGAAATATTGTATTTAAACATTTAAGTGAATGTTATTAAGAAGTATTGAAATAAATAAATTAACTGATG</t>
  </si>
  <si>
    <t>MLPPAVMDNHTENDYKYGAYFAPYRSDEPKEMLGTGLTGADLAAIPEHWFAYPAPPASAHTALALVYVFFTAAALIGNGLVIFIFSTTKSLRTPSNLLVLQLAVLDFIMMLKAPIFIYNSIKRGFATGVIGCKIFAFMGSIMWIGAGLTNACIAYDRHSTITRPLDGRLSRGKVLLMMVCVWIYTAPWATLPLLQIWGRFVPEGFLTSCTFDYLTETFDNKLFVACMFVCVYIFPMLAIMYFYSGIVKQVFAHEAALREQAKKMNVDSLRSNQASGAESAEIRIAKAALTVCFLYVASWTPYGVMSLIGAFGDQTLLTPAVTMIPALACKGVACIDPWVYAISHPKYRQELQRRMPWLQIDEPDDNVSNTTNNTANSAAPA</t>
  </si>
  <si>
    <t>Pachliopta aristolochiae PaUV mRNA for UV-sensitive opsin, complete cds</t>
  </si>
  <si>
    <t>Byasa</t>
  </si>
  <si>
    <t>alcinous</t>
  </si>
  <si>
    <t>AB725219</t>
  </si>
  <si>
    <t>GAGTTGGGTCCGTATCACAGCCCGGCCTCCCGCCGTGGTAGAAGCAAAAGACTGGAGTAGTTCAGCACCTGATTTTCTTCAGTATTTTTGTTTTTACATCAATTAATACTTCACAACTATAATTAGCAAAATGGCGTCGAATTATTTAGAGACCGGAGCGGTGAAGATGAACACTTGGGACGGACATATGTCGGCATACGGCGCTAATCAGACTGTCGTCGATAAAGTGCTACCGGAAATGCTACATCTGATCGATCCACACTGGTATCAATTTCCGCCCATGAACCCGCTATGGCACAGCCTGCTGGGTTTCACAATTACTTGTTTGGCAATCACATCGATAACGGGTAATGGGATGGTTATTTATATTTTCACGACGACAAAGCATCTCAAAACACCATCCAACTTGCTTGTGGTCAACTTGGCCGTATCCGATTTCCTGATGATGGCTTGCATGGCACCTCCATTAGTCGTAAATTCATATAACGAAACTTGGGTATTCGGACCTTTATTCTGCGCAATTTACGCCTGCGGTGGGTCACTGTATGGTACTGTATCAATTTGGACAATGACAGCGATTGCCTTCGACCGTTACAATGTGATCGTCAAAGGTATCGCCGCTAAACCCATGAGCATCAACGGGGCACTGTGGCGCATTTTGCTCATTTGGCTTTCATCGCTGGCGTGGACTGTTGCACCAATCTTTGGATGGAACAGGTATGTTCCGGAAGGCAACATGACCGTTTGTGGAACTGACTACCTTAGCAAGGATTTCTGGAGCCGCTGCTACATTGTCACTTTCGCAGTGTTCTGTTATTTTCTGCCTCTGGCTCTTATCATCTACTCTTATTGGTTCATCATTCAAGCAGTGGCCGCTCACGAAAAAGCAATGAGGGAACAGGCTAAGAAGATGAATGTGGCGTCACTCAGATCATCTGAAGCCGCCAACACCAGTGCTGAATGCAAACTAGCTAAAGTTGCTCTGGTTACAATTTCGCTTTGGTTCATGGCGTGGACACCTTATTTGATAATCAATTTCGCGGGTGTATTCGAGACGGCACCCATTAGCCCAGTCAGCACCATTTGGGGCTCCGTTTTCGCCAAAGCTAACGCTGTTTATAATCCAATTGTATACGGTATTAGCCATCCTAAGTACCGAGCGGCACTATACCAAAGATTCCCCTCATTGGCGTGCACTCCTTCAACGGATGAGAACGGCTCCGTTGCCTCCGGGAACACAGCCGTTTGCGACGAAAAGGCACCAGCATAAACTTAGATTACAACGCGACGAATAAACTCCATAACACTACGACGACTTGCTTCCGCTACATGGACACCGTTCTAAAAGAAGATATGTTACTTCTCCGATTGCTTGCAAAGCTGATCGACAAAATTCCATCGAGCACCAAAGTTAAGAAGGCGCAATCTTTATAAGGAGAATTGGACAGCATTGTAACATCACAGCAATTCGATTATATAAAGATTTGTCCGCACTTCACATTTGGTGTATCGATCTTATAGTTATTGTTATTATTTTCCAAAAAAACAATCGGTCGGCGTTACATACAAAAAATCCAAAAAAAATTAAGTAAAGCAATTGTAACGTCAGACTGCCCTTGAACCTGGCGTGGTTATATTAGTTTTAAGTTGAATAGATATCACGATGAATAATGCAATGTTATATGGACTAGAGAAAATTCAATAAATGGCAAGCAAAGTGGTATAAGACCGC</t>
  </si>
  <si>
    <t>MASNYLETGAVKMNTWDGHMSAYGANQTVVDKVLPEMLHLIDPHWYQFPPMNPLWHSLLGFTITCLAITSITGNGMVIYIFTTTKHLKTPSNLLVVNLAVSDFLMMACMAPPLVVNSYNETWVFGPLFCAIYACGGSLYGTVSIWTMTAIAFDRYNVIVKGIAAKPMSINGALWRILLIWLSSLAWTVAPIFGWNRYVPEGNMTVCGTDYLSKDFWSRCYIVTFAVFCYFLPLALIIYSYWFIIQAVAAHEKAMREQAKKMNVASLRSSEAANTSAECKLAKVALVTISLWFMAWTPYLIINFAGVFETAPISPVSTIWGSVFAKANAVYNPIVYGISHPKYRAALYQRFPSLACTPSTDENGSVASGNTAVCDEKAPA</t>
  </si>
  <si>
    <t>Atrophaneura alcinous AaL3 mRNA for long wavelength-sensitive opsin 3, complete cds</t>
  </si>
  <si>
    <t>AB725218</t>
  </si>
  <si>
    <t>GGAGTAGCCTCCGCAACACAGCCTCGGCATCCCAGCCGGAGATTGGTTTATAGCACACTAAAGACTGGAGTAGTTCGTATATCGATTTTCTTCAGTATTTTTGTTATTAACCATCTCAGGCTCACATTCCCCTTCCTATTTTTTGTACAACACACAACAATGGCGATCGCAAATCTTGAATCCGGCCTAGGAGCAGCGACGATGGAATCGTGGGGTGGCAAAGTAGCGGCTTTTGGTTCTAACCAAACCGTTGTCGATAAAGTCTCCCCAGACATGATGCATCTTATCGACCCGCACTGGTACCAATTTCCACCCATGAACCCTCTGTGGCACGGATTACTAGGATTTACTATTGGTGTTTTGGGTTTTATTTCAATCACTGGTAATGGAATGGTCGTCTACATTTTTACAACTACAAAGAGCCTCAAAACGCCCTCAAACTTACTAGTAGTTAACCTGGCTTTCTCCGACTTCTTGATGATGCTATGTATGGCTCCACCAATGGTTATAAATTGTTATTACGAAACATGGGTATTTGGTCCCTTAGCTTGTGAACTCTATGCCGGTGCTGGCTCGCTGTACGGTTGTGTTTCAATATGGACGATGACAATGATCGCCTTTGACCGTTACAATGTAATCGTAAAAGGCATTGCTGCTAAGCCAATGACCATCAACGGAGCACTATTACGCATTTTGGGAATCTGGCTTTTCTCTCTTGCATGGACGCTCGCACCTTTATTCGGGTGGAACAGGTACGTGCCCGAGGGTAACATGACCGCTTGTGGAACCGACTATTTGAACAAGAGTTGGCTAAGCCGCAGCTACATCCTCATTTACTCCATTTTCGTTTATTACATGCCACTGTTGCTCATTATCTATTCTTACTTCTTCATCGTACAAGCTGTTGCAGCTCACGAGAGGGCAATGAGGGAGCAAGCCAAGAAAATGAACGTAGCTTCGCTGCGATCTTCTGAAGCTGCAAACACCAGTGCCGAATGTAAATTAGCTAAAGTTGCACTTATGACTATTTCACTCTGGTTTATGGCGTGGACACCCTACTTGGTTATCAACTACGCGGGAGTGTTTGAGAATGCTTCCATCAGCCCTCTTGCTACAATTTGGGGCTCAGTGTTCGCAAAGGCAAACGCTGTTTACAATCCGATTGTATATGGTATCAGTCATCCTAAATATCGGGCTGCTCTCTATCAGAAGTTCCCATCATTGGCATGTCAACCATCGCCAGAAGAATCCGGTTCCGTGGCATCCGGAGCTACAACTGCCTGCGAAGAAAAACCATCTGCGTGAACAGTTCTTCCAATAGATCGATAGCTACCAACAGACCGACCCGCTGCTGTTTTCTGGATCTGATTCTGCCAAAACACAACGTTGTTTATTATTTTTATACAAAAACCTATACAATTGTACAAAATGCAAAACTTAAACGCAAAGCGCGCTGAAGCAAAATAATTTAATATAATTTAATTTCTTTAAAACATTCGATGCAATTCCAGCACGTTTTGGGTTCACGCTTAATGTGTTAAGTTGGACGTTGCACACAATTGCTGTATTTTTGTTTGTATGCATCGGCTGACGATTAAAAATACCAAAAAAAATTACCAAACTCACTGTCGTCAGGCCACTCCAGTAACCTAAGAGACTGCTCCTTTTAGTAAATAAGTACGACAGATAATTGCGATGAAATAAGCTGTGTAACTCGGACAAACGAAGCCAATAAACAGAATGATGGTTACGAAACCTT</t>
  </si>
  <si>
    <t>MAIANLESGLGAATMESWGGKVAAFGSNQTVVDKVSPDMMHLIDPHWYQFPPMNPLWHGLLGFTIGVLGFISITGNGMVVYIFTTTKSLKTPSNLLVVNLAFSDFLMMLCMAPPMVINCYYETWVFGPLACELYAGAGSLYGCVSIWTMTMIAFDRYNVIVKGIAAKPMTINGALLRILGIWLFSLAWTLAPLFGWNRYVPEGNMTACGTDYLNKSWLSRSYILIYSIFVYYMPLLLIIYSYFFIVQAVAAHERAMREQAKKMNVASLRSSEAANTSAECKLAKVALMTISLWFMAWTPYLVINYAGVFENASISPLATIWGSVFAKANAVYNPIVYGISHPKYRAALYQKFPSLACQPSPEESGSVASGATTACEEKPSA</t>
  </si>
  <si>
    <t>Atrophaneura alcinous AaL2 mRNA for long wavelength-sensitive opsin 2, complete cds</t>
  </si>
  <si>
    <t>AB725217</t>
  </si>
  <si>
    <t>GACAAGTGAGAAGCGACAGTCGTTGTCGGACTACTCACTTCGTCATAAAACGCAGTCAATTCAAAAAAAAATTTAACCGCCCAATGTTATAACTGTTCACTCTCTACTGAGTGCTCGTCCAAGTAGAATTTTTAATTTTACATATAAAAAGGCGTTGCACAAAATGGCAGCAAACTATTCAGACGACATCCGGCCCATGGCCTATCCCATGAAACTGGTCTCATCAGAAATTGTAGACCACATGATGGGTTGGAACATTCCTGAGGAACACCAGTGGATGGTCCATGAACACTGGCGAAATTTCCCCGCCGTCAACAAATACTACCACCTAGTCCTGGCCCTCATCTACACCATGCTTATGATCACCTCGCTCGTTGGAAACGGCATCGTCATTTGGATATTCAGCACATCGAAATCATTACGCAGCGCCAGCAACATGTTCGTGATCAACCTAGCTGTGTTCGATCTGATGATGATGATAGAAATGCCGATGCTCATCGTGAACTCTTTCTACCAGTACCCTGTAGGCTACCAGCTCGGCTGCGACATCTACGCGATACTCGGCTCCATATCAGGCATCGGTGGCGCGATCACAAACGCTGTTATCGCATTTGACAGATACAAGACCATCTCTTGCCCGCTGGACGGAAGAATAAACAAAGTACAGGCTTCCCTGCTAATTGTATTCACTTGGTTCTGGTCTCTTCCTTTCACCATTTTACCAGCTTCGAAGACTTGGGGACGATTTGTTCCGGAGGGATTCCTTACCACTTGCTCGTTCGACTACTTCACCGACGACCAGGACACCAAGGTTTTTGTTGCCTGCATCTTTGTTTGGAGCTACGCTATTCCGATGACACTCATCTGCTACTTCTACTCTCAACTCTTTGGTGCTGTACGACTTCACGAGAGAATGCTACAAGAACAAGCGAAGAAGATGAACGTGAAGTCGTTAGCCAGCAATAAGGAGGACGCTAGCAAAAGCGTTGAGATCAGGATAGCGAAAGTCGCCTTCACGATCTTCTTCATGTTCGTTTGCGGGTGGACGCCATATGCTTTCGTCGCCATGACCGGAGCTTACGGAGACAGGAGCCTGTTGACACCTGTTGCCACAATGATCCCAGCCGTTTGCTGCAAAATCGTCTCCTGCATTGATCCATGGGTGTACGCCATCAACCACCCAAGATACAGGGCTGAGCTGCAGAAGCGTGTGCCATGGCTTGGTGTCCGCGAACAGGACCCTGATGCGGTGTCAGGGACCGCGAGTGTCGCCACCGCGCAATCCCACACACCCAACGCTGAAGCCTGAACACCATCCCCAATGCAATCGAACCAGCGCCACTTGTACATAACCTTTACACGTATCTATAAAATTTTAATATTTCAACGTACTGTATTTATCAACTGTTCAATTAAGTGCCTTTTTACTGAATGCGTTATGTTGGATCGTTTTTAATACTTGTACTATGAATTATATAGAGAGGAATATTAACGATTATAGTACTGATATACATATTTATTTAGTTTATAAGTTTCTTAACAACGCGCTGAATTCGATTGCATCGTATAGAAATTGAATTGTTACTGCATATAACACGACACGGGCTTGTTTCCAGGACTCCGAGAGCGCTTTAACTGTGAAATTTTAAAAAAAACTAATGTATTTTTTTATTCAATAGCATATATAATTCGGTGTAACTAAACTGCAAGACTTGTGCGGACAAGTGGGAAAAAAACTTATTCAAAAATATTTAACGGACTGATCCCAACGACCATGGCAAACTCGGTATAATTTTTGAGCAAATAAAGTGGTTTGTTT</t>
  </si>
  <si>
    <t>MAANYSDDIRPMAYPMKLVSSEIVDHMMGWNIPEEHQWMVHEHWRNFPAVNKYYHLVLALIYTMLMITSLVGNGIVIWIFSTSKSLRSASNMFVINLAVFDLMMMIEMPMLIVNSFYQYPVGYQLGCDIYAILGSISGIGGAITNAVIAFDRYKTISCPLDGRINKVQASLLIVFTWFWSLPFTILPASKTWGRFVPEGFLTTCSFDYFTDDQDTKVFVACIFVWSYAIPMTLICYFYSQLFGAVRLHERMLQEQAKKMNVKSLASNKEDASKSVEIRIAKVAFTIFFMFVCGWTPYAFVAMTGAYGDRSLLTPVATMIPAVCCKIVSCIDPWVYAINHPRYRAELQKRVPWLGVREQDPDAVSGTASVATAQSHTPNAEA</t>
  </si>
  <si>
    <t>Atrophaneura alcinous AaB mRNA for B-sensitive opsin, complete cds</t>
  </si>
  <si>
    <t>AB725216</t>
  </si>
  <si>
    <t>GAGCAGTCAGTCAGTTAGTGGATTGAAAGACACTACCGAGGGCTGCTCACAAGATGCTCCCGTCTGCTGTGATGGACAACCACACCGAAAACGACTACAAGTACGGTGCTTACTTTGCACCGTATAGATCGGATGAGCCCAAGGAAATGTTGGGGACTGGGCTGACAGGGGCTGATTTAGCGGCCATTCCGGAGCATTGGTTCGCTTACCCGGCACCTCCCGCAAGCGCCCATACAGCATTAGCCCTCGTCTACGTCTTCTTTACAGCCGCTGCCTTGATTGGAAACGGACTAGTGATTTTTATATTTTCCACAACAAAAAGTCTACGAACGCCGAGCAATCTCCTCGTTCTACAACTAGCTGTTTTAGATTTTATAATGATGTTGAAAGCACCAATATTTATTTATAACAGTATAAAACGTGGTTTTGCGACCGGCGTTATTGGATGTCAAATTTTTGCATTTATGGGATCAATCAGTGGGATCGGCGCGGGTCTTACCAATGCCTGCATAGCTTACGACAGGCATTCGACAATCACACGACCGCTTGACGGTCGGCTTTCACGCGGTAAAGTCCTTTTGATGATGGTCTGTGTTTGGATATACACTGCCCCTTGGGCTACACTACCGCTGTTACAAATCTGGGGTCGATTTGTACCTGAGGGATTCTTAACATCTTGTACATTTGATTACCTTACTGAAACGTTCGACAATAAATTATTTGTCGGGTGTATGTTCGTATGTGTCTACGTCTTTCCGATGCTGGCCATCATGTATTTCTACAGCGGAATTGTCAAACAAGTATTTGCACACGAAGCCGCGCTGAGGGAACAAGCAAAGAAGATGAACGTTGATTCTCTGAGATCAAATCAAGCCTCTGGCGCGGAATCAGCTGAAATTCGTATAGCCAAAGCAGCACTAACAGTATGCTTCCTCTACGTCGCCTCCTGGACACCTTACGGTGTGATGTCCCTTATAGGAGCTTTTGGTGATCAAACTCTGTTAACTCCAGCGGTAACAATGATACCCGCCCTTACGTGTAAGGGTGTCGCCTGTATCGATCCATGGGTATATGCAATAAGCCATCCAAAGTACAGACAGGAACTACAGCGACGCATGCCCTGGCTTCAGATCGACGAACCCGATGACAACGTTTCCAACACAACAAATAACACAGCCAACAGTTCAGCACCAGCGTAAATATAAAAGATGTTATACTTACAAAGCGTAAAAAGTTACTGATGATGACTACTACAAAAAAAACTTTTTGTTGTGATAAAGATTTAAAGGTTATGAAATAATTTAACCTATTATTATATTATAAATATTCATTTCTAATTATAGCAGTATTTAGATAATCGCATAACAATATTATACGCTTAGTCTCAAAATGAGCAAAAACCCAAAAAAAATTAACATGTATAATTATTTAAAGCGAAATAATGAAACGGCTTGGACAATGGTCTCCGAAATATTATACTCAAACATTATTATATAAATGTATTAAAGAAATATTAAAATAAACAAGATCTTATGAAC</t>
  </si>
  <si>
    <t>MLPSAVMDNHTENDYKYGAYFAPYRSDEPKEMLGTGLTGADLAAIPEHWFAYPAPPASAHTALALVYVFFTAAALIGNGLVIFIFSTTKSLRTPSNLLVLQLAVLDFIMMLKAPIFIYNSIKRGFATGVIGCQIFAFMGSISGIGAGLTNACIAYDRHSTITRPLDGRLSRGKVLLMMVCVWIYTAPWATLPLLQIWGRFVPEGFLTSCTFDYLTETFDNKLFVGCMFVCVYVFPMLAIMYFYSGIVKQVFAHEAALREQAKKMNVDSLRSNQASGAESAEIRIAKAALTVCFLYVASWTPYGVMSLIGAFGDQTLLTPAVTMIPALTCKGVACIDPWVYAISHPKYRQELQRRMPWLQIDEPDDNVSNTTNNTANSSAPA</t>
  </si>
  <si>
    <t>Atrophaneura alcinous AaUV mRNA for UV-sensitive opsin, complete cds</t>
  </si>
  <si>
    <t>Graphium</t>
  </si>
  <si>
    <t>macleayanum</t>
  </si>
  <si>
    <t>AB725215</t>
  </si>
  <si>
    <t>GGAGTAGTCTCCGTATCACAACACCTTCGGCTCTCCGTTGGGGAAAAAAACAAAACACTGAAGTAGTTCGTGTATCGATTTTCTTCAGTATTTTTGTTCTCCACATTTAGGTTCTCCATATTTTAATTAAAATGGCAATAATAAGTCTTGACCCTGGAGCAACATCCATGGAAGGATGGAATGGCCAGATGTCAGCATATCATTCTAATCAAACTGTCGTCGACAAGGTTCTACCAGAAATGTTACATCTTGTTGACCCTCATTGGTACCAATTTCCACCAATGAATCCATTATGGTACGGATTGTTAGGTTTCACCATCGCTGTTTTGGGATTTATTTCAGTCACTGGGAATGGTATGGTTATTTACATTTTCACTACTACCAAGACACTCAAAACACCATCCAATTTGTTGGTTGTAAACTTAGCCGTATCAGACTTCTTAATGATGGCTTGTATGGCTCCACCATTAGTTGTGAATTCATACAATGAGACATGGGTATTTGGACCACTGTTCTGCGCAATTTACGCTTGCGGCGGATCATTGTATGGGACTGTATCGATATGGACAATGACAGCTATTGCCTTCGACCGATACAACGTGATTGTCAAAGGCATTGCAGCTAAGCCCATGACTATTAATGGAGCTCTGTTACGAATTCTTGCAATCTGGCTTTCCTCGCTTGCATGGACTGTCGCACCCCTGTTTGGATGGAATAGGTATGTTCCGGAAGGCAATATGACTGCATGTGGAACTGATTATTTAACGAAGGATATGTTCAGTCGTAGCTATATATTAGCTTATGCAATCTTTTGCTACTTCTTGCCTCTGGGTCTTATCATCTACTCATATTTCTTTATCATTCAGGCTGTGGCAGCTCACGAAAAGGCTATGAGGGAGCAGGCAAAGAAAATGAATGTTGCATCATTAAGATCTTCAGATGCAGCTAACACAAGTGCTGAGTGTAAATTAGCTAAAGTTGCTTTGATGACCATCTCACTGTGGTTTATGGCATGGACTCCTTATTTGGTAATCAACTTTGCTGGAATATTTGAGACCGCGCCAATTAGCCCGCTTGGAACAATTTGGGGCTCTGTTTTTGCCAAAGCTAACGCTGTTTATAATCCAATTGTATATGGCATTAGTCATCCAAAATACAGAGCAGCGTTGTACCAAAGGTTCCCTGCACTGGCATGCCAGCCCTCACCAGATGAAAATACATCTGTTGCATCAGCTAACACTGCTGTATGTGAAGAAAAACCTCCAGCGTGAGCTTCTTCTAAAAACTATCTTCAACATCACGGCGACTATATGCTCGTTTTAGGACTTGATATTGCCAAAGCGACCAAAACTTTTCAAACGACCGAAGGAAGTTATAATTATGAACACAAAACATGGACTATAATATTATTAACTGAGTTATACATAATGTTACTACAGAGTTAACAACCAAATTTTGAAAAGAGCAAAGGTCCGCACAAAATCTATGTATGTAGATTTTATTCTCATATATATATTGGGATCACTATATCTTCTAAAAAACTGCTACTGTTATAGTTCACGTTTTGTGTAAGTTTTTATATTACAAATTTTATCATAAGCAAAATTTTCGGCCAACATTACCTAAAAAAAATACAAAAAAATGTTTTAAGCACAGGTAATGTTAGGCTGATCCTTTTTTAACTACTCCAATTACTTATAGGAATTATAAGATTTACGATGAAACGGCACGTCTTATGGACTATTGAATAAAGCCAAGCAGAGTGGTACAAAACCGT</t>
  </si>
  <si>
    <t>MAIISLDPGATSMEGWNGQMSAYHSNQTVVDKVLPEMLHLVDPHWYQFPPMNPLWYGLLGFTIAVLGFISVTGNGMVIYIFTTTKTLKTPSNLLVVNLAVSDFLMMACMAPPLVVNSYNETWVFGPLFCAIYACGGSLYGTVSIWTMTAIAFDRYNVIVKGIAAKPMTINGALLRILAIWLSSLAWTVAPLFGWNRYVPEGNMTACGTDYLTKDMFSRSYILAYAIFCYFLPLGLIIYSYFFIIQAVAAHEKAMREQAKKMNVASLRSSDAANTSAECKLAKVALMTISLWFMAWTPYLVINFAGIFETAPISPLGTIWGSVFAKANAVYNPIVYGISHPKYRAALYQRFPALACQPSPDENTSVASANTAVCEEKPPA</t>
  </si>
  <si>
    <t>Graphium macleayanum GmL3b mRNA for long wavelength-sensitive opsin 3b, complete cds</t>
  </si>
  <si>
    <t>AB725214</t>
  </si>
  <si>
    <t>GGAGTAGCCTCCCAATCACGGCCCGGCTTACTGCCGTGGTAGAAGTAGAAGACTGAAGTAGTTCATTTCTTGATTTTCTTCAGTATTTTCTCTTTCACAATTTTTTTTGGAAACTGCATTCACAGTAAAAATGGCACTGAATTTTATGGAAACCGAAACAGCAAACATGCAAACTTGGAATGGACCCCAAATGGCGGCCTATGGTTCTAACCAAACCGTCGTCGACAAGGTTCTTCCAGAAATGTTACACCTAATAGACCCACATTGGTACCAATTTCCACCTATGAATCCATTGTGGTATGGATTGCTCGGTTTCACTATTGCTATTCTAGCTTTTACATCCATAACTGGAAATGCTATGGTGATTTACATTTTTACTACTACAAAGCATCTAAAAACGCCTTCCAACCTACTAGTCGTAAATTTGGCGGTTTCGGACTTTCTGATGATGGCTTGCATGGCTCCACCTTTAATAATTAATTCTTACAACGAAACTTGGGTATTCGGACCATTGTTCTGCGCAATTTACGCCTGTGGTGGTTCGCTGTATGGGACTGTCTCAATATGGACAATGACTGCCATCGCCTTCGATCGATACAACGTGATTGTGAAAGGCATTGCTGCTAAGCCTATGAGCATTAATGGCGCGCTTTTGCGTATTCTCGCTATTTGGCTTTCGTCACTAGCATGGACTGTGGCACCAATTCTCGGATGGAACAGATACGTTCCGGAGGGAAACATGACTGTGTGCGGTACTGATTACCTCAGCAAGGACTGGTGGAGCCGTAGTTATATTGTTGCTTATGCTGTTTTCTGTTATTTCTTGCCCCTGGGTCTGATCATATACTCTTACTTCTTCATTATTCAGGCAGTGGCAGCTCACGAAAAGGCCATGAGGGAGCAGGCAAAGAAAATGAACGTGGCTTCTCTAAGATCGTCTGATGCGGCTAACACTAGTGCTGAATGCAAATTAGCTAAAGTTGCCTTGATGACCATCTCGCTTTGGTTCATGGCGTGGACTCCGTACTTGGTAATAAACTTCGCAGGAGTATTCGAAACCGCACCCATTAGTCCTGTTAGCACAATTTGGGGCTCTGTGTTTGCCAAAGCTAACGCGGTTTATAACCCAATTGTGTATGGCATAAGCCACCCTAAGTATAGAGCGGCGCTATATCAAAGATTCCCATCATTGGCGTGCCAACCTTCACCCGAAGAGACAGGCTCAGTGGCGTCAGGAAACACGGTTTGCGAAGAAAAACCTCCAGCATAAGCGCTTTCTAGGAAAATGATCGGAATGGACTCTGCAACGACGACTTATTTATTATCTATATCTGGAAGAATTCTGTCAGCCAATCGTTACTAATTTGCAAATTAGCAGTAAAACAATCGAGCACCAAACGTCAGCAAACTATATAATCGACTTTTAAGATCTAGAAATTTAATGAATTTTAACAAGAATCCTAAACACGCGTACCACGGATTGCGTGTAAAAGTTTGTATATTGCGATTGGTGTCCCGAATATATAATTTTTAATTTCCTTGAAAGTAAGCTAGCGTTAC</t>
  </si>
  <si>
    <t>MALNFMETETANMQTWNGPQMAAYGSNQTVVDKVLPEMLHLIDPHWYQFPPMNPLWYGLLGFTIAILAFTSITGNAMVIYIFTTTKHLKTPSNLLVVNLAVSDFLMMACMAPPLIINSYNETWVFGPLFCAIYACGGSLYGTVSIWTMTAIAFDRYNVIVKGIAAKPMSINGALLRILAIWLSSLAWTVAPILGWNRYVPEGNMTVCGTDYLSKDWWSRSYIVAYAVFCYFLPLGLIIYSYFFIIQAVAAHEKAMREQAKKMNVASLRSSDAANTSAECKLAKVALMTISLWFMAWTPYLVINFAGVFETAPISPVSTIWGSVFAKANAVYNPIVYGISHPKYRAALYQRFPSLACQPSPEETGSVASGNTVCEEKPPA</t>
  </si>
  <si>
    <t>Graphium macleayanum GmL3a mRNA for long wavelength-sensitive opsin 3a, complete cds</t>
  </si>
  <si>
    <t>AB725213</t>
  </si>
  <si>
    <t>GGAGTAGCCTCCGCAACACAGCCTCGGCATCCCAGCCGGAGATTGGTTATAGCACACTAAAGACTGGAGTAGTTCGTATAACGATTTTCTTCAGTATTTTTGTTATTAACCATCTCAGGCTCACATTCCCTTCCCTTTTTTTATTTCCACATTAAAATAACACAATGGCGATCGCAAACCTGGACACAAGCCTAGGCGCATCGTCGTCGGAAGCATGGGGTGGACAGGTGGCGGCCTTTGGCTCCAACCAAACGGTTGTTGACAAAGTCACCCCAGACATGTTGCACCTGATCGACCCACACTGGTACCAGTTCCCACCTATGAACCCAATGTGGCACGGTCTACTAGGTTTCACAATTGGCGTTCTAGCTTTTATCTCAATAACGGGCAATGGAATGGTCGTCTACATTTTCACATCGACCAAGAGCCTGAAGACGCCCTCAAACTTGCTCGTGGTCAACTTGGCTTTCTCCGACTTCCTGATGATGTTAACAATGGCACCGCCTATGGTAATAAACTGTTACAACGAAACGTGGATGTTTGGTCCGATGGCATGTGAAATTTACGCATGCTGCGGTTCCTTGTTTGGCTGCGTTTCGATATGGACCATGACTATGATCGCTTTCGACCGATACAATGTCATCGTGAAGGGTATCGCCGCCAAGCCAATGACCATCAACGGGGCTTTACTGCGCATCCTCGGAATCTGGCTCTTCGCTCTTGCCTGGACCCTTGCCCCTATGTTCGGTTGGAACAGGTATGTCCCAGAGGGCAACATGACCGCCTGCGGCACCGACTACTTGAACAAGAGCTGGCTCAGCCGCAGCTACATCGTTGTCTACTCCGTCTTCGTTTACTACATGCCCCTCCTGCTTATCATTTATTCTTACTTCTTCATTGTACAGGCCGTAGCAGCTCACGAGAAAGCAATGAGGGAACAGGCTAAGAAGATGAACGTGGCTTCTCTGCGATCATCTGAAGCCGCCAACACAAGCGCTGAATGCAAACTCGCAAAGGTTGCACTGATGACCATCTCGCTATGGTTCATGGCTTGGACTCCATACTTGGTCATCAACTACGCGGGAGTTTTCGAAACCGCTCCGATCAGCCCTCTTGCCACCATCTGGGGATCTGTCTTCGCCAAAGCCAACGCTGTTTACAATCCAATTGTATACGGCATCAGCCATCCTAAATACCGAGCTGCCCTGTACCAGAAGTTCCCCTCGCTGGCATGTCAACCATCGCCTGATGAGTCGGGCTCTGTGGCATCGGGTGCTACTACTGCCTGCGAAGAAAAACCTTCAGCGTGAGACCTCCGACAAAAGATTGACAGATAACAAAAGACCGACCGCGGCTGTTCCCTGGATTCGATTCTGCTGAAGCAAAACATTATTTATTGTTTTTATACAGAAATCTTTACAATTGTACAAAATGGATAACTTGAACACAGAGTGAAACGAAAGCAAAATATAAAAGTCAAAATAACGATGATTACTTAAGGCCTGAAGAAAAAAAAAGAAATCAATACATCGGAAGTTATATTTTGAACTCACAATGTGTATCAAGTTGGGAGTTGCACACAATTGCTATATTTTTGTTTGTATGCATCGGCAGACGGTAAAAAAACACTAAAAAAAATTCAAAGGCAAAAAGAGTATCGTCGGGCCACTCCAGTAACCTAAGAGACTGCTCCTTTTAGTTCATAAGTTTGACAGACAACTGCGATGAAACAAGCTGTGTATCTCGGACAAATGAAACTAATAAACAGCACGATGGTAACAAAACT</t>
  </si>
  <si>
    <t>MAIANLDTSLGASSSEAWGGQVAAFGSNQTVVDKVTPDMLHLIDPHWYQFPPMNPMWHGLLGFTIGVLAFISITGNGMVVYIFTSTKSLKTPSNLLVVNLAFSDFLMMLTMAPPMVINCYNETWMFGPMACEIYACCGSLFGCVSIWTMTMIAFDRYNVIVKGIAAKPMTINGALLRILGIWLFALAWTLAPMFGWNRYVPEGNMTACGTDYLNKSWLSRSYIVVYSVFVYYMPLLLIIYSYFFIVQAVAAHEKAMREQAKKMNVASLRSSEAANTSAECKLAKVALMTISLWFMAWTPYLVINYAGVFETAPISPLATIWGSVFAKANAVYNPIVYGISHPKYRAALYQKFPSLACQPSPDESGSVASGATTACEEKPSA</t>
  </si>
  <si>
    <t>Graphium macleayanum GmL2 mRNA for long wavelength-sensitive opsin 2, complete cds</t>
  </si>
  <si>
    <t>AB725212</t>
  </si>
  <si>
    <t>GACAAGTGAGAAGCGACAGTCGTCGGACTACTCACTTCGTCATTAGAACAACAACAGAACCCAATAGGAAAATTTCAACCGACCAATGTTATAATCCTCTATTTAACTGGAGTGCTCGTCAAGTAGAATTCTTCTGAAAGTCCACAGGCGTTGCACAAAATGGCAGCAAACTACACCGACGACATCGGGCCCATGGCCTACCCAATGAAGCTGGTTTCATCGGAGATCGTTGAGCACATGATGGGCTGGAACATCCCCGAAGAGCACCGCTACATGGTCCACGAACACTGGCGCAACTTCCCAGCGGTCAACAAATACTACCACCTCGTCCTGGCGCTTATCTACACCATGCTGATGATCACATCCCTCATCGGCAACGGAATCGTCATCTGGATTTTCAGCACATCAAAGTCGCTGCGCAGCGCAAGCAACATGTTCGTGATCAACCTGGCCGTGTTCGACTTGATGATGATGATGGAGATGCCACTGCTCATCATCAACTCGTTCTACCAACACCCGATAGGCTTCCAGCTGGGCTGCGATATATACGCGATCCTCGGGTCCATCTCGGGCATCGGTGGCGCTATCACGAACGCAGTTATCGCCTTCGATCGATACAAGACCATCTCATGCCCGCTCGACGGCAGGATAAACAAAGTTCAGGCTTCACTCCTGATCGTCTTCACATGGCTGTGGTCCATGCCTTTCACCATTCTGCCAGCTCTGAAGGTTTGGGGACGATTTGTTCCAGAGGGCTTCCTTACGACCTGTTCCTTCGACTACTTCTCTGAAGACCAGGACACCAAGGTTTTCGTCGCCGCCATCTTCGTGTGGAGCTACGCGATCCCCATGGCGCTGATCTGCTACTTCTACTCTCAGCTCTTTGGGGCCGTCCGCCTTCACGAGAGGATGCTACAAGAACAGGCAAAGAAGATGAACGTCAAATCTCTGGCCAGCAACAAGGAGGACGCCAGCAAGAGCGTTGAGATCAGGATCGCGAAGGTCGCCTTCACAATCTTCTTCATGTTCGTCTGCGGCTGGACCCCATACGCCATTGTCACGATGACTGGAGCTTACGGAGACAGGAGCATGCTGTCGCCAGTTGCCACCATGATCCCAGCCGTCTGCTGCAAGATCGTTTCCTGCATAGACCCATGGGTGTACGCCATCAACCACCCAAGATACAGGGCTGAGCTGCAGAAGCGCGTCCCCTGGTTGGGAGTCCGGGAGCAGGACCCTGACGCCGTCTCCACCAGCAGCGCCGCCACCGCCCAGTCCACGCCCGCCGCCGAAGCCTAAACGAAAGCCACACTGATGCAATCGTGCTATCAACCGCCTGTACATAACCAACATATTTATACTTTGTACTGCATTATTGAGTATTTGTTAAACTCAGTCGCCACCTAGTGTCTTGATAATGTATGTAAGTGTTGCTGGTAACATTTTGATACTTGTGTACTATAAATTAACTTATTTCGTGAGGAATATTAATACTTATAGTACTGATATGTAATTTATTTAGTTGTTAAGTATTTTTATTTGGATTCAATCGATTGCATCATGTTCAAGTGGTTCAGCGGACGACGAACGCATGTCTACGGATACCGAGCACTCAACAGACGAAAACAAACGCTTCTACTTTTTTTATATCAGATACGAGTTAGCGAAATGTTTTTAATCGATATGTACAAAGTACACTGCTATTCTTTTAAGACAGGCATGTTAAAAAAAATCTTTTAAAAAATTGTAAAACGATCGATCACGACGACAACGGCGAACTTGTTTATATTTGAGCAAATAAAGTGGTTCACT</t>
  </si>
  <si>
    <t>MAANYTDDIGPMAYPMKLVSSEIVEHMMGWNIPEEHRYMVHEHWRNFPAVNKYYHLVLALIYTMLMITSLIGNGIVIWIFSTSKSLRSASNMFVINLAVFDLMMMMEMPLLIINSFYQHPIGFQLGCDIYAILGSISGIGGAITNAVIAFDRYKTISCPLDGRINKVQASLLIVFTWLWSMPFTILPALKVWGRFVPEGFLTTCSFDYFSEDQDTKVFVAAIFVWSYAIPMALICYFYSQLFGAVRLHERMLQEQAKKMNVKSLASNKEDASKSVEIRIAKVAFTIFFMFVCGWTPYAIVTMTGAYGDRSMLSPVATMIPAVCCKIVSCIDPWVYAINHPRYRAELQKRVPWLGVREQDPDAVSTSSAATAQSTPAAEA</t>
  </si>
  <si>
    <t>Graphium macleayanum GmB mRNA for B-sensitive opsin, complete cds</t>
  </si>
  <si>
    <t>AB725211</t>
  </si>
  <si>
    <t>GAGCAGTCAGTCAGTTGGGTGGATCCAAACACACTACCGAGGGCTGCTCACAAGATGATCCCGCCTGCCGTAATGGACAACCATACTGAAAACAACCACTACTATGGTGCCTATTTTGCACCATACAGATCTGACGAGCCCGTGGAAATGCTAGGGGCAGGACTGACCGGTGCTGACCTAGCTGCTATCCCGGAACACTGGCTCTCACACCAGGCTCCACCCGCAAGCGCTCATACCATGCTGGCGCTCGTTTACGTTTTCTTCACCGCCGCATCTCTTATCGGAAATGGACTCGTCATTTTCATATTCTCAACAACTAAAGCTCTTCGAACTCCCAGCAATCTTCTTGTCTTACAATTAGCCGTATTAGACTTCTTCATGATRCTTAAAGCGCCAATATTCATCTACAACAGCGCAAACAAAGGCTTTGCTGCTGGAGTCATTGGTTGCCAGATATTTGCGTTTATGGGATCTTGCAGTGGTATTGGCGCAGGAATGACCAACGCCTGTATAGCTTATGACAGGCATTCCACGATAACGCGACCTCTTGACGGACGGTTATCGCGCGGTAAAGTACTGCTCATGATGGTTTGCGTTTGGATTTATACAGCGCCTTGGGCAATCCTACCGCTGCTACAAATCTGGGGGCGATTTGTACCTGAGGGATTCTTAACGTCTTGCACTTTTGATTACCTCACTGACACCTTCGACAACAAGCTGTTCGTCGCTTGCATCTTTACCACAAGTTACGTATTCCCGATGCTGGCAATAATGTACTTCTATAGCGGAATTGTAAAGCAAGTGTTCGCACACGAAGCCGCCTTAAGGGAGCAAGCAAAGAAAATGAACGTCGATTCTCTAAGATCCAACCAAAATGCTGGCGCGGAATCGGCCGAGATCCGTATAGCTAAAGCGGCGCTCACCGTATGCTTCTTATACGTCGCGTCGTGGACGCCTTACGGTGTGATGTCATTAATTGGGGCTTTTGGCGACAAGTCTCTACTGACACCAGGGGTTACGATGATTCCCGCCCTTGCCTGCAAGGGTGTTGCCTGCATCGACCCTTGGGTATACGCCATAAGCCATCCAAAATACAGACAAGAACTGCAGCGGCGAATGCCATGGCTTCAAATCGACGAGCCCGATGACAACGCCTCTAATACAACTAGCAACACAGCCAACAGCTCTGCGCCCGCGTAACCACAAGACGGCAACATGTATACGAAGATTCCGACGAATATTTGGCGATTCCGACATATTTTTTTACGATAAAAGTTTTATGGTTGTCCGATTAATGTAACTGATAATTTATTAACTACTTGATAAACAATGTAGATATTATTACTTTGTAACCAATAATAATATTAATCTAAGCTCAAAATGAGTTAATAAGAACAAAAAAAATAGTAACTTACAAGCGGTTTAAAGTATCCGATGGAAAACAACGACAGTGCACGAACAACGGACTTCGAAATATTATATATCAAATGTATTTAAAGAAGCATTTAAATAAATGAGAATTGT</t>
  </si>
  <si>
    <t>MIPPAVMDNHTENNHYYGAYFAPYRSDEPVEMLGAGLTGADLAAIPEHWLSHQAPPASAHTMLALVYVFFTAASLIGNGLVIFIFSTTKALRTPSNLLVLQLAVLDFFMXLKAPIFIYNSANKGFAAGVIGCQIFAFMGSCSGIGAGMTNACIAYDRHSTITRPLDGRLSRGKVLLMMVCVWIYTAPWAILPLLQIWGRFVPEGFLTSCTFDYLTDTFDNKLFVACIFTTSYVFPMLAIMYFYSGIVKQVFAHEAALREQAKKMNVDSLRSNQNAGAESAEIRIAKAALTVCFLYVASWTPYGVMSLIGAFGDKSLLTPGVTMIPALACKGVACIDPWVYAISHPKYRQELQRRMPWLQIDEPDDNASNTTSNTANSSAPA</t>
  </si>
  <si>
    <t>Graphium macleayanum GmUV mRNA for UV-sensitive opsin, complete cds</t>
  </si>
  <si>
    <t>sarpedon</t>
  </si>
  <si>
    <t>AB725210</t>
  </si>
  <si>
    <t>GGAGTAGTCTCCGTATCACAACACCTTCGGCTCTCCGTAGGGGTAAAAAAAACAAAACACTGAAGTAGTTCGTGTATCGATTTTCTTCAGTATTTTTGTTATTACCACATTTAGGTTCTCCATATTTTAATCAAAATGGCAATAGAAAGTCTTGACCCTGGAGCAACATCCATGCAAGGATGGAATGGCCAGATGTCAGCATATCATTCAAATCAAACTGTCGTTGACAAGGTGCTACCAGAAATGTTACACCTTGTTGACCCTCATTGGTACCAATTTCCCCCAATGAATCCACTATGGTACGGGTTATTGGGTTTCGCCATCGCCGTTTTGGGTTTCATCTCAGTCACCGGAAATGCTATGGTCATTTACATTTTCACTACTACAAAGACACTCAAAACACCGTCCAATTTGTTGGTTGTAAATTTAGCCGTATCAGACTTCCTAATGATGGCTTGTATGGCTCCACCATTAGTTGTGAATTCATACAATGAGACATGGGTATTTGGACCACTGTTCTGCGCACTTTACGCTTGCGGCGGATCATTGTATGGGACTGTATCGATATGGACAATGACAGCTATCGCCTTCGACCGATACAACGTGATTGTCAAAGGCATTGCAGCCAAGCCCATGACTATTAATGGAGCTCTGTTACGTATTCTTGCAATCTGGCTTTCCTCGCTTGTATGGACTGTCGCGCCCCTGTTTGGATGGAATAGGTATGTTCCGGAAGGCAACATGACTGCATGTGGAACTGATTATCTAACGAAAGATTGGTTCAGCCGCAGCTATATTTTAGCTTATGCCGCCTTTTGCTACTTCTTGCCTCTGGGTCTTATCATCTATTCATATTTCTTCATCATTCAGGCTGTGGCAGCTCACGAAAGGGCTATGAGGGAGCAGGCAAAGAAAATGAACGTTGCATCACTGAGATCTTCAGATGCAGCAAACACAAGTGCTGAGTGTAAATTAGCTAAAGTTGCTTTGATGACCATCTCACTATGGTTTATGGCATGGACTCCATATTTGGTAATCAACTTTGCTGGAATATTTGAGACCGCACCAATTAGCCCGCTTGGAACAATTTGGGGCTCTGTTTTTGCCAAAGCTAACGCAGTATATAACCCAATTGTATATGGCATCAGTCATCCAAAATACAGAGCAGCATTGTACCAAAGGTTCCCTGCACTGGCATGCCAGCCCTCTCCTGATGAAAATGCATCTGTTGCATCTGCTAATACAGCTGTATGTGAAGAAAAGCCTCCAGCGTAAGCTTCAACTAACAAACGCCAGCCTCAATCCTCAACATCACGGCGACTAAATGCTCGTTATAGGACTTGATATTGCCAAAGCGATGAAAATCTCTCAAACGACCGAAGGAACTTATAATCATGTACACAAAACGTAGACTGTAAAAAACTTTCCTGAATAATTATAATGTTTCTACAAATTCATAAATCTAACTTTGAAAACAGCAACGGTCCGCACAAAATCTATGTATGTAGATTTTATTCTCATATAAATTTTTGGATCAGTAAGTAACACACTTCCGTTTAAAGAACTGCTATTCATATAGTTCACGTTTTGTGTAAATTTTTATATCACAAATTTAACCATAAGCAAAATTTTCAGCCAACGTTACTTAAAAAAATACAAAAAAATGTTTAAAGCACAGGTAACGTTAGGCTGACCCTTTTTTTTAACTACTCCAATTATTGTAATGAATAATAAGATTTACGACGAAACGGCCTGTTTAATGGACTAATGAATAAAGCCAAGCAGAGTGGTACACAACCGC</t>
  </si>
  <si>
    <t>MAIESLDPGATSMQGWNGQMSAYHSNQTVVDKVLPEMLHLVDPHWYQFPPMNPLWYGLLGFAIAVLGFISVTGNAMVIYIFTTTKTLKTPSNLLVVNLAVSDFLMMACMAPPLVVNSYNETWVFGPLFCALYACGGSLYGTVSIWTMTAIAFDRYNVIVKGIAAKPMTINGALLRILAIWLSSLVWTVAPLFGWNRYVPEGNMTACGTDYLTKDWFSRSYILAYAAFCYFLPLGLIIYSYFFIIQAVAAHERAMREQAKKMNVASLRSSDAANTSAECKLAKVALMTISLWFMAWTPYLVINFAGIFETAPISPLGTIWGSVFAKANAVYNPIVYGISHPKYRAALYQRFPALACQPSPDENASVASANTAVCEEKPPA</t>
  </si>
  <si>
    <t>Graphium sarpedon GsL3b mRNA for long wavelength-sensitive opsin 3b, complete cds</t>
  </si>
  <si>
    <t>AB725209</t>
  </si>
  <si>
    <t>GGAGTAGCCTCCCAATCACGGCCCGGCTCCCTGCCGTGGTAGAAGTAGAAGACTGGAGTAGTTCAATTATTGATTTTCTTCAGTATTTTCTAAAACACAAAATTTTTTCGAAATATTCTTCACAGCAAACATGGCGATGAATTATTTGGAAACCGGAGCAGCAAACATGCACACCTGGAATGGACCCCAGATGGCGGCCTATGGTTCTAACCAGACCGTCGTTGACAAGGTCCTTCCGGAAATGTTACACCTAATAGACCCACATTGGTACCAGTTCCCACCTATGAATCCATTGTGGTATGGATTGCTAGGTTTCACGATTTCTGTTCTGGCTTTTACATCTATAACTGGAAATGCCATGGTCATCTACATTTTTACAACAACAAAGCATCTAAAAACACCCTCCAACTTACTCGTCGTAAATTTGGCAGTTTCGGACTTTCTGATGATGGCTTGTATGGCACCGCCTTTAATAATTAACTCTTACAACGAAACATGGGTATTCGGACCATTGTTCTGCGCGATTTACGCCTGCGGTGGTTCGCTGTATGGAACCGTCTCAATTTGGACAATGACTGCAATCGCTTTCGATCGATACAACGTGATTGTGAAAGGCATTGCCGCTAAACCTATGAGCATCAATGGCGCGCTTCTGCGTATTCTCGCTATTTGGCTCTCGTCATTGGCATGGACCGTTGCGCCAATTTTCGGATGGAACAGATACGTTCCGGAGGGAAACATGACCGTGTGCGGAACTGATTACCTCAGCAAGGATTGGTTGAGCCGTAGTTATATTATTGCTTATGCAGTTTTCTGTTATTTCTTACCCCTTGGTCTGATCATATACTCTTACTTCTTTATTATCCAGGCGGTGGCAGCTCACGAAAAGGCCATGAGGGAGCAGGCAAAGAAAATGAACGTGGCTTCTCTAAGATCGTCAGATGCGGCAAACACAAGTGCCGAATGCAAATTAGCTAAGGTTGCCTTGATGACCATCTCGCTTTGGTTCATGGCGTGGACTCCATACTTGGTGATAAACTTTGCGGGAGTATTTGAAACCGCACCTATAAGTCCTGTTAGTACAATTTGGGGCTCCGTGTTCGCAAAAGCTAACGCGGTTTATAACCCAATTGTATACGGTATCAGTCACCCTAAGTACAGAGCGGCGCTATATCAAAGATTCCCATCATTGGCGTGCCAGCCCTCGCCTGAAGAGACTGGCTCAGTGGCGTCCGGAAACACCGTTTGCGAAGAAAAGCCTCCGGCATAAGCACTTGCTAATACTTTAATCTTATTGGACTTTTCAACGACGACTTGCTATCGATAAATGGAACAATTCTCTCAGCCAAATGTGACTAATTTGCAAGTTAGCACTAAACATCGAGCACCAAACGTCCGCAAACCACACACATTTAAGACCTACAAATTTAATAAACCGTAATTACATATACGGATTGCATAAAAAAGTTTGCATATCGCGATGGGTGTCTCGAATGTTTTGTTTTTTTTTAACTTTCCTTGAAAGTAAACTAGCCGTTCCAAAAAAATACAAAAAATTATGAAGCATGTGTAGCGGTGGTTTACCTAATATTTCCGAGACTACTTCAATTAGAAATAAGTTGGATCGATTTAGATACGAACAAAGGCAATGTTTATGGACTATTGACTATATATACATACAATAAATGGCAGCACGTGTATAGACCG</t>
  </si>
  <si>
    <t>MAMNYLETGAANMHTWNGPQMAAYGSNQTVVDKVLPEMLHLIDPHWYQFPPMNPLWYGLLGFTISVLAFTSITGNAMVIYIFTTTKHLKTPSNLLVVNLAVSDFLMMACMAPPLIINSYNETWVFGPLFCAIYACGGSLYGTVSIWTMTAIAFDRYNVIVKGIAAKPMSINGALLRILAIWLSSLAWTVAPIFGWNRYVPEGNMTVCGTDYLSKDWLSRSYIIAYAVFCYFLPLGLIIYSYFFIIQAVAAHEKAMREQAKKMNVASLRSSDAANTSAECKLAKVALMTISLWFMAWTPYLVINFAGVFETAPISPVSTIWGSVFAKANAVYNPIVYGISHPKYRAALYQRFPSLACQPSPEETGSVASGNTVCEEKPPA</t>
  </si>
  <si>
    <t>Graphium sarpedon GsL3a mRNA for long wavelength-sensitive opsin 3a, complete cds</t>
  </si>
  <si>
    <t>AB725208</t>
  </si>
  <si>
    <t>GAGTAGCCTCCGCAACACAGCCTCGGCATCCCAGCCGGAGATTGGTTATAGCACACTAAAGACTGGAGTAGTTCGTATAACGATTTTCTTCAGTATTTTTGTTATTAACCATCTCAGGCTCACATTCCCTTCCCTTTTTTTAAATCCACATTAAAACAACACAATGGCGATCGCAAACCTCGACCCAGGCCTAGGCGCAGCATCGTCGGAAGCATGGGGTGGACAGATGGCGGCTTTCGGCTCCAACCAAACCGTTGTTGACAAAGTCACTCCAGACATGATGCACCTTATCGACCCTCACTGGTACCAGTTCCCACCTATGAACCCAATGTGGCACGGTTTACTGGGCTTCACAATCGGCGTTCTAGCTTTCATCTCAATAACGGGTAACGGAATGGTTGTCTACATCTTCACATCCACCAAGAGCCTGAAGACGCCCTCAAACTTACTTGTTGTAAACTTGGCTTTCTCCGACTTCCTGATGATGGCAACGATGGCACCGCCTATGGTAATAAATTGCTACAACGAAACGTGGATGTTTGGTCCGATGGCATGTCAAATATACGCATGCTGCGGGTCATTGTTTGGGTGCGTTTCAATTTGGACCATGACTATGATTGCATTCGACCGATACAATGTAATCGTGAAGGGTATTGCCGCCAAGCCAATGACCATCAACGGAGCTCTACTGCGCATCCTCGGAATCTGGCTCTTCGCCCTTGCCTGGACTATTGCGCCTATCTTCGGTTGGAATAGGTACGTCCCCGAGGGCAACATGACCGCCTGCGGCACTGACTACTTGAGCAAGAGCTGGCTCAGCCGCAGCTACATCGTAGTCTACTCCGTCTTCGTTTACTACCTGCCCCTCTTGCTTATTATTTACTCTTACTTCTTCATTGTACAGGCCGTAGCAGCCCACGAGAAGGCAATGAGGGAACAGGCTAAGAAGATGAACGTGGCTTCCCTGCGATCATCCGACGCCGCCAACACCAGCGCCGAATGCAAACTGGCAAAGGTTGCACTGATGACCATCTCCTTATGGTTCATGGCTTGGACCCCATATTTGGTCATCAACTACGCGGGAGTGTTCGAGACCGCACCGATCAGCCCTCTTGCCACCATCTGGGGATCAGTGTTCGCGAAAGCCAACGCTGTGTACAATCCTATTGTATATGGCATCAGCCATCCCAAATACCGAGCTGCCCTGTACCAGAAGTTCCCCTCGCTGGCATGCCAGCCATCGCCAGATGAGTCGGGCTCTGTGGCATCCGGTGCTACTACCGCCTGTGAAGAAAAGCCATCAGCGTGAGACCTCCGACAAAAGATCGACATATAACAAAAGACCGACCGCGGCTGTTCCCTGGATTCGATTCTGCTGAAGCAAAACATTATTTATTGATTTTATACAAGAACCTTTACAATTGTACAAAATTGATGACTTGAACACAGAGTGAAACGAAAACAAAATATAAATGTCAAAGTAACGATAACTAACTAACGAAAAGAAATCAATAAAACATCGGAAGGGATATTTTGAACTCACAATGTGTATCAAGTTGGGAGTTGCACACAATTGCTATATTTTTGTTTGTATGCATTGGCTGACGGAAGAAAAACACAAAAAAAAATTTGTAAAAGCAAAAAAGAGTATCGTCGGGCCACTCCAGTAACCTAAGAAGACTGCTCCTTTTAGTTCATAAGTATGACAGACAACTGCGATGAAACAAGCTGGTGTATCTCGGACAAATGAAACTAATAAAACAGCACGATGGTACCAATCT</t>
  </si>
  <si>
    <t>MAIANLDPGLGAASSEAWGGQMAAFGSNQTVVDKVTPDMMHLIDPHWYQFPPMNPMWHGLLGFTIGVLAFISITGNGMVVYIFTSTKSLKTPSNLLVVNLAFSDFLMMATMAPPMVINCYNETWMFGPMACQIYACCGSLFGCVSIWTMTMIAFDRYNVIVKGIAAKPMTINGALLRILGIWLFALAWTIAPIFGWNRYVPEGNMTACGTDYLSKSWLSRSYIVVYSVFVYYLPLLLIIYSYFFIVQAVAAHEKAMREQAKKMNVASLRSSDAANTSAECKLAKVALMTISLWFMAWTPYLVINYAGVFETAPISPLATIWGSVFAKANAVYNPIVYGISHPKYRAALYQKFPSLACQPSPDESGSVASGATTACEEKPSA</t>
  </si>
  <si>
    <t>Graphium sarpedon GsL2 mRNA for long wavelength-sensitive opsin 2, complete cds</t>
  </si>
  <si>
    <t>AB725207</t>
  </si>
  <si>
    <t>ACAAGTGAGAAGCGACAGCAGTCGGACTACTCACTTCGTCATAAAAACAACAGAACCCATAGGAAAATTTCCAACCGACCAATGTTACAATCCTCCATTTAACTGGAGTGCTCGTCAAGTAGAATTCTTCCGAAATTTTACAAGTCCACAGGCGTTGCACAAACATGGCAGCAAACTACACCGACGACATCGGCCCAATGGCCTACCCAATGAAACTGGTTTCATCGGAGATGGTTGAACACATGATGGGCTGGAACATCCCCGAAGAACACCGCGACATGGTCCACGAACACTGGCGCAACTTCCCGGCGGTCAGCAAATACTACCACCTCGTCCTGGCCCTCATCTACACAATGCTGATGATCACATCCCTCATTGGCAACGGGATCGTCATCTGGATATTCAGCACATCGAAGTCACTGCGCAGCGCAAGCAACATGTTCGTGATCAACCTGGCGGTGTTCGACTTAATGATGATGATCGAGATGCCTCTGCTCATCATCAACTCCTTCTACCAGCATCCGATTGGGTTCCAGCTAGGCTGCGATATTTACGCAACTCTTGGGTCCATCTCGGGCATTGGTGGCGCGATCACTAATGCAGTTATCGCCTTCGACCGATACAAGACCATCTCGTGCCCGCTCGACGGAAGAATAAACAAAGTCCAGGCTTCGCTCCTGATCGTATTCACATGGCTGTGGTCTTTGCCATTCACCATTCTGCCAGCTCTGAAGGTTTGGGGACGATTTGTTCCAGAGGGCTTYCTTACGACCTGTTCCTTCGACTACTTCTCCGACGACCAGGACACCAAGGTTTTCGTTGCCGCCATCTTCGTATGGAGCTACGCGATCCCCATGGCGCTGATCTGCTATTTCTACTCCCAGCTCTTTGGAGCCGTCCGCCTTCACGAAAGGATGCTGCAAGAACAGGCTAAGAAGATGAACGTCAAATCTCTGGCCAGCAACAAGGAGGACGCCAGCAAGAGCGTTGAGATCAGGATCGCGAAGGTCGCCTTCACTATCTTCTTCATGTTCGTCTGCGGCTGGACCCCATACGCCATTGTCACAATGACTGGAGCTTACGGAGACAGGAGCCTGCTTTCGCCCGTTGCCACCATGATCCCAGCCGTCTGCTGCAAGATCGTTTCCTGCATAGACCCATGGGTTTACGCCATCAACCACCCCAGATACAGGGCTGAGCTCCAGAAGCGCGTCCCCTGGTTGGGAGTCCGCGAGCAGGACCCTGACGCCGTGTCCACCTCGAGCGCCGCCACCGCCCAGTCCACGCCCGCCGCCGACGCCTAAGCCACTCGCCGATGCAATCGCACTGACCATCTGTACATAACTTACATATTTATACTCTGTACCGTATTCTCGCCACCTAGTGTCTTTATAATGAATGTAAGTGTTGCTGGTAACATTTTGATATTTGTTGCGTACTATAAATTAACTTATTTCGAGAGGAATATTAATACTTATAGTACTGATATGTTATTTATTTAGTTGTTAAGTGTTTTTATTTGGAATACTGGGGTCGGTTGCATCACGGCTACGGCACAGCGAACGACGAACGCATGTCTAAGGACACCGAGCACTCTACAGACGAGAACAAACGCTTTTAATCTTTTTTTATATCGGATACGAGTTAGCGGATGTTTTAATCGATATGTACAAAGTACAACGCTATACTTTTAATACGGGCATGTTGAAAAAAATGTTCTAAAAAATTTGTAAAACGATCGATCACGACGACAATGGCGAAACTTGTTTATATTTGAGCAAATAAAGTGGTTCACTT</t>
  </si>
  <si>
    <t>MAANYTDDIGPMAYPMKLVSSEMVEHMMGWNIPEEHRDMVHEHWRNFPAVSKYYHLVLALIYTMLMITSLIGNGIVIWIFSTSKSLRSASNMFVINLAVFDLMMMIEMPLLIINSFYQHPIGFQLGCDIYATLGSISGIGGAITNAVIAFDRYKTISCPLDGRINKVQASLLIVFTWLWSLPFTILPALKVWGRFVPEGFLTTCSFDYFSDDQDTKVFVAAIFVWSYAIPMALICYFYSQLFGAVRLHERMLQEQAKKMNVKSLASNKEDASKSVEIRIAKVAFTIFFMFVCGWTPYAIVTMTGAYGDRSLLSPVATMIPAVCCKIVSCIDPWVYAINHPRYRAELQKRVPWLGVREQDPDAVSTSSAATAQSTPAADA</t>
  </si>
  <si>
    <t>Graphium sarpedon GsB mRNA for B-sensitive opsin, complete cds</t>
  </si>
  <si>
    <t>AB725206</t>
  </si>
  <si>
    <t>AGCAGTCAGTCAGTTGGGTGGATCCAAACACACTACCGAGGGCTGCTCACAAGATGATCCCGCCTGCCGTGATGGACAACCATACAGAAAACACTTATTACTATGGCGCCTACTTCGCGCCGTACAGATCTGACGAGCCCGTGGAAATGCTAGGAGCGGGACTAACCGGTGCCGACCTAGCAGCAATCCCGGAACACTGGCTCTCCCACCAGGCTCCACCTGCGAGCGCCCACACCATGCTGGCGCTCGTTTACGTATTCTTCACCGCCGCGTCTCTTATCGGAAATGGACTTGTCATTTTCATTTTCTCAACGACTAAAGCTCTTCGAACTCCTAGCAACCTTCTTGTCCTACAGCTTGCCGTATTAGACTTCTTCATGATGCTGAAAGCGCCGATATTCATCTACAATAGCGCAAACAAAGGTTTCGCATCTGGCGTCATTGGTTGCCAGATATTTGCGTTCATGGGATCTTGCAGTGGTATTGGTGCAGGGATGACCAACGCCTGTATAGCTTATGACAGGCATTCTACTATTACGCGACCACTTGACGGACGTTTATCACGTGGTAAAGTCCTGCTCATGATGGTATGCGTTTGGATTTACACAGCGCCCTGGGCAATTTTACCGCTGCTACAAATCTGGGGGCGATTTGTACCTGAGGGATTCTTAACATCCTGCACCTTTGATTATCTCACTGACACATTCGACAACAAGCTGTTCGTCGCTTGTATTTTCACCACCAGTTACGTATTCCCGATGCTGGCAATCATGTACTTCTATAGCGGAATTGTGAAGCAAGTGTTCGCACACGAAGCCGCATTAAGGGAGCAAGCGAAGAAAATGAACGTCGACTCTCTAAGGTCTAACCAAAATGCTGGCGCGGAATCGGCCGAGATCCGTATAGCCAAAGCGGCGCTTACAGTATGCTTCTTATATGTCGCATCGTGGACGCCTTACGGTGTGATGTCGTTAATTGGGGCTTTTGGCGACAAGTCTCTACTGACACCAGGGGTTACGATGATTCCCGCCCTCGCTTGCAAGGGTGTTGCCTGCATCGACCCATGGGTGTACGCCATTAGCCATCCAAAATACAGACAAGAACTGCAGCGGCGAATGCCATGGCTTCAAATCGATGAGCCCGATGACAACGCCTCTAACACAACGAGCAACACTGCCAACAGCTCAGCACCGGCGTAACCACAGACAAGACTATGGCAACAATGTACTCGAAGATTCCGACGAACGTATGGCGATATATTTTTTAAAGGAGGTTTTATGGTTGTCCGATTCATATAACTGATAATTTATTAACTACTACGATAAATGTAGATATTATAACTTTATAACGAATATTATTGTTAATCTAAGCTCAAAATGAGTAAATAAGAACAAAAAAATAGTAACTTACAAGCAGTTTAAAGTTTTCGATGGAAATCAACGACAGGGCACGAATAACGGACTTCGAAATATTGTATTTAAACCGTATAAAAATAAAGAAGCATTTAAATAAATGAGAATTGTAAAAG</t>
  </si>
  <si>
    <t>MIPPAVMDNHTENTYYYGAYFAPYRSDEPVEMLGAGLTGADLAAIPEHWLSHQAPPASAHTMLALVYVFFTAASLIGNGLVIFIFSTTKALRTPSNLLVLQLAVLDFFMMLKAPIFIYNSANKGFASGVIGCQIFAFMGSCSGIGAGMTNACIAYDRHSTITRPLDGRLSRGKVLLMMVCVWIYTAPWAILPLLQIWGRFVPEGFLTSCTFDYLTDTFDNKLFVACIFTTSYVFPMLAIMYFYSGIVKQVFAHEAALREQAKKMNVDSLRSNQNAGAESAEIRIAKAALTVCFLYVASWTPYGVMSLIGAFGDKSLLTPGVTMIPALACKGVACIDPWVYAISHPKYRQELQRRMPWLQIDEPDDNASNTTSNTANSSAPA</t>
  </si>
  <si>
    <t>Graphium sarpedon GsUV mRNA for UV-sensitive opsin, complete cds</t>
  </si>
  <si>
    <t>Sericinus</t>
  </si>
  <si>
    <t>montela</t>
  </si>
  <si>
    <t>AB725205</t>
  </si>
  <si>
    <t>GGAGTAGCCTCCGCATCACAACATCTTAAGCAGTACGTCGGGGTAAACGAAAGACTGAAGTAGTTCGTTTACGATTTTCTTCAGTATTTTTGTAGATACCTCGTAAACGAGGCCTAAAGGCCCTTATAAAATTCTGTCAAAAATGGCAACTGAAAGTCTAGACCCCGGAGCGACATCGATTCGATCTTGGGATAGTCAAATGGCGCCGTATAGTTCTAATCAAACTGTCGTTGATAAGGTTCTGCCAGAAATGCTTCACCTAATCGACCCACATTGGTATCAATTCCCACCGATGGATCCGCTATGGTATGGCTTGTTGGGTTTCACCATTTCTGTTTTGGGTTTCATATCTGTTACTGGAAATGCGATGGTCATATATATTTTTACAACTACGAAGAGTCTTAAAACGCCTTCCAACTTACTTGTTGTGAATTTAGCCGTTTCAGACTTTCTGATGATGGCTTGTATGGCTCCGCCTTTAGTTATAAATTCATATAACGAAACATGGGTGTTTGGTCCACTCTTTTGTGCAATTTATGCGTGTGGTGGTTCATTATACGGGACTGTCTCAATATGGACAATGACAGCAATTGCCTTCGATCGGTACAACGTGATTGTTAAAGGCATTGCTGCTAAACCTATGACTATCAACGGAGCACTGCTGCGTATATTTAGTATCTGGCTTTCTTCGCTTGCGTGGACTGTTGCACCTATACTTGGATGGAACAGATACGTTCCGGAGGGTAACATGACTGCGTGTGGAACTGATTACCTCAGCAAAGATTGGTTCAGCCGCAGCTACATCGTTGCTTATTCTATATTTTGCTACTTCTTACCGCTGGGTCTCATCATCTATTCTTATTTCTTCATTATTCAAGCTGTAGCAGCGCACGAAAGAGCGATGAGGGAGCAGGCAAAGAAAATGAACGTAGCATCTCTAAGGTCGTCAGAGGCAGCTAATACGAGTGCTGAATGCAAACTGGCTAAAGTAGCTTTAATGACTATTTCATTATGGTTTATGGCTTGGACACCGTATTTGGTAATCAACTTTGCGGGAATATTTGAAACTGCACCAATCAGTCCCCTTGGAACCATTTGGGGCTCCGTTTTCGCCAAAGCTAATGCTGTTTATAACCCAATTGTATATGGAATAAGCCATCCCAAATACAGAGCAGCATTGTACCAAAGGTTCCCTTCATTGGCTTGTCAGCCTTCACCCGATGAGAACGCTTCTGTTGCTTCTGGCAAAACAGCTGTTTGTGAAGAAAAGCCTGCTGCATAAAATATAATCGAACCTTTGATTGACAATGAAACAATGACTCTCTACCATTTCTGGAATTTGATGATGCCTCAGTGATGTTTTTATCATTATTTTATACAACAATTAAACATATACCTAATAACGTAAGCTGAATACAAAATTATTAAAAATTATACTCAACTTGACCGCAA</t>
  </si>
  <si>
    <t>MATESLDPGATSIRSWDSQMAPYSSNQTVVDKVLPEMLHLIDPHWYQFPPMDPLWYGLLGFTISVLGFISVTGNAMVIYIFTTTKSLKTPSNLLVVNLAVSDFLMMACMAPPLVINSYNETWVFGPLFCAIYACGGSLYGTVSIWTMTAIAFDRYNVIVKGIAAKPMTINGALLRIFSIWLSSLAWTVAPILGWNRYVPEGNMTACGTDYLSKDWFSRSYIVAYSIFCYFLPLGLIIYSYFFIIQAVAAHERAMREQAKKMNVASLRSSEAANTSAECKLAKVALMTISLWFMAWTPYLVINFAGIFETAPISPLGTIWGSVFAKANAVYNPIVYGISHPKYRAALYQRFPSLACQPSPDENASVASGKTAVCEEKPAA</t>
  </si>
  <si>
    <t>Sericinus montela SmL3 mRNA for long wavelength-sensitive opsin 3, complete cds</t>
  </si>
  <si>
    <t>AB725204</t>
  </si>
  <si>
    <t>GGAGTAGCCTCCGCAACACAGCCTCGGCATCCCAGCCGGAGATTGGTTATAGCACACTAAAGACTGGAGTAGTTCGTATATCGATTTTCTTCAGTATTTTTGTTAATAACCATCTCAGGCTCACATTCCCTTCCCTTTTTTTTATAAAATGGCAACTGCAAGCCTCGACACGGGCTTAGGAGCAGCGACTTTGGAAGCATGGGTCGGGCAGACGTCGGCGTTTGGCTCCAACCACACCGTGGTCGATAAAGTTCCTCCAGACATGATGCACCTCATCGATCCGCACTGGTATCAATTTCCACCTATGAACCCCATGTGGCACGGTCTTTTAGGATTCGTAATCGGCGTATTAGGTTTTATATCAATTGCAGGAAATGGAATGGTTGTTTATATTTTTACAACCACAAAGAGTCTCAAGACACCTTCAAACTTGCTAGTGGTTAATTTGGCTTTCTCAGACTTCCTCATGATGTGCGCTATGTCACCAGCTATGGTTGTGAATTGTTACTACGAAACATGGGTATTTGGTCCACTTGGTTGCGATCTTTATGCTGCCGCTGGTTCGCTTTTCGGTTGTGTATCGATATGGACAATGACGATGATCGCCTTTGATCGATACAATGTGATCGTTAAAGGTATTGCCGCAAAGCCATTGACTATTAATGGAGCCCTTTTGCGTATTCTAGGAATTTGGCTGTTTTCTCTAGTATGGACTATTGCGCCTATGTTTGGATGGAACAGGTATGTACCCGAGGGGAACATGACAGCTTGTGGAACTGACTATCTGAACAAGAGTTGGTTAAGCCGCAGCTACATCCTTGTTTATTCGATTTTCGTGTATTATACTCCACTTTTACTTATCATCTACTCTTATTTCTTCATCGTACAGGCTGTGGCGGCTCACGAAAAGGCAATGAGGGAACAAGCCAAAAAAATGAACGTAGCTTCACTTCGATCATCTGAAGCTGCAAACACAAGTGCTGAATGTAAATTAGCTAAGGTCGCACTAATGACCATTTCCTTATGGTTTATGGCGTGGACACCTTACTTGGTCATTAACTACACCGGAGTTTTCGAGAGCGCGCCAATTAGCCCTCTTGCCACTATTTGGGGCTCAGTCTTCGCCAAAGCTAACGCTGTTTATAACCCCATCGTTTACGGAATAAGCCATCCTAAATACCGAGCCGCGCTCTACCAGAGGTTCCCATCCCTCGCATGTCAGCCTTCGCCAGAGGAATCCGGTTCTGTGGCTTCTGGAGCTACTACAGCCTGCGAAGAAAAACCTTCTGCGTGAGGTTTTCTCCAACAAAGAATAAAACCAAACACAAGCGACCTGCTGCTATTCCTGGGATCGACTCTGCCAAAGCAAATCTTACTTTATTATTTTTATACAAAAATATTTACTAATGTACAAAATCAAAAAGACAACTTGAGCGCATAATGCAGGCTAAATGTAAAAAATCAAATCCATGTTTTAAAATTTATAGTAATATATTGGAGTCTATGCCTGCATATGAGTTCACGTTTATGTGTAAAGGGAAAGATTGCACACAATTGCTATAATATATTCCTATTAATGTACCAGCTGACGATAACAAAAAAATACAAAAAAAAAAGCAACCCATCGTCAAGCCACTCCAA</t>
  </si>
  <si>
    <t>MATASLDTGLGAATLEAWVGQTSAFGSNHTVVDKVPPDMMHLIDPHWYQFPPMNPMWHGLLGFVIGVLGFISIAGNGMVVYIFTTTKSLKTPSNLLVVNLAFSDFLMMCAMSPAMVVNCYYETWVFGPLGCDLYAAAGSLFGCVSIWTMTMIAFDRYNVIVKGIAAKPLTINGALLRILGIWLFSLVWTIAPMFGWNRYVPEGNMTACGTDYLNKSWLSRSYILVYSIFVYYTPLLLIIYSYFFIVQAVAAHEKAMREQAKKMNVASLRSSEAANTSAECKLAKVALMTISLWFMAWTPYLVINYTGVFESAPISPLATIWGSVFAKANAVYNPIVYGISHPKYRAALYQRFPSLACQPSPEESGSVASGATTACEEKPSA</t>
  </si>
  <si>
    <t>Sericinus montela SmL2 mRNA for long wavelength-sensitive opsin 2, complete cds</t>
  </si>
  <si>
    <t>AB725203</t>
  </si>
  <si>
    <t>GACAAGTGAGAAGCGACAGCCCATGTCGGACTACTCACTTCGTCATTAGAACGTAGTCAATAGTCAATTGTTATAAAATCAACCAATGTTACGAAACTCTTCCCTCTGAGTGCTCGTCAAGTAGAATTATAAAATTTTACATTTTAAGTGGCGTTGCACAAAATGGCAGCAAATTATTCAGACGACATCGGCCCCATGGCCTACCCCATGAAGTTGGTTACGTCAGAAATAGATGAGCATATGATGGGTTGGAATATTCCGGAAGAGCACCAGGGCATGGTGCACGAACACTGGCGAAACTTCCCCGCGGTGAACAAGTACTGGCACTTCTGCCTCGCGCTCATCTACACAATGCTCATGATCACGTCTCTTGTTGGTAATGGAATCGTTATCTGGATATTCAGCACATCGAAATCCTTGCGAAGCGCCAGCAACATGTTCGTAATAAACTTGGCGGTGTTTGACCTGATGATGATGTTGGAGATGCCGCTGCTCATAGTAAATTCATTCTACCAGCACCCAGTCGGCTATCAGCTCGGCTGCGACATTTACGCGATCCTGGGTTCGTTGTCCGGCATCGGTGGCGCGATCACCAACGCCGTTATTGCCTTTGACAGATATAAGACAATTTCGTGCCCGCTGGACGGACGAATCAACAAAGTACAGGCCTCACTGCTCATCGTATTCACTTGGTTCTGGGCGTTGCCCTTTACCATTCTACCTGCCCTGCAAGTGTGGGGGAAGTTTGTTCCTGAGGGCTTTCTCACCACCTGCTCATTCGACTACTTCACTGACGATCAAGACACCAAGGTGTTCGTTGCTTGCATCTTTGTTTGGAGTTACTGCATACCAATGTCGCTCATTTGCTACTTCTACTCTCAACTATTTGGAGCTGTACGACTTCATGAGAGAATGCTGCAAGAGCAAGCTAAGAAGATGAACGTTAAGTCACTGGCGAGCAATAAAGAAGACGCCAGCAAGAGCGTCGAGATAAGGATCGCGAAAGTTGCATTCACGATCTTCTTCATGTTTGTGTGCGGTTGGACACCATATGCTTTTGTCGCCATGACCGGCGCTTATGGAGACAGGAGCCTTTTAACACCAGTTGCCACAATGATACCCGCTGTTTGCGCCAAGATAGTCTCCTGCATTGATCCATGGGTATATGCCATCAATCATCCTAGATACAGAGCTGAACTCCAGAAACGTGTCCCATGGCTTGGTGTCCGTGAGCAGGACCCAGATGCGGCATCGGGTACCACGAGCATTGCCACCACGCAATCCCACACGCCAACCGCTGAAGCCTGAACCCCATGACCAGATGCAATCGAAGTTACACTGCCTGTACATAACATATATACATATTTATATCACTTTGTACTTTTTCAATGTTACGTTTATTTACGTTTATATATGTGAGTGTAAC</t>
  </si>
  <si>
    <t>MAANYSDDIGPMAYPMKLVTSEIDEHMMGWNIPEEHQGMVHEHWRNFPAVNKYWHFCLALIYTMLMITSLVGNGIVIWIFSTSKSLRSASNMFVINLAVFDLMMMLEMPLLIVNSFYQHPVGYQLGCDIYAILGSLSGIGGAITNAVIAFDRYKTISCPLDGRINKVQASLLIVFTWFWALPFTILPALQVWGKFVPEGFLTTCSFDYFTDDQDTKVFVACIFVWSYCIPMSLICYFYSQLFGAVRLHERMLQEQAKKMNVKSLASNKEDASKSVEIRIAKVAFTIFFMFVCGWTPYAFVAMTGAYGDRSLLTPVATMIPAVCAKIVSCIDPWVYAINHPRYRAELQKRVPWLGVREQDPDAASGTTSIATTQSHTPTAEA</t>
  </si>
  <si>
    <t>Sericinus montela SmB mRNA for B-sensitive opsin, complete cds</t>
  </si>
  <si>
    <t>AB725202</t>
  </si>
  <si>
    <t>GAGCAGTCAGTCAGTTGGGTGGATACAAACACACTACCGAGGGCTGCTCACACGATGATCCCGCCGGCCGTGATGGACAATCACACAGAAACCAACTACAACTATGGTGCTTATTTTGCACCCCTCAGATCAAATGAACCTATGGAGATGTTAGGAGCGGGGTTGACAGGTGAAGACCTGGCCGCTATCCCCGAACATTGGTTTAAGTACGCAGCACCTCCAGCGGGCGCCCATACAGCACTCGCCCTCGTATACGTCTTCTTCACTGCTGCAGCATTAATCGGAAATGGACTTGTAATTTTTATATTTTCTACGTCAAAGAGTCTCCGAACTCCAAGCAACCTTCTTGTCCTACAACTGGCAGTTTTAGATTTTATAATGATGTTAAAAGCACCAATATTCATCTACAACAGTGCAAATCGTGGCTTTGCATTAGGCGTTGTCGGCTGTCAGATATTTGCTTTTATGGGATCAATTAGTGGAATTGGTGCGGGCATGACGAACGCCTGCATTGCTTACGACAGACATTCAACCATCACGCGACCTCTTGATGGACGCTTATCGCGCGGCAAAGTTTTGTTAATGATGGTTTGTGTCTGGGTATACACAGCGCCTTGGGCCATACTTCCTTTGCTGCAAATCTGGGGCCGATATGTACCAGAGGGATTCTTAACATCATGTACGTTCGATTACCTCACCGACTCTTTTGACAACAAACTTTTCGTTGCATGCATATTCACATGCAGCTACGTCTTTCCTATGTCTGCAATTTTATATTTCTACAGTGGGATAGTCAAACAAGTATTTGCGCATGAGGCTGCATTAAGAGAACAAGCGAAGAAGATGAACGTTGATTCCCTAAGATCCAACCAGTCTTCAGGGGCAGAGTCAGCCGAGATTCGTATAGCCAAAGCAGCACTCACTGTTTGCTTCCTCTACGTCGCTTCGTGGACACCATATGGTGTAATGTCACTTATCGGAGCTTTTGGAGACCAAGATCTTTTAACGCCCGGGGTGACAATGATCCCCGCCCTTGCATGCAAGGGCGTCGCTTGTATCGATCCTTGGGTATATGCAATTAGTCATCCAAAATACAGGCAAGAGCTGCAAAAGCGAATGCCATGGCTGCAAATCGACGAACCAGATGATAATGTTTCAAACACGACCAACAATACGGCTAACAGTTCCGCACCCGCGTAACTACCAAGGAATCAATTCTGATAATGCGCAAAAAGGTTTTGACTAACATATTCAAAAAAAAATTTGCCGTAAAAGAGGTATACTGCATACGAATATGATGGTTGTCCGAAAAACTAATATAGTTATATTTTACAGTGTTAATTTCTATATACTTATGATGTAAATTAACCTCATAATTAGTAGTATAAAACATAAGCTCAAAAGAGTTTTTAATAAAGAGAAAAAATATTTTAGGATGTAATAATACGACGGAAAAACACGACACGGCACTTACAATGGACCTCGAAATATTGAACGTATTCATAATATGTGTAGCAAAGCATTTAAATAAAAGTGATTTAT</t>
  </si>
  <si>
    <t>MIPPAVMDNHTETNYNYGAYFAPLRSNEPMEMLGAGLTGEDLAAIPEHWFKYAAPPAGAHTALALVYVFFTAAALIGNGLVIFIFSTSKSLRTPSNLLVLQLAVLDFIMMLKAPIFIYNSANRGFALGVVGCQIFAFMGSISGIGAGMTNACIAYDRHSTITRPLDGRLSRGKVLLMMVCVWVYTAPWAILPLLQIWGRYVPEGFLTSCTFDYLTDSFDNKLFVACIFTCSYVFPMSAILYFYSGIVKQVFAHEAALREQAKKMNVDSLRSNQSSGAESAEIRIAKAALTVCFLYVASWTPYGVMSLIGAFGDQDLLTPGVTMIPALACKGVACIDPWVYAISHPKYRQELQKRMPWLQIDEPDDNVSNTTNNTANSSAPA</t>
  </si>
  <si>
    <t>Sericinus montela SmUV mRNA for UV-sensitive opsin, complete cds</t>
  </si>
  <si>
    <t>Luehdorfia</t>
  </si>
  <si>
    <t>puziloi</t>
  </si>
  <si>
    <t>AB725201</t>
  </si>
  <si>
    <t>GGTGCAGCATGTACATCACAGTCTCGATGTAGACTAATTTAACTCAAAGACCGGAGTACTTCGTTAATTGGTTTTCTTCAGTTTCCGTTTCTTTATCATCCAAGTTCTCTTCTTTTTTTTAGTTCTATTTAGTTTCATTTACTAAAAAAAGAACAGCTATTACATTTAATCATAATAGTGAGTTTTCAATAGAAATTCGCTATGGCGTTTGATGACTTAGATCCCGGTGCAGCATCAATACATGCATGGAGTGGAAAAATGGAATTATCTGGTTCTAATCAGACGGTCGTTGACAAGGTGTTACCAGAAATGTTGCACCTTATCGATCCTCATTGGTATCAATTCCCACCTATGAATCCACTATGGTATGGTATGTTAGGCTTCACCATTTCCGTTCTGGGTTTCATATCGGTCACGGGAAATGCAATGGTCATTTATATTTTTACAACTACAAAGAGTCTCAAAACACCTTCAAATTTGCTGGTAGTAAACTTAGCTGTTTCAGATTTCCTGATGATGGCCTGTATGGCTCCACCATTAGTTGTGAATTCTTATAATGAAACATGGGTGTTTGGTCCCCTTTTCTGTGCAATTTATGCTTGTGGGGGCTCACTATATGGCACTGTTTCAATATGGACGATGACTGGAATAGCTTTTGATCGATACAACGTAATAGTGAAAGGTATCGCTGCCAAACCTATGACCATCAATGGTGCTCTGTTGCGAATTTTTGCAATCTGGCTTTCCTCTCTTGCATGGACTGTTGCTCCGATACTTGGTTGGAATAGATACGTTCCAGAGGGCAACATGACGGCGTGTGGAACTGATTACTTGAGCAAAGATTGGTTCAGTCGCAGCTATATCATTGCTTATTCAATCTTTTGTTATTTCCTACCTCTGTTTTTAATTATATATTCTTACTTCTTTATAATTCAAGCTGTCGCAGCGCATGAGAAAGCTATGAGGGAACAGGCAAAGAAAATGAACGTAGCGTCTCTTAGGTCATCTGATGCAGCTAATACCAGTGCTGAGTGCAAATTAGCCAAAGTTGCTTTGATGACCATCTCGCTGTGGTTTATGGCTTGGACACCTTATTTGGTAATCAATTTTGCGGGAGTGTTTGAGACCGCACCAATCAGTCCTCTTGGTACAATTTGGGGATCGGTCTTTGCTAAAGCTAACGCAGTTTACAATCCTATCGTGTATGGTATAAGTCATCCTAAGTACAGAGCTGCCCTGTATCAGAGGTTTCCTTCATTGGCGTGCCAGCCATCGCCGGATGAGAACACTTCAGTGGCCTCTGGAAAAACCGCAGTGTGTGAAGAAAAGCCCCCTGCGTAGGCATAATTTCCTAACTAATATCGTTTTTTTGATTACACTGGCGACTTACCATAGTATCGACTCTGTCAAAATATTTTTACATGCATATGCGTAGAAACGTTGTATGTTGTATAGATTTGAGTGACTACGAAAACTGTTAAAAAACATATTCATAATTTTTTTTGAACTTATAATTAATTTGCTTTTATTGTTATATTGAGAAGTTTATTTTATTATATAAACTTTCATATAGATAAATTTACAGCCAGCGACAATTAAAAAACAAAAAAAAAATAAGCAAATTTGTCGTTAGGCTTCCCTTCTTCCATAATTATAGATCTAAGTATGAGACATCACGACGAACGAAACATTGTATAATAGAAAATAAATTTAACCTGAAGCAAAGTGGTACAAAACCGC</t>
  </si>
  <si>
    <t>MAFDDLDPGAASIHAWSGKMELSGSNQTVVDKVLPEMLHLIDPHWYQFPPMNPLWYGMLGFTISVLGFISVTGNAMVIYIFTTTKSLKTPSNLLVVNLAVSDFLMMACMAPPLVVNSYNETWVFGPLFCAIYACGGSLYGTVSIWTMTGIAFDRYNVIVKGIAAKPMTINGALLRIFAIWLSSLAWTVAPILGWNRYVPEGNMTACGTDYLSKDWFSRSYIIAYSIFCYFLPLFLIIYSYFFIIQAVAAHEKAMREQAKKMNVASLRSSDAANTSAECKLAKVALMTISLWFMAWTPYLVINFAGVFETAPISPLGTIWGSVFAKANAVYNPIVYGISHPKYRAALYQRFPSLACQPSPDENTSVASGKTAVCEEKPPA</t>
  </si>
  <si>
    <t>Luehdorfia puziloi LpL3b mRNA for long wavelength-sensitive opsin 3b, complete cds</t>
  </si>
  <si>
    <t>AB725200</t>
  </si>
  <si>
    <t>GGAGTAGCCTCCGCATCAGAACACCTTCGGCATTCCGTCGGGGTAACAAAAGCAAAAGACTGAAGTAGTTCGTTAGTCGATTTTCTTCAGTATTTTTGTTACTAAATTTAGGTTCTCCCACAAATTTTTGTTAAAATGGCAATTGAAAGTCTAGACCCTGGAGCAGCGACGATGCATGCATGGGACGGACAGATGTCGGCATATAGTTCTAATCAGACCGTTGTCGATAAGGTTCTGCCAGAAATGCTGCACTTGATAGATCCACATTGGTATCAATTTCCACCCATGAATCCACTATGGTATGGTTTGTTGGGTTTCACCATTTCCATTTTGGCTTTCATATCTGTCACTGGAAATGCAATGGTCATATATATTTTCACAACCACAAAGACACTCAAGACACCTTCAAACTTGCTTGTGGTGAATTTAGCTGTATCAGATTTTCTAATGATGGCTTGTATGGCACCGCCTTTAGTTATAAATTCTTATAATGAAACATGGGTATTCGGCCCACTCTTCTGTGCAATTTATGCCTGTGGTGGTTCACTGTATGGAACTGTTTCAATATGGACCATGACAGCAATCGCCTTCGATCGTTACAATGTCATCGTGAAAGGTATCGCTGCCAAGCCAATGACAATTAATGGAGCTCTGTTACGTATTTTTGCAATCTGGCTTTCTTCACTTGCATGGACTGTTGCACCTATACTTGGATGGAACAGGTACGTTCCGGAAGGCAACATGACTGCGTGTGGAACTGATTACCTCAGTAAAGACTGGTTCAGTCGCAGCTACATTGTTGCTTATGCAATCTTCTGTTACTTCTTGCCCTTGGGCCTCATCATCTATTCTTATTTCTTCATTATTCAGGCAGTGGCAGCTCACGAAAAAGCCATGAGGGAACAGGCAAAGAAAATGAACGTAGCATCTCTAAGGTCATCAGATGCAGCTAATACCAGTGCTGAGTGCAAACTGGCTAAAGTTGCTCTAATGACTATTTCATTATGGTTTATGGCGTGGACTCCTTACTTGGTAATTAATTTTGCGGGCATTTTCGAAACAGCTCCCATCAGTCCCCTTGGAACTATTTGGGGCTCCGTTTTTGCAAAAGCAAACGCAGTATATAACCCAATTGTATATGGTATCAGTCACCCCAAGTACAGAGCGGCGCTGTACCAGAGGTTCCCTTCATTGACCTGCCAGCCTTCAGCGGAACAGAGCGGTTCCGTTGCCTCCGGTAACACAGCAGTTTGTGAAGAGAAACCCGCTGCGTGAGATTCAGTCAAAACTGGGGGAAAGGAATTACCAATGAAACGACGTCTGCCTGCCATCTCTGGATCTTGATTTTGCCAAAGCGATGTTTTTATCATTAATTTGATGTAACTGTAACATTTTATCGACAAAACGTGAGCTAAATACAAAATATATCTCAAAGTTAAAAGTACTCGAAATTTATATTTTTATGACATGAACACACAGTTTCTGTATATGATGAGTCAATAGTTATATATAGAATGAGTTTTGAAGAGTACTAAAATTTTGATTATAAATTTTTGTGATAAAAATTGTTATTAATTTGTTTTAAGCTTACGTTTAGCGTCAATTTAATATGTGTACACTATTTTATCTGCTACCAAATGATCTGCAAGCGTTACATAAAAAAAAACAAAAAAAATGTAATGCATCTGTAACGTTATGCGGACCCGTTATCCTTTCCTACTACTCCAATTAATTGTAAGTGAAACGAATAAACTTTACGATGAAAAAAGCAATGTATAATGGACAAACGATTAAAAACCAAGCAATGTGGTACAAAGCCGC</t>
  </si>
  <si>
    <t>MAIESLDPGAATMHAWDGQMSAYSSNQTVVDKVLPEMLHLIDPHWYQFPPMNPLWYGLLGFTISILAFISVTGNAMVIYIFTTTKTLKTPSNLLVVNLAVSDFLMMACMAPPLVINSYNETWVFGPLFCAIYACGGSLYGTVSIWTMTAIAFDRYNVIVKGIAAKPMTINGALLRIFAIWLSSLAWTVAPILGWNRYVPEGNMTACGTDYLSKDWFSRSYIVAYAIFCYFLPLGLIIYSYFFIIQAVAAHEKAMREQAKKMNVASLRSSDAANTSAECKLAKVALMTISLWFMAWTPYLVINFAGIFETAPISPLGTIWGSVFAKANAVYNPIVYGISHPKYRAALYQRFPSLTCQPSAEQSGSVASGNTAVCEEKPAA</t>
  </si>
  <si>
    <t>Luehdorfia puziloi LpL3a mRNA for long wavelength-sensitive opsin 3a, complete cds</t>
  </si>
  <si>
    <t>AB725199</t>
  </si>
  <si>
    <t>GGAGTAGCCTCCGCAACACAGCCTCGGCATCCCAGCCGGAGATTGGTTATAGCACATTAAAGACTGGAGTAGTTCGTATATCGATTTTCTTCAGTATTTTTGTTATTAACCATCTCAGGCTCACATTCCCTTCCCTTTTTTTTTATAACCACATAACAGCAATCGAAACACAATGGCGATTGCAAGCCTAGACCACGGCTTAGAAGCAGCGGGTTTTGAAGCATGGGGTGGCCAAACGGCAGCTTTCGGCTCCAACCAGACCGTCGTCGATAAAGTGTCTCCAGACATGATGCACCTCATCGACCCACACTGGTACCAATTTCCACCTATGAACCCAATGTGGCACGGTCTGTTAGGTTTCACTATCGGCGTGTTAGGTTTTATATCGATTGCGGGTAATGGAATGGTCGTTTATATTTTTACAACTACAAAGAGTCTCAAGACGCCCTCAAACCTGCTAGTGGTTAATTTGGCTTTCTCTGACCTCCTCATGATGTGCTGTATGTCACCACCTATGGTTGTGAATTGTTATTACGAAACCTGGGTATTTGGTCCATTGGCATGCGAACTTTATGCTGGCGCCGGTTCGCTATTTGGTTGTGTCTCAATATGGACGATGACCATGATCGCCTTCGACCGATACAATGTTATTGTAAAAGGTATTGCTGCTAAACCAATGACTATCAATGGAGCACTCCTGCGTATTCTTGGAATTTGGCTCTTTTCTTTAGCATGGACCATTGCACCGATCTTCGGATGGAACAGGTATGTGCCCGAGGGTAACATGACGGCCTGCGGAACTGACTATTTGAGCAAGAGTTGGCTCAGCCGCAGCTACATCCTTGTTTATTCAATTTTCGTGTATTATGCGCCTCTCTTACTTATCATCTATTCCTACTTCTTTATCGTACAGGCTGTAGCGGCTCACGAAAAGGCAATGAGGGAGCAAGCCAAGAAAATGAACGTGGCTTCACTGCGATCGTCGGAAGCCGCGAACACAAGTGCTGAATGTAAATTAGCTAAGGTTGCACTAATGACCATTTCCCTATGGTTCATGGCTTGGACACCATATTTGGTTATTAACTACACCGGAGTTTTTGAGAGCGCACCAATCAGCCCTCTTGCTACCATTTGGGGCTCGGTTTTCGCCAAGGCCAACGCAGTTTACAATCCTATCGTATACGGCATTAGCCATCCTAAATATCGAGCTGCGCTTTACCAGAAGTTCCCATCACTGGCATGCCAACCATCGCCAGACGAGTCCGGCTCGGTGGCTTCTGGAGCTACCACTGCCTGCGAAGAAAAGCCTTCGGCGTAAGCCTTGCTCCAAAAAATCGATAGAAAACAAACAACGACCGATCCGCTGCTGCTTCCCGGATTTGACTGTGCCAAAGCAAAACTTTGTTTATTATTTTTATACAGAAACATTTACAATTGTACAAAATCAAAAACTTGTGCACAAAACGCGAGCTGGCAGCAAAATATTCAGGTCGATGTTGTAAAATATATTTTAAAACATACGAATACATGCCTGCATATTTTGAGTTCACGTTTATGTGTCAAGTTAAGCATTGCACACAATTGCTATATTTTCGTTAGTATGCATCGGCTGACGATAAAAGAAAAACTAAAAAAAATTAAGCAGCCTATCGTCAGGCCACTCCAATAACCTAAGAGACTGCTCCTTTTAGAAGATAAGAATGACAGATTCCTCTGCGATGAAACAAGCTGTGTATCTCGGACAAATGAAGTTAATAAACAGCACGATGGTAACAAAACATCAAAACTG</t>
  </si>
  <si>
    <t>MAIASLDHGLEAAGFEAWGGQTAAFGSNQTVVDKVSPDMMHLIDPHWYQFPPMNPMWHGLLGFTIGVLGFISIAGNGMVVYIFTTTKSLKTPSNLLVVNLAFSDLLMMCCMSPPMVVNCYYETWVFGPLACELYAGAGSLFGCVSIWTMTMIAFDRYNVIVKGIAAKPMTINGALLRILGIWLFSLAWTIAPIFGWNRYVPEGNMTACGTDYLSKSWLSRSYILVYSIFVYYAPLLLIIYSYFFIVQAVAAHEKAMREQAKKMNVASLRSSEAANTSAECKLAKVALMTISLWFMAWTPYLVINYTGVFESAPISPLATIWGSVFAKANAVYNPIVYGISHPKYRAALYQKFPSLACQPSPDESGSVASGATTACEEKPSA</t>
  </si>
  <si>
    <t>Luehdorfia puziloi LpL2 mRNA for long wavelength-sensitive opsin 2, complete cds</t>
  </si>
  <si>
    <t>AB725198</t>
  </si>
  <si>
    <t>GACAAGTGAGAAGCGACAGCCCATGTCGGACTACTCACTTCGTCATTAGAACGTAGTCAATATTGTTTAAAAATTCAATCAACCAATGTTACAATTCTCTTCCTATTGAGTGCTCGTCAAGTAGAATTTTAAATTTTTAATTTTAAGAGGCGTTGCACGAAATGGCAGCAAATTACTCAGACGACATCGGCCCCATGGCTTACCCCATGAAGTTGGTCTCTTCGGAAATCGTAGAGCACATGATGGGCTGGAACATCCCCGAGGAGCACCAAGCTATGGTGCATGAACACTGGCGCAACTTCCCTGCAGTCAATAAGTACTGGCACTTCTGCCTCGCTCTCATCTATACCATGCTTATGATCACATCGCTTATTGGAAATGGGATCGTCATCTGGATATTCAGCACATCGAAATCCTTACGGAGTGCAAGCAACATGTTTGTAATAAACCTAGCGGTGTTCGATTTGATGATGATGATTGAGATGCCACTGCTTATCGTTAATTCGTTCTACCAACATCCAATCGGATTCCAGCTCGGTTGCGACGTCTACGCCGTGCTCGGCTCGCTGTCTGGTATCGGAGGCGCGATCACCAACGCCGTGATCGCCTTCGATAGATACAAGACAATTTCATGCCCGCTGGACGGAAGAATAAACAAAGTTCAGGCTTCTCTCCTGATTCTCTTCACGTGGTTCTGGGCCTTGCCTTTCACCATTCTACCTGCCCTGAAAGTGTGGGGCCGATTTGTTCCTGAGGGCTTCCTCACGACCTGTTCCTTCGACTACTTCACTGACGATCAGGACACAAAGGTGTTCGTTGCTTGCATATTTGTTTGGAGCTACTGCATCCCTATGGCCCTCATCTGTTACTTCTACTCTCAACTCTTTGGAGCTGTCCGCCTTCACGAGAGAATGCTACAAGAGCAAGCTAAGAAGATGAACGTTAAATCTTTGGCCAGCAACAAGGAAGACGCCAGCAAGAGCGTTGAAATTAGGATCGCTAAAGTCGCCTTCACTATCTTCTTCATGTTCGTGTGCGGCTGGACGCCTTATGCTTTCGTCACCATGACAGGCGCTTATGGAGACAGGAGCCTGTTGACACCTATTGCTACAATGATCCCTGCCGTTTGCTGCAAGATCGTCTCCTGCATAGACCCATGGGTATACGCTATTAACCACCCCAGATACAGGGCTGAGCTCCAGAAACGTCTACCTTGGCTTGGTGTCCGTGAACAAGACCCTGATGCGGTATCCGCAACCACGAGTGTCGCCACCACACAATCCCACGCGAATAATGCCGAGGCCTGAACCAACCACAACTGATGCAATCGAAGTCACACTGTCGCTGCCTGTACATAACCTATATACATATTTATATCTTTATACTTTTTAAACGTTATATATTCTCGCGCGTTTTAGGTGTCTTGATACTGAATGTAAGTGTCGTATTGAATTGTTTTGATACTGTAAATTAACTTATTTCGTGAAGAATATTAATGTTTCTATTACTGATATGTCATTTATTTAGACAATAAGTTTCTCTAAATAATTCATCAATTTCGGTTGCATCATGTGTAAAGTGAAATGATTCTGCGAATAACATTTAAACAAAATGAGCATTTTGAACGGATTACGAGCACTCTTTGAAAACTTAAAAGTAAAGTATAATTTCTATATCAAATATACGTAGCTAAACGTTGTAATTCGATGTAACTATTGTACAAAACTATTTGTTATTACAAGCAAGATTTTAAAAAATACAAAAAAAAGTAAAAGATTGATCCCGACGACTACGGCGAACTTGTTTAATATTCTGCAAATAAAGTGGTTCACTTG</t>
  </si>
  <si>
    <t>MAANYSDDIGPMAYPMKLVSSEIVEHMMGWNIPEEHQAMVHEHWRNFPAVNKYWHFCLALIYTMLMITSLIGNGIVIWIFSTSKSLRSASNMFVINLAVFDLMMMIEMPLLIVNSFYQHPIGFQLGCDVYAVLGSLSGIGGAITNAVIAFDRYKTISCPLDGRINKVQASLLILFTWFWALPFTILPALKVWGRFVPEGFLTTCSFDYFTDDQDTKVFVACIFVWSYCIPMALICYFYSQLFGAVRLHERMLQEQAKKMNVKSLASNKEDASKSVEIRIAKVAFTIFFMFVCGWTPYAFVTMTGAYGDRSLLTPIATMIPAVCCKIVSCIDPWVYAINHPRYRAELQKRLPWLGVREQDPDAVSATTSVATTQSHANNAEA</t>
  </si>
  <si>
    <t>Luehdorfia puziloi LpB mRNA for B-sensitive opsin, complete cds</t>
  </si>
  <si>
    <t>AB725197</t>
  </si>
  <si>
    <t>GAGCAGTCAGTCAGTTGGGTGGGTACAAACACACTACCGAGGGCTGCTCACAAGATGATCCCGCCTGCCGTGATGGACAATCACACCGAAATTAACTACAACTATGGTGCCTACTTCGCCCCTTTCAGATCGGATGAGCCCGTGGAGATGTTAGGAGCGGGGCTGACGGGCGAAGACCTGGCCGCAATCCCCGAGCATTGGTTCGCGTATGCAGCGCCCCCAGCAAGTGCTCACACTGCACTCGCTCTCGTCTACGTGTTCTTTACTGCTGCTGCTTTGATCGGGAATGGACTTGTCATTTTTATATTTTCCACGACAAAGAGTCTTCGAACCCCTAGCAATCTCCTCGTTTTACAACTGGCTGTTTTAGATTTTCTAATGATGTTAAAAGCACCTATATTCATCTATAACAGTGCGAATCGTGGATTCGCCCTTGGCGTTGTTGGATGTCAAATATTTGCGTTTATGGGATCGGTTAGTGGTATTGGTGCAGGCATGACCAACGCTTGCATAGCTTACGACAGACATTCAACAATCACGAGGCCACTTGATGGACGTCTATCTCGCGGTAAAGTCCTGCTTATGATGATTTGTGTGTGGTTATACACAGCGCCGTGGGCTATACTACCACTGCTACAAATCTGGGGCCGATATGTACCAGAGGGATTTTTAACATCCTGTTCGTTTGATTACCTCACCGACACATTCGACAACAAGCTGTTCGTCGGCTGCATATTCGTCTGTTCCTACGTCTTTCCAATGATGGCAATTTTATATTTCTATAGTGGAATAGTGAAACAAGTGTTTGCGCACGAAGCAGCGTTGAGGGAACAAGCAAAGAAGATGAATGTTGATTCTCTGAGATCAAATCAAGCCGCTGGAGCGGAATCCGCTGAGATTCGTATTGCCAAAGCAGCGCTCACTGTGTGCTTCCTCTACGTCGCTTCGTGGACACCTTATGGTGTAATGTCACTCATTGGAGCTTATGGAGACAAAGCTCTTTTAACTCCGGGGGTAACGATGATTCCCGCTCTTGCATGTAAGGGCGTCGCCTGTATCGATCCTTGGGTGTATGCCATTAGTCATCCGAAATACAGACAAGAGCTTCAGCGTCGAATGCCATGGCTGCAAATCGACGAACCTGATGACAACGTTTCCAATGCGACTAACAACACAGCCAACAGCTCGGCACCGGCGTAACTATCGAAGGATTTATAAAAATAATGCGCAAAAAGTTTCGGCAAGCATATCTTGAGATAACTTTTTGTGGTAGAAAAGATATTTATAATGGTTGTCCAAAAAATTACTGAATTTTTTTAACTACTTAACTGCGTAAGTATATATTTATTAATGTAATAAATTAACCTCATTATGATTAGTAACATTTTAAAAATAAGCTCAAAAGGAGTTTAAATAAAGACAAAAAAAAACATTTATAGTTATTATATTTTGAAGAAAAACAACGATGTGGCACTAACAATGGACTATTGAAATATTGTACCTATTCTTTATACGTATAGACAAGCATTTAAATAAACGACAATTGT</t>
  </si>
  <si>
    <t>MIPPAVMDNHTEINYNYGAYFAPFRSDEPVEMLGAGLTGEDLAAIPEHWFAYAAPPASAHTALALVYVFFTAAALIGNGLVIFIFSTTKSLRTPSNLLVLQLAVLDFLMMLKAPIFIYNSANRGFALGVVGCQIFAFMGSVSGIGAGMTNACIAYDRHSTITRPLDGRLSRGKVLLMMICVWLYTAPWAILPLLQIWGRYVPEGFLTSCSFDYLTDTFDNKLFVGCIFVCSYVFPMMAILYFYSGIVKQVFAHEAALREQAKKMNVDSLRSNQAAGAESAEIRIAKAALTVCFLYVASWTPYGVMSLIGAYGDKALLTPGVTMIPALACKGVACIDPWVYAISHPKYRQELQRRMPWLQIDEPDDNVSNATNNTANSSAPA</t>
  </si>
  <si>
    <t>Luehdorfia puziloi LpUV mRNA for UV-sensitive opsin, complete cds</t>
  </si>
  <si>
    <t>AB725196</t>
  </si>
  <si>
    <t>GGTGCAGCATGTACATCACAGTCTCGATGTAGACTAATTTAACTCAAAGACCGGAGCACTTCGTTAATTGGTTTTCTTCAGTTTCCGTTTCTTTATCATCCAAGTTCTCTTCTTTTTTTTAGTTCTATATAGTTTCATTTACTAAAAAAAGAAGAACTATTACATTTAATCATAATAGTGAGTTTTCAATAGAAATTCGCTATGGCGTTTGATGACTTAGATCCCGGTGCAGCATCAATACATGCATGGAGTGGAAAAATGGAATTATCTGGTTCCAATCAGACGGTCGTTGACAAGGTGTTACCAGAAATGTTGCACCTTATCGATCCTCATTGGTATCAATTCCCACCTATGAATCCGTTATGGTATGGTATGTTAGGCTTCACCATTTCAGTTCTGGGTTTCATATCGGTCACGGGAAATGCAATGGTCATATATATTTTTACAACTACAAAGAGTCTCAAAACACCTTCAAATTTGCTGGTAGTAAACTTAGCTGTTTCAGATTTCCTGATGATGGCCTGTATGGCTCCACCATTAGTTGTGAATTCTTATAATGAAACATGGGTGTTTGGTCCCCTTTTCTGTGCAATTTATGCTTGTGGGGGCTCACTATATGGCACTGTTTCAATATGGACAATGACTGGAATAGCTTTTGATCGATACAACGTAATAGTGAAAGGTATCGCTGCCAAACCTATGACCATCAATGGTGCTCTGTTGCGAATTTTTGCAATCTGGCTTTCCTCTCTTGCATGGACTGTTGCTCCGATACTTGGTTGGAATAGATACGTTCCAGAGGGCAACATGACAGCGTGTGGAACTGATTACTTGAGCAAAGATTGGTTCAGCCGCAGCTATATTATTGCTTATGCAATCTTTTGTTACTTCCTACCTCTGTTTTTAATTATATATTCATATTTCTTTATAATTCAAGCTGTCGCAGCGCATGAGAAAGCTATGAGGGAACAGGCAAAGAAAATGAACGTAGCGTCTCTTAGGTCATCAGATGCAGCTAATACCAGTGCTGAGTGCAAATTAGCCAAAGTTGCTTTGATGACCATCTCGCTGTGGTTTATGGCTTGGACACCTTATTTGGTAATCAATTTTGCGGGAGTGTTTGAGACCGCACCAATCAGTCCTCTTGGTACAATTTGGGGCTCGGTCTTTGCTAAAGCTAACGCAGTTTACAATCCTATCGTGTATGGTATAAGTCATCCTAAGTACAGAGCTGCCCTGTATCAGAGGTTTCCTTCATTGGCGTGCCAGCCATCGCCGGACGAGAACACTTCAGTGGCCTCTGGAAAAACCGCAGTGTGTGAAGAAAAGCCCCCTGCGTAGGCATAATTTCCTAACTGACATCGGTTTTTTGATTACACTGGCGACTTACCATAGTATCGACTCTGACAAAATATTTTTTGTATTCGTAGAAACGTTGTAATTGAATATATTTGAGTGAAAACGAAAACTGTTAAAAAAACTTATTGATTTTTTTGAACTTATAATTAATTTGCTTTTATAGTTATATTAAGAATTTTATTTTATTATATAAACTTTCATATAGATAAAGTTACAGCCAGCGACAGTTAAAAAACAAAAAAAAAATAAGCAAATTTGTCGTTAGGCTTCCCTTCTTCCATAATTATCTGTTATTATAGATGTAAGTATGAGACATCACGACGAACGAAACATTGTATAATAGAAAATAAATTTAACCTGAAGCAAGGTGGTACAAAACCGC</t>
  </si>
  <si>
    <t>MAFDDLDPGAASIHAWSGKMELSGSNQTVVDKVLPEMLHLIDPHWYQFPPMNPLWYGMLGFTISVLGFISVTGNAMVIYIFTTTKSLKTPSNLLVVNLAVSDFLMMACMAPPLVVNSYNETWVFGPLFCAIYACGGSLYGTVSIWTMTGIAFDRYNVIVKGIAAKPMTINGALLRIFAIWLSSLAWTVAPILGWNRYVPEGNMTACGTDYLSKDWFSRSYIIAYAIFCYFLPLFLIIYSYFFIIQAVAAHEKAMREQAKKMNVASLRSSDAANTSAECKLAKVALMTISLWFMAWTPYLVINFAGVFETAPISPLGTIWGSVFAKANAVYNPIVYGISHPKYRAALYQRFPSLACQPSPDENTSVASGKTAVCEEKPPA</t>
  </si>
  <si>
    <t>Luehdorfia japonica LjL3b mRNA for long wavelength-sensitive opsin 3b, complete cds</t>
  </si>
  <si>
    <t>AB725195</t>
  </si>
  <si>
    <t>GGAGTAGCCTCCGCATCAGAACACCTTCGGCATTCCGTCGGGGTAACAAAAGCAAAAGACTGAAGTAGTTCGTTAGTCGATTTTCTTCAGTATTTTTGTTACTAAATTTAGGTTCTCCCACAAATTTTTGTTAAAATGGCAATTGAAAGTCTAGACCCTGGAGCAGCGACGATGCATGCATGGGACGGACAGATGTCGGCATATAGTTCTAATCAGACCGTTGTCGATAAGGTTCTGCCAGAAATGCTGCACTTGATAGATCCACATTGGTATCAATTTCCACCCATGAATCCACTATGGTACGGTTTGTTGGGTTTCACCATTTCTATTTTGGCTTTCATATCTGTCACTGGAAATGCAATGGTCATATATATTTTCACAACCACAAAGACCCTCAAGACACCTTCAAACTTGCTTGTGGTGAATTTAGCTGTATCAGATTTTCTGATGATGGCTTGTATGGCACCACCTTTAGTTATAAATTCTTATAATGAAACATGGGTATTCGGCCCACTCTTCTGTGCAATTTATGCTTGTGGTGGTTCATTGTATGGAACTGTTTCAATATGGACAATGACAGCAATCGCCTTCGATCGTTACAATGTCATCGTGAAAGGTATCGCTGCCAAGCCAATGACAATTAATGGAGCTCTGTTACGTATTTTTGCAATCTGGCTTTCTTCACTTGCATGGACTGTTGCACCTATACTTGGATGGAACAGGTACGTACCGGAAGGCAACATGACTGCGTGTGGAACTGATTACCTCAGTAAAGACTGGTTCAGTCGCAGCTACATTGTTGCTTATGCCATCTTCTGTTACTTCTTGCCCCTGGGCCTCATCATCTATTCTTATTTCTTCATTATTCAGGCAGTGGCAGCTCACGAAAAAGCCATGAGAGAACAGGCAAAGAAAATGAACGTAGCATCTCTAAGGTCGTCAGATGCAGCTAATACCAGTGCTGAGTGCAAACTGGCTAAAGTTGCTCTAATGACTATTTCATTGTGGTTTATGGCGTGGACTCCTTACTTGGTAATTAATTTTGCGGGAATTTTTGAAACAGCTCCCATCAGTCCCCTTGGAACTATTTGGGGCTCCGTTTTTGCAAAAGCAAACGCAGTATATAACCCAATTGTATATGGTATCAGTCACCCCAAGTACAGAGCGGCGCTGTACCAGAGGTTCCCTTCATTGACCTGCCAGCCTTCACCGGAACAGAGCGGTTCCGTTGCCTCCGGTAACACAGCAGTTTGTGAAGAGAAACCCGCTGCGTGAGATTCAGTCAAAACTGGGAGAAAGGAATTAGCAATGAAACGACGTCTGCCTGCCATCTCTGGATCTTGATTTTGCCAAAGCGATGTTTTTATCATTAATTTGATGTAACTGTAACTGATGTAATGTATTAATTTTATCGACAAAACGTGAGCTAAATACAAAATATATCTCAAAGTTAAAAGTACTCAAAATTTATATTTTTATGACATGAACACACAGTTTCTGTATATGATGAGTCAATAGAATATATATATAGAATAGGTTTTGAAGAGTACTAAAATTTTGATTATAAATTTTTGTGATAAAAATTGTTATTAATTTGTTTTAAGCTTACGTTTAGCGTCAATTTAATATGTGTACACTATTTTATCTGCTACCAAATAATCTGCAAGCGTTAC</t>
  </si>
  <si>
    <t>MAIESLDPGAATMHAWDGQMSAYSSNQTVVDKVLPEMLHLIDPHWYQFPPMNPLWYGLLGFTISILAFISVTGNAMVIYIFTTTKTLKTPSNLLVVNLAVSDFLMMACMAPPLVINSYNETWVFGPLFCAIYACGGSLYGTVSIWTMTAIAFDRYNVIVKGIAAKPMTINGALLRIFAIWLSSLAWTVAPILGWNRYVPEGNMTACGTDYLSKDWFSRSYIVAYAIFCYFLPLGLIIYSYFFIIQAVAAHEKAMREQAKKMNVASLRSSDAANTSAECKLAKVALMTISLWFMAWTPYLVINFAGIFETAPISPLGTIWGSVFAKANAVYNPIVYGISHPKYRAALYQRFPSLTCQPSPEQSGSVASGNTAVCEEKPAA</t>
  </si>
  <si>
    <t>Luehdorfia japonica LjL3a mRNA for long wavelength-sensitive opsin 3a, complete cds</t>
  </si>
  <si>
    <t>AB725194</t>
  </si>
  <si>
    <t>GGAGTAGCCTCCGCAACACAGCCTCGGCATCCCAGCCGGAGATTGGTTATAGCACATTAAAGACTGGAGTAATAACCACATAACAGCAATCGAAACACAATGGCGATAGCAAGCCTAGACCACGGCCTAGAAGCAGCGGGTTTTGAAGCATGGGGTGGCCAAACGGCGGCTTTCGGCTCCAACCAAACCGTCGTCGATAAAGTGTCTCCAGACATGATGCACCTCATCGACCCACACTGGTACCAATTTCCACCTATGAACCCAATGTGGCACGGTCTGTTAGGTTTCACTATCGGCGTATTAGGTTTTATATCGATTGCGGGTAATGGAATGGTCGTTTATATTTTTACAACTACAAAGAGTCTCAAGACGCCCTCAAACCTGCTAGTGGTGAATTTGGCTTTCTCTGACCTCCTCATGATGTGCTGTATGTCACCACCTATGATTGTGAATTGTTATTACGAAACCTGGGTATTTGGTCCATTGGCATGCGAACTGTATGCTGGCGCCGGTTCGCTATTTGGTTGTGTCTCAATATGGACGATGACCATGATCGCCTTCGACCGATACAATGTTATTGTAAAAGGTATTGCTGCTAAACCAATGACTATCAATGGAGCACTTCTGCGTATTCTTGGAATTTGGCTCTTTTCTTTAGCATGGACCATTGCACCGATCTTCGGATGGAACAGGTATGTGCCCGAGGGTAACATGACGGCCTGCGGAACTGACTATTTGAGCAAGAGTTGGCTCAGCCGCAGCTACATCCTTGTTTATTCAATTTTCGTGTATTATGCGCCTCTCTTACTTATCATCTATTCCTACTTCTTTATCGTACAGGCTGTAGCGGCTCACGAAAAGGCAATGAGGGAGCAAGCCAAGAAAATGAACGTGGCTTCACTGCGATCGTCGGAAGCCGCGAACACAAGTGCTGAATGTAAATTAGCTAAGGTTGCACTAATGACCATTTCCCTATGGTTCATGGCCTGGACACCATATTTGGTTATTAACTACACCGGAGTTTTTGAGAGCGCACCAATCAGCCCTCTTGCTACCATTTGGGGCTCAGTTTTCGCCAAGGCCAACGCAGTTTACAATCCTATCGTATACGGCATTAGCCATCCTAAATATCGTGCTGCGCTTTACCAGAAGTTCCCATCACTGGCATGCCAACCATCGCCAGACGAGTCCGGCTCGGTGGCTTCTGGAGCTACCACTGCCTGCGAAGAAAAGCCTTCGGCGTAAGCCTTGCTCCAAAAAATCGATAGAAAACAAACAACGACCGATCCGATGCTGCTTCCCGGATTTGACTGTGCCAAAGCAAAACTTTGTTTATTATTTTTATACAGAAACATTTACAATTGTACAAAATCAAAAACTTGTGCACAAAACGCGAGCTGGCAGCAAAATATTCAGGTCGATGTTGTAAAATATATTTTAAAACATACGAATGAATGCCTGCATATTTTGAGTTCACGTTTATGTGTCAAGTTAAGCATTGCACACAATTGCTATATTTTCGTTAGTATGCATCGGCTGACGATAAAAGAAAAACAAAAAAAAATTAAGCAGCCTATCGTCAGGCCACTCCAATAACCTAAGAGACTGCTCCTTTTAGAAGATAAGAATGACAGATTACTCTGCGATGAAACAAGCTGTGTATCTCGGACAAATGAAGTTAATAAACAGCACGATGGTAACAAACATC</t>
  </si>
  <si>
    <t>MAIASLDHGLEAAGFEAWGGQTAAFGSNQTVVDKVSPDMMHLIDPHWYQFPPMNPMWHGLLGFTIGVLGFISIAGNGMVVYIFTTTKSLKTPSNLLVVNLAFSDLLMMCCMSPPMIVNCYYETWVFGPLACELYAGAGSLFGCVSIWTMTMIAFDRYNVIVKGIAAKPMTINGALLRILGIWLFSLAWTIAPIFGWNRYVPEGNMTACGTDYLSKSWLSRSYILVYSIFVYYAPLLLIIYSYFFIVQAVAAHEKAMREQAKKMNVASLRSSEAANTSAECKLAKVALMTISLWFMAWTPYLVINYTGVFESAPISPLATIWGSVFAKANAVYNPIVYGISHPKYRAALYQKFPSLACQPSPDESGSVASGATTACEEKPSA</t>
  </si>
  <si>
    <t>Luehdorfia japonica LjL2 mRNA for long wavelength-sensitive opsin 2, complete cds</t>
  </si>
  <si>
    <t>AB725193</t>
  </si>
  <si>
    <t>GACAAGTGAGAAGCGACAGCCCATGTCGGACTACTCACTTCGTCATTAGAACGTAGTCAATATTGTTTAAAAATTCAATCAACCAATGTTACAATTCTCTTCCTATTGAGTGCTCGTCAAGTAGAATTTTAAATTTTAAATTTTAAGAGGCGTTGCACGAAATGGCAGCAAATTACTCAGACGACATCGGCCCCATGGCTTACCCCATGAAGTTGGTCTCTTCGGAAATCGTAGAGCACATGATGGGCTGGAACATCCCCGAGGAGCACCAAGCTATGGTGCATGAACACTGGCGCAACTTCCCTGCAGTCAATAAGTACTGGCACTTCTGCCTCGCTCTCATCTATACCATGCTTATGATCACATCGCTTATTGGAAATGGGATCGTCATCTGGATATTCAGCACATCGAAATCCTTACGGAGTGCAAGCAACATGTTCGTGATAAACCTAGCGGTGTTCGATTTGATGATGATGATTGAGATGCCACTGCTTATCGTTAATTCGTTCTACCAACATCCAATCGGATTCCAGCTCGGTTGCGACGTCTACGCCGTGCTCGGCTCGCTGTCTGGTATCGGAGGCGCGATCACCAACGCTGTGATCGCCTTCGACAGATACAAGACAATTTCATGCCCGCTGGACGGAAGAATAAACAAAGTTCAAGCATCTCTCCTGATTCTCTTCACGTGGTTCTGGGCCTTGCCTTTCACCATTCTACCTGCCCTGAAGGTGTGGGGCCGATTTGTTCCTGAGGGCTTCCTTACGACCTGTTCCTTCGACTACTTCACTGACGATCAGGACACAAAGGTGTTCGTTGCTTGCATATTTGTTTGGAGCTACTGCATCCCTATGGCGCTCATCTGTTACTTCTACTCTCAACTCTTTGGAGCTGTCCGCCTTCACGAGAGAATGCTACAAGAGCAAGCTAAGAAGATGAACGTTAAATCTTTGGCCAGCAACAAGGAAGACGCCAGCAAGAGCGTTGAAATTAGGATCGCTAAAGTCGCCTTCACTATCTTCTTCATGTTCGTGTGCGGCTGGACGCCTTATGCTTTCGTCACCATGACAGGCGCTTATGGAGACAGGAGCCTGTTGACACCTATTGCTACAATGATCCCTGCCGTTTGCTGCAAGATCGTCTCCTGCATAGACCCATGGGTATACGCTATTAACCACCCCAGATACAGGGCTGAGCTCCAGAAACGTCTACCTTGGCTTGGTGTCCGTGAACAAGACCCTGACGCGGTATCCGCAACCACTAGTGTCGCCACCACACAATCCCACGCGCCCAATGCCGAGGCCTGAACCAACCACAACTGATGCAATCGAAGTCACACTGTCGCTGCCTGTACATAACCTATATACATATTTATATCTTTATACTTTTTAAACGTTATATATTCTCGCGCTTTTTAGGTGTCTTGATATTGAATGTAAGTGTCGTATTGAATTGTTTTGATACTGTAAATTAACTTATTTCGTGAAGAATATTAATGTTTCTATTACTGATATGTCATTTATTTAGACAATAAGTTTCTCTAAATAATTCATCAATTTCGGTTGCATCATGTGTAAAGTGAAATGATTCTGCGAATAACATTTAAACAAAATGAACAGTTTGAACGGATTACGAGCACTCTTTGAAAACTTAAAAGTAAAGTATAATTTCTATATCAAATGTACGTAGCTAAACGTTGTAATTCGATGTAACTATTGTACAAAACTATTTGTTATTACATGCAAGATTTTAAAAAATACAAAAAAAAGTAAAAGATTGATCCTGACGACTACGGCGAACTTGTTTAATATTCTGCAAATAAAGTGGTTCACTT</t>
  </si>
  <si>
    <t>MAANYSDDIGPMAYPMKLVSSEIVEHMMGWNIPEEHQAMVHEHWRNFPAVNKYWHFCLALIYTMLMITSLIGNGIVIWIFSTSKSLRSASNMFVINLAVFDLMMMIEMPLLIVNSFYQHPIGFQLGCDVYAVLGSLSGIGGAITNAVIAFDRYKTISCPLDGRINKVQASLLILFTWFWALPFTILPALKVWGRFVPEGFLTTCSFDYFTDDQDTKVFVACIFVWSYCIPMALICYFYSQLFGAVRLHERMLQEQAKKMNVKSLASNKEDASKSVEIRIAKVAFTIFFMFVCGWTPYAFVTMTGAYGDRSLLTPIATMIPAVCCKIVSCIDPWVYAINHPRYRAELQKRLPWLGVREQDPDAVSATTSVATTQSHAPNAEA</t>
  </si>
  <si>
    <t>Luehdorfia japonica LjB mRNA for B-sensitive opsin, complete cds</t>
  </si>
  <si>
    <t>AB725192</t>
  </si>
  <si>
    <t>GAGCAGTCAGTCAGTTGGGTGGGTACAAACACACTACCGAGGGCTGCTCACAAGATGATCCCGCCTGCCGTGATGGACAATCACACCGAAATTAACTACAACTATGGTGCCTACTTCGCCCCTTTCAGATCGGATGAGCCTGTGGAGATGTTAGGAGCGGGGCTGACGGGCGAAGACCTGGCCGCAATCCCCGAGCATTGGTTCGCGTATGCAGCGCCCCCAGCAAGTGCTCACACTGCACTCGCGCTCGTCTACGTGTTCTTTACTGCTGCTGCTTTGATCGGGAATGGACTTGTCATTTTTATATTTTCCACGACAAAGAGTCTTCGAACCCCTAGCAATCTCCTCGTTTTACAACTGGCTGTTTTAGATTTTCTAATGATGTTAAAAGCACCTATATTCATCTATAACAGTGCGAATCGTGGATTCGCCCTTGGCGTTGTTGGATGTCAAATATTTGCGTTTATGGGATCGGTTAGTGGTATTGGTGCAGGCATGACCAACGCTTGCATAGCTTACGACAGACATTCAACAATCACGAGGCCACTTGATGGACGTCTATCTCGCGGTAAAGTCGTGCTTATGATGATTTGTGTGTGGTTATACACAGCGCCGTGGGCTATACTACCACTGCTACAAATCTGGGGCCGATATGTACCAGAGGGATTTTTAACATCCTGTTCGTTTGATTACCTCACCGACACATTCGACAACAAACTGTTCGTCGGCTGCATATTCGTCTCTTCCTACGTCTTTCCAATGATGGCAATTTTATATTTCTATAGTGGAATAGTGAAACAAGTGTTTGCGCACGAAGCAGCGTTGAGGGAACAAGCAAAGAAGATGAATGTTGATTCTCTGAGATCAAATCAAGCCGCTGGAGCGGAATCCGCTGAGATTCGTATTGCCAAAGCAGCGCTCACTGTGTGCTTCCTCTACGTCGCTTCGTGGACACCTTATGGTGTAATGTCACTCATTGGAGCTTATGGAGACAAAGCTCTTTTAACTCCGGGGGTAACGATGATTCCCGCTCTTGCATGTAAGGGCGTCGCCTGTATCGATCCTTGGGTGTATGCCATTAGTCATCCGAAATACAGGCAAGAGCTTCAGCGTCGAATGCCATGGCTGCAAATCGACGAACCTGATGACAACGTTTCCAATGCGACTAACAACACAGCCAACAGCTCGGCACCGGCGTAACTATCGAAGGATTTATAAAAATAATGCGCAAAAAGTTTCTGTCAAGCATATCTTGAGATAACTTTTTGTGGTAGAAAAGATATTTATAATGGTTGTCCAAAAAATTACTGATTTTTTTTAACTACTTAACTGCGTAAGTATATATTTATTCATGTAATAAATTAACCTCATTATGATTAATAACATTTTTAAAATAAGCTCAAAAGGAGTTTAAATAAAGACAAAAAAAACATGTATAGTTATTATATTTTGAAGGAAAACAACGATGTGGCACTAATAATGGACTATTGAAATATTGTACCTATTCTTTATACGTATAGACAAGCATTTAAATAAACGACAATTGT</t>
  </si>
  <si>
    <t>MIPPAVMDNHTEINYNYGAYFAPFRSDEPVEMLGAGLTGEDLAAIPEHWFAYAAPPASAHTALALVYVFFTAAALIGNGLVIFIFSTTKSLRTPSNLLVLQLAVLDFLMMLKAPIFIYNSANRGFALGVVGCQIFAFMGSVSGIGAGMTNACIAYDRHSTITRPLDGRLSRGKVVLMMICVWLYTAPWAILPLLQIWGRYVPEGFLTSCSFDYLTDTFDNKLFVGCIFVSSYVFPMMAILYFYSGIVKQVFAHEAALREQAKKMNVDSLRSNQAAGAESAEIRIAKAALTVCFLYVASWTPYGVMSLIGAYGDKALLTPGVTMIPALACKGVACIDPWVYAISHPKYRQELQRRMPWLQIDEPDDNVSNATNNTANSSAPA</t>
  </si>
  <si>
    <t>Luehdorfia japonica LjUV mRNA for UV-sensitive opsin, complete cds</t>
  </si>
  <si>
    <t>KF938691</t>
  </si>
  <si>
    <t>ATGTCTCTGATTTCTGAGCCGAGCTTCAGTGCCTACTCATCATGGGCCACGCAAGGCGGTTTCGGAAACCACACCGTGGTCGACAAGGTGCCGCCAGACATGCTTCACCTGGTCGATGCCCACTGGTACCAGTTCCCTCCCATGAACCCTCTGTGGCACTCGCTACTCGGGTTCGCCCTCAGTATCCTGTGTTTCATCGCTGTCGTGGGCAACGGCATGGTCATCTACATCTTCTCCTGTACCAAGTCTCCCCGCTCTCCATCCAACCTCCTGGTCGTCAACTTGGCTTTCTCTGACTTTTGCATGATGTTCACAATGGCTCCTCCCATGGTTATCAACTGTTACTATGAAACTTGGGTTCTTGGACCTTTCATGTGCGAATTGTATGCGATGTTGGGATCCGTCTTTGGTTGCACTTCTATCTGGACCATGGTGATGATCGCTAATGACCGATACAATGTCATCGTCAAGGGTCTGTCTGCCAAGCCCATGACCATCAAGACTGCTCTTGCCAGGATTTTCTTCTGCTGGGCCAACTCTCTCATCTGGACTCTTTCCCCCTTCTTTGGATGGGGAAGGTATGTTCCTGAGGGCAACATGACAGCTTGTGGCACTGACTACCTGTCCGACTCATGGGTGAGCAAGAGCTACATCCTCGTGTACGCTTTCTTCGTCTACGCCACACCTCTCTTCTTGATCATCTACTCTTATTGGTTTATCGTGCAGGCTGTGTCTGCTCATGAGAAATCGATGAGGGAACAGGCCAAGAAGATGAACGTCGCTTCTCTCAGGTCCTCTGAGAATGCCAACACCAGCGCCGAGCACAAGCTTGCCAAGGTTGCATTGATGACCATCTCTCTGTGGTTCTTGGCATGGACTCCCTACCTGGTCATCAACTTCGCTGCTATTTTCAAGGCCCTCACCATCAGCCCTCTTTTCACTATCTGGGGAAGCACATTTGCCAAGGCCAACGCATGCTACAACCCTATTGTCTATGCCATCAGCCATCCTAAGTACAAGGTTGCATTGAACAAGAAGTTCCCCAGCCTGGTGTGTGGAATACCCGAGGCTCAGTCCACCTCTGACGGAGCATCCGTTGGTTCTGGAGCCACCACCCTCACGGAGGACAAGTCTGCTGCAGCGTAA</t>
  </si>
  <si>
    <t>MSLISEPSFSAYSSWATQGGFGNHTVVDKVPPDMLHLVDAHWYQFPPMNPLWHSLLGFALSILCFIAVVGNGMVIYIFSCTKSPRSPSNLLVVNLAFSDFCMMFTMAPPMVINCYYETWVLGPFMCELYAMLGSVFGCTSIWTMVMIANDRYNVIVKGLSAKPMTIKTALARIFFCWANSLIWTLSPFFGWGRYVPEGNMTACGTDYLSDSWVSKSYILVYAFFVYATPLFLIIYSYWFIVQAVSAHEKSMREQAKKMNVASLRSSENANTSAEHKLAKVALMTISLWFLAWTPYLVINFAAIFKALTISPLFTIWGSTFAKANACYNPIVYAISHPKYKVALNKKFPSLVCGIPEAQSTSDGASVGSGATTLTEDKSAAA</t>
  </si>
  <si>
    <t>Empoasca vitis longwave opsin (LWop) mRNA, complete cds</t>
  </si>
  <si>
    <t>lineata</t>
  </si>
  <si>
    <t>HM366555</t>
  </si>
  <si>
    <t>ATGGAAAATGAAACGGAAAATTACAATGTATATGGCGCATATTTTGCGCCACTCAGATCTAGCGATGGTGTGAAAATGTTGGTCGATGGTYTGGACAGCGACGATATGGCAGTYATACCTGAACATTGGCTCTCATACACTGCRCCCCCTGCAAGTGCTCACACTGCTCTTGCACTGCTGTACAGCTTTTTCACTGCTGCTGCAYTAATAGGAAATGGACTAGTAATTTTCATATTTGCTACGACCAAAAGTCTAMGGACGTCAAGCAATTTGCTGATTCTAAATCTRGCAATTTTTGATTTTATAATGATGGCCAAAGCACCGATTTTTATTTACAATAGCGCTATGCGTGGTTTTGCTACTGGTGCTCTAGGTTGTCAGATCTTCGCTGTCATGGGTTCATACAGTGGAATTGGTGCATCGATGACAAACGCTTGCATCGCATACGATAGACACTCTACGATCACTCGCCCTCTCGAYGGAAGATTATCGCGTGGAAAAGCACTTTTAATGATAGCTTGTATTTGGATCTACGCTACGCCATGGTCATTAATGCCACTGTTTAATGTATGGGGGCGATTTGTACCAGAGGGATACCTAACATCTTGTACTTTTGACTACCTTTCGAACACATTTGATACAAAACTATTTGTAGCCTGTATTTTCACTTGTAGTTACGTTTTTCCTATGAGCTTTATCATCTACTTCTACAGTGGAATCGTAAARCAAGTGTTCGCTCATGAAGCTGCTCTACGAGAACAAGCGAAGAAAATGAACGTAGAGTCACTACGATCGAATCAGAATGCATCAGCAGAGTCRGCGGAGATTCGAATAGCTAAGGCAGCCCTCACCGTGTGCTTTCTTTTTGTTGCATCCTGGACTCCCTACGGTGTTATGTCGCTGATTGGCGCTTTCGGTGATCAGCAGCTATTAACSCCTGGTGTAACCATGATACCTGCGGTTGCTTGTAAGACTGTAGCATGCATCGATCCTTGGGTGTATGCAATCAGCCATCCTAAGTACAGGCAAGAACTACAACGAAGAATGCCATGGCTTCAAATACAGGAACCWGATGAYAAYGTATCAACGGGCACGAACAATACAACTAATTCTACCGCACCAGCAGCTACGGCGTAG</t>
  </si>
  <si>
    <t>MENETENYNVYGAYFAPLRSSDGVKMLVDGLDSDDMAVIPEHWLSYTAPPASAHTALALLYSFFTAAALIGNGLVIFIFATTKSLRTSSNLLILNLAIFDFIMMAKAPIFIYNSAMRGFATGALGCQIFAVMGSYSGIGASMTNACIAYDRHSTITRPLDGRLSRGKALLMIACIWIYATPWSLMPLFNVWGRFVPEGYLTSCTFDYLSNTFDTKLFVACIFTCSYVFPMSFIIYFYSGIVKQVFAHEAALREQAKKMNVESLRSNQNASAESAEIRIAKAALTVCFLFVASWTPYGVMSLIGAFGDQQLLTPGVTMIPAVACKTVACIDPWVYAISHPKYRQELQRRMPWLQIQEPDDNVSTGTNNTTNSTAPAATA</t>
  </si>
  <si>
    <t>Eueides lineata ultraviolet-sensitive visual pigment (UVRh) mRNA, complete cds</t>
  </si>
  <si>
    <t>aliphera</t>
  </si>
  <si>
    <t>HM366554</t>
  </si>
  <si>
    <t>ATGGAAAATGAAACGCAAAATTACAATGTATATGGCGCGTATTTTGCGCCACTCAGATCTAGCGATGGAGTGAAAATGTTGGTGGACGGTCTGGACAGCGATGATTTGGCAGTCATACCTGAACATTGGCTGTCATATACTGCGCCCCCYGCAAGTGCTCACACCGCGCTCGCATTGCTGTACAGCTTTTTCACTGCTGCTGCACTAATAGGAAATGGACTAGTAATTTTCATATTTGCTACGACTAAAAGTTTAAGGACATCAAGCAATTTGCTGATTCTAAATCTAGCAATTTGTGATTTTATAATGATGGCCAAAGCACCCATTTTTATTTACAACAGCGCTATGCGCGGTTTTGCTACTGGTGCTCTAGGTTGTCAGATCTTCTCTGTCATGGGYTCATACAGTGGAATTGGTGCATCGATGACAAATGCTTGTATCGCATACGATAGACACTCTACGATCACTAGACCTCTTGATGGAAGATTATCGCGTGGAAAAGCACTTTTAATGATAGCCTGTGTTTGGATCTACGCTACGCCATGGTCTTTAATGCCACTGTTTAATGTATGGGGGCGATTCGTACCTGAGGGGTACCTAACATCTTGTACTTTTGACTATCTTTCGAACACTTTTGATACAAAACTATTTGTAGCCTGCATTTTCACATGTAGTTATGTTTTTCCTATGAGCTTTATCATATACTTCTACAGTGGAATCGTGAAACAAGTTTTCGCTCATGAAGCTGCTCTAAGAGAACAAGCGAAGAAAATGAACGTAGAGTCACTGCGATCGAATCAGAACGCATCAGCTGAATCGGCTGAGATTCGAATAGCTAAGGCAGCACTCACCGTGTGCTTTCTTTTTGTTGCGTCTTGGACTCCCTACGGTGTTATGTCGCTGATAGGCGCTTTTGGTGATCAGCAGCTATTAACACCTGGTGTAACCATGATACCTGCAGTAGCTTGCAAGACTGTAGCATGCATCGATCCTTGGGTGTATGCAATCAGCCATCCTAAATACAGGCAAGAACTACAACGAAGAATGCCATGGCTTCAAATACGGGAACCAGATGACAATGCTTCAACGGGTACGAACAATACAACTAATTCTACCGCACCAGCAGCTACGGCGTAG</t>
  </si>
  <si>
    <t>MENETQNYNVYGAYFAPLRSSDGVKMLVDGLDSDDLAVIPEHWLSYTAPPASAHTALALLYSFFTAAALIGNGLVIFIFATTKSLRTSSNLLILNLAICDFIMMAKAPIFIYNSAMRGFATGALGCQIFSVMGSYSGIGASMTNACIAYDRHSTITRPLDGRLSRGKALLMIACVWIYATPWSLMPLFNVWGRFVPEGYLTSCTFDYLSNTFDTKLFVACIFTCSYVFPMSFIIYFYSGIVKQVFAHEAALREQAKKMNVESLRSNQNASAESAEIRIAKAALTVCFLFVASWTPYGVMSLIGAFGDQQLLTPGVTMIPAVACKTVACIDPWVYAISHPKYRQELQRRMPWLQIREPDDNASTGTNNTTNSTAPAATA</t>
  </si>
  <si>
    <t>Eueides aliphera ultraviolet-sensitive visual pigment (UVRh) mRNA, complete cds</t>
  </si>
  <si>
    <t>Dione</t>
  </si>
  <si>
    <t>juno</t>
  </si>
  <si>
    <t>HM366553</t>
  </si>
  <si>
    <t>ATGGAAAATGAAACGCAAAATTACAACGTCTATGGCGCTTACTTTGCGCCACTCAGATCTAGCGATGGTGTCAAAATGCTGGTCGACGGTCTGGACAGTGAGGATTTGGCAGTCATACCTGAACATTGGCTCTCATATACCGCGCCACCTGCAAGTGCTCACACCGCACTCGCATTGCTATACTCCTTTTTCACTGCCGCTGCACTGATCGGAAATGGCCTAGTAATTTTCATATTTGCTACAACTAAAAGCTTAAGGACGTCGAGCAATTTGCTGATTCTAAATCTGGCAATCTTTGATTTTATCATGATGGCCAAAGCGCCGATTTTTATTTACAATAGCGCCATGCGTGGTTTTGCTACTGGTGCTCTAGGTTGTCAGATCTTCTCTGTAATGGGTTCCTACAGTGGAATTGGCGCATCAATGACTAATGCTTGCATAGCTTATGATAGGCACTCTACTATAACTCGACCTCTTGACGGAAGGTTATCACGCGGAAAAGCACTTTTGATGATAGCCTGTGTATGGATCTACGCTACGCCATGGTCTTTAATGCCACTGTTCAACGTATGGGGACGATTTGTACCTGAGGGCTACCTAACGTCTTGTACTTTTGATTATCTTTCGAATACTTTCGATACAAAACTTTTTGTAGGCTGTATTTTCCTCTGTAGCTATTGCCTTCCTATGAGTTTTATCATATACTTCTACAGTGGAATTGTAAGACAAGTTTTCGCTCATGAAGCTGCACTAAGAGAACAAGCGAAAAAGATGAACGTAGAGTCACTACGATCAAATCAAAATGCATCTGCGGAGTCAGCGGAGATTCGGATAGCAAAAGCAGCGCTCACAGTGTGCTTCCTTTTTGTTGCGTCTTGGACTCCCTACGGCGTTATGTCGTTGATAGGCGCTTTCGGTGATCAGCAGCTATTAACGCCTGGGGTAACCATGATTCCCGCGGTGACTTGCAAGGCTGTAGCGTGCATCGATCCTTGGGTGTATGCTATCAGCCATCCTAAGTACAGACAAGAACTACAACGACGCATGCCATGGCTTCAAATACGGGAACCAGATGACAATGCTTCAACGGGCACGAACAATACCACCAATTCTACCGCACCAGCAGCAACGGCGTAA</t>
  </si>
  <si>
    <t>MENETQNYNVYGAYFAPLRSSDGVKMLVDGLDSEDLAVIPEHWLSYTAPPASAHTALALLYSFFTAAALIGNGLVIFIFATTKSLRTSSNLLILNLAIFDFIMMAKAPIFIYNSAMRGFATGALGCQIFSVMGSYSGIGASMTNACIAYDRHSTITRPLDGRLSRGKALLMIACVWIYATPWSLMPLFNVWGRFVPEGYLTSCTFDYLSNTFDTKLFVGCIFLCSYCLPMSFIIYFYSGIVRQVFAHEAALREQAKKMNVESLRSNQNASAESAEIRIAKAALTVCFLFVASWTPYGVMSLIGAFGDQQLLTPGVTMIPAVTCKAVACIDPWVYAISHPKYRQELQRRMPWLQIREPDDNASTGTNNTTNSTAPAATA</t>
  </si>
  <si>
    <t>Dione juno ultraviolet-sensitive visual pigment (UVRh) mRNA, complete cds</t>
  </si>
  <si>
    <t>litura</t>
  </si>
  <si>
    <t>KF539460</t>
  </si>
  <si>
    <t>ATGTATAACCAAACTGAAAATTCCTACTACGATGCACACTTTGCACCTTTCAAGTCTGGAGGGCCGAGTGATGTGGAGATGCTGGGCGCAGGACTGACGGGGGAAGACCTCGCCGCGGTGCCAGAGCACTGGCTCTCGTTCCCCGCACCTCCAGCCAGTGCCCACACCGCGCTGGCTTTGCTCTACACATTCTTTACTGCTGCCGCTCTCTTAGGAAACGGCCTGGTCATTTTCATATTCTCTACAACAAAGAGCTTAAGGACTTCCAGCAATCTTTTGATTCTACAATTAGCCATATTAGACTTTATAATGATGGCAAAAGCCCCAATATTTATATACAACAGTGCAATGCGAGGCTTTGCTAGTGGGACCGTCGGTTGTCAAATATTTGCGTTGATGGGTGCGTACAGCGGTATTGGTGCTGGCATGACTAATGCATGCATTGCCTACGACAGACATTCAACAATCACCCGGCCCTTAGACGGACGACTCTCCCGCGGAAAAGCTCTACTGATGATGGCATTCGTCTGGATATATAGCACACCATGGGCACTTCTACCACTGTTCAAAATCTGGGGCAGATACGTACCTGAGGGTTATTTAACATCCTGTACTTTCGACTACTTGACCAATACATTCGACACTAAACTATTTGTTGCCTGCATTTTCACCTGCAGCTATGTATTCCCTATGTCGATGATTATATATTTTTACAGTGGTATAGTAAAGCAGGTTTTTGCACATGAAGCTGCATTGAGAGAACAAGCCAAGAAGATGAACGTGGAATCGCTTAGAGCCAACCAGAGCTCAGGCGCAGAATCAGCTGAAATCCGGATAGCCAAAGCGGCTCTTACCGTATGCTTCCTGTTTGTGGCGTCGTGGACTCCCTACGGCGTGATGGCACTTATAGGAGCTTTCGGGGACCAACAACTTCTCACACCAGGGGTTACCATGATTCCTGCTGTAGCTTGCAAAGCTGTCGCCTGTATAGATCCCTGGGTTTATGCAATCAGTCATCCGAAATATAGACAAGAGCTTCAGCGCCGCATGCCCTGGCTGCAAATTCAAGAACCTGATGATACTGTTTCTACCGCAACTAGCAATACGGTGTCTAATGCTCCACCTGCAGCGCCAGCATAG</t>
  </si>
  <si>
    <t>MYNQTENSYYDAHFAPFKSGGPSDVEMLGAGLTGEDLAAVPEHWLSFPAPPASAHTALALLYTFFTAAALLGNGLVIFIFSTTKSLRTSSNLLILQLAILDFIMMAKAPIFIYNSAMRGFASGTVGCQIFALMGAYSGIGAGMTNACIAYDRHSTITRPLDGRLSRGKALLMMAFVWIYSTPWALLPLFKIWGRYVPEGYLTSCTFDYLTNTFDTKLFVACIFTCSYVFPMSMIIYFYSGIVKQVFAHEAALREQAKKMNVESLRANQSSGAESAEIRIAKAALTVCFLFVASWTPYGVMALIGAFGDQQLLTPGVTMIPAVACKAVACIDPWVYAISHPKYRQELQRRMPWLQIQEPDDTVSTATSNTVSNAPPAAPA</t>
  </si>
  <si>
    <t>Spodoptera litura UV opsin mRNA, complete cds</t>
  </si>
  <si>
    <t>exigua</t>
  </si>
  <si>
    <t>KF539459</t>
  </si>
  <si>
    <t>ATGTATAACCAAACTGAAAATTCCGTCTATGATGCACACTTTGCACCTTTCAAATCGGGGAGCCCGAGTGAGGTGGAGATGCTGGGCGCGGGGCTGACAGGGGACGACCTCGCTGCAGTGCCAGAGCACTGGCTCTCGTTCCCCGCACCTCCGGCAAGTGCCCACACAGCGCTGGCTTTGCTCTACACGTTCTTCACTGCTGCCGCTCTTCTAGGAAACGGCCTGGTTATTTTCATATTCTCTACAACAAAGAGCTTAAGGACTTCCAGCAATCTTTTAATTTTACAATTAGCCATTTTAGACTTTATAATGATGGCAAAGGCCCCAATATTTATATACAACAGTGCAATGCGAGGCTTTGCCACTGGGACCGTGGGTTGTCAAATATTCGCGTTGATGGGCGCGTACAGCGGTATTGGTGCTGGCATGACTAATGCATGCATTGCCTACGACAGGCATTCAACAATCACTCGACCCTTAGACGGGCGACTGTCCCGCGGAAAAGTTCTGCTGATGATGGCATTCGTCTGGATATACAGCACGCCATGGGCTCTTCTACCACTGTTCAAAATATGGGGAAGATATGTACCTGAGGGTTATTTGACGTCCTGTACTTTCGACTACTTAACCAACACATTCGACACAAAATTATTCGTGGCCTGCATTTTTACCTGCAGCTACGTGTTCCCTATGTCAATGATCATCTATTTTTACAGCGGTATTGTAAAGCAGGTTTTTGCGCATGAAGCTGCATTAAGAGAACAAGCCAAGAAGATGAATGTCGAGTCGCTTAGAGCCAACCAGAGCTCAGGCGCAGAATCAGCTGAAATCCGAATAGCCAAGGCGGCGCTTACCGTGTGCTTCCTGTTTGTGGCGTCGTGGACTCCTTACGGCGTGATGGCTCTTATAGGAGCTTTTGGGGACCAACAACTTCTCACACCCGGGGTTACCATGATTCCCGCCGTAGCTTGCAAAGCTGTCGCCTGTATAGATCCCTGGGTTTATGCAATCAGTCATCCGAAATACAGACAAGAACTGCAGCGTCGCATGCCTTGGTTGCAAATTCAAGAACCTGACGATACAGTTTCTACCGCAACCAGCAACACCAATGCACCACCTGCAGCGCCTGCATAG</t>
  </si>
  <si>
    <t>MYNQTENSVYDAHFAPFKSGSPSEVEMLGAGLTGDDLAAVPEHWLSFPAPPASAHTALALLYTFFTAAALLGNGLVIFIFSTTKSLRTSSNLLILQLAILDFIMMAKAPIFIYNSAMRGFATGTVGCQIFALMGAYSGIGAGMTNACIAYDRHSTITRPLDGRLSRGKVLLMMAFVWIYSTPWALLPLFKIWGRYVPEGYLTSCTFDYLTNTFDTKLFVACIFTCSYVFPMSMIIYFYSGIVKQVFAHEAALREQAKKMNVESLRANQSSGAESAEIRIAKAALTVCFLFVASWTPYGVMALIGAFGDQQLLTPGVTMIPAVACKAVACIDPWVYAISHPKYRQELQRRMPWLQIQEPDDTVSTATSNTNAPPAAPA</t>
  </si>
  <si>
    <t>Spodoptera exigua UV opsin mRNA, complete cds</t>
  </si>
  <si>
    <t>Mythimna</t>
  </si>
  <si>
    <t>separata</t>
  </si>
  <si>
    <t>KF539458</t>
  </si>
  <si>
    <t>ATGTATAATCAAACAGAAAATTCCTACTATGATGCACACTTTGCACCTTTCAAGTCGGGAGGGCCGAGTGGCGTGGAGATGCTGGGCGAGGGCCTGACGGGCGACGAGCTGGCCGCGGTGCCGGAGCACTGGCTGTCGTTCCCGGCGCCCCCCGCCAGCGCGCACACGGCGCTTGCGCTGCTTTACATCTTTTTTACTGCAGCCGCTTTAGTGGGCAATGGACTAGTTATTTTTATATTTTCCACGACAAAAAGTTTAAGAACGTCGAGCAACCTTTTAATTCTACAGTTAGCTATTTTAGATTTCATAATGATGGCAAAAGCCCCTATATTTATATACAATAGTGCGATGCGAGGTTTCGCCAGCGGAACCTTTGGCTGTCAGCTGTTCGCGTTGATGGGCGCGTATAGTGGCATCGGTGCAGGCATGACCAATGCCTGCATCGCTTATGACAGGCATTCTACAATCACCCGCCCTTTGGACGGGCGATTGTCGCGCGGCAAAGTTCTACTGATGATAGCATTTGTCTGGATCTACAGTACACCGTGGGCTCTACTGCCGCTCTTTAAAATCTGGGGAAGATATGTTCCTGAGGGTTATTTGACGTCTTGCACGTTCGATTACTTGACGAATACCTTCGACACTAAATTGTTCGTCGCGTGCATTTTTGCCTGCAGTTACGTCTTCCCCATGTCGATGATCATATATTTCTACAGTGGAATCGTGAAACAGGTGTTTGCACATGAAGCTGCTTTGAGGGAACAAGCCAAAAAGATGAACGTGGAATCACTTCGAGCTAACCAAAATGCGAGCGCAGAGTCTGCCGAGATCCGGATAGCCAAGGCCGCTCTCACCGTGTGCTTCTTGTTCGTAGCGTCATGGACTCCTTACGGGGTCATGGCGCTAATAGGCGCTTTTGGAAACCAACAACTTCTTACGCCTGGGGTTACAATGATTCCAGCCGTGGCATGCAAAGCTGTGGCCTGCGTAGATCCCTGGGTTTATGCAATCAGTCATCCGAAGTACAGACAAGAGCTGCAGCGTCGCATGCCGTGGTTGCAGATCCAAGAGCCGGATGACAGCGTGTCGACTGCCACCAGCAACACCGTGTCCAGCGCTCCACCCGCAGCACCTGCCTAA</t>
  </si>
  <si>
    <t>MYNQTENSYYDAHFAPFKSGGPSGVEMLGEGLTGDELAAVPEHWLSFPAPPASAHTALALLYIFFTAAALVGNGLVIFIFSTTKSLRTSSNLLILQLAILDFIMMAKAPIFIYNSAMRGFASGTFGCQLFALMGAYSGIGAGMTNACIAYDRHSTITRPLDGRLSRGKVLLMIAFVWIYSTPWALLPLFKIWGRYVPEGYLTSCTFDYLTNTFDTKLFVACIFACSYVFPMSMIIYFYSGIVKQVFAHEAALREQAKKMNVESLRANQNASAESAEIRIAKAALTVCFLFVASWTPYGVMALIGAFGNQQLLTPGVTMIPAVACKAVACVDPWVYAISHPKYRQELQRRMPWLQIQEPDDSVSTATSNTVSSAPPAAPA</t>
  </si>
  <si>
    <t>Mythimna separata UV opsin mRNA, complete cds</t>
  </si>
  <si>
    <t>Mamestra</t>
  </si>
  <si>
    <t>brassicae</t>
  </si>
  <si>
    <t>KF539457</t>
  </si>
  <si>
    <t>ATGTATAATCAAACCGAAAATTCCTACTATGATGCACACTTTGCACCTTTCAAGTCTGGAGGGCCGAGTGGCGTGGAGATGCTGGGCGAGGGTCTGACGGGGGACGACCTGGCCGCGGTTCCGGAGCACTGGTTGGCATTCCCGGCGCCTCCGGCCAGCGCACACACCGCACTTGCGCTGCTTTACATATTCTTTACTGCAGCCGCTTTAGTGGGCAATGGACTAGTTATTTTCATATTTTCCACAACAAAAAGCTTAAGAACCTCGAGCAACCTTCTAATCCTGCAACTAGCTATTTTAGACTTTATAATGATGGCGAAAGCTCCAATATTTATATATAATAGCGCAATGCGAGGTTTCGCCACTGGGACCTTCGGCTGCCAACTATTCGCGTTGATGGGCGCGTATAGCGGCATTGGTGCAGGCATGACCAACGCTTGCATCGCCTATGACAGGCATTCCACAATCACTCGCCCTTTGGACGGGCGATTGTCCAAAGGCAAAGTTCTACTGATGATTGCATTTGTCTGGATATACAGTACACCATGGGCTCTCCTACCACTCTTCAAAATCTGGGGCAGATATGTTCCTGAGGGTTATTTGACGTCTTGTTCGTTCGATTACTTGACGAATACTTTCGACACAAAATTATTCGTCGCGTGCATTTTCGCTTGCAGCTACGTCTTCCCCATGTCGATGATCATATATTTTTACAGTGGAATCGTGAAACAGGTGTTTGCGCATGAAGCTGCTTTAAGAGAACAAGCCAAAAAGATGAACGTGGAATCACTTAGAGCCAACCAGAACGCGAGCGCAGAATCAGCTGAAATCCGGATAGCTAAAGCCGCTCTCACTGTGTGCTTCTTGTTTGTGGCATCGTGGACTCCTTACGGCGTCATGGCGCTTATAGGAGCGTTTGGAGACCAACAACTTCTTACGCCCGGGGTTACAATGATTCCAGCCGTTGCATGCAAAGCTGTAGCCTGCATAGATCCCTGGGTTTATGCAATCAGTCATCCAAAGTACAGACAAGAACTGCAACGCCGCATGCCGTGGTTGCAGATCCAAGAACCGGATGATACCACGTCCACTGCAACCGGTAACACTGTGTCTAGCGCTCCAGCCGCAGCGCCTGCCTAG</t>
  </si>
  <si>
    <t>MYNQTENSYYDAHFAPFKSGGPSGVEMLGEGLTGDDLAAVPEHWLAFPAPPASAHTALALLYIFFTAAALVGNGLVIFIFSTTKSLRTSSNLLILQLAILDFIMMAKAPIFIYNSAMRGFATGTFGCQLFALMGAYSGIGAGMTNACIAYDRHSTITRPLDGRLSKGKVLLMIAFVWIYSTPWALLPLFKIWGRYVPEGYLTSCSFDYLTNTFDTKLFVACIFACSYVFPMSMIIYFYSGIVKQVFAHEAALREQAKKMNVESLRANQNASAESAEIRIAKAALTVCFLFVASWTPYGVMALIGAFGDQQLLTPGVTMIPAVACKAVACIDPWVYAISHPKYRQELQRRMPWLQIQEPDDTTSTATGNTVSSAPAAAPA</t>
  </si>
  <si>
    <t>Mamestra brassicae UV opsin mRNA, complete cds</t>
  </si>
  <si>
    <t>Loxostege</t>
  </si>
  <si>
    <t>sticticalis</t>
  </si>
  <si>
    <t>KF539455</t>
  </si>
  <si>
    <t>ATGGAAAACCGGACAGATGATTACTACAATGGCGCCCACTATGCACCACTCAGATCGGGAGCTCAGACTGGCGTGGAGATGCTGGGCGCGGGTCTAACGGGAGAGGACCTGGCGATGGTGCCGGAGCACTGGTTCTCGTTCCCCGCGCCGCCTGCCAGTGCGCACACAGCATTGGCTCTACTCTACATCTTCTTCACAGCCGCTGCGTTGCTAGGAAACGGACTTGTAATTTTCATATTTTCAACCACAAAGAGTTTGAGAACGTCAAGCAATCTACTTATTCTGCAATTAGCGATTCTGGATTTCATCATGATGGCAAAGGCACCGATCTTCATTTACAATAGTGCGATGCGAGGTTTCGCTACGGGAACGCTTGGTTGTCAAATATTCGCCCTGATGGGGGCTTACAGCGGCATCGGCGCTGGTATGACAAACGCTTGCATCGCCTATGATAGGCACTCAACGATCACTCGGCCTCTAGACGGAAGGCTCTCCAAAGGTAAAGCCCTGCTCATGATTGCTGTGGTATGGATTTACGCAACACCATGGGCTCTCTTGCCTCTCTTCAAAATTTGGGGCAGATACGTGCCGGAGGGCTACTTGACGTCTTGCACGTTTGACTACCTGACCAACACATTCGACACGAAACTATTCGTCGGCTGTATCTTCGTGTGCAGCTACATCCTCCCCATGTCCCTCATCATTTACTTCTATAGCGGCATCGTCAAACAAGTTTTCGCCCACGAAGCTGCTCTAAGGGAACAGGCTAAAAAGATGAACGTAGAGTCTCTGAGATCGAACCAGAACACCAACGCTGAGTCAGCGGAGATCAGAATCGCGAAGGCTGCGCTCACAGTGCGCTTCCTCTTCGTTGCCTCATGGACTCCATACGGAGTGATGGCGCTCATAGGAGCCTTTGGGAACCGACAACTCCTTACTCCAGGGGTAACAATGATTCCTGCTGTGGCATGCAAAGCGGTTGCTTGTATAGACCCGTGGGTTTGTGCCATTAGCCATCCAAAATACAGGCAAGAGCTTCAGCGTCGAATGCCATGGCTGCAAATCGACGAGCCTGATGACTCGTCGTCAACCGCCACCAGCAACACAGTCGCTCCGCCGCCCGCCTCTGCGTAG</t>
  </si>
  <si>
    <t>MENRTDDYYNGAHYAPLRSGAQTGVEMLGAGLTGEDLAMVPEHWFSFPAPPASAHTALALLYIFFTAAALLGNGLVIFIFSTTKSLRTSSNLLILQLAILDFIMMAKAPIFIYNSAMRGFATGTLGCQIFALMGAYSGIGAGMTNACIAYDRHSTITRPLDGRLSKGKALLMIAVVWIYATPWALLPLFKIWGRYVPEGYLTSCTFDYLTNTFDTKLFVGCIFVCSYILPMSLIIYFYSGIVKQVFAHEAALREQAKKMNVESLRSNQNTNAESAEIRIAKAALTVRFLFVASWTPYGVMALIGAFGNRQLLTPGVTMIPAVACKAVACIDPWVCAISHPKYRQELQRRMPWLQIDEPDDSSSTATSNTVAPPPASA</t>
  </si>
  <si>
    <t>Loxostege sticticalis UV opsin mRNA, complete cds</t>
  </si>
  <si>
    <t>KF539454</t>
  </si>
  <si>
    <t>ATGTACAATCAAACAGAAAATTCATACTACGATGCGCACTTTGCAGCATACAAGTCGGGTGGGGCGGGCGATACGGAAATGCTGGGCGCGGGGCTGACGGGGGAAGACCTGGCCATGGTGCCCGAGCACTGGCTGTCGTTTCCTGCGCCCCCGGCCAGCGCTCACACTGCGCTAGCATTGCTCTACATATTCTTTACTGCAGCAGCGCTAGTCGGCAATGGACTAGTTATTTTCATATTTTCAACAACTAAAAGCTTAAGGACCTCAAGTAATCTTCTAATCCTACAATTAACAATTTTAGACTTTATCATGATGGCGAAAGCTCCAATATTTATATACAATAGTGCAATGCGCGGTTTTGCTACTGGCACCTTCGGTTGTCAGCTATTCGCGTTGATGGGCGCGTATAGTGGCATTGGTGCAGGTATGACAAATGCTTGCATCGCTTACGACAGGCATTCAACAATCACTCGGCCCTTGGACGGACGTCTGTCCCGAGGCAAGGTTCTGCTAATGATCGCGTTTGTTTGGATATACAGTACGCCGTGGGCTCTGCTGCCACTGTTCAAAATCTGGGGCCGATATGTTCCTGAGGGTTATTTGACATCGTGCACTTTTGATTACTTGACGAACACTTTTGACACCAAGCTATTCGTGGCTTGCATTTTCGCCTGCAGCTACGTTTTCCCCATGTCGATGATTATATACTTCTACAGTGGAATCGTTAAACAGGTGTTTGCACATGAAGCCGCTTTAAGGGAACAAGCTAAGAAAATGAACGTGGAATCACTTCGAGCTAACCAGAACGCAGGTGCAGAATCAGCTGAAATCCGAATAGCCAAGGCAGCTCTCACCGTGTGCTTCTTATTTGTAGCATCGTGGACACCTTATGGCGTTATGGCGCTTATAGGCGCTTTCGGAAACCAACAACTATTAACACCTGGGGTTACAATGATTCCGGCGGTCGCCTGTAAAGCTGTTGCTTGCATCGATCCATGGGTGTACGCTATTAGTCATCCAAAATACAGGCAAGAACTACAACGTCGCATGCCATGGTTACAAATTCAGGAGCCTGATGATACAGCCTCAACAGCTACTAGCAACACAGTATCTAGCGCTCCAGCCGCAGCACCCGCCTAA</t>
  </si>
  <si>
    <t>MYNQTENSYYDAHFAAYKSGGAGDTEMLGAGLTGEDLAMVPEHWLSFPAPPASAHTALALLYIFFTAAALVGNGLVIFIFSTTKSLRTSSNLLILQLTILDFIMMAKAPIFIYNSAMRGFATGTFGCQLFALMGAYSGIGAGMTNACIAYDRHSTITRPLDGRLSRGKVLLMIAFVWIYSTPWALLPLFKIWGRYVPEGYLTSCTFDYLTNTFDTKLFVACIFACSYVFPMSMIIYFYSGIVKQVFAHEAALREQAKKMNVESLRANQNAGAESAEIRIAKAALTVCFLFVASWTPYGVMALIGAFGNQQLLTPGVTMIPAVACKAVACIDPWVYAISHPKYRQELQRRMPWLQIQEPDDTASTATSNTVSSAPAAAPA</t>
  </si>
  <si>
    <t>Helicoverpa armigera UV opsin mRNA, complete cds</t>
  </si>
  <si>
    <t>Chilo</t>
  </si>
  <si>
    <t>suppressalis</t>
  </si>
  <si>
    <t>KF539453</t>
  </si>
  <si>
    <t>ATGGAGAACCGGACCGATGGCTATTACTATGGCGCCCACTTCGCACCTCTCAGATCTGGTGCTGCGTCGAGTGTGGAGATGTTGGGAGAAGGCCTGACGGGCGACGACCTCGCCATGATCCCGGAGCACTGGCTGGTATACCCAACGCCGCCAGCGAGCGCGCACACTGCGTTAGCTTTGCTTTACGTGTTCTTAACCGCCGCCGCCTTAGTGGGAAACGGACTAGTCATCTTTATATTTTCCACAACTAAATCTTTAAGAACGTCTAGTAATCTCCTAATCTTACAATTAGCAATATTGGACTTTGTCATGATGGCCAAAGCACCCATATTCATTTACAATAGTGCAATGAAAGGGTTCGCAACAGGGACACTCGGCTGCAAAATATTTGCTCTCATGGGAGCATACAGTGGAATTGGAGCGGGCATGACGAATGCTTGCATTGCATATGATAGACATTCAACAATCACAAGGCCGTTAGATGGACGTCTTTCTCGAGGCAAAGCTTTGCTAATGATGTCTTTCGTTTGGATCTACGCCACACCGTGGGCTCTGCTGCCCCTCTTTGAAACTTGGGGAAGATATGTACCTGAGGGATATTTAACATCGTGCACGTTTGATTATCTGACCAATACATTCGACACTAAGCTCTTCGTAGGCTGTATATTTTTTTGCAGCTACGTTATACCAATGTCGTTCATTATTTATTTCTACAGTGGTATTGTTAAGCAAGTTTTCGCACATGAAGCTGCATTAAGGGAACAAGCTAAGAAGATGAACGTGGAATCACTAAGATCGAACCAAACTGCTGGGCAACAGTCAGCAGAAATTAGAATAGCAAAGGCCGCTTTAACTGTTTGCTTCTTATTCGTAGCCTCATGGACACCCTACGGTATTATGTCCCTAATAGGGGCTTTCGGAAATCAGGAACTGCTTACACCTGGGGTTACTATGATTCCTGCTATAACATGCAAAGCAGTTGCCTGTATAGACCCATGGGTTTACGCCATCAGTCATCCCAAATACAGGCAGGAGCTACAGCGGCGTATGCCATGGCTGCAGATCGACGAGCCCGATGATACTGCATCAACCACCACCACCAACACAGTCAACGCCCCGCCTGCAGCATCTGCCTAA</t>
  </si>
  <si>
    <t>MENRTDGYYYGAHFAPLRSGAASSVEMLGEGLTGDDLAMIPEHWLVYPTPPASAHTALALLYVFLTAAALVGNGLVIFIFSTTKSLRTSSNLLILQLAILDFVMMAKAPIFIYNSAMKGFATGTLGCKIFALMGAYSGIGAGMTNACIAYDRHSTITRPLDGRLSRGKALLMMSFVWIYATPWALLPLFETWGRYVPEGYLTSCTFDYLTNTFDTKLFVGCIFFCSYVIPMSFIIYFYSGIVKQVFAHEAALREQAKKMNVESLRSNQTAGQQSAEIRIAKAALTVCFLFVASWTPYGIMSLIGAFGNQELLTPGVTMIPAITCKAVACIDPWVYAISHPKYRQELQRRMPWLQIDEPDDTASTTTTNTVNAPPAASA</t>
  </si>
  <si>
    <t>Chilo suppressalis UV opsin mRNA, complete cds</t>
  </si>
  <si>
    <t>Ctenoplusia</t>
  </si>
  <si>
    <t>agnata</t>
  </si>
  <si>
    <t>KF539452</t>
  </si>
  <si>
    <t>ATGTATAACCAAACGGAAAATTCCTACTATGATGTACATTTTGCACCTTTTAAATCGGGTGGTCCCGGTGACGTGGAGATGCTCGGCGCAGGCCTCACCGGCGATGACCTGGCGATGGTACCCGAGCACTGGCTGTCATACCCGGCACCTCCAGCCAGCGCGCACACTGCATTAGCATTGCTCTACATATTCTTCACTGCGGCAGCTCTCGTCGGAAATGGACTGGTTATCTTTATATTTTCTACAACGAAATCCTTAAGAACCTCAAGCAATCTCCTCATTCTGCAGCTAGCTGTTTTAGATTTTATAATGATGGCAAAAGCTCCTTTATTTATATACAATAGTGCAAATCGCGGTTTCGCGACTGGAACCCTCGGTTGTCAAATATTTGCGTTGATGGGTTCTTACAGTGGTATCGGAGCTGGCATGACCAATGCCTGCATCGCATACGACAGGCATTCAACAATCACTCGCCCTCTGGACGGTCGCTTATCACGTGGTAAAGTTCTTCTAATGATAGCTTGTATCTGGATATATAGCACGCCATGGGCTCTTCTTCCACTTTTCAAAATCTGGGGCCGATATGTTCCTGAGGGATATTTAACATCCTGCAGCTTTGACTACTTGACGAATACTTTCGATACGAAATTATTTGTGGCATGTATATTTGTTTGCAGTTACGTTTTTCCTATGGCGATGATAATTTACTTTTACAGTGGAATTGTAAAACAAGTGTTTGCACATGAAGCTGCTTTAAGAGAACAAGCCAAGAAAATGAACGTGGAATCCCTTCGTGCTAATCAAAACGCGAGCGCAGAGTCGGCTGAAATTCGGATAGCGAAAGCAGCTCTAACTGTTTGCTTCTTGTTTGTGGCGTCGTGGACCCCATACGGCGTCATGGCGCTGATTGGGGCTTTCGGAGACCAACAATTACTTACGCCTGGGGTAACAATGATTCCAGCTGTGGCCTGCAAAGCCGTAGCTTGTATAGATCCCTGGGTGTATGCCATCAGCCATCCTAAGTACAGACAAGAACTTCAGAAACGCATGCCGTGGTTGCAAATCCAAGAGCCAGACGACACTGCTTCGACCGCAACCAGCAACACTGTTTCTAACGCACCAGCCGCCGCAACCGCTTAA</t>
  </si>
  <si>
    <t>MYNQTENSYYDVHFAPFKSGGPGDVEMLGAGLTGDDLAMVPEHWLSYPAPPASAHTALALLYIFFTAAALVGNGLVIFIFSTTKSLRTSSNLLILQLAVLDFIMMAKAPLFIYNSANRGFATGTLGCQIFALMGSYSGIGAGMTNACIAYDRHSTITRPLDGRLSRGKVLLMIACIWIYSTPWALLPLFKIWGRYVPEGYLTSCSFDYLTNTFDTKLFVACIFVCSYVFPMAMIIYFYSGIVKQVFAHEAALREQAKKMNVESLRANQNASAESAEIRIAKAALTVCFLFVASWTPYGVMALIGAFGDQQLLTPGVTMIPAVACKAVACIDPWVYAISHPKYRQELQKRMPWLQIQEPDDTASTATSNTVSNAPAAATA</t>
  </si>
  <si>
    <t>Ctenoplusia agnata UV opsin mRNA, complete cds</t>
  </si>
  <si>
    <t>KF539451</t>
  </si>
  <si>
    <t>ATGTACAATCAAACAGAAAATTCATACTACGATGCACACTTTGCACCTTTCAAGTCTGGAGGGCCGAGTGGCGTGGAGATGCTGGGCGATGGACTGACGGGAGATGACCTGGCCATGGTCCCGGAACACTGGCTGGCCTTCCCGGCTCCCCCGGCAAGCGCGCATACTGCGCTCGCGCTGCTTTACATATTCTTTACTGCAGCCGCTTTAGTAGGAAATGGACTAGTTATCTTCATATTTTCTACAACGAAAAGCTTACGAACTTCGAGCAACCTTTTAATTTTGCAACTAGCAATTTTAGATTTCATCATGATGGCAAAAGCTCCAATTTTTATTTACAATAGTGCAATGCGAGGCTTTGCCAGTGGAACTATAGGCTGTCAGCTTTTCGCGCTGATGGGGGCGTATAGTGGTATCGGCGCAGGCATGACCAATGCTTGTATCGCATATGACAGGCATTCCACAATCACCCGCCCTCTCGATGGACGATTGTCTCGCGGCAAAGTTCTACTGATGATTGCATTTACTTGGATATACAGTACACCATGGGCTCTACTACCACTTTTCAAAATCTGGGGCAGATATGTTCCTGAGGGTTATTTGACATCCTGTACGTTCGATTACCTGACGAATACATTCGACACCAAATTATTCGTCGCGTGTATTTTTACGTGCAGTTACGTGTTCCCCATGTCCATGATCATATATTTTTACAGTGGAATCGTAAAGCAAGTGTTTGCACATGAGGCTGCCTTGAGAGAGCAGGCTAAGAAGATGAATGTGGAATCACTTCGATCGAACCAGAATGCAAACGCAGAATCAGCTGAAATCCGAATAGCTAAGGCAGCACTCACCGTGTGCTTCTTATTTGTAGCGTCGTGGACTCCTTACGGGATCATGTCGCTTATAGGAGCTTTTGGAGATCAACAACTACTTACACCAGGGGTTACAATGATTCCAGCTGTAGCATGCAAAGCTGTCGCCTGTATAGATCCCTGGGTTTATGCCATCAGTCACCCGAAGTACAGGCAAGAATTGCAACGTCGTATGCCATGGTTGCAAATTCAAGAACCAGATGATACCGTATCGACTGCGACCAGCAATACTGTATCCAGCGCCCCAGCCGCGACACCTGCTTAA</t>
  </si>
  <si>
    <t>MYNQTENSYYDAHFAPFKSGGPSGVEMLGDGLTGDDLAMVPEHWLAFPAPPASAHTALALLYIFFTAAALVGNGLVIFIFSTTKSLRTSSNLLILQLAILDFIMMAKAPIFIYNSAMRGFASGTIGCQLFALMGAYSGIGAGMTNACIAYDRHSTITRPLDGRLSRGKVLLMIAFTWIYSTPWALLPLFKIWGRYVPEGYLTSCTFDYLTNTFDTKLFVACIFTCSYVFPMSMIIYFYSGIVKQVFAHEAALREQAKKMNVESLRSNQNANAESAEIRIAKAALTVCFLFVASWTPYGIMSLIGAFGDQQLLTPGVTMIPAVACKAVACIDPWVYAISHPKYRQELQRRMPWLQIQEPDDTVSTATSNTVSSAPAATPA</t>
  </si>
  <si>
    <t>Agrotis ipsilon UV opsin mRNA, complete cds</t>
  </si>
  <si>
    <t>segetum</t>
  </si>
  <si>
    <t>KF539450</t>
  </si>
  <si>
    <t>ATGTACAATCAAACAGAAAATTCATACTACGATGCACACTTTGCACCTTTCAAGTCTGGAGGGCCGAGTGGCGTGGAGATGCTGGGCGATGGACTGACGGGAGATGACCTGGCCATGGTCCCGGAACACTGGCTGGCCTTCCCGGCTCCCCCGGCAAGCGCGCATACTGCGCTCGCGCTGCTTTACATATTCTTTACTGCGGCCGCTTTAGTTGGAAATGGACTAGTTATCTTCATATTTTCCACAACAAAAAGCTTACGAACTTCGAGCAACCTTTTGATTTTGCAACTAGCAATTTTAGATTTCATTATGATGGCAAAAGCTCCAATTTTTATATACAATAGTGCAATGCGAGGCTTTGCCAGTGGAACCATAGGCTGTCAACTTTTCGCGTTAATGGGGGCGTATAGTGGCATCGGCGCAAGCATGACCAATGCTTGCATCGCATATGACAGACATTCTACAATCACTCGCCCCCTGGACGGGCGATTATCTCGCGGGAAAGTTCTACTGATGATTGCATTTACTTGGATATACAGTACGCCATGGGCTCTACTACCCCTTTTCAAAATCTGGGGTAGATACGTTCCAGAGGGTTATTTGACATCCTGTACGTTCGATTACCTGACGAATACATTCGACACCAAATTATTCGTCGCGTGCATTTTTACGTGCAGTTACGTGTTCCCCATGTCCATGATCATATATTTTTACAGTGGAATCGTAAAGCAAGTGTTTGCACATGAGGCTGCTTTAAGAGAACAAGCTAAAAAGATGAATGTGGAATCACTTCGATCGAACCAGAATGCAAACGCAGAATCAGCTGAAATCCGAATAGCTAAAGCAGCACTCACCGTGTGCTTCTTATTCGTAGCGTCGTGGACTCCTTACGGGATCATGTCGCTTATAGGAGCTTTTGGAGATCAACAACTACTTACACCTGGGGTTACAATGATTCCAGCTGTAGCATGCAAAGCTGTCGCCTGTATAGATCCCTGGGTTTATGCCATCAGTCATCCGAAGTACAGACAAGAATTGCAACGTCGCATGCCATGGTTGCAAATCCAAGAGCCCGATGATACCGTATCGACTGCGACCAGCAACACAGTATCCAGCGCTCCAGCAGCGGCACCAGCTTAA</t>
  </si>
  <si>
    <t>MYNQTENSYYDAHFAPFKSGGPSGVEMLGDGLTGDDLAMVPEHWLAFPAPPASAHTALALLYIFFTAAALVGNGLVIFIFSTTKSLRTSSNLLILQLAILDFIMMAKAPIFIYNSAMRGFASGTIGCQLFALMGAYSGIGASMTNACIAYDRHSTITRPLDGRLSRGKVLLMIAFTWIYSTPWALLPLFKIWGRYVPEGYLTSCTFDYLTNTFDTKLFVACIFTCSYVFPMSMIIYFYSGIVKQVFAHEAALREQAKKMNVESLRSNQNANAESAEIRIAKAALTVCFLFVASWTPYGIMSLIGAFGDQQLLTPGVTMIPAVACKAVACIDPWVYAISHPKYRQELQRRMPWLQIQEPDDTVSTATSNTVSSAPAAAPA</t>
  </si>
  <si>
    <t>Agrotis segetum UV opsin mRNA, complete cds</t>
  </si>
  <si>
    <t>KF539449</t>
  </si>
  <si>
    <t>ATGTCGCTGACTTTGGATCCCGGGCCTGGTATAGCAGCTCTGCAAGCATGGGGTGGCCAAGTAGCGGCGTATGGTGCCTCCAACCAAACCGTCGTTGACAAGGTGCCACCAGATATGCTTCATATGGTCGATCCTCACTGGTACCAGTTTCCTCCTATGAACCCGCTATGGCACGGACTCTTGGGATTCACAATCGGCGTTCTTGGTTTTATCTCTATTACTGGCAACGGAATGGTCATCTACATATTTATGTCAACAAAGAGTCTTAAAACTCCATCAAACTTACTTGTGGTGAATCTTGCTTTCTCCGACTTCCTTATGATGTGCTGTATGTCTCCGGCTATGGTGGTTAATTGTTATAACGAAACGTGGGTATGGGGTCCTCTTGCGTGTGAACTATACGCATGTGCTGGGTCTCTATTTGGGTGTGCATCTATTTGGACCATGACTATGATTGCTTTCGACCGCTACAATGTAATCGTGAAAGGTATAGCCGCCAAACCAATGACCAATAACGGAGCTCTTCTACGCATCCTCGGCATCTGGGCATTCTCACTTGCATGGACCCTCGCGCCTTTCTTCGGCTGGAACCGATATGTACCGGAAGGCAACATGACTGCTTGTGGCACTGACTACTTGTCCAAGGATTGGTTCAGCCGAAGTTATATCCTGATCTACTCCGTCTTCGTGTATTTCTTGCCTCTCCTCCTCATCATCTACTCTTATTTCTTCATTGTACAGGCTGTAGCAGCTCACGAAAAGGGAATGAGGGAACAAGCTAAGAAAATGAACGTGGCTTCTCTAAGGTCTTCTGAGGCGGCAAACACAAGCGCCGAGTGCAAATTGGCAAAGGTGGCTCTAATGACTATTTCTCTGTGGTTCATGGCGTGGACACCCTACCTAGTGATTAACTACACAGGTGTCTTCGAAAGCGCACCCATCAGTCCTCTTGCGACCATCTGGGGCTCTCTCTTTGCCAAAGCTAACGCTGTCTACAATCCTATCGTATACGGCATCAGCCACCCGAAGTACCGCGCTGCTCTGTACCAGAAGTTCCCGTCACTATCGTGCCAGGCGTCGCCAGACGAGAGCGGCTCGGTGGCATCCGGTGCCACAGCCGTCTCCGAGGAGAAACCTGCGGCCTAA</t>
  </si>
  <si>
    <t>MSLTLDPGPGIAALQAWGGQVAAYGASNQTVVDKVPPDMLHMVDPHWYQFPPMNPLWHGLLGFTIGVLGFISITGNGMVIYIFMSTKSLKTPSNLLVVNLAFSDFLMMCCMSPAMVVNCYNETWVWGPLACELYACAGSLFGCASIWTMTMIAFDRYNVIVKGIAAKPMTNNGALLRILGIWAFSLAWTLAPFFGWNRYVPEGNMTACGTDYLSKDWFSRSYILIYSVFVYFLPLLLIIYSYFFIVQAVAAHEKGMREQAKKMNVASLRSSEAANTSAECKLAKVALMTISLWFMAWTPYLVINYTGVFESAPISPLATIWGSLFAKANAVYNPIVYGISHPKYRAALYQKFPSLSCQASPDESGSVASGATAVSEEKPAA</t>
  </si>
  <si>
    <t>Spodoptera litura long-wavelength opsin mRNA, complete cds</t>
  </si>
  <si>
    <t>KF539448</t>
  </si>
  <si>
    <t>ATGTCGCTGACTTTGGATCCCGGGCCTGGTATAGCAGCCCTGCAAGCATGGGGTGGCCAAGTAGCAGCGTACGGTGCCTCCAACCAAACCGTCGTTGACAAAGTGCTACCAGATATGCTTCATATGGTCGATCCTCACTGGTACCAGTTTCCTCCTATGAACCCGCTATGGCACGGACTCTTGGGATTCACAATCGGCGTTCTTGGTTTCATCTCCATTACTGGCAACGGAATGGTCATCTATATATTTATGTCAACAAAGAGTCTTAAAACTCCATCAAACTTACTTGTGGTGAATCTTGCTTTCTCCGACTTCCTCATGATGTGCTGTATGTCTCCGGCTATGGTTGTCAATTGTTATAACGAAACATGGGTATGGGGTCCTCTTGCGTGTGAACTATACGCGTGTGCCGGATCTCTATTCGGATGCGCATCAATTTGGACCATGACTATGATAGCTTTCGACCGCTATAATGTAATCGTGAAAGGTATAGCCGCCAAGCCCATGACCAACAACGGAGCTCTTCTGCGCATCCTTGGAATCTGGGCTTTCTCGCTTGCATGGACCCTCGCGCCTTTCTTCGGCTGGAACCGATATGTACCTGAAGGCAACATGACTGCTTGTGGCACTGACTACTTATCCAAAGATTGGTTCAGCCGAAGTTACATCCTGATCTATTCCGTCTTCGTGTATTTCATGCCTCTTCTCCTCATCATCTACTCTTATTTCTTCATTGTACAGGCTGTAGCAGCTCACGAAAAGGGAATGAGGGAACAAGCTAAGAAAATGAACGTGGCTTCTCTAAGGTCTTCTGAAGCGGCAAACACAAGCGCTGAGTGCAAATTGGCTAAGGTAGCTCTAATGACCATATCTCTGTGGTTCATGGCGTGGACACCCTACCTAGTGATTAACTACGCGGGTGTCTTCGAAAGCGCAACCATCAGTCCTCTTGCGACCATTTGGGGCTCTCTCTTTGCTAAGGCTAACGCTGTCTACAATCCTATTGTATACGGCATCAGCCACCCGAAGTACCGCGCTGCTCTGTACCAAAAGTTCCCATCGCTATCGTGCCAGGCGTCACCAGACGAGAGCGGCTCGGTGGCATCCGGAGCCACCGCTGTCTCAGAGGAGAAACCTGCTGCCTAA</t>
  </si>
  <si>
    <t>MSLTLDPGPGIAALQAWGGQVAAYGASNQTVVDKVLPDMLHMVDPHWYQFPPMNPLWHGLLGFTIGVLGFISITGNGMVIYIFMSTKSLKTPSNLLVVNLAFSDFLMMCCMSPAMVVNCYNETWVWGPLACELYACAGSLFGCASIWTMTMIAFDRYNVIVKGIAAKPMTNNGALLRILGIWAFSLAWTLAPFFGWNRYVPEGNMTACGTDYLSKDWFSRSYILIYSVFVYFMPLLLIIYSYFFIVQAVAAHEKGMREQAKKMNVASLRSSEAANTSAECKLAKVALMTISLWFMAWTPYLVINYAGVFESATISPLATIWGSLFAKANAVYNPIVYGISHPKYRAALYQKFPSLSCQASPDESGSVASGATAVSEEKPAA</t>
  </si>
  <si>
    <t>Spodoptera exigua long-wavelength opsin mRNA, complete cds</t>
  </si>
  <si>
    <t>Plutella</t>
  </si>
  <si>
    <t>xylostella</t>
  </si>
  <si>
    <t>KF539447</t>
  </si>
  <si>
    <t>ATGGGTTTCGCGAACATGGACCCCGGCCCGGGCATGGCCGCGCTGCAGGCGTGGGGCGGCCAGGTGGCGGCCTACGGCGCCTCCAACCAGACCGTCGTCGACAAGGTCCTCCCCGACATGATCCACATGATCGACCCCCACTGGTACCAGTTCCCCCCTATGAATCCTCTTTGGCACGGACTTTTGGGTTTCACAATTGGTGTTCTTGGTTTCGTCTCGATTACTGGCAATGGAATGGTTATCTACATCTTCACTTCGACAAAGAGCCTCAAAACCCCATCGAACCTATTAGTAGTTAATCTAGCTTTCTCGGACTTCCTAATGATGTGCTGCATGTCTCCGCCTATGGTCGTAAATTGTTATAACGAAACATGGGTTTTCGGACCTCTGGCTTGTGAACTGTACGCGTGTGCTGGCTCTCTCTTCGGTTGCGCTTCCATCTGGACTATGACCATGATCGCCTTCGATCGGTACAACGTGATCGTGAAGGGTATCGCGGCCAAGCCCATGACCATCAACGGCGCTCTGCTACGCATCCTGGGCATCTGGCTGTTCTCACTCGCATGGACCCTCGCGCCATTCTTCGGATGGAACAAGTACGTCCCAGAAGGCAACATGACCGCGTGCGGCACCGACTACCTGAGCAAGGACTGGTTCAGCCGCAGCTACATCCTCGTGTACGCCGTCTTTGTCTACTTCATGCCTCTCCTGCTCATCATCTACTCGTACTTCTTCATTGTTCAGGCCGTAGCTGCTCATGAGAAGGGCATGAGGGAACAAGCCAAGAAGATGAACGTCGCTTCCCTCCGATCGTCCGAGGCTGCCAACACCAGCGCTGAGTGCAAATTGGCAAAGGTTGCTCTGATGACCATCTCTCTGTGGTTCATGGCGTGGACGCCGTACCTGGTGATCAACTTCACGGGAGTGCTGGACGGGGCCCCGCTCACTCCTCTCGCCACCATCTGGGGATCGCTCTTCGCCAAGGCTAACGCCGTCTACAACCCTATTGTATACGGTATCAGTCATCCTAAATACCGCGCGGAGCTGTACAAGAAGTTCCCGTCGCTGGCGTGCCAGGCGTCGCCCGACGAGTCCGGCTCCGTGGCGTCCGGCACCACCACCGCCACCGAGGAGAAGCCAGCCGCGTAG</t>
  </si>
  <si>
    <t>MGFANMDPGPGMAALQAWGGQVAAYGASNQTVVDKVLPDMIHMIDPHWYQFPPMNPLWHGLLGFTIGVLGFVSITGNGMVIYIFTSTKSLKTPSNLLVVNLAFSDFLMMCCMSPPMVVNCYNETWVFGPLACELYACAGSLFGCASIWTMTMIAFDRYNVIVKGIAAKPMTINGALLRILGIWLFSLAWTLAPFFGWNKYVPEGNMTACGTDYLSKDWFSRSYILVYAVFVYFMPLLLIIYSYFFIVQAVAAHEKGMREQAKKMNVASLRSSEAANTSAECKLAKVALMTISLWFMAWTPYLVINFTGVLDGAPLTPLATIWGSLFAKANAVYNPIVYGISHPKYRAELYKKFPSLACQASPDESGSVASGTTTATEEKPAA</t>
  </si>
  <si>
    <t>Plutella xylostella long-wavelength opsin mRNA, complete cds</t>
  </si>
  <si>
    <t>KF539446</t>
  </si>
  <si>
    <t>ATGTCTCTGAGTCTGGATCCCGGGCCCGGCATAGCTGCCCTGCAAGCATGGGGCGGCCAGGTAGCGGCGTATGGCGCCTCCAACCAGACCGTCGTGGACAAGGTGCCGCCTGACATGCTTCATATGGTCGATCCTCACTGGTACCAGTTTCCTCCGATGAACCCGCTTTGGCACGGACTCTTGGGATTCACAATCGGCTGTCTTGGATTCATCTCTATCACTGGCAACGGAATGGTCATCTATATTTTTATGTCAACGAAGAGTCTTAAAACTCCATCAAACTTGCTCGTGGTAAATCTCGCTTTCTCCGACTTCCTCATGATGTGCTGTATGTCTCCGGCTATGGTGGTGAATTGTTATAACGAAACATGGGTTTGGGGTCCTCTAGCATGTGAACTCTACGCTTGTGCTGGCTCGCTATTTGGATGTGCATCGATTTGGACCATGACAATGATAGCCTTCGACCGCTACAATGTAATCGTGAAAGGTATCGCCGCCAAGCCCATGACCAACAATGGGGCTCTTCTGCGCATACTCGGCATCTGGGTGTTCTCACTTGCATGGACTCTTGCGCCATTCTTCGGCTGGAATCGATATGTGCCCGAAGGAAACATGACTGCTTGTGGCACAGACTACTTGTCCAAAGATTGGTTCAGCCGCAGCTACATCCTGATCTACTCCGTCTTCGTATACTTCATGCCTCTCCTGCTTATCATCTATTCCTACTTCTTTATTGTCCAGGCCGTAGCAGCTCACGAGAAGGGAATGAGGGAACAAGCTAAGAAAATGAACGTAGCTTCCCTCAGGTCATCAGAAGCAGCTAACACCAGCGCTGAGTGCAAATTGGCAAAGGTAGCGTTAATGACCATTTCACTGTGGTTCATGGCGTGGACTCCGTACCTCGTGATCAACTACACTGGTGTTTTCGAAAGCGCACCCATCAGCCCTCTTGCTACTATCTGGGGCTCACTCTTTGCTAAGGCTAACGCTGTCTACAATCCAATTGTATATGGCATCAGCCACCCGAAGTACCGCGCTGCTCTGTACCAGAGGTTCCCGTCGCTGTCGTGCCAGGCGTCGCCCGACGAGAGCGGCTCCGTGGCGTCCGGCGCCACCGCCGTCTCCGAGGAGAAGCCCGCCGCCTGA</t>
  </si>
  <si>
    <t>MSLSLDPGPGIAALQAWGGQVAAYGASNQTVVDKVPPDMLHMVDPHWYQFPPMNPLWHGLLGFTIGCLGFISITGNGMVIYIFMSTKSLKTPSNLLVVNLAFSDFLMMCCMSPAMVVNCYNETWVWGPLACELYACAGSLFGCASIWTMTMIAFDRYNVIVKGIAAKPMTNNGALLRILGIWVFSLAWTLAPFFGWNRYVPEGNMTACGTDYLSKDWFSRSYILIYSVFVYFMPLLLIIYSYFFIVQAVAAHEKGMREQAKKMNVASLRSSEAANTSAECKLAKVALMTISLWFMAWTPYLVINYTGVFESAPISPLATIWGSLFAKANAVYNPIVYGISHPKYRAALYQRFPSLSCQASPDESGSVASGATAVSEEKPAA</t>
  </si>
  <si>
    <t>Mythimna separata long-wavelength opsin mRNA, complete cds</t>
  </si>
  <si>
    <t>KF539445</t>
  </si>
  <si>
    <t>ATGTCGCTGACTCTGGATCCCGGGCCCGGTATAGCTGCCCTACAAGCATGGGGTGGCCAGGTAGCGGCGTATGGCGCCTCCAACCAGACCGTAGTGGACAAGGTGCCGCCTGATATGCTTCATATGGTCGATCCTCACTGGTACCAGTTTCCTCCGATGAATCCACTTTGGCACGGACTCTTGGGATTCACTATCGGCTGTCTTGGATTCATCTCTATCACTGGCAACGGAATGGTCATTTACATATTTATGTCAACGAAGAGTCTTAAAACTCCATCAAACTTGCTCGTGGTAAATCTCGCTTTCTCTGATTTCCTCATGATGTGCGCTATGTCTCCGGCTATGGTGGTCAATTGTTATAATGAAACATGGGTTTGGGGTCCTCTTGCTTGTGAACTCTATGCTTGTGCGGGCTCTCTCTTTGGATGTGCATCGATTTGGACCATGACAATGATAGCTTTCGATCGCTACAATGTAATCGTGAAAGGTATCGCCGCCAAGCCCATGACCAACAACGGAGCTCTTCTGCGTATTCTCGGCATTTGGTTGTTCTCACTTGCATGGACTCTCGCGCCATTCTTCGGCTGGAACCGATATGTGCCCGAAGGAAACATGACTGCATGTGGCACTGACTACTTGTCCAAAGATTGGTTCAGCCGCAGCTACATCCTTATCTACTCCGTTTTCGTTTACTTCTTGCCTCTTCTGCTTATCATATATTCTTACTTCTTTATTGTCCAGGCCGTAGCAGCTCACGAGAAAGGAATGAGGGAACAAGCTAAGAAAATGAACGTAGCTTCCCTTAGGTCTTCAGAAGCGGCTAACACCAGCGCTGAGTGCAAATTGGCAAAGGTAGCTCTAATGACCATTTCGCTGTGGTTCATGGCATGGACACCGTACCTGGTGATTAACTACACGGGTGTATTCGAAAGCGCGCCGATCAGCCCTCTTGCTACTATCTGGGGCTCACTCTTCGCAAAGGCTAACGCTGTCTACAATCCCATTGTATATGGCATTAGTCACCCGAAGTACCGTGCTGCTCTGTACCAGAAGTTTCCGTCGCTGTCGTGCCAGGCGTCGCCCGACGAGAGCGGCTCCGTGGCGTCGGGTGCCACCGCCGTTTCCGAGGAGAAGCCCGCCGCCTGA</t>
  </si>
  <si>
    <t>MSLTLDPGPGIAALQAWGGQVAAYGASNQTVVDKVPPDMLHMVDPHWYQFPPMNPLWHGLLGFTIGCLGFISITGNGMVIYIFMSTKSLKTPSNLLVVNLAFSDFLMMCAMSPAMVVNCYNETWVWGPLACELYACAGSLFGCASIWTMTMIAFDRYNVIVKGIAAKPMTNNGALLRILGIWLFSLAWTLAPFFGWNRYVPEGNMTACGTDYLSKDWFSRSYILIYSVFVYFLPLLLIIYSYFFIVQAVAAHEKGMREQAKKMNVASLRSSEAANTSAECKLAKVALMTISLWFMAWTPYLVINYTGVFESAPISPLATIWGSLFAKANAVYNPIVYGISHPKYRAALYQKFPSLSCQASPDESGSVASGATAVSEEKPAA</t>
  </si>
  <si>
    <t>Mamestra brassicae long-wavelength opsin mRNA, complete cds</t>
  </si>
  <si>
    <t>KF539443</t>
  </si>
  <si>
    <t>ATGGCAATCGCCAGTTTGGACCCTGGCCCGGGCGTCGCCGCGCTGCAGGCGTGGGGCGGGCAGGTGGCCGCCTATGGCGCCTCCAACCAGACCGTCGTCGACATGGTGCCTCCCGACATGCTGCATATGATTGATCCATACTGGTATCAGTTTCCACCGATGAACCCACTTTGGCACGGTCTCTTGGGTTTCACAATCGGCGTCCTCGGCTTCGTCTCGATCACTGGCAATGGAATGGTCATCTACATCTTCACGTGCACCAAGAGTCTTAGAACACCCTCAAACTTACTGGTTGTCAATCTTGCCTTTTCGGATTTCCTGATGATGTGCTGCATGTCTCCTCCTATGGTTGTGAACTGTTACAATGAGACTTGGGTATGGGGTCCTTTGGCATGCGAACTGTATGCTTGCGCGGGTTCACTATTCGGTTGTGCCTCGATCTGGACGATGACAATGATTGCCTTTGACCGCTACAACGTCATCGTAAAAGGTATTGCCGCCAAGCCAATGACCAACAACGGAGCTCTGCTGCGCATCGTCGGAATCTGGTTGTTCTCGCTTGGATGGACTCTCGCTCCTTTCTTCGGCTGGAATAGGTACGTGCCAGAAGGAAACATGACTGCATGCGGAACTGACTACTTGAACAAGGACTGGTTCAGCCGCAGCTACATTCTTATCTACTCCATCTTCGTCTACTTCATGCCTCTGCTGCTTATTATCTACTCTTACTTCTTCATTGTACAGTGTGTAGCTGCCCACGAGAAAGGCATGCGAGAACAGGCCAAGAAAATGAACGTCGCTTCCCTGAGGTCTTCTGAAGCCGCCAACACGAGCGCTGAGTGCAAACTAGCCAAGGTTGCATTGATGACCATTTCTTTGTGGTTCATGGCCTGGACACCATACCTGGTGATCAACTACACGGGAGTGTTCGAAAGCGCCCCAATCACACCTCTGGCCACCATCTGGGGCTCATTGTTCGCCAAGGCTAACGCTGTATACAACCCTATTGTGTATGGTATCAGCCATCCTAAATACCGTGCCGAATTGTACAAGAAGTTCCCATCGCTTTCGTGCCAGGCCTCGCCCGACGAGAGCGGCTCCGTGGCCTCGGGAGCCACGGCCGTCTCCGAGGAGAAACCCGCCGCGTAA</t>
  </si>
  <si>
    <t>MAIASLDPGPGVAALQAWGGQVAAYGASNQTVVDMVPPDMLHMIDPYWYQFPPMNPLWHGLLGFTIGVLGFVSITGNGMVIYIFTCTKSLRTPSNLLVVNLAFSDFLMMCCMSPPMVVNCYNETWVWGPLACELYACAGSLFGCASIWTMTMIAFDRYNVIVKGIAAKPMTNNGALLRIVGIWLFSLGWTLAPFFGWNRYVPEGNMTACGTDYLNKDWFSRSYILIYSIFVYFMPLLLIIYSYFFIVQCVAAHEKGMREQAKKMNVASLRSSEAANTSAECKLAKVALMTISLWFMAWTPYLVINYTGVFESAPITPLATIWGSLFAKANAVYNPIVYGISHPKYRAELYKKFPSLSCQASPDESGSVASGATAVSEEKPAA</t>
  </si>
  <si>
    <t>Loxostege sticticalis long-wavelength opsin mRNA, complete cds</t>
  </si>
  <si>
    <t>KF539442</t>
  </si>
  <si>
    <t>ATGCCGCTGACTCTGGATCCCGGACCCGGCATAGCCGCCCTGCAAGCATGGGGCGGCCAGGTAGCGGCATATGGCGCCTCAAACCAAACCGTCGTGGATAAGGTGCCACCCGATATGCTTCACATGGTCGATCCTCACTGGTACCAGTTTCCTCCAATGAACCCGCTTTGGCACGGACTCTTGGGATTCACTATCGGCTGTCTCGGATTCATTTCTATTTCTGGCAACGGAATGGTCATCTACATTTTCATGTCAACGAAGAGTCTTAAAACTCCATCCAACTTGCTAGTGGTGAATCTTGCTTTCTCCGACTTCCTGATGATGTGCGCGATGTCTCCTGCTATGGTAGTTAATTGTTACAACGAAACATGGGTATGGGGTCCTCTCGCTTGTGAACTTTACGCTTGCGCTGGCTCTCTATTTGGTTGTGCCTCGATTTGGACGATGACAATGATAGCTTTCGACCGCTACAATGTCATCGTAAAAGGTATCGCCGCCAAGCCAATGACCAACAATGGGGCTCTTCTACGTATTCTCGGCATCTGGTTGTTCTCACTTGCATGGACTCTTGCTCCTTTCTTCGGCTGGAATCGATATGTGCCGGAAGGGAACATGACTGCGTGCGGTACCGACTATTTGTCCAAAGATTGGTTCAGCCGAAGCTACATCCTAATCTACTCCGTATTCTGTTACTTCATGCCTCTTCTGCTGATCATATACTCTTACTTCTTCATTGTCCAGGCCGTAGCAGCTCACGAGAAGGGGATGAGGGAACAAGCTAAGAAAATGAACGTAGCTTCTCTGAGGTCGTCAGAAGCAGCTAACACAAGCGCCGAGTGCAAATTGGCAAAGGTAGCGTTAATGACCATTTCTCTGTGGTTCATGGCGTGGACACCATACCTTGTGATAAACTACACGGGTGTGTTTGAAAGCGCACCCATTAGCCCTCTGGCTACTATCTGGGGCTCACTCTTTGCCAAGGCCAACGCCGTTTACAATCCTATTGTATATGGCATCAGCCACCCGAAGTACCGCGCTGCGTTGTACCAGAGATTCCCGTCACTGTCGTGCCAGGCTTCGCCAGACGAGACTGGCTCTGTGGCGTCCGGGGCCACCGCCGTCTCCGAGGAGGAGCCTGCCGCCTAG</t>
  </si>
  <si>
    <t>MPLTLDPGPGIAALQAWGGQVAAYGASNQTVVDKVPPDMLHMVDPHWYQFPPMNPLWHGLLGFTIGCLGFISISGNGMVIYIFMSTKSLKTPSNLLVVNLAFSDFLMMCAMSPAMVVNCYNETWVWGPLACELYACAGSLFGCASIWTMTMIAFDRYNVIVKGIAAKPMTNNGALLRILGIWLFSLAWTLAPFFGWNRYVPEGNMTACGTDYLSKDWFSRSYILIYSVFCYFMPLLLIIYSYFFIVQAVAAHEKGMREQAKKMNVASLRSSEAANTSAECKLAKVALMTISLWFMAWTPYLVINYTGVFESAPISPLATIWGSLFAKANAVYNPIVYGISHPKYRAALYQRFPSLSCQASPDETGSVASGATAVSEEEPAA</t>
  </si>
  <si>
    <t>Helicoverpa armigera long-wavelength opsin mRNA, complete cds</t>
  </si>
  <si>
    <t>KF539441</t>
  </si>
  <si>
    <t>ATGGCGTTTGCAAGCTTGGACCCTGGGCCAGGTGTTGCAGCACTCCAGGCTTGGGGTGGACAAGTAGCAGCCTATGGCGCTTCCAACCAAACGGTCGTTGACAAAGTACCCCCTGAATTACTGCATATGGTAGATCCATATTGGTATCAGTTTCCACCAATGAATCCTCTGTGGCACGGCCTGCTAGGTTTCACTATCGGCGTCCTTGGCTTCATCTCGATCTCTGGCAATGGAATGGTTATCTATATTTTCACAAGCACCAAGAGTCTAAAAACGCCTTCAAACTTGCTAGTTGTCAATCTTGCATTCTCGGATTTTTTCATGATGTGCTGCATGTCACCGGCTATGGTTATAAATTGTTACAATGAGACCTGGGTATTTGGGGCTCTGGCATGCGAACTCTACGCTTGTGCTGGTTCCTTATTTGGCTGTGCATCCATCTGGACAATGACAATGATTGCTTTCGATCGCTACAATGTTATAGTCAAAGGTATAGCCGCCAAGCCTATGACTAACAATGGTGCATTATTACGCATTCTTGGAATCTGGCTTTTCTCTCTTGCATGGACTCTCGCACCTTTCTTTGGCTGGAACAGATATGTGCCTGAAGGTAACATGACTGCCTGCGGAACTGATTACCTGAGCAAGGATTGGTTCAGCCGCAGTTACATCCTTGTCTACTCAGTCTTTGTGTACTTCATGCCTCTGCTCTTGATTATCTACTCTTATTTCTTCATTGTCCAGGCCGTAGCTGCCCACGAAAAAGGCATGCGAGAACAAGCCAAGAAAATGAACGTAGCCTCTCTTCGGTCTAGTGAAGCGGCCAACACTAGCGCGGAATGCAAGTTAGCTAAGGTAGCATTGATGACGATATCCTTGTGGTTTATGGCCTGGACTCCGTATCTTGTGATCAACTACACCGGAGTGTTCGAGAGTGCACCTATCAGCCCTCTGGCTACCATCTGGGGATCACTCTTCGCGAAAGCTAATGCCGTATACAATCCTATTGTATACGGTATCAGTCACCCGAAGTACCGCGCGGAGCTTTACAAAAAATTCCCTTCGCTGTCGTGCCAAGCATCGCCGGACGAGAGCGGATCGGTTGCTTCTGGTACAACCGCTGTATCCGAAGAGAAACCTGCCGCGTAG</t>
  </si>
  <si>
    <t>MAFASLDPGPGVAALQAWGGQVAAYGASNQTVVDKVPPELLHMVDPYWYQFPPMNPLWHGLLGFTIGVLGFISISGNGMVIYIFTSTKSLKTPSNLLVVNLAFSDFFMMCCMSPAMVINCYNETWVFGALACELYACAGSLFGCASIWTMTMIAFDRYNVIVKGIAAKPMTNNGALLRILGIWLFSLAWTLAPFFGWNRYVPEGNMTACGTDYLSKDWFSRSYILVYSVFVYFMPLLLIIYSYFFIVQAVAAHEKGMREQAKKMNVASLRSSEAANTSAECKLAKVALMTISLWFMAWTPYLVINYTGVFESAPISPLATIWGSLFAKANAVYNPIVYGISHPKYRAELYKKFPSLSCQASPDESGSVASGTTAVSEEKPAA</t>
  </si>
  <si>
    <t>Chilo suppressalis long-wavelength opsin mRNA, complete cds</t>
  </si>
  <si>
    <t>KF539440</t>
  </si>
  <si>
    <t>ATGTCCTTGGCTTTGGATCCCGGGCCAGGCATGGCAGCCCTGCAAGCTTGGGGCGGCCAGGTTGCGGCTTACGGTGCATCCAACCAAACCGTCGTGGATAAAGTGCCGCCAGACATGCTTCATATGGTAGATCCTCACTGGTACCAGTTTCCTCCGATGAACCCGCTCTGGCACGGACTATTGGGATTCACTATTGGATGTCTTGGATTCATTTCAATTACGGGCAATGGCATGGTCATCTACATTTTCATGTCAACCAAGAGCCTTAAAACTCCATCAAACTTACTGGTAGTGAATCTCGCTTTCTCCGACTTCCTCATGATGTGCGCTATGTCTCCGGCTATGGTGGTTAATTGTTACAACGAAACATGGGTCTGGGGTCCTCTCGCATGCGAACTTTATGCTTGTGCTGGCTCTCTATTCGGTTGCGCATCGATATGGACTATGACAATGATCGCCTTCGACCGCTACAACGTTATCGTGAAAGGTATCGCCGCCAAGCCAATGACCAACAACGGTGCTCTTCTACGCATACTTGGGATCTGGGCCTTCTCACTTGCATGGACGCTCGCGCCCTTCTTCGGCTGGAACCGCTATGTGCCTGAAGGTAACATGACTGCGTGTGGTACTGACTACTTGTCAAAGGATTGGTTCAGCCGAAGCTACATCTTGATCTACTCCGTCTTCGTATACTTCATGCCCCTTCTGCTTATCATCTACTCGTACTTCTTCATTGTCCAGGCCGTAGCAGCTCACGAGAAAGCGATGAGGGAACAAGCTAAAAAAATGAACGTCGCTTCTCTTCGATCGTCCGAAGCCGCCAACACTAGCGCCGAGTGCAAATTAGCGAAGGTTGCTTTAATGACCATTTCTCTGTGGTTCATGGCGTGGACTCCTTACCTTGTGATCAACTACACTGGAGTGTTCGAAAGCGCGCCAATCAGCCCACTCGCTACCATCTGGGGTTCACTGTTCGCTAAGGCTAACGCCGTCTACAATCCTATTGTATATGGCATCAGCCACCCGAAGTACCGCGCTGCTCTGTACCAGAAGTTCCCCTCGCTGTCGTGCCAGGCCTCGCCCGACGAGACCGGCTCCGTGGCCTCAGGCGCCACCGCCGTCTCCGAGGAGAAGCCCGCAGCGTAA</t>
  </si>
  <si>
    <t>MSLALDPGPGMAALQAWGGQVAAYGASNQTVVDKVPPDMLHMVDPHWYQFPPMNPLWHGLLGFTIGCLGFISITGNGMVIYIFMSTKSLKTPSNLLVVNLAFSDFLMMCAMSPAMVVNCYNETWVWGPLACELYACAGSLFGCASIWTMTMIAFDRYNVIVKGIAAKPMTNNGALLRILGIWAFSLAWTLAPFFGWNRYVPEGNMTACGTDYLSKDWFSRSYILIYSVFVYFMPLLLIIYSYFFIVQAVAAHEKAMREQAKKMNVASLRSSEAANTSAECKLAKVALMTISLWFMAWTPYLVINYTGVFESAPISPLATIWGSLFAKANAVYNPIVYGISHPKYRAALYQKFPSLSCQASPDETGSVASGATAVSEEKPAA</t>
  </si>
  <si>
    <t>Ctenoplusia agnata long-wavelength opsin mRNA, complete cds</t>
  </si>
  <si>
    <t>KF539439</t>
  </si>
  <si>
    <t>ATGTCGCTGACTCTGGATCCCGGGCCCGGTATAGCTGCCCTGCAAGCATGGGGTGGCCAAGTAGCGGCGTATGGCGCCTCCAACCAGACCGTGGTGGACAAGGTGCCGCCAGATATGCTCCATATGGTCGATCCTTACTGGTACCAGTTTCCTCCGATGAACCCGCTTTGGCACGGACTTTTGGGATTCACTATCGGCTGTCTTGGATTCATCTCTATCACTGGCAACGGAATGGTCATCTATATATTCATGTCAACGAAGAGTCTTAAAACTCCATCAAACTTGCTAGTGGTTAATCTCGCTTTTTCCGACTTTCTTATGATGTGCGCTATGTCTCCGGCTATGGTGGTAAATTGTTACAACGAAACATGGGTATGGGGTCCTCTTGCGTGTGAACTCTACGCTTGTGCGGGTTCGCTATTTGGATGTGCATCGATTTGGACCATGACAATGATAGCTTTCGATCGCTACAATGTTATCGTGAAAGGTATCGCAGCCAAACCCATGACCAACAACGGAGCACTTCTGCGTATACTCGGCATTTGGGCGTTCTCACTCGCTTGGACTCTCGCACCATTCTTCGGCTGGAACCGTTATGTACCTGAAGGAAACATGACAGCGTGTGGCACTGACTACTTGTCCAAAGATTGGTTCAGCCGAAGCTACATCCTTATCTACTCCGTTTTCGTATACTTTCTGCCTCTTCTGCTTATCATTTACTCTTACTTCTTTATTGTCCAGGCCGTAGCAGCTCACGAGAAGGGAATGAGGGAACAAGCTAAGAAAATGAACGTAGCTTCCCTCAGGTCTTCAGAAGCGGCAAATACCAGCGCGGAGTGCAAATTGGCAAAGGTAGCTCTAATGACCATATCTCTATGGTTCATGGCGTGGACACCATACCTCGTGATCAACTACACGGGTGTGTTTGAAAGTGCGCCCATCAGCCCCCTTGCTACCATCTGGGGCTCACTCTTTGCTAAGGCTAACGCTGTCTACAATCCTATTGTATACGGCATCAGCCACCCGAAGTATCGCGCTGCTCTGTACCAGAGATTCCCGTCCCTGTCGTGCCAGGCGTCGCCGGACGAGAGCGGCTCCGTGGCGTCAGGCGCTACCGCTGTTTCCGAGGAGAAACCTGCCGCCTGA</t>
  </si>
  <si>
    <t>MSLTLDPGPGIAALQAWGGQVAAYGASNQTVVDKVPPDMLHMVDPYWYQFPPMNPLWHGLLGFTIGCLGFISITGNGMVIYIFMSTKSLKTPSNLLVVNLAFSDFLMMCAMSPAMVVNCYNETWVWGPLACELYACAGSLFGCASIWTMTMIAFDRYNVIVKGIAAKPMTNNGALLRILGIWAFSLAWTLAPFFGWNRYVPEGNMTACGTDYLSKDWFSRSYILIYSVFVYFLPLLLIIYSYFFIVQAVAAHEKGMREQAKKMNVASLRSSEAANTSAECKLAKVALMTISLWFMAWTPYLVINYTGVFESAPISPLATIWGSLFAKANAVYNPIVYGISHPKYRAALYQRFPSLSCQASPDESGSVASGATAVSEEKPAA</t>
  </si>
  <si>
    <t>Agrotis ipsilon long-wavelength opsin mRNA, complete cds</t>
  </si>
  <si>
    <t>KF539438</t>
  </si>
  <si>
    <t>ATGTCGCTGACTCTGGATCCCGGGCCCGGTATAGCTGCCCTGCAAGCATGGGGTGGCCAAGTAGCGGCGTATGGCGCCGCCAATCAAACCGTCGTGGACAAGGTGCCGCCAGATATGCTCCATATGGTCGATCCTTACTGGTACCAGTTTCCTCCAATGAACCCGCTTTGGCACGGACTTTTGGGATTCACTATCGGCTGTCTTGGATTCATCTCTATCTCTGGCAACGGAATGGTCATCTATATATTTATGTCAACGAAGAGTCTTAAAACTCCATCAAACTTGCTAGTTGTTAATCTCGCTTTTTCCGACTTCCTCATGATGTGCGCTATGTCTCCGGCTATGGTAGTAAATTGTTACAACGAAACATGGGTTTGGGGTCCTCTTGCATGTGAACTCTACGCTTGTGCGGGCTCGCTATTTGGATGTGCATCGATTTGGACCATGACAATGATAGCTTTCGATCGCTACAATGTCATTGTAAAAGGTATCGCAGCCAAACCCATGACCAACAACGGAGCACTTCTGCGTATACTCGGCATTTGGGTGTTCTCACTCGCTTGGACTCTCGCACCATTCTTCGGCTGGAACCGTTATGTACCTGAAGGAAACATGACAGCGTGTGGCACTGACTACTTGTCCAAAGATTGGTTCAGCCGAAGCTATATCCTTATCTACTCCGTATTCTGCTACTTCATGCCTCTTCTGCTTATCATTTACTCTTATTTCTTTATTGTCCAGGCCGTAGCAGCCCACGAGAAGGGAATGAGGGAACAAGCTAAGAAAATGAACGTAGCTTCCCTCAGGTCTTCAGAAGCGGCAAATACCAGCGCGGAGTGCAAATTGGCAAAGGTAGCTCTAATGACCATATCACTCTGGTTCATGGCGTGGACACCATACCTCGTGATCAACTACACGGGTGTGTTCGAAAGTGCACCCATCAGCCCCCTTGCTACCATCTGGGGCTCACTCTTTGCTAAGGCTAACGCTGTCTACAATCCTATAGTATATGGCATCAGCCACCCGAAGTACCGCGCTGCTCTGTACCAGAGATTCCCGTCCCTGTCGTGTCAGGCGTCGCCGGACGAGACCGGCTCCGTGGCGTCAGGCGCTACCGCCGTTTCCGAGGAGAAGCCTGCCGCCTGA</t>
  </si>
  <si>
    <t>MSLTLDPGPGIAALQAWGGQVAAYGAANQTVVDKVPPDMLHMVDPYWYQFPPMNPLWHGLLGFTIGCLGFISISGNGMVIYIFMSTKSLKTPSNLLVVNLAFSDFLMMCAMSPAMVVNCYNETWVWGPLACELYACAGSLFGCASIWTMTMIAFDRYNVIVKGIAAKPMTNNGALLRILGIWVFSLAWTLAPFFGWNRYVPEGNMTACGTDYLSKDWFSRSYILIYSVFCYFMPLLLIIYSYFFIVQAVAAHEKGMREQAKKMNVASLRSSEAANTSAECKLAKVALMTISLWFMAWTPYLVINYTGVFESAPISPLATIWGSLFAKANAVYNPIVYGISHPKYRAALYQRFPSLSCQASPDETGSVASGATAVSEEKPAA</t>
  </si>
  <si>
    <t>Agrotis segetum long-wavelength opsin mRNA, complete cds</t>
  </si>
  <si>
    <t>KF539437</t>
  </si>
  <si>
    <t>ATGGCGACGAACTTCACGGACGATATTGGCCCCATGGCTTATCCTCTAAAAATGGTCTCCAAGGAGGTGGTCGAGCACATGCTTGGCTGGAACATCCCCGAAGAGCACCAGGACCTGGTCCACGACCATTGGAGGAACTTCCCAGCAGTCAGCAAGTACTGGCATTATGTCCTCGCACTTATATACACGATGCTGATGGTCACCTCACTACTTGGGAACGGCATTGTCATCTGGATATTTGGAACATCAAAATCCCTGCGAAGCCCAAGCAACATGTTCGTCATCAACTTAGCAGTGTTTGACCTGATGATGATGCTGGAGATGCCGTTACTCATCATGAACTCATTCTACCAGCGACTGGTCGGCTACCAGCTCGGGTGTGACATTTACGCCGTCCTCGGTTCCTTGTCGGGTATTGGAGGAGCCATCACCAATGCTGTTATAGCTTTTGATAGATACAAGACTATCTCCTGCCCCCTTGATGGACGGATAAACAAAGTGCAGGCGGCCATATTGATTGCCTTCACTTGGTTCTGGGCGATGCCCTTCACCGTCCTGCCAGCTCTCAAGATCTGGGGACGATTTGTACCCGAGGGCTTCCTCACCACGTGTTCCTTCGACTACTTCACTGATGACCAGGATACGAAGGTGTTCGTCGGCTGCATCTTCGTATGGAGCTACGCGATACCAATGGCGCTCATCTGCTACTTCTACTCACAGCTGTTTGGTGCTGTTCGCCTTCACGAGCGCATGTTATCAGAGCAAGCCAAGAAGATGAACGTCAAGTCGTTGGCCGCGAACAAGGAGGACGCGAGCCGGAGCGTTGAGATCAGGATCGCTAAAGTAGCCTTCACTATATTCTTCCTGTTCGTCTGTGCGTGGACTCCTTATGCCTTCGTCACTATGACTGGTGCTTTTGGTGATAGGAGCCTCTTGACTCCCATAGCGACGATGGTGCCAGCTGTCTGCTGCAAGGTGGTGTCCTGCATAGACCCATGGGTGTATGCCATTAATCATCCCAGATACAGGGCGGAGCTCCAGAAGCGTCTCCCCTGGATGGGAGTCCGTGAACAGGACCCTGACAGTGTCTCCACCACGACCAGCGTCGCCACTGCGCAGTCCACCGCCCAACCTACTGCTGAAGCTTAG</t>
  </si>
  <si>
    <t>MATNFTDDIGPMAYPLKMVSKEVVEHMLGWNIPEEHQDLVHDHWRNFPAVSKYWHYVLALIYTMLMVTSLLGNGIVIWIFGTSKSLRSPSNMFVINLAVFDLMMMLEMPLLIMNSFYQRLVGYQLGCDIYAVLGSLSGIGGAITNAVIAFDRYKTISCPLDGRINKVQAAILIAFTWFWAMPFTVLPALKIWGRFVPEGFLTTCSFDYFTDDQDTKVFVGCIFVWSYAIPMALICYFYSQLFGAVRLHERMLSEQAKKMNVKSLAANKEDASRSVEIRIAKVAFTIFFLFVCAWTPYAFVTMTGAFGDRSLLTPIATMVPAVCCKVVSCIDPWVYAINHPRYRAELQKRLPWMGVREQDPDSVSTTTSVATAQSTAQPTAEA</t>
  </si>
  <si>
    <t>Spodoptera litura blue opsin mRNA, complete cds</t>
  </si>
  <si>
    <t>KF539436</t>
  </si>
  <si>
    <t>ATGGCGACAAACTTCACGGACGACATTGGCCCCATGGCTTATCCTCTAAAAATGGTCTCCAAGGAGGTGGTCGAGCATATGCTTGGCTGGAACATCCCCGAGGAGCACCAGGACCTGGTGCACGATCACTGGAGGAACTTTCCAGCAGTGAACAAGTACTGGCATTACGTACTCGCTCTCATCTACACGATGCTGATGGTCACCTCACTACTTGGAAACGGCATTGTCATCTGGATATTTGGAACATCGAAGTCCCTTCGAAGTCCGAGCAACATGTTCGTCATCAACCTGGCGGTGTTCGACCTAATGATGATGTTGGAGATGCCACTGCTGATAATAAACTCCTTCTACCAGCGACTGATAGGGTACCAGCTCGGGTGTGACATATACGCCGTGCTTGGCTCCCTGTCGGGTATTGGAGGAGCTATCACCAATGCTGTCATTGCTTTTGATAGATACAAGACTATCTCCTGCCCTCTGGATGGAAGGATAAACAAAGTACAAGCTGCCATATTGATCGCCTTCACTTGGTTCTGGGCGATGCCCTTCACCATCCTGCCAGCTCTCAAGATCTGGGGACGTTTTGTACCCGAGGGCTTCCTCACCACCTGTTCCTTCGACTACTTTACTGATGACCAGGATACGAAGGTGTTCGTCGGCTGCATCTTCGTGTGGAGCTACGCGATACCAATGGCGCTCATTTGTTATTTCTACTCACAGCTATTTGGTGCTGTCCGTCTCCACGAGCGCATGTTATCAGACCAAGCCAAAAAGATGAACGTCAAGTCTTTAGCTGCAAACAAGGAGGATGCAAGCCGAAGTGTTGAGATCAGGATCGCTAAAGTGGCCTTCACTATATTTTTCCTGTTCGTCTGTGCGTGGACTCCTTACGCGTTTGTCACTATGACTGGTGCTTTTGGTGATAGGAGCCTCTTAACGCCCATAGCGACGATGGTGCCAGCTGTCTGCTGCAAGGTGGTCTCCTGCATAGATCCATGGGTGTATGCCATCAATCATCCCAGATACAGGGCGGAGCTCCAGAAGCGTCTCCCCTGGATGGGAGTCCGAGAACAGGATCCTGACAGTGTTTCCACCTCTACCAGCGTCGGTACTGCGCAGTCCACCGCCCAACCTACGGCTGAAGCTTAG</t>
  </si>
  <si>
    <t>MATNFTDDIGPMAYPLKMVSKEVVEHMLGWNIPEEHQDLVHDHWRNFPAVNKYWHYVLALIYTMLMVTSLLGNGIVIWIFGTSKSLRSPSNMFVINLAVFDLMMMLEMPLLIINSFYQRLIGYQLGCDIYAVLGSLSGIGGAITNAVIAFDRYKTISCPLDGRINKVQAAILIAFTWFWAMPFTILPALKIWGRFVPEGFLTTCSFDYFTDDQDTKVFVGCIFVWSYAIPMALICYFYSQLFGAVRLHERMLSDQAKKMNVKSLAANKEDASRSVEIRIAKVAFTIFFLFVCAWTPYAFVTMTGAFGDRSLLTPIATMVPAVCCKVVSCIDPWVYAINHPRYRAELQKRLPWMGVREQDPDSVSTSTSVGTAQSTAQPTAEA</t>
  </si>
  <si>
    <t>Spodoptera exigua blue opsin mRNA, complete cds</t>
  </si>
  <si>
    <t>KF539435</t>
  </si>
  <si>
    <t>ATGGCGACCAACTACACCATGGCGGACTATGGCATCGTGGCGCAGCCGATGAAGATGGTGTCCCAAGAAGTGGTGGAACACATGCTGGGCTGGAACATTCCAGAAGAACACCAGGACCTGGTGCACATGCACTGGAGGGCGTTCCCGGCGGTCAGCAAGTTCTGGCACTACGGCCTGGCGTTGATCTACACCTGCCTCATGCTGACGTCACTCACTGGGAACTCCATCGTCATTTGGATCTTTAGCACCTCCAAATCCCTGCGCACAGCGAGCAACATGTTCGTGATCAACCTGGCGGTCTTCGACCTGATGATGATGATCGAGATGCCCCTCCTCATCATGAACTCGTTCCAGCAACGCATGGTGGGGTACCAGCTCGGCTGCGATATATATGCGACGTTGGGGTCGCTGTCTGGGATAGGAGGGGCTATATCTAACGCTGTTATCGCGTTTGATCGGTATAAAACGATATCCTGTCCCCTCGACGGTCGCATCAACAAGGTGCAGGCGGCGCTGCTGATCCTGTTCACGTGGCTGTGGTCCGTGCCCTTCACCGCCCTGCCGCTGTTCAAGATATGGGGGAAGTTCGTACCAGAGGGTTTCCTAACCACGTGTTCGTTCGACTACTTCACGGACGACCAGGACACGAAGGTGTTCGTGGCGGCCATCTTCGTGTGGAGCTACTGCATCCCCATGTCACTCATCTGCTACTTCTACTCGCAGCTGTTTGGAGCCGTCCGCCTGCACGAGCGCATGCTGAAGGACCAGGCCAAGAAGATGAACGTGAAGTCGCTCGCGTCCAACAAGGACGACGCGGGGAAGAGCGTCGAGATCAGGATCGCTAAGGTGGCCTTCACCATCTTCTTCCTGTTCGTGTGCGGCTGGACGCCCTACGCCTTCGTCGCCATGACCGGCGCCTTCGGGGACAGGAGTCTGCTGACCCCGGTGGCGACCATGGTACCGGCGGTGTGCTGCAAGATCGTGTCCTGCATCGATCCCTGGGTGTACGCCATCAACCACCCGAGATACAGGGCGGAGCTTCAAAAGCGTCTCCCATGGATGGGAGTCCGCGAGGCCGACCCTGACTCCGTGTCCACCAACACGAGCCTCGCCACTGCCCAAGCAGCCAATCCGGAGGCTTAG</t>
  </si>
  <si>
    <t>MATNYTMADYGIVAQPMKMVSQEVVEHMLGWNIPEEHQDLVHMHWRAFPAVSKFWHYGLALIYTCLMLTSLTGNSIVIWIFSTSKSLRTASNMFVINLAVFDLMMMIEMPLLIMNSFQQRMVGYQLGCDIYATLGSLSGIGGAISNAVIAFDRYKTISCPLDGRINKVQAALLILFTWLWSVPFTALPLFKIWGKFVPEGFLTTCSFDYFTDDQDTKVFVAAIFVWSYCIPMSLICYFYSQLFGAVRLHERMLKDQAKKMNVKSLASNKDDAGKSVEIRIAKVAFTIFFLFVCGWTPYAFVAMTGAFGDRSLLTPVATMVPAVCCKIVSCIDPWVYAINHPRYRAELQKRLPWMGVREADPDSVSTNTSLATAQAANPEA</t>
  </si>
  <si>
    <t>Plutella xylostella blue opsin mRNA, complete cds</t>
  </si>
  <si>
    <t>KF539434</t>
  </si>
  <si>
    <t>ATGGCGGAAAACTTCACAGATTACGGGATCGGCCCAGTGGCGCACCCTTTGAAAATGGTGGCCCAAGAAGTAGTGGAACACATGCTAGGCTGGAACATTCCTGAAGAGCACCAAGACTTGGTCCACGAGCACTGGCGCAACTTCCCCGCAGTCAGCAAGTACTGGCACTACTGTCTGGCCCTCATCTACACCATGCTGATGGTCACCTCACTCACGGGGAATGGCATAGTCATTTGGATCTTTAGCACATCTAAATCCCTCCGAAGCGCAAGCAATATGTTCGTCATCAACCTAGCAGTGTTTGACCTGATGATGATGCTGGAAATGCCGCTGCTCATCATGAACTCGTTTCACCAGCGACTGGTGGGGTATCAGCTCGGTTGTGACATATACGCTGTCCTGGGGTCACTGTCTGGCATCGGTGGAGCCATCACGAATGCAGTCATCGCTTTTGACAGATACAAGACTATCTCTTGTCCACTGGACGGAAGGATAAACAAGGTCCAAGCGGCTCTACTCATAGCGTTCACGTGGTTCTGGGCTCTGCCGTTCACGGTCCTGCCTGCTCTCAGGATCTGGGGGCGATTTGTACCAGAGGGCTTCCTGACCACGTGTTCCTTCGACTACTTCACCGATGACCAGGACACGAAGGTGTTCGTGGCCTGCATCTTCGTGTGGAGCTATGCCATCCCGATGTCTCTCATCTGCTACTTCTACTCACAACTGTTCAGCGCCGTCCGCTTACACGAACGCATGCTGCAAGAGCAAGCCAAGAAGATGAACGTGAAGTCCTTAGCAGCCAACAAAGACGATGCCAGCAAGAGTGTGGAGATCCGCATCGCTAAAGTGGCCTTCACTATCTTCTTCCTCTTCGTGTGCGCGTGGACGCCGTATGCCTTCGTCACCATGACTGGTGCCTTTGGGGACAGGGGCCTCCTCACACCAGTGGCGACCATGATCCCTGCTGTGTGCTGCAAAGTGGTCTCGTGCTTAGACCCATGGGTGTACGCCATTAATCACCCCAGATACAGGGCGGAACTCCAGAAGCGTCTCCCCTGGATGGGAGTCCGGGAACAGGATCCAGACAGCGTGTCTACCACCACCAGTGTTGCCACAGCGCAGTCCCAACAGACAACGGCCGAGGCCTAA</t>
  </si>
  <si>
    <t>MAENFTDYGIGPVAHPLKMVAQEVVEHMLGWNIPEEHQDLVHEHWRNFPAVSKYWHYCLALIYTMLMVTSLTGNGIVIWIFSTSKSLRSASNMFVINLAVFDLMMMLEMPLLIMNSFHQRLVGYQLGCDIYAVLGSLSGIGGAITNAVIAFDRYKTISCPLDGRINKVQAALLIAFTWFWALPFTVLPALRIWGRFVPEGFLTTCSFDYFTDDQDTKVFVACIFVWSYAIPMSLICYFYSQLFSAVRLHERMLQEQAKKMNVKSLAANKDDASKSVEIRIAKVAFTIFFLFVCAWTPYAFVTMTGAFGDRGLLTPVATMIPAVCCKVVSCLDPWVYAINHPRYRAELQKRLPWMGVREQDPDSVSTTTSVATAQSQQTTAEA</t>
  </si>
  <si>
    <t>Loxostege sticticalis blue opsin mRNA, complete cds</t>
  </si>
  <si>
    <t>KF539433</t>
  </si>
  <si>
    <t>ATGGCGTCGAATTACTCAGAGGATATCGGGCCCATGGCCTATCCTCTGAAAATGGTGTCCAAAGAGGTGGTCGAGCACATGCTCGGCTGGAACATTCCCGAAGAACACCAAGACTTGGTTCACGATCACTGGAGGAACTTCCCCGCAGTCAGCAAGTACTGGCACTACGTCCTAGCACTTATTTACACAATGCTGATGACCACCTCTTTGCTGGGAAACGGCATAGTCATCTGGATTTTTGGCACCTCAAAATCCCTGCGCAGTCCAAGCAACATGTTCGTCATCAACCTCGCAGTCTTCGACCTGATGATGATGTTGGAGATGCCGCTACTCGTCATCAACTCGTTCTACCAACGGCTGGTGGGGTACCAGCTCGGCTGTGACATATACGGTGTGCTGGGATCCTTGTCTGGCATCGGAGGAGCTATAACCAATGCTGTTATTGCGTTTGATAGATATAAGACGATTTCCTGCCCTCTCGATGGACGGATAAACAAGGTGCAAGCGTTCATACTGATAGCCTTCACTTGGTTCTGGGCGCTACCATTCACAATCTTACCTGCGCTAAGGATTTGGGGACGTTTCGTACCAGAGGGTTTCCTGACGACCTGTTCGTTCGACTACTTCACGGATGACCAGGATACGAAGGTGTTTGTCGGTTGTATCTTCGTGTGGAGCTACTGCATACCCATGACGCTCATTTGTTATTTCTACTCGCAGCTGTTTGGTGCTGTACGGCTGCACGAGCGCATGCTATCAGAACAAGCCAAGAAGATGAACGTGAAATCCCTAGCTGCCAACAAGGAGGATGCAAGCCGCAGCGTGGAGATCAGGATCGCTAAAGTCGCGTTCACGATATTCTTTCTTTTTATCTGTGCATGGACGCCGTATGCTTTTGTTACGATGACTGGCGCTTTTGGTGATAGGAATCTCCTAACCCCCATCGCAACGATGGTGCCAGCTGTCTGCTGCAAAGTAGTCTCCTGCATAGACCCATGGGTGTACGCTATTAATCATCCCAGATACAGGGCGGAACTCCAGAAGCGTCTCCCCTGGATGGGAGTCCGTGAACAGGACCCTGACTCCGTGTCCACTACAACCAGCGTTGCCACTGCGCAGTCTACTGCCCAACCCGCTGCTGAAGCTTAG</t>
  </si>
  <si>
    <t>MASNYSEDIGPMAYPLKMVSKEVVEHMLGWNIPEEHQDLVHDHWRNFPAVSKYWHYVLALIYTMLMTTSLLGNGIVIWIFGTSKSLRSPSNMFVINLAVFDLMMMLEMPLLVINSFYQRLVGYQLGCDIYGVLGSLSGIGGAITNAVIAFDRYKTISCPLDGRINKVQAFILIAFTWFWALPFTILPALRIWGRFVPEGFLTTCSFDYFTDDQDTKVFVGCIFVWSYCIPMTLICYFYSQLFGAVRLHERMLSEQAKKMNVKSLAANKEDASRSVEIRIAKVAFTIFFLFICAWTPYAFVTMTGAFGDRNLLTPIATMVPAVCCKVVSCIDPWVYAINHPRYRAELQKRLPWMGVREQDPDSVSTTTSVATAQSTAQPAAEA</t>
  </si>
  <si>
    <t>Helicoverpa armigera blue opsin mRNA, complete cds</t>
  </si>
  <si>
    <t>KF539432</t>
  </si>
  <si>
    <t>ATGGCGGAAAATTACACAAACTTCGGCATTGGGCCCGTGGCGTACCCTTTGAAAATGGTATCTCAGGAGGTGGTGGAACACATGCTCGGCTGGAACATCCCCGAGGAGCATCAGGACCTGGTACACGAGCACTGGCGCAACTTCCCCGCAGTCAGCAAATACTGGCACTACTGTCTGGCTCTGATCTACACCATGCTGATGGTCACCTCGCTCACAGGCAACGGCATCGTTATATGGATCTTTGGCACATCAAAGTCTCTCCGGAGTGCCAGCAACATGTTCGTGATAAACCTGGCGGTGTTCGACGTGATGATGATGTTGGAAATGCCGCTGCTCATCATGAACTCGTTCCACCAGCGGATGCTCGGCTACCAGCTCGGATGTGACATTTACGCCATCCTGGGGTCGCTCTCAGGGATAGGGGGCGCCATTACTAATGCTGTCATAGCCTTTGACAGATACAAGACTATTTCTTGCCCCCTAGACGGAAGGATAAACAAGATTCAAGCGGCACTTCTAATTGCATTTACTTGGTTCTGGGCGTTACCGTTCACAATCTTACCTGCCGCGAAGATCTGGGGCAAATTCGTACCAGAGGGCTTTCTGACGACCTGCTCGTTTGACTATTTCACCGACGACCAGGATACGAAGGTGTTCGTCGCCTGCATCTTCGTATGGAGCTACTGTATCCCGATGGCGCTGATTTGCTACTTCTACTCGCAACTCTTTGGAGCAGTACGTCTCCATGAAAGGATGCTCCAAGAGCAAGCCAAGAAAATGAACGTCAAATCCCTAGCGTCGAACAAGGAGGACGCGAGTCGCAGCGTGGAGATCAGGATCGCAAAAGTGGCCTTCACCATTTTCTTCCTGTTTGTGTGCGGCTGGACGCCATATGCGTTCGTCGCCATGACTGGAGCTTTCGGCGACAGGAGTATGCTGACGCCCGTAGCAACGATGATACCCGCAGTGTGCTGCAAGATTGTCTCCTGCATAGACCCCTGGGTGTATGCCATCAACCATCCGAGATACAGGGCAGAACTCCAGAAGCGCATCCCCTGGCTCGGAGTACGCGAGGCCGACCCCGATACCGCCTCAACCACCACCAGCGTCGCCACCAACCAGACCTCGTCTCAAGCTGATGCTTAA</t>
  </si>
  <si>
    <t>MAENYTNFGIGPVAYPLKMVSQEVVEHMLGWNIPEEHQDLVHEHWRNFPAVSKYWHYCLALIYTMLMVTSLTGNGIVIWIFGTSKSLRSASNMFVINLAVFDVMMMLEMPLLIMNSFHQRMLGYQLGCDIYAILGSLSGIGGAITNAVIAFDRYKTISCPLDGRINKIQAALLIAFTWFWALPFTILPAAKIWGKFVPEGFLTTCSFDYFTDDQDTKVFVACIFVWSYCIPMALICYFYSQLFGAVRLHERMLQEQAKKMNVKSLASNKEDASRSVEIRIAKVAFTIFFLFVCGWTPYAFVAMTGAFGDRSMLTPVATMIPAVCCKIVSCIDPWVYAINHPRYRAELQKRIPWLGVREADPDTASTTTSVATNQTSSQADA</t>
  </si>
  <si>
    <t>Chilo suppressalis blue opsin mRNA, complete cds</t>
  </si>
  <si>
    <t>KF539431</t>
  </si>
  <si>
    <t>ATGGCGATGAATTTCACGGACGACATCGGCCCCATGGCATACCCGCTAAAAATGGTGTCCAAGGAGGTGGTTGAGCATATGATGGGCTGGAACATCCCTGAAGAGCATCAAGACCTGGTCCATGAGCACTGGAGGAACTTCCCGGCCGTGAGCAAGTACTGGCACTACTGCCTCGCCCTCATATACACCATGCTCATGGTCTGCTCGCTCATCGGTAACGGCATCGTCATATGGATTTTTGGAACATCGAAGTCACTGCGCAGTCCAAGCAACATGTTCGTGATAAACCTCGCGGTGTTCGACTTGATGATGATGATAGAGATGCCGCTGCTTATCACCAACTCCTTCTACCAGCGGCCGGTTGGCTACCAGTTAGGCTGTGACGTGTACGCTGTATTAGGATCCTTGTCTGGTATCGGCGGAGCCATCACGAACGCTGTTATTGCGTTTGATCGATACAAAACCATCTCGTGCCCGCTGGACGGTAGGATCAACAAGGTCCAAGCAGCGATACTGATCGCTTTCACTTGGTTCTGGGCGATGCCCTTCACGATCCTGCCTGCTCTCAAGATCTGGGGACGATTCGTTCCTGAGGGTTTCCTAACGACCTGTTCCTTCGACTACTTCACGGATGACCAGGACACGAAGGTGTTCGTCGCGTGTATCTTCGTTTGGAGTTACTGCATACCGATGGCGCTCATCTGCTACTTCTACTCACAGCTGTTTGGTGCTGTACGTCTCCATGAGCGCATGTTGCAAGAACAAGCCAAGAAGATGAACGTCAAGTCTCTGGCCGCCAACAAGGAGGACGCGGGCCGTTCTGTTGAAATCAGGATAGCTAAAGTAGCCTTCACTATATTCTTCCTGTTCGTGTGTGGGTGGACACCTTATGCCTTCGTTACGATGACCGGTGCCTTTGGTGACAGGAATCTCCTGACGCCAATTGCGACCATGATCCCTGCTGTCTGCTGTAAATCCGTCTCATGCATAGACCCATGGGTATATGCCATTAATCATCCCAGATACAGGGCGGAACTGCAGAAGCGTCTGCCATGGATGGGTGTCCGCGAACAGGATCCTGACACCGTCTCCACCACCACCAGCGTGGCCACTGCTCAGTCAAATGCGCAGCCCGCCGCTGAAGCTTAA</t>
  </si>
  <si>
    <t>MAMNFTDDIGPMAYPLKMVSKEVVEHMMGWNIPEEHQDLVHEHWRNFPAVSKYWHYCLALIYTMLMVCSLIGNGIVIWIFGTSKSLRSPSNMFVINLAVFDLMMMIEMPLLITNSFYQRPVGYQLGCDVYAVLGSLSGIGGAITNAVIAFDRYKTISCPLDGRINKVQAAILIAFTWFWAMPFTILPALKIWGRFVPEGFLTTCSFDYFTDDQDTKVFVACIFVWSYCIPMALICYFYSQLFGAVRLHERMLQEQAKKMNVKSLAANKEDAGRSVEIRIAKVAFTIFFLFVCGWTPYAFVTMTGAFGDRNLLTPIATMIPAVCCKSVSCIDPWVYAINHPRYRAELQKRLPWMGVREQDPDTVSTTTSVATAQSNAQPAAEA</t>
  </si>
  <si>
    <t>Ctenoplusia agnata blue opsin mRNA, complete cds</t>
  </si>
  <si>
    <t>KF539430</t>
  </si>
  <si>
    <t>ATGGCGACGAACTACACGGACAACATCGGCCCCATGGCTTATCCCCTAAAAATGGTGTCTCAAGAGGTGGTTGAGCACATGCTAGGCTGGAACATCCCTGAGGAACACCAGGATCTAGTCCACGAGCACTGGAGGAACTTCCCAGCAGTCAGCAAGTATGCTCACTATATGCTGGCACTCATCTACACCATGCTGATGGTCACATCTTTCCTGGGCAACGGCATTGTCATCTGGATTTTTGGCACCTCAAAATCCCTCCGGAGTCCTAGCAACATGTTCGTCATCAACCTGGCAGTCTTCGACCTGATGATGATGTTGGAAATGCCCCTCCTCATCATGAACTCTTTCTACCAGCGGATGGTGGGGTACCAGCTTGGATGTGACATATATGCTGTTCTTGGTTCCCTATCAGGGATTGGAGGAGCCATCACCAATGCTGTCATCGCGTTTGATAGATACAAGACAATCTCCTGCCCTCTTGACGGAAGAATAAATAGAGTACAAGCGTTCATACTGATTGCCTTCACCTGGTTCTGGGCACTACCATTCACCGTCCTTCCCGCTCTCAAGATCTGGGGACGATTTGTACCCGAGGGCTTCCTAACAACCTGCTCCTTCGACTACTTCACCGACGACCAGGATACGAAGGTCTTCGTGGCGGCCATCTTCGTGTGGAGCTACGCGATACCCATGACGCTCATCTGCTACTTCTACTTCCAGCTGTTTGGTGCTGTGCGTCTCCACGAACGTATGCTGTCAGACCAAGCCAAGAAGATGAACGTCAAATCTCTGACAGCCAACAAGGACGATGCCAGCCGAAGTGTTGAGATCAGGATCGCTAAAGTAGCCTTCACCATCTTCTTCCTCTTCGTCTGCGCGTGGACTCCGTATGCCATCGTCACTATGACTGGCGCTTTTGGTGATAGGGGCCTCCTGACTCCCGTTGCGACTATGATTCCTGCCGTCTGCTGCAAGGTGGTCTCCTGCATAGACCCATGGGTGTATGCTATTAATCATCCCAGATACAGGGCGGAACTCCAGAAGCGTCTCCCCTGGATGGGAGTCCGTGAAGCAGACCCTGACTCCGTGTCAACCACCACCAGCGTCGGCACCGCTCAGTCTACTGCCCCATCCGCTGCTGAAGCGTAA</t>
  </si>
  <si>
    <t>MATNYTDNIGPMAYPLKMVSQEVVEHMLGWNIPEEHQDLVHEHWRNFPAVSKYAHYMLALIYTMLMVTSFLGNGIVIWIFGTSKSLRSPSNMFVINLAVFDLMMMLEMPLLIMNSFYQRMVGYQLGCDIYAVLGSLSGIGGAITNAVIAFDRYKTISCPLDGRINRVQAFILIAFTWFWALPFTVLPALKIWGRFVPEGFLTTCSFDYFTDDQDTKVFVAAIFVWSYAIPMTLICYFYFQLFGAVRLHERMLSDQAKKMNVKSLTANKDDASRSVEIRIAKVAFTIFFLFVCAWTPYAIVTMTGAFGDRGLLTPVATMIPAVCCKVVSCIDPWVYAINHPRYRAELQKRLPWMGVREADPDSVSTTTSVGTAQSTAPSAAEA</t>
  </si>
  <si>
    <t>Agrotis ipsilon blue opsin mRNA, complete cds</t>
  </si>
  <si>
    <t>KF539429</t>
  </si>
  <si>
    <t>ATGGCGACGAACTACACGGACAACATCGGCCCCATGGCTTATCCCCTAAAAATGGTTTCTCAGGAGGTGGTTGAGCACATGCTAGGCTGGAACATCCCGGAGGAACACCAGGATTTAGTCCACGAGCACTGGAGGAACTTCCCAGCAGTCAGCAAGTATGCTCACTACATGCTGGCACTCATCTACACCATGCTGATGGTCACATCTTTCCTGGGCAACGGCATTGTCATCTGGATTTTTGGCACCTCAAAATCTCTCCGGAGTCCAAGCAACATGTTCGTCATCAACCTGGCAGTATTCGACCTGATGATGATGTTGGAGATGCCTCTCCTCATCATGAACTCGTTCTACCAGCGGATGGTGGGGTACCAGCTCGGATGTGACATATATGCCGTGCTTGGTTCCTTATCAGGGATTGGAGGTGCCATCACAAATGCTGTAATCGCGTTTGATAGATACAAGACAATCTCGTGCCCTCTAGACGGAAGAATAAACAGGGTACAAGCGTTCATACTGATTGCTTTCACCTGGTTCTGGGCACTTCCATTCACTGTCCTTCCAGCTCTCAAGATCTGGGGACGATTTGTACCCGAGGGCTTCCTAACAACCTGCTCCTTTGACTACTTCACGGACGACCAGGACACGAAGGTGTTTGTGGCTGCCATCTTCGTGTGGAGCTACGCGATACCCATGACCCTCATCTGCTACTTCTACTTCCAGCTGTTTGGTGCTGTACGTCTCCACGAACGCATGCTGTCTGACCAAGCCAAGAAGATGAACGTCAAGTCTCTGACAGCCAACAAGGACGATGCCAGTCGAAGCGTTGAGATCAGGATCGCTAAAGTAGCCTTCACCATCTTCTTCCTCTTCGTCTGCGCGTGGACTCCGTATGCTATCGTCACTATGACTGGTGCTTTTGGTGATAGGGGCCTTCTAACTCCCGTTGCGACCATGATTCCTGCCGTCTGCTGCAAGGTAGTCTCCTGCATAGATCCATGGGTGTATGCCATTAATCATCCCAGATACAGGGCGGAACTCCAGAAGCGTCTCCCCTGGATGGGCGTTCGTGAAGCAGACCCTGACTCCGTGTCAACCACCACCAGCGTCGGCACGGCCCAGTCATCTGCCCCATCCGCTGCTGAAGCGTAA</t>
  </si>
  <si>
    <t>MATNYTDNIGPMAYPLKMVSQEVVEHMLGWNIPEEHQDLVHEHWRNFPAVSKYAHYMLALIYTMLMVTSFLGNGIVIWIFGTSKSLRSPSNMFVINLAVFDLMMMLEMPLLIMNSFYQRMVGYQLGCDIYAVLGSLSGIGGAITNAVIAFDRYKTISCPLDGRINRVQAFILIAFTWFWALPFTVLPALKIWGRFVPEGFLTTCSFDYFTDDQDTKVFVAAIFVWSYAIPMTLICYFYFQLFGAVRLHERMLSDQAKKMNVKSLTANKDDASRSVEIRIAKVAFTIFFLFVCAWTPYAIVTMTGAFGDRGLLTPVATMIPAVCCKVVSCIDPWVYAINHPRYRAELQKRLPWMGVREADPDSVSTTTSVGTAQSSAPSAAEA</t>
  </si>
  <si>
    <t>Agrotis segetum blue opsin mRNA, complete cds</t>
  </si>
  <si>
    <t>KF539428</t>
  </si>
  <si>
    <t>ATGGCGACGAACTACACGGAAGATATCGGCCCCATGGCTTATCCACTAAAAATGGTGTCTAAGGAGGTGGTCGAGCACATGCTAGGCTGGAACATCCCCGAGGAACATCAGGACCTGGTCCACGACCACTGGAGGAACTTCCCAGCTGTCAACAAGTACTATCACTACGTCCTGGCACTTATCTACACCATGCTGATGGTCACATCCTTCTTGGGTAACGGCATTGTCATCTGGATTTTCGGCACCTCAAAATCGCTGCGCAGTCCAAGCAACATGTTCGTTATCAACCTGGCGGTGTTCGACATGATGATGATGCTGGAGATGCCGCTCCTCATCATGAACTCCTTCTACCAGCGCATGGTGGGCTACCAGCTCGGCTGTGACATATACGCCGTGTTAGGCTCCCTGTCTGGAATCGGAGGGGCCATCACGAATGCTGTTATTGCGTTTGATAGATACAAGACCATCTCCTGCCCACTGGACGGAAGAATAAACAGAGTGCAAGCGTTCATCCTGATTGCCTTCACATGGTTCTGGGCGCTTCCCTTCACCATCCTGCCTGCTCTCAAAGTCTGGGGACGATTTGTACCCGAGGGCTTCCTGACAACCTGTTCCTTCGACTACTTCACGGACGACCAGGATACGAAGGTGTTCGTCGTCTGCATCTTCGTGTGGAGCTACGCCATCCCCATGACTCTCATCTGCTACTTCTACTCGCAACTGTTTGGTGCTGTACGCATGCACGAACGCATGCTCTCCGACCAGGCCAAGAAGATGAACGTGAAGTCGCTAGCCGCCAACAAAGAAGACGCCAGCCGCAGCGTCGAGATCAGGATCGCGAAGGTCGCCTTCACTATCTTCTTCCTCTTCGTCTGTGCGTGGACTCCGTATGCCTTCGTGACCATGACCGGCGCTTTTGGTGATAGGAACCTCCTGACTCCCATAGCGACGATGGTGCCTGCTGTCTGCTGTAAAGTAGTCTCCTGCATAGACCCATGGGTGTACGCCATTAATCATCCCAGATACAGGGCGGAACTCCAGAAGCGTCTCCCCTGGATGGGAGTCCGCGAATCTGACCCCGACTCCGTATCAACGACCACCAGCGTCGCCACCGCGCAGTCTACTGCCCAACCCGCTGCTGAAGCCTAA</t>
  </si>
  <si>
    <t>MATNYTEDIGPMAYPLKMVSKEVVEHMLGWNIPEEHQDLVHDHWRNFPAVNKYYHYVLALIYTMLMVTSFLGNGIVIWIFGTSKSLRSPSNMFVINLAVFDMMMMLEMPLLIMNSFYQRMVGYQLGCDIYAVLGSLSGIGGAITNAVIAFDRYKTISCPLDGRINRVQAFILIAFTWFWALPFTILPALKVWGRFVPEGFLTTCSFDYFTDDQDTKVFVVCIFVWSYAIPMTLICYFYSQLFGAVRMHERMLSDQAKKMNVKSLAANKEDASRSVEIRIAKVAFTIFFLFVCAWTPYAFVTMTGAFGDRNLLTPIATMVPAVCCKVVSCIDPWVYAINHPRYRAELQKRLPWMGVRESDPDSVSTTTSVATAQSTAQPAAEA</t>
  </si>
  <si>
    <t>Mythimna separata blue opsin mRNA, complete cds</t>
  </si>
  <si>
    <t>KF539427</t>
  </si>
  <si>
    <t>ATGGCGACGAACTACACGAACGACATCGGGCCCATGGCTTATCCTCTAAAAATGGTGTCCAAGGAGGTGGTCGAGCACATGCTGGGCTGGAACATCCCCGAGGAGCATCAGGACCTGGTTCACGAGCACTGGAGGAACTTCCCCGCAGTCAACAAGTACTGGCACTACTGCCTCGCACTTATCTACACCATGCTGATGGTCACCTCCTTCTTGGGCAATGGCATTGTCATCTGGATTTTTGGCACCTCAAAATCCCTGCGCAGTCCAAGCAACATGTTCGTCATCAACCTAGCGGTCTTCGACCTGATGATGATGATAGAAATGCCGCTGCTCATTATGAACTCGTTCTACCAGCGCATGATTGGTTACCAACTAGGCTGTGATATCTATGCCGTGCTGGGATCCTTGTCGGGCATCGGAGGAGCTATTACGAACGCTGTTATTGCGTTTGATAGATACAAGACGATCTCCTGCCCGCTGGATGGAAGGATTAACAAGGTGCAAGCCTTCATCCTAATTGCCTTCACGTGGTTCTGGGCACTACCCTTCACCATTCTACCCGCTCTCAAGATCTGGGGGCGATTCGTACCCGAGGGCTTCCTGACCACCTGCTCCTTCGACTACTTCACGGATGACCAGGACACGAAGGTCTTCGTCGCCTGTATCTTCGTATGGAGCTACGCCATCCCAATGGCGCTCATCTGCTACTTCTACTCACAGCTGTTTAGTGCTGTACGCCTCCACGAACGTATGCTCTCCGATCAAGCCAAGAAGATGAACGTCAAGTCCCTCGCCGCCAACAAGGAGGACGCCAGCCGGAGCGTAGAGATCCGGATCGCTAAGGTGGCCTTCACCATCTTCTTCCTTTTCGTGTGTGCCTGGACGCCGTATGCCTTCGTTACTATGACTGGCGCTTTTGGTGATAGGAACCTCCTGACTCCCGTAGCGACAATGATACCCGCCGTCTGCTGCAAGGTGGTCTCCTGCATAGACCCATGGGTGTATGCCATTAATCATCCCAGATACAGGGCGGAACTCCAGAAGCGTCTTCCCTGGATGGGAGTACGCGAACAGGACCCCGACTCTGTATCCACCACCACCAGCGTCGCCACCGCGCAGTCTACTGCCCAACCCGCTGCTGAAGCTTAA</t>
  </si>
  <si>
    <t>MATNYTNDIGPMAYPLKMVSKEVVEHMLGWNIPEEHQDLVHEHWRNFPAVNKYWHYCLALIYTMLMVTSFLGNGIVIWIFGTSKSLRSPSNMFVINLAVFDLMMMIEMPLLIMNSFYQRMIGYQLGCDIYAVLGSLSGIGGAITNAVIAFDRYKTISCPLDGRINKVQAFILIAFTWFWALPFTILPALKIWGRFVPEGFLTTCSFDYFTDDQDTKVFVACIFVWSYAIPMALICYFYSQLFSAVRLHERMLSDQAKKMNVKSLAANKEDASRSVEIRIAKVAFTIFFLFVCAWTPYAFVTMTGAFGDRNLLTPVATMIPAVCCKVVSCIDPWVYAINHPRYRAELQKRLPWMGVREQDPDSVSTTTSVATAQSTAQPAAEA</t>
  </si>
  <si>
    <t>Mamestra brassicae blue opsin mRNA, complete cds</t>
  </si>
  <si>
    <t>JX644013</t>
  </si>
  <si>
    <t>GTCGGACTACTCACTTCGTCATAAAGTATTTAATTTTAAATATAGAAACTCATTCCTCCATCTAACTCATGAAACAATAGTGAAGCAATAATTTTCCCGCTATTTTGTTAAAATACGCGCACAAGATGGCGTCGAACTACTCAGAGGATATCGGGCCCATGGCCTATCCTCTGAAAATGGTGTCCAAAGAGGTGGTCGAGCACATGCTCGGCTGGAACATTCCCGAAGAACACCAAGACCTTGTTCACGATCACTGGAGAAACTTCCCCGCAGTCAGCAAGTACTGGCACTACGTCCTAGCACTTATTTACACAATGCTGATGACCACCTCCTTGCTGGGAAACGGCATAGTCATCTGGATTTTTGGCACCTCAAAATCCCTGCGCAGTCCAAGCAACATGTTTGTCATCAACCTCGCAGTCTTCGACCTGATGATGATGTTGGAGATGCCGCTACTCGTCATCAACTCGTTCTACCAGCGGCTGGTGGGGTACCAGCTCGGCTGTGACATATACGGTGTGCTGGGTTCCTTGTCTGGCATCGGAGGAGCTATAACCAATGCTGTTATTGCGTTTGATAGATATAAGACGATTTCGTGCCCTCTCGATGGACGGATAAACAAGGTGCAAGCGTTCATACTGATAGCCTTCACTTGGTTCTGGGCGCTACCATTCACCATCTTGCCTGCGCTAAGGATTTGGGGACGTTTCGTACCAGAGGGTTTCCTGACGACCTGTTCGTTCGACTACTTCACTGATGACCAGGATACGAAGGTGTTTGTCGGTTGTATCTTCGTGTGGAGCTACTGCATACCCATGACGCTCATTTGTTATTTCTACTCGCAGCTGTTTGGTGCTGTACGTCTCCACGAGCGCATGCTATCAGAACAAGCCAAGAAGATGAACGTGAAATCCCTAGCTGCCAACAAGGAGGATGCAAGCCGCAGCGTGGAGATCAGGATCGCTAAAGTCGCGTTCACGATATTCTTTCTTTTTATCTGTGCATGGACGCCGTATGCTTTTGTTACGATGACTGGCGCTTTTGGTGATAGGAATCTCCTAACCCCCATCGCAACGATGGTGCCAGCTGTCTGCTGCAAAGTAGTCTCCTGCATAGACCCATGGGTGTACGCTATTAATCATCCCAGATACAGGGCGGAACTCCAGAAGCGTCTCCCCTGGATGGGAGTCCGTGAACAGGACCCTGACTCCGTGTCCACTACAACCAGCGTTGCCACTGCGCAGTCTACTGCCCAACCCGCTGCTGAAGCTTAGAGACCTATACAAACTCCTTATATACTGATACAATGAGAATTTATTGCCGCCATTAGGTATTTGAATTTAGAACGCTCGAATGTGTCAAATGCGTTTATAGAAGAAGATTTTGCGCCATTTTTTGTATTTAGAACTATTTAGGATGTGTCAAATAGTGATCGTTTATTAAAAAAAAAA</t>
  </si>
  <si>
    <t>Helicoverpa armigera blue wavelength-sensitive opsin mRNA, complete cds</t>
  </si>
  <si>
    <t>JX392054</t>
  </si>
  <si>
    <t>CAAACTAAAGACTGGAGTAGTTCGTTTCACGATTTTCTTCAGTATTTTTGTAGTAACCATCTCGGCGAGCATCCCTTAATTTTAAGTAGGTGAAGGCATCAAGACATCAAGGATGTCGCTGACTCTGGATCCCGGACCCGGCATAGCCGCCCTGCAAGCATGGGGCGGCCAGGTAGCGGCATATGGCGCCTCAAACCAAACCGTCGTGGATAAGGTGCCACCCGATATGCTTCACATGGTCGATCCTCACTGGTACCAGTTTCCTCCAATGAACCCGCTTTGGCACGGACTCTTGGGATTCACTATCGGCTGTCTCGGATTCATTTCTATTTCTGGCAACGGAATGGTCATCTACATTTTCATGTCAACGAAGAGTCTTAAAACTCCATCCAACTTGCTAGTGGTGAATCTTGCTTTCTCCGACTTCCTGATGATGTGCGCGATGTCTCCTGCTATGGTAGTTAATTGTTACAACGAAACATGGGTATGGGGTCCTCTCGCTTGTGAACTTTACGCTTGCGCTGGCTCTCTATTTGGTTGTGCCTCGATTTGGACGATGACAATGATAGCTTTCGACCGCTACAATGTCATCGTAAAAGGTATCGCCGCCAAGCCAATGACCAACAATGGGGCTCTTCTACGTATTCTCGGCATCTGGTTGTTCTCACTTGCATGGACTCTTGCTCCTTTCTTCGGCTGGAATCGATATGTGCCGGAAGGGAACATGACTGCGTGCGGTACCGACTATTTGTCCAAAGATTGGTTCAGCCGAAGCTACATCCTAATCTACTCCGTATTCTGTTACTTCATGCCTCTTCTGCTGATCATATACTCTTACTTCTTCATTGTCCAGGCCGTAGCAGCTCACGAGAAGGGGATGAGGGAACAAGCTAAGAAAATGAACGTAGCTTCTCTGAGGTCGTCAGAAGCAGCTAACACAAGCGCAGAGTGCAAATTGGCAAAGGTAGCGTTAATGACCATTTCACTGTGGTTCATGGCGTGGACACCATACCTTGTGATAAACTACACAGGTGTGTTTGAAAGCGCGCCCATTAGCCCTCTGGCTACCATCTGGGGCTCACTCTTTGCCAAGGCCAACGCCGTTTACAATCCTATTGTATATGGCATCAGCCACCCGAAGTACCGCGCTGCGTTGTACCAGAGATTCCCATCACTGTCGTGCCAGGCTTCGCCAGACGAGACCGGCTCTGTGGCGTCCGGGGCCACCGCCGTCTCCGAGGAGAAGCCTGCCGCCTAGGCAAGCCACCTCGCCTTATCGACGACAAACCTCTACGACTACGGCTACGCTGCTCTATGGACACACGATTTGCCAAAGCGATATTATTTATTATTTTTATACGCAAACATTTTACATTTGTACAAAGCTATAAACTCGAGCACAGAGCGTGTGCTGGTTGCAAAATATTCAGGTTGTCCACCCTACAAATCGGCACTTGCGTATTTTGAGTTCACGTTTTGGGTATCGAGTTGAACTTGCACACTTTTCTTATAGGTACCTAACATTTGCCTTAAATATAAGTCGACGACATATGAAAAAATACAAAAAAAAAAAA</t>
  </si>
  <si>
    <t>MSLTLDPGPGIAALQAWGGQVAAYGASNQTVVDKVPPDMLHMVDPHWYQFPPMNPLWHGLLGFTIGCLGFISISGNGMVIYIFMSTKSLKTPSNLLVVNLAFSDFLMMCAMSPAMVVNCYNETWVWGPLACELYACAGSLFGCASIWTMTMIAFDRYNVIVKGIAAKPMTNNGALLRILGIWLFSLAWTLAPFFGWNRYVPEGNMTACGTDYLSKDWFSRSYILIYSVFCYFMPLLLIIYSYFFIVQAVAAHEKGMREQAKKMNVASLRSSEAANTSAECKLAKVALMTISLWFMAWTPYLVINYTGVFESAPISPLATIWGSLFAKANAVYNPIVYGISHPKYRAALYQRFPSLSCQASPDETGSVASGATAVSEEKPAA</t>
  </si>
  <si>
    <t>Helicoverpa armigera long wavelength-sensitive opsin mRNA, complete cds</t>
  </si>
  <si>
    <t>Ceratosolen</t>
  </si>
  <si>
    <t>solmsi</t>
  </si>
  <si>
    <t>JX402133</t>
  </si>
  <si>
    <t>ATGTCGGAGCTCAACTGGAACGGCACTGCCAATTGGGAGGCGCGGATCCAACCCGCAGGCGCCCCCAGGCTCCTAGGCTGGAACGTGGCACCCGAGGAGCTCGTTTACATACCGGAACATTGGCTCGTTTACTCGGAGCCCAACCCTTCGTTACATTATCTACTCGCGCTCCTCTATATCCTCTTCACGTTCATCGCCCTCCTCGGCAATGGTATCGTCATCTGGATATTCTGTTCGGCGAAATCATTAAGAACACCGTCCAACATGTTCGTTGTGAACCTGGCAATTTGCGATTTCATGATGATGATAAAGACACCGATCTTCATCTACAACTCGTTCAATACGGGCTTTGCCTTGGGCCACCTGGGATGCCAAATATTCGCGTTTATCGGCTCGCTAAGCGGTATCGGAGCTGCCATGACCAATGCCGCAATTTCCTACGATCGCTACAGCACGATCGCCCATCCTCTCGATGGTAAACTGTCCCGAGGCCAGGTGATGCTATTCATCGTTCTCATCTGGACGTACGTACTCCCTTGGGGCCTCATGCCGCTAATGAACGTCTGGGGTCGCTTCGTGCCCGAGGGCTTCCTCACGAGCTGCTCGTTCGACTACCTCACCGACTCCAGCGAGACGCGCTACTTCGTTGGGACGATCTTCACCTTCTCCTACGCCATTCCCATGACCATGATCATCTACTTCTACAGCAAGATCGTCGGCCACGTTATGAACCACGAAAAGGCGCTGCGCGAGCAGGCAAAAAAGATGAACGTCGAGAGTTTAAGAAGCAACCAGAACCAGCAGACCCAATCCGCCGAGGTCCGCATCGCCAAGGCAGCCATCACCATCTGTTTTCTATTCGTCGCCGCTTGGACCCCTTACGGTGTCATGTCACTGATCGGAGCTTTCGGCAACAAGGCCCTGCTCACACCCGGAGTCACCATGATTCCTGCCTGCGCTTGCAAGACCGTCGCCTGCTTAGATCCATACGTTTACGCCATCAGCCATCCAAGATACAGATTGGAGCTGCAGAAGCGAATGCCGTGGCTGGAGCTGCAGGAGAAACCTCAAACGGATTCAACGAGTACCACGACAGAAGTTACGAATAATCCTTCCTCGGGTTAG</t>
  </si>
  <si>
    <t>MSELNWNGTANWEARIQPAGAPRLLGWNVAPEELVYIPEHWLVYSEPNPSLHYLLALLYILFTFIALLGNGIVIWIFCSAKSLRTPSNMFVVNLAICDFMMMIKTPIFIYNSFNTGFALGHLGCQIFAFIGSLSGIGAAMTNAAISYDRYSTIAHPLDGKLSRGQVMLFIVLIWTYVLPWGLMPLMNVWGRFVPEGFLTSCSFDYLTDSSETRYFVGTIFTFSYAIPMTMIIYFYSKIVGHVMNHEKALREQAKKMNVESLRSNQNQQTQSAEVRIAKAAITICFLFVAAWTPYGVMSLIGAFGNKALLTPGVTMIPACACKTVACLDPYVYAISHPRYRLELQKRMPWLELQEKPQTDSTSTTTEVTNNPSSG</t>
  </si>
  <si>
    <t>Ceratosolen solmsi ultraviolet sensitive opsin mRNA, complete cds</t>
  </si>
  <si>
    <t>JX402132</t>
  </si>
  <si>
    <t>ATGTATTTCAACGAGAGTCGCATGTTGAATCCTATGGCGTTTGTGGGGATGGGCGGTTTGGGCTCACTGGGAGTCGCTGGTGTTGGCCAAGTACCACAAGTGCAGGAACATTTACTCGGCTGGAATCATCCACCGGAACACATGGACATCGTTCACCCCCATTGGCGTGGATTTTTAGCACCAGGGCGGTACTGGCACATCGGTCTCGCTCTAATTTACTTCATGTTGCTCGTTATGTCATTCATCGGCAACGGTTGCGTCGTTTGGATATTTAGCACATCAAAACTATTGCGAACTCCCTCGAACCTCTTTATTATAAATTTGGCGTTATTCGATCTCGTGATGGCGCTGGAGATACCAATGTTAATAGCAAATAGCTTTGTCGAGCGAATGATCGGTTGGAATCTAGGTTGTGACATTTATGCAGCGCTCGGCAGTATTTCCGGAATTGGTTCGGCCATTACTAATGCGGCTATTGCCTACGATCGATACAGGACTATTTCCTGTCCAATTGACGGAAGGCTAAACGGTAAGCAAGCTGCCGTTATAGTGGCATTCACATGGTTCTGGTCGATGCCTTTCACTATTCTGCCGTTCGCCAAAATTTGGGGCCGATATGCCACAGAGGGATTTTTGACGACTTGCAGCTTCGATTTTTTGACCGATGATCCGGATACTAAAGTATTCGTAGCTTCAATTTTCTGCTGGTCTTATTGCATACCCATGAGTTTAATAATTTACTTTTATTCGCAATTAATTAAATCCGTTAAGCGACACGAGAAAATGCTTCGGGAGCAGGCTAAAAAAATGAATGTTAAATCTTTGGTTTCCAATCAAGATAAAGAGAGAAGCGTCGAGATGAGAATAGCCAAAGTTGCCTTTACAATCTTCTTTCTATTTGTTTGTGCCTGGACACCGTACGCCGTTGTAACAATGATCGGTACATTTGGCAACCGAGAATTAATAACTCCATTTTCGAGTATGCTCCCAGCCGTATTTGCAAAGGTCGTATCTTGCATTGATCCCTGGGTATACGCAATCAATCATCCAAGATACCGACAGGAGCTAACGAAGCGTTGCCAGTGGATGGGCATCAACGAACCGGATGGCAACGCTAGTACAACCGCAGAGACTGTTTCCGTAACGACGGAGAAGCTTAAAGCCGACGACCCTTAA</t>
  </si>
  <si>
    <t>MYFNESRMLNPMAFVGMGGLGSLGVAGVGQVPQVQEHLLGWNHPPEHMDIVHPHWRGFLAPGRYWHIGLALIYFMLLVMSFIGNGCVVWIFSTSKLLRTPSNLFIINLALFDLVMALEIPMLIANSFVERMIGWNLGCDIYAALGSISGIGSAITNAAIAYDRYRTISCPIDGRLNGKQAAVIVAFTWFWSMPFTILPFAKIWGRYATEGFLTTCSFDFLTDDPDTKVFVASIFCWSYCIPMSLIIYFYSQLIKSVKRHEKMLREQAKKMNVKSLVSNQDKERSVEMRIAKVAFTIFFLFVCAWTPYAVVTMIGTFGNRELITPFSSMLPAVFAKVVSCIDPWVYAINHPRYRQELTKRCQWMGINEPDGNASTTAETVSVTTEKLKADDP</t>
  </si>
  <si>
    <t>Ceratosolen solmsi blue sensitive opsin mRNA, complete cds</t>
  </si>
  <si>
    <t>JX402131</t>
  </si>
  <si>
    <t>ATGGATCTACTAGTGCCTGCTGCTTCTAATATAACTGCAAATGCTTTAACAACTACAATGATTAACATTATTCAGACTACATCCATAACAGGACCCCATTTCGCACATCGGGTCATGAGCTTCAATAATGAAACCGTAGCGGATAAACTGCCACCAGAAATGCTTCATCTCGTCGGTGCACATTGGTATCAATTTCCTCCCCTATATTTTCTTTGGCACAAGATTTTAGGCTTGGTTATGATTTTTCTTGGATTAATTGGTTGGGCTGGCAATGGAGTTGTAGTATATATTTTCTTGGTAACACCTAATCTCAAAACACCAAGTAATTTACTTGTAATAAACTTAGCATTCTCAGATTTTTTAATGATGACGATCATGTCTCCTCCTATGGTTATCAATTGCTGGTTTGAGACATGGGCTTTGGGTCCTCTAATGTGTGATATATATGCATTAATTGGTTCCTTATGCGGCGGTGCCTCAATATGGACAATGACTGCGATAGCATACGATCGATATAATGTTATTGTAAAAGGGATGTCTGGAACCCCATTAACAATGACGCGAGCAGCTATTCAAGTTATTATTATTTGGCTTCATGGATTACTGTGGGCTATTTTACCATTAATTGGATGGAATAGGTATGTACCCGAAGGCAACATGACATCTTGTGGTACTGACTATGTATCGGATGAATGGCTGGGAAAATCTTATATATTGGTATATTCTGTTTTTGTTTACTATACGCCGCTTTTTTCTATCATATTCTCTTACTATCATATTGTTTCTGCAGTTGCAGCTCATGAGAAAGCAATGCGAGACCAAGCTAAAAAGATGAACGTAGCTTCCTTACGTTCGGGTGAACAAAGTTCAATAAGCGCAGAAGCAAAGCTGGCCAAAGTAGCTTTAACAACTATATCTCTATGGTTCCTGGCATGGACACCATATTTAGTAACCAATTATATGGGAATTTTTAATAAACAGTACATCACTCCTCTTTGTACTATTTGGGCATCTCTTTTCGCAAAAGCAAATGCTTGCTATAATCCAATAGTTTATGCATTCAGCCATCCAAAATACAGAGCTGGGTTAAAGGCAAAACTACCTTGTTTAGTTTTTGGAGATACAGACGAGCAAAAACCAGCTAAGAAACAGGCTAATGATGCTACGTCAACTCAAACATCCGATGGCAAAGCATAA</t>
  </si>
  <si>
    <t>MDLLVPAASNITANALTTTMINIIQTTSITGPHFAHRVMSFNNETVADKLPPEMLHLVGAHWYQFPPLYFLWHKILGLVMIFLGLIGWAGNGVVVYIFLVTPNLKTPSNLLVINLAFSDFLMMTIMSPPMVINCWFETWALGPLMCDIYALIGSLCGGASIWTMTAIAYDRYNVIVKGMSGTPLTMTRAAIQVIIIWLHGLLWAILPLIGWNRYVPEGNMTSCGTDYVSDEWLGKSYILVYSVFVYYTPLFSIIFSYYHIVSAVAAHEKAMRDQAKKMNVASLRSGEQSSISAEAKLAKVALTTISLWFLAWTPYLVTNYMGIFNKQYITPLCTIWASLFAKANACYNPIVYAFSHPKYRAGLKAKLPCLVFGDTDEQKPAKKQANDATSTQTSDGKA</t>
  </si>
  <si>
    <t>Ceratosolen solmsi long wavelength sensitive opsin 2 mRNA, complete cds</t>
  </si>
  <si>
    <t>JX402130</t>
  </si>
  <si>
    <t>ATGAGCCCAACCCTCCTCGACCAAACACTCGGCCCGGAGTCTCGACAGTGCAAGCCTGATTTTGTAGGAGAAATCAGTATGACATCGCCTACCGGACCAGTGTTCGCGGCTCTGACCGCGATGGCCCAACGAGGCGGAGGCGGCGGCGGCGGCGGTGGCGGCTTCGGCGGCTATGGCGGCTTCAATAACCAGACAGTAGTGGATAAGGCCGCGCCCGAAATCCATCACATGATCGACCCATATTGGTACCAGTTCCCACCTATGAATCCTCTTTGGTATGGTATTCTTGGCTTCGTCATTGGTTGCCTTGGTTGCGTCTCGGTTATCGGCAATGGAATGGTGGTCTACATTTTCGCAAGTACCAAGTCTCTTCGCACTCCCAGCAATCTTCTGGTCATCAACCTCGCCTTTTCTGATTTTTGCATGATGTTTACCATGTCACCGCCTATGGTAATCAACTGCTATTATGAAACGTGGATATTTGGACCATTGATGTGCGAAGTTTATGCATTGTGTGGCTCCATATTCGGTTGCGCCTCCATATGGACAATGTGCATGATCGCTTTCGACAGATACAATGTAATCGTCAAGGGTCTGTCGGCTAAGCCAATGTCTATCAACGGTGCATTGCTCCGAATTCTTGGAATATGGCTTATGGCATCCATTTGGACCATCGCACCTTTGTTTGGCTGGAATCGTTACGTTCCCGAGGGTAATTTGACTGCTTGCGGTACTGATTATTTCAGCAAAGACTGGCTCTCCAGATCATACATTGTCGTATACAGCTTTTTCGTCTACTTCCTTCCGCTCTTCCTTATAATTTACAGCTACTATTTCATTATCAAAGCTGTGTCTGCGCATGAAAAGAATATGCGAGAACAGGCGAAGAAAATGAATGTCGCTTCTTTGCGACAAGGAGATGCGCAGAGTTCAGAGAACAAACTCGCCAAGGTGGCTCTAATGACAATCTCCTTATGGTTCATGGCTTGGACACCGTATTTAGTTATCAATTGGGCTGGTATCTTCGATTTGGCAAAACTCACACCACTCTTTACGATCTGGGGATCGGTAAAAGCCAACGCTGTTTATAATCCAATTGTCTATGGCATCAGTCATCCCAAGTACCGAGCCGCTCTGTTCGCCAGATTCCCTTCGCTATCTTGTGCGGAACAACCAGCTCCCGATGCCGTCTCCACTGTTTCAGGCGTAACAACAGTTGCGGACAACGATAAATCAAATGCATGA</t>
  </si>
  <si>
    <t>MSPTLLDQTLGPESRQCKPDFVGEISMTSPTGPVFAALTAMAQRGGGGGGGGGGFGGYGGFNNQTVVDKAAPEIHHMIDPYWYQFPPMNPLWYGILGFVIGCLGCVSVIGNGMVVYIFASTKSLRTPSNLLVINLAFSDFCMMFTMSPPMVINCYYETWIFGPLMCEVYALCGSIFGCASIWTMCMIAFDRYNVIVKGLSAKPMSINGALLRILGIWLMASIWTIAPLFGWNRYVPEGNLTACGTDYFSKDWLSRSYIVVYSFFVYFLPLFLIIYSYYFIIKAVSAHEKNMREQAKKMNVASLRQGDAQSSENKLAKVALMTISLWFMAWTPYLVINWAGIFDLAKLTPLFTIWGSVKANAVYNPIVYGISHPKYRAALFARFPSLSCAEQPAPDAVSTVSGVTTVADNDKSNA</t>
  </si>
  <si>
    <t>Ceratosolen solmsi long wavelength sensitive opsin 1 mRNA, complete cds</t>
  </si>
  <si>
    <t>Anthocharis</t>
  </si>
  <si>
    <t>scolymus</t>
  </si>
  <si>
    <t>AB721386</t>
  </si>
  <si>
    <t>GGAGTAGCCTCCGCAACACAACCTCAGCACCCACCGGAGATTGGTTAAACTAAAGACTGGAGTAGTTCGTGCAACGATTTTTTTCAGTATTTTTGTTTTTAGATTAGGAAATTAGTAAGTAAAAATGGCAATCACCAGCTTGGACCCAGGACCAGGTGTCGCCGCGATGCAGTCATTTGGTGGCCATGCTGAGGCATACAGCTCCAACCAGACTGTCATTGACAAGGTTTTGCCTGAAATGTTACACCTGATTGACCCGCACTGGTATCAGTTTCCACCAATGAACCCACTATGGCACGGTCTACTAGGATTCACCATTGCCTGCTTGGCTTTCATTTCTGTCACGGGCAATGGCATGGTGGTTTACATTTTCACGACGACAAAGAGTCTCAAAACGCCTTCAAACCTGCTAGTTGTTAATTTGGCTTTCTCCGACTTCTTGATGATGGCAATGATGGGTCCGCCGATGGTTATAAATTGTTACAATGAAACCTGGGTCTTTGGTCCGACCGCATGCCAATTCTATGCCTGCTTTGGATCATTATTTGGATGCGTTTCGATCTGGACGATGACAGCAATTGCATTCGACCGATACAATGTAATCGTCAAAGGTATTGCTGCCAAGCCAATGACCATCAACGGTGCTTTACTGAGAATTCTTGGTGTATGGTTATTCTCTCTCGGTTGGACTCTTGCGCCAATCTTTGGCTGGGGCCGCTATGTTCCTGAGGGCAACATGACCGCTTGTGGAACTGATTACCTGAGTAAGGACTGGTTTAGCCGAAGCTACATCCTGCTGTATGCTGTGGCCTGCTACTTCTTGCCTCTATTCCTCATTGTCTATTCGTACTGGTTCATTGTACAGGCTGTTGCAGCCCATGAAAGGGCCATGAGGGAACAGGCTAAGAAAATGAACGTCGCTTCCCTTAGATCATCAGAACAGGCTAACACTAGCGCTGAGTGCAAATTGGCTAAGGTTGCACTGATGACCATCTCTCTGTGGTTTATGGCGTGGACTCCATACCTGGTTATTAACTTCGCGGGAATATTCGAGACTGCACCAATCAGCCCTCTCTCAACCATCTGGGGCTCAGTCTTCGCTAAAGCTAATGCCGTTTACAATCCTATTGTATATGGCATCAGCCACCCGAAATACCGCGCTGCTTTATACCAGAGATTCCCATCGTTGGCCTGCCAGCCATCAGCATCAGAGGAGACTGGCTCAGTAGCCTCCGCCGCAACCGCTTGCACCGAGGAGAAACCTTCTGCGTGAACAACGACATCGACAAACTCAGAACCTTACCACGGCTTGGACACGATTCTGCCAAAACGATCTTATTATTATTTTTATACAATTGTACAAAGTTATCAACTTGAACACAGAACACGGGCTGGACAAAATATTCAGGATTTCATCATATTTCATTTATGCCTCACAATATTAGTAGTTTTTTGTTTTCCTTCCTAGGCTTGCATATTTTGAGTCCACGTTTTGTGTTTCGAGTTAAACGTTGCACATATTTCTTTTTACCTTTGCTTGTAAAATCGGTCGGTGACATTTAAAAAAGTACAAAAAAATGTTAAATGAAATGTTTGTCGCTAGACCACCCCTGTACCGCGAGACTGCTCCCATTAGATAGATGTATCTAAAATGTGACGATATTTCGATGAAAAACGCTTTGTAACTTGGACCAATAAATTATTTACATGCAACGTGGTACATAACCACATT</t>
  </si>
  <si>
    <t>MAITSLDPGPGVAAMQSFGGHAEAYSSNQTVIDKVLPEMLHLIDPHWYQFPPMNPLWHGLLGFTIACLAFISVTGNGMVVYIFTTTKSLKTPSNLLVVNLAFSDFLMMAMMGPPMVINCYNETWVFGPTACQFYACFGSLFGCVSIWTMTAIAFDRYNVIVKGIAAKPMTINGALLRILGVWLFSLGWTLAPIFGWGRYVPEGNMTACGTDYLSKDWFSRSYILLYAVACYFLPLFLIVYSYWFIVQAVAAHERAMREQAKKMNVASLRSSEQANTSAECKLAKVALMTISLWFMAWTPYLVINFAGIFETAPISPLSTIWGSVFAKANAVYNPIVYGISHPKYRAALYQRFPSLACQPSASEETGSVASAATACTEEKPSA</t>
  </si>
  <si>
    <t>Anthocharis scolymus AsL mRNA for long wavelength-sensitive opsin, complete cds</t>
  </si>
  <si>
    <t>AB721385</t>
  </si>
  <si>
    <t>GACAAGTGAGAAGCGGCTTCCAATGTCGGACTACTCACTTCGTCAACGAGGAAAACAATAACAGTTTAAAATGCAACAGACCATGGAACTTAACTACACCGGGGATCACGATCCCATGGCCTATCCATTCAAAATGGTGTCAGGCGAGGTCCAGCAGCATATGCTAGGCTGGAACATGCCGCTCGATTACCCGGGATTAGTGCATGATCACTGGCGACAGTACCCAGTGGTGGACAAGTTCTCACACTACCTCCTCGCCCTTATATACTTCATCTTAATGATCTCCTCCATAACCGGCAATGCACTCGTCATTTGGATATTCAGCACATCCAAATCACTTCGATCCGCAAGTAACATGTTCATAGTAAACCTGGCTATATTTGACTTAACAATGATGTTGGAAATGCCGCACCTAATTGTCAACTCCTTCTACGAGAGGATGTTAGGGGATCAGATAGGATGTGACCTGTATTCAGTCTTTGGGGCATTATCAGGGATTGGCGGTTCAATCACCAACGCCGTGATTGCTTACGATAGATATAAGACAATATCGTGCCCGATCGATGGCAGAATCAACAAAGTCCAAGCATCCATCTTGATTGCGATCACTTGGATGTGGCCAATGCCTTTTACCATATTACCCTGGACCAGAATGTGGGGTAGATTTACTACTGAGGGTTTCCTAACCACCTGCTCCTTTGACTTCTTGACTGAAGACCAGGACACGAAGGCGTTCGTTGCTTGCATATTCTGTTGGAGTTACGTCATCCCCATGAGTCTGATTTGCACTTTCTATTCCAAATTATTTATTGCGGTCCGCCATCACGAGAAAATGCTAAAAGAACAGGCCAAGAAAATGAACGTTAAATCTTTAGCATCGAACAAGGAAGACGCTGGCAAGAGCGTGGAGATTAGAATAGCGAAAGTCGCTTTCACTATCTTCTTCCTCTTCGTCTGCTCTTGGACTCCTTACGGCGTAGTCGCCATGATTGGAGCTTTCGGTGACAGATCCCTGCTTACGCCTGTAGTGACCATGATTCCGGCAGTGTTTTGCAAGGCAGTCTCGTGTATCGATCCGTGGGTGTATGCTATCAACCATCCGAGATTCAGGGCTGAACTGGAAAAGCGAGTATCCTGGATGGGAGTCCGAGAACCAGATCCTGATGCTTCCTCCACCAACGCTAGCACGACAACGACTCCAGCTGACGCGTAACATAAACATAAACAATCACCAAAGACAACTAAACAGCGACAACCATAGCGATGAACTGGATTTTATAAGAGAATTTGGTCCGTCTACATTTATCAACATTTGCGGGCGGTTTTGATTAAACTTAGCTTCATTGACCTATTTAGGACTAAATATACCAGTTTACTGTATTTATTTGCTCCATTAATTACCATTGAGACGTTATTTTATTAGAGCTCATCGATATATTTTTAGCCTGCTATTTGTTGAGTTATTTTTTCATGGATTTTAACTAATGTTATGGTATGCGAAGTCTAATTAGCGTTGCGAATAATAAGGTTGTTGTACGATACTGCGTTGGTAAATGTAGGGAGACTTATCTCTTCAACAGCAGCTTTATTAATTATGTATAATGTTCAGATAATAAGATAGAAAATCATGTAAACGACTTGAAATGTTCTTGTTTAGTAAATATTTTTACAAGTACACCACACAAACCTACGATACCGACGACTAAGGCGATTTTTTTTACAGTGAAGCGTATAACAAAACTAATAACAAAACG</t>
  </si>
  <si>
    <t>MELNYTGDHDPMAYPFKMVSGEVQQHMLGWNMPLDYPGLVHDHWRQYPVVDKFSHYLLALIYFILMISSITGNALVIWIFSTSKSLRSASNMFIVNLAIFDLTMMLEMPHLIVNSFYERMLGDQIGCDLYSVFGALSGIGGSITNAVIAYDRYKTISCPIDGRINKVQASILIAITWMWPMPFTILPWTRMWGRFTTEGFLTTCSFDFLTEDQDTKAFVACIFCWSYVIPMSLICTFYSKLFIAVRHHEKMLKEQAKKMNVKSLASNKEDAGKSVEIRIAKVAFTIFFLFVCSWTPYGVVAMIGAFGDRSLLTPVVTMIPAVFCKAVSCIDPWVYAINHPRFRAELEKRVSWMGVREPDPDASSTNASTTTTPADA</t>
  </si>
  <si>
    <t>Anthocharis scolymus AsV mRNA for violet-sensitive opsin, complete cds</t>
  </si>
  <si>
    <t>AB721384</t>
  </si>
  <si>
    <t>GACAAGTGAGAAGCGACTGCCAATGTCGGACTACTCACTTCGTCAATAACCAATAGTAGTTTTTTAAAATAATTCCTTTTTAAGTTTTGCGCAATGTTCGACAACGTTAACAATATCACAGCCGACGGCAACGTCATGGCGTACGCTTTCAAAATGGTATCAGATGAAGTCCAGCAAAACATGCTGGGCTTTAACATCCCGGCAGAACATCAGGACCTCGTTCACGAACATTGGCGACACTTCCCGGCAGTCGACAAATTCTGGCACTACTGCTTGGCTCTGATCTACACGATGCTCATGGTATCTTCAGTATGCGGCAATGGAATTGTCGTATGGATCTTCAGCACGTCAAAATCACTTCGCTCTGCCAGCAACATGTTCATCGTCAACTTGGCGCTATTCGATCTCGTCATGATGATGGAAATGCCGCACCTGATCATGAACTCTTTCTATCAGAAGATGCTAGGTTACCAGCTTGGATGCGATATCTACGCGACCCTTGGCTCCGTATCAGGAATTGGGGCTGCGATCACTAACGCTGTAATTGCATACGACAGATATAAGACCATTTCGTGCCCAATTGACGGTAGGATCAACAAAGTGCAAGCGATCATTCTGATTGTTTTCACTTGGTTCTGGAGCCTGCCATTCACTATCTTGCCACTCACCAAGGTTTGGGGGAAATTTGTTCCAGAGGGTTTCCTTACAACTTGCTCGTTCGACTCCTTCACTGATGACCAGGACACGAAGGTGTTCGTCGCCGCCATATTTGTGTGGAGTTACGTCATTCCCATGGTCCTTATCTGTTTCTTCTACTCCAAACTGTTCAGCGCTGTCCGTCTCCACGAGAAGATGCTTAAAGAACAGGCCAAGAAAATGAACGTAAAATCTTTAGCGTCAAACAAAGACGATGCTGGAAAGAGCGTGGAAATCAGAATCGCGAAGGTTGCTTTTACTATCTTCTTCCTGTTTGTCTGCGCTTGGACTCCATACGCCGTTGTCACTATGATTGGTGCTTTTGGCGACAGGGGACTGCTAACTCCTCATGTGACCATGATCCCCGCAGTGTTTGCCAAGAGCGTGTCGTGTATTGACCCATGGGTCTACGCTATCAACCACCCAAGATACAGGGCTGAACTCGAAAAGAGGCTGCCATGGATGGGTATCCGGGAAGCTGACCCAGACACTCAATCAACCAACGCCAGCACTACGACGCAAGCGCAAGCCGCTGATGCTTAGACTTATTATAGTAAACCAGAAACTGAGCAAATGACCACAGGCTATGAACTGGAGAGAGATTCGCTTGCGCCCCTATTTTTTATACTGATGCAATTAGGGTTAGTTTTCTTACTAATACTAACTACTAATAATGTACATACTAGTATAAGTGGAGACAATATTAGGTGTAAAATATTGCATCACATTGTATAATAATAGGACTTGCGCAATTCAATAACTTTTTTTTTGTATATAGAGCGTGATACATAACGTATTCTTTATAAAAGTTAATGTTAAACATATTTGTAACCTCGCTATAATCGCGCTCTATGTCGTTTTTGTAATTTTTTTAATTGCATCAGAAAAAAAAACAAAAAAAAATTAACGACTGATCCCGACAACTACGGCTAATGTTTTGAAGTAAATTTTCRAAGCAAATAAAAAGTTTTAACAATTGTTC</t>
  </si>
  <si>
    <t>MFDNVNNITADGNVMAYAFKMVSDEVQQNMLGFNIPAEHQDLVHEHWRHFPAVDKFWHYCLALIYTMLMVSSVCGNGIVVWIFSTSKSLRSASNMFIVNLALFDLVMMMEMPHLIMNSFYQKMLGYQLGCDIYATLGSVSGIGAAITNAVIAYDRYKTISCPIDGRINKVQAIILIVFTWFWSLPFTILPLTKVWGKFVPEGFLTTCSFDSFTDDQDTKVFVAAIFVWSYVIPMVLICFFYSKLFSAVRLHEKMLKEQAKKMNVKSLASNKDDAGKSVEIRIAKVAFTIFFLFVCAWTPYAVVTMIGAFGDRGLLTPHVTMIPAVFAKSVSCIDPWVYAINHPRYRAELEKRLPWMGIREADPDTQSTNASTTTQAQAADA</t>
  </si>
  <si>
    <t>Anthocharis scolymus AsB mRNA for B-sensitive opsin, complete cds</t>
  </si>
  <si>
    <t>AB721383</t>
  </si>
  <si>
    <t>Anthocharis scolymus AsUV mRNA for UV-sensitive opsin, complete cds</t>
  </si>
  <si>
    <t>Leptidea</t>
  </si>
  <si>
    <t>amurensis</t>
  </si>
  <si>
    <t>AB721382</t>
  </si>
  <si>
    <t>GGAGTAGCCTCCGCAGTACAACCTCAGCAATCCCGCCGGAGATCGGTTAAACTAAAGACTGGAGTAGTTCGTGAAGCGATTTTCTTCAGTATTTTTGTTTTTAGTTTAAGTTTGTTAAAATGGCCATCACAAGCATGGATCCGGGACCGGGTGTAGCTGCTTTGCAGTCATGGGGACCTCATGCTGAGGCCTATGGCTCCAACCATACCGTTGTGGATAACGTGCTGCCTGAAATGTTACACCTGATAGACCCTCACTGGTACCAATTTCCACCAATGAACCCAATGTGGCACGGTCTGCTTGGCTTTGTCATTGGCATGCTGGGCTTCGTTTCCATCACGGGCAACGGAATGGTCATTTATATATTCACAACAACCAAGTCTCTCAAAACACCATCAAATCTTCTAGTTGTTAATTTGGCTTTCTCCGACTTTCTGATGATGTGTTGCATGGCTCCTGCTATGCTTGTGAACTGTTACTACGAAACGTGGGTGTTCGGTCCACTTGCTTGTGAACTGTATGCATGCGCTGGATCACTGTGCGGTTGTGCGTCAATATGGTCCATGACCATGATTGCGTTTGACCGGTACAATGTAATCGTCAAGGGTATTGCCGCCAAGCCTCTCACAATCAATGGCGCATTGCTGCGAATTCTTGGCATCTGGGCGTTTTCACTTACATGGACTGTAGCACCAATATTAGGATGGAGCAGATATGTACCAGAAGGCAACATGACCGCTTGCGGAACTGACTATCTTGACAAGACCTGGCTGAGCCGCAGTTACATCCTGGTTTACTCAGTCTTCTGTTACTTCTTGCCATTGATCCTCATCATCTACTCTTACTTCTTCATTGTTCAAGCTGTTGCAGCACACGAGAAAGCTATGAGGGAACAGGCCAAAAAAATGAACGTGGCTTCTCTCAGGTCTTCAGAGGCGGCTAACACTAGCGCTGAGTGCAAATTGGCTAAGGTAGCACTGATGACCATTTCTCTGTGGTTCATGGCATGGACTCCATACCTGGTGATCAATTTCACCGGAATATTTGAAACCTACCCAATCACACCGCTTGCCACTATTTGGGGATCCGTCTTTGCCAAGGCTAACGCTGTCTACAATCCAATTGTATATGGAATCAGCCATCCCAAGTACCGCGCAGCCTTGTACCAGAGGTTCCCAGCACTGGCTTGCCAACCCTCACCCGAGGAAGCCGCCAATGGGTCTGTGGCATCTGCAGCAACTGCCTGCCAGGAAGAAAAACCATCAGCGTAAATACGGACACGACCAATACCAATGAACGGCCACGGCGAACTTGTGATTTTGTAAAAATTGTAAACTTTGACACAGAACATGGGCTGAACAAAATACTCAGGCTGTTGGATATTTTCTTTTGTGTATAATATTATATTTTAGTAGTCGTTTCAGTTTATTCCCTTCCATGCCTGCATATTTTGGGTCCACGTTTTGTGCTATAAGTTGAAAACTGCACACATTTATTTTAACCCTCCTGCGCTTCGGTCGGCGATATTAAAAAACTACAAAAAAATGTTTATTTAAATGTATGTCGTCAGACCACCCTAATTACCTAGAGACTGCTCCTATTAGATGTACCTAGAAAATGATTATGGACGATGGAAAACGCTTTGTAACTCGGATCAATTAAATATATACACGCAACGTGGTTTACGGCCACTCC</t>
  </si>
  <si>
    <t>MAITSMDPGPGVAALQSWGPHAEAYGSNHTVVDNVLPEMLHLIDPHWYQFPPMNPMWHGLLGFVIGMLGFVSITGNGMVIYIFTTTKSLKTPSNLLVVNLAFSDFLMMCCMAPAMLVNCYYETWVFGPLACELYACAGSLCGCASIWSMTMIAFDRYNVIVKGIAAKPLTINGALLRILGIWAFSLTWTVAPILGWSRYVPEGNMTACGTDYLDKTWLSRSYILVYSVFCYFLPLILIIYSYFFIVQAVAAHEKAMREQAKKMNVASLRSSEAANTSAECKLAKVALMTISLWFMAWTPYLVINFTGIFETYPITPLATIWGSVFAKANAVYNPIVYGISHPKYRAALYQRFPALACQPSPEEAANGSVASAATACQEEKPSA</t>
  </si>
  <si>
    <t>Leptidea amurensis LaL mRNA for long wavelength-sensitive opsin, complete cds</t>
  </si>
  <si>
    <t>AB721381</t>
  </si>
  <si>
    <t>ACAAGTGAGAAGCGACTGCCAATGTCGGACTACTCACTTCGTCAATAAATTTGTAGTTTTTTTATTTTACAATAGGATTTTTTTTCAATGTTCGACACAATGGCAAACAATTTCACAGACGAGAGCGGCCCGATGGCCTATCCATTCAAAATGGTCTCCCAGGAAATAACGGAACACATGCTAGGATGGAACGTTCCAGCAGAACATCAGGACATGGTCCATGACCACTGGAGGAACTTCCCAGATGTCAGCAAGTACTGGCACTACTGCCTCGCACTTATTTACACCATGCTCTGTGTGCTCTCAATCTCTGGCAATGGAATTGTAGTTTGGATTTTCAGCACTTCAAAATCACTGCGAAGTGCAAGCAACATGTTTATCGTTAACCTGGCGTTATTCGACCTGGTGATGATGCTTGAAATGCCATATTTTATTGCCAACTCGTTCACCGGAAAATTTTTGGGTTGGCAGACGGGATGTAATGTGTACGCAGCTCTTGGCTCCGTGTCTGGTATTGGAGCTGCTATCACCAACGCAGTCATCGCCTTCGACAGATACAAAACAATTTCATGCCCCATCGATGGCAGAATCAACAAAGTCCAGGCCTTAATTATGATCACTTTCACGTGGTTCTGGACTGTGCCATTCACAGTAATGCCCTACTTCCAAATCTGGGGAAAATTTGTACCCGAGGGTTTCCTGACCACCTGCTCCTTTGATTTCTTCACTGACGATCAAGACACAAAGGTTTTCGTTGCTTGCATCTTCACTTGGAGCTACGTTATACCGATGACGCTTATCTGCTTCTTTTACTCTAAACTCTTCAGCGCTGTTCGCCTTCACGAGAAAATGTTGCAAGAGCAGGCAAAGAAAATGAACGTAAAATCACTAGCGTCCAACAAGGATGATGCCAGCAAGAGCGTTGAGATCAGAATCGCGAAGGTCGCTTTTACAATCTTCTTCCTTTTCGTCTGCGCTTGGACTCCTTACGCCGTTGTTGCTATGATCGGAGCTTTTGGAGACAGGTCTCTGTTAACTCCGATTGCAACCATGATTCCTGCTGTCTGCGCCAAGAGCGTTTCCTGTATCGACCCTTGGGTTTATGCGATCAACCACCCAAGATACAGGGCTGAGCTAGAGAAGCGTCTTCCATGGATGGGTGTTCGTGAGCCAGCTCCGGAGACACAATCAACTAACGCCAGCACAGCCACGTCTCAGTCTCAGCCAGCTGAAGCGTAAATCTGGTACCAAATACGACAATACAGCATTCACACGGACCCCTGATGAAGCGATGCAACATGTACAAACATTATTAAGATTCTAAGAGACTATTTAGCTCGTATTTTGAATGTTACAAACTTGTTATTGTAAGTTTATTCAATTTAAAAAATGTGAGCATAATACGTGTTAAAACAGTTGCATCATTAGGATAAAAAGCGCAAGAAAACAGAATCCGATGTATTTTTATAAGCAGAGATTGGAGGGTGTTGCATAACATTTATTTGTAGATATTTATTTAAAATTTACATTAGTTGTAATAGAGAATGTAAGCGTTCTTTGAACTTATTTATATTAAGAAGCATCGGATCAAAAATTTAAAAAAAAATAACTGGACTGAACACGACGACTATGGCGAAATTGTTTGTAAGCAAATAAATCTGTTAACAGAGACC</t>
  </si>
  <si>
    <t>MFDTMANNFTDESGPMAYPFKMVSQEITEHMLGWNVPAEHQDMVHDHWRNFPDVSKYWHYCLALIYTMLCVLSISGNGIVVWIFSTSKSLRSASNMFIVNLALFDLVMMLEMPYFIANSFTGKFLGWQTGCNVYAALGSVSGIGAAITNAVIAFDRYKTISCPIDGRINKVQALIMITFTWFWTVPFTVMPYFQIWGKFVPEGFLTTCSFDFFTDDQDTKVFVACIFTWSYVIPMTLICFFYSKLFSAVRLHEKMLQEQAKKMNVKSLASNKDDASKSVEIRIAKVAFTIFFLFVCAWTPYAVVAMIGAFGDRSLLTPIATMIPAVCAKSVSCIDPWVYAINHPRYRAELEKRLPWMGVREPAPETQSTNASTATSQSQPAEA</t>
  </si>
  <si>
    <t>Leptidea amurensis LaB mRNA for B-sensitive opsin, complete cds</t>
  </si>
  <si>
    <t>AB721380</t>
  </si>
  <si>
    <t>GAGCAGTCAGTCGATAGGGTTGGCACTCCTGCAACTACAGAGGACTGCTCAATCATGATCCCAACACAAGAAATGGATAACAGCTCGGATTTTTACAACATGTACGGGGCATATTTTGCCCCTTTAAGATCAAGTGAAGAGGTCCACATGCTGGGCGAAGGCCTGACCGGTGAGGACCTGGCAATGATTCCCGAGCACTGGTTCAAGTACCAAGCACCGCCTGCAGCCGCTCATACCGCTTTGGCGCTTCTCTACTGCTTCTTCACAGCAGCAGCACTTATTGGCAACGGCATGGTCATCTTCATTTTTTCTACGACGAAATCGCTACGAACACCAAGCAACCTTCTAATATTACAATTAGCAGTCTTCGATTTTATCATGATGGCCAAAGCGCCTGTTTTTATCTACAACAGCGCTATGAGAGGCTTCGCCGCCGGAGCACTAGCTTGCCAATTATTTGCTCTGGTAGGCTCCTACAGTGGGATTGGACAAGCGTGGACGAATGCGTGCATAGCATATGACAGACATTCAACAATTACAAGACCGTTAGATGGGAGGCTCTCCCAAGGTAAAGTGATCCTGATGATGTTGTTTGTTTGGATCATCGCAACGCCATGGTCTCTGATGCCATTGTTCAGGGTGTGGGGCAGATTCGTACCAGAGGGCTTCCTTACGTCTTGTACGTTTGATTATCTAACGAACACGTTTGACAATCAACTATTCGTGGGATGCATTTTCTTCTGTAGCTACGCGCTGCCAATGGCGTTCATATTGTACTTCTATAGCGGCATTGTCTCGCAGGTGTTCGCCCACGAAGCAGCATTGAGGGAACAAGCAAAGAAAATGAACGTAGAATCATTGCGTTCCAACCAGAATGCTGCCGCCGAATCTGCAGAGGTCAGAATAGCCAAGGCTGCTTTGACCGTCTGCTTCCTGTTTATTGCTTCGTGGACTCCATACGGCGTCATGTCACTCATTGGTGCTTATGGCGATCAGGAGTTACTTACCCCAGGGGTAACGATGATTCCTGCCATCACCTGCAAAATGGTTGCGTGCATAGACCCCTGGGTATACGCCATAAGTCATCCAAAATACAGGCAAGAGCTGCAAAAGAGGATGCCATGGCTACAAATTGACGAACCAAGCGACAACGCATCTACCAACACCAACAACACGACAAACAGCGCCGCCACAGCGTAAAAGATTCAATGACAAAGACAACATATAATCAATGACAACTAATGAATATCGTTACGTAGAATAGAGATTACTTGTTTTATAATAATAATGGAAGTTAAGATTTTTTACGTTAAGCTCAAAATGAGTTTTACATGTAAGAACTGATTCCTCTTTATATGACGACAAACGGCTGAATTCAAGGACACGATATAATTATTTCAAATATATTATAATCAATGATGAAGCAAAATAAATGTGACGAACATTG</t>
  </si>
  <si>
    <t>MIPTQEMDNSSDFYNMYGAYFAPLRSSEEVHMLGEGLTGEDLAMIPEHWFKYQAPPAAAHTALALLYCFFTAAALIGNGMVIFIFSTTKSLRTPSNLLILQLAVFDFIMMAKAPVFIYNSAMRGFAAGALACQLFALVGSYSGIGQAWTNACIAYDRHSTITRPLDGRLSQGKVILMMLFVWIIATPWSLMPLFRVWGRFVPEGFLTSCTFDYLTNTFDNQLFVGCIFFCSYALPMAFILYFYSGIVSQVFAHEAALREQAKKMNVESLRSNQNAAAESAEVRIAKAALTVCFLFIASWTPYGVMSLIGAYGDQELLTPGVTMIPAITCKMVACIDPWVYAISHPKYRQELQKRMPWLQIDEPSDNASTNTNNTTNSAATA</t>
  </si>
  <si>
    <t>Leptidea amurensis LaUV mRNA for UV-sensitive opsin, complete cds</t>
  </si>
  <si>
    <t>Gonepteryx</t>
  </si>
  <si>
    <t>rhamni</t>
  </si>
  <si>
    <t>AB721378</t>
  </si>
  <si>
    <t>CAAGTGAGAAGCGACTGTTGATGTCGGACTGCTCACTTCGTCATCTGGTAGTGGTGCTTTAAAAAAAATAACCATCATGGCTCACAACCTCACGGCAGACCATGGCCCTTTGGCCTATCCTTATAAAATGGTCTCAAATGAAATCCAGGAGGGCATGCTCGGATGGAACGTGCCTCCAGAATACCAGGACCTGGTGCACGACCATTGGCGACAGTATCCTGTCGTTGACAAGTCCTCACACTACCTCCTGGCGTTGATATATGCTGTACTCATGATCATGTCTATCGTCGGCAATGGCCTCGTCATCTGGATTTTCAGCACATCCAAATCTCTGCGCTCCGCAAGCAATATGTTTATTATCAACCTTGCCATCTTCGATCTCATGATGATGCTCGAGATGCCGCATCTGATCGTCAACTCCTTCTACCAATGGATGCTGGGTGACAGGCTGGGATGCGACATCTACTCTGTGTTTGGCGCATTGTCAGGCATTGGAGGCTCCATCACCAATGCTGTAATTGCATACGACAGATACAAGACCATATCATGCCCCATCGATGGCAGAATCAACAGAGCCCAAGCTTGCGTCTTAATAGCCATCACTTGGCTCTATACAACACCGTTTATTGTACTACCTGTCACTAGAACCTGGGGCAAATACGTTACTGAGGGCTTCCTAACAACCTGTTCCTTTGACTTCCTGAGCGAAGATCAGGACACGAAAGCGTTCGTCGCCTGCATCTTTGTGTGGAGCTACGTGATCCCCATGAGTCTGATATGCACATTCTATTCGAAACTTTTCATTGCGGTCCGTCATCACGAGAAAATGCTGAAAGAGCAAGCCAAGAAGATGAACGTGAAATCACTGGCGTCGAACAAAGAGGATGCCGGCAAGAGCGTAGAGATCAGGATCGCGAAGGTGGCCTTCACCATCTTCTTCCTCTTCGTCTGCTCCTGGACGCCCTACGGCATCGTCGCCATGATCGGTGCCTTTGGAAACAGGGCCCTGCTAACGCCCGTGGTGACGATGATACCAGCAGTGTTCTGCAAAGCAGTCTCCTGTATTGATCCCTGGGTTTATGCTATCAACCACCCCAGATTCAGGGTTGAATTAGAGAAACGAGTTCCATGGTTGGGAGTTCGGGAACCGGATCCTGACGCCCAGTCCACTAACGGGAGCACAGCTACCTCGCCTGCTGAAGCATAGACATGCACTAGACCAAACCATCAACAACGACAACCATAGGCAATTCACGGACTAACCTATTTTCATATCCGTTCAGAAAAAACACGAATTTTAAGACGTTTTTTTGCGTCATTGAATTGAATTTGACTTCTCTTTCTGATCGGACACTGTTGATTAATTGTATTATACTGTATCGAGCAACAAACTTATATTTTGACGTAAATATTTAATATTATACACTTAAGAGTACCTAGGATAAGGTATTTATAAAAACCGATACTGCTGTTGATTTAAGGTGGGTTAGACTTTGTATTTCATATGCTGTAATGAAGTTTGATTTGTGTTAAAGAAGTATCGGAAAAAAAAATACGATGAAAACCGACGACCAAGGCGTACCCTCCAAATGCACAGAGAAATAAATACTATATTGAAACTG</t>
  </si>
  <si>
    <t>MAHNLTADHGPLAYPYKMVSNEIQEGMLGWNVPPEYQDLVHDHWRQYPVVDKSSHYLLALIYAVLMIMSIVGNGLVIWIFSTSKSLRSASNMFIINLAIFDLMMMLEMPHLIVNSFYQWMLGDRLGCDIYSVFGALSGIGGSITNAVIAYDRYKTISCPIDGRINRAQACVLIAITWLYTTPFIVLPVTRTWGKYVTEGFLTTCSFDFLSEDQDTKAFVACIFVWSYVIPMSLICTFYSKLFIAVRHHEKMLKEQAKKMNVKSLASNKEDAGKSVEIRIAKVAFTIFFLFVCSWTPYGIVAMIGAFGNRALLTPVVTMIPAVFCKAVSCIDPWVYAINHPRFRVELEKRVPWLGVREPDPDAQSTNGSTATSPAEA</t>
  </si>
  <si>
    <t>Gonepteryx rhamni GrV2 mRNA for violet-sensitive opsin 2, complete cds</t>
  </si>
  <si>
    <t>AB721377</t>
  </si>
  <si>
    <t>CAAGTGAGAAGCGACTCGGGTCGAACTACTCACTTCGTCATTAACCTTTTATTTTATTTATTATTTTGGGAAAAAATTGCAAGACAAAATGGCAGATAACTACACAGATAACGAACCTATTGCTTTTCCGTACAAAATGGTTTCGGGTGAAATCCAGAATCACATGCTCGGTTGGAACGTACCTCCAGAACACCAGCACTTGGTGCACGAACATTGGCGACAGTTTCCAGATGTCGACAAGTCCTCGCACTATATGTTGGCAATGATATACACTATATTGTCCGTCTCTTCTTTGACCGGAAATGGGCTTGTCATCTGGATTTTTAGCACTTCGAAATCACTACGCAGTCCAAGCAACATGTTCGTTGTCAACCTGGCGTTATTCGATATTACCATGCTGTGTGAGATGCCGCATCTCATCTTGAACTCCTTCAGCCAGAGGATGATAGGCTATGAGCTCGGCTGCGACATCTACGCAACCCTCGGGTCACTGTCCGGCATCGGAGCTGCGATCACAAACGCTGTCATAGCGTTTGACAGATATAAGACGATCTCATCTCCTATTGACGGCAGAATCAACAGGACACAGGCAACTCTCCTAGTTATATTTACTTGGCTGTATGCCCTACCGTTCACGGTTTTCCCCTTGACCAAAGCTTGGGGGAGGTTTGTTACAGAGGGTTTCCTAACGACGTGCTCATTCGACTTCCTTAGCGACGACATGAGGACTTTCGTCCTGTGCATATCTATTTGGAGCTACGTTATCCCTATGGGTCTTATCTGCACCTTCTATCTCAAGCTGTTTATCGCTGTCCGCCATCACGAGAGTATGCTAAAAGAGCAGGCCAAGAAGATGAACGTAAAGTCGCTGGCGTCCAACAAGGAGGACGCCGGCAAGAGCGTAGAAATTAGGATCGCGAAGGTAGCCTTCACCATCTTCTTCTTGTTCATATGCTCTTGGACGCCCTACGGCATCGTCGCCATGATCGGTGCCTTTGGAGACAGATCGCTGTTAACGCCTGTGGTTACGATGATCCCAGCAGTGTGCTGCAAAGCAGTCTCCTGTATCGACCCCTGGGTCTATGCTATCAACCATCCAAGATTTAGGGTTGAGCTAGAAAAGCGAGTGCCATGGTTGGGAGTACGAGAGCCTGATCCAGATTCCAAGTCTACCAACGGCAGCACGGCCACCAATTCAGCAGAAGCATAGACAACCAAAAGCACTTACCACGGACAACAATCACCACAGGCAATAGTAACCAGAGACTACGACGACCATATGCAACGTTCCAGGAATACTTGAAATTTGAATAGGTACTTTTCCTATTTATGCAACATTATTGGATTAAATTTGAACGGCTTATCACGGTATCTGACTCTTAATGATTACAGCAGACTGTCATAATATTGTGTATATTGTTTTACATAATTTATATGTAAGATACAATACATTTTATCAAGAGCATTTGGGTATATTAATATTTTTAATGACAATATATCAAAGATATCTTCCAACCTTTTTTCTCATACAGTATCTCAATTCTCTATGAAATAAAGTTTCAAAAATGAAATTTCTTCGTGATGTAAATACCTACATTTATTGTAAAACATTACCTAGGGGGATGATTATATATAGGATATATTATTAATGTTGCATAAATACGAAATGTAATATTTATACAATTATTATGTTAGTTAAATATTTAACTGATGTGCGCAATATTAATGCGTTTAGTGGAATGAAAATATAAAACATGTCTTCAATTCACTTAAAGCAGAACACAGACTGTTATTATGCACTAAGTAAATAGTTTTACTTATTATATTAAAAAAAAAAAACGATGATCTCAAACGACTCCGGCGATTTTTTCTATTATGAATGAATATAAATGAACAAAAC</t>
  </si>
  <si>
    <t>MADNYTDNEPIAFPYKMVSGEIQNHMLGWNVPPEHQHLVHEHWRQFPDVDKSSHYMLAMIYTILSVSSLTGNGLVIWIFSTSKSLRSPSNMFVVNLALFDITMLCEMPHLILNSFSQRMIGYELGCDIYATLGSLSGIGAAITNAVIAFDRYKTISSPIDGRINRTQATLLVIFTWLYALPFTVFPLTKAWGRFVTEGFLTTCSFDFLSDDMRTFVLCISIWSYVIPMGLICTFYLKLFIAVRHHESMLKEQAKKMNVKSLASNKEDAGKSVEIRIAKVAFTIFFLFICSWTPYGIVAMIGAFGDRSLLTPVVTMIPAVCCKAVSCIDPWVYAINHPRFRVELEKRVPWLGVREPDPDSKSTNGSTATNSAEA</t>
  </si>
  <si>
    <t>Gonepteryx rhamni GrV1 mRNA for violet-sensitive opsin 1, complete cds</t>
  </si>
  <si>
    <t>AB721376</t>
  </si>
  <si>
    <t>ACAAGTGAGAAGCGACTGCTAATGTCGGACTACTCACTTCGTCAATAAATAGTAGTAGGTTTTATAAAAATATTTAATTATTAGTTGTTTGCAATGTTTAATACCGTTAACATGTCGGCGGAGGGCGGCCCGATAGCGTACCCCTTCAAAATGGTTTCAGATGAAGTGGGACAGAATATGTTGGGATGGAATATCCCATCAGAATACCAAGATCTCGTACATGAACACTGGAGACACTTCGCGGCTGTCGATAAATTCTGGCACTATTGCTTAGCTTTAATATACACGATGCTCATGGTGTCCTCGATGTGCGGCAATGGAATCGTTATTTGGATTTTTAGCACCTCCAAATCACTCCGATCCGCAAGTAACATGTTCATAGTTAACTTAGCTCTCTTCGACTTACTGATGATGTTTGAAATGCCCCACTTGATCATGAACTCTTTCTACCAGAAGATGATTGGTTACCAACTCGGTTGCGACATTTACGCTACCTTGGGCTCCGTGTCGGGAATAGGAGCTGCGATCACCAATGCCGTAATTGCTTATGATAGATATAAGACTATTTCGTGCCCTATCGACGGCAGAATCAACAAAGTGCAGGCGTCCATACTAATTGCTTTCACGTGGTTTTGGACTCTCCCCTTTACAATTCTGCCTCTTACAAAGGTCTGGGGCAAATTTGTTCCTGAGGGCTTCTTGACAACTTGCTCCTTTGACTTCTTCAGTGATGACCAGGACACAAAGGTTTTCGTCGCGTGTATTTTTGTGTGGAGCTACTGCATCCCCATGGCTCTCATATGCGCCTTCTATTCGAAACTATTTAGTGCGGTCCGACTCCACGAGAAAATGTTGAAAGACCAGGCGAAAAAAATGAACGTAAAGTCTTTGGCGTCAAATAAGACCGATGCTGGACAGAGCGTTGAAATAAGGATCGCGAAGGTCGCCTTTACAATATTCTTCCTTTTTGTATGCGCTTGGACGCCGTACGCCGTTGTCACCATGATTGGTGCTTTTGGAGACAGGTCGCTCTTGACTCCCCACGTGACGATGATCCCGGCCGTGTTCGCCAAGAGTGTATCTTGTATCGACCCCTGGGTGTATGCCATCAACCATCCGAGATACAGAGCCGAACTTCAAAAGAGATTGCCGTGGATGGGTGTTCGGGAACCAGACCCAGACACACAATCCACGAACGCAAGCACTACGACACAGTCACAACCCGCGGACGCGTAGAGCGTATAGTCGCCTTTATAGCTATAGCCAATGACCACAGACAATCACGACGGACCATAGGCAATGAAACGGGATACAGATTTGCATGCGCGCCTATTTTTATACTGTAGCAACTATCGTACCTACTTTGTTTTTTATACAAACAAGTGAAGTACGAGTAAACTATTTTAGTTTAATAATTGTTGCTATAGAGTATAAAGCATAGGATGTAGAGCGCAATAGATTTAATTTTATATTATTATTTAGATCTTCCCATTTTTTTATCACATAGTCAGATGTGAATGTAGGTTGTAGACATATATGTAAATATTATTTTCAAGTGCAAAAGAAAAATACAAAAAAAATACAATTGATCCCGACGACAATGGCAAAAAAATTTGAAGCAAATTAAAAAAATGCAACTGTT</t>
  </si>
  <si>
    <t>MFNTVNMSAEGGPIAYPFKMVSDEVGQNMLGWNIPSEYQDLVHEHWRHFAAVDKFWHYCLALIYTMLMVSSMCGNGIVIWIFSTSKSLRSASNMFIVNLALFDLLMMFEMPHLIMNSFYQKMIGYQLGCDIYATLGSVSGIGAAITNAVIAYDRYKTISCPIDGRINKVQASILIAFTWFWTLPFTILPLTKVWGKFVPEGFLTTCSFDFFSDDQDTKVFVACIFVWSYCIPMALICAFYSKLFSAVRLHEKMLKDQAKKMNVKSLASNKTDAGQSVEIRIAKVAFTIFFLFVCAWTPYAVVTMIGAFGDRSLLTPHVTMIPAVFAKSVSCIDPWVYAINHPRYRAELQKRLPWMGVREPDPDTQSTNASTTTQSQPADA</t>
  </si>
  <si>
    <t>Gonepteryx rhamni GrB mRNA for B-sensitive opsin, complete cds</t>
  </si>
  <si>
    <t>Eurema</t>
  </si>
  <si>
    <t>hecabe</t>
  </si>
  <si>
    <t>AB721372</t>
  </si>
  <si>
    <t>GAGTAGCCTCCGCATCACAACCTCAGCAACCGCCGGAGATTGGTTAAACTAAAGACTGGAGTAGTTCGTGAAGCGATTTTCTTCAGTATTTTTGTTTTTAGATTAAGAAATTTAGTTCGTAAAAATGGCAATCACTAGCATGGACCCAGGACCAGGTGTTGCCGCCATGCAGTCTTGGGGCGGTCATGCAGAGGCATACAGCTCAAACCAGACTGTTGTCGACAAGGTCTTGCCTGAAATGTTACACCTGATTGATGCACACTGGTATCAGTTCCCACCATTGAACCCACTATGGCACGGTCTTCTAGGGTTTACCATTTGCATGTTGGCCATAATTTCAATCTCAGGCAATGGCATGGTTGTTTATATTTTCACAACGACAAAGACTCTGAAAACGCCCTCAAATCTGCTGGTCGTAAACTTGGCTTTCTCCGATTTCTTGATGATGGCAATGATGGCTCCACCGATGATAATAAATTGTTACAATGAAACCTGGGTCTTTGGTCCGCTAGCTTGCCAATTCTACGCTTGCGGTGGGTCACTCTTCGGTTGCGTCTCAATTTGGACCATGACTGCAATTGCCTTCGACCGATACAACGTTATCGTAAAGGGTATTGCAGCCAAGCCCATGACTATCAATGGGGCTCTTCTGCGCATCCTTGGAATCTGGCTTTTCTCTCTTGGATGGACTGTTGCACCAATCATGGGCTGGGGCAGGTATGTACCAGAGGGTAACATGACCGCTTGTGGAACTGACTACCTTAGCAAGGATTGGATCAGCCGAAGCTACATCATCCTTTACGCCGTGGCGTGCTACTTCTTGCCTCTGTTCATGATCATCTACTCCTACTTCTTCATCGTTCAGGCTGTAGCAGCTCACGAGAAGGCAATGAGGGAACAGGCTAAGAAAATGAATGTTGCTTCTCTCAGGTCCTCTGAAAATGCAAACACTAGCGCCGAGTGCAAACTGGCCAAGGTTGCCTTGATGACCATCTCCTTATGGTTCATGGCGTGGACGCCCTACCTGGTGATCAACTTCGCGGGTGTATTTGAGACCATGCCAATCAGCCCCCTCGCTACCATCTGGGGCTCCGTGTTCGCTAAAGCTAATGCCGTGTACAATCCTATTGTATATGGCATCAGCCATCCGAAATACCGCGCGGCTCTATACCAGAGGTTCCCAGCACTGGCGTGCCAGCCCTCACCTGACGAGAGCGGCTCGGTAGCATCTGCCGCCACTGCTTGCACCGAGGAAAAGCCATCTGCGTGAACGACTAACTGACACACGGACTACCGACCCATGGCTCGGACACGATTCTGCCGAAACGAACTTATTGCTATTTTTTTTTATATAATTGTACAAAGTTGTGAACATGGACACAGAACATGGGCTGTACAAAATATTCGGGATATTATCATATTAATTTTGTTTATATCCATGACAGTAGTAACTTTTGTTTTGTCCCTTCAATTCCTGCATATTTTGAGTCCACGTTTTGTGTGTCGAGTTTAACATTGCACACGTTAATTTTACCTTACTTTAAATCATCGGTCGGCGACATTTAAAAAAATACAAAAAAATGTTAAACATAATGTATGTCGCAAGACCACCCCAATTACCGTGAGACTGCTCCTATTAGACTAACCTAGAAATTGTGACAGATCTATTCGATGAAAAACGCTTTGTATCTTGGACCAATAAATTATTTACATGCAACGTGGTGAACGGCCACATTT</t>
  </si>
  <si>
    <t>MAITSMDPGPGVAAMQSWGGHAEAYSSNQTVVDKVLPEMLHLIDAHWYQFPPLNPLWHGLLGFTICMLAIISISGNGMVVYIFTTTKTLKTPSNLLVVNLAFSDFLMMAMMAPPMIINCYNETWVFGPLACQFYACGGSLFGCVSIWTMTAIAFDRYNVIVKGIAAKPMTINGALLRILGIWLFSLGWTVAPIMGWGRYVPEGNMTACGTDYLSKDWISRSYIILYAVACYFLPLFMIIYSYFFIVQAVAAHEKAMREQAKKMNVASLRSSENANTSAECKLAKVALMTISLWFMAWTPYLVINFAGVFETMPISPLATIWGSVFAKANAVYNPIVYGISHPKYRAALYQRFPALACQPSPDESGSVASAATACTEEKPSA</t>
  </si>
  <si>
    <t>Eurema hecabe EhL mRNA for long wavelength-sensitive opsin, complete cds</t>
  </si>
  <si>
    <t>AB721371</t>
  </si>
  <si>
    <t>AGCAGTCAGTCAATGGGGTTGGCCTTCTCGCAACTATCGAGGACTGCTCAAACATGATTCTAACGCAAGATATGGACAACAGGACAGAATTTTATAACAGCTATGGCGCCTACTTCGCTCCATTAAGGTCAGGGGCCGAAAGGATGCTGGGCGAAGGACTGACCGGTGAAGATCTGGCTATGATTCCAGAGCACTGGTTTAAGTACCCTGAGCCACCTCCGAGTGCACACACGGCTCTGTGTCTCCTTTACTGTTTCTTTACTGCAGCGAGTCTCATCGGAAATGGAATGGTTATTTTTATATTTGCCACAACGAAATCTCTACGAACAGCGAGCAATCTTCTTATCTTACAATTAGCTATCTTCGATTTCATCATGATGCTTAAAGCACCGATATTCATCTATAATAGTGCTATGCGAGGTTTTGCAGCTGGTGCTCTTTGGTGCAAAATATTTGCAGTTATGGGCTCATACAGTGGTATCGGTGCCGCGATGACTAACGCTTGCATCGCTTATGACAGACATTCAACTATAACAAGGCCTCTAGATGGAAGATTATCGAGAGGAAAAGTGATACTTATGATAGTGTGCATATGGATATACACAACACCGTGGTCTTTAATGCCGTTGTTTAGAGTGTGGGGTAGATTCGTGCCTGAGGGATATCTAACATCTTGTACCTTCGACTATCTAACCAACTCGTTTGACAACAAATTGTTCGTTGGTTGTATATTTACTTGCAGCTACGTTTTTCCGATGACTTGTATTATTTACTTCTACAGTGGCATTGTAAAACAAGTATTCGCTCACGAAGCAGCACTAAGGGAACAGGCCAAAAAGATGAACGTTGAGTCACTGCGATCAAATCAAAACGCTGCAGCGGAATCTGCTGAGATTCGAATAGCCAAGGCTGCTCTCACCGTTTGCTTCCTCTTTGTGGCATCCTGGACACCGTATGGCGTGATGTCCCTAATAGGAGCTTTTGGAGATCAGAATTTGCTAACCCCTGGGGTAACCATGATTCCTGCAATTACATGTAAAACTGTCGCTTGCATAGACCCATGGGTTTACGCTATTAGCCATCCGAAATACAGACAAGAACTACAAAGGAGAATGCCATGGTTGCAAATTAACGAGCCTGATGATAACGTTTCATCCACGTCTAATACCACAACAAACAGTGCGGCGCCAGCATAATGAAACTTTCAGTCGATGATATATGTGAAGAATTAAAAAGGACGAATTGCAATTAATATTATTAAGACAAGTATGTACATGTTTACAAAGTATATTCATAAAACTCACTTATAAGAAAAGTGACAAAAAAGTAAAAAAAAAATACAGACAGGTGATAAAACGACGACTTCTATCATGCTTATGGACACCGAATATTAAAAATCATAAAGTACCTATTTATTATATTATAATACTGTAATTTATTGATGCAGCATATTAAATGTTATGAACAT</t>
  </si>
  <si>
    <t>MILTQDMDNRTEFYNSYGAYFAPLRSGAERMLGEGLTGEDLAMIPEHWFKYPEPPPSAHTALCLLYCFFTAASLIGNGMVIFIFATTKSLRTASNLLILQLAIFDFIMMLKAPIFIYNSAMRGFAAGALWCKIFAVMGSYSGIGAAMTNACIAYDRHSTITRPLDGRLSRGKVILMIVCIWIYTTPWSLMPLFRVWGRFVPEGYLTSCTFDYLTNSFDNKLFVGCIFTCSYVFPMTCIIYFYSGIVKQVFAHEAALREQAKKMNVESLRSNQNAAAESAEIRIAKAALTVCFLFVASWTPYGVMSLIGAFGDQNLLTPGVTMIPAITCKTVACIDPWVYAISHPKYRQELQRRMPWLQINEPDDNVSSTSNTTTNSAAPA</t>
  </si>
  <si>
    <t>Eurema hecabe EhUV mRNA for UV-sensitive opsin, complete cds</t>
  </si>
  <si>
    <t>AB721370</t>
  </si>
  <si>
    <t>ACAGGTGGGAAGCGACAACCAATGTCGGACTGCTCACTTTGTCAACCTGCAACCAGATAGAACAGAAACACTGAAGACAATGGCCCACAATTTGACTATGGATGGCCCTGTGGCCTACCCATTCAGAATGGTCTCCGATGTGATCCAGGAAGGCATGCTCGGCTGGAACATCCCCCCCGAGGACCAGGATCTGGTGCACGAGCATTGGCGACAGTTTCCAGCTGTGGACAAGTTTTCGCACTATCTCCTGGCCCTCATATATTTCATTTTAATGATTTCCTCCATAACCGGCAATGGACTTGTCGTTTGGATTTTTAGCACTTCCAAGTCCCTCCGCTCCGCCAGCAACATGTTCATCGTGAACCTGGCAATCTTCGACCTGATGATGATGCTCGAGATGCCGCACCTGATCATCAATTCCTTCTACCAGAGGATGTTGGGAAACCAGTTTGGATGCGATCTATACTCAGTCTTTGGAGCCTTATCTGGCATTGGGGGCTCCATCACTAATGCTGTCATCGCTTATGATAGATACAAGACGATCTCGTGTCCCATTGATGGAAGGATCAACAAGGTCCAAGCGTCCATCTTGATCGCCGTAACCTGGATGTATGCGATGCCGTTCACAATTACACCTTGGATCAGGCTGTGGGGAAGATATGTTCCTGAGGGCTTCCTGACCACGTGCTCGTTCGACTTCCTGAGTGAGGACCAAGACACAAAAGCGTTTGTCGCCTGCATTTTCGTCTGGAGCTATGTCATCCCAATGAGTCTGATTTGCACCTTCTATTCTAAATTATTTGTAGCGGTCCGGCACCACGAGCGCATGCTGAAGGAGCAAGCCAAGAAGATGAACGTCAAGTCGCTGGCCTCCAACAAGGAGGACGCGGGCAAGAGCGTCGAGATCCGCATCGCGAAGGTCGCCTTCACCATCTTCTTCCTCTTCATCTGCTCCTGGACTCCTTACGGCATCGTTGCTATGATTGGCGCTTTTGGAGACAGGTCACTGTTAACTCCGGTGGTGACGATGATCCCAGCGGTGTTCTGCAAAGCTGTCTCTTGCATCGATCCATGGGTCTACGCTATTAATCACCCGAGATTCAGGGCTGAGTTAGAGAAGCGAGTTCCATGGTTGGGTGTACGAGAACCTGATCCAGATGCGCAGTCCACAACCGCAAGCACGGCAACCGCGCCAGCCGATGCCTAAGCGACTCCAAACAACGACGACCAAGCAAGAACCCGGACTGACCTGATCTGTCAAATTTCCCGCGCATAAATGACATTCCATTCTCGATTAAAAACTATAAAAATCTAAGCGGCCAGTGACAGACAAGTCTGATTTTCAAACGAGCTACAAACGTTTTTAATACTTAGACTAAGGTTGCATTACTATTTAATTAAAAAAAAAACGATAATAACTTATTGAGTTAGTATGAGCAAACAAAATGTCAAAGAGTTTTGTTGAAGCTGCCTCTTACTCAATAATAAATGTCGGACAAAAAAATTATGAGGAAAACCGACGACTATTGCGAAACTTTAAAATGCACATGAAAACGAATAATTTATAGAAATCGC</t>
  </si>
  <si>
    <t>MAHNLTMDGPVAYPFRMVSDVIQEGMLGWNIPPEDQDLVHEHWRQFPAVDKFSHYLLALIYFILMISSITGNGLVVWIFSTSKSLRSASNMFIVNLAIFDLMMMLEMPHLIINSFYQRMLGNQFGCDLYSVFGALSGIGGSITNAVIAYDRYKTISCPIDGRINKVQASILIAVTWMYAMPFTITPWIRLWGRYVPEGFLTTCSFDFLSEDQDTKAFVACIFVWSYVIPMSLICTFYSKLFVAVRHHERMLKEQAKKMNVKSLASNKEDAGKSVEIRIAKVAFTIFFLFICSWTPYGIVAMIGAFGDRSLLTPVVTMIPAVFCKAVSCIDPWVYAINHPRFRAELEKRVPWLGVREPDPDAQSTTASTATAPADA</t>
  </si>
  <si>
    <t>Eurema hecabe EhV2 mRNA for violet-sensitive opsin 2, complete cds</t>
  </si>
  <si>
    <t>AB721369</t>
  </si>
  <si>
    <t>GAAGTGAGAAGCGACAGCACTGTCGGACTGCTCACTTCATTAGAAAACCCTTTTTATTTATTGTGCAATTATTTTATTTTATGGAAAAGTAAGCAACATGGCGGACAACTTCACGGATGGACCGGTGGCATTCCCGTACAAAATGGTGTCCGGGGAGATCCAGAACCACATGCTGGGCTGGAACATCCCCCCGGAGCACCAGGGCCTGGTGCACGAACACTGGAAGCAGTTCCCGGATGTCGACAAGTTCTCCCACTACCTCCTGGCGCTCATATACTTCATCCTCATGGTGATGTCTGTGACCGGCAATGGTTTAGTGATTTGGATCTTTAGCACATCAAAGTCTCTGCGATCACCCAGCAACATGTTTGTCATCAACCTGGCGTTGTTCGACATCGCGATGATGTTCGAGATGCCACACCTTATCGCCAACTCTTTCTACCAGCGAATGCTGGGATGGGAGTTAGGGTGTGATATATACGCTGTCTTCGGCTCCCTGTCCGGCATCGGAGGCTCTATCACCAACGCTGTTATAGCTTATGATAGATATAAGACCATATCATCTCCAATCGACGGCAGGATAAACAGAACGCAGGCAACACTACTAGTCATTTTCACATGGCTTTACGCGACGCCTTTCAGCGTGCTACCTATGACGGGGATCTGGGGACGATTTGTTACTGAGGGTTTCCTAACAACGTGTTCGTTTGACTTCCTGAGCGATGACGTAAGAACGTTTGTGATGTGCATCACCATCTGGAGTTACGTCATACCCATGAGTCTCATCTGCACCTTCTATATGAAGTTGTTCGCTGCGGTCCGGCACCACGAGCGCATGCTGAAGGAGCAAGCCAAGAAGATGAACGTCAAGTCGCTGGCCTCCAACAAGGAGGACGCGGGCAAGAGCGTCGAGATCCGCATCGCGAAGGTCGCCTTCACCATCTTCTTCCTCTTCATCTGCTCCTGGACGCCTTATGGCATCGTCGCCAGTATCGGAGCCTTCGGAGATAGGTCACTGTTAACTCCGGTGGTGACGATGATCCCAGCGGTGTTCTGCAAAGCTGTCTCTTGCATCGATCCATGGGTCTACGCTATCAATCATCCGAGATTTAGGGTGGAGTTGGAGAAACGTGTACCCTGGATGGGAGTACGGGAACCGGATCCAGAAACGCAGTCTACAAACGCCAGCACAGCTACTAATGCAGCTGAGGCATAGACTACAGACTAAACGCTACCACAGACTAAACACAACGATGACCATAAGCAATGTTTTAATGGAAAACGAGCGAAATACTTTTATTATTTATGCAACAATACTAGATTTTCTACTTAAAAGTTTGCTCATGTGACAATTTTTATTTGTCACTTTATTATATAATTATAAGTAGGAAACTAATAAAATAATATTCTTATTTAAAGACTGGTTGTGTCATTTGTAGAAGTCACCAACTTCTATCTGCAAATCAAGAATATTATCACATCATGATTGTCGATCAAATTATTATTATTAAATATTATTATTGTTGCATGAATTTGTCTATTATTGTTTATTAAATTACTGAACTGCGCACTATGACTATAAAGTTGAGTTGTATTAACCTAAGTAGTATTACATTATATTATGTTTAAATATAACCGAGGATCCCAACGACCATGGCGAACATGTTTTTTTATGGGATCGATATTGAAAATAAATGAGCGTCCAGG</t>
  </si>
  <si>
    <t>MADNFTDGPVAFPYKMVSGEIQNHMLGWNIPPEHQGLVHEHWKQFPDVDKFSHYLLALIYFILMVMSVTGNGLVIWIFSTSKSLRSPSNMFVINLALFDIAMMFEMPHLIANSFYQRMLGWELGCDIYAVFGSLSGIGGSITNAVIAYDRYKTISSPIDGRINRTQATLLVIFTWLYATPFSVLPMTGIWGRFVTEGFLTTCSFDFLSDDVRTFVMCITIWSYVIPMSLICTFYMKLFAAVRHHERMLKEQAKKMNVKSLASNKEDAGKSVEIRIAKVAFTIFFLFICSWTPYGIVASIGAFGDRSLLTPVVTMIPAVFCKAVSCIDPWVYAINHPRFRVELEKRVPWMGVREPDPETQSTNASTATNAAEA</t>
  </si>
  <si>
    <t>Eurema hecabe EhV1 mRNA for violet-sensitive opsin 1, complete cds</t>
  </si>
  <si>
    <t>AB721368</t>
  </si>
  <si>
    <t>ACGAAGTGAGAAGCGACTGCTAATGTCGGACTACTCACTTCGTCAATAACTAATAGTTTAGTATTTTTTAGTTTCTCCATAATGTTCGACACCGTCAATAACTTTTCGGCTGAGGCCGGCCCCATCGCCTATCCGTTCAGAATGGTTTCTGATGAAGTCCAGCAGAACATGCTAGGATGGAACATCCCACCGGAGTACCAGGACCTGGTCCACGAGCATTGGAGACACTTTGCAGCTATCGACAAATTCTGGCACTATTGCTTGGCGCTCATATATACAATGCTCATGATCTCTTCCGTGTGCGGCAATGGTATTGTCATCTGGATATTTAGCACGTCCAAATCTCTCCGGTCGGCAAGTAACATGTTCATAGTGAACTTAGCAATGTTCGATCTCCTCATGATGTTCGAGATGCCGCACCTGATCGTCAACTCGTTCTACCAGAAGATGCTCGGTTATCAACTCGGCTGCGACATCTATGCTGCTTTAGGCTCTGTGTCCGGGATAGGAGCTGCGATCACCAACGCCGTTATTGCTTATGACAGATATAAGACAATTTCGTGCCCAATCGACGGCAGAATTAACAAAGTGCAGGCGTCCATTCTGATTGCTTTCACGTGGTTTTGGAGTCTTCCGTTCACGATTCTTCCCTTGGCGAAAATCTGGGGCAAATTTGTTCCTGAGGGATTCCTAACGACATGCTCCTTCGATTTCTTCAGTGATGACCAAGATACGAAAGTGTTCGTGGCCTGCATTTTTGTATGGAGCTATTGCATCCCAATGACACTTATATGCACCTTCTACTCAAAACTGTTTAGCGCGGTACGTCTTCACGAGAAAATGCTTCAAGAGCAGGCTAAAAAAATGAATGTAAAATCTTTGGCATCAAATAAAGAAGACGCTGGGAAGAGCGTTGAAATAAGAATTGCGAAAGTTGCTTTCACAATCTTCTTTCTTTTTGTTTGTGCCTGGACGCCATATGCTGTGGTTACGATGATTGGAGCATTTGGAGACAGGTCGCTGTTGACGCCTCATGTGACCATGATCCCTGCCGTGTTCGCTAAGAGCGTATCGTGTATCGACCCCTGGGTGTACGCAATCAACCATCCCAGATACAGAGCTGAATTACAAAAGCGGTTGCCGTGGATGGGCGTTCGTGAGGCGGACCCAGATTCGCAGTCCACCAACGCTAGCACTACCACGCAATCCCAGTCTGCAGACGCTTAGATCATAGACAATAGTTATTATAAAGCAAAGACGACGATACCTTTAAAACTGACGGACCACAGGCAACGAAACTGGACACCGATTTTGCGCGCCTTTTTGGAGCAACTCACGTACATTTTTAATTTAAATCTAATCGATGTACGACTTGGATGTTGTTTCCGTAGAGAAAAAGGCGTTTATTAGTGTTTTAAAATTTCAAACTCAGATTTAGATAAATCTGTTAATAGATTAGAGAAATGAGCATACATAAAAAATACAAAAAAATATACACGATGATCCCGACGACTATGGCGAACTTTATGGCAAATAAATAATTTTTAACTATCGTTGAGG</t>
  </si>
  <si>
    <t>MFDTVNNFSAEAGPIAYPFRMVSDEVQQNMLGWNIPPEYQDLVHEHWRHFAAIDKFWHYCLALIYTMLMISSVCGNGIVIWIFSTSKSLRSASNMFIVNLAMFDLLMMFEMPHLIVNSFYQKMLGYQLGCDIYAALGSVSGIGAAITNAVIAYDRYKTISCPIDGRINKVQASILIAFTWFWSLPFTILPLAKIWGKFVPEGFLTTCSFDFFSDDQDTKVFVACIFVWSYCIPMTLICTFYSKLFSAVRLHEKMLQEQAKKMNVKSLASNKEDAGKSVEIRIAKVAFTIFFLFVCAWTPYAVVTMIGAFGDRSLLTPHVTMIPAVFAKSVSCIDPWVYAINHPRYRAELQKRLPWMGVREADPDSQSTNASTTTQSQSADA</t>
  </si>
  <si>
    <t>Eurema hecabe EhB mRNA for B-sensitive opsin, complete cds</t>
  </si>
  <si>
    <t>Colias</t>
  </si>
  <si>
    <t>erate</t>
  </si>
  <si>
    <t>AB721364</t>
  </si>
  <si>
    <t>ACAAGTGAGAAGCGACTGTCAATGTCGGACTACTCACTTCGTCAATAAATAGTAATAGTTTTTACTTAATTATTAATATTTTTTTAGTTTTAAACCATGTTCAACAACGTCAATGATTTCTCGGCGGAAGCCGGGCCGGTAGCCTACCCATTTAAAATGGTGTCCGACGAAGTCCAGCAGAATATGCTCGGATGGAACGTACCATCTGAGTACCAGGACCTGGTCCACGATCACTGGAGGAACTTCGCAGCTATCGACAAGTTCTGGCACTATTGCCTGGCGCTCATATACATGATACTGTGGATCTCCTCTGTATGCGGCAATGGAATCGTTGTTTGGATATTTAGCACCTCCAAATCCCTTCGATCAGCGAGCAACATGTTTATCGTGAACCTGGCGCTCTTCGACATGGTGATGATGATAGAAATGCCGCACCTGATCATCAACTCGTTCTACCAAAAGATGATTGGTTACCAGGTCGGCTGTGACATTTACGCAACCCTCGGCTCCATATCTGGTATCGGAGCTGCGATTTCCAATGCTGTTATCGCTTATGACAGATATAAGACGATTTCGTGCCCTATCGACGGCAGAATCAACAAAGTGCAGGCTTCCATACTAATTGCCTTCACGTGGTTTTGGACTCTGCCCTTCACAATTCTGCCTCTTTTGAAGGTCTGGGGCAAATTTGTTCCTGAGGGCTTCCTGACAACATGCTCATTCGATTACTTCACTGATGACGAAGATACTAAAGTGTTCGTGGCCTGTATTTTCGTATGGAGTTACTGCTTCCCCATGGCTCTCATTTGCATCTTCTATTCGAAGCTTTTCACAGCGGTCCGGCTCCACGAGAAAATGTTGAAAGAACAGGCGAAAAAGATGAACGTGAAATCCTTGGCATCGAACAAGGAAGACGCGGGGAAGAGTGTTGAAATAAGGATTGCGAAGGTCGCTTTCACAATATTCTTCCTTTTCGTTTGCGCGTGGACGCCGTACGCTATTGTCACTATGATCGGTGCTTTTGGGGACAGGTCGCTGCTGACACCTCATGTGACAATGATCCCGGCTGTGTTCGCTAAGAGCGTGTCGTGTATCGACCCTTGGGTATACGCCATCAACCATCCGAGATACAGGGCTGAACTTCAGAAGAGACTGCCATGGATGGGCGTACGGGAACCCGAACCAGAAACCCAGTCCAGCAACGCTAGCACTACAACGCAATCGCAATCTGCAGAAGCATAAACTTTCCTACACAATACAGACTAACTACGAATTACGATCGACCACATACCGACAGACCATAGGCAAGAAACTGGACACAGATTAGCATACGCTTACAACACTCTTTATACTGTGGCAATGAACGTACTAACTGTGTACAATAAAACACGTAAGGTACAGAAAATATTGGCATAGTTGCTATTTGAAGTATGGAGGAGAGCGTAATAGATTTATATTTTTTTACTTAGTATTTCCCGTATTTACAACATAGATGTTGTATGTAGCCTGTATAAACTACGCTGCAACATGTTGTTCAGGTGAAAGTAAACCACCAAAAAAAAAATCAACGGACGACCCCGACGACGGTGGCAGATGTGTTGCAGCAAATAAAAAATTCAACAGCCGTT</t>
  </si>
  <si>
    <t>MFNNVNDFSAEAGPVAYPFKMVSDEVQQNMLGWNVPSEYQDLVHDHWRNFAAIDKFWHYCLALIYMILWISSVCGNGIVVWIFSTSKSLRSASNMFIVNLALFDMVMMIEMPHLIINSFYQKMIGYQVGCDIYATLGSISGIGAAISNAVIAYDRYKTISCPIDGRINKVQASILIAFTWFWTLPFTILPLLKVWGKFVPEGFLTTCSFDYFTDDEDTKVFVACIFVWSYCFPMALICIFYSKLFTAVRLHEKMLKEQAKKMNVKSLASNKEDAGKSVEIRIAKVAFTIFFLFVCAWTPYAIVTMIGAFGDRSLLTPHVTMIPAVFAKSVSCIDPWVYAINHPRYRAELQKRLPWMGVREPEPETQSSNASTTTQSQSAEA</t>
  </si>
  <si>
    <t>Colias erate CeB mRNA for B-sensitive opsin, complete cds</t>
  </si>
  <si>
    <t>HM366561</t>
  </si>
  <si>
    <t>ATGGCAATCACAAGCTTGGACCCTGGACCAGGTGCTGCCGCTCTTCAGGCATGGGGTGGTCAGATGGCAGCCTTCGGCAGCAACGAAACAGTTGTCGACAAAGTACTACCAGACATGCTGCACCTGATTGACCCTCATTGGTATCAGTTCCCACCCATGAACCCACTATGGCACGGCCTACTTGGCTTTGTCATCGGCGTTCTTGGTTTCATCTCCGTCACAGGCAACGGCATGGTCGTCTACATTTTCACAACCACCAAGAGTCTCAAAACACCATCAAACATTCTTGTCGTCAATCTAGCATTCTCTGACTTCCTTATGATGTTTATGATGGCACCGCCTATGGTGATAAATTGTTATAACGAAACATGGGTATTCGGACCGTTAGCGTGCCAGTTATACGCATGTGCAGGTTCACTATACGGATGCGTATCCATTTGGACAATGACGATGATCGCTTTCGACCGCTACAATGTGATCGTAAAGGGTATCGCTGCRAAACCAATGACAATCAATGGAGCTCTGCTGCGAGTATTTGGTATCTGGGCTTTCTCCCTCGCGTGGACCGTTGCACCTATTTTCGGATGGGGCCGATACGTACCTGAAGGCAACATGACTGCCTGTGGAACAGACTACTTCGACAAATCCATGTCAAACATCACCTACATCGTCCTTTACTCGGTCGCCTGTTACTACGCGCCACTCTTACTCATTATCTATTCCTATTTCTTCATTGTYCAGGCTGTAGCAGCGCACGAGAAGGCAATGAGGGAACAAGCCAAGAAAATGAATGTGGCRTCTCTTAGGTCGTCAGATGCTGCGAACACCAGCGCCGAATGCAAATTGGCGAAGGTAGCCTTAATGACCATCTCACTATGGTTCATGGCATGGACTCCATACTTGGTAATCAACTATGCCGGAATCTTTGAAACCATGACTATCAGTCCTCTTGTGACCATCTGGGGATCTGTCTTCGCTAAGGCTAATGCTGTCTATAATCCCATTGTATACGGTATTAGCCACCCGAAATACCGCGCGGCTTTGTACGCGAGGTTCCCGGGTCTCGCTTGCCAATCCGCGCCCGAAGATAACGGCTCTGTGGCGTCCGCCGCCACTGCCACCGAGGAGAAGCCTTCGGCGTGA</t>
  </si>
  <si>
    <t>MAITSLDPGPGAAALQAWGGQMAAFGSNETVVDKVLPDMLHLIDPHWYQFPPMNPLWHGLLGFVIGVLGFISVTGNGMVVYIFTTTKSLKTPSNILVVNLAFSDFLMMFMMAPPMVINCYNETWVFGPLACQLYACAGSLYGCVSIWTMTMIAFDRYNVIVKGIAAKPMTINGALLRVFGIWAFSLAWTVAPIFGWGRYVPEGNMTACGTDYFDKSMSNITYIVLYSVACYYAPLLLIIYSYFFIVQAVAAHEKAMREQAKKMNVASLRSSDAANTSAECKLAKVALMTISLWFMAWTPYLVINYAGIFETMTISPLVTIWGSVFAKANAVYNPIVYGISHPKYRAALYARFPGLACQSAPEDNGSVASAATATEEKPSA</t>
  </si>
  <si>
    <t>Eueides lineata long wavelength-sensitive visual pigment (LWRh) mRNA, complete cds</t>
  </si>
  <si>
    <t>HM366560</t>
  </si>
  <si>
    <t>ATGGCAATCACAAGCTTGGACTCCGGACCAGGTGCTGCCGCTCTTCAGGCATGGGGTGGCCAGATGGCAGCATTCGGCAGCAACGAAACAGTTGTCGACAAAGTACTACCAGACATGCTGCACCTGATTGACCCTCATTGGTATCAGTTCCCACCCATGAACCCACTATGGCACGGTCTACTTGGCTTTGTCATCGGCGTTCTTGGTTTCATCTCCGTCACAGGCAACGGCATGGTCGTCTACATTTTCACAACCACCAAGAGTCTCAAAACACCATCAAACATTCTTGTCGTCAATCTAGCATTCTCTGAYTTCCTTATGATGTTTATGATGGCACCGCCTATGGTGATAAATTGTTACAACGAAACATGGGTATTCGGACCGTTAGCGTGCCAGCTATACGCATGTGCAGGTTCACTCTACGGATGCGTTTCCATTTGGACAATGACGATGATCGCTTTCGACCGCTACAATGTGATCGTAAAGGGTATCGCTGCGAAACCAATGACAATCAATGGAGCTCTGCTCCGAGTATTTGGTATCTGGGCTTTCTCCCTTGCGTGGACCATTGCACCTCTTTTCGGATGGGGCCGTTACGTACCTGAAGGCAACATGACTGCCTGTGGAACCGATTACTTCGACAAATCCATGTCAAACATCAGCTACATCGTGCTTTACTCCGTCGCCTGTTACTACGCGCCACTTTTACTCATTATCTATTCCTACTTCTTCATTGTTCAGGCTGTAGCAGCGCACGAGAAGGCAATGAGGGAACAAGCCAAGAAAATGAATGTAGCTTCTCTTAGGTCGTCAGATGCTGCGAACACCAGCGCCGAATGCAAATTGGCGAAGGTAGCCTTAATGACCATCTCACTATGGTTCATGGCATGGACTCCATACTTGGTGATCAACTATGCCGGAATCTTTGAAACCATGACGATCAGTCCTATTGTGACCATCTGGGGATCTGTCTTCGCTAAGGCTAATGCTGTCTATAATCCCATTGTATACGGTATTAGCCACCCGAAATACCGCGCGGCTTTGTACGCGAGGTTCCCGAGTCTCGCYTGCCAGTCCGCGCCCGAAGATAACAACGGCTCTGTGGCGTCCGCCGCCACTGCYACCGAGGAGAAGCCTTCGGCGTGA</t>
  </si>
  <si>
    <t>MAITSLDSGPGAAALQAWGGQMAAFGSNETVVDKVLPDMLHLIDPHWYQFPPMNPLWHGLLGFVIGVLGFISVTGNGMVVYIFTTTKSLKTPSNILVVNLAFSDFLMMFMMAPPMVINCYNETWVFGPLACQLYACAGSLYGCVSIWTMTMIAFDRYNVIVKGIAAKPMTINGALLRVFGIWAFSLAWTIAPLFGWGRYVPEGNMTACGTDYFDKSMSNISYIVLYSVACYYAPLLLIIYSYFFIVQAVAAHEKAMREQAKKMNVASLRSSDAANTSAECKLAKVALMTISLWFMAWTPYLVINYAGIFETMTISPIVTIWGSVFAKANAVYNPIVYGISHPKYRAALYARFPSLACQSAPEDNNGSVASAATATEEKPSA</t>
  </si>
  <si>
    <t>Eueides aliphera long wavelength-sensitive visual pigment (LWRh) mRNA, complete cds</t>
  </si>
  <si>
    <t>HM366559</t>
  </si>
  <si>
    <t>ATGGCAATCACAAGCTTGGACTCCGGACCAGGTGCTGCCGCTCTTCAGGCATGGGGCGGTCARATGGCAGCCTTCGGCAGCAACGAAACAGTTGTCGACAAAGTACTACCTGATATGCTGCACCTGATTGATGCTCATTGGTATCAATTCCCACCTATGAACCCACTATGGCACGGTTTACTTGGCTTTGTCATCGGAGTTCTAGGTTTCATTTCTGTCACAGGCAACGGCATGGTCGTCTACATTTTCACAACAACTAAGAGCCTCAAAACACCATCAAACATTCTCGTCGTCAATCTAGCATTCTCTGACTTCCTCATGATGTTTATGATGGCACCGCCTATGGTAATTAATTGTTACCACGAAACGTGGGTATTCGGACCGTTAGCGTGCCAGYTGTACGCATGTGCAGGTTCACTTTATGGATGTGTTTCGATCTGGACAATGACGATGATCGCTTTCGACCGCTACAATGTGATCGTAAAGGGTATCGCCGCGAAACCAATGACAATCAATGGAGCTTTACTCCGAGTACTCTTTATCTGGGCATTCTCCCTAGGGTGGACCCTTGCACCTCTTTTCGGATGGGGCCGATACGTACCTGAAGGCAACATGACTGCCTGTGGAACAGACTACTTCGACAAATCCGTATCAAACCGCACCTACATCGTACTTTACTCGGTCGCCTGCTACTACGCACCACTCTTCCTCATTATCTACTCCTACTTCTTCATTGTTCAGGCTGTAGCAGCTCACGAGAAGGCAATGAGGGAACAGGCCAAGAAGATGAATGTAGCTTCTCTTAGGTCGTCAGATGCTGCGAACACCAGCGCTGAGTGCAAATTGGCGAAGGTGGCCTTAATGACCATCTCATTATGGTTCATGGCATGGACTCCATATTTGGTGATYAACTTTGCCGGAATCTTCGATACCATGACGATTAGCCCTATTGTAACTATCTGGGGATCCGTCTTCGCCAAGGCTAATGCCGTCTATAACCCTATTGTATACGGTATTAGCCACCCGAAATACCGCGCGGCCTTGTACGCGAGGTTCCCGGGTCTCGCCTGCCAATCCGCGCCCGAAGACAACGGCTCTGTAGCGTCTGCCGCCACTGCCACCGAAGAGAAGCCTTCGGCGTGA</t>
  </si>
  <si>
    <t>MAITSLDSGPGAAALQAWGGQMAAFGSNETVVDKVLPDMLHLIDAHWYQFPPMNPLWHGLLGFVIGVLGFISVTGNGMVVYIFTTTKSLKTPSNILVVNLAFSDFLMMFMMAPPMVINCYHETWVFGPLACQLYACAGSLYGCVSIWTMTMIAFDRYNVIVKGIAAKPMTINGALLRVLFIWAFSLGWTLAPLFGWGRYVPEGNMTACGTDYFDKSVSNRTYIVLYSVACYYAPLFLIIYSYFFIVQAVAAHEKAMREQAKKMNVASLRSSDAANTSAECKLAKVALMTISLWFMAWTPYLVINFAGIFDTMTISPIVTIWGSVFAKANAVYNPIVYGISHPKYRAALYARFPGLACQSAPEDNGSVASAATATEEKPSA</t>
  </si>
  <si>
    <t>Dione juno long wavelength-sensitive visual pigment (LWRh) mRNA, complete cds</t>
  </si>
  <si>
    <t>HM366558</t>
  </si>
  <si>
    <t>ATGGCGACTAACTACACAGACGATATCGGCCCAGTGGCCTACCCACTTAAAATGGTCAACCAAGAGGTCGTAGAACACATGCTCGGCTGGAACATTCCAGAAGAACATCAGGACCTCGTGCAYGAGCACTGGAGAAACTTCCCAGCGGTCAGCAAATATGCGCACTTGGTTCTAGCTCTCATCTACACGTTCCTCTTGCTTGCGTCCATCTCAGGCAACGGCATCGTTATTTGGATATTCAGCACATCAAAATCACTTCGTAGCGCCAGCAACATGTTCGTAATCAACCTAGCGGTRTTCGACATGATGATGATGCTCGAAATGCCATTGCTGATCATCAACTCCTTCTACCARCGACTCGTGGGATATCAACTAGGTTGCGACATATATGGCATATTGGGCTCCTTGTCGGGCATCGGGGGTGCTATCACAAATGCTGTCATCGCTTATGATAGATACAAGACAATTTCGAGCCCACTGGACGGCAGACTGAACCGAGTGCAGGCGTCTCTTTTGATCTTATTCACTTGGCTCTGGGCTTTGCCATTCACATTCTTGCCCGCCTTCAGGATTTGGGGACGCTTTGTACCAGAGGGTTTCCTTACGACGTGCTCCTTCGACTATTTCACTGAGGACCAGGACACGAAAGTGTTCGTCATGTGCATATTCGCCTGGAGCTATTGCATCCCGATGCTCTTCATTTGCTACTTCTACTCCAAATTGTTTGGTGCTGTCCGTCTTCACGAGCGCATGCTCAAAGAGCAAGCTAAGAAGATGAACGTAAAATCGTTAGCAGCGAACAAGGAGGACTCGGGCAAGAGTGTCGAGATAAGGATCGCCAAAGTGGCATTCACCATCTTCTTCCTCTTTGTTTGCTCCTGGACGCCGTACGCCTTCATAACTATGACCGGAGCATTTGGAGACAGGGGTATMTTAACTCCTGTGGCAACTATGGTACCAGCAGTGTGCGCCAAAATTGTATCCTGCATCGACCCATGGGTGTACGCCATCAATCACCCCAGATATAGGGCGGAATTACAAAAGCGTCTTCCCTGGATGGGAGTGCGTGAATCGGACCCCGACTCRGTATCAACCTCAAGCGGTGCTACTGCRCAGACGCAAAATCCAACCGCCGAAGCTTAA</t>
  </si>
  <si>
    <t>MATNYTDDIGPVAYPLKMVNQEVVEHMLGWNIPEEHQDLVHEHWRNFPAVSKYAHLVLALIYTFLLLASISGNGIVIWIFSTSKSLRSASNMFVINLAVFDMMMMLEMPLLIINSFYQRLVGYQLGCDIYGILGSLSGIGGAITNAVIAYDRYKTISSPLDGRLNRVQASLLILFTWLWALPFTFLPAFRIWGRFVPEGFLTTCSFDYFTEDQDTKVFVMCIFAWSYCIPMLFICYFYSKLFGAVRLHERMLKEQAKKMNVKSLAANKEDSGKSVEIRIAKVAFTIFFLFVCSWTPYAFITMTGAFGDRGILTPVATMVPAVCAKIVSCIDPWVYAINHPRYRAELQKRLPWMGVRESDPDSVSTSSGATAQTQNPTAEA</t>
  </si>
  <si>
    <t>Eueides lineata blue-sensitive visual pigment (BRh) mRNA, complete cds</t>
  </si>
  <si>
    <t>HM366557</t>
  </si>
  <si>
    <t>ATGGCGACTAACTACACAGACGATATCGGCCCAGTGGCCTACCCACTTAAAATGGTCAACCAAGAGGTCGTAGAACACATGCTCGGCTGGAATATTCCAGAAGAACATCARGACCTCGTCCATGAGCACTGGAGAAACTTTCCAGCGGTCAGYAAATATGCGCACTTGGTTCTRGCTCTCATCTACACGTTCCTCTTGCTTGCKTCCATCTCAGGCAACGGCATCGTTATTTGGATATTCAGCACATCAAAATCACTTCGTAGCGCCAGCAACATGTTCGTAATCAACCTAGCCGTGTTCGACATGATGATGATGCTAGAAATGCCATTGCTGATCATCAATTCCTTCTACCAACGACTCGTGGGATATCAACTAGGYTGCGACATATATGCYGTATTGGGCTCTTTGTCGGGCATCGGGGGTGCTATCACAAATGCTGTGATCGCWTATGATAGATACAAGACAATTTCGAGCCCACTGGACGGCAGACTGAACCGAGTGCAGGCGTCTCTTTTGATCTTATTCACTTGGCTCTGGGCTTTGCCATTCACATTCTTGCCCGCCTTCAAGATTTGGGGACGCTTTGTGCCAGAGGGTTTCCTTACGACGTGCTCCTTCGACTATTTCACTGAGGACCAGGACACGAGAGTGTTCGTCATGTGCATATTCGCCTGGAGCTATTGTATCCCGATGCTATTTATTTGCTACTTCTACTCCAAATTGTTTGGTGCTGTCCGTCTTCACGAGCGCATGCTCAAAGAGCAAGCCAAGAAGATGAACGTAAAATCGTTAGCAGCGAACAAGGAGGACTCGGGCAAGAGTATCGAGATAAGGATCGCCAAAGTGGCATTCACCATCTTCTTCCTGTTTGTTTGCTCCTGGACGCCGTACGCCTTCGTCGCTATGACCGGTGCATTTGGAGACAGGGGAATCTTAACTCCTGTGGCGACGATGGTACCAGCAGTGTGCGCCAAAATTGTATCTTGCCTCGATCCATGGGTATACGCCATCAATCACCCCAGATACAGGGCGGAATTACAAAAGCGTTTACCCTGGATGGGCGTGCGTGAAGCGGACCCCGAYTCAGTATCAACCACAAGCGGTGCCACTGCGCAAACGCAAAATGCAACCGCCGAAGCTTAA</t>
  </si>
  <si>
    <t>MATNYTDDIGPVAYPLKMVNQEVVEHMLGWNIPEEHQDLVHEHWRNFPAVSKYAHLVLALIYTFLLLASISGNGIVIWIFSTSKSLRSASNMFVINLAVFDMMMMLEMPLLIINSFYQRLVGYQLGCDIYAVLGSLSGIGGAITNAVIAYDRYKTISSPLDGRLNRVQASLLILFTWLWALPFTFLPAFKIWGRFVPEGFLTTCSFDYFTEDQDTRVFVMCIFAWSYCIPMLFICYFYSKLFGAVRLHERMLKEQAKKMNVKSLAANKEDSGKSIEIRIAKVAFTIFFLFVCSWTPYAFVAMTGAFGDRGILTPVATMVPAVCAKIVSCLDPWVYAINHPRYRAELQKRLPWMGVREADPDSVSTTSGATAQTQNATAEA</t>
  </si>
  <si>
    <t>Eueides aliphera blue-sensitive visual pigment (BRh) mRNA, complete cds</t>
  </si>
  <si>
    <t>HM366556</t>
  </si>
  <si>
    <t>ATGGCAGTAAACTACACCGACGATATCGGCCCCGTGGCCTACCCACTTAAAATGGTTACCCAAGAGGTCGTAGACCACATGCTCGGCTGGAATATTCCAGAAGAACATCAGGAGCTCGTCCACGAACACTGGAGGAACTTCCCAGCGGTCAGCAAATATGCACACTTCAGTCTAGCTCTCATCTACACKGTACTCATGATGGCGTCAGTCTCAGGCAATGGCATCGTTATTTGGATATTCAGCACATCGAAATCACTTCGTAGCGCCAGCAACATGTTTGTTATCAACCTAGCAGCGTTCGACCTGATGATGATGATTGAAATGCCACTGTTGGTCGTCAACTCCTTCTACCAACACCCCGTGGGATACCAACTAGGCTGCGACATATATGGAGTGTTGGGGTCCTTATCGGGCATTGGGGGTGCTATCACGAATGTTGTCATTGCTTACGATAGATACAAGACAATTTCAAGCCCACTGGACGGCAGGCTGTCGCGAACACAGGCATCTCTTTTGATCTTATTCACTTGGCTTTGGGCTTTACCATTCACATTCTTGCCCGCCTTCAGARTTTGGGGACGCTTTGTACCAGAGGGTTTTCTTACAACATGCTCCTTCGACTATTTCACCGAGGACCAGGACACGAAACTCTTCGTCATGTGCATATTCGCCTGGAGCTACGTTATTCCAATGCTCTTCATTTGCTTCTTCTATTCTAAATTGTTTGGTGCTGTCCGTCTTCACGAGCGCATGCTCAAAGAGCAGGCTAAGAAAATGAACGTAAAATCGTTAGCAGCAAACAAGGAAGACGCGGGCAAGAGCGTCGAGATAAGGATCGCTAAAGTGGCATTCACCATCTTCTTCCTGTTTGTATGTTCGTGGACACCATACGCATTCGTCGCTATGACGGGTGCATTTGGAGACAGGGGTCTCTTAACTCCCGTCGCGACTATGGTACCAGCAGTGTGCGCCAAAATTGTCTCCTGCATCGACCCATGGGTATACGCCATCAATCACCCTAGATATAGGGCGGAATTACAAAAGCGTTTACCCTGGATGGGAGTGCGCGAAGCGGACCCTGACTCCGTATCAACATCCAGCGCCGCCACCGCCCAAACGCAAAACGCTTCCGCCGAAGCTTAA</t>
  </si>
  <si>
    <t>MAVNYTDDIGPVAYPLKMVTQEVVDHMLGWNIPEEHQELVHEHWRNFPAVSKYAHFSLALIYTVLMMASVSGNGIVIWIFSTSKSLRSASNMFVINLAAFDLMMMIEMPLLVVNSFYQHPVGYQLGCDIYGVLGSLSGIGGAITNVVIAYDRYKTISSPLDGRLSRTQASLLILFTWLWALPFTFLPAFRXWGRFVPEGFLTTCSFDYFTEDQDTKLFVMCIFAWSYVIPMLFICFFYSKLFGAVRLHERMLKEQAKKMNVKSLAANKEDAGKSVEIRIAKVAFTIFFLFVCSWTPYAFVAMTGAFGDRGLLTPVATMVPAVCAKIVSCIDPWVYAINHPRYRAELQKRLPWMGVREADPDSVSTSSAATAQTQNASAEA</t>
  </si>
  <si>
    <t>Dione juno blue-sensitive visual pigment (BRh) mRNA, complete cds</t>
  </si>
  <si>
    <t>JN185654</t>
  </si>
  <si>
    <t>GCACACTACTGAGGACTGCTCACTCCTGCCCAACGTTCAATCAACATGTACAATCAAACAGAAAATGCATACTACGATGCACACTTTGCACCTTTCAAGTCTGGAGGGCCGAGTGGCGTGGAGATGCTGGGCGATGGACTGACGGGAGATGACCTGGCCATGGTCCCGGAACACTGGCTGGCCTTCCCGGCTCCCCCGGCAAGCGCGCATACTGCGCTCGCGCTGCTTTACATATTCTTTACTGCAGCCGCTTTAGTAGGAAATGGACTAGTTATCTTCATATTTTCTACAACGAAAAGCTTACGAACTTCGAGCAACCTTTTAATTTTGCAACTAGCAATTTTAGATTTCATCATGATGGCAAAAGCTCCAATTTTTATTTACAATAGTGCAATGCGAGGCTTTGCCAGTGGAACTATAGGCTGTCAGCTTTTCGCGCTGATGGGGGCGTATAGTGGTATCGGCGCAGGCATGACCAATGCTTGTATCGCATATGACAGGCATTCCACAATCACCCGCCCTCTCGATGGGCGATTGTCTCGCGGCAAAGTTCTACTGATGATTGCATTTACTTGGATATACAGTACACCATGGGCTCTACTACCACTTTTCAAAATCTGGGGCAGATATGTTCCTGAGGGTTATTTGACATCCTGTACGTTCGATTACCTGACGAATACATTCGACACCAAATTATTCGTCGCGTGTATTTTTACGTGCAGTTACGTGTTCCCCATGTCCATGATCATATATTTTTACAGTGGAATCGTAAAGCAAGTGTTTGCACATGAGGCTGCCTTGAGAGAGCAGGCTAAGAAGATGAATGTGGAATCACTTCGATCGAACCAGAATGCAAACGCAGAATCAGCTGAAATCCGAATAGCTAAGGCAGCACTCACCGTGTGCTTCTTATTTGTAGCGTCGTGGACTCCTTACGGGATTATGTCGCTTATAGGAGCTTTTGGAGATCAACAACTACTTACACCAGGGGTTACAATGATTCCAGCTGTAGCATGCAAAGCTGTCGCCTGTATAGATCCCTGGGTTTATGCCATCAGTCACCCGAAGTACAGGCAAGAATTGCAACGTCGTATGCCATGGTTGCAAATTCAAGAACCAGATGATACCGTATCGACTGCGACCAGCAATACTGTATCCAGCGCCCCAGCCGCGACACCTGCTTAAACAACGCTTTATTAATATGTTAATATTTGAGCTCAAAATGAGAAACACACTGCTAGGCAAAAAGTACCTACCAACAGAATGAAACTATTATTTAAGTTGATATTTATTTTTGTACTTTTACTAGAAGTCATCACGTCGATGCTGTCTCCAAAAGATTTTATGTTGGCTAATTCTCAAGTAATCACATAATCAGGACACCATCTCCTTTAAAAAAAACTATATAAATAGCTATATACGCTCGTATATGTCAAAAAGTCTATACTAAGTACCTACTCTTTTCGCCTAGCTGTACCTACCGCTTACTTTTAAATAAATGGATATTTCATCTATTATAACGACAACGGCATGTTTAACGGACTGAAGTATTACCTTATATAATCAAATTTAATGACTATGTAACTTAGACGTGTAAGTCAATTGTTTACATACAATGCAAATGATGAAGTCAAAAAAAA</t>
  </si>
  <si>
    <t>MYNQTENAYYDAHFAPFKSGGPSGVEMLGDGLTGDDLAMVPEHWLAFPAPPASAHTALALLYIFFTAAALVGNGLVIFIFSTTKSLRTSSNLLILQLAILDFIMMAKAPIFIYNSAMRGFASGTIGCQLFALMGAYSGIGAGMTNACIAYDRHSTITRPLDGRLSRGKVLLMIAFTWIYSTPWALLPLFKIWGRYVPEGYLTSCTFDYLTNTFDTKLFVACIFTCSYVFPMSMIIYFYSGIVKQVFAHEAALREQAKKMNVESLRSNQNANAESAEIRIAKAALTVCFLFVASWTPYGIMSLIGAFGDQQLLTPGVTMIPAVACKAVACIDPWVYAISHPKYRQELQRRMPWLQIQEPDDTVSTATSNTVSSAPAATPA</t>
  </si>
  <si>
    <t>Agrotis ipsilon ultraviolet wavelength-sensitive opsin (UVRh) mRNA, complete cds</t>
  </si>
  <si>
    <t>HQ641391</t>
  </si>
  <si>
    <t>CTACCGAGGACTGCTCATTCCTTCCCTACATTAATTCAACATGTACAATCAAACAGAAAATTCATACTACGATGCGCACTTTGCAGCATACAAGTCGGGTGGGGCGGGCGATACGGAAATGCTGGGCGCGGGGCTGACGGGAGAAGACCTGGCCATGGTGCCCGAGCACTGGCTGTCGTTTCCTGCGCCCCCGGCCAGCGCTCACACTGCGCTAGCATTGCTCTACATATTCTTTACTGCAGCAGCGCTAGTCGGAAATGGACTAGTCATTTTCATATTTTCAACAACTAAAAGCTTAAGGACCTCAAGTAATCTTCTAATCCTACAATTAGCAATTTTAGACTTTATCATGATGGCGAAAGCTCCAATATTTATATACAATAGCGCAATGCGTGGTTTTGCTACTGGCACCTTCGGTTGTCAGCTATTCGCGTTGATGGGCGCGTATAGTGGCATTGGTGCAGGTATGACAAATGCTTGCATCGCTTACGACAGACATTCAACAATCACTCGGCCCTTGGACGGACGTCTGTCCCGAGGCAAGGTTCTGCTAATGATCGCGTTTGTTTGGATATACAGTACGCCGTGGGCTCTGCTGCCACTCTTCAAAATCTGGGGCCGATATGTTCCTGAGGGTTATTTGACATCGTGCACTTTTGATTACTTGACGAACACTTTTGACACCAAGCTATTCGTGGCTTGCATTTTTGCCTGCAGCTACGTTTTCCCCATGTCGATGATTATATACTTTTACAGTGGAATCGTTAAACAGGTGTTTGCACATGAAGCCGCTTTAAGGGAACAAGCTAAGAAAATGAACGTGGAATCACTTCGAGCTAACCAGAACGCAGGTGCAGAATCAGCTGAAATCCGAATAGCTAAGGCAGCTCTCACCGTGTGCTTCTTATTTGTAGCATCGTGGACACCTTATGGCGTTATGGCGCTAATAGGCGCTTTTGGAAACCAACAACTATTGACACCTGGGGTTACAATGATTCCGGCGGTCGCCTGTAAAGCTGTAGCTTGCATCGATCCATGGGTGTACGCTATTAGTCATCCGAAATACAGGCAAGAACTACAACGTCGCATGCCATGGTTACAAATTCAGGAGCCTGACGATACAGCCTCAACAGCTACCAGCAACACAGTATCTAGCGCTCCAGCCGCAGCACCCGCCTAAACACTGAATACATTTCCTAAATGTTAAAATTTAAGCTCAAAATGGCCTAAAGTTAAAATGGCCACCACTTGGCAAAAA</t>
  </si>
  <si>
    <t>MYNQTENSYYDAHFAAYKSGGAGDTEMLGAGLTGEDLAMVPEHWLSFPAPPASAHTALALLYIFFTAAALVGNGLVIFIFSTTKSLRTSSNLLILQLAILDFIMMAKAPIFIYNSAMRGFATGTFGCQLFALMGAYSGIGAGMTNACIAYDRHSTITRPLDGRLSRGKVLLMIAFVWIYSTPWALLPLFKIWGRYVPEGYLTSCTFDYLTNTFDTKLFVACIFACSYVFPMSMIIYFYSGIVKQVFAHEAALREQAKKMNVESLRANQNAGAESAEIRIAKAALTVCFLFVASWTPYGVMALIGAFGNQQLLTPGVTMIPAVACKAVACIDPWVYAISHPKYRQELQRRMPWLQIQEPDDTASTATSNTVSSAPAAAPA</t>
  </si>
  <si>
    <t>Helicoverpa armigera ultraviolet wavelength-sensitive opsin (UVRh) mRNA, complete cds</t>
  </si>
  <si>
    <t>weidemeyerii</t>
  </si>
  <si>
    <t>EU449015</t>
  </si>
  <si>
    <t>GCGGGAATTCAATTGGCGGGAATTCCACCATGTGAACCACGCACACTACCGAGGACTGCTCACAAAATGATCCCAGTACTCAAAATGGATAATGAAACGGAAAATAACAACGTTTATGGTGCTTACTTCGCGCCGCTCAGATCCAGTGACGGCGTGAAAATGCTAGTCGAAGGTCTGAATAGCGAAGATATGGCTGTAATACCAGAGCATTGGCTTTCGTACACCGCTCCACCCGCCAGTGCCCACACCGCACTTGCTTTGTTGTACTGTTTCTTTACCGCTGCTGCTTTGATTGGAAATGGATTAGTCATATTTGTTTTTGCAACGACTAAAAGTCTACGAACATCAAGTAACCTATTAATTCTTAATCTAGCAATTCTGGACTTTATAATGATGGCCAAAGCACCAATTTTCATCTACAACAGCGCAATGCGTGGTTTTGCTACTGGAGCTCTAGGATGTCAGATCTTTGCTCTTATGGGCTCTTATAGTGGAATCGGTGCAGGAATGACCAATGCTTGCATCGCTTATGACAGGCACTCGACAATTACACGGCCTCTCGACGGAAGACTTTCTCGTGGAAAAGCTTTGCTAATGATAGCGTGTGTGTGGATCTATGCTACACCATGGTCATTAATGCCACTGTTCAAAGTATGGGGCCGATTTGTACCAGAGGGTTATTTAACATCTTGTACGTTCGATTACCTTACAAATACTTTCGATACGAAATTGTTTGTAGCGTGCGTTTTCACTTGCAGCTATGTATTCCCTATGTCTTTTATTATTTATTTCTACAGCGGTATTGTAAAACAAGTATTCGCACATGAAGCAGCGCTAAGGGAACAAGCGAAAAAAATGAACGTTGAATCTCTACGATCAAATCAAAACGCTGCTGCGGAATCTGCCGAGGTCCGAATAGCGAAAGCGGCACTCACCGTGTGTTTCCTCTTCGTTGCTTCTTGGACGCCCTACGGCGTGATGTCGCTCATAGGCGCTTTCGGCGATCAGCGACTATTGACTCCTGGTGTAACAATGATTCCCGCAGTGGCATGCAAGGCTGTAGCATGTATTGATCCTTGGGTGTATGCAATCAGCCATCCTAAATATAGACAAGAGCTGCAACGACGCATGCCATGGCTCCAAATAAATGAACCAGACGACAATGCTTCGTCAGGCACCAACAACACGACAAACTCTTCTGCAACAGCAGCATCAGCGTAG</t>
  </si>
  <si>
    <t>MIPVLKMDNETENNNVYGAYFAPLRSSDGVKMLVEGLNSEDMAVIPEHWLSYTAPPASAHTALALLYCFFTAAALIGNGLVIFVFATTKSLRTSSNLLILNLAILDFIMMAKAPIFIYNSAMRGFATGALGCQIFALMGSYSGIGAGMTNACIAYDRHSTITRPLDGRLSRGKALLMIACVWIYATPWSLMPLFKVWGRFVPEGYLTSCTFDYLTNTFDTKLFVACVFTCSYVFPMSFIIYFYSGIVKQVFAHEAALREQAKKMNVESLRSNQNAAAESAEVRIAKAALTVCFLFVASWTPYGVMSLIGAFGDQRLLTPGVTMIPAVACKAVACIDPWVYAISHPKYRQELQRRMPWLQINEPDDNASSGTNNTTNSSATAASA</t>
  </si>
  <si>
    <t>Limenitis weidemeyerii ultraviolet wavelength-sensitive opsin (UVRh) mRNA, complete cds</t>
  </si>
  <si>
    <t>Homalodisca</t>
  </si>
  <si>
    <t>vitripennis</t>
  </si>
  <si>
    <t>AY588065</t>
  </si>
  <si>
    <t>ATGTCTCTGATTTCTGAGCCGAGCTTCAGTGCCTACTCTTGGGCCAGTCAAGGCGGCTTCGGTAACCAGACCGTGGTGGACAAGGTGCCGCCAGAGATGCTCTACCTGGTCGACGCCCATTGGTACCAGTTCCCGCCCATGAACCCTTTGTGGCACTCGCTACTCGGGTTTGCCATGGTCGTCCTCGGCTTTATCGCCGTCACAGGTAACGGGATGGTCGTCTACATCTTCTCCTGCACCAAGGCTCTGCGCACTCCCTCAAACCTCCTCGTCGTTAACTTGGCTTTCTCCGACTTCTTGATGATGTTCACTATGGCTCCTCCCATGGTACTCAACTGCTACTACGAAACGTGGGTGCTCGGACCTTTCATGTGCGAATTGTACGCCATGTTTGGTTCAATACTGGGCTGCACATCAATCTGGACCATGGTGATGATCGCTAACGACCGATACAACGTCATTGTCAAGGGTCTATCAGCCAAGCCCATGACCATCAAGAGCGCTCTGGCCAGGATCTTGTTCTGCTGGGCTCACTCCCTCATCTGGTGCCTCGCCCCCTTCCTCGGATGGGGAAGGTATGTACCTGAGGGTAACATGACTGCCTGCGGAACAGACTACCTGACCCCTGACTGGATCAGCAAGAGCTACATTCTGGTGTACTCACTCTTCTGCTACTTCATGCCTCTCTTCTTGATCATCTACTCTTACTGGTTCATCGTACAGGCTGTCTCTGCCCACGAGAAGGCTATGAGGGAACAGGCCAAGAAGATGAACGTCGCCTCCCTGCGATCCTCTGACGCCGCCAACACCAGTGCCGAACACAAATTGGCCAAGGTCGCTCTGATGACCATCTCCCTATGGTTCTGCGCGTGGACCCCTTACCTGGTCATCAACTATGCAGGCATCTTCCAGGCTCTCACCATCAGCCCTCTCTTCACCATCTGGGGAAGCGTGTTCGCCAAGGCCAACGCCTGCTACAATCCCATCGTGTACGCCATCAGCCACCCCAAGTACCGAGCGGCGCTCAACAAGAAGTTCCCCAGCTTGGTGTGTGGAGCGACTGAGGCCCCTGCCTCCACATCTGATGGTGCGTCCGTTGCTTCTGGAGCCACTACTCTGACAGAGGACAAGTCTGCTGCCGCGTAA</t>
  </si>
  <si>
    <t>MSLISEPSFSAYSWASQGGFGNQTVVDKVPPEMLYLVDAHWYQFPPMNPLWHSLLGFAMVVLGFIAVTGNGMVVYIFSCTKALRTPSNLLVVNLAFSDFLMMFTMAPPMVLNCYYETWVLGPFMCELYAMFGSILGCTSIWTMVMIANDRYNVIVKGLSAKPMTIKSALARILFCWAHSLIWCLAPFLGWGRYVPEGNMTACGTDYLTPDWISKSYILVYSLFCYFMPLFLIIYSYWFIVQAVSAHEKAMREQAKKMNVASLRSSDAANTSAEHKLAKVALMTISLWFCAWTPYLVINYAGIFQALTISPLFTIWGSVFAKANACYNPIVYAISHPKYRAALNKKFPSLVCGATEAPASTSDGASVASGATTLTEDKSAAA</t>
  </si>
  <si>
    <t>Homalodisca coagulata putative rhodopsin mRNA, complete cds</t>
  </si>
  <si>
    <t>EU352196</t>
  </si>
  <si>
    <t>TAATAGTTAAAATTTAATGAATATTAATAATTAATAATATAAAAAAAAAAAAAAAAAAAAAATCTCGGGGCAACCTACCTACAATTACCCTTTTATTAGTTTAAGCACCAAGGACCAATAACAAAAATGGCAATCACAAGCTTGGACCCCGGACCAGGTGCTGCCGCTCTTCAGGCATGGGGCGGTCAGATGGCAGCTTACGGCAGCAATGAGACCGTCGTCGACAAAGTACCACCAGACATGCTACACCTTGTTGACCCTCATTGGTATCAATTCCCACCCATGGACCCGCTATGGCATGGCCTACTCGGTTTGGTCATGGGTGTCCTGGGTTTCATCTCCATCACTGGCAATGGCATGGTCGTATACATTTCACAAACCACCAAGACACTCAAAACACCATCAAACATTCTCGTCGTCAACCTCGCCTTCTCTGACTTCTGTATGATGTTAGTAATGTCGCCGCCAATGGTGGTAAGCTGTTATTACGAAACATGGGTATTCGGACCATTAGCGTGTCAACTATACGCCTGTGCCGGCTCACTATTCGGTTGCGCTTCGATCTGGACAATGACTATGATTGCTTTCGATCGCTACAATGTGATCGTAAAGGGTATTGCTGCRAAACCAATGACCATCAATGGCGCTTTACTCCGCGTTCTTGGTATCTGGGCCTTCGCTCTTTCATGGACCATTGCGCCATTGTTCGGATGGGGCCGATATGTACCTGAGGGTAACATGACCGCCTGTGGAACTGACTACTTCGACAAGACCTGGGTAAACCGCAGCTACATCTTGGTCTACTCCATTGCTTGCTACTACATGCCACTTTTCCTCATTATCTACTCCTACTTCTTCATTGTTCAGGCTGTAGCAGCTCACGAGAAGGCAATGAGGGAGCAGGCCAAGAAGATGAACGTTGCTTCTCTCAGATCTTCTGACCAGGCAAACACCAGTGCTGAATGCAAATTGGCGAAGGTAGCTTTAATGACCATCTCGTTATGGTTCATGGCATGGACCCCRTACTTGGTGATCAACTATGCCGGMATCTTCGAAACCATGACGATCAGCCCCTTAATGACCATTTGGGGYTCTGTCTTCGCCAAGGCTAATGCTGTCTATAATCCTATTGTATACGGTATCAGCCATCCGAAATACCGCGCGGCACTGTACGCGAGGTTCCCAGCGCTGGCGTGCGCGCCCGAGCCACAGGACAACACCTCGGTGGCATCCTCCGCTACCGCTACAGAGGAGAAGCCTTCCGCATGAACATGTCGCCCAAGCTAGTCACAATACGCCTCACGCACCCGGATTACGACTCTGCCAATGCAATGTTCTTATTATTTTTATATTGTACAAAGGAATCTAAAAAGTGGAACGCGATCACCAAAATGTTTAAGCTCCTAGTTTAGTTGGTCGTGCGCTCGCACATATTGGTTTCGCATTCTGCGATAATAGACCATTGCCCACATTTCTTATACCTTCGCTTACAACATTGGCTGGGGGCATAAAAAATACAAAAAAATTCAAAAAGGGGTCCCGTGTCGCTAGGCCGCCCTGCACCATGAGACTGCTCCCGTTAGAAATAGGCAACGAAAACTTACGACGGAAAAGACGCTTTGTATATTGGACAAATAAATTTTAATACTGGCAAAGTGGTTAATGCCC</t>
  </si>
  <si>
    <t>MAITSLDPGPGAAALQAWGGQMAAYGSNETVVDKVPPDMLHLVDPHWYQFPPMDPLWHGLLGLVMGVLGFISITGNGMVVYISQTTKTLKTPSNILVVNLAFSDFCMMLVMSPPMVVSCYYETWVFGPLACQLYACAGSLFGCASIWTMTMIAFDRYNVIVKGIAAKPMTINGALLRVLGIWAFALSWTIAPLFGWGRYVPEGNMTACGTDYFDKTWVNRSYILVYSIACYYMPLFLIIYSYFFIVQAVAAHEKAMREQAKKMNVASLRSSDQANTSAECKLAKVALMTISLWFMAWTPYLVINYAGIFETMTISPLMTIWGSVFAKANAVYNPIVYGISHPKYRAALYARFPALACAPEPQDNTSVASSATATEEKPSA</t>
  </si>
  <si>
    <t>Limenitis weidemeyerii long wavelength-sensitive opsin (LWRh) mRNA, complete cds</t>
  </si>
  <si>
    <t>Parnassius</t>
  </si>
  <si>
    <t>glacialis</t>
  </si>
  <si>
    <t>AB540942</t>
  </si>
  <si>
    <t>GGTGTAGCATCCACACCACCCAACATTTGGCGTCCGTCAGGTTAAAAAACAAAAGACTGAAGTAGTTCGTTTTTCGATTTTCTTCAGTATTTTTGTTCTTTAAAAATTTAAGTTCCCCACCCAACAATTGAGTTAAAATGACAATCGAAAGACAAGAAGTTGGAGCAATGACCATGCGTGCCTGGGATGGGGCGATGGCTCCATACACTTCTAATCAAACAGTTGTCGACAAGGTTCTCCCAGAAATGCTGCACTTAATAGATGCACATTGGTACCAGTTCCCGCCTATGGATCCGCTATGGTATAGCTTATTGGGTTGCACTATTGCAGTTTTGTGTTTAATTTCCGTGACAGGGAATGCAATGGTCATTTATATTTTTACAACTACAAAGCACCTGAAGACTCCCTCAAACTTACTTGTGGTCAATTTAGCTGTTTCAGACTTTCTGATGATGGCCTGTATGGCGCCACCTCTAATGATTAACTCTTATAATCAAACATGGGTTTTCGGTCCACTGTTTTGTGCGATTTACGCTTGCGGTGGTTCACTATATGGAACTGTTTCAATCTGGACAATGACAGCGATCGCCTTCGATCGGTACAACGTAATCGTCAAAGGCATTGCTGCTAAGCCTATGACTATCAATGGTGCTTTATTACGTATATTTGCAGTCTGGCTTTCATCGCTTGCGTGGACTGTTGCACCTATTCTTGGATGGAACAGGTATGTTCCGGAAGGCAACATGACTGCTTGTGGCACTGACTACCTTAGCAAAGATTTGTTAAGCCGAAGCTACATCGTCGCTTATGCGATTTTCTGTTACTTTTTACCCCTGGCTCTTATCATCTATTCTTACTACTTCATTATTCAAGCTGTAGCTGCTCATGAAAGAGCTATGAGGGAGCAAGCAAAGAAAATGAATGTGGCATCTTTAAGGTCATCTGACACAGCGAATACCAGTACAGAATGCAAGTTGGCTAAAGTTGCGCTCATGACAATCTCATTATGGTTCATGGCGTGGACTCCATACTTGGTAATCAATTTTGCGGGAATATTTGAAACCGCTCCCATAAGCCCCCTAGGGACCATTTGGGGCTCTGTTTTCGCCAAAGCTAACGCAGTCTATAATCCAATAGTATATGGCATTAGTCACCCCAAGTACAGAGCAGCATTGTATCAAAGATTCCCTGCGTTAGCTTGCCGGCCTTCGGCTGAAGAAAACGGTTCCGTGGCTTCTGCTAACACTGCAGTTTGCGAAGAGAAACCTGCAGCGTGAACTGGTATTCAACCTTTTAAGACGTGAATTTGCTTGCTGCACTCCGACGACTGCATGATTTTAGGGACTTGATTCTGCCAGAACGATTTTAATTTTTTATACTTTTAATGTAACAATTAATACTAAGCATCAAACGCGAACTTAACACAAAATATTTGGATGCATAGATGACTATTATTTCTTTCTTTGTTTAGGTGTACTCAAAACGACCGCACAATTTCTATATATGTGGAGTAAATCTTCATATACAGATTGGGTGGAAAAGGGTACTAAACATAATCTGAGAAAATATTAATATCTTTTAGTTAATAATTTGTTTCTGTTTTCAGTTCGCGTTTTGTGTTGTTTAATTGTTGTACTGTGTTTTATCCCGTCTCCAAAGTATCTGCCGGCACTACTTAAAATAGAAAAAAAATGTAAAATGTATATTAAAGTTATAAGCATATAGTGTTAGGCAGCCCCGATTCCTAATGACCACTCAAATTAGTGTTAAGTAATAATAATGCTCTCTGACGAAAAACGCTATGTATAACGGATTCAAGATTAAAAACCAGGCAATGTGGTATAAAACCGC</t>
  </si>
  <si>
    <t>MTIERQEVGAMTMRAWDGAMAPYTSNQTVVDKVLPEMLHLIDAHWYQFPPMDPLWYSLLGCTIAVLCLISVTGNAMVIYIFTTTKHLKTPSNLLVVNLAVSDFLMMACMAPPLMINSYNQTWVFGPLFCAIYACGGSLYGTVSIWTMTAIAFDRYNVIVKGIAAKPMTINGALLRIFAVWLSSLAWTVAPILGWNRYVPEGNMTACGTDYLSKDLLSRSYIVAYAIFCYFLPLALIIYSYYFIIQAVAAHERAMREQAKKMNVASLRSSDTANTSTECKLAKVALMTISLWFMAWTPYLVINFAGIFETAPISPLGTIWGSVFAKANAVYNPIVYGISHPKYRAALYQRFPALACRPSAEENGSVASANTAVCEEKPAA</t>
  </si>
  <si>
    <t>Parnassius glacialis PgL3 mRNA for long wavelength-sensitive opsin, complete cds</t>
  </si>
  <si>
    <t>AB540941</t>
  </si>
  <si>
    <t>GGAGTAGCCTCCGCAACACAGCCATCGGCGTACCAGCCGGAGATTGGTTATAGCACACTAAAGACTGGAGTAGTTCGTATATCGATTTTCTTCAGTATTTTTGTTATTACCATCTCAGGCTCACAATCCCTTTCCATTTTTTTTTACAACCACTCTAAGAAATTTAAACACAATGACGATTGCAAGCCTCGACCCCGGCCTAGGACCGGCGATGTTGGATGTATGGAATGGCCAGACGGCGGCATTCGGCTCCAACCAGACTGTCGTCGATAAAGTGCCTCCGGACATGTTGCACCTGGTCGACCCGCACTGGTACCAATTTCCTCCAATGAACCCTATGTGGCACGGTTTATTGGGATTTACCATCGGCGTATTAGGTTTTATATCAATTGCAGGAAACGGCATGGTCGTATATATTTTTACAACGACTAAGAGTCTTAAGACGCCTTCAAACTTACTAGTAGTTAATTTGGCTTTCTCCGACTTCTTGATGATGTGTTTCATGTCTCCAGCAATGGTTGTGAATTGTTATTATGAAACATGGGTGTTTGGTCCCTTAGGTTGTGATATATATGCATGCACCGGTTCGTTGTTTGGTTCTGTTTCAATATGGACGATGACTATGATCGCCTTTGACCGATATAATGTAATTGTGAAAGGCATTGCAGCTAAACCTTTAACAATAAATGGAGCACTTTTGCGCATTCTTGGAATTTGGCTCTTCTCTTTGTTATGGACTGTTGCACCTATATTCGGTTGGAATAGGTACGTGCCCGAGGGTAACATGACAGCATGTGGAACTGATTATATTAACAAGAGTTGGTTTAGCCGCAGCTACATCCTAGTATACTCAGTTTTCGTTTACTATGCCCCTCTCTTGCTTATCATTTATTCCTACTTCTTTATCGTGCAGGCTGTAGCAGCTCACGAGAGGGCAATGAGAGAACAAGCTAAAAAAATGAACGTAGCGTCACTTCGATCATCAGAAGCCGCCAATACCAGTGCCGAATGTAAATTAGCTAAGGTTGCATTGATGACCATCTCATTATGGTTCATGGCGTGGACCCCCTACCTGATTATCAACTACATGGGAATTTTCGAGACCGCACCCATCAGCCCCCTCACGACCATTTGGGGCTCAGTGTTCGCCAAGGCTAACGCAGTTTACAATCCTATTGTTTATGGTATTAGTCACCCTAAGTATCGAGCAGCGCTCTATCAAAAGTTCCCATCACTGGCGTGCCAACCATCGCCAGAGGAGTCCGGTTCTGTTGCATCTGGAGCTACTACAGCTTGTGAAGAGAAACCTTCCGCGTGAGCCTTGCTTCAAAGGAATGTCAGAAACTGACCGACCGACCCGCTGCCGATTCTCGGACTCGATTGAGACAAAGAAAACGTTTTTTATTATTTTTATACAGAAACGTTTATAATTGTACAAAGTTAAAAAACTTGAACACTAAGCGCGAACTAAATGCAAAATATTCACATAGTTTGTAGTATCTGAATCAACACATGTATATGTATATTGTGAATGTATATTTTGAGTTCACGCTGAAGTTGCAAGTTGAGCGTTGCACACAATTGCCTATATTTTTGTTAGTATGCATCGGCTGACGATAAAAAATGCAAAAAAAATGAACTACCTATCGTCTGGCCACTCCAGCAACCTAAGAGACTGCTCCTTTTAGATAATAAGTATGACGGATATCTTTAAAATGAAACAAGCTGTGTATCTCGGACAATCGAAGCCAATAAACAGCACGAAGGTAACAAAACATT</t>
  </si>
  <si>
    <t>MTIASLDPGLGPAMLDVWNGQTAAFGSNQTVVDKVPPDMLHLVDPHWYQFPPMNPMWHGLLGFTIGVLGFISIAGNGMVVYIFTTTKSLKTPSNLLVVNLAFSDFLMMCFMSPAMVVNCYYETWVFGPLGCDIYACTGSLFGSVSIWTMTMIAFDRYNVIVKGIAAKPLTINGALLRILGIWLFSLLWTVAPIFGWNRYVPEGNMTACGTDYINKSWFSRSYILVYSVFVYYAPLLLIIYSYFFIVQAVAAHERAMREQAKKMNVASLRSSEAANTSAECKLAKVALMTISLWFMAWTPYLIINYMGIFETAPISPLTTIWGSVFAKANAVYNPIVYGISHPKYRAALYQKFPSLACQPSPEESGSVASGATTACEEKPSA</t>
  </si>
  <si>
    <t>Parnassius glacialis PgL2 mRNA for long wavelength-sensitive opsin, complete cds</t>
  </si>
  <si>
    <t>AB540940</t>
  </si>
  <si>
    <t>GACAAGTGAGAAGCGACAGTCTATGTCGGACTACTCACTTCGTCATTAGAACATAGTTGGTATAGTTAAAAATTCAACAACCAATGGTACAGTTTTCTTCCTTCTGTTGAGTGCTCGTCAAGTAGAGTTTTTTAATTTTACCTTATATTAGGCGTTGCACAAAATGGCAGCAAATTATTCTGACGACATTGGCCCTATGGGCTACCCCATGAAGTTGGTCTCGTCGGAAATCGTTGAGCACATGTTAGGCTGGAACATCCCTGAGGAGCATCAGGAAATGGTGCATGAACACTGGCGCAACTACCCCGCGGTCAATAAATACTGGCACTTCTGCCTAGGGTTCATCTACTCCTTACTCATGATCTTATCCCTTGTTGGAAATGGAACAGTCATCTGGATATTCAGCACATCAAAATCCTTGCGGAGTGCAAGCAATATGTTCGTGATAAATTTAGCGCTGTTCGATTTGACGATGATGTTGGAGATGCCGCTGCTTATAATGAATTCGTTCTACCAGTATCCAGTTGGCTTCCAACTCGGCTGTGACATATACGGGATAATCGGCTCGCTGTCCGGTATCGGCGGCGCAATCACCAACGCAGTGATAGCCTTTGACAGATACAAGACAATTTCGTGCCCGCTGGACGGAAGGATAAACAAAGTGCAAGCCTATTTGCTTATTTTATTCACATGGATCTGGGCGATGCCTTTCACTGTCCTGCCCGCTGTTAGAGTGTGGGGACGTTATGTTCCCGAGGGCTTCCTCACCACCTGCTCCTTTGACTACTTCACCGATGACCAGGACACAAAGGTGTTCGTCGCTGCCATCTTCATTTGGAGCTACGGCATCCCTATGTCGCTCATCTGCTTCTTCTACTCTCAACTCTTTGGAGCTGTCCGACTTCATGAGAAAATGCTACAAGAACAAGCTAAGAAGATGAACGTGAAATCGCTAGCCAGCAACAAGGAAGACGCGAACAAAAGCGTTGAGATCAGAATCGCAAAAGTAGCCTTCACAATCTTTTTCATGTTTGTCTGTAGCTGGACGCCTTATGCCTTCGTCGCCTTGACCGGCGCTTACGGTGACAGGAATCTGTTGACACCACATGCCACGATGATTCCTGCAGTTTGCGCCAAAGTTGTCTCATGTATAGACCCATGGGTGTATGCCATCAACCACCCCAGATACAGAGCGGAGCTTGAGAAACGTATACCTTGGCTCGGAGTTCGTGAACAAGATCCCGACACGGCGTCCGAGCGAGCGAGCGTCGCCACAGCGCAGTCCCACACGCCGAATGCCGAAGCCTGAACCCGCCGCGCCGCCGTATTTCGATGCAATCGAGTTCATACTGTCGCCGCCTGTACATAACCTACCATATTTATATCTCTTTATAATTCTTTCTTTGTAATTAATAATTGTGTTTATTAACTCTGGAGTTATTTTCGTGTCGTATTGAATGAAAGTGTTGTATTGAAATTTTTTGATACTTGTACTTATAAATTAACTCGTTTCGAGAGGTATATTTGTGATGATAGCGCAGATAATACGTTACTTAGGTAATAAGTTTTTTAGTATTATGCTATAATTTCGATTGCATCAGGTTTTAACTGAAATGCTATTAGTACAACATGTGTCGACGAATTAAGCTTGTTTAACGGATTCTGAGCAATGTATCTAAAACAATGTATGCATTAGTTTTAAGACTAAGTTTTCTTACATTCAAGATAAAAAATAAAATAAAAAAGTAACGGACTGATCCCGACGACTACGGCAAATATGTTTATTTTTGAGCAAATAAAGTAATTGAC</t>
  </si>
  <si>
    <t>MAANYSDDIGPMGYPMKLVSSEIVEHMLGWNIPEEHQEMVHEHWRNYPAVNKYWHFCLGFIYSLLMILSLVGNGTVIWIFSTSKSLRSASNMFVINLALFDLTMMLEMPLLIMNSFYQYPVGFQLGCDIYGIIGSLSGIGGAITNAVIAFDRYKTISCPLDGRINKVQAYLLILFTWIWAMPFTVLPAVRVWGRYVPEGFLTTCSFDYFTDDQDTKVFVAAIFIWSYGIPMSLICFFYSQLFGAVRLHEKMLQEQAKKMNVKSLASNKEDANKSVEIRIAKVAFTIFFMFVCSWTPYAFVALTGAYGDRNLLTPHATMIPAVCAKVVSCIDPWVYAINHPRYRAELEKRIPWLGVREQDPDTASERASVATAQSHTPNAEA</t>
  </si>
  <si>
    <t>Parnassius glacialis PgB mRNA for B-sensitive opsin, complete cds</t>
  </si>
  <si>
    <t>AB540939</t>
  </si>
  <si>
    <t>GAGCAGTCAGTCAGTTGGGTGGATACAAACACACTACCGAGGGCTGCTCACAAGATGATCCCGCCTGCCGTGATGGATAACCACACCGAAATTAACTACAATTACGGTGCTTACTTTGCACCATATAGATCAGAAGGGCCCGTGGAAATGTTAGGAGCAGGGCTAACGGGCGAGGACCTTGCAGCAATCCCCGAACACTGGCTGAAATATGCAGCACCTCCCGTAAGCGCTCACACTGCACTTGCGCTCGTCTACGTCTTTTTTACTGGCGCTGCCTTGATTGGGAATGGACTTGTAATATTTATATTTTCCACGTCAAAGAGTCTCAGAACGCCTAGTAATCTCCTAGTGTTACAATTGGCCGTGTTAGATTTCATCATGATGTTGAAAGCACCAATATTCATCTATAATAGTGCAAATCGTGGCTTTGCCACTGGCGTTATTGGGTGTAAGATATTTGCTTTCATGGGATCAATAAGTGGGATTGGTGCAGGCATGACCAACGCCTGCATAGCTTACGACAGACATTCAACAATCACTCGGCCACTTGACGGTCGACTATCGCGTGGCAAAGTTATATTAATGATTGTATGTGTTTGGATGTACACTCTACCATGGGCAATATTACCACTGCTACAAATCTGGGGTCGATATGTTCCTGAGGGATTTCTAACATCGTGTTCATTTGATTACCTCACCGATACTTTCGACAATAAGCTGTTTGTGGGCTGCATCTTCGTCTGCAGTTACGTCTTTCCCATGACAGCCATACTGTATTTATACAGTGGAATAGTGAAACAAGTATTTGCCCATGAAGCAGCACTAAGGGAGCAAGCTAAAAAGATGAACGTCGATTCTCTGAGATCCAATCAGAACGCTAGCGCGGAATCAGCTGAAGTTCGTATTGCTAAAGCGGCGCTAACGGTGTGCTTCCTCTACGTATGTTCATGGACACCTTACGGAGTGATGTCACTTATTGGAGCATTTGGAGACAGCTCTCTTTTGACTCCAGCGGTAACGATGATTCCCGCCCTTGCTTGTAAGGGCGTCGCCTGCATCGACCCTTGGGTATATGCCATCAGCCATCCAAAATACAGACAAGAACTCCAGAAACGAATGCCATGGCTCCAAATCGACGAACCTGATGACAACGTCTCTAACACGACAAGCAACACAGCCAATAGTGCAGCGCCGGCGTAACTATAAAAAAATAAGAAATTGCTCAAATAGTTTCTGAGGAACATTTATGAAAAGCAAAAAAACATTTTGTGGTGAAAACGAAAATATTAGCTTTCCGATGAATTTAACTGATAGGTTTAGGACTTATGACTTTAAATAATTAATTAAACATATTGTTCTGTAATCGTGTAATTAAACTTGAAATAACAAATAGAAATATTTAAAAAATAAGCTCAAAATGAGTTTTTACTGATAACATTAATCATTTTTTAATTTAATATTATTATTGCGATGGAAAACAAACGACACGGCTTTAATAATGGACTCCGAAATATTGTACCTACTCTTTATAATTATAGCCAAACATTTCAATAAACGACAATCGT</t>
  </si>
  <si>
    <t>MIPPAVMDNHTEINYNYGAYFAPYRSEGPVEMLGAGLTGEDLAAIPEHWLKYAAPPVSAHTALALVYVFFTGAALIGNGLVIFIFSTSKSLRTPSNLLVLQLAVLDFIMMLKAPIFIYNSANRGFATGVIGCKIFAFMGSISGIGAGMTNACIAYDRHSTITRPLDGRLSRGKVILMIVCVWMYTLPWAILPLLQIWGRYVPEGFLTSCSFDYLTDTFDNKLFVGCIFVCSYVFPMTAILYLYSGIVKQVFAHEAALREQAKKMNVDSLRSNQNASAESAEVRIAKAALTVCFLYVCSWTPYGVMSLIGAFGDSSLLTPAVTMIPALACKGVACIDPWVYAISHPKYRQELQKRMPWLQIDEPDDNVSNTTSNTANSAAPA</t>
  </si>
  <si>
    <t>Parnassius glacialis PgUV mRNA for UV-sensitive opsin, complete cds</t>
  </si>
  <si>
    <t>GU324678</t>
  </si>
  <si>
    <t>ATGGAAAATGAAACGCAAAACTACAATGTTTATGGCGCGTACTTTGCGCCACTCAGATCTAGCGATGGTGTCAAAATGCTGGTCGACGGTCTGGACAGCGCTGATTTGGCAGTCGTACCTGAGCATTGGCTCTCGTAYY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KCGATGACAAATGCTTGCATCGCTTACGATAGACACTCTACGATCACTCGGCCACTCGACGGAAGGTTATCGCGCGGAAAAGCACTTTTGATGATAGCCTGTGTGTGGATCTACGCTACGCCATGGTCTTTGATGCCACTGTTTAATGTATGGGGCCGATTTGTACCTGAGGGGTACCTAACATCGTGTACTTTTGACTATCTTACAAACACTTTCGATACAAAACTGTTTGTGGGCTGTATTTTCACCTGTAGCTATCTATTTCCTATGGGTTTTATCATATATTTCTACAGTGGAATCGTAAAACAAGTTTTCGCTCATGAAGCCGCTCTAAGAGAACAAGCAAAGAAGATGAACGTAGAGTCACTACGATCAAATCAGAATGCATCAGCAGAGTCGGCGGAGATTCGAATAGCTAAAGCAGCGCTCACTGTGTGCTTCCTCTTTGTTGCGTCTTGGACTCCYTACGGCGTTATGTCGCTGATAGGCGCTTTCGGTGATCAGCAACTATTAACGCCTGGTGTAACCATGATCCCCGCGGTAGCTTGCAAGACTGTAGCGTGCATCGATCCTTGGGTGTACGCAATCAGCCATCCTAAGTACAGACAAGAACTACAACGAAGAATGCCATGGCTTCAAATAAGGGAGCCAGATGACAATGCTTCGACGGGCACGAACAATACTACTAATTCTACTGCACCAGCAGCTACGGCGTAA</t>
  </si>
  <si>
    <t>MENETQNYNVYGAYFAPLRSSDGVKMLVDGLDSADLAVVPEHWLSYXAPPASAHTALALLYCFFTAAALIGNGLVIFVFATTKSLRTSSNLLILNLAIFDFIMMAKAPFFIYNSAMRGFATGALGCQIFAVMGSYSGIGAXMTNACIAYDRHSTITRPLDGRLSRGKALLMIACVWIYATPWSLMPLFNVWGRFVPEGYLTSCTFDYLTNTFDTKLFVGCIFTCSYLFPMGFIIYFYSGIVKQVFAHEAALREQAKKMNVESLRSNQNASAESAEIRIAKAALTVCFLFVASWTPYGVMSLIGAFGDQQLLTPGVTMIPAVACKTVACIDPWVYAISHPKYRQELQRRMPWLQIREPDDNASTGTNNTTNSTAPAATA</t>
  </si>
  <si>
    <t>Heliconius melpomene ultraviolet-sensitive visual pigment (UVRh1) mRNA, complete cds</t>
  </si>
  <si>
    <t>GU324677</t>
  </si>
  <si>
    <t>Heliconius hecale ultraviolet-sensitive visual pigment (UVRh1) mRNA, complete cds</t>
  </si>
  <si>
    <t>elevatus</t>
  </si>
  <si>
    <t>GU324675</t>
  </si>
  <si>
    <t>ATGGAAAATGAAACGCAAAACTACAATGTWTATGGCGCGTAC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AATTTTCGCTGTCATGGGTTCATACAGTGGAATTGGTGCATCGATGACAAATGCTTGCATCGCTTACGATAGACACTCTACGATCACTCGGCCACTCGACGGAAGGTTATCGCGAGGAAAAGCACTTTTGATGATAGCCTGTGTGTGGATCTACGCTACGCCATGGTCTTTGATGCCACTGTTTAATGTATGGGGCCGATTTGTACCTGAGGGCTACCTAACATCTTGTACTTTTGACTATCTTACAAACACTTTCGATACAAAACTGTTTGTGGGCTGTATTTTCACCTGTAGCTATCTATTTCCTATGGGTTTTATCATATATTTCTACAGTGGAATCGTAAAACAAGTTTTCGCTCATGAAGCCGCTCTAAGAGAACAAGCAAAGAAGATGAACGTAGAGTCACTACGATCAAATCAGAATGCATCAGCTGAGTCGGCGGAGATTCGAATAGCTAAAGCAGCGCTCACTGTGTGCTTCCTCTTTGTTGCGTCTTGGACTCCCTACGGCGTTATGTCGCTGATAGGCGCTTTCGGTGATCAGCAACTATTAACGCCTGGTGTAACCATGATCCCCGCGGTAGCTTGCAAGACTGTAGCGTGCATCGATCCTTGGGTGTACGCAATCAGCCATCCTAAGTACAGACAAGAACTACAACGTAGAATGCCATGGCTTCAAATAAGGGAGCCAGATGACAATGCTTCGACGGGCACGAACAATACTACTAATTCTACTGCACCAGCAGCTACGGCGTAA</t>
  </si>
  <si>
    <t>Heliconius elevatus ultraviolet-sensitive visual pigment (UVRh1) mRNA, complete cds</t>
  </si>
  <si>
    <t>GU324676</t>
  </si>
  <si>
    <t>ATGGAAAATGAAACGCAAAATCACAATGTATATGGCGCGTACTTTGCGCCACTCAGATCTAGCGATGGTGTCAAAATGCTGGTCGACGGTCTGAGCAGCGCCGAATTGGAATTCATACCTGAACATTGGCTCTCGTACCCTGCGCCGCCTGCAAGTGCTCACACCGCACTCGCGTTGATGTACTGCTTTTTCACTGCTGCTGCACTGATCGGGAATGGCCTAGTAATTTACATATTTGCCACGACTAAAAGCCTAAGGACGTCGAGCAATTTGCTGATTCTAAATCTAGCAGTTTTTGATTTTATCATGATGGCCAAAGCACCGATTTTTATTTATAATAGCGCTATGCGTGGTTTTGCTATCGGYTCTCTAGGTTGTCAGATTTTCGCCCTCGTAGGTTCATACAGTGGAATTGGAGCAGCGATGACAAATCTTTGCATCGCTTACGATAGACACTCTACGATCACTCGACCTCTCGACGGAAGGTTATCACGTGGAAAAGCACTATTGTTGATAGCCTGTGTGTGGATCTATACTACGCCATGGTCTTTGTTGCCACTTTTTAGAATATGGGGCCGATTTGTACCTGAGGGGTACCTAACAGCTTGTTCTTTTGACTATCTTACGAATACTTTCGATACAAAACTGTTCACGGGCTGTATTTTCATATTTGCTTATGCAATTCCTTTGTGTTTAATCATGTACTACTATAGTGGAATTGTAAAACAAGTTTTCGCTCATGAAGCCGCTCTAAGAGAACAAGCGAAGAAGATGAACGTAGAGTCACTACGATCAAATCACAATGCAGCGGCAGAGTCGGCGGAGATTCGAATAGCTAAGGCAGCGCTTACCGTGTGCTTCCTTTATGTTGCGTCTTGGACTCCCTACGGCGTTATGTCGCTGATAGGCGCATTCGGTGATCAGCAGCTATTATCGCCTGGTGTAACTATGATCCCTGCGATCGCTTGCAAGGGTGTAGCGTGCATAGATCCTTGGGTGTATGCAATCAGCCATCCTAAGTACAGGCAAGAATTACAACGAAGAATGCCATGGCTTCAAATAAGGGAGCCAGATGACAATGTTTCAACAGGCACGAACAATACTACTAATTCCGCCGCACCAGCAGCTACAGCCTAG</t>
  </si>
  <si>
    <t>Heliconius elevatus ultraviolet-sensitive visual pigment (UVRh2) mRNA, complete cds</t>
  </si>
  <si>
    <t>GU324705</t>
  </si>
  <si>
    <t>ATGGCAATCACAAGCTTGGACCCAGGACCAGGTGCTGCCGCTCTTCAGGCATGGGGAGGTCAGATGGCAGCTTTCGGCAGCAATGAAACAGTTGTCGACAAAGTACTACCAGAAATGCTGCATCTGATTGACCCTCATTGGCATCAGTTCCCACCCATGAACCCACTATGGCACGGCTTACTTGGCTTTGTCATCGGAGTTCTTGGTTTCATCTCCGTCACAGGCAACGGCATGGTCGTCTACATTTTCACAACCACCAAGTCTCTCAAAACACCATCAAACATCCTCGTCGTCAATCTAGCATTCTCTGACTTCCTTATGATGTTCATGATGGCACCGCCTATGGTAATAAATTGTTACAACGAAACATGGGTATTCGGACCGTTAGCGTGCCAGTTGTATGCATGTGCAGGTTCACTCTACGGATGCGTTTCCATCTGGACAATGACGATGATCGCTTTCGACCGCTACAATGTGATCGTAAAGGGTATCGCCGCCAAGCCAATGACAATCAATGGAGCTCTACTCCGGGTATTTGGTATCTGGGCTTTCTCCCTAGCGTGGACTATTGCACCTCTTTTCGGATGGGGCCGATACGTACCTGAAGGCAACATGACTGCCTGTGGAACAGACTACTTCGACCAATCCTTCTCAAACCGCAGTTACATCTTACTTTACTCGATCGCCTGTTACTACGCACCACTCTTCCTCATTATCTACTCCTATTTCTTCATTGTTCAGGCTGTAGCAGCGCACGAGAAGGCAATGAGGGAACAAGCCAAGAAGATGAATGTRGCATCTCTTAGGTCATCAGATGCGGCGAACACCAGCGCCGAGTGCAAATTGGCGAAGGTGGCTTTAATGACCATCTCACTATGGTTCATGGCATGGACTCCATACTTGGTAATCAACTATGCCGGAATCTTCAAAACCATGACGATCAGCCCTATTGTGACCATCTGGGGATCTGTCTTCGCCAAAGCTAATGCCGTCTATAACCCTATTGTATACGGTATCAGCCACCCGAAATACCGCGCGGCTTTGTACGCGAGGTTCCCGGGTCTCTCCTGCCAGAGCGCGCCTGAAGACAACGGCTCCGTGGCGTCCGCCGCTACTGCCACCGAAGAGAAGCCTTCGGCGTGA</t>
  </si>
  <si>
    <t>Heliconius sapho long wavelength-sensitive visual pigment (LWRh) mRNA, complete cds</t>
  </si>
  <si>
    <t>pachinus</t>
  </si>
  <si>
    <t>GU324704</t>
  </si>
  <si>
    <t>ATGGCAATCACAAGCTTGGACCCCGGACCAGGTGCTGCCGCTCTTCAGGCATGGGGTGGTCAGATGGCAGCTTTCGGCAGCAACGAAACAGTTGTCGACAAAGTACTACCAGAYATGCTCCACCTCATTGACGCTCATTGGCATCAGTTCCCACCCATGAACCCACTATGGCACGGCTTACTTGGTTTTGTCATCGGCGTTCTTGGTTTCATCTCCGTCACAGGCAACGGCATGGTCGTCTACATTTTCACAACCACCAAGAGTCTCAAAACACCATCAAATATTCTCGTTGTCAATT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TGAATGCAAATTGGCGAAGGTAGCCTTAATGACCATCTCACTATGGTTCATGGCATGGACTCCATACTTGGTAATCAACTATGCCGGAATCTTCAAAACCATGACGATCAGCCCTATTGTAACCATCTGGGGATCTGTCTTCGCCAAAGCTAATGCCGTCTATAACCCAATTGTGTACGGTATCAGCCACCCGAAATACCGCGCGGCTTTGTACGCGAGGTTCCCGGCTCTCTCCTGCCAGACCGCCCCCGAAGACACCGGCTCCGTGGCGTCTGCCGCCACTGCCACCGAGGAGAAGCCTTCGGCGTGA</t>
  </si>
  <si>
    <t>Heliconius pachinus long wavelength-sensitive visual pigment (LWRh) mRNA, complete cds</t>
  </si>
  <si>
    <t>GU324703</t>
  </si>
  <si>
    <t>ATGGCAATCACAAGCTTGGACCCCGGACCAGGTGCTGCCGCTCTTCAGGCGTGGGGTGGTCAGATGGCAGCTTTCGGCAGCAACGAAACAGTTGTCGACAAAGTTCTACCAGATATGCTCCACCTCATTGACGCTCATTGGCATCAGTTCCCACCCATGAACCCACTATGGCACGGCTTACTTGGTTTTGTCATCGGCGTTCTTGGTTTCATCTCCGTCACAGGCAACGGCATGGTCGTCTACATTTTCACAACCACCAAGAGTCTCAAAACACCATCAAACATTCTCGTTGTCAATCTAGCATTCTCTGACTTCCTCATGATGTTCATGATGGCACCGCCAATGGTGATAAATTGTTACAACGAAACATGGGTATTCGGACCGTTAGCGTGCCAGTTGTACGCGTGTGCAGGTTCGCTCTACGGATGCGTTTCCATCTGGACAATGACGATGATCGCTTTCGACCGCTACAATGTGATCGTAAAGGGTATCGCCGCCAAACCAATGACAATCAATGGAGCTCTTCTCCGGGTATTCTTCATCTGGGCTTTCTCCCTAGCGTGGACCGTTGCACCTCTTTTCGGATGGGGCCGATACGTACCTGAAGGCAACATGACTGCCTGTGGRACAGAY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GTACGGTATCAGCCACCCGAAATACCGCGCGGCTTTGTACGCGAGGTTCCCGGCTCTCTCCTGCCAGACGGCGCCCGAAGACACCGGCTCCGTGGCATCCGCCGCCACTGCCACCGAGGAGAAGCCTTCGGCGTGA</t>
  </si>
  <si>
    <t>Heliconius numata long wavelength-sensitive visual pigment (LWRh) mRNA, complete cds</t>
  </si>
  <si>
    <t>GU324702</t>
  </si>
  <si>
    <t>ATGGCAATCACAAGCTTGGACCCCGGACCAGGTGCTGCCGCTCTTCAGGCATGGGGTGGTCAGATGGCAGCTTTCGGCAGCAACGAAACAGTTGTCGACAAAGTACTACCAGATATGCTCCACCTGATTGACGCTCATTGGCATCAGTTCCCACCMATGAAYCCACTATGGCACGGCTTACTTGGTTTTGTCATCGGCGTTCTTGGTTTCATCTCCGTCACAGGCAACGGCATGGTCGTCTACATTTTCACAACCACCAAGAGTCTCAAAACACCATCAAACATTCTCGTTGTCAATCTAGCATTCTCTGACTTCCTCATGATGTTCATGATGGCACCGCCAATGGTA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YTTAATGACCATCTCACTATGGTTCATGGCATGGACTCCATACTTGGTAATCAACTATGCCGGAATCTTCAAAACCATGACGATCAGCCCTMTTGTAACCATCTGGGGATCTGTCTTCGCCAAAGCTAATGCCGTCTATAACCCAATTGTRTACGGTATCAGCCACCCGAAATACCGCGCGGCTTTGTACGCGAGGTTCCCGGGTCTCTCCTGCCAGASCGCGCCCGAAGACACCGGCTCCGTGGCGTCCGCCGCCACTGCCACCGAGGAGAAGCCTTCGGCGTGA</t>
  </si>
  <si>
    <t>MAITSLDPGPGAAALQAWGGQMAAFGSNETVVDKVLPDMLHLIDAHWHQFPPMNPLWHGLLGFVIGVLGFISVTGNGMVVYIFTTTKSLKTPSNILVVNLAFSDFLMMFMMAPPMVINCYNETWVFGPLACQLYACAGSLYGCVSIWTMTMIAFDRYNVIVKGIAAKPMTINGALLRVFFIWAFSLAWTVAPLFGWGRYVPEGNMTACGTDYFDQSISNMTYILLYSIACYYAPLFLIIYSYFFIVQAVAAHEKAMREQAKKMNVASLRSSDQANTSAECKLAKVALMTISLWFMAWTPYLVINYAGIFKTMTISPJVTIWGSVFAKANAVYNPIVYGISHPKYRAALYARFPGLSCQXAPEDTGSVASAATATEEKPSA</t>
  </si>
  <si>
    <t>Heliconius melpomene long wavelength-sensitive visual pigment (LWRh) mRNA, complete cds</t>
  </si>
  <si>
    <t>GU324701</t>
  </si>
  <si>
    <t>ATGGCAATCACAAGCTTGGACCCCGGACCAGGTGCTGCCGCTCTTCAGGCATGGGGCGGTCAGATGGCAGCTTTCGGCAGCAATGAAACAGTTGTCGACAAAGTACTACCAGAAATGCTGCACCTGATTGACCCTCATTGGCATCAGTTCCCACCCATGAATCCACTATGGCACGGCTTACTTGGCTTTGTCATCGGAGTTCTTGGTTTCATCTCCGTCACAGGCAACGGCATGGTCGTCTACATTTTCACAACCACCAAGACTCTCAAAACACCATCAAACATCCTCGTCGTCAATCTAGCATTCTCTGACTTCCTTATGATGTTCATGATGGCACCGCCTATGGTAATAAACTGTTACAACGAAACATGGGTATTCGGACCGTTAGCGTGCCAGTTATACGCATGTGCAGGTTCACTCTACGGATGCGTTTCCATCTGGACAATGACGATGATCGCTTTCGACCGCTACAATGTGATCGTAAAGGGTATCGCCGCGAAGCCAATGACAATCAATGGAGCTCTACTCCGGGTATTTGGTATCTGGGCTTTCTCCCTAGCGTGGACTATTGCACCTCTTTTCGGATGGGGCCGATACGTACCTGAAGGCAACATGACTGCCTGTGGAACAGACTACTTCGACCAATCCTTCTCAAACCGCAGTTACATCTTACTTTACTCGATCGCCTGTTACTACGCACCACTCTTCCTCATTATCTACTCCTACTTCTTCATTGTTCAGGCCGTAGCAGCGCACGAAAAGGCAATGAGGGAACAAGCCAAGAAGATGAATGTMGCATCTCTTAGGTCATCAGATGCGGCGAACACCAGCGCCGAGTGCAAATTGGCGAAGGTAGCTTTAATGACCATCTCACTATGGTTCATGGCATGGACTCCATACTTGGTAATCAACTATGCCGGAATCTTCAAAACCATGACGATCAGCCCTATTGTGACCATCTGGGGATCTGTCTTCGCCAAAGCTAATGCCGTCTATAACCCTATTGTATACGGTATCAGCCACCCGAAATACCGCGCGGCTTTGTACGCGAGGTTCCCGGGTCTCTCCTGCCAGAGCGCGCCTGAAGACAACGGCTCCGTGGCGTCCGCCGCCACTGCCACCGAAGAGAAGCCTTCGGCGTGA</t>
  </si>
  <si>
    <t>Heliconius hortense long wavelength-sensitive visual pigment (LWRh) mRNA, complete cds</t>
  </si>
  <si>
    <t>GU324700</t>
  </si>
  <si>
    <t>ATGGCAATCACAAGCTTGGACCCCGGACCAGGTGCTGCCGCTCTTCAGGCATGGGGTGGTCAGATGGCAGCTTTCGGCAGCAACGAAACAGTTGTCGACAAAGTACTACCAGATATGCTCCACCTCATTGACGCTCATTGGCATCAATTCCCACCCATGAACCCACTATGGCACGGCTTACTTGGTTTTGTCATCGGCGTTCTTGGTTTCATCTCTGTCACAGGCAACGGCATGGTCGTCTACATTTTCACAACCACCAAGAGTCTCAAAACACCATCAAACATTCTCGTTGTCAATTTAGCATTCTCTGACTTCCTCATGATGTTCATGATGGCACCGCCAATGGTGATAAATTGTTACAACGAAACATGGGTATTCGGACCGTTAGCGTGCCAGTTGTACGCGTGTGCAGGTTCGCTCTATGGATGCGTTTCCATCTGGACAATGACGATGATCGCTTTCGACCGCTACAATGTGATCGTAAAGGGTATCGCCGCCAAACCAATGACAATCAATGGAGCTCTACTCCGGGTATTCTTCATCTGGGCTTTCTCCCTAGCGTGGACCGTTGCACCTCTTTTCGGATGGGGCCGATACGTACCTGAAGGCAACATGACTGCCTGTGGAACAGACTACTTCGAY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TTATAACCCAATTGTATACGGTATCAGTCACCCGAAATACCGCGCGGCTTTGTACGCGAGGTTCCCGGCTCTCTCCTGCCAGAGCGCGCCCGAAGACACCGGCTCCGTGGCGTCCGCCGCCACTGCCACCGAGGAGAAGCCTTCGGCGTGA</t>
  </si>
  <si>
    <t>Heliconius hecale long wavelength-sensitive visual pigment (LWRh) mRNA, complete cds</t>
  </si>
  <si>
    <t>GU324699</t>
  </si>
  <si>
    <t>ATGGCAATCACAAGCTTGGACCCCGGACCAGGTGCTGCCGCTCTTCAGGCGTGGGGTGGTCAGATGGCAGCTTTCGGCAGCAACGAAACAGTTGTCGACAAAGTTCTACCAGATATGCTCCACCTCATTGACGCTCATTGGCATCAGTTCCCACCCATGAACCCACTATGGCACGGCTTACTTGGTTTTGTCATCGGCGTTCTTGGTTTCATYTCCGTCACAGGCAACGGCATGGTCGTCTACATTTTCACAACCACCAAGAGTCTCAAAACACCATCAAACATTCTCGTTGTCAATCTAGCATTCTCTGACTTCCTCATGATGTTCATGATGGCACCGCCAATGGTRATAAATTGTTACAACGAAACATGGGTATTCGGACCGTTAGCGTGCCAGTTGTACGCGTGTGCAGGTTCGCTCTACGGATGCGTTTCCATCTGGACAATGACGATGATCGCTTTCGACCGCTACAATGTGATCGTAAAGGGTATCGCCGCCAAACCAATGACAATCAATGGAGCTCTACTCCGGGTATTCTTCATYTGGGCTTTCTCCCTAGCGTGGACCGTTGCACCTCTTTTCGGATGGGGCCGATACGTACCTGAAGGCAACATGACTGCCTGTGGAACAGACTACTTCGACCAATCCATTTCAAACATGACCTAY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RTACGGTATCAGCCACCCGAAATACCGCGCGGCTTTGTACGCGAGGTTCCCGGCTCTCTCCTGCCAGASSGCGCCCGAAGACACCGGCTCCGTGGCTTCCGCCGCCACTGCCACCGAGGAGAAGCCTTCGGCGTGA</t>
  </si>
  <si>
    <t>MAITSLDPGPGAAALQAWGGQMAAFGSNETVVDKVLPDMLHLIDAHWHQFPPMNPLWHGLLGFVIGVLGFISVTGNGMVVYIFTTTKSLKTPSNILVVNLAFSDFLMMFMMAPPMVINCYNETWVFGPLACQLYACAGSLYGCVSIWTMTMIAFDRYNVIVKGIAAKPMTINGALLRVFFIWAFSLAWTVAPLFGWGRYVPEGNMTACGTDYFDQSISNMTYILLYSIACYYAPLFLIIYSYFFIVQAVAAHEKAMREQAKKMNVASLRSSDQANTSAECKLAKVALMTISLWFMAWTPYLVINYAGIFKTMTISPIVTIWGSVFAKANAVYNPIVYGISHPKYRAALYARFPALSCQXAPEDTGSVASAATATEEKPSA</t>
  </si>
  <si>
    <t>Heliconius elevatus long wavelength-sensitive visual pigment (LWRh) mRNA, complete cds</t>
  </si>
  <si>
    <t>GU324698</t>
  </si>
  <si>
    <t>ATGGCAATCACAAGCTTGGACCCAGGACCAGGTGCTGCCGCTCTTCAGGCATGGGGCGGTCAGATGGCAGCTTTCGGCAGCAACGAAACAGTTGTCGACAAAGTACTACCAGACATGCTGCACCTGATTGACCCTCATTGGCATCAGTTCCCACCCATGAACCCACTATGGCACGGCTTACTTGGCTTTGTCATCGGCGTTCTTGGTTTCATCTCCGTCACAGGCAACGGCATGGTTGTCTACATTTTCACAACCACCAAGAGTCTCAAAACACCATCAAACATTCTCGTCATCAATCTAGCGTTCTCTGACTTCCTTATGATGTTCATGATGGCACCGCCTATGGTAATTAATTGTTACAACGAAACATGGGTATTCGGACCGTTAGCGTGCCAGTTATACGCGTGTGCAGGTTCGCTGTATGGATGCGTTTCCATCTGGACAATGACGATGATCGCTTTCGACCGCTACAATGTGATCGTAAAGGGTATCGCCGCCAAACCTATGACAATCAATGGAGCTCTACTTCGGGTATTCTTTATCTGGGCTTTCTCCCTAGCGTGGACCGTTGCACCTCTCTTCGGATGGGGCCGATACGTACCTGAAGGCAACATGACTGCTTGTGGAACAGACTACTTCGACCAATCCGTATCGAACATGACCTACATCTTATTTTACTCGGTCGCCTGTTATTATGCGCCACTCTTCCTCATTATCTACTCCTACTTCTTCATCATTCAGGCCGTAGCAGCGCACGAGAAGGCAATGAGGGAACAAGCCAAGAAGATGAATGTAGCATCTCTTAGGTCGTCAGATTCGGCGAAYACCAGCGCTGAATGCAAATTGGCGAAGGTAGCCTTAATGACCATCTCACTATGGTTCATGGCATGGACTCCATACTTGGTGATCAACTATGCCGGAATCTTCAAAACCATGACGATCAGCCCTATTGTGACCATCTGGGGATCTGTCTTCGCCAAAGCTAATGCCGTYTATAACCCTATTGTATACGGTATTAGCCACCCGAAATACCGCGCGGCTTTGTACGCGAGGTTCCCGGGTCTCTCCTGCCAGAGCGCGCCCGAAGACACCGGCTCCGTGGCGTCCGCCGCCACTGCCACCGAGGAGAAGCCTTCGGCGTGA</t>
  </si>
  <si>
    <t>Heliconius doris long wavelength-sensitive visual pigment (LWRh) mRNA, complete cds</t>
  </si>
  <si>
    <t>cydno</t>
  </si>
  <si>
    <t>GU324697</t>
  </si>
  <si>
    <t>ATGGCAATCACAAGCTTGGACCCCGGACCAGGTGCTGCCGCTCTTCAGGCATGGGGTGGTCAGATGGCAGCTTTCGGCAGCAACGAAACAGTTGTCGACAAAGTACTACCAGATATGCTCCACCTCATTGACGCTCATTGGCATCAGTTCCCACCCATGAACCCACTATGGCACGGCTTACTTGGTTTTGTCATCGGCGTTCTTGGTTTCATCTCC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AATCAATGGAGCTCTACTCCGGGTATTCTTCATCTGGGCTTTCTCCCTAGCGTGGACCGTTGCACCTCT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AATCAACTATGCCGGAATCTTCAAAACCATGACGATCAGCCCTATTGTAACCATCTGGGGATCTGTCTTCGCCAAAGCTAATGCCGTCTATAACCCAATTGTGTACGGTATCAGCCACCCGAAATACCGCGCGGCTTTGTACGCGAGGTTCCCGGCTCTCTCCTGCCAGACCGCCCCCGAAGACACCGGCTCCGTGGCGTCCGCCGCCACTGCCACCGAGGAGAAGCCTTCGGCGTGA</t>
  </si>
  <si>
    <t>Heliconius cydno long wavelength-sensitive visual pigment (LWRh) mRNA, complete cds</t>
  </si>
  <si>
    <t>GU324696</t>
  </si>
  <si>
    <t>Heliconius charithonia long wavelength-sensitive visual pigment (LWRh) mRNA, complete cds</t>
  </si>
  <si>
    <t>vibilia</t>
  </si>
  <si>
    <t>GU324695</t>
  </si>
  <si>
    <t>ATGGCAATCACAAGCTTGGACCCCGGACCAGGTGCTGCCGCTCTTCAGGCATGGGGTGGTCAGATGGCAGCCTTCGGCAGCAACGAAACAGTTGTCGACAAAGTACTACCAGACATGCTGCACCTGATTGACCCTCATTGGTATCAGTTCCCACCCATGAACCCACTATGGCACGGCCTACTTGGTTTTGTCATCGGCGTTCTTGGTTTCATCTCCGTCACAGGCAACGGCATGGTCGTCTACATTTTCACAACCACCAAGAGTCTCAAAACACCATCAAACATACTTGTCGTCAATCTAGCATTCTCTGACTTCCTTATGATGTTTATGATGGCACCGCCTATGGTGATAAATTGTTACAACGAAACATGGGTATTCGGACCGTTAGCGTGCCAGCTCTACGCATGTGCAGGTTCACTCTACGGATGCGTTTCCATTTGGACAATGACGATGATCGCTTTCGACCGCTACAATGTGATCGTAAAGGGTATCGCTGCAAAACCTATGACAATCAATGGAGCTCTGCTGCGAGTATTTGGTATCTGGGCTTTCTCCCTAGCGTGGACCGTTGCACCTCTTTTCGGATGGGGCCGATACGTACCTGAAGGCAACATGACTGCCTGTGGAACAGACTATTTCGACAAATCCATGTCAAACATCAGCTACATCGTACTTTACTCGATCGCCTGTTACTACGCGCCACTCTTACTCATTATCTATTCCTATTTCTTCATTGTTCAGGCTGTAGCAGCGCACGAGAAGGCAATGAGGGAACAAGCCAAGAAAATGAATGTAGCATCTCTTAGGTCGTCAGATGCTGCGAACACCAGCGCCGAATGCAAATTGGCGAAGGTAGCCTTAATGACCATCTCACTATGGTTCATGGCATGGACTCCATACTTGGTAATCAACTATGCCGGAATCTTTGAAACCATGACGATCAGTCCTATTGTGACCATCTGGGGATCTGTCTTCGCTAAGGCTAATGCTGTCTATAATCCCATTGTATACGGTATTAGCCACCCGAAATACCGCGCGGCTTTGTATGCGAGGTTCCCGAGTCTCGCTTGCCAGTCCGCGCCCGAAGATAACGGCTCTGTGGCGTCCGCCGCCACTGCCACCGAGGAGAAACCTTCGGCGTGA</t>
  </si>
  <si>
    <t>MAITSLDPGPGAAALQAWGGQMAAFGSNETVVDKVLPDMLHLIDPHWYQFPPMNPLWHGLLGFVIGVLGFISVTGNGMVVYIFTTTKSLKTPSNILVVNLAFSDFLMMFMMAPPMVINCYNETWVFGPLACQLYACAGSLYGCVSIWTMTMIAFDRYNVIVKGIAAKPMTINGALLRVFGIWAFSLAWTVAPLFGWGRYVPEGNMTACGTDYFDKSMSNISYIVLYSIACYYAPLLLIIYSYFFIVQAVAAHEKAMREQAKKMNVASLRSSDAANTSAECKLAKVALMTISLWFMAWTPYLVINYAGIFETMTISPIVTIWGSVFAKANAVYNPIVYGISHPKYRAALYARFPSLACQSAPEDNGSVASAATATEEKPSA</t>
  </si>
  <si>
    <t>Eueides vibilia long wavelength-sensitive visual pigment (LWRh) mRNA, complete cds</t>
  </si>
  <si>
    <t>Dryas</t>
  </si>
  <si>
    <t>iulia</t>
  </si>
  <si>
    <t>GU324694</t>
  </si>
  <si>
    <t>ATGGCAATCACAAGCTTGGACCCCGGACCAGGTGCTGCCGCTCTTCAGGCATGGGGCGGTCAGATGGCAGCTTTCGGCAGCAACGAAACAGTTGTCGACAAAGTACTACCAGACATGCTGCACCTGATTGACCCTCATTGGTATCAATTCCCACCCATGAACCCACTATGGCACGGCTTACTTGGCTTTGTCATCGGAGTTCTAGGTTTCATCTCCGTCACAGGCAACGGCATGGTCGTTTACATTTTCACAACAACCAAGAGTCTCAAAACACCATCAAACATCCTCGTCGTCAATCTAGCATTCTCTGACTTCCTTATGATGGCAATGATGGCACCGCCTATGGTGATAAATTGTTACAACGAAACATGGGTATTCGGACCGTTAGCGTGCCAGTTGTACGCGTGTGCAGGTTCACTCTACGGATGTGTTTCCATCTGGACCATGACGATGATCGCTTTCGACCGCTACAATGTGATCGTAAAGGGTATCGCCGCGAAGCCAATGACAATCAACGGAGCTTTACTCCGAGTGTTTGGTATCTGGGCTTTCTCCTTGGCGTGGACCGTTGCACCACTTTTCGGATGGGGCCGATACGTACCTGAGGGCAACATGACTGCCTGTGGAACAGACTACTTCGACAAATCCATGTCAAACATCAGCTACATCGTGCTTTACTCAGTAGCCTGCTACTACGCGCCTCTACTCCTCATTATCTACTCCTACTTCTTCATTGTTCAGGCTGTAGCAGCTCACGAGAAGGCAATGAGAGAACAGGCCAAGAAGATGAATGTAGCTTCTCTTAGGTCATCAGACGCTGCAAACACCAGCGCTGAGTGCAAATTGGCGAAGGTAGCATTAATGACCATCTCACTATGGTTCATGGCATGGACTCCATACTTGGTGATCAACTATGCCGGAATCTTCGAAACCATGACGATCAGCCCTCTTGTAACCATCTGGGGATCTGTCTTCGCCAAGGCTAATGCCGTCTATAACCCTATTGTATACGGTATCAGCCACCCGAAATACCGCGCGGCTTTGTACGCGAGGTTCCCGGGTCTCTCCTGCCAGTCCGCGCCCGAAGACACCGGCTCTGTGGCGTCCGCCGCCACTGCCACCGAGGAGAAGCCTTCGGCGTGA</t>
  </si>
  <si>
    <t>MAITSLDPGPGAAALQAWGGQMAAFGSNETVVDKVLPDMLHLIDPHWYQFPPMNPLWHGLLGFVIGVLGFISVTGNGMVVYIFTTTKSLKTPSNILVVNLAFSDFLMMAMMAPPMVINCYNETWVFGPLACQLYACAGSLYGCVSIWTMTMIAFDRYNVIVKGIAAKPMTINGALLRVFGIWAFSLAWTVAPLFGWGRYVPEGNMTACGTDYFDKSMSNISYIVLYSVACYYAPLLLIIYSYFFIVQAVAAHEKAMREQAKKMNVASLRSSDAANTSAECKLAKVALMTISLWFMAWTPYLVINYAGIFETMTISPLVTIWGSVFAKANAVYNPIVYGISHPKYRAALYARFPGLSCQSAPEDTGSVASAATATEEKPSA</t>
  </si>
  <si>
    <t>Dryas iulia long wavelength-sensitive visual pigment (LWRh) mRNA, complete cds</t>
  </si>
  <si>
    <t>moneta</t>
  </si>
  <si>
    <t>GU324693</t>
  </si>
  <si>
    <t>ATGGCAATCACAAGCTTGGACCCCGGACCAGGTGCTGCCGCTCTTCAGGCATGGGGCGGTCAGATGGCAGCCTTCGGCAGCAACGAAACAGTTGTCGACAAAGTACTACCTGATATGCTGCACCTGATTGATGCTCATTGGTATCAATTCCCACCTATGAACCCACTATGGCACGGTTTACTTGGCTTTGTCATCGGAGTTCTAGGTTTCATTTCCGTCACAGGCAACGGCATGGTCGTCTACATTTTCACAACTACTAAGAGCCTCAAAACACCATCAAACATTCTCGTCGTCAATCTAGCATTCTCTGACTTCCTCATGATGTTTATGATGGCACCGCCTATGGTAATAAACTGTTACCACGAAACGTGGGTATTCGGACCGTTAGCGTGCCAGTTGTACGCATGTGCAGGTTCACTTTATGGATGTGTTTCAATCTGGACWATGACGATGATCGCTTTCGACCGCTACAATGTGATCGTAAAGGGTATCGCCGCGAAACCAATGACAATCAATGGAGCTTTACTCCGAGTACTCTTCATCTGGGCATTCTCCCTAGGGTGGACCCTTGCACCTCTTTTCGGATGGGGCCGATACGTACCTGAAGGCAACATGACTGCCTGTGGAACAGACTACTTCGACAAATCCGTATCAAACCGCACCTACATCGTACTTTACTCTGTCGCCTGCTACTACGCACCACTCTTCCTCATTATCTACTCCTACTTCTTCATTGTTCAGGCTGTAGCAGCTCACGAGAAGGCAATGAGGGAACAAGCCAAGAAGATGAATGTAGCTTCTCTTAGGTCGTCAGATGCTGCAAACACCAGCGCTGAGTGCAAATTGGCGAAGGTGGCTTTAATGACCATCTCACTATGGTTCATGGCATGGACTCCATATTTGGTGATCAACTTCGCCGGAATCTTCGATACCATGACGATTAGCCCTATTGTGACCATCTGGGGATCCGTCTTCGCCAAGGCTAATGCCGTCTATAACCCTATTGTATACGGTATTAGCCACCCGAAATACCGCGCGGCTTTGTACGCGAGGTTCCCGGGTCTCGCCTGCCAATCCGCGCCCGAAGATAACGGCTCTGTAGCGTCCGCCGCCACTGCCACCGAAGAGAAGCCTTCGGCGTGA</t>
  </si>
  <si>
    <t>MAITSLDPGPGAAALQAWGGQMAAFGSNETVVDKVLPDMLHLIDAHWYQFPPMNPLWHGLLGFVIGVLGFISVTGNGMVVYIFTTTKSLKTPSNILVVNLAFSDFLMMFMMAPPMVINCYHETWVFGPLACQLYACAGSLYGCVSIWTMTMIAFDRYNVIVKGIAAKPMTINGALLRVLFIWAFSLGWTLAPLFGWGRYVPEGNMTACGTDYFDKSVSNRTYIVLYSVACYYAPLFLIIYSYFFIVQAVAAHEKAMREQAKKMNVASLRSSDAANTSAECKLAKVALMTISLWFMAWTPYLVINFAGIFDTMTISPIVTIWGSVFAKANAVYNPIVYGISHPKYRAALYARFPGLACQSAPEDNGSVASAATATEEKPSA</t>
  </si>
  <si>
    <t>Dione moneta long wavelength-sensitive visual pigment (LWRh) mRNA, complete cds</t>
  </si>
  <si>
    <t>GU324692</t>
  </si>
  <si>
    <t>ATGGCGACTAACTACACAGACGATATCGGCCCAGTGGCCTACCCACTTAAAATGGTCAGCCAAGAGGTCGTAGAACACATGCTCGGCTGGAATATACCAGAAGAACATCAGGGCCTYGTCCACGAGCACTGGAGGAACTTCCCAGCGGTCAGCAAATATGCGCACTTTATCCTAGCTCTCATCTACACGTGCCTGATACTCGCGTCAGTCTCAGGCAACGGCATCGTTATTTGGATATTTAGCACGTCAAAATCACTTCGTAGCGCCAGCAACATGTTCGTAATAAACCTAGCGGTGTTCGACATGATGATGATGTTAGAAATGCCGTTGTTGGTCTTGAACTCCTTCTACCAACGACTCGTGGGATAYCAACTAGGTTGCGACATATTTGCCGTACTRGGYTCCTTGTCGGGTATCGGCGGTGCTATCACAAATGCRGTCATCGCTTATGACAGATACAAGACAATTTCAAGCCCACTGGACGGCAGACTGAATCGAGTGCAGGCGTCTCTTCTGATCTTATTCACTTGGCTCTGGGCTTTACCATTCACAATCTTGCCCGCCTTCAGGATTTGGGGTCGCTTTGTACCAGAGGGTTTCCTTACGACTTGCTCCTTCGACTACATCACTGAGGACCAGGACACGAAAGTGTTCGTAATGTGCATATTTGCCTGGAGCTACTGCATCCCTATGCTCCTCATTTGCTACTTCTACTCCAAATTGTTCGGTGCTGTCCGTCTTCACGAGCGCATGCTCAAAGAGCAAGCAAAGAAGATGAACGTAAAATCGTTAGCAGCAAACAAAGAGGACGCGGGCAAGAGTGTCGAGATCAGGATCGCCAAAGTAGCATTCACCATCTTCTTCCTGTTTGTATGCTCGTGGACGCCGTACGCCTTCGTCACTATGACCGGTGCATTTGGGGACAGGGGTCTCCTAACTCCCGTRGCGACGATGATACCWGCAGTGTGCGCYAAAATTGTATCCTGCATCGACCCATGGGTATACGCCATCAATCACCCTAGATATAGGGCGGAATTGCAAAAGCGTGTGCCCTGGATGGGTGTGCGCGAAGCAGACCCCGATTCAGTATCAACCTCAAGCGGCGCCACTGCGCAAACGCAAAACCCTACCGCCGAAGCTTAA</t>
  </si>
  <si>
    <t>Heliconius sapho blue-sensitive visual pigment (BRh) mRNA, complete cds</t>
  </si>
  <si>
    <t>GU324691</t>
  </si>
  <si>
    <t>ATGGCGACTAACTACACAGACGATATCGGCCCAGTGGCCTACCCACTTAAAATGGTCAGCCAGGAGGTCGTAGAACACATGCTCGGCTGGAACATTCCAGAAGAGCATCAGGACCTCGTCCACGAGCACTGGAGGAACTTCCCAGCGGTCAGCAAATATGCGCACTTTGTTCTAGCTCTCATCTACTCGTTCCTCATACTTGCGTCTGTATCAGGCAACGGCATTGTTATTTGGATATTCAGCACGTCAAAATCACTTCGTACCGCCAGCAATATGTTCGTAGTAAACCTAGCGGTGTTCGACATGATGATGATGATAGAAATGCCTTTGCTGGTACTCAATTCCTTCTACCAACGACTCGTGGGATACCAACTAGGTTGCGACATATTTGCCGTGCTGGGCTCCTTGTCGGGCATCGGCGGTGCCATCACAAATGCTGTCATCGCTTATGATAGATACAAGACAATTTCGAGCCCACTGGACGGCAGACTGAACAGAGTGCAGGCGTCTCTTCTGATCTTATTCACCTGGCTCTGGGCGTTACCATTCACTTTCCTGCCCGCCTTCAAGATTTGGGGACGTTTTGTACCAGAGGGTTTCCTGACGACTTGCTCCTTCGACTACTTTACTGAGGACCAGGACACGAAAGTGTTCGTCATGTGCATATTCGTCTGGAGCTACTTCATCCCGATGCTCCTCCTTTGCTACTTCTACTCCAAATTGTTCGGTGCTGTCCGTCTTCACGAGCGCATGCTCAAAGAGCAAGCAAAGAAGATGAACGTAAAATCGTTAGCAGCAAACAAGGAGGACGCAGGCAAGAGTGTCGAGATAAGGATCGCCAAAGTGGCATTCACCATCTTCTTCCTGTTTGTGTGCTCGTGGACGCCATACGCCTTCGTCACTATGGTCGGTGCCTTTGGGGACAGGAGTATCCTAACTCCAGTGACGACGATGATACCAGCAGTGTGCGCCAAAATTGTATCCTGCATCGACCCATGGGTATACGCCATCAATCACCCTAGATATAGGGCGGAATTGCAAAAGCGGTTACCCTGGATGGGTGTGCGCGAAGCGGACCCAGAGACAGTATCAACCTCAAGCGGCGCCACTGCGCAAACCCAGAACCCTACCGCCGAAGCTTAA</t>
  </si>
  <si>
    <t>MATNYTDDIGPVAYPLKMVSQEVVEHMLGWNIPEEHQDLVHEHWRNFPAVSKYAHFVLALIYSFLILASVSGNGIVIWIFSTSKSLRTASNMFVVNLAVFDMMMMIEMPLLVLNSFYQRLVGYQLGCDIFAVLGSLSGIGGAITNAVIAYDRYKTISSPLDGRLNRVQASLLILFTWLWALPFTFLPAFKIWGRFVPEGFLTTCSFDYFTEDQDTKVFVMCIFVWSYFIPMLLLCYFYSKLFGAVRLHERMLKEQAKKMNVKSLAANKEDAGKSVEIRIAKVAFTIFFLFVCSWTPYAFVTMVGAFGDRSILTPVTTMIPAVCAKIVSCIDPWVYAINHPRYRAELQKRLPWMGVREADPETVSTSSGATAQTQNPTAEA</t>
  </si>
  <si>
    <t>Heliconius pachinus blue-sensitive visual pigment (BRh) mRNA, complete cds</t>
  </si>
  <si>
    <t>GU324690</t>
  </si>
  <si>
    <t>ATGGCGACTAACTACACAGACGATATCGGCCCAGTGGCTTACCCCCTTAAAATGGTCAGCCAGGAGGTCGTAGAACACATGCTCGGCTGGAACATTCCAGAAGAGCATCAAGACCTCGTCCACGAGCACTGGAGGAACTTCCCAGCGGTCAGCAAATATGCGCACTTTGTTCTAGCTCTCATCTACTCGTTCCTAATACTTGCGTCTGTATCAGGCAACGGCATTGTTATTTGGATATTCAGCACGTCAAAATCACTTCGTTCCGCCAGCAATATGTTCGTAATAAACCTAGCGGTGTTCGACATGATGATGATGCTAGAAATGCCTATGCTGGTACTCAATTCCTTCTACCAACGRCTCGTGGGATACCAACTAGGTTGCGACATATTTGCCGTGCTGGGCTCCTTGTCGGGTATCGGYGGTGCCATCACAAATGCTGTCATCGCTTATGATAGATACAAGACTATTTCGAGCCCAYTGGACGGCAGACTGAACAGAGTGCAGGCGTCTCTTCTGATCTTATTCACCTGGCTCTGGGCGTTACCATTCACAATCATGCCYGCCTTCAGGATTTGGGGACGTTTTGTACCAGAGGGTTTCCTTACGACTTGCTCCTTCGACTACTTTACTGAGGACCAGGACACGAAAGTGTTCGTCATGTGCATATTCGCCTGGAGCTACTGCATCCCGATGCTCCTCCTTTGCTACTTCTACTCCAAATTGTTCGGTGCTGTCCGTCTTCACGAGCGCATGCTCAAAGAGCAAGCAAAGAAGATGAACGTAAAATCGTTAGCAGCAAAYAARGAGGACGCAGGCAAGAGTATCGAGATAAGGATCGCCAAAGTGGCATTCACYATCTTCTTCCTGTTTGTGTGCTCGTGGACGCCGTACGCCTTCGTCGCYATGGTCGGTGCCTTTGGGGACAGGAGTATCCTAACTCCAGTGACGACGATGATACCAGCAGTGTGCGCCAAAATTGTATCCTGCATCGACCCATGGGTATACGCCATCAATCACCCTAGATATAGGGCGGAATTGCAAAAGCGGTTACCCTGGATGGGTGTGCGCGAGGCGGACCCAGATACCGTATCAACCTCAAGCGGYGCCACTGCGCAAACCCAGAACCCTACCGCCGAAGCTTAA</t>
  </si>
  <si>
    <t>MATNYTDDIGPVAYPLKMVSQEVVEHMLGWNIPEEHQDLVHEHWRNFPAVSKYAHFVLALIYSFLILASVSGNGIVIWIFSTSKSLRSASNMFVINLAVFDMMMMLEMPMLVLNSFYQRLVGYQLGCDIFAVLGSLSGIGGAITNAVIAYDRYKTISSPLDGRLNRVQASLLILFTWLWALPFTIMPAFRIWGRFVPEGFLTTCSFDYFTEDQDTKVFVMCIFAWSYCIPMLLLCYFYSKLFGAVRLHERMLKEQAKKMNVKSLAANKEDAGKSIEIRIAKVAFTIFFLFVCSWTPYAFVAMVGAFGDRSILTPVTTMIPAVCAKIVSCIDPWVYAINHPRYRAELQKRLPWMGVREADPDTVSTSSGATAQTQNPTAEA</t>
  </si>
  <si>
    <t>Heliconius numata blue-sensitive visual pigment (BRh) mRNA, complete cds</t>
  </si>
  <si>
    <t>GU324689</t>
  </si>
  <si>
    <t>ATGGCGACTAACTACACAGACGATATCGGCCCAGTGGCCTACCCACTTAAAATGGTCAGCCAGGAGGTCGTAGAACACATGCTCGGCTGGAACATTCCAGAAGAGCATCAGGACCTCGTCCACGAGCACTGGAGGAACTTCCCAGCGGTCAGCAAATATGCGCACTTTGTTCTAGCTCTCATCTACTCGTTCCTCATACTTGCGTCTGTATCAGGCAACGGCATTGTTATTTGGATATTCAGCACGTCAAAATCACTTCGTACCGCCAGCAATATGTTCGTAATAAACCTAGCGGTGTTCGACATGATGATGATGATAGAAATGCCTATGCTGGTACTCAATTCSTTCTACCAACGACTCGTGGGATACCAACTAGGTTGCGACATATTTGCCGTGCTGGGCTCCTTGTCGGGTATMGGCGGTGCCATCACAAATGCTGTCATCGCTTATGATAGATACAAGACAATTTCGAGCCCACTGGACGGCAGACTGAACAGAGTGCAGGCGTCTYTTCTGATCTTATTCACCTGGCTCTGGGCGTTACCATTCACTATCCTGCCCGCCTTCAGGATTTGGGGACGTTTTGTACCAGAGGGTTTCCTGACGACTTGCTCCTTCGACTACTTTACTGAGGACCAGGACACGAAAGTGTTCGTCATGTGCATATTCGCCTGGAGCTACTGCATCCCGATGCTCCTCCTTTGCTACTTCTACTCCAAATTGTTCGGTGCTGTCCGTCTTCACGAGCGCATGCTCAAAGAGCAAGCAAAGAAGATGAACGTAAAATCGTTAGCAGCAAACAAGGAGGACGCAGGCAAGAGTGTCGAGATAAGGATCGCCAAAGTGGCATTCACCATCTTCTTCCTGTTTGTGTGCTCGTGGACGCCATACGCCTTCGTCACTATGGTCGGTGCCTTTGGGGACAGGAGTATCCTWACTCCAGTGACGACGATGATACCAGCAGTRTGCGCCAAAATTGTATCCTGYATCGACCCATGGGTATACGCCATCAATCACCCTAGATATAGGGCGGAATTGCAAAAGCGGTTACCCTGGATGGGTGTGCGCGAAGCGGACCCAGATACAGTATCAACCTCAAGCGGCGCCACTGCGCAAACCCAGAACCCTACCGCCGAAGCTTAA</t>
  </si>
  <si>
    <t>MATNYTDDIGPVAYPLKMVSQEVVEHMLGWNIPEEHQDLVHEHWRNFPAVSKYAHFVLALIYSFLILASVSGNGIVIWIFSTSKSLRTASNMFVINLAVFDMMMMIEMPMLVLNSFYQRLVGYQLGCDIFAVLGSLSGIGGAITNAVIAYDRYKTISSPLDGRLNRVQASXLILFTWLWALPFTILPAFRIWGRFVPEGFLTTCSFDYFTEDQDTKVFVMCIFAWSYCIPMLLLCYFYSKLFGAVRLHERMLKEQAKKMNVKSLAANKEDAGKSVEIRIAKVAFTIFFLFVCSWTPYAFVTMVGAFGDRSILTPVTTMIPAVCAKIVSCIDPWVYAINHPRYRAELQKRLPWMGVREADPDTVSTSSGATAQTQNPTAEA</t>
  </si>
  <si>
    <t>Heliconius melpomene blue-sensitive visual pigment (BRh) mRNA, complete cds</t>
  </si>
  <si>
    <t>GU324688</t>
  </si>
  <si>
    <t>ATGGCGACTAACTACACAGACGATATCGGCCCAATGGCCTACCCACTTARAATGGTCAGCCAAGAGGTCGTAGAACACATGCTCGGCTGGAATATTCCAGAAGAACATCAGGGCCTCGTCCACGAGCACTGGAGGAACTTCCCAGCGGTCAGCAAATATGCGCACTTTATCCTGGCTCTCATCTACACGTGCCTGATACTTGCGTCAGTCTCAGGCAACGGCATCGTTATTTGGATATTTAGCACRTCAAAATCACTTCGTAGCGCCAGCAACATGTTCGTAATAAACCTAGCGGTGTTCGACATGATGATGATGTTAGAAATGCCGTTGTTGGTGTTGAACTCCTTCTACCAACGACTCGTGGGATACCAACTAGGTTGCGACATATATGCCGTACTGGGCTCCTTGTCGGGTATCGGCGGTGCTATCACAAATGCTGTCATCGCTTATGACAGATACAAGACAATTTCGAGCCCACTGGACGGCAGACTGAATCGAGTGCAGGCGTCTCTTCTGATCTTATTCACTTGGCTCTGGGCTTTACCATTCACAATCTTGCCCGCCTTCAGGATTTGGGGTCGCTTTGTACCAGAGGGTTTCCTTACGACTTGCTCCTTCGACTACATCACTGAGGACCAGGACACGAAAGTGTTCGTAATGTGCATATTTGCCTGGAGCTACTGCATCCCTATGCTCCTCATTTGCTACTTCTACTCCAARTTGTTCGGTGCTGTCCGTCTTCACGAGCGCATGCTCAAAGAGCAAGCAAAGAAGATGAACGTAAAATCGTTAGCAGCAAACAAGGAGGACGCGGGCAAGAGTGTAGAGATAAGGATCGCCAAAGTAGCATTCACCATCTTCTTCCTGTTTGTATGCTCGTGGACGCCGTACGCCTTCGTCACTATGGTCGGTGCATTTGGGGACAGGGGTCTCCTAACTCCCGTGGCGACGATGATACCAGCAGTSTGCGCCAARATTGTATCCTGCATCGACCCATGGGTATACGCCATCAATCACCCTAGATATAGGGCGGAATTGCAAAAGCGTGTGCCCTGGATGGGTGTGCGCGAAGCGGACCCCGATTCAGTATCAACCTCAAGCGGCGCCACTGCGCAGACGCAAAACCCTACCGCCGAAGCTTAA</t>
  </si>
  <si>
    <t>MATNYTDDIGPMAYPLXMVSQEVVEHMLGWNIPEEHQGLVHEHWRNFPAVSKYAHFILALIYTCLILASVSGNGIVIWIFSTSKSLRSASNMFVINLAVFDMMMMLEMPLLVLNSFYQRLVGYQLGCDIYAVLGSLSGIGGAITNAVIAYDRYKTISSPLDGRLNRVQASLLILFTWLWALPFTILPAFRIWGRFVPEGFLTTCSFDYITEDQDTKVFVMCIFAWSYCIPMLLICYFYSKLFGAVRLHERMLKEQAKKMNVKSLAANKEDAGKSVEIRIAKVAFTIFFLFVCSWTPYAFVTMVGAFGDRGLLTPVATMIPAVCAKIVSCIDPWVYAINHPRYRAELQKRVPWMGVREADPDSVSTSSGATAQTQNPTAEA</t>
  </si>
  <si>
    <t>Heliconius hortense blue-sensitive visual pigment (BRh) mRNA, complete cds</t>
  </si>
  <si>
    <t>GU324687</t>
  </si>
  <si>
    <t>ATGGCGACTAACTACACAGACGATATCGGCCCAGTGGCTTACCCCCTTAAAATGGTCAGCCAGGAGGTCGTAGAACACATGCTCGGCTGGAACATTCCAGAAGAGCATCAAGACCTCGTCCACGAGCACTGGAGGAACTTCCCAGCGGTCAGCAAATATGCGCACTTTGTTCTAGCTCTCATCTACTCGTTCCTAATACTTGCGTCTGTATCAGGCAACGGCATTGTTATTTGGATATTCAGCACGTCAAAATCACTTCGTACCGCCAGCAATATGTTCGTAATAAACCTAGCGGTGTTCGACATGATGATGATGCTAGAAATGCCTATGCTGGTACTCAATTCCTTCTACCAACGACTCGTGGGATACCAACTAGGTTGCGACATATTTGCCGTGCTGGGCTCCTTGTCGGGTATCGGCGGTGCCATCACAAATGCTGTCATCGCTTATGATAGATACAAGACTATTTCGAGCCCATTGGACGGCAGACTGAACAGAGTGCAGGCGTCTCTTCTGATCTTATTYACCTGGCTCTGGGCGTTACCATTCACRATCATGCCCGCCTTYAGGATTTGGGGACGTTTTGTACCAGAGGGTTTCCTTACTACTTGCTCCTTCGACTACTTTACTGAGGACCAGGACACGAGAATGTTCGTCATGTGCATATTCACCTGGAGCTACTGCATCCCGATGCTCCTCCTTTGCTACTTCTACTCCAAATTGTTCGGTGCTGTCCGTCTTCACGAGCGCATGCTCAAAGAGCAAGCAAAGAAGATGAACGTAAAATCGTTAGCAGCAAACAAGGAGGACGCAGGCAAGAGTATCGAGATAAGGATCGCCAAAGTGGCATTCACCATCTTCTTCCTGTTTGTGTGCTCGTGGACGCCTTACGCCTTCGTCGCCATGGTCGGTGCCTTTGGGGACAGGAGTATCCTAACTCCAGTGACGACGATGATACCAGCAGTGTGCGCCAAAATTGTATCCTGCATCGACCCATGGGTATACGCCATCAATCACCCTAGATATAGGGCGGAATTGCAAAAGCGGTTACCCTGGATGGGTGTGCGCGAAGCGGACCCAGATACAGTATCAACCTCAAGCGGCGCCACTGCGCAAACCCAGAACCCTACCGCCGAAGCTTAA</t>
  </si>
  <si>
    <t>Heliconius hecale blue-sensitive visual pigment (BRh) mRNA, complete cds</t>
  </si>
  <si>
    <t>GU324686</t>
  </si>
  <si>
    <t>ATGGCGACTAACTACACAGACGATATCGGCCCAGTGGCTTACCCCCTTAAAATGGTCAGCCAGGAGGTCGTAGAACACATGCTCGGCTGGAACATTCCAGAAGAGCATCAAGACCTCGTCCACGAGCACTGGAGGAACTTCCCAGCGGTCAGCAAATATGCGCACTTTGTTCTAGCTCTCATCTAYTCGTTCCTAATACTTGCGTCTGTATCAGGCAACGGCATTGTTATTTGGATATTCAGCACGTCAAAATCACTTCGTWCCGCCAGCAATATGTTCGTAATAAACCTAGCGGTGTTCGACATGATGATGATGCTAGAAATGCCTATGCTGGTACTCAATTCCTTCTACCARCGWCTCGTGGGATACCAACTAGGTTGCGACATATTTGCCGTGCTGGGCTCCTTGTCGGGTATCGGCGGTGCYATCACAAATGCTGTMATCGCTTATGATAGATACAAGACTATTTCGAGCCCATTGGACGGCAGACTGAACAGAGYGCAGGCGTCTCTTCTGATCTTATTCACMTGGCTCTGGGCGTTACCATTCACRATCATGCCCGCCTTCAGGATTTGGGGACGTTTTGTACCAGAGGGTTTCCTTACKACTTGCTCCTTCGACTACTTTACTGAGGACCAGGACACGAAAGTGTTCGTCATGTGCATATTCGCCTGGAGCTACTGCATCCCGATGCTCCTCCTTTGCTACTTCTACTCCAAATTGTTCGGTGCTGTCCGTCTTCACGAGCGCATGCTCAAAGAGCAAGCAAAGAAGATGAACGTAAAATCGTTAGCAGCAAATAARGAGGACGCAGGCAAGAGTATCGAGATAAGGATCGCCAAAGTGGCATTCACCATCTTCTTCCTGTTTGTGTGCTCGTGGACGCCGTACGCCTTCGTCGCYATGGTCGGTGCCTTTGGGGACAGGAGTATCCTAACTCCAGTGACGACGATGATACCAGCAGTGTGCGCCAAAATTGTATCCTGCATCGACCCATGGGTATACGCCATCAATCACCCTAGATATAGGGCGGAATTGCAAAAGCGGTTACCCTGGATGGGTGTGCGCGARGCGGACCCAGATACCGTATCAACCTCAAGCGGCGCCACTGCGCAAACCCAGAACCCTACCGCCGAAGCTTAA</t>
  </si>
  <si>
    <t>MATNYTDDIGPVAYPLKMVSQEVVEHMLGWNIPEEHQDLVHEHWRNFPAVSKYAHFVLALIYSFLILASVSGNGIVIWIFSTSKSLRXASNMFVINLAVFDMMMMLEMPMLVLNSFYQRLVGYQLGCDIFAVLGSLSGIGGAITNAVIAYDRYKTISSPLDGRLNRXQASLLILFTWLWALPFTIMPAFRIWGRFVPEGFLTTCSFDYFTEDQDTKVFVMCIFAWSYCIPMLLLCYFYSKLFGAVRLHERMLKEQAKKMNVKSLAANKEDAGKSIEIRIAKVAFTIFFLFVCSWTPYAFVAMVGAFGDRSILTPVTTMIPAVCAKIVSCIDPWVYAINHPRYRAELQKRLPWMGVREADPDTVSTSSGATAQTQNPTAEA</t>
  </si>
  <si>
    <t>Heliconius elevatus blue-sensitive visual pigment (BRh) mRNA, complete cds</t>
  </si>
  <si>
    <t>GU324685</t>
  </si>
  <si>
    <t>ATGGCGACTAACTACACAGACGATATCGGCCCAGTGGCCTACCCACTTAAAATGGTCAGCCAAGAGGTCGTAGAACACATGCTCGGCTGGAACATTCCAGAAGAACATCAGGATCTCGTCCACGAGCACTGGAGGAACTTCCCAGCGGTCAGCAAATATGCGCACTTTCTTCTAGCTCTCATCTACACGTTCCTCCTTCTTGCGTCGATCTCAGGCAACGGCATCGTTGTTTGGATATTCAGCACATCAAAATCACTGCGCAGCGCCAGCAACATGTTCGTAATAAACCTAGCGATGTTCGACATGTTGATGATGCTAGAAATGCCGTTACTGATCACCAACTCCTACTACCAACGGCTCGTGGGGTACCAACTAGGTTGCGACATATACGGCGTGCTGGGCTCCCTGGCGGGTATCGGTGGTGCTATCACAAATGTTATCATCGCTTATGATAGATACAAGACTATTTCGAGCCCACTGGACGGCAGACTGAACCGAGTGCAGGCGTCCCTTTTGATCTTATTCACCTGGATCTGGGCTTTACCATTCACAGTCTTGCCCGCCTTCAGGATCTGGGGACGTTTTGTACCAGAGGGTTTCCTTACGACGTGCTCCTTCGATTACTTTACTGAGGACCAGGATACGAAGGTGTTCGTCATGTGCATATTCGTCTGGAGCTACTGCATCCCAATGCTCCTCATTTGCTACTTCTACTCCAAACTGTTCGGGGCTGTCCGTCTTCACGAGCGCATGCTCAAAGAGCAAGCRAAGAAGATGAACGTAAAATCGTTAGCAGCAAACAAGGAGGACGCAGGCAAGAGTGTCGAGATAAGGATCGCCAAAGTAGCATTCACCATCTTCTTTCTGTTTGTATGCTCGTGGACGCCGTACGCCTTCGTCACTATGGTCGGTGCCTTTGGGGACAGGAGTCTCCTTACTCCCGTGGCGACGATGATACCAGCAGTGTGCGCCAAAATTGTATCCTGCATCGACCCATGGGTATACGCCATCAATCACCCTAGATATAGGGCGGAATTGCAAAAGCGATTACCCTGGCTGGGTGTGCGCGAAGCGGACCCTGATACAGTATCAACCACCAGCGGCGCCACTGCGCAAACACAAAATCCTACCGGCGAAGCTTAA</t>
  </si>
  <si>
    <t>MATNYTDDIGPVAYPLKMVSQEVVEHMLGWNIPEEHQDLVHEHWRNFPAVSKYAHFLLALIYTFLLLASISGNGIVVWIFSTSKSLRSASNMFVINLAMFDMLMMLEMPLLITNSYYQRLVGYQLGCDIYGVLGSLAGIGGAITNVIIAYDRYKTISSPLDGRLNRVQASLLILFTWIWALPFTVLPAFRIWGRFVPEGFLTTCSFDYFTEDQDTKVFVMCIFVWSYCIPMLLICYFYSKLFGAVRLHERMLKEQAKKMNVKSLAANKEDAGKSVEIRIAKVAFTIFFLFVCSWTPYAFVTMVGAFGDRSLLTPVATMIPAVCAKIVSCIDPWVYAINHPRYRAELQKRLPWLGVREADPDTVSTTSGATAQTQNPTGEA</t>
  </si>
  <si>
    <t>Heliconius doris blue-sensitive visual pigment (BRh) mRNA, complete cds</t>
  </si>
  <si>
    <t>GU324684</t>
  </si>
  <si>
    <t>ATGGCGACTAACTACACAGACGATATCGGCCCAGTGGCCTACCCACTTAAAATGGTCAGCCAGGAGGTCGTAGAACACATGCTCGGCTGGAACATTCCAGAAGAGCATCAGGACCTCGTCCACGAGCACTGGAGGAACTTCCCAGCGGTCAGCAAATATGCGCACTTTGTTCTAGCTCTCATCTACTCGTTCCTCATACTTGCGTCTGTATCAGGCAACGGCATTGTTATTTGGATATTCAGCACGTCAAAATCACTTCGTACCGCCAGCAATATGTTCGTAATAAACCTAGCGGTGTTCGACATGATGATGATGATAGAAATGCCTATGCTGGTACTCAATTCGTTCTACCAACGACTCGTGGGATACCAACTAGGTTGCGACATATTTGCCGTGCTGGGCTCCTTGTCGGGTATCGGCGGTGCCATCACAAATGCTGTCATCGCTTATGATAGATACAAGACAATTTCGAGCCCACTGGACGGCAGACTGAACAGAGTGCAGGCGTCTCTTCTGATCTTATTCACCTGGCTCTGGGCGTTACCATTCACTATCCTGCCCGCCTTCAGGATTTGGGGACGTTTTGTACCAGAGGGTTTCCTGACGACTTGCTCCTTCGACTACTTTACTGAGGACCAGGACACGAAAGTGTTCGTCATGTGCATATTCGCCTGGAGCTACTGCATCCCGATGCTCCTCCTTTGCTACTTCTACTCCAAATTGTTCGGTGCTGTCCGTCTTCACGAGCGCATGCTCAAAGAGCAAGCAAAGAAGATGAACGTAAAATCGTTAGCAGCAAACAAGGAGGACGCAGGCAAGAGTGTCGAGATAAGGATCGCCAAAGTGGCATTCACCATCTTCTTCCTGTTTGTGTGCTCGTGGACGCCATACGCCTTCGTCACTATGGTCGGTGCCTTTGGGGACAGGAGTATCCTAACTCCAGTGACRACGATGATACCAGCAGTGTGCGCCAAAATTGTATCCTGCATCGACCCATGGGTATACGCCATCAATCACCCTAGATATAGGGCGGAATTGCAAAAGCGGTTACCCTGGATGGGTGTGCGCGAAGCGGACCCAGATACAGTATCAACCTCAAGCGGCGCCACTGCGCAAACCCAGAACCCTACCGCCGAAGCTTAA</t>
  </si>
  <si>
    <t>Heliconius cydno blue-sensitive visual pigment (BRh) mRNA, complete cds</t>
  </si>
  <si>
    <t>GU324683</t>
  </si>
  <si>
    <t>ATGGCGACTAACTACACAGATGATATCGGCCCAATGGCCTACCCACTTAAAATGGTCAGCCAAGAGGTCGTAGAACACATGCTCGGCTGGAATATTCCAGAAGAACATCAGGGCCTCGTCCACGARCACTGGCGRAACTTCCCAGCGGTCAGCAAATATGCGCACTTTATCCTAGCTCTCATCTACACGTGTCTGATACTTGCGTCAGTCTCAGGCAACGGCATCGTTATTTGGATATTTAGCACGTCAAAATCACTTCGTAGCGCCAGCAACATGTTCGTWATAAACCTAGCGGTGTTCGACATGATGATGATGTTAGAAATGCCGTTGTTGGTCTTGAACTCCTTCTACCAACGACTCGTGGGATACCAACTGGGTTGCGACATATTYGCCGTACTGGGCTCCTTGTCGGGTATCGGCGGTGCTATCACAAATGCTGTCATCGCTTATGACAGATACAAGACAATTTCGAGCCCACTGGACGGCAGACTGAATCGAGTGCAGGCGTCTCTTCTGATCTTATTCACTTGGCTCTGGGCTTTACCTTTCACAATCTTGCCCGCCTTCAGGATTTGGGGTCGCTTTGTACCAGAGGGTTTCCTTACAACTTGCTCCTTCGACTACATCACTGAGGACCAGGACACGAAAGTGTTCGTAATGTGCATTTTTGCCTGGAGCTACTGCATCCCTATGCTCCTCATTTGCTACTTCTACTCCAAACTGTTCGGTGCTGTCCGTCTTCACGAGCGCATGCTCAAAGAGCAAGCAAAGAAGATGAACGTAAAATCGTTAGCAGCAAACAAGGAGGACGCGGGCAAGAGTGTCGAGATCAGGATCGCCAAAGTAGCATTCACCATCTTCTTCCTGTTTGTATGCTCGTGGACGCCGTACGCCTTCGTCACTATGACCGGTGCATTTGGGGACAGGAGTCTCCTAACTCCCGTGGCGACGATGATACCAGCAGTGTGCGCCAAAATTGTATCCTGCATCGACCCATGGGTATACGCCATCAATCACCCTAGATATAGGGCGGAATTGCAAAAGCGTGTGCCCTGGATGGGTGTGCGCGAAGCGGACCCYGATTCAGTATCAACCTCAAGCGGCGCGACTGCGCAAACGCAAAACCCTACCGCCGAAGCTTAA</t>
  </si>
  <si>
    <t>Heliconius charithonia blue-sensitive visual pigment (BRh) mRNA, complete cds</t>
  </si>
  <si>
    <t>GU324682</t>
  </si>
  <si>
    <t>ATGGCGACTAACTACACAGACGATATCGGCCCAGTGGCCTATCCACTCAAAATGGTCAACCAAGAGGTCGTAGAACACATGCTCGGCTGGAACATTCCAGAAGAACATCAGGACCTCGTCCATGAGCACTGGAGAAACTTCCCAGCGGTCAGCAAATATGCGCACTTGGTTCTAGCTCTCATCTACACGTTCCTCTTGCTTGCGTCCATCTCAGGCAACGGCATCGTTATTTGGATATTCAGCACATCAAAATCACTTCGTAGCGCCAGCAACATGTTCGTTATCAACCTAGCGGTGTTCGACATGATGATGATGCTAGAAATGCCATTGCTGATCATCAACTCCTTCTACCAACGACTCGTGGGATATCAACTAGGTTGCGACATATATGGCGTATTGGGCTCCTTGTCGGGCATCGGAGGTGCTATCACAAATGTTGTCATCGCTTATGATAGATACAAAACAATTTCGAGCCCACTGGACGGCAGACTGAACCGAGTGCAGGCGTCTCTTTTGATCTTATTCACTTGGCTCTGGGCTTTGCCATTCACATTCTTGCCCGCCTTCAGGATTTGGGGACGCTTTGTACCAGAGGGTTTCCTTACGACATGCTCCTTCGACTATTTTACTGAGGACCAGGACACGAGAGTGTTCGTCATGTGCATATTCGCCTGGAGCTATTGCATCCCGATGCTCTTCATTTGCTACTTCTACTCCAAATTGTTTGGTGCTGTTCGTCTTCACGAGCGCATGCTCAAAGAGCAAGCTAAGAAGATGAACGTAAAATCGTTAGCAGCGAACAAGGAGGACTCGGGCAAGAGCGTCGAGATAAGGATCGCCAAAGTGGCATTCACCATCTTCTTCCTRTTTGTTTGCTCCTGGACGCCGTACGCCTTCATCGCTATGACCGGTGCATTTGGAGACAGGGGTATCTTAACTCCTGTGGCAACGATGGTACCGGCTGTGTGTGCCAAAATTGTATCCTGCATCGACCCATGGGTATACGCCATCAATCACCCCAGATATAGGGCGGAATTACAAAAGCGTCTGCCCTGGATGGGCGTGCGCGAATCGGACCCCGACTCGGTATCAACCTCAAGCGGTGCAACTGCGCAAACGCAAAATCCAACCGCCGAAGCTTAA</t>
  </si>
  <si>
    <t>MATNYTDDIGPVAYPLKMVNQEVVEHMLGWNIPEEHQDLVHEHWRNFPAVSKYAHLVLALIYTFLLLASISGNGIVIWIFSTSKSLRSASNMFVINLAVFDMMMMLEMPLLIINSFYQRLVGYQLGCDIYGVLGSLSGIGGAITNVVIAYDRYKTISSPLDGRLNRVQASLLILFTWLWALPFTFLPAFRIWGRFVPEGFLTTCSFDYFTEDQDTRVFVMCIFAWSYCIPMLFICYFYSKLFGAVRLHERMLKEQAKKMNVKSLAANKEDSGKSVEIRIAKVAFTIFFLFVCSWTPYAFIAMTGAFGDRGILTPVATMVPAVCAKIVSCIDPWVYAINHPRYRAELQKRLPWMGVRESDPDSVSTSSGATAQTQNPTAEA</t>
  </si>
  <si>
    <t>Eueides vibilia blue-sensitive visual pigment (BRh) mRNA, complete cds</t>
  </si>
  <si>
    <t>GU324681</t>
  </si>
  <si>
    <t>ATGGCGGCTAACTACACAGACGATATCGGCCCAGTGGCCTACCCACTGAAAATGGTCTCCCAAGAGGTCGTGGAACATATGCTCGGCTGGAACATTCCAGAAGARCACCARGACCTYGTTCACGAGCACTGGAGGAACTTCCCAGCAGTCAGCAAATACTGGCACTTCGGTCTGGCGCTTATCTACACGGGACTCATGATTGCGTCAATCTCAGGCAACGGCATCGTTATTTGGATATTCAGCACGTCAAAATCACTRCGTAGCGCCAGCAACATGTTCGTAATCAACCTGGCAGTGTTCGACCTGATGATGATGATTGAAATGCCATTGCTGGTYATCAACTCCTTCCACCAGCGCCTCGTGGGCTACCAACTGGGTTGCGACATATACGCRACGCTGGGMTCCTTCTCGGGCATAGGCGGTGCTATYACAAACGCTGTCATCGCTTACGATAGATACAAGACAATTTCGAGTCCACTGGACGGCAGACTGACACGTATGCAGGCGTCTCTTTTGATCTTATTCACATGGCTCTGGGCTATTCCATTCACACTGCTGCCCGCCTTTAAGATTTGGGGACGCTTTGTGCCAGAGGGTTTCCTTACGACGTGCTCCTTTGACTACTTCACTGAGGACCAGGACACGAAACTGTTCGTCATGTGCATATTCACCTGGAGCTACGCCATCCCAATGCTCTTCATTTGCTACTTCTACTCCAAATTGTTTGGTGCTGTCCGTCTTCACGAGCGCATGCTCAAAGAACAAGCCAAGAAGATGAACGTAAAATCGTTAGCAGCAAACAAGGAAGACGCAGGCAAGAGTGTYGAGATAAGGATCGCCAAAGTGGCATTCACCATCTTCTTCCTCTTCGTATGTTCGTGGACKCCGTACGCCTTTGTCACTATGACCGGTGCATTTGGGGACAGGGGTCTGTTAACTCCCGTGGCGACGATGGTACCAGCAGTGTGCGCCAAAATTGTCTCCTGCATCGACCCATGGGTATACGCCATCAATCACCCTAGATATAGGGCGGAATTACAAAAGCGTGTACCCTGGATGGGCGTGCGGGAAGCRGAYCCCGACTCAGTATCCACCTCAAGCGGCGCRACCGCTCAGACGCAGAACGCAACCGCCGAAGCCTAA</t>
  </si>
  <si>
    <t>MAANYTDDIGPVAYPLKMVSQEVVEHMLGWNIPEEHQDLVHEHWRNFPAVSKYWHFGLALIYTGLMIASISGNGIVIWIFSTSKSLRSASNMFVINLAVFDLMMMIEMPLLVINSFHQRLVGYQLGCDIYATLGSFSGIGGAITNAVIAYDRYKTISSPLDGRLTRMQASLLILFTWLWAIPFTLLPAFKIWGRFVPEGFLTTCSFDYFTEDQDTKLFVMCIFTWSYAIPMLFICYFYSKLFGAVRLHERMLKEQAKKMNVKSLAANKEDAGKSVEIRIAKVAFTIFFLFVCSWTPYAFVTMTGAFGDRGLLTPVATMVPAVCAKIVSCIDPWVYAINHPRYRAELQKRVPWMGVREADPDSVSTSSGATAQTQNATAEA</t>
  </si>
  <si>
    <t>Dryas iulia blue-sensitive visual pigment (BRh) mRNA, complete cds</t>
  </si>
  <si>
    <t>GU324680</t>
  </si>
  <si>
    <t>ATGGCGGTAAACTACACAGACGACATCGGCCCCGTGGCCTACCCACTTAAAATGGTTACCCAAGAGGTCGTAGACCACATGCTCGGCTGGAATATTCCAGAAGAACATCAGGAGCTCGTCCACGAACACTGGAGGAACTTCCCAGCCGTCAGCAAATATGCACACTTCAGTCTAGCTCTCATCTACACGGTACTCATGATGGCGTCAATCTCGGGCAACGGCATCGTTATTTGGATATTCAGCACATCGAAATCACTTCGTAGCGCCAGCAACATGTTTGTTATCAACCTAGCAGCGTTCGACCTGATGATGATGATTGAAATGCCACTGTTGGTCGTCAACTCCTTCTACCAACACCCCGTGGGATTCCAACTGGGCTGCGACATATATGGAGTGTTGGGCTCCTTATCGGGCATTGGCGGTGCTATCACTAATGTTGTCATTGCTTACGATAGATACAAGACAATTTCAAGCCCACTGGACGGCAGGCTGTCGCGAACACAGGCRTCTCTTCTGATCTTATTCACTTGGCTTTGGGCTTTACCATTCACATTCTTGCCCGCCTTCAGAGTTTGGGGACGCTTTGTACCAGAGGGTTTCCTTACAACATGCTCCTTCGACTACTTCACCGAGGATCAGGACACGAAACTCTTCGTCATGTGCATATTCGCCTGGAGCTACGTTATTCCAATGCTCTTCATTTGCTTCTTCTATTCCAAATTGTTTGGTGCTGTCCGTCTTCACGAGCGCATGCTCAAAGAGCAGGCTAAGAAGATGAACGTAAAATCGTTAGCAGCAAACAAGGAAGACGCGGGCAAGAGCGTCGAGATCAGGATCGCCAAAGTGGCATTCACCATCTTCTTCCTGTTTGTATGTTCGTGGACACCATACGCCTTCGTCGCTATGACGGGTGCATTYGGAGACAGGGGTCTCTTAACTCCCGTCGCGACAATGGTACCAGCAGTGTGCGCCAAAATTGTCTCCTGCATCGACCCATGGGTATACGCCATCAATCACCCTAGATATAGGGCGGAATTACAAAAGCGTTTACCCTGGATGGGAGTGCGCGAAGCGGATCCGGACTCCGTATCAACATCAAGCGCCGCCACCGCGCAAACGCAAAACCCTACCGCCGAAGCTTAA</t>
  </si>
  <si>
    <t>MAVNYTDDIGPVAYPLKMVTQEVVDHMLGWNIPEEHQELVHEHWRNFPAVSKYAHFSLALIYTVLMMASISGNGIVIWIFSTSKSLRSASNMFVINLAAFDLMMMIEMPLLVVNSFYQHPVGFQLGCDIYGVLGSLSGIGGAITNVVIAYDRYKTISSPLDGRLSRTQASLLILFTWLWALPFTFLPAFRVWGRFVPEGFLTTCSFDYFTEDQDTKLFVMCIFAWSYVIPMLFICFFYSKLFGAVRLHERMLKEQAKKMNVKSLAANKEDAGKSVEIRIAKVAFTIFFLFVCSWTPYAFVAMTGAFGDRGLLTPVATMVPAVCAKIVSCIDPWVYAINHPRYRAELQKRLPWMGVREADPDSVSTSSAATAQTQNPTAEA</t>
  </si>
  <si>
    <t>Dione moneta blue-sensitive visual pigment (BRh) mRNA, complete cds</t>
  </si>
  <si>
    <t>Vanessa</t>
  </si>
  <si>
    <t>cardui</t>
  </si>
  <si>
    <t>AF414074</t>
  </si>
  <si>
    <t>CTGTGGTATGGGCCACGCACACTACCGAGGACTGCTCACAGAATGATCCCGGTACTCAACATGGACAATAAGACGGAAAATTATAATATCTATGGTGCTTACTTCGCTCCCCTCAGATCTAGCGATGGCATCAAGATGCTGGTCGACGGTCTGGAGGGCGAAGACTTGGCAGCAGTTCCTGAGCACTGGTTTTCCTACGCCGCACCGCCTGCCAGCGCGCACACCGCATTGGCGCTCCTTTACTGCTTTTTCACTGCTGCTGCTTTAATTGGAAATGGACTAGTAGTATTTATATTTGCCACTACAAAGAGCTTACGAACATCCAGCAATCTACTCATCCTAAATCTAGCAATCTTTGATTTTATCATGATGGCAAAGGCGCCGCTTTTCATCTACAACAGCGCCATGCGAGGCTTTGCTACAGGGGCTTTGGGATGTCAGATCTTCGCTGTTATGGGTTCTTATAGCGGCATCGGTGCGGGGATGACCAACGCTTGTATCGCATATGATAGACATTCAACAATAACTCGTCCACTCGACGGGCGGTTATCGCGTGGAAAAGCTTTATTGATGATAGCTCTYGTATGGATTTACGCTACACCTTGGTCATTAATGCCATTATTCAAAGTTTGGGGACGATTTGTACCCGAGGGTTACTTAACATCGTGTACGTTTGACTACCTTTCCAACACATTCGACACCAAATTATTTGTAGCATGCATATTYGTATGCAGCTATGTTTTTCCCATGAGTTTTATCATATATTTCTACAGCGGAATCGTCAAACAAGTATTTGCACACGAAGCAGCCCTAAGGGAACAAGCGAAGAAGATGAACGTTGAATCGTTGAGATCAAATCAGAACGCATCTGCGGAATCGGCTGAGATCCGAATCGCGAAGGCAGCGCTCACCGTGTGCTTTCTCTTTGTCGCTTCTTGGACTCCTTACGGCGTGATGTCGTTAATAGGAGCTTTTGGGGATCAGCAACTTTTAACGCCTGGTGTAACCATGATTCCTGCGGTAACGTGTAAGTTRGTAGCGTGTATCGACCCTTGGGTCTATGCAATCAGCCATCCAAAATACAGACAAGAACTTCAGAGACGAATGCCTTGGCTCCAAATCAACGAGCCAGATGACAACGCTTCGACAGGCACCAACAACACAGCAAATTCTTCTGCGCCAGCAACAGCGTAACTRATGACAGGGATAACGAACCAAGCRAAAACAATGGACTAAGGCCTTACTAGCTTTAATAAATGTTAAATGCAAAAACAAAAATTTAAAAAAAAAAAGAGAAACTAACGCTGTTACTTAACTTATTAATGATTTATTTATGTAGTGGTAAGCTCAAAATGAGATTCATTTTATGTATCAAAATGGAGACATTAAAAAACGAAATGGCTAAGCTGACGGTACTTTGATTATTTATATTAAACTGTAAATGTTATAATTATAACATGCATTATATGAAAATTAAATAAAAATGAAATGATATCAAAGCAGAAAAAAAAAAAAAAAA</t>
  </si>
  <si>
    <t>MIPVLNMDNKTENYNIYGAYFAPLRSSDGIKMLVDGLEGEDLAAVPEHWFSYAAPPASAHTALALLYCFFTAAALIGNGLVVFIFATTKSLRTSSNLLILNLAIFDFIMMAKAPLFIYNSAMRGFATGALGCQIFAVMGSYSGIGAGMTNACIAYDRHSTITRPLDGRLSRGKALLMIALVWIYATPWSLMPLFKVWGRFVPEGYLTSCTFDYLSNTFDTKLFVACIFVCSYVFPMSFIIYFYSGIVKQVFAHEAALREQAKKMNVESLRSNQNASAESAEIRIAKAALTVCFLFVASWTPYGVMSLIGAFGDQQLLTPGVTMIPAVTCKLVACIDPWVYAISHPKYRQELQRRMPWLQINEPDDNASTGTNNTANSSAPATA</t>
  </si>
  <si>
    <t>Vanessa cardui UV-sensitive opsin mRNA, complete cds</t>
  </si>
  <si>
    <t>AF414075</t>
  </si>
  <si>
    <t>GCGACTGCCTACGTCGGACTACTCACTTCGTCATAAAACAACAGTCATTATAACATTAGCAACATTCAAATTTTTATATCAAATGCAAAAATAGTTTTCATACAAAATCGGCCATTATCCATTTTGGTGTAAAAAGTGCACAAAATGGCGACCAACTACACAGACGACATCGGCCCTGTGGCTTACCCATTGAAAATGGTAACACAAGAGGTCGTAGAACACATGCTGGGATGGAACATTCCTGAAGACCACCAAGACCTCGTACATGAACACTGGAGGAACTTTCCAGCGGTCAGCAAATACTGGCACTACGGTTTAGCGTTTATCTACACCATTCTGATGCTCGCATCAGTGTCAGGGAATGGAATYGTTATATGGATTTTTAGCACCTCAAAATCGCTGCGYAGTGCAAGCAACATGTTCGTCATCAACCTGGCAGTGTTCGACCTCATGATGATGTTAGAAATGCCGATGCTCGTTGTGAACTCGTTCTACCAGCGTCTACTGGGCTACCAGCTCGGCTGCGATATATACGCAGTATTAGGATCGCTATCAGGCATTGGCGGCGCTATGACGAACGCCATCATCGCCTTTGATAGATACAAGACAATATCAAGCCCACTAGATGGAAGACTAAACCGTGTCCAAGCGTCCTTACTAATTCTGTTCTCTTGGCTGTGGGCCTTGCCGTTCACCTTCCTGCCTGCCTTCAGGGTCTGGGGACGATATGTGCCAGAGGGCTTTCTCACTACCTGTTCCTTTGACTACATGACGGATGATCAGGACACTAAAATCTTCGTGATGTGCATTTTCGTCTGGAGCTACGTCATCCCGATGACTTTCATTTGTTGCTTCTACTCCAAACTTTTTGGTGCTGTACGTCTTCACGAGCGGATGCTCAAAGAACAAGCCAAGAAGATGAACGTGAAATCCCTGGCCGCGAACAAAGAGGACTCGGGCAAGAGCATTGAAATAAGAATCGCGAAGGTTGCTTTCACAATCTTCTTCCTGTTTCTGTACTCATGGACACCATACGCCTTTGTCACGATGACCGGCGCATTTGGAGACAGGGGCTTGTTAACACCAGTGGCAACTATGGTGCCRGCAGTGTGTGCGAAAATMGTATCATGCATCGACCCATGGGTKTACGCTATTAATCACCCAAGATACAGAGCCGAGCTACAAAAGAGATTACCGTGGATGGGAGTTCGAGAAGCGGACCCGGACAGCGTGTCTAGCGCTAGCGGCGCTACAGCGCAGACACAGAACCCAACAGCTGAAGCSTGAATGAACTAAACGGACCCTTATTATAACGATGATAACGCTGATTTGAATTTAAACTCATTAATCCTTTCGTAAAACGAAGCGATTAAAAATTGTTACATTAGTTTTTTTTTTTTTTAATTTTTCAACGTAAGTAACTGTCGAAGTAGTTGACAAATTGAAGGATTCAAATCCTTGAATTGACGTTTCGTTTTATGGAAGCAATAATGAGGGCGAGGTAACCGGATTACGTCTTTTCTTTTTATATTAAAAAGTTTTCTAAAATTGAGAAGTAGATTAGAACGTTTTTACACCGTATTATTAATCGTGTATATTTTTCTAGTTGTTTTTAAGGTAACAATTTTTTATTAGTTTAAGCGATCAGTATCTTGTGAAAAAGCGTTCTATTTTGCGTTATATTTGTGCTAAAAGCAATTTAAAAAATCAAAAAAAAATCGGACAGACCCCAACGACTCAAGCGATTATTGAATTGACGAATAAAGAGATTTATTGT</t>
  </si>
  <si>
    <t>MATNYTDDIGPVAYPLKMVTQEVVEHMLGWNIPEDHQDLVHEHWRNFPAVSKYWHYGLAFIYTILMLASVSGNGIVIWIFSTSKSLRSASNMFVINLAVFDLMMMLEMPMLVVNSFYQRLLGYQLGCDIYAVLGSLSGIGGAMTNAIIAFDRYKTISSPLDGRLNRVQASLLILFSWLWALPFTFLPAFRVWGRYVPEGFLTTCSFDYMTDDQDTKIFVMCIFVWSYVIPMTFICCFYSKLFGAVRLHERMLKEQAKKMNVKSLAANKEDSGKSIEIRIAKVAFTIFFLFLYSWTPYAFVTMTGAFGDRGLLTPVATMVPAVCAKIVSCIDPWVYAINHPRYRAELQKRLPWMGVREADPDSVSSASGATAQTQNPTAEA</t>
  </si>
  <si>
    <t>Vanessa cardui blue-sensitive opsin mRNA, complete cds</t>
  </si>
  <si>
    <t>AF385333</t>
  </si>
  <si>
    <t>GCCTTGGCATCCTCGCCAGAGATTGGTTATAGCAAACTAAAGACTGGAGTAGTTCGTGAAGCGATTTTCTTCAGTATTTTTGGTATTAACCATCTCGGGGCGATCTACCCACTCTATTCCCTTTTTTAATTTAAGCACATACTTTTAGGAACACAATGGCAATCACAAGCTTGGACCCTGGTGCGGCCGCTCTTCAGGCGTGGGGCGGTCAGATGGCAGCCTTCGGCAGCAATGAGACTGTCGTCGACAAAGTACTTCCCGACATGCTGCATCTAGTTGACCCCCACTGGTACCAATTCCCACCCATGAATCCGCTATGGCACGGCCTGCTCGGATTTGTGATCGGAATTTTGGGCTTCATTTCTATCACAGGCAACGGAATGGTCATCTACATCTTCACCACCACAAAGTCCCTCAAAACACCATCAAACATTCTCGTCGTTAACTTAGCCTTTTCGGACTTCCTCATGATGTGTGTAATGTCACCTCCTATGGTGGTCAACTGTTACACCGAAACATGGGTATTCGGGCCACTAGCGTGTCAACTATACGCGTGTGCCGGATCCTTATTCGGATGCGCCTCAATCTGGACCATGACGATGATTGCTTTCGACCGCTACAACGTGATCGTAAAAGGAATTGCCGCCAAACCTTTGACCATCAATGGCGCTATGCTTCGAGTGCTGGGAATCTGGGTGTTCTCGTTGGCATGGACCGTCGCGCCCTTGTTCGGATGGGGCCGATATGTACCTGAGGGAAACATGACCGCTTGTGGAACTGACTACCTCGACAAGAGCTGGTTCAACCGCAGCTACATCTTAATCTACTCCATTTTCTGCTACTTCTCGCCTCTCTTCCTCATCATCTACTCCTACTTCTTCATTGTGCAGGCGGTAGCAGCTCACGAGAAGGCGATGAGGGAACAGGCCAAGAAAATGAACGTTGCTTCTCTGAGGTCTTCTGATGCGGCTAACACAAGCGCTGAGTGCAAATTGGCTAAGGTTGCTTTAATGACCATCTCACTGTGGTTCATGGCATGGACTCCATACCTTGTCATCAACTACGCTGGTATCTTCGAAACTGCCACGATCACTCCTCTCGCTACTATCTGGGGCTCTGTCTTCGCCAAGGCTAATGCTGTCTACAATCCTATTGTATACGGTATCAGCCACCCTAAATACCGTGCGGCTTTGTACGCGAGGTTCCCAGCCCTTGCTTGCCAGCCCTCACCCGAAGACAACGCCTCGGTAGCCTCCGCCGCCACCGCCACCGAAGAAAAACCATCAGCGTGAACACTTCGACGTCCAAGATCGACTACCTACCAATGGCCTTACGCTCGTTCGGAAAATGATTCTGCCAGCGCGATGTTCTTTATTATTTTTATACGTGAAAATTTACTGTACAAAGTTATCTCGAGCACAGAGCGCGAGCTCTACAAAATATTCGGATATTAAAGTTTTTAGTTTGTTACTTACTTCAGCATATTTTGAGTTCGCGTTTTGTGCATCTATTTGAACATTGCACACATTTCTTATGCCTTTGCTTGTAACACTGGCCGGCGGGCATAAAAAAT</t>
  </si>
  <si>
    <t>MAITSLDPGAAALQAWGGQMAAFGSNETVVDKVLPDMLHLVDPHWYQFPPMNPLWHGLLGFVIGILGFISITGNGMVIYIFTTTKSLKTPSNILVVNLAFSDFLMMCVMSPPMVVNCYTETWVFGPLACQLYACAGSLFGCASIWTMTMIAFDRYNVIVKGIAAKPLTINGAMLRVLGIWVFSLAWTVAPLFGWGRYVPEGNMTACGTDYLDKSWFNRSYILIYSIFCYFSPLFLIIYSYFFIVQAVAAHEKAMREQAKKMNVASLRSSDAANTSAECKLAKVALMTISLWFMAWTPYLVINYAGIFETATITPLATIWGSVFAKANAVYNPIVYGISHPKYRAALYARFPALACQPSPEDNASVASAATATEEKPSA</t>
  </si>
  <si>
    <t>Vanessa cardui long wavelength-sensitive opsin mRNA, complete cds</t>
  </si>
  <si>
    <t>impatiens</t>
  </si>
  <si>
    <t>AY655163</t>
  </si>
  <si>
    <t>GACGGAGTGACCAACATGTCCAACGACACTATTCATTGGGAGGCAAGATACCTACCAGCAGGACCACCACGTTTGCTGGGATGGAATGTTCCTGCCGAAGAATTAGTCCATATACCGGAACATTGGCTGGTCCATCCTGAGCCGAACCCCTCCCTTCATTATCTATTAGCCCTCTTGTATATCCTTTTTACTTTCCTTGCTTTACTTGGCAATGGCTTGGTAATATGGATATTTTGCGCTGCCAAATCATTAAGGACGCCTTCGAACATGTTCGTTGTGAATCTAGCGATTTGCGATTTCTTTATGATGATCAAGACGCCTATCTTCATATACAATTCTTTTAACACCGGTTTTGCTCTGGGACATTTAGGATGTCAAATATTCGCGGTCATCGGTTCCCTAAGCGGAATTGGGGCCGCGATAACGAATGCAGCTATAGCATACGACAGATATAGTACAATTGCAAGACCGTTGGATGGCAAGCTATCTCGTGGACAAGTGATTTTGTTTATCGTCTTAATTTGGACGTACACCATACCATGGGCGTTGATGCCTGTAATGGGAGTATGGGGACGTTTTGTACCGGAAGGCTTTCTTACCAGTTGCAGTTTCGACTATCTGACCGACACTAATGAAATACGGACATTTGTTGCTGTCATATTTACTTTCTCCTATTGCATTCCAATGATGCTTATAATCTACTACTATTCTCAGATTGTTAGCCACGTCGTAAATCACGAGAAAGCGCTTCGAGAACAGGCAAAGAAGATGAACGTGGACAGTTTACGGAGTAACGCGAACACAAATTCCCAAAGCGCTGAGATACGTATAGCAAAGGCTGCCATTACGATTTGCTTCCTGTTCGTCCTCTCGTGGACTCCGTATGGCGTGATGGCAATGATCGGTGCGTTTGGCAATAAAGCACTGTTAACACCTGGTGTCACGATGATACCTGCGTGCACATGTAAAGGTGTTGCTTGTTTGGATCCATACGTATACGCTATAAGCCATCCGAGATACAGATTGGAACTGCAAAAACGACTACCGTGGCTGGAGTTACAAGAGAAGCCGATATCCGACTCGCAAAGCACCACAACCGGGACAGTAAATCCACCAGCGGCCTCGAGTTAAGTTTCCATCGCAACTTCTCCTCTTCGAGAACAAAAGATAGCAATGTATTCGGCCCTTGCTCGATACTTTGTTCCCACCCTGTTCAACATACGCGGTTCTTCTATAGCGAAAGCAATAAAGTAATTTCCTTGCATAAGTAATAATCGTCCTCAATAATCC</t>
  </si>
  <si>
    <t>Bombus impatiens ultraviolet-sensitive opsin (SWRh) mRNA, complete cds</t>
  </si>
  <si>
    <t>mellifera</t>
  </si>
  <si>
    <t>AMU70841</t>
  </si>
  <si>
    <t>TATCTCTCTGTCTCTGTCTCTTTCTTCCTTCCTTCCTTCCTTCCTCCCTTCTCTCCTCCCTCCCCTCCTTTCTTTCCGTTCGTCGTGCTCGCAACAACGTTCGCCATCGATCGATCGAATCCTTCGAAAGATATCCTTCTATCGGCTTCGACGTTCTATCGTCGAATTACCGTAATCCGTGCCGCCTGGAATTAATACCGATCCCGCATACCGATCGTAAAGACTTTGAACCGTGCCGGGATGTTATTGCATAATAAGACCCTCGCCGGTAAAGCGTTGGCTTTCATCGCCGAGGAAGGATATGTCCCGTCGATGCGAGAAAAATTTTTGGGATGGAACGTACCGCCGGAGTATTCGGATCTTGTGCGTCCCCATTGGAGAGCATTCCCAGCACCTGGAAAACATTTTCACATCGGACTCGCGATCATCTATTCGATGCTGCTAATAATGTCTCTCGTAGGCAATTGCTGCGTCATATGGATATTCAGCACATCAAAATCACTGAGGACCCCATCGAACATGTTCATAGTCAGCCTGGCGATATTCGATATAATAATGGCTTTTGAAATGCCAATGCTCGTGATAAGCAGTTTTATGGAACGTATGATTGGCTGGGAAATCGGATGCGATGTCTATTCGGTGTTTGGCTCGATTTCTGGCATGGGACAAGCTATGACCAATGCTGCCATCGCATTTGACCGTTACAGAACCATTTCCTGCCCGATCGATGGACGACTCAACTCGAAACAAGCCGCGGTAATCATCGCTTTCACGTGGTTTTGGGTGACACCGTTCACTGTTTTACCGCTACTAAAAGTTTGGGGCCGATACACTACCGAGGGCTTTCTCACCACTTGTTCGTTCGATTTCCTTACGGACGACGAGGATACGAAGGTCTTCGTCACGTGTATTTTTATTTGGGCTTACGTGATACCTCTCATCTTTATCATATTATTTTATTCTCGATTGCTCAGCTCTATTCGCAATCACGAAAAAATGCTACGAGAGCAGGCAAAGAAAATGAACGTGAAGTCATTAGTATCTAATCAAGACAAGGAGAGAAGCGCCGAAGTGAGAATCGCAAAAGTGGCATTTACCATCTTTTTCCTTTTCCTTCTAGCTTGGACACCGTACGCAACCGTTGCTTTGATAGGCGTATACGGCAATCGGGAACTTTTAACGCCTGTATCCACAATGTTACCTGCTGTATTCGCCAAAACAGTATCTTGTATCGATCCATGGATTTACGCGATCAATCATCCGAGGTATCGACAAGAATTACAAAAACGATGCAAATGGATGGGCATTCACGAGCCGGAAACGACTTCTGACGCTACATCTGCCCAAACTGAGAAAATCAAAACAGACGAATAAATCGAACGTTCTAAACCTTGATGCGCTTATATAGGTTGTTTTTTCGGTATTTGATCGAGATCGCACTTAAAAGGAGAAGTGCAACCTTGATTTTGCGTTTTTTTGATCTTATCTCTATCAATAAATATTAAAATTTAAGATTTTATGTAATGTGAAATTGTATAAAAATGCAATCGTAGCACGGATAATAACGATTGTACTCTTATTATTAAAGCATTATTAAAGAGCA</t>
  </si>
  <si>
    <t>MLLHNKTLAGKALAFIAEEGYVPSMREKFLGWNVPPEYSDLVRPHWRAFPAPGKHFHIGLAIIYSMLLIMSLVGNCCVIWIFSTSKSLRTPSNMFIVSLAIFDIIMAFEMPMLVISSFMERMIGWEIGCDVYSVFGSISGMGQAMTNAAIAFDRYRTISCPIDGRLNSKQAAVIIAFTWFWVTPFTVLPLLKVWGRYTTEGFLTTCSFDFLTDDEDTKVFVTCIFIWAYVIPLIFIILFYSRLLSSIRNHEKMLREQAKKMNVKSLVSNQDKERSAEVRIAKVAFTIFFLFLLAWTPYATVALIGVYGNRELLTPVSTMLPAVFAKTVSCIDPWIYAINHPRYRQELQKRCKWMGIHEPETTSDATSAQTEKIKTDE</t>
  </si>
  <si>
    <t>Apis mellifera ultraviolet sensitive opsin (BUVOPS) mRNA, complete cds</t>
  </si>
  <si>
    <t>Calliphora</t>
  </si>
  <si>
    <t>vicina</t>
  </si>
  <si>
    <t>CEROPSIN</t>
  </si>
  <si>
    <t>AATTCCATAACATTTTTAAACATAAATTGAATTGAATTTTATAAAATGGAAAGATACTCGACACCGCTAATAGGGCCAAGCTTTGCCGCCCTAACAAATGGATCTGTAACAGACAAGGTTACACCCGACATGGCCCATTTGGTACATCCATACTGGAATCAATTTCCCGCTATGGAACCAAAATGGGCTAAATTTTTGGCCGCCTATATGGTACTGATTGCCACGATTTCATGGTGCGGCAACGGTGTGGTGATTTACATCTTCTCCACCACCAAATCTCTGCGTACGCCTGCAAATTTATTAGTTATTAATCTAGCGATATCCGATTTTGGTATCATGATCACCAATACGCCCATGATGGGCATAAATCTCTTCTACGAGACATGGGTATTGGGTCCATTGATGTGTGATATTTACGGCGGCCTGGGTTCAGCCTTTGGCTGCAGCTCGATATTGTCCATGTGCATGATCTCATTGGATCGTTACAATGTCATTGTCAAGGGTATGGCGGGTCAGCCTATGACCATTAAATTGGCCATAATGAAAATTGCCTTGATCTGGTTTATGGCTAGTATTTGGACCTTGGCGCCAGTATTTGGCTGGAGCAGGTATGTGCCCGAGGGCAACTTGACCTCATGCGGTATTGATTATTTGGAACGTGACTGGAATCCACGTTCATATTTGATCTTCTATTCGATATTTGTATACTATTTACCTTTGTTCTTGATCTGCTATTCCTATTGGTTTATCATTGCGGCTGTATCGGCTCACGAAAAAGCCATGCGCGAACAAGCCAAGAAAATGAATGTCAAATCCTTGCGCTCATCTGAGGATGCCGACAAGAGTGCCGAGGGAAAATTGGCCAAAGTTGCCTTGGTTACCATCTCCTTGTGGTTCATGGCCTGGACTCCTTACACCATCATCAATACCTTGGGTCTATTCAAATATGAGGGTCTTACACCCTTGAACACCATCTGGGGAGCTTGCTTTGCCAAATCGGCAGCCTGCTACAATCCCATTGTCTATGGTATCAGCCATCCCAAATACGGCATTGCCTTGAAAGAGAAATGCCCCTGCTGTGTCTTTGGCAAAGTTGATGATGGCAAAGCGAGCGATGCCACCTCTCAGGCTACCAACAATGAATCCGAAACCAAGGCCTAAATTCTACGACTACCGACAAAACTACTATCACCACCACCACCAGTACCACCTCAATACTTTAAATAGCAACTTAACTAAATACTTTAATCAAGAAAACATCTTAATATTAGCAACTGCAGCAACAGAACGAACGCTTTCGTAGTATACAACTTTAAAAAACAAAACAAAAAAAAAAAAACTTTAATTATATTTTGATTGTTGTATTTGTCAAGTGTTAAACCGATATATGTATTATTTATACCACATTAAAACATCAACAAAGAATTTATAAAAAAAAATAGTTAAAGAAAAAACAAAAAAAAACTGTAATACTTGCAATGTCATTAAAGACGAAAAAAAAATACAAAAAAAAAA</t>
  </si>
  <si>
    <t>MERYSTPLIGPSFAALTNGSVTDKVTPDMAHLVHPYWNQFPAMEPKWAKFLAAYMVLIATISWCGNGVVIYIFSTTKSLRTPANLLVINLAISDFGIMITNTPMMGINLFYETWVLGPLMCDIYGGLGSAFGCSSILSMCMISLDRYNVIVKGMAGQPMTIKLAIMKIALIWFMASIWTLAPVFGWSRYVPEGNLTSCGIDYLERDWNPRSYLIFYSIFVYYLPLFLICYSYWFIIAAVSAHEKAMREQAKKMNVKSLRSSEDADKSAEGKLAKVALVTISLWFMAWTPYTIINTLGLFKYEGLTPLNTIWGACFAKSAACYNPIVYGISHPKYGIALKEKCPCCVFGKVDDGKASDATSQATNNESETKA</t>
  </si>
  <si>
    <t>C.erythrocephala opsin mRNA, complete cds</t>
  </si>
  <si>
    <t>atriceps</t>
  </si>
  <si>
    <t>AF042788</t>
  </si>
  <si>
    <t>AAAGTGAGAGATTGATAGATCGCAAAATGTATAACGGAAGTTTTCATTGGGAGGCGAGAATTCTGCCAGCAGGACCACCACGGTTACTGGGATGGAACGTTCCTGCTGAAGAATTGGTCCATATACCGGAACATTGNCTGGTCTATCCCGAGCCCAATCCCTCCCTTCATTATCTGCTAGCTATTGTGTATATTCTTTTCACTTTCGTGGCACTATTCGGAAATGGACTAGTTATATGGATATTCTGCTCAGCTAAATCGCTGAGAACTCCCTCCAATTTGTTCGTGGTGAACCTGGCATTTTGTGATTTCATGATGATGCTGAAAGCACCGATATTTATATATAATTCCTTCCACACCGGATTTGCTACGGGTCATTTGGGATGTCAGATATTTGCTTGTATGGGATCGCTCAGTGGAATTGGAGCTGGCATGACGAATGCCGCTATTGCATATGATAGATATAGTACTATAGCTCGACCACTCGACGGGAAATTGTCACGCGGCCAAGTGTTGCTCCTTATCATGCTTATTTGGACGTACACGATTCCTTGGGCCTTGATGCCACTGATGCAAGTTTGGGGTCGTTTTGTACCTGAAGGCTTTTTGACGAGCTGCTCTTTCGATTATTTGACAGATTCGCAAGAGATACGATACTTCGTGCCCACAATATTTACCTTTTCCTATTGTGTACCAATGTTGCTCATCATATATTATTATAGTCAAATCGTCGGCCACGTTGTCAGTCACGAGAAAGCTCTGCGTGAACAAGCGAAGAAAATGAACGTTGAAAGTCTGAGAAGCAACGTAAATACGAATGCTCAAAGCGCGGAAATACGTATAGCCAAGGCTGCGATTACAATCTGCTTTCTTTTCGTCCTCTCGTGGACTCCATACGGTGCTCTCGCGATGATTGGTGCTTTCGGGAATAGAGCATTATTAACTCCAGGTATTACGATGATACCGGCATGCGCATGTAAATTTGTGGCTTGTTTGGATCCGTACGTGTACGCCATAAGCCATCCTAGATACAGGCTGGAACTGCAAAAACGATTACCGTGGTTAGAACTTCAAGAAAAGCCAGTTGCGGATACCCAGAGCACTACGACTGAAATGGTGCATACACCCGCATCCTAAATCTTAGTCAAGAAAATTATGACATTGTTGCTATAGCATTGATGACAAAAAAATATAAGTTTTGGCATCGACAGATGATATAAATTTGGTAAGCGCAATATTTATAATGGCTATTGCAACTATTTCACATTATATACGGGTGATGAATATATCTGTTAAAATGATGTGACATTTATCCCTATAACAACAAAACATAGTATGAAATGTATAGAAAACATAGTATTAATCATGTGTAATCAAACAATGCAATAAATACCTCTAATATATGTCTT</t>
  </si>
  <si>
    <t>MYNGSFHWEARILPAGPPRLLGWNVPAEELVHIPEHXLVYPEPNPSLHYLLAIVYILFTFVALFGNGLVIWIFCSAKSLRTPSNLFVVNLAFCDFMMMLKAPIFIYNSFHTGFATGHLGCQIFACMGSLSGIGAGMTNAAIAYDRYSTIARPLDGKLSRGQVLLLIMLIWTYTIPWALMPLMQVWGRFVPEGFLTSCSFDYLTDSQEIRYFVPTIFTFSYCVPMLLIIYYYSQIVGHVVSHEKALREQAKKMNVESLRSNVNTNAQSAEIRIAKAAITICFLFVLSWTPYGALAMIGAFGNRALLTPGITMIPACACKFVACLDPYVYAISHPRYRLELQKRLPWLELQEKPVADTQSTTTEMVHTPAS</t>
  </si>
  <si>
    <t>Camponotus abdominalis short wavelength-sensitive opsin mRNA, complete cds</t>
  </si>
  <si>
    <t>Cataglyphis</t>
  </si>
  <si>
    <t>bombycina</t>
  </si>
  <si>
    <t>AF042787</t>
  </si>
  <si>
    <t>GATACGAAGTAAAATAAGGTGAGGGATTGGCAGATCGCAATATGTATACTAACAGAAGCGTTCATTGGGAGGCGAGAATTCTACCAGCAGGACCACCACGATTGCTGGGATGGAACGTCCCTGCTGAAGAATTGGTCCACATACCGGAACATTGGCTGGTCTATCCCGAGCCCAACCCCTCCCTTCATTATCTGCTAGCTATTCTGTATACACTCTTTACTTTTGTGGCACTACTCGGAAATGGACTGGTTATATGGATATTCATTTCGGCCAAATCGCTGAGAACTCCCTCAAATATGTTCGTGGTGAACTTGGCATTTTGTGATTTTATCATGATGCTCAAGGCACCGATATTTATATATAATTCCTTCAATACCGGATTTGCTACGGGTCATTTAGGATGTCAGATCTTTGCTTGCATGGGAGCGCTTAGTGGAATTGGAGCCTCTATGACAAATGCCGCTATTGCATATGACAGATACAGTACTATAGCTCGACCACTTGACGGAAAGTTGTCACGCGGTCAAGTGATACTCCTTATTGCGCTCATCTGGACATACACGATTCCTTGGGCCTTGATGCCACTGATGCATGTCTGGGGTCGTTTTGTGCCTGAAGGCTTTTTAACGAGCTGCACTTTCGATTATTTGACAGATACGCCAGAGATACGATACTTCGTAGCCACAATATTCACCTTTTCCTATTGTATACCGATGTCTCTCATCATATATTATTATAGTCAAATTGTCAGCCACGTTGTCAATCATGAGAAAGCTCTCCGTGAACAAGCGAAGAAGATGAACGTTGAAAGTCTGAGGAGCAACACAAATACGAATGCTCAAAGCGCGGAAATACGTATAGCCAAGGCTGCGATTACGATCTGTTTTCTTTTCGTTCTCTCGTGGACCCCATATGGTACTCTCGCGATGATCGGTGCTTTTGGAAATAAAGCACTATTAACTCCAGGCGTTACAATGATACCGGCGTGTACATGTAAATTTGTAGCTTGCTTGGATCCGTACGTGTACGCCATAAGCCATCCGAGATATAGGCTGGAACTGCAAAAACGATTACCGTGGTTAGAACTACAAGAGAAGCCAATTGAGACGCAAAGCACCACAACTGAAACGGTGAACACAGCTTCGTCCTAAACCCGTCCTAGATTTCACCTCATTATTAGAGAAAATTATGCAGGTGATCAGTTGCTATAGACATTGCAAAATTTATATATTTTATGAAAGCAATATCATTATGCATTGATATGATAGCAAAAAATAATTATAGATTTTGCCATCAACGGCCGATGCAAGTTCGATAAACGTAATATTTATAACGGCTATTGCAACTAGTTCACTTTGTGTACAGATGAACATATCTATCGGTTAAAATAGTATGACACTTATCTCTATAATCGAAAACAGTATCGGTTATCTGTAATAAAACAATGCAATAAATCGTATTCCTGATTGTC</t>
  </si>
  <si>
    <t>MYTNRSVHWEARILPAGPPRLLGWNVPAEELVHIPEHWLVYPEPNPSLHYLLAILYTLFTFVALLGNGLVIWIFISAKSLRTPSNMFVVNLAFCDFIMMLKAPIFIYNSFNTGFATGHLGCQIFACMGALSGIGASMTNAAIAYDRYSTIARPLDGKLSRGQVILLIALIWTYTIPWALMPLMHVWGRFVPEGFLTSCTFDYLTDTPEIRYFVATIFTFSYCIPMSLIIYYYSQIVSHVVNHEKALREQAKKMNVESLRSNTNTNAQSAEIRIAKAAITICFLFVLSWTPYGTLAMIGAFGNKALLTPGVTMIPACTCKFVACLDPYVYAISHPRYRLELQKRLPWLELQEKPIETQSTTTETVNTASS</t>
  </si>
  <si>
    <t>Cataglyphis bombycinus short wavelength-sensitive opsin mRNA, complete cds</t>
  </si>
  <si>
    <t>Polyommatus</t>
  </si>
  <si>
    <t>icarus</t>
  </si>
  <si>
    <t>EU088115</t>
  </si>
  <si>
    <t>CTGTGGTATGGGYGACCGAGAACACTGCCGAGGGCTGCTCACGGTATGATTCCCCCCATAGACATGGACAAAAACGAGACCTACCACCTCTACGGTGCGTACTTCGCGCCGTTAAGGTCGAGCGATGCCATAGAGATGCTGGGCGAGGGTCTGACGGGCGAAGACCTGGCGCAGGTGCCGGAACACTGGTTGTCGTACCCGGCGCCGCCCGCCAGCGCGCACACGGCCCTCGCGCTTCTATACACGTTCTTCACCGCAGCTGCGCTCATCGGGAACGGCCTTGTCATATTTATTTTTGCCACAACAAAGAGTCTGCGAACCTCGAGCAATCTTTTAATTCTACAACTAGCAATATTAGACTTTATAATGATGGCGAAAGCACCGATCTTCATCTACAACAGTATAATGCGCGGTTTCGCGACGGGCGCCATGGGCTGCAAGATATTCGGCCTAATGGGCTCATACAGCGGCATCGGTGCTGGCATGACCAATGCTTGCATCGCGTACGACAGGCATTCCACAATAACCCGTCCACTAGACGGGCGACTATCGCAGGGTAAGGCAATCCTGATGGTTGCGTTTATATGGATCTACGCAACGCCGTGGTCCTTGATGCCACTGTTTGAAGTATGGGGACGATACGTACCAGAGGGCTACCTGACGTCGTGCACRTTCGAYTACCTGAGCAACACGTTCGACACGAAGCTGTTCGTGGGGTGCATCTTCCTGTGCAGCTACGTGTTCCCAATGACCATGATCATATACTTCTATAGTGGCATCGTGCGACAGGTCTTCGCGCACGAGGCKGCGCTGAGGGAACAGGCGAAGAAAATGAACGTGGACTCTCTGCGCTCGAACCAGAACGCGGGCGCGGAGTCCGCCGAGATCAGGATAGCGAAGGCGGCGCTCACCGTCTGCTTCCTCTTCGTCGCCTCGTGGACACCCTACGGCGTCATGGCGCTGATAGGGGCCTTCGGAGACCAGAATTTACTGACACCTGGGGTGACGATGATACCAGCCGTGACTTGCAAAGCCGTAGCGTGCATCGATCCGTGGGTATACGCAATCAGTCACCCTAAATATAGGCAAGAACTACAGCGCCGTATGCCGTGGCTGCAAATAAACGAGCCCAGCGACAGCGCCTCCACCGGCACTACCGCTACTGCCAACTCCGCCGCGCCCGCCTCCGCCTAGACTATAACTAGATAGCCTAGACTATAACGGCATCGCCTATAACGACGACAACGCTTACGCTATAACGACGACGACGCTTAGACTAACGATGACTACAATATAACGAAGACTCTCTCAAACGACTCGGCTTGTTCACGGACTTAAATTATGAACTAACGAAAATTTAGAGTAGAACTGCAAAATAACGTGAGAAAACGCGTTCTTAAAATTAAAAAAAAA</t>
  </si>
  <si>
    <t>MIPPIDMDKNETYHLYGAYFAPLRSSDAIEMLGEGLTGEDLAQVPEHWLSYPAPPASAHTALALLYTFFTAAALIGNGLVIFIFATTKSLRTSSNLLILQLAILDFIMMAKAPIFIYNSIMRGFATGAMGCKIFGLMGSYSGIGAGMTNACIAYDRHSTITRPLDGRLSQGKAILMVAFIWIYATPWSLMPLFEVWGRYVPEGYLTSCTFDYLSNTFDTKLFVGCIFLCSYVFPMTMIIYFYSGIVRQVFAHEAALREQAKKMNVDSLRSNQNAGAESAEIRIAKAALTVCFLFVASWTPYGVMALIGAFGDQNLLTPGVTMIPAVTCKAVACIDPWVYAISHPKYRQELQRRMPWLQINEPSDSASTGTTATANSAAPASA</t>
  </si>
  <si>
    <t>Polyommatus icarus ultraviolet-sensitive rhodopsin (UVRh) mRNA, complete cds</t>
  </si>
  <si>
    <t>Culex</t>
  </si>
  <si>
    <t>AY299338</t>
  </si>
  <si>
    <t>CGTTGCTGTCGAGTACGTCTACGTGCAGTTCTTAAGTCTGAAGTAGTTCGTTCTAGGACGATTTTCTTCGGCTTAACTTAACCGTTCGAAACTTAGTGAAAACCGCTCTAGACGCTGTGAGAAAATTACTTTTCAAAAGTAACGTCACCAATCAAAAGGATGGCCGCATTCGCAGAACCGCATTTCGACGCCTGGCAGGCGGGGGCCGGCAACATGTCCGTCGTGGACATGGTCGCGCCGGAGATGTTGCACATGGTGCACCCCCACTGGAATCAGTTCCCGCCGACGAACCCGCTGTGGCACTCGATCCTCGGATTCGCCATCTTCTGCCTGGGAATGGTCTCGATGATCGGTAATGGTTGCGTAATCTCCATCTTTACGAGCACTCCAAGCCTCAAAGCCCCCTCCAACTTACTGGTGGTCAACCTGGCCTTCTCGGACTTCCTGATGATGTTTACGATGGGACCGCCGATGGTGATCAACTGCTGGCATCAGACCTGGGTCTTTGGACCTTTCGCTTGCGAACTGTACGCCTGCCTGGGATCGCTGTTCGGATGTACCTCGATCTGGACCATGACTTTGATTGCATTCGACCGATACAACGTCATCATGAAGGGTCTGGCTGCCAAGCCAATGACCAACAGCGGTGCTAAGATCAAGATCCTGGGCGTGTGGGCCTTCTCGCTGTTCTGGACTCTGGCTCCCTTCTTCGGATGGAACCGGTATGTGCCGGAGGGTAACATGACCGCTTGCGGAACTGACTACCTGACCCAGACCTGGCTGAGCCGCTCGTACATCCTGATCTACGCCATCTTCGTCTACTGGCTGCCGCTGCTCACCATCATCTACTCGTACACGTTCATCCTGAAGGCTGTCTCTGCCCACGAAGAACAGATGCGTGAACAGGCCAAGAAGATGAACGTTGCCTCGCTGCGATCGTCGGAAGCTCAACAGACCAGCGCTGAGATCAAGCTGGCCAAGGTCGCTCTGGTGACCATTTCCCTGTGGTTCATGGCCCGGACTCCGTATCTGGTAATCAACTTCACCGGAATCTTCAAGGCTGCCCCGATCAGCCCACTGGCCACCATCTGGGGATCGCTGTTCGCCAAGGCCAACGCTGTCTACAACCCGATCGTGTACGGTATCAGCCATCCGAAGTACCGCGCGGCCCTGTACCAGCGGTACCCGTCGCTTTCGTGCCAGTCGGTCAACAGCAGCTCCAACGACGGCCAGTCGGCTGCTTCCGCAGCCACTACCGCTTCGGACGAGAAGGCCTAAGTTCAACGGTGAGGAATCGCGGGACTAACACGGTGATATTTTGGCAACGAATGCTGGACTCTTTGTAGTAGAACAAAAGTAGTTGAATAAATAGAAGCAAACTAGTTCGAAAGTCGAGCTTGCTCGGTTTAGCCAAAAAAAAAAAAAAAAAAAAAAAAAAAANCCAAAAAAAAAAAAAAAAAAAAAAAAAGAA</t>
  </si>
  <si>
    <t>MAAFAEPHFDAWQAGAGNMSVVDMVAPEMLHMVHPHWNQFPPTNPLWHSILGFAIFCLGMVSMIGNGCVISIFTSTPSLKAPSNLLVVNLAFSDFLMMFTMGPPMVINCWHQTWVFGPFACELYACLGSLFGCTSIWTMTLIAFDRYNVIMKGLAAKPMTNSGAKIKILGVWAFSLFWTLAPFFGWNRYVPEGNMTACGTDYLTQTWLSRSYILIYAIFVYWLPLLTIIYSYTFILKAVSAHEEQMREQAKKMNVASLRSSEAQQTSAEIKLAKVALVTISLWFMARTPYLVINFTGIFKAAPISPLATIWGSLFAKANAVYNPIVYGISHPKYRAALYQRYPSLSCQSVNSSSNDGQSAASAATTASDEKA</t>
  </si>
  <si>
    <t>Culex pipiens pallens deltamethrin resistance-associated NYD-OP6 protein mRNA, complete cds</t>
  </si>
  <si>
    <t>AY299337</t>
  </si>
  <si>
    <t>CGTTGCTGTCGAGTACGTCTACGTGCAGTTCTTAAGTCTGAAGTAGTTCGTTCTAGGACGATTTTCTTCGGCTTAACTTAACCGTTCGAAACTTAGTGAAAACCGCTCTAGACGCTGTGAGAAAATTACTTTTCAAAAGTAACGTCACCAATCAAAAGGATGGCCGCATTCGCAGAACCGCATTTCGACGCCTGGCAGGCGGGGGCCGGCAACATGTCCGTCGTGGACATGGTCGCGCCGGAGATGTTGCACATGGTGCACCCCCACTGGAATCAGTTCCCGCCGACGAACCCGCTGTGGCACTCGATCCTCGGATTCGCCATCTTCTGCCTGGGAATGGTCTCGATGATCGGTAATGGTTGCGTAATCTCCATCTTTACGAGCACTCCAAGCCTCAAAGCCCCCTCCAACTTACTGGTGGTCAACCTGGCCTTCTCGGACTTCCTGATGATGTTTACGATGGGACCGCCGATGGTGATCAACTGCTGGCATCAGACCTGGGTCTTTGGACCTTTCGCTTGCGAACTGTACGCCTGCCTGGGATCGCTGTTCGGATGTACCTCGATCTGGACCATGACTTTGATTGCATTCGACCGATACAACGTCATCATGAAGGGTCTGGCTGCCAAGCCAATGACCAACAGCGGTGCTAAGATCAAGATCCTGGGCGTGTGGGCCTTCTCGCTGTTCTGGACTCTGGCTCCCTTCTTCGGATGGAACCGGTATGTGCCGGAGGGTAACATGACCGCTTGCGGAACTGACTACCTGACCCAGACCTGGCTGAGCCGCTCGTACATCCTGATCTACGCCATCTTCGTCTACTGGCTGCCGCTGCTCACCATCATCTACTCGTACACGTTCATCCTGAAGGCTGTCTCTGCCCACGAAGAACAGATGCGTGAACAGGCCAAGAAGATGAACGTTGCCTCGCTGCGATCGTCGGAAGCTCAACAGACCAGCGCTGAGATCAAGCTGGCCAAGGTCGCTCTGGTGACCATTTCCCTGTGGTTCATGGCCCGGACTCCGTATCTGGTAATCAACTTCACCGGAATCTTCAAGGCTGCCCCGATCAGCCCACTGGCCACCATCTGGGGATCGCTGTTCGCCAAGGCCAACGCTGTCTACAACCCGATCGTGTACGGAATCGGCCATCCGAAGTACCGTGCTGCTCTGTACCAACGGTACCCAGGACTGTCGTACCAGTCAGACAACTCTTCCAACGACACCCAGTCGGTTGCTTCCGGGGCGACGACCGCCTCCGACGAGAAGGCTTAAGTACAAAGGTGAGATAGGACAAACACGGTGATATTTTGGCAATGATTGCTGGATCTTTGCTAGAAAAAAAAATATTAGATAGAAAAAATAGAAGCAAATGAGATAATCAATGGACTAAAAAAAAAAAAAAAAAAAAAAA</t>
  </si>
  <si>
    <t>MAAFAEPHFDAWQAGAGNMSVVDMVAPEMLHMVHPHWNQFPPTNPLWHSILGFAIFCLGMVSMIGNGCVISIFTSTPSLKAPSNLLVVNLAFSDFLMMFTMGPPMVINCWHQTWVFGPFACELYACLGSLFGCTSIWTMTLIAFDRYNVIMKGLAAKPMTNSGAKIKILGVWAFSLFWTLAPFFGWNRYVPEGNMTACGTDYLTQTWLSRSYILIYAIFVYWLPLLTIIYSYTFILKAVSAHEEQMREQAKKMNVASLRSSEAQQTSAEIKLAKVALVTISLWFMARTPYLVINFTGIFKAAPISPLATIWGSLFAKANAVYNPIVYGIGHPKYRAALYQRYPGLSYQSDNSSNDTQSVASGATTASDEKA</t>
  </si>
  <si>
    <t>Culex pipiens pallens deltamethrin resistance-associated NYD-OP5 protein mRNA, complete cds</t>
  </si>
  <si>
    <t>AY297444</t>
  </si>
  <si>
    <t>CGTTGCTGTCGGCAGTACTATTGCTAGTGTCTATTCTTTAAGTCTGAAGTAGTTCGTTCCAGGACGATTTTCTTCAGCTTAACACAGTCCATCGTTAACTCACTTTGAGAACAGCCACTAGACGGCGTGAGAATTTTTTGCTTCGGGAGAAAATAATCTTCAATCGGAGAAATGGCAGCTTTCGTTGAGCCGCATTTCGATGCCTGGCAGCAGGGAGCCGGCAACATGACCGTCGTGGACATGGTGCCGCCGGAGATGTTGCACATGGTGCATCCTCACTGGAACCAGTTCCCGCCGATGAATCCGCTGTGGCACTCGATCCTCGGATTCGCCATCTTCTGCCTGGGAATGGTCTCGATGATCGGTAATGGTTGCGTAATCTCCATCTTTACGAGCACTCCAAGCCTCAAAGCCCCCTCCAACTTACTGGTGGTCAACCTGGCCTTCTCGGACTTCCTGATGATGTTTACGATGGGACCGCCGATGGTGATCAACTGCTGGCATCAGACCTGGGTCTTTGGACCTTTCGCTTGCGAACTGTACGCCTGCCTGGGATCGCTGTTCGGATGTACCTCGATCTGGACCATGACTTTGATTGCATTCGACCGATACAACGTCATCATGAAGGGTCTGGCTGCCAAGCCAATGACCAACAGCGGTGCTAAGATCAAGATCCTGGGCGTGTGGGCCTTCTCGCTGTTCTGGACTCTGGCTCCCTTCTTCGGATGGAACCGGTATGTGCCGGAGGGTAACATGACCGCTTGCGGAACTGACTACCTGACCCAGACCTGGCTGAGCCGCTCGTACATCCTGATCTACGCCATCTTCGTCTACTGGCTGCCGCTGCTCACCATCATCTACTCGTACACGTTCATCCTGAAGGCTGTCTCTGCCCACGAAGAACAGATGCGTGAACAGGCCAAGAAGATGAACGTTGCCTCGCTGCGATCGTCGGAAGCTCAACAGACCAGCGCTGAGATCAAGCTGGCCAAGGTCGCTCTGGTGACCATTTCCCTGTGGTTCATGGCCCGGACTCCGTATCTGGTAATCAACTTCACCGGAATCTTCAAGGCTGCCCCGATCAGCCCACTGGCCACCATCTGGGGATCGCTGTTCGCCAAGGCCAACGCTGTCTACAACCCGATCGTGTACGGTATCAGCCATCCGAAGTACCGCGCGGCCCTGTACCAGCGGTACCCGTCGCTTTCGTGCCAGTCGGTCAACAGCAGCTCCAACGACGGCCAGTCGGCTGCTTCCGCAGCCACTACCGCTTCGGACGAGAAGGCCTAAGTTCAACGGTGAGGAATCGCGGGACTAACACGGTGATATTTTGGCAACGAATGCTGGACTCTTTGTAGTAGAACAAAAGTAGTTGAATAAATAGAAGCAAACTAGTTCGAAAGTCGAGCTTGCTCGGTTTAGCCAAAAAAAAAAAAAAAAAAAAAAAAAAAANCCAAAAAAAAAAAAAAAAAAAAAAAAA</t>
  </si>
  <si>
    <t>MAAFVEPHFDAWQQGAGNMTVVDMVPPEMLHMVHPHWNQFPPMNPLWHSILGFAIFCLGMVSMIGNGCVISIFTSTPSLKAPSNLLVVNLAFSDFLMMFTMGPPMVINCWHQTWVFGPFACELYACLGSLFGCTSIWTMTLIAFDRYNVIMKGLAAKPMTNSGAKIKILGVWAFSLFWTLAPFFGWNRYVPEGNMTACGTDYLTQTWLSRSYILIYAIFVYWLPLLTIIYSYTFILKAVSAHEEQMREQAKKMNVASLRSSEAQQTSAEIKLAKVALVTISLWFMARTPYLVINFTGIFKAAPISPLATIWGSLFAKANAVYNPIVYGISHPKYRAALYQRYPSLSCQSVNSSSNDGQSAASAATTASDEKA</t>
  </si>
  <si>
    <t>Culex pipiens pallens deltamethrin resistance-associated NYD-OP4 mRNA, complete cds</t>
  </si>
  <si>
    <t>AY297443</t>
  </si>
  <si>
    <t>CGTTGCTGTCGGTGTCTATTCTTTAAGTCTGAAGTAGTTCGTTCCAAGACGATTTTCTTCAGCTTAGCACTCCATCGTTAACTAACTTTGAGAACAGCCACTAGACGGCGTGAGAATTTTTTGCTTCGGGAGAAAATAATCTTCAATCGGAGAAATGGCAGCTTTCGTTGAGCCGCATTTCGATGCCTGGCAGCAGGGAGCCGGCAACATGACCGTCGTGGACATGGTGCCGCCGGAGATGTTGCACATGGTGCATCCTCACTGGAACCAGTTCCCGCCGATGAATCCGCTGTGGCACTCGATCCTCGGATTCGCCATCTTCTGCCTGGGAATGGTCTCGATGATCGGTAATGGTTGCGTAATCTCCATCTTTACGAGCACTCCAAGCCTCAAAGCCCCCTCCAACTTACTGGTGGTCAACCTGGCCTTCTCGGACTTCCTGATGATGTTTACGATGGGACCGCCGATGGTGATCAACTGCTGGCATCAGACCTGGGTCTTTGGACCTTTCGCTTGCGAACTGTACGCCTGCCTGGGATCGCTGTTCGGATGTACCTCGATCTGGACCATGACTTTGATTGCATTCGACCGATACAACGTCATCATGAAGGGTCTGGCTGCCAAGCCAATGACCAACAGCGGTGCTAAGATCAAGATCCTGGGCGTGTGGGCCTTCTCGCTGTTCTGGACTCTGGCTCCCTTCTTCGGATGGAACCGGTATGTGCCGGAGGGTAACATGACCGCTTGCGGAACTGACTACCTGACCCAGACCTGGCTGAGCCGCTCGTACATCCTGATCTACGCCATCTTCGTCTACTGGCTGCCGCTGCTCACCATCATCTACTCGTACACGTTCATCCTGAAGGCTGTCTCTGCCCACGAAGAACAGATGCGTGAACAGGCCAAGAAGATGAACGTTGCCTCGCTGCGATCGTCGGAAGCTCAACAGACCAGCGCTGAGATCAAGCTGGCCAAGGTCGCTCTGGTGACCATTTCCCTGTGGTTCATGGCCCGGACTCCGTATCTGGTAATCAACTTCACCGGAATCTTCAAGGCTGCCCCGATCAGCCCACTGGCCACCATCTGGGGATCGCTGTTCGCCAAGGCCAACGCTGTCTACAACCCGATCGTGTACGGTATCAGCCATCCGAAGTACCGCGCGGCCCTGTACCAGCGGTACCCGTCGCTTTCGTGCCAGTCGGTCAACAGCAGCTCCAACGACGGCCAGTCGGCTGCTTCCGCAGCCACTACCGCTTCGGACGAGAAGGCCTAAGTTCAACGGTGAGGAATCGCGGGACTAACACGGTGATATTTTGGCAACGAATGCTGGACTCTTTGTAGTAGAACAAAAGTAGTTGAATAAATAGAAGCAAACTAGTTCGAAAGTCGAGCTTGCTCGGTTTAGCCAAAAAAAAAAAAAAAAAAAAAAAAAAAACCCAAAAAAAAAAAAAAAAAAAAAAAAA</t>
  </si>
  <si>
    <t>Culex pipiens pallens deltamethrin resistance-associated NYD-OP3 mRNA, complete cds</t>
  </si>
  <si>
    <t>AY297442</t>
  </si>
  <si>
    <t>CGTTGCTGTCGGCAGTACTATTGCTAGTGTCTATTCTTTAAGTCTGAAGTAGTTCGTTCCAGGACGATTTTCTTCAGCTTAACACAGTCCATCGTTAACTCACTTTGAGAACAGCCACTAGACGGCGTGAGAATTTTTTGCTTCGGGAGAAAATAATCTTCAATCGGAGAAATGGCAGCTTTCGTTGAGCCGCATTTCGATGCCTGGCAGCAGGGAGCCGGCAACATGACCGTCGTGGACATGGTGCCGCCGGAGATGTTGCACATGGTGCATCCTCACTGGAACCAGTTCCCGCCGATGAATCCGCTGTGGCACTCGATCCTCGGATTCGCCATCTTCTGCCTGGGAATGGTCTCGATGATCGGTAATGGTTGCGTAATCTCCATCTTTACGAGCACTCCAAGCCTCAAAGCCCCCTCCAACTTACTGGTGGTCAACCTGGCCTTCTCGGACTTCCTGATGATGTTTACGATGGGACCGCCGATGGTGATCAACTGCTGGCATCAGACCTGGGTCTTTGGACCTTTCGCTTGCGAACTGTACGCCTGCCTGGGATCGCTGTTCGGATGTACCTCGATCTGGACCATGACTTTGATTGCATTCGACCGATACAACGTCATCATGAAGGGTCTGGCTGCCAAGCCAATGACCAACAGCGGTGCTAAGATCAAGATCCTGGGCGTGTGGGCCTTCTCGCTGTTCTGGACTCTGGCTCCCTTCTTCGGATGGAACCGGTATGTGCCGGAGGGTAACATGACCGCTTGCGGAACTGACTACCTGACCCAGACCTGGCTGAGCCGCTCGTACATCCTGATCTACGCCATCTTCGTCTACTGGCTGCCGCTGCTCACCATCATCTACTCGTACACGTTCATCCTGAAGGCTGTCTCTGCCCACGAAGAACAGATGCGTGAACAGGCCAAGAAGATGAACGTTGCCTCGCTGCGATCGTCGGAAGCTCAACAGACCAGCGCTGAGATCAAGCTGGCCAAGGTCGCTCTGGTGACCATTTCCCTGTGGTTCATGGCCCGGACTCCGTATCTGGTAATCAACTTCACCGGAATCTTCAAGGCTGCCCCGATCAGCCCACTGGCCACCATCTGGGGATCGCTGTTCGCCAAGGCCAACGCTGTCTACAACCCGATCGTGTACGGAATCGGCCATCCGAAGTACCGTGCTGCTCTGTACCAACGGTACCCAGGACTGTCGTACCAGTCAGACAACTCTTCCAACGACACCCAGTCGGTTGCTTCCGGGGCGACGACCGCCTCCGACGAGAAGGCTTAAGTACAAAGGTGAGATAGGACAAACACGGTGATATTTTGGCAATGATTGCTGGATCTTTGCTAGAAAAAAAAATATTAGATAGAAAAAATAGAAGCAAATGAGATAATCAATGGACTAAAAAAAAAAAAAAAAAAAAAAA</t>
  </si>
  <si>
    <t>MAAFVEPHFDAWQQGAGNMTVVDMVPPEMLHMVHPHWNQFPPMNPLWHSILGFAIFCLGMVSMIGNGCVISIFTSTPSLKAPSNLLVVNLAFSDFLMMFTMGPPMVINCWHQTWVFGPFACELYACLGSLFGCTSIWTMTLIAFDRYNVIMKGLAAKPMTNSGAKIKILGVWAFSLFWTLAPFFGWNRYVPEGNMTACGTDYLTQTWLSRSYILIYAIFVYWLPLLTIIYSYTFILKAVSAHEEQMREQAKKMNVASLRSSEAQQTSAEIKLAKVALVTISLWFMARTPYLVINFTGIFKAAPISPLATIWGSLFAKANAVYNPIVYGIGHPKYRAALYQRYPGLSYQSDNSSNDTQSVASGATTASDEKA</t>
  </si>
  <si>
    <t>Culex pipiens pallens deltamethrin resistance-associated NYD-OP2 mRNA, complete cds</t>
  </si>
  <si>
    <t>AY297441</t>
  </si>
  <si>
    <t>CGTTGCTGTCGGTGTCTATTCTTTAAGTCTGAAGTAGTTCGTTCCAAGACGATTTTCTTCAGCTTAGCACTCCATCGTTAACTAACTTTGAGAACAGCCACTAGACGGCGTGAGAATTTTTTGCTTCGGGAGAAAATAATCTTCAATCGGAGAAATGGCAGCTTTCGTTGAGCCGCATTTCGATGCCTGGCAGCAGGGAGCCGGCAACATGACCGTCGTGGACATGGTGCCGCCGGAGATGTTGCACATGGTGCATCCTCACTGGAACCAGTTCCCGCCGATGAATCCGCTGTGGCACTCGATCCTCGGATTCGCCATCTTCTGCCTGGGAATGGTCTCGATGATCGGTAATGGTTGCGTAATCTCCATCTTTACGAGCACTCCAAGCCTCAAAGCCCCCTCCAACTTACTGGTGGTCAACCTGGCCTTCTCGGACTTCCTGATGATGTTTACGATGGGACCGCCGATGGTGATCAACTGCTGGCATCAGACCTGGGTCTTTGGACCTTTCGCTTGCGAACTGTACGCCTGCCTGGGATCGCTGTTCGGATGTACCTCGATCTGGACCATGACTTTGATTGCATTCGACCGATACAACGTCATCATGAAGGGTCTGGCTGCCAAGCCAATGACCAACAGCGGTGCTAAGATCAAGATCCTGGGCGTGTGGGCCTTCTCGCTGTTCTGGACTCTGGCTCCCTTCTTCGGATGGAACCGGTATGTGCCGGAGGGTAACATGACCGCTTGCGGAACTGACTACCTGACCCAGACCTGGCTGAGCCGCTCGTACATCCTGATCTACGCCATCTTCGTCTACTGGCTGCCGCTGCTCACCATCATCTACTCGTACACGTTCATCCTGAAGGCTGTCTCTGCCCACGAAGAACAGATGCGTGAACAGGCCAAGAAGATGAACGTTGCCTCGCTGCGATCGTCGGAAGCTCAACAGACCAGCGCTGAGATCAAGCTGGCCAAGGTCGCTCTGGTGACCATTTCCCTGTGGTTCATGGCCCGGACTCCGTATCTGGTAATCAACTTCACCGGAATCTTCAAGGCTGCCCCGATCAGCCCACTGGCCACCATCTGGGGATCGCTGTTCGCCAAGGCCAACGCTGTCTACAACCCGATCGTGTACGGAATCGGCCATCCGAAGTACCGTGCTGCTCTGTACCAACGGTACCCAGGACTGTCGTACCAGTCAGACAACTCTTCCAACGACACCCAGTCGGTTGCTTCCGGGGCGACGACCGCCTCCGACGAGAAGGCTTAAGTACAAAGGTGAGATAGGACAAACACGGTGATATTTTGGCAATGATTGCTGGATCTTTGCTAGAAAAAAAAATATTAGATAGAAAAAATAGAAGCAAATGAGATAATCAATGGACTAAAAAAAAAAAAAAAAAAAAAAA</t>
  </si>
  <si>
    <t>Culex pipiens pallens deltamethrin resistance-associated NYD-OP1 mRNA, complete cds</t>
  </si>
  <si>
    <t>Megoura</t>
  </si>
  <si>
    <t>viciae</t>
  </si>
  <si>
    <t>AF189715</t>
  </si>
  <si>
    <t>TTTCAGTTGTAGTGGTGACTAGTGTTTTAGACTAACACTAACAAACGTTAATAATGGATTTCAACCGAAGTGTGTCGAGACCTTTATCACAACTAGGTTCTAGTTTCATGGAAAATGAAGATGAACTTCAATTAATGGGTTGGAATCTTACTCCAGAAGATCTTACACATATACCAGAACATTGGTTGTCATACCCAGAAGTTAGATCACTTTACCATTATATTTTGGCATTTTCTTACACTATTTTATTTTGTATCGGTGTAATTGGAAATGGTTTGGTGTTATGGATATTTTGTGTATCAAAACCATTACGAACACCTTCCAATTTGTTTGTGCTCAATTTGGCACTATGTGATTTTTCAATGGTATTAGTACTACCAATCCTCATCTATGATTCAATAGATCATAAATATCCAGGCCATTTACAATGTCAAATATTTGCATTGTGCGGATCTATTAGTGGTATCGGAGCAGGAGCCACAAACGCTGCAATTGCTTATGACAGATATAGTACAATTGCAAAACCATTTGAAGGGCGTATGACTTATGGTAAAGCATTAATATTGATCATATGTATTTGGATTTATGTTTTACCATGGTGCTTACTTCCTTTGACCGAAAAGTGGAATCGATTTGTTCCAGAGGGTTTTTTGACAAGTTGTTCTTTTGACTACTTAACGCCTACCGAGGAGACTAAAGCTTTTGTTGGAACCATGTTTGTGATTTGTTACGTGATCCCCATGTCTTTTATAATATACTTTTATTCACAAATTGTCTGCCACGTGTTCAACCACGAAAAAGCACTTCGTGAACAAGCTAAAAAGATGAACGTTGAATCTTTGCGAAGTAATCAAGATGCGAACGCTCAATCAGCGGAAGTAAGAATTGCAAAAGCCGCAATTACGATTTGTTTCCTGTTTGTAGCTGCCTGGACACCATACGCAGTGGTCGCTATGATCGGCGCTTTTGGAGATCAATCTTTACTAACACCTATCGCGTCAATGCTACCAGCGGTGTTTGCTAAGACGGTGGCTTGTTTCGATCCTTACGTTTACGCAATCAGTCATCCTAAATACAGATTAGAACTTTCAAAACGTGTTCCATGCTTGGGTATTACCGAAAAACCTCCGGCAGCAAGCGATACACAATCGATAACTACTGCAGCTTAACGTATTTCATACTAGTGCACGACTTTTGGTTTTTCGAATTTCAATATTTAGATTTTAAT</t>
  </si>
  <si>
    <t>MDFNRSVSRPLSQLGSSFMENEDELQLMGWNLTPEDLTHIPEHWLSYPEVRSLYHYILAFSYTILFCIGVIGNGLVLWIFCVSKPLRTPSNLFVLNLALCDFSMVLVLPILIYDSIDHKYPGHLQCQIFALCGSISGIGAGATNAAIAYDRYSTIAKPFEGRMTYGKALILIICIWIYVLPWCLLPLTEKWNRFVPEGFLTSCSFDYLTPTEETKAFVGTMFVICYVIPMSFIIYFYSQIVCHVFNHEKALREQAKKMNVESLRSNQDANAQSAEVRIAKAAITICFLFVAAWTPYAVVAMIGAFGDQSLLTPIASMLPAVFAKTVACFDPYVYAISHPKYRLELSKRVPCLGITEKPPAASDTQSITTAA</t>
  </si>
  <si>
    <t>Megoura viciae UV-wavelength like opsin mRNA, complete cds</t>
  </si>
  <si>
    <t>AF189714</t>
  </si>
  <si>
    <t>TACGGCAGTCGGCAGTACTACTTCAATATCTGACTGTCAATTCAATGGTCATATTCTACTGGAGCATCGATGATAGAATCGTGTTAGATATAAATGGCTTTCATCAGTTTAAACCTTTGTTAAACTTCTTGAATTCTTAGCACAAACGCCAAAAAGATTTGTTTAGTATAATTTTTTTAAGTATACCAACATTCGCAAAGTATTACCCAAAATGCTAAATAAAATCGGATCTCATTATGAACGGCAAGAATCGAATTGGGTGGCTGAAGGAGGTTTTGGAAATGAAACTGTGGTTGACCGAGTTCCCGCAGATATGATGCATCTGATCGATCCTTCTTGGTATCAATTTCCTCCAATGGAATCAATGTGGTACAAATGGTTGGGTGTTACTATTTTCTTCTTGGGAATTTTATCGGTCGTGGGTAATGGAATGGTGATATATATATTTACCTGTACAAAAAATCTTAGAACGCCTTCCAACTTACTGATAGTTAACTTGGCGTTTTCTGATTTCTGTTTGATGTTCACCATGTGTCCTGCAATGGTTTGGAATTGTTTTTACGAGACGTGGATGTTCGGACCTTTTGCTTGCGAGTTGTATGCTATGTTTGGATCACTATTTGGAGTCACATCAATATGGACAATGGTTTTTATAGCTTTAGATCGTTATAATGTAATAGTAAAGGGATTATCTGCAAAACCTATGACAACCAAGTTAGCACTATTACAAATATTTTGTATATATCTGCATGGACTTTTCTGGACTTTAACCCCTTTTTTTGGATGGAGCCGATATGTACCAGAAGCAAATATGACAGCATGTGGCACTGATTATTTAACTCTGGCGTGGCATAGTCGTAGTTATGTTTTAGTATATGCAATATTCGCATATTATTTACCATTGTTGGTCATCATCTATGCATATTATTTTATTGTGAAGGCAGTAGCATCACACGAGAAATCTATGAGAGAACAAGCAAAAAAAATGAATGTGTCTTCTCTGAGATCTGGAGATCAGAGCAATACTAGTGCAGAATTTAAGCTGGCTAAGGTGGCTTTAATGACAATTTCCTTATGGTTCATGGCTTGGACACCATACATGGTTATCAACTTTGCTGGAATATTTCAATTAATTACAATTGACCCATTATTTACAATCTGGGGATCGGTTTTCGCTAAAGCAAATGCTGTATACAATCCAATAGTATACGCGATTAGTCATCCAAAATATAGATTGGCATTAGATAAGAAGTTCCCATGTTTGGTATGTGGAAAATTAGAAGATGACAGGAGCGATTCAAAATCAGTTGCTTCTGCTCAAACAACTATATCCGAAGATAAAGTCTAAAAATCCAACTAACTTAATCTCATGGAATATGTTTAATCAAACTATCAAAGTCATTTATATTGTTTATAACAGTTATACCTTTATTTCAATTTTCTACGTATTTTTCTTATCCATTGGGATTGGTTCTGTTTCAAAGCAGCCTCTAGTGTATCTTTGATATGAACCAAGTTTAATGGATTTGTTTGTAGGAATAATGATTCAGAAATATCTTTTTTTTCTAAATCTAATTTCAATGTAACAACTGGTACGGTTTGATGTAATAAAGATCTGGATCCCATCTGTA</t>
  </si>
  <si>
    <t>MLNKIGSHYERQESNWVAEGGFGNETVVDRVPADMMHLIDPSWYQFPPMESMWYKWLGVTIFFLGILSVVGNGMVIYIFTCTKNLRTPSNLLIVNLAFSDFCLMFTMCPAMVWNCFYETWMFGPFACELYAMFGSLFGVTSIWTMVFIALDRYNVIVKGLSAKPMTTKLALLQIFCIYLHGLFWTLTPFFGWSRYVPEANMTACGTDYLTLAWHSRSYVLVYAIFAYYLPLLVIIYAYYFIVKAVASHEKSMREQAKKMNVSSLRSGDQSNTSAEFKLAKVALMTISLWFMAWTPYMVINFAGIFQLITIDPLFTIWGSVFAKANAVYNPIVYAISHPKYRLALDKKFPCLVCGKLEDDRSDSKSVASAQTTISEDKV</t>
  </si>
  <si>
    <t>Megoura viciae long-wavelength like opsin mRNA, complete cds</t>
  </si>
  <si>
    <t>glaucus</t>
  </si>
  <si>
    <t>AF098283</t>
  </si>
  <si>
    <t>GCAGATTACTACATTACTGTAAGTATTTATAGCTTTAAAAACTTTTTGTTATTTTTATTATAAATCACTTGATATTTTCTGTTAATCCAAAAACCGACCTTTCCATAAGTGATTGTTGCTGTTTTTGAATTTAAATTAAACGAGCTTGTAGGTGAGATCTATTTGAAAATATTATATTTTCTTTTCTCCATATACATACATACACAAATATGTATTTTTGTATGTTTGTAACGAATAATCACAAAAGCTACTGGACCGATTTCAAAGAATTTTCAATTCAGTAATAGAAGCTATTAATAAAAAATCTATCAGTGGGTAACATAGGATATATATTTTTTATTTGTCTATCCCGGGCTAAGCTGGGGCGCGTTGCTAAGTGTATATAGGTATAATAACATGTAGGATTTTTTTTATTAATATCTATTATAATTTAACTAAAATATTTCTTATGTTTGTAAAATAGTGGTCACATGTAGTCTCCTTTTATAATAACTTTTTTAGATAAGATTAATTGATTTTTCAATGTTGTATCAAGGATACCCAAAGCTCAACACAGATAATTAGTGAGTTTGTGACTCAATATAACAATCGAAAACCAAATTACTAGTGTAACTTATTGTATTTCATTGAAAATTATTAATTTAAAACTTAACACACAGGTAACAAAATGGCTTTAGATTACCTTAACACTGGTGCAGCAAAAATGGGCACTTGGAACGGACAGATGTCGGCTTACGGCGCGAACCAGACTGTAGTGGACAAGGTCCTTCCCGAAATGCTTCATCTCATTGACCCACATTGGTAAGTTGATTTTTCTGGTGTGTTATATTTTAGATTTCAAGATTAAATAAATAATTTCTATATTTCAGGTATCAATTTCCTCCTATGAATCCACTATGGTACGGTTTATTGGGTTTCACGATTGCTTGCTTGGCTATCACTTCAATCACTGGAAATGCTATGGTCATTTATATCTTCACAACGACAAAGGTAATGTAAAATTTTTTGTTTTGATTTTGAGATTATTTTTAATTATTTCTAATCTCTATCACATGTTTTTACAGAATCTCAAGACTCCTTCGAACTTGCTTGTCGTTAATTTAGCCGTTTCCGATTTCCTAATGATGGCTTGCATGGCACCACCTCTAATTATTAATTCTTATAATGAAACTTGGGTATTCGGTAAGTATTACATACATCCCAACGCTATTATATGTTCTAAGTAATTAGAATAACTTATCAATTTCTCCCACAGGTCCACTATTCTGTGCGATTTACGCTTGCGGAGGTTCCTTGTACGGCACTGTATCAATCTGGACAATGACTGCAATCGCCTTCGATCGATACAATGTGATTGTAAAAGGCATTGCAGCTAAACCAATGAGCATCAATGGAGCCCTGTTGCGTATCTTAGCCATCTGGCTTTCATCACTCGCATGGACTGTTGCTCCGATCTTCGGATGGAACAGGTAACATTACAACATCTCTTTCGGAAGTTGTGTCTTCCTCTCCAGCTATTACAATATATATTTGTTTACTTTGTTGTATGTCTGATACTACGGTAACTTTTCTTTCTTCTTCTCTATCTTTAGATATGTCCCGGAAGGTAACATGACAGTATGTGGAACCGATTACCTCAGCAAGGACATGCTTAGCCGCAGCTACATCATCGCTTATGCTGTCTTCTGCTACTTCTTGCCTTTGGGTCTCATCATCTATTCTTATTGGTTCATCATTCAAGTAAGTTTTATCATCTAATACAAATATTGTAATAAGTGAATCAAATATTTCTTCATATTTTATGTTGTTTTGTTGTTATAGGCAGTGGCAGCTCATGAAAAGGCTATGAGGGAGCAGGCAAAGAAAATGAATGTAGCGTCTCTAAGATCTTCTGATGCCGCTAACACTAGTGCTGAATGCAAATTGGCTAAGGTATTGTAATTTAATGCTTGGACAAAGGCCAGTAATCGTGTTTGTTTCAATATTGTACTTTTTCTTACTTTGTTTTAGGTTGCTTTAATGACCATCTCTCTATGGTTTATGGCCTGGACTCCATATTTGGTAATCAACTTTGCGGGAGTATTCGAGACGGCACCTATTAGTCCCGTCAGTACAATTTGGGGCTCTGTTTTCGCAAAAGCGAACGCAGTTTATAACCCAATCGTATATGGGATCAGGTAAGTCTTATTTACCGTAGCTATTAATTCGTTCGTTTATTTACCTTCCTTACGTTGATAACTTCCTCGCAATCCATATACTGTTGTTCAAATAAAATGTGGTCCAATTTTTGGCAAAGAAAAGAGTAAAGAAGATTTTAATAGCACTGAACGCAAATTATGTTCAGGTTTTTATCCTTCATCTACCTTAAAAGGGCTTCTGTCAGTGTTCAATCTGTTTATATTATTCATAAAAGCTTTAATTACATAGCGGCATAAAAGAGTATATAATAGAAAATATATTTTATATCAACAGAATTACATTCTGCTGTACTCATTTGTAACGTACTTGATATGTTAGAAGAATAATATCTTTAACACCGTATTATTTTTAAAATTCCAGCCATCCGAAGTACAGGGCCGCACTTTACCAGCGATTCCCGTCATTGGCGTGCCAGCCGTCACCGGATGAGAGCGGCTCCGTGGCCTCGGGCAACACTGCTGTTTGCGAAGAAAAGCCCCCTGCATAAATATTTTATTAGAACAGTACGATGACGATAACTATGCTAACGACGACGACACGGAAACGTTACCTGGACCTGATTC</t>
  </si>
  <si>
    <t>MALDYLNTGAAKMGTWNGQMSAYGANQTVVDKVLPEMLHLIDPHWYQFPPMNPLWYGLLGFTIACLAITSITGNAMVIYIFTTTKNLKTPSNLLVVNLAVSDFLMMACMAPPLIINSYNETWVFGPLFCAIYACGGSLYGTVSIWTMTAIAFDRYNVIVKGIAAKPMSINGALLRILAIWLSSLAWTVAPIFGWNRYVPEGNMTVCGTDYLSKDMLSRSYIIAYAVFCYFLPLGLIIYSYWFIIQAVAAHEKAMREQAKKMNVASLRSSDAANTSAECKLAKVALMTISLWFMAWTPYLVINFAGVFETAPISPVSTIWGSVFAKANAVYNPIVYGISHPKYRAALYQRFPSLACQPSPDESGSVASGNTAVCEEKPPA</t>
  </si>
  <si>
    <t>Papilio glaucus opsin (Rh3) gene, complete cds</t>
  </si>
  <si>
    <t>AF067080</t>
  </si>
  <si>
    <t>AACGGCTTCCTGCCGTGGTAGAAGCAAAAGACTGGAGTAGTTCAACACTTGATTTTCTTCAGTATTTTTGTTTTTACTTAGCAGATTACTACATTACTGTAACAAAATGGCTTTAGATTACCTTAACACTGGTGCAGCAAAAATGGGCACTTGGAACGGACAGATGTCGGCTTACGGCGCGAACCAGACTGTAGTGGACAAGGTCCTTCCCGAAATGCTTCATCTCATTGACCCACATTGGTATCAATTTCCTCCTATGAATCCACTATGGTACGGTTTATTGGGTTTCACAATTGCTTGCTTGGCTATCACTTCGATCACTGGAAATGCTATGGTCATTTATATCTTCACAACGACAAAGAATCTCAAGACTCCTTCGAACTTGCTTGTCGTTAATTTAGCCGTTTCCGATTTCCTAATGATGGCTTGCATGGCACCACCTCTAATTATTAATTCTTATAATGAAACTTGGGTATTCGGTCCACTATTCTGTGCGATTTACGCTTGCGGAGGTTCCTTGTACGGCACTGTATCAATCTGGACAATGACTGCAATCGCCTTCGATCGATACAATGTGATTGTAAAAGGCATTGCAGCTAAACCAATGAGCATCAATGGAGCCCTGTTGCGTATCTTAGCCATCTGGCTTTCATCACTCGCATGGACTGTTGCTCCGATCTTCGGATGGAACAGATATGTCCCGGAAGGTAACATGACAGTATGTGGAACCGATTACCTCAGCAAGGACATGCTTAGCCGCAGCTACATCATCGCTTATGCTGTCTTCTGCTACTTCTTGCCTTTGGGTCTCATCATCTATTCTTATTGGTTCATCATTCAAGCAGTGGCAGCTCATGAAAAGGCTATGAGGGAGCAGGCAAAGAAAATGAATGTAGCGTCTCTAAGATCTTCTGATGCCGCTAACACTAGTGCTGAATGCAAATTGGCTAAGGTTGCTTTAATGACCATCTCTCTATGGTTTATGGCCTGGACTCCATATTTGGTAATCAACTTTGCGGGAGTATTCGAGACGGCACCTATTAGTCCCGTCAGTACAATTTGGGGCTCTGTTTTCGCAAAAGCGAACGCAGTTTATAACCCAATCGTATATGGGATCAGCCATCCGAAGTACAGGGCCGCACTTTACCAGCGATTCCCGTCATTGGCGTGCCAGCCGTCACCGGATGAGAGCGGCTCCGTGGCCTCGGGCAACACTGCTGTTTGCGAAGAAAAGCCCCCTGCATAAATATTTTATTAGAACAGTACGATGACGATAACTATGCTAACGACGACGACACGGAAACGTTACCTGGACCTGATTCTCACTGACAAACAATCGAACACCGAACAAAACAAGTGAAAGACAATATATTGAAAAAGTATTTCTTGAATTAATTATATTTTAAAATTCAATTATTTGATTTGTTAAAGATTTGTGCGCACTTTATGTTCCGGTGTCTCGATTTAATTTAATTTTAATTTTGCAAAACATAAGCCGTCGTTACACGAAAAATAACAAAAAAATAATGTAGCAATAGTAACGTCAGGCTTCCCTTCTATTCTTGTGTGATTATTGAAAATAGATTTTAAGACGATTCGATTTCACAACGAAAAACGCAATGTATAATGGACAAAACAGAAATTAATAAATGCAAACACGCAAAGTGGTATAAGACCGC</t>
  </si>
  <si>
    <t>Papilio glaucus rhodopsin (Rh3) mRNA, complete cds</t>
  </si>
  <si>
    <t>AY918905</t>
  </si>
  <si>
    <t>GGGCCACACACGCTACCGAGGACTGCTCMCTGAATGACCAGTACTCAAAATGGAWAATGAAACRCAAAATTCCAATGTKTATGGCGCGTACTTTGCGCCACTCAGATCTGGCGATGGTGTCAAAATGCTGGTCGACGGTCTGAGTAGCGCTGAATTGGAATTCATACCTGAACATTGGCTCACGTACCCTGCGCCGCCTGCAAGTGCTCACACTGCACTCGCGTTGATGTACTGCTTTTTCACTGCTGCTGCACTGATCGGGAAYGGCCTAGTAATTTACATATTTGCCACGACTAAAAGCCTAAGGACGTCGAGCAATTTGYTGATTCTAAATCTMGCAATTTTTGATTTTATCATGATGGCCAAAGCACCAATTTTTATTTATAATAGCGCTATGCGTGGTTTTGCTATCGGTTCTCTAGGTTGTCAGATTTTCGCCCTCGTAGGTTCATACAGTGGAATTGGAGCAGCGATGACGAATCTTTGCATCGCTTACGATAGACACTCCACGATCACTCGACCTCTCGACGGAAGATTATCACGCGGTAAAGCACTTTTATTGATAGCCTTTGTGTGGATCTACACTACGCCATGGTCTTTGTTACCACTTTTTAGAATATGGGGCCGATTTGTACCTGAAGGCTACCTAACAGCTTGTTCTTTTGACTATCTTACGAATACTTTCGATACAAAACTGTTCACAGGCTGTATTTTCATATTTACCTATGCAATTCCTCTGATATTAATCATGTACTACTATAGTGGAATCGTAAAACAAGTTTTCGCTCATGAAGCCGCTCTAAGAGAACAAGCGAAAAAGATGAACGTAGAGTCACTACGATCAAATCAGAATGCATCAGCAGAGTCGGCGGAGATTCGAATAGCCAAGGCAGCGCTCACTGTGTGCTTCCTTTATGTTGCGTCTTGGACTCCCTACGGCATTATGTCACTGATAGGCGCTTTCGGTGATCAGCAGCTATTATCGCCTGGTGTAACCATGATCCCTGCGATCGCTTGCAAGGGCGTAGCGTGCATCGATCCTTGGGTGTACGCAATCAGCCATCCAAAGTACAGGCAAGAACTACAACGAAGAATGCCATGGCTTCAAATAAGGGAGCCAGAYGACAATGTTTCAACGGGCACGAACAACACTACYAATTCTGCGGCACCAGCAGCTACAGCCTAGAGCGCTGCTGTACGACAGATTACGAACAACGGAAAACAACGAATATGCTATATTTATTTATTGCAATAAAAGTGTTAAAAAAAACACAACAAAAAAATACAAAAAAATATGATGATATAATAGATAACAGAGAATGTTATTTTTTTAAATATATAATAAGCTCAAAATGAGATTTAAAATATATTCCRACCGATGAAAWCTATGAYGACACGGCTATGCTACTGG</t>
  </si>
  <si>
    <t>MXNETQNSNVYGAYFAPLRSGDGVKMLVDGLSSAELEFIPEHWLTYPAPPASAHTALALMYCFFTAAALIGNGLVIYIFATTKSLRTSSNLLILNLAIFDFIMMAKAPIFIYNSAMRGFAIGSLGCQIFALVGSYSGIGAAMTNLCIAYDRHSTITRPLDGRLSRGKALLLIAFVWIYTTPWSLLPLFRIWGRFVPEGYLTACSFDYLTNTFDTKLFTGCIFIFTYAIPLILIMYYYSGIVKQVFAHEAALREQAKKMNVESLRSNQNASAESAEIRIAKAALTVCFLYVASWTPYGIMSLIGAFGDQQLLSPGVTMIPAIACKGVACIDPWVYAISHPKYRQELQRRMPWLQIREPDDNVSTGTNNTTNSAAPAATA</t>
  </si>
  <si>
    <t>Heliconius erato ultraviolet-sensitive visual pigment (UVRh2) mRNA, complete cds</t>
  </si>
  <si>
    <t>GQ451908</t>
  </si>
  <si>
    <t>ATGGAAAATGAAACGCAAAATTCCAATGTGTATGGCGCGTACTTTGCGCCACTCAGATCGGGCGAAGGTGTCAAAATGCTGGTCGACGGTCTGAGTAGCGCCGAATTGGAATTCATACCTGAACATTGGCTCTCGTACCCTGCGCCGCCCGCAAGTGCTCACACTGCACTCGCGTTGATGTACTGCTTTTTCACTGCTGCTGCACTGATCGGGAATGGTCTAGTAATTTACATATTTGCCACGACTAAAAGCCTACGGACGTCGAGCAATTTGCTGATTCTAAATCTAGCAATTTTTGATTTTATCATGATGGCGAAAGCACCAATTTTTATTTATAATAGCGCTATGCGTGGTTTTGCTATCGGTTCTCTAGGTTGTCAGATTTTCGCTCTCGTAGGTTCGTACAGTGGAATTGGAGCAGCGATGACGAATCTTTGCATCGCTTACGATAGACACTCTACGATCACTCGACCTCTCGACGGAAGATTATCACGCGGTAAAGCACTTTTGTTGATAGCCTTTGTGTGGATCTACACTACGCCGTGGTCTTTGTTACCACTGTTTAGAATATGGGGCCGATTTGTACCTGAGGGCTACCTAACAGCTTGTTCCTTTGATTATCTAACGAATACTTTCGATACAAAACTGTTCACAGGCTGTATTTTCATATTTGCCTACGCAATTCCTCTGTTATTAATCATGTACTACTATAGTGGAATCGTAAGACAAGTCTTCGCTCATGAAGCCGCTCTAAGGGAACAAGCGAAAAAGATGAACGTAGAGTCACTACGATCAAATCAGAATGCATCAGCAGAGTCGGCGGAGATTCGAATAGCCAAGGCAGCGCTCACTGTGTGCTTCCTTTATGTTGCGTCTTGGACTCCCTACGGCATTATGTCGCTGATAGGCGCTTTCGGTGATCAGCAGTTATTATCGCCTGGTGTAACCATGATCCCTGCGATCGCTTGCAAGGGTGTAGCGTGCATCGATCCTTGGGTGTACGCAATCAGCCATCCAAAGTACAGGCAAGAACTACAACGAAGAATGCCGTGGCTTCAAATAAGGGAGCCAGATGACAACGTTTCAACGGGCACGAACAACACTACTAATTCTGCCGCACCAGCAGCTACAGCCTAG</t>
  </si>
  <si>
    <t>MENETQNSNVYGAYFAPLRSGEGVKMLVDGLSSAELEFIPEHWLSYPAPPASAHTALALMYCFFTAAALIGNGLVIYIFATTKSLRTSSNLLILNLAIFDFIMMAKAPIFIYNSAMRGFAIGSLGCQIFALVGSYSGIGAAMTNLCIAYDRHSTITRPLDGRLSRGKALLLIAFVWIYTTPWSLLPLFRIWGRFVPEGYLTACSFDYLTNTFDTKLFTGCIFIFAYAIPLLLIMYYYSGIVRQVFAHEAALREQAKKMNVESLRSNQNASAESAEIRIAKAALTVCFLYVASWTPYGIMSLIGAFGDQQLLSPGVTMIPAIACKGVACIDPWVYAISHPKYRQELQRRMPWLQIREPDDNVSTGTNNTTNSAAPAATA</t>
  </si>
  <si>
    <t>Heliconius sapho ultraviolet-sensitive visual pigment (UVRh2) mRNA, complete cds</t>
  </si>
  <si>
    <t>GQ451907</t>
  </si>
  <si>
    <t>ATGGAAAATGAAACGCAAAACTACAATGTTTACGGCGCGTACTTTGCACCACTCAGATCAAGTGATGGTGTCAAAATGCTGGTTGACGGGCTAGACAGCGCGGATTTGGCAGTTATACCTGAGCATTGGCTCTCATACACTTCGCCGCCTGCAAGCGCTCACACCGCACTAGCGTTGCTGTACATCTTTTTCACCGCTGCTGCACTGATCGGGAATGGCTTAGTAATTTTCATATTTGCCACGAGTAAAAGCCTAAGGACATCGAGCAATTTGCTGATTCTAAATCTAGCAATTTTTGATTTTATCATGATGGCCAAAGCACCGATTTTTATTTATAACAGCGCTATGCGTGGTTTTGCTACCGGTGCTCTGGGTTGTCAGATTTTCTCTGTCATGGGTGCATACAGTGGAATTGGTGCATCGATGACAAATGCTTGCATCGCTTACGATAGACACTCTACGATCACTCGGCCACTCGACGGAAGATTATCGCGGGGAAAAGCACTTTTGATGATAGCATGTGTGTGGATCTACGCTACGCCATGGGCTCTGATGCCACTGTTTAATGTATGGGGCCGATTTGTACCTGAAGGGTACCTAACATCTTGTACTTTTGACTATCTTTCAAATAGTTTCGATACAAAACTGTTTGTAGTCTGTATTTTCACCTGTAGTTGTCTATTTCCTATGTGTTTTATTATATATTTCTACAGTGGAATCGTAAAACAAGTTTTCGCTCATGAAGCCGCTCTAAGAGAACAAGCGAAGAAGATGAACGTAGAGTCACTACGATCAAATCAGAATGCATCAGCAGAGTCGGCGGAGATTCGAATAGCTAAAGCAGCGCTTACTGTGTGCTTCCTCTTTGTTGCGTCTTGGACTCCCTACGGCGTCATGTCGCYGATAGGCGCTTTCGGTGATCAGCAACTATTAACGCCTGGTGTAACCATGATCCCTGCGGTAGCTTGCAAGACTGTAGCGTGTATYGATCCGTGGGTGTATGCAATCAGCCATCCTAAGTACAGGCAAGAGCTACAACGGAGAATGCCATGGCTTCAAGTAAGGGAGCCAGATGACAATGCTTCAACTGGCACGAGCAATACTACTAATTCTACCGCACCAGCTACAGCGTAA</t>
  </si>
  <si>
    <t>MENETQNYNVYGAYFAPLRSSDGVKMLVDGLDSADLAVIPEHWLSYTSPPASAHTALALLYIFFTAAALIGNGLVIFIFATSKSLRTSSNLLILNLAIFDFIMMAKAPIFIYNSAMRGFATGALGCQIFSVMGAYSGIGASMTNACIAYDRHSTITRPLDGRLSRGKALLMIACVWIYATPWALMPLFNVWGRFVPEGYLTSCTFDYLSNSFDTKLFVVCIFTCSCLFPMCFIIYFYSGIVKQVFAHEAALREQAKKMNVESLRSNQNASAESAEIRIAKAALTVCFLFVASWTPYGVMSXIGAFGDQQLLTPGVTMIPAVACKTVACIDPWVYAISHPKYRQELQRRMPWLQVREPDDNASTGTSNTTNSTAPATA</t>
  </si>
  <si>
    <t>Heliconius sapho ultraviolet-sensitive visual pigment (UVRh1) mRNA, complete cds</t>
  </si>
  <si>
    <t>GQ451906</t>
  </si>
  <si>
    <t>ATGGAAAATGAAACGCAAACTCACAATGTATATGGCGCGTACTTTGCGCCACTCAGATCTAGCGATGGTGTCAAAATGCTGGTCGACGGTCTGAGCAGCGCCGAATTGGAATTCATACCTGAACATTGGCTCTCGTACCCTGCGCCGCCTGCAAGTGCTCACACCGCACTCGCGTTGATGTACTGCTTTTTCACTGCTGCTGCACTGATCGGGAATGGCCTAGTAATTTACATATTTGCCACGACTAAAAGCCTAAGGACGTCGAGCAATTTGCTGATTCTAAATCTAGCAATTTTTGATTTTATCATGATGGCCAAAGCACCGATTTTTATTTATAATAGCGCTATGCGTGGTTTTGCTATCGGTTCTCTAGGTTGTCAGATTTTCGCCCTCGTAGGTTCATACAGTGGAATTGGAGCAGCGATGACAAATCTTTGCATCGCTTACGATAGACACTCTACGATCACTCGACCTCTCGACGGAAGGTTATCACGTGGAAAAGCACTATTGTTGATAGCCTGTGTGTGGATCTATACTACGCCATGGTCTTTGTTGCCACTTTTTAGAATATGGGGGCGATTTGTACCTGAGGGGTACCTAACAGCTTGTTCTTTTGACTATCTTACGAATACTTTCGATACAAAACTGTTCACGGGCTGTATATTCATATTTACTTATGCAATTCCTTTGTGTTTAATCATGTACTACTATAGTGGAATTGTAAAACAAGTTTTCGCTCATGAAGCCGCTCTAAGAGAACAAGCGAAGAAGATGAACGTAGAGTCACTACGATCAAATCACAATGCAGCGGCAGAGTCGGCGGAGATTCGAATAGCTAAGGCAGCGCTTACCGTGTGCTTCCTTTATGTTGCGTCTTGGACTCCCTACGGCGTTATGTCGCTGATAGGCGCATTCGGTGATCAGCAGCTATTATCGCCTGGTGTAACCATGATCCCTGCGATCGCTTGCAAGGGTGTAGCGTGCATAGATCCTTGGGTGTATGCAATCAGCCATCCTAAGTACAGGCAAGAATTACAACGAAGAATGCCATGGCTTCAAATAAGGGAGCCAGATGACAATGTTTCAACGGGCACGAACAATACTACTAATTCCGCCGCACCAGCAGCTACAGCCTAG</t>
  </si>
  <si>
    <t>MENETQTHNVYGAYFAPLRSSDGVKMLVDGLSSAELEFIPEHWLSYPAPPASAHTALALMYCFFTAAALIGNGLVIYIFATTKSLRTSSNLLILNLAIFDFIMMAKAPIFIYNSAMRGFAIGSLGCQIFALVGSYSGIGAAMTNLCIAYDRHSTITRPLDGRLSRGKALLLIACVWIYTTPWSLLPLFRIWGRFVPEGYLTACSFDYLTNTFDTKLFTGCIFIFTYAIPLCLIMYYYSGIVKQVFAHEAALREQAKKMNVESLRSNHNAAAESAEIRIAKAALTVCFLYVASWTPYGVMSLIGAFGDQQLLSPGVTMIPAIACKGVACIDPWVYAISHPKYRQELQRRMPWLQIREPDDNVSTGTNNTTNSAAPAATA</t>
  </si>
  <si>
    <t>Heliconius pachinus ultraviolet-sensitive visual pigment (UVRh2) mRNA, complete cds</t>
  </si>
  <si>
    <t>GQ451905</t>
  </si>
  <si>
    <t>ATGGAAAATGAAACGCAAAACTACAATGTTTATGGCGCGTACTTTGCGCCACTCAGATCTAGCGATGGTGTCAAAATGCTGGTCGACGGTCTGGACAGCGCTGATTTGGCAGTCGTACCTGAGCATTGGCTCTCGTACT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CGGAAAAGCACTTTTGATGATAGCCTGTGTGTGGATCTACGCTACGCCATGGTCTTTGATGCCACTGTTTAATGTATGGGGCCGATTTGTACCTGAGGGGTACCTAACATCGTGTACTTTTGACTATCTTACAAACACTTTCGATACAAAACTGTTTGTGGGCTGTATTTTCACCTGTAGCTATCTATTTCCTATGGGTTTTATCATATATTTCTACAGTGGAATCGTAAAACAAGTTTTCGCTCATGAAGCCGCTCTAAGAGAACAAGCAAAGAAGATGAACGTAGAGTCACTACGATCAAATCAGAATGCATCAGCAGAGTCGGCGGAGATTCGAATAGCTAAAGCAGCGCTCACTGTGTGCTTCCTCTTTGTTGCGTCTTGGACTCCCTACGGCGTTATGTCGCTGATAGGCGCTTTCGGTGATCAGCAACTATTAACGCCTGGTGTAACCATGATCCCCGCGGTAGCTTGCAAGACTGTAGCGTGCATCGATCCTTGGGTGTACGCAATCAGCCATCCTAAGTACAGACAAGAACTACAACGAAGAATGCCATGGCTTCAAATAAGGGAGCCAGATGACAATGCTTCGACGGGCACGAACAATACTACTAATTCTACTGCACCAGCAGCTACAGCCTAG</t>
  </si>
  <si>
    <t>Heliconius pachinus ultraviolet-sensitive visual pigment (UVRh1) mRNA, complete cds</t>
  </si>
  <si>
    <t>GQ451904</t>
  </si>
  <si>
    <t>ATGGAGAATGAAACGCAAAACCACAATGTATATGGCGCGTACTCTGCGCCACTCAGATCTAGCGATGGTGTCAAAATGCTGGTCGACGGTCTGAGCAGCGCTGAATTGGAATTCATACCTGAACATTGGCTCTCGTACCCTGCGCCGCCTGCAAGTGYTCACACCGCACTCGCGTTGATGTACTGCTTTTTCACTGCTGCTGCACTGATCGGGAATGGCCTAGTAATTTACATATTTGCCACGACTAAAAGCCTAAGGACGTCGAGCAATTTGCTGATTCTAAATCTAGCAGTTTTTGATTTTATCATGATGGCCAAAGCACCGATTTTYATTTATAATAGCGCWATGCGTGGTTTCGCTATCGGCTCTCTAGGTTGTCAGATTTTCGCCCTCGTAGGTTCATACAGTGGAATTGGAGCAGCGATGACAAAYCTTTGCATCGCTTACGACAGACACTCTACGATCACTCGACCTCTCGACGGTAGGTTATCACGTGGAAAAGCACTATTGTTGATAGCCTGTGTGTGGATCTATACTACGCCATGGTCTTTGTTGCCACTTTTTAGAATATGGGGCCGATTTGTACCTGAAGGGTACCTAACAGCTTGTTCTTTTGACTATCTTACGAATACTTTCGATACAAAACTGTTCACGGGCTGTATTTTCATATTTGCTTATGCAATTCCTTTGTGTTTAATCATGTACTACTATAGTGGAATTGTAAAACAAGTTTTCGCTCATGAAGCCGCTCTAAGAGAACAAGCGAAGAAGATGAACGTAGAGTCACTACGATCAAACCATAATGCAGCGGCAGAGTCGGCGGAGATTCGAATAGCTAAGGCAGCGCTTACCGTGTGCTTCCTTTTTGTTGCGTCTTGGACTCCCTACGGCRTTATGTCGCTGATAGGCGCTTTCGGTGATCAGCAGCTACTATCGCCTGGTGTAACYATGATCCCTGCGATCGCTTGCAAGGGTGTAGCGTGCATAGATCCTTGGGTGTATGCAATCAGCCATCCTAAGTACAGGCAAGAATTACAACGAAGAATGCCATGGCTTCAAATAAGGGAGCCAGATGACAATGTTTCAACRGGCACGAACAATACTACTAATTCCGCCGCACCAGCATGA</t>
  </si>
  <si>
    <t>MENETQNHNVYGAYSAPLRSSDGVKMLVDGLSSAELEFIPEHWLSYPAPPASXHTALALMYCFFTAAALIGNGLVIYIFATTKSLRTSSNLLILNLAVFDFIMMAKAPIFIYNSAMRGFAIGSLGCQIFALVGSYSGIGAAMTNLCIAYDRHSTITRPLDGRLSRGKALLLIACVWIYTTPWSLLPLFRIWGRFVPEGYLTACSFDYLTNTFDTKLFTGCIFIFAYAIPLCLIMYYYSGIVKQVFAHEAALREQAKKMNVESLRSNHNAAAESAEIRIAKAALTVCFLFVASWTPYGXMSLIGAFGDQQLLSPGVTMIPAIACKGVACIDPWVYAISHPKYRQELQRRMPWLQIREPDDNVSTGTNNTTNSAAPA</t>
  </si>
  <si>
    <t>Heliconius numata ultraviolet-sensitive visual pigment (UVRh2) mRNA, complete cds</t>
  </si>
  <si>
    <t>GQ451903</t>
  </si>
  <si>
    <t>ATGGAAAATGAAACGCAAAACTACAATGTTTATGGCGCGTAC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AATTTTCGCTGTCATGGGTTCATACAGTGGAATTGGTGCATCGATGACAAATGCTTGCATCGCTTACGATAGACACTCTACGATCACTCGGCCACTCGACGGAAGGTTATCGCGAGGAAAAGCACTTTTGATGATAGCCTGTGTGTGGATCTACGCTACGCCATGGTCTTTAATGCCACTGTTTAATGTATGGGGCCGATTTGTACCTGAGGGCTACCTAACATCTTGTACTTTTGACTATCTTACAAACACTTTCGATACAAAACTGTTTGTGGGCTGTATTTTCACCTGTAGCTATCTATTTCCTATGGGTTTTATCATATATTTCTACAGTGGAATCGTAAAACAAGTTTTCGCTCATGAAGCCGCTCTAAGAGAACAAGCAAAGAAGATGAACGTAGAGTCACTACGATCAAATCAGAATGCATCAGCTGAGTCGGCGGAGATTCGAATAGCTAAAGCAGCGCTCACTGTGTGCTTCCTCTTTGTTGCGTCTTGGACTCCCTACGGCGTTATGTCGCTGATAGGCGCTTTCGGTGATCAGCAACTATTAACGCCTGGTGTAACCATGATCCCCGCGGTAGCTTGCAAGACTGTAGCGTGCATCGATCCTTGGGTGTACGCAATCAGCCATCCTAAGTACAGACAAGAACTACAACGTAGAATGCCATGGCTTCAAATAAGGGAGCCAGATGACAATGCTTCGACGGGCACGAACAATACTACTAATTCTACTGCACCAGCAGCTACGGCGTAAGCGCTGC</t>
  </si>
  <si>
    <t>Heliconius numata ultraviolet-sensitive visual pigment (UVRh1) mRNA, complete cds</t>
  </si>
  <si>
    <t>GQ451902</t>
  </si>
  <si>
    <t>Heliconius melpomene rosina ultraviolet-sensitive visual pigment (UVRh2) mRNA, complete cds</t>
  </si>
  <si>
    <t>GQ451901</t>
  </si>
  <si>
    <t>Heliconius melpomene rosina ultraviolet-sensitive visual pigment (UVRh1) mRNA, complete cds</t>
  </si>
  <si>
    <t>GQ451900</t>
  </si>
  <si>
    <t>ATGGAAAATGAAACGCAAAATTCCAATGTGTATGGCGCGTACTTTGCGCCACTCAGATCTGGCGATGGTGTCAAAATGCTGGTAGACGGTCTGAGTAGCGCTGAATTGGAATTCATACCTGAACATTGGCTCTCGTACCCTGCGCCGCCTGCAAGTGCTCACACTGCACTCGCGTTGATGTACTGCTTTTTCACTGCTGCTGCACTGATCGGGAATGGCCTAGTAATTTACATATTTGCCACGACTAAAAGCCTAAGGACGTCGAGCAATTTGCTGATTCTAAATCTAGCAATTTTTGATTTTATCATGATGGCTAAAGCACCAATTTTTATTTATAATAGCGCTATGCGTGGTTTTGCTATCGGTTCTCTAGGTTGTCAGATTTTCGCTCTCGTTGGTTCATACAGTGGAATTGGAGCAGCGATGACGAATCTTTGCATCGCTTACGATAGACACTCTACGATCACTCGACCTCTCGACGGAAGATTGTCACGCGGTAAAGCACTTTTGTTGATAGCCTTTGTGTGGATCTACACTACGCCATGGTCTTTGTTACCACTTTTTAGAATATGGGGCCGATTTGTACCTGAGGGCTACCTAACAGCTTGTTCTTTTGACTATCTTACGAATACTTTCGATACAAAACTGTTCACAGGCTGTATTTTCATATTTACCTACGCAATTCCACTGTTATTAATCATGTACTACTATAGTGGAATTGTAAAACAAGTTTTCGCTCATGAAGCCGCTCTAAGAGAACAAGCGAAAAAGATGAACGTAGAGTCACTACGATCAAATCAGAATGCATCAGCAGAATCGGCGGAGATTCGGATAGCCAAGGCAGCGCTCACTGTGTGCTTCCTTTATGTTGCGTCTTGGACTCCCTACGGCATWATGTCGCTGATAGGCGCTTTCGGTGATCAGCAGCTATTATCGCCTGGTGTAACTATGATCCCTGCGATCGCCTGCAAGGGTGTAGCGTGCATCGATCCTTGGGTGTACGCAATCAGCCATCCAAAGTACAGGCAAGAACTACAACGAAGAATGCCATGGCTTCAAATAAGGGAGCCAGACGACAATGTTTCAACGGGCACGAACAACACTACTAATTCTGCGGCACCAGCAGCTACAGCCTAA</t>
  </si>
  <si>
    <t>Heliconius hortense ultraviolet-sensitive visual pigment (UVRh2) mRNA, complete cds</t>
  </si>
  <si>
    <t>GQ451896</t>
  </si>
  <si>
    <t>ATGGAAAATGAAACGCAAACTCACAATGTATATGGCGCGTACTTTGCGCCACTCAGATCTAGCGATGGTGTCAAAATGCTGGTCGACGGTCTGAGCAGCGCGGAATTGGAATTCATACCTGAACATTGGCTCTCGTACCCTGCGCCGCCTGCAAGTGCTCACACCGCACTCGCGTTGATGTACTGCTTTTTCACTGCTGCTGCACTGATCGGGAATGGACTAGTAATTTACATATTTGCCACGACTAAAAGCCTAAGGACGTCGAGCAATTTGCTGATTCTAAATCTAGCAATTTTTGATTTTATCATGATGGCCAAAGCACCGATTTTTATTTATAATAGCGCTATGCGTGGTTTTGCTATCGGTTCTCTAGGTTGTCAGATCTTCGCCCTCGTAGGTTCATACAGTGGAATTGGAGCAGCGATGACAAATCTTTGCATCGCTTACGATAGACACTCTACGATCACTCGACCTCTCGACGGAAGGTTATCACGTGGAAAAGCACTATTGTTGATAGCCTGTGTGTGGATCTATACTACGCCATGGTCTTTGTTGCCACTTTTTAGAATATGGGGCCGATTTGTACCTGAGGGGTACCTAACAGCTTGTTCTTTTGACTATCTTACGAATACTTTCGATACAAAACTGTTCACGGGCTGTATATTCATATTTACTTATGCAATTCCTTTGTGTTTAATCATGTACTACTATAGTGGAATTGTAAAACAAGTTTTCGCTCATGAAGCCGCTCTAAGAGAACAAGCGAAGAAGATGAACGTAGAGTCACTACGATCAAATCACAATGCAGCGGCAGAGTCGGCGGAGATTCGAATAGCTAAGGCAGCGTTTACCGTGTGCTTCCTTTATGTTGCGTCTTGGACTCCCTACGGCGTTATGTCGCTGATAGGCGCATTCGGTGATCAGCAGCTATTATCGCCTGGTGTAACCATGATCCCTGCGATCGCTTGCAAGGGTGTAGCGTGCATAGATCCTTGGGTGTATGCAATCAGCCATCCTAAGTACAGGCAAGAATTACAACGAAGAATGCCATGGCTTCAAATAAGGGAGCCAGATGACAATGTTTCAACGGGCACGAACAATACTACTAATTCCGCCGCACCAGCAGCTACAGCCTAG</t>
  </si>
  <si>
    <t>MENETQTHNVYGAYFAPLRSSDGVKMLVDGLSSAELEFIPEHWLSYPAPPASAHTALALMYCFFTAAALIGNGLVIYIFATTKSLRTSSNLLILNLAIFDFIMMAKAPIFIYNSAMRGFAIGSLGCQIFALVGSYSGIGAAMTNLCIAYDRHSTITRPLDGRLSRGKALLLIACVWIYTTPWSLLPLFRIWGRFVPEGYLTACSFDYLTNTFDTKLFTGCIFIFTYAIPLCLIMYYYSGIVKQVFAHEAALREQAKKMNVESLRSNHNAAAESAEIRIAKAAFTVCFLYVASWTPYGVMSLIGAFGDQQLLSPGVTMIPAIACKGVACIDPWVYAISHPKYRQELQRRMPWLQIREPDDNVSTGTNNTTNSAAPAATA</t>
  </si>
  <si>
    <t>Heliconius cydno ultraviolet-sensitive visual pigment (UVRh2) mRNA, complete cds</t>
  </si>
  <si>
    <t>GQ451895</t>
  </si>
  <si>
    <t>ATGGAAAATGAAACGCAAAACTACAATGTTTATGGCGCGTACTTTGCGCCACTCAGATCTAGCGATGGTGTCAAAATGCTGGTCGACGGTCTGGACAGCGCTGATTTGGCAGTCGTACCTGAGCATTGGCTCTCGTACT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CGGAAAAGCACTTTTGATGATAGCCTGTGTGTGGATCTACGCTACGCCATGGTCTTTGATGCCACTGTTTAATGTATGGGGCCGATTTGTACCTGAGGGGTACCTAACATCGTGTACTTTTGACTATCTTACAAACACTTTCGATACAAAACTGTTTGTGGGCTGTATTTTCACCTGTAGCTATCTATTTCCTATGGGTTTTATCATATATTTCTACAGTGGAATCGTAAAACAAGTTTTCGCTCATGAAGCCGCTCTAAGAGAACAAGCAAAGAAGATGAACGTAGAGTCACTACGATCAAATCAGAATGCATCAGCAGAGTCGGCGGAGATTCGAATAGCTAAAGCAGCGCTCACTGTGTGCTTCCTCTTTGTTGCGTCTTGGACTCCCTACGGCGTTATGTCGCTGATAGGCGCTTTCGGTGATCAGCAACTATTAACGCCTGGTGTAACCATGATCCCCGCGGTAGCTTGCAAGACTGTAGCGTGCATCGATCCTTGGGTGTACGCAATCAGCCATCCTAAGTACAGACAAGAACTACAACGAAGAATGCCATGGCTTCAAATAAGGGAGCCAGATGACAATGCTTCGACGGGCACGAACAATACTACTAATTCTACTGCACCAGCAGCTACGGCGTAG</t>
  </si>
  <si>
    <t>Heliconius cydno ultraviolet-sensitive visual pigment (UVRh1) mRNA, complete cds</t>
  </si>
  <si>
    <t>GQ451894</t>
  </si>
  <si>
    <t>ATGGAAAATGAAACGCAAAATTCCAATGTGTATGGCGCGTACTTTGCGCCACTCAGATCGGGCGATGGTGTCAAAATGCTGGTCGACGGTCTGAGTAGCGCCGAATTGGAATTCATACCTGAACATTGGCTCTCGTACCCTGCGCCACCTGCAAGTGCTCACACTGCACTCGCATTGATGTACTGCTTTTTCACTGCTGCTGCATTGATCGGGAATGGCCTAGTAATTTACATATTTGCCACGACTAAAAGCCTACGGACGTCGAGCAATTTGCTGATTCTAAATCTAGCAATTTTTGATTTTATCATGATGGCGAAAGCACCAATTTTTATTTATAATAGCGCTATGCGTGGTTTTGCTATCGGTACTCTAGGTTGTCAGATTTTCGCTCTCGTAGGTTCATACAGTGGAATTGGATCAGCGATGACGAATCTTTGCATCGCTTACGATAGACACTCTACGATCACTCGACCTCTCGACGGAAGATTATCACGCGGTAAAGCACTTTTGTTGATAGCCTTTGTGTGGATCTACACTACGCCGTGGTCTTTGYTACCACTTTTTAGAATATGGGGCCGATTTGTACCTGAGGGCTACCTAACAGCTTGTTCTTTTGACTATCTTACGAATACTTTCGATACAAAACTGTTCACAGGCTGCATTTTCATATTTACCTACGCAATTCCTCTGTTATTAATCATGTACTACTATAGTGGAATCGTAAAACAAGTTTTCGCTCATGAAGCCGCTCTAAGAGAACAAGCGAAAAAGATGAACGTAGAGTCGCTACGATCAAATCAGAACGCATCAGCAGAGTCGGCGGAGATTAGAATAGCCAAAGCAGCGCTCACTGTRTGCTTCCTTTATGTTGCGTCTTGGACTCCCTACGGCATTATGTCGCTGATAGGCGCTTTCGGTGATCAACAGTTATTATCGCCTGGTGTAACCATGATCCCTGCGATCGCCTGCAAGGGTGTAGCGTGCATCGATCCTTGGGTGTACGCAATCAGCCATCCAAARTACAGGCAAGAACTACAACGAAGAATGCCATGGCTTCAAATAAGGGAGCCAGATGACAACGTTTCAACGGGCACTAACAACACTACCAATTCTGCCGCACCAGCAGCTACAGCSTAR</t>
  </si>
  <si>
    <t>Heliconius charithonia ultraviolet-sensitive visual pigment (UVRh2) mRNA, complete cds</t>
  </si>
  <si>
    <t>GQ451893</t>
  </si>
  <si>
    <t>Heliconius charithonia ultraviolet-sensitive visual pigment (UVRh1) mRNA, complete cds</t>
  </si>
  <si>
    <t>GQ451892</t>
  </si>
  <si>
    <t>ATGATACCAGTACTCAAAATGGAAAATGAAACGGAAAATTACAATGTATATGGCGCATATTTTGCACCACTCAGATCTAGCGATGGTGTRAAAATGTTGGTCGACGGTCTGGGTAGCGACGATTTGGCAGTCATACCTGAACATTGGCTCTCATACACTGCGCCCCCAACAAGTGCTCACACCGCTCTCGCTTTGCTGTACAGCTTTTTCACTGCTGCTGCACTAATAGGAAATGGGCTAGTAGTTTTCATATTTGCTACGACCAAAAGTCTAAGGACGTCAAGCAATTTGCTGATTCTAAATCTAGCAATTTTAGACTTTATAATGATGGCCAAAGCACCGATTTTTATTTACAATAGCGCTATGCGTGGTTTTGCTACTGGTGCTCTAGGTTGTCAGATCTTCGCTCTCATAGGTTCTTACAGTGGAATTGGTGCAGCGATGACAAACGCTTGCATCGCATACGATAGGCACTCTACGATCACTCGCCCTCTCGATGGAAGATTATCGCGTGGAAAAGCACTTTTAATGATAGCCTGTATTTGGATCTACGCTACGCCATGGTCTTTAATGCCACTGTTTAATGTATGGGGGCGATTTGTACCAGAGGGATACCTAACATCTTGTTCTTTTGACTACCTTTCGAACACATTTGATACAAAACTATTTGTAGCCTGTATTTTCACTTGTAGTTATGTTTTTCCTATGAGCTTTATTATATACTTCTACAGTGGAATCGTAAAACAAGTTTTCGCTCATGAAGCTGCTCTAAGAGAACAAGCGAAGAAAATGAACGTAGAGTCACTACGATCGAATCAGAATGCATCAGCAGAGTCGGCGGAGATTCGAATAGCTAAGGCAGCACTAACCGTGTGCTTTCTTTATGTTGCGGCTTGGACTCCCTACGGTGTTATGTCGCTGATAGGGGCTTTCGGTGATCAGCAGCTATTAACGCCTGGCGTAACCATGATACCTGCGGTAGCTTGCAAGACTGTAGCATGTATCGATCCTTGGGTGTATGCAATCAGCCATCCTAAGTACAGGCAAGAACTACAACGAAGAATGCCATGGCTTCAAATACAGGAACCGGATGACAATGCATCAACGGGCACGAACAATACAACTAATTCTACCGCACCAGCAGCTACGGCGTAGAGCATTTGCGTAGAACAAATAATGAAAACTAGACGAA</t>
  </si>
  <si>
    <t>MENETENYNVYGAYFAPLRSSDGVKMLVDGLGSDDLAVIPEHWLSYTAPPTSAHTALALLYSFFTAAALIGNGLVVFIFATTKSLRTSSNLLILNLAILDFIMMAKAPIFIYNSAMRGFATGALGCQIFALIGSYSGIGAAMTNACIAYDRHSTITRPLDGRLSRGKALLMIACIWIYATPWSLMPLFNVWGRFVPEGYLTSCSFDYLSNTFDTKLFVACIFTCSYVFPMSFIIYFYSGIVKQVFAHEAALREQAKKMNVESLRSNQNASAESAEIRIAKAALTVCFLYVAAWTPYGVMSLIGAFGDQQLLTPGVTMIPAVACKTVACIDPWVYAISHPKYRQELQRRMPWLQIQEPDDNASTGTNNTTNSTAPAATA</t>
  </si>
  <si>
    <t>Eueides vibilia ultraviolet-sensitive visual pigment (UVRh) mRNA, complete cds</t>
  </si>
  <si>
    <t>GQ451891</t>
  </si>
  <si>
    <t>ATGGAAAATGAAACGCAAAATTACAACGTCTATGGCGCTTACTTTGCGCCACTCAGATCTAGCGATGGTGTCAAAATGCTGGTCGACGGTCTGGACAGTGAGGATTTGGCAGTCATACCTGAACATTGGCTCTCATATACCGCGCCACCTGCAAGTGCTCACACCGCACTCGCATTGCTATACTCCTTTTTCACTGCCGCTGCACTGATCGGAAATGGCCTAGTAATTTTCATATTTGCTACGACTAAAAGTTTAAGGACGTCGAGCAATTTACTGATTCTAAATCTAGCAATCTTTGATTTTATCATGATGGCGAAAGCACCGATTTTCATTTACAATAGCGCCATGCGTGGTTTTGCTTCTGGTGCTCTAGGTTGCCAGATCTTCTCTGTAATGGGTTCCTACAGTGGGATTGGTGCATCAATGACTAATGCTTGCATAGCTTATGATAGACACTCTACTATCACTCGACCTCTTGACGGAAGGTTATCACGCGGAAAAGCACTTTTGATGATAGCCTGTGTATGGATCTACGCTACGCCATGGTCTTTAATGCCACTGTTCAACGTATGGGGACGATTTGTACCTGAGGGCTACCTAACGTCTTGTACTTTTGATTATCTTTCGAATACTTTCGATACAAAACTATTCGTAGGCTGCATTTTCCTCTGTAGCTATGTACTTCCTATGAGTTTTATCATATACTTCTACAGTGGAATTGTAAGACAAGTTTTCGCTCATGAAGCTGCACTGAGAGAACAAGCGAAAAAGATGAACGTAGAGTCACTACGATCAAATCAGAATGCATCTGCGGAGTCAGCGGAGATTCGGATAGCGAAAGCAGCGCTCACAGTGTGCTTCCTTTTTGTTGCGTCTTGGACTCCCTACGGCGTTATGTCGCTGATAGGCGCTTTCGGTGATCAGCAGCTATTAACGCCTGGGGTAACTATGATTCCCGCGGTGACTTGCAAGGCTGTAGCGTGCATCGATCCTTGGGTGTATGCTATCAGCCATCCTAAGTACAGACAAGAACTACAACGACGCATGCCATGGCTTCAAATACGGGAACCAGATGACAATGCTTCAACGGGCACGAACAATACCACTAATTYTACCSCMCCAGCAGCAACGGCGTAAAGCGCTGACGTAGAACGAGAAAAGCAA</t>
  </si>
  <si>
    <t>MENETQNYNVYGAYFAPLRSSDGVKMLVDGLDSEDLAVIPEHWLSYTAPPASAHTALALLYSFFTAAALIGNGLVIFIFATTKSLRTSSNLLILNLAIFDFIMMAKAPIFIYNSAMRGFASGALGCQIFSVMGSYSGIGASMTNACIAYDRHSTITRPLDGRLSRGKALLMIACVWIYATPWSLMPLFNVWGRFVPEGYLTSCTFDYLSNTFDTKLFVGCIFLCSYVLPMSFIIYFYSGIVRQVFAHEAALREQAKKMNVESLRSNQNASAESAEIRIAKAALTVCFLFVASWTPYGVMSLIGAFGDQQLLTPGVTMIPAVTCKAVACIDPWVYAISHPKYRQELQRRMPWLQIREPDDNASTGTNNTTNXTXPAATA</t>
  </si>
  <si>
    <t>Dione moneta ultraviolet-sensitive visual pigment (UVRh) mRNA, complete cds</t>
  </si>
  <si>
    <t>GQ451890</t>
  </si>
  <si>
    <t>ATGATCCCAGTAGTCAAAATGGAAAATGAAACGCAAAACTACAACGTCTACGGCGCTTACTTTGCGCCACTCAGATCTGGCGATGGAGTCAAAATGCTGGTCGACGGTCTGGATAGCGATGACTTAGCAGTCATACCTGAGCATTGGCTCTCATACACCGCGCCACCTGCAAGTGCTCACACCGCACTGGCATTACTGTACTGCTTTTTCACTGCTGCTGCACTCATCGGAAATGGCCTAGTAATTTTCATATTTGCTACGACCAAAAGCTTAAGGACATCGAGCAATTTGCTGATTCTAAATCTAGCAATTTTCGATTTTATCATGATGGCCAAAGCACCAATTTTCATTTTTAACAGCGCCATGCGTGGTTTTGCTACTGGTGCCCTAGGTTGTCAGATTTTCGCCGTCATGGGTTCATACAGTGGAATCGGTGCAGGGATGACTAATGCTTGCATCGCTTACGATAGACACTCTACAATCACTCGACCTCTCGACGGAAGGCTATCGCGCGGTAAAGCACTGTTGATGATAGCCTGTGTGTGGATCTACGCTACGCCATGGTCTTTAATGCCACTATTCAACGTATGGGGGCGATTTGTACCTGAGGGCTATCTAACATCTTGTACTTTCGACTATCTGTCAAATACTTTCGACACAAAACTATTTGTAGCCTGCATTTTCGTCTGTAGCTACGTTTTTCCTATGAGTTTTATCATATACTTCTACAGCGGAATCGTAAAACAAGTTTTCGCTCATGAAGCAGCTCTAAGAGAACAAGCGAAGAAAATGAACGTAGACTCACTACGGTCAAATCAGAATGCATCTGCGGAGTCTGCGGAGATTCGCATAGCAAAAGCAGCGCTCACAGTGTGCTTCCTTTTCGTTGCATCTTGGACTCCCTATGGCGTGATGTCGCTGATAGGCGCTTTTGGCGATCAGCAACTATTGACGCCTGGTGTAACTATGATCCCCGCGGTGGCTTGTAAGACCGTAGCATGCATCGATCCTTGGGTGTATGCAATCAGCCATCCTAAGTACAGGCAAGAGCTACAACGAAGAATGCCATGGCTTCAAATACAGGAACCAGACGACAACGCTTCAACGGGCACGAACAATACTACTAATTCTARCGCACCAGCAGCTACGGCGTARAGCATCGGCGTAGAATGAGAGAAACAACGAATACGCAATGAATAATGGACTATGATTCTTATTATTATAACATAAATATAGTAAAGATTATATAGAAAAAGAAATAAAAAATGATAATATTATAAATAACAGAGAATGTTATTTTTTTAAATGTAATGATAAGCTCAAAATGAGATGTAAAATAAGCTCTGACCAAGGGAAACTGACGACACGGCTATGCTAAAGGTTTATGGTTCAAGTTATCAAAATTATATTATGTGTATACGC</t>
  </si>
  <si>
    <t>MENETQNYNVYGAYFAPLRSGDGVKMLVDGLDSDDLAVIPEHWLSYTAPPASAHTALALLYCFFTAAALIGNGLVIFIFATTKSLRTSSNLLILNLAIFDFIMMAKAPIFIFNSAMRGFATGALGCQIFAVMGSYSGIGAGMTNACIAYDRHSTITRPLDGRLSRGKALLMIACVWIYATPWSLMPLFNVWGRFVPEGYLTSCTFDYLSNTFDTKLFVACIFVCSYVFPMSFIIYFYSGIVKQVFAHEAALREQAKKMNVDSLRSNQNASAESAEIRIAKAALTVCFLFVASWTPYGVMSLIGAFGDQQLLTPGVTMIPAVACKTVACIDPWVYAISHPKYRQELQRRMPWLQIQEPDDNASTGTNNTTNSXAPAATA</t>
  </si>
  <si>
    <t>Dryas iulia ultraviolet-sensitive visual pigment (UVRh) mRNA, complete cds</t>
  </si>
  <si>
    <t>AB467311</t>
  </si>
  <si>
    <t>GGAGTAGCCTCCGCAACACAACCTCAGCAACCGCCGGAGATTGGTTAAACTAAAGACTGGAGTAGTTCGTGAAGCGATTTTCTTCAGTATTTTTGTTTTTTAGAATAAGAAATTTAGTTCGTAAAAAATGGCAATCACCAGCATGGACCCAGCACCAGGCGTTGCCGCCATGCAAGCATGGGGCGGTCATGCAGAGGCTTACAGCGCAAACCAGACAGTTGTCGACAAAGTCTTGCCCGAAATGCTACACCTGATTGATGCACACTGGTATCAGTTCCCACCGATGAACCCACTATGGTATGGTCTACTAGGCTTCACTATTTGCACTTTGGCGTTCATTTCAGTTACGGGCAATGGCATGGTTATTTACATTTTCACCACTACAAAGTCTCTGAAGACCCCCTCAAACATGCTTGTTGTAAACTTGGCTTTCTCCGACTTCCTGATGATGGCAATGATGGCTCCGCCTTTGTGTATTAACAGCTACTACCAAACATGGGTCTTCGGTCCTGTAGCGTGCCAGTTCTATGCCTGCTTTGGTTCATTATTCGGTTGCGTCTCAATTTGGACTATGACAGCAATTGCCTTCGATCGATACAATGTTATCGTGAAAGGAATTGCTGCCAAACCATTGACCGTCAATGGAGCACTTCTGCAAATCTTTGGAGTCTGGGCGTTCTCACTTGCATGGACTCTGGCACCCATCTTCGGCTGGAGCAGATATGTACCTGAGGGAAACATGACCGCATGCGGAACTGACTACCTCAGCAAGGACCTGCTTAGCCAAATCTACATCATTACTTACTCAATCGCCTGCTACTTCTTGCCTCTGGCCCTCATCGTCTACTCTTACTTCTTTATCGTCCAGGCCGTAGCTGCTCACGAGAAGGCTATGAGGGAACAGGCCAAAAAAATGAATGTTGCTTCTCTCAGGTCCTCTGAACAGGCCAACACCAGCGCTGAGTGCAAACTGGCTAAGGTGGCACTGATGACCATCTCTCTTTGGTTCATGGCATGGACACCCTACCTGGTGATCAACTTCGCTGGTGTATTCGAAACCGCGCCAATCAGCCCCCTCAGCACCATCTGGGGTTCCGTATTTGCCAAAGCTAATGCCGTGTACAATCCTATTGTATATGGCATCAGCCACCCGAAATACCGCGCTGCTCTATACCAGAGGTTCCCATCACTGGCCTGCCAGCCATCCCCGTCAGAGGAGACTGGGTCAGTGGCATCCGCAGCGACTGCTTGCACCGAAGAAAAACCATCTGCGTAAACAACGACATCGACCGACTGCTTTACCTACCCACGGCTCGGACACGATTCTGCCAAAACGAACTTATTATTATTATTTTTATACAATTGTACAAAGTTGTGAACCTGGACACAGAACATGGGCTGGACAAAATATTCGGGTTTTAATCATATTTAGTTTGTTACATCCATAACTGTAGTATTTTTGGTTTCGTCCTTCCTATGCCTGCATATTTTGGGTCCACGTTTTGTGTGACGAGTTAAACGTTGCACACATTTATTTTTACCTTGCTTTAAATCATCGGTTGGCGACATTGTAAAAAAATACAAAAAAATGTCAAATGAAATGTATGTCGCTAGACCACCCTTAAACCGCGAGACTGCTCCTATTAGATTAAAACTTAGAAAAATGTGAGATCTTTCGATGAAACACGCTTTGTAACTTGGACCAATAAATTATTTACATGCAACGTGGTGCATGGCCACATT</t>
  </si>
  <si>
    <t>MAITSMDPAPGVAAMQAWGGHAEAYSANQTVVDKVLPEMLHLIDAHWYQFPPMNPLWYGLLGFTICTLAFISVTGNGMVIYIFTTTKSLKTPSNMLVVNLAFSDFLMMAMMAPPLCINSYYQTWVFGPVACQFYACFGSLFGCVSIWTMTAIAFDRYNVIVKGIAAKPLTVNGALLQIFGVWAFSLAWTLAPIFGWSRYVPEGNMTACGTDYLSKDLLSQIYIITYSIACYFLPLALIVYSYFFIVQAVAAHEKAMREQAKKMNVASLRSSEQANTSAECKLAKVALMTISLWFMAWTPYLVINFAGVFETAPISPLSTIWGSVFAKANAVYNPIVYGISHPKYRAALYQRFPSLACQPSPSEETGSVASAATACTEEKPSA</t>
  </si>
  <si>
    <t>Colias erate CeL mRNA for long wavelength-sensitive opsin, complete cds</t>
  </si>
  <si>
    <t>AB467310</t>
  </si>
  <si>
    <t>GACAAGTGAGAAGCGACTGGGGTCGGACTACTCACTTCGTCATCTGGTAGAGGATAAAATTAGAACCAATATGGCACACAACCACACGGTCGACCATGGCCCACTGGCCTATCCGTTCAAAATGGTCTCCGCTGAGATCCAGGAAGGCATGCTGGGCTGGAACATACCTCCAGAGCACCAGGACCTCGTGCACGAGCACTGGCGCCAGTTCCCAGCTGTGGACAAGTCCTCGCACTACCTACTGGCGCTAATATACGCTACACTCACTATATTCTCCATTACTGGCAACGGACTTGTCATTTGGATATTTGGCACATCCAAGTCACTCCGATCAGCCAGTAACATGTTCATCATAAACCTGGCGATCTTCGACCTGACCATGATGCTGGAGATGCCCCACCTGATCGTGAACTCCTTCTACCAGAGGATGCTGGGCAACCGGCTGGGATGTGATATATATTCTGTGTTCGGGTCTTTATCTGGCATTGGAGGAGCTATCACCAATGCTGTGATCGCTTATGATAGATATAAGACCATATCCTGCCCAATAGACGGGAGGATAAACCGAGTGCAGGCGTCCATTCTGATCGCCATCACTTGGCTCTACGCGCTGCCCTTCACCATTGTGCCCATGACCGGGGCTTGGGGCAGATATGTGCCTGAGGGCTTCCTAACAACGTGTTCATTTGACTTCTTAAGCGAGGACCCGGATACCAAAACGTTTGTCGCTTGCATCTTCGTCTGGAGTTACGTCATTCCAATGAGCCTCATTTGCACGTTCTATTCTAAACTATTTATTGCGGTCCGGCATCACGAGAAAATGTTAAAAGAGCAAGCCAAGAAGATGAACGTAAAGTCTTTAGCTTCAAACAAGGATGATGGTGGCAAGAGCGTGGAGATCAGGATCGCGAAGGTGGCCTTCACCATCTTCTTCCTGTTCATCTGTTCCTGGACGCCGTATGGGATTGTCGCCATGATTGGAGCGTTTGGAGACAGAGCCTTATTAACGCCTGTAGTGACGATGATTCCAGCGGTGTTCTGCAAATCTGTATCATGTATTGATCCATGGGTCTATGCTATCAATCACCCAAGATTTAGGGTTGAGTTAGAGAAGCGTGTCCCCTGGATGGGTGTCCGGGAACCCGACCCGGACGCGCAGTCCACTAACGCGAGCACAGCGACCACACCCGCTGAGGCTTAGACACCATTATTTATTGACCCTTGCTTGTTTATGGACTTACCTCTGTATTAAAACGATCTAAGAAATTATAATGCTTAAAGAATGGCATAAAAAATATATCAAATTCACGATATAATACTGCTATATCACGATATTATGCCCCGTCCGATTAGGGCCCTTCTGGCCCCCTCCACTCAAGCGACAGCTCAAGCCGAGGTTCGTGGTCCCCGTCAAGGGGGGACGCCCTTGTGCATGTCGCTACCAGGGTGAACCTTCAGTTCACCCCCGCGTCCGCGTTAAAATGTAGAAGCCCTTCTGGCTAACATTGAGAAACACCACAC</t>
  </si>
  <si>
    <t>MAHNHTVDHGPLAYPFKMVSAEIQEGMLGWNIPPEHQDLVHEHWRQFPAVDKSSHYLLALIYATLTIFSITGNGLVIWIFGTSKSLRSASNMFIINLAIFDLTMMLEMPHLIVNSFYQRMLGNRLGCDIYSVFGSLSGIGGAITNAVIAYDRYKTISCPIDGRINRVQASILIAITWLYALPFTIVPMTGAWGRYVPEGFLTTCSFDFLSEDPDTKTFVACIFVWSYVIPMSLICTFYSKLFIAVRHHEKMLKEQAKKMNVKSLASNKDDGGKSVEIRIAKVAFTIFFLFICSWTPYGIVAMIGAFGDRALLTPVVTMIPAVFCKSVSCIDPWVYAINHPRFRVELEKRVPWMGVREPDPDAQSTNASTATTPAEA</t>
  </si>
  <si>
    <t>Colias erate CeV2 mRNA for violet-sensitive opsin 2, complete cds</t>
  </si>
  <si>
    <t>AB467309</t>
  </si>
  <si>
    <t>AAGTGAGAAGCGACATCAGTCGAACTACTCACTTCGTCACCAACATTTTATTTTATTTATATTTACAGGAAGAAGCAAAAAATTCAATCAAAATGGCAGAAAATTTCACAGAAAACGAACCTATTGCTTTTCCTTATAAAATGGTATCCCACGAGATCCAGAAGCACATGCTGGGCTGGAACATACCGCAGGAGCACCAGCACTTGGTACATGAACACTGGCGACAGTTTCCTGACGTGGATCGATCCTCGCACTATCTCCTGGCGCTCATATACACCATCCTCACCATCTCTTCTGTGACCGGCAATGGACTCGTTATATGGATATTTAGCACATCCAAATCCCTGCGCACACCAAGTAACATGTTCGTAATCAACCTGGCGCTGTTCGACCTGGCCATGATGGGGGAGATGCCCCACCTCATCTTGAACTCCTTCTACCAGAGGATGCTGGGCTACGAGCTCGGCTGCGACATCTATGCGGTGCTGGGCTCGCTGTCTGGTATTGGTGGGGCTATGACTAACGCTGTTATAGCGTATGATAGATACAAAACAATATCCTCACCAATCGACGGGCGAATCAACAGAGCCCAGGCGACACTACTAGTTATATTCACGTGGCTCTACGCGATGCCATTCACGGTGTTCCCGCTCACGAAGACCTGGGGTAGATTTGTTACGGAGGGTTTCCTAACAACATGTTCATTTGACTTCCTGAGCGATGACGTAAAGACGTTTGTATTGTGCATATCTATTTGGAGCTATGTGATTCCAATGACTCTTATCTGCACCTTCTATCTCAAGCTGTTCAGTGCTGTGCGCCATCACGAGAGAATGCTCAAAGAGCAGGCCAAGAAGATGAATGTCAAGTCGCTTGCTTCTAACAAAGAAGATGCTGGTAAGAGCGTGGAGATCAGAATCGCGAAGGTAGCATTTACCATCTTCTTCCTGTTTATCTGCTCTTGGACGCCTTATGGCATCGTCGCCACGATTGGAGCTTTCGGAGACAGATCATTACTAACACCTGTGGTAACGATGATCCCAGCAGTATTCTGCAAAGCGGTTTCCTGTCTCGACCCCTGGGTCTACGCTATTAACCACCCAAGATTCAGGGTGGAGTTAGAAAAGCGGGTGCCATGGATGGGAGTCAGGGAACCTGATCCCGATGCGCAGTCCTCCACCGGCAGCGCAGTCACCAATTCCGCAGAAGCATAGACAATCAAGAACTGACCAAGGACAACGATTACCACAAATAAAAGCGACTGACAACGACGACCATAGGCAATGTTTCAGGATACAATAGCATTTGTTTCTATTCATGAAATAATATTGAAGATAGACTGAATAGCTTTGAAATACTTGTAATCGTTATTTATATTGAAGCTGTCCATAATGTAAAGATCATACTATTAAACATATTATGTTATATTATTATATAATATACAGCATTTCAAATAATACTATACATACTTAAAACTATTTTTGATACTACAGAGTAATCAATAACTGGATCATACAAACAAAAGCACTAATTTTCCAACTTTGTGTATCTTTGAAAGAAAATTACTATTATAATAATTATTATGTGAATAGGAATATTTGTTAGATTATGATATTATGTTATTCAAGAAGCGCAATATGTAAAATTCAGAGGACAGAAAAAAGGTCTCATCATTCGCTTAAAGCAACAGACTGTATTTACCTTATATTTATAATAAATAGTTTTAATGTTTAATACTGACGATGATCCCAAACGACTGCGGCGAACATTTTTTATAGTGAAAAATGAAATATAACATGATGAAAATTAT</t>
  </si>
  <si>
    <t>MAENFTENEPIAFPYKMVSHEIQKHMLGWNIPQEHQHLVHEHWRQFPDVDRSSHYLLALIYTILTISSVTGNGLVIWIFSTSKSLRTPSNMFVINLALFDLAMMGEMPHLILNSFYQRMLGYELGCDIYAVLGSLSGIGGAMTNAVIAYDRYKTISSPIDGRINRAQATLLVIFTWLYAMPFTVFPLTKTWGRFVTEGFLTTCSFDFLSDDVKTFVLCISIWSYVIPMTLICTFYLKLFSAVRHHERMLKEQAKKMNVKSLASNKEDAGKSVEIRIAKVAFTIFFLFICSWTPYGIVATIGAFGDRSLLTPVVTMIPAVFCKAVSCLDPWVYAINHPRFRVELEKRVPWMGVREPDPDAQSSTGSAVTNSAEA</t>
  </si>
  <si>
    <t>Colias erate CeV1 mRNA for violet-sensitive opsin 1, complete cds</t>
  </si>
  <si>
    <t>AB467308</t>
  </si>
  <si>
    <t>GAGCAGTCAGTCAATGGGGTTGGCGTTCTCGCAACTATCGAGGACTGCTCAAAAATGATCCCTACACAAGACATGGACAATAGGACCGAATATTACAACATCTATGGGGCATACTTTGCCCCTTTAAGGTCAGGGGGCGAACGGATGTTGGGTGAGGGACTGACTGGAGAGGATCTGGCTATGATACCAGAGCACTGGTTCAAGTACCCAGAGCCACCAGCTAGTGCACACACAGCTCTATGTCTTCTTTACTGCTTCTTCACAGCGGCAGCTCTTATTGGAAATGGCATGGTTATTTTTATATTTGCCTCGACAAAATCTCTACGAACAGCTAGTAATCTTTTGATTTTAAATCTAGCAATATTCGACTTCATTATGATGCTCAAAGCACCCATATTCATATATAACAGCGCTATGCGAGGATTTGCAGCAGGTGCCTTGTGGTGCAAAATATTTGCAGTTATGGGATCCTACAGTGGCATAGGTGCAGCAATGACCAACGCTTGCATCGCATATGACAGGCATTCAACAATCACAAGACCTCTTGATGGACGGCTGTCCAGAGGAAAAGTTTTATTAATGATAATTTGTATATGGATATACACGACACCATGGTCTTTGATGCCATTGTTTAGAGTTTGGGGTAGATTTGTTCCTGAGGGCTACCTAACATCGTGTACGTTCGACTACCTTACCAACTCCTTCGACAACAAGTTATTTGTTGGCTGTATATTCACTTGCAGTTATGTTTTCCCGATGTTGTGTATTATCTACTTCTACAGCGGTATCGTGAAACAAGTATTCGCTCACGAAGCAGCTTTAAGGGAACAAGCTAAGAAAATGAATGTAGAGTCATTGCGCTCTAACCAGAACGCAGGTGCAGAATCCGCTGAGATACGAATCGCAAAAGCTGCATTGACTGTCTGTTTCCTATTTGTCGCTTCCTGGACTCCGTATGGCGTAATGTCGCTCATTGGAGCATTCGGTGACCAGGAATTATTGACTCCAGGGGTCACGATGATTCCGGCAATAACATGTAAAGCCGTTGCATGTATAGACCCCTGGGTTTATGCTATTAGTCATCCAAAGTACAGGCAAGAATTACAAAGGAGAATGCCATGGCTACAAATAAGCGAACCAGATGACAATACATCGAACACATCAAATACTACAACCAACAGTGCCGCCCCTGCATGAAAAAAAATACTATGCCATAAACTTTATTATATTTTAGCCAAATATTCATATATAGTTTAAGTAGGTATATACTATTTAATCATGGACTCAAAAGGAGTAAAAATAGCAAAAAAAATACTAACGACGACTTGGCTATACTTATGGACTCTGAATTTTCTAAAATATTACAAGATATTATAATTATTTAATGAAGCAGCAAAATAAATGTGTCGAACATG</t>
  </si>
  <si>
    <t>MIPTQDMDNRTEYYNIYGAYFAPLRSGGERMLGEGLTGEDLAMIPEHWFKYPEPPASAHTALCLLYCFFTAAALIGNGMVIFIFASTKSLRTASNLLILNLAIFDFIMMLKAPIFIYNSAMRGFAAGALWCKIFAVMGSYSGIGAAMTNACIAYDRHSTITRPLDGRLSRGKVLLMIICIWIYTTPWSLMPLFRVWGRFVPEGYLTSCTFDYLTNSFDNKLFVGCIFTCSYVFPMLCIIYFYSGIVKQVFAHEAALREQAKKMNVESLRSNQNAGAESAEIRIAKAALTVCFLFVASWTPYGVMSLIGAFGDQELLTPGVTMIPAITCKAVACIDPWVYAISHPKYRQELQRRMPWLQISEPDDNTSNTSNTTTNSAAPA</t>
  </si>
  <si>
    <t>Colias erate CeUV mRNA for UV-sensitive opsin, complete cds</t>
  </si>
  <si>
    <t>Thermonectus</t>
  </si>
  <si>
    <t>marmoratus</t>
  </si>
  <si>
    <t>EU921227</t>
  </si>
  <si>
    <t>AGTGGACACTAAGTTTTTACGATCCTACAAATGGTCTAAAGCCATTTGTGAAACACTCGGAGATGGAGTTTGATAACTGGACTGTGATAGGCGTCGGCAGACCTCAAGCTAGAGTGGCCGAACCTGGGCTGCGCATGTTAGCATGGAATGTACCACCCTCCGAGTTGATCCACATACCTGAGCATTGGCTAAAATATCCGGAACCAGAAGCATCACTGCACTATCTACTGTCAATTATATATATCGGTTTCTTCATAGCTTCTATGATTGGAAATGGTCTCGTTATCTGGGTTTTTTCAACAGCAAAACCACTACAAACTCCATCAAACATATTCGTTGTAAATCTAGCAATATTTGACTTCATCATGATGGCCAAGGCTCCGATCTTCATCTACAACTCATTCAACCGAGGTTTTGAACTGGGATTCATAGGTTGTCAGATATTTGCTTTCGTTGGAACGTTGTCAGGTATTGGCGCTGGAATGACGAATGCGTGTATAGCATATGACAGATACAATACGATAGCACGGCCGTTCGATGGAAAACTCTCAAGAACGAAAGCAGTGATTATGGTTGTTTTCATCTGGATTTACACAATTCCATGGGCTATTCTGCCTGCTATGGAAGTCTGGGGTAAATTCGCACCAGAGGGTTACCTGACAGCCTGTACGGTTGATTTCTTTACCATAACCTTCGACAATAGATTATTCGTAACTGCAATGTTTGTATTCTCGTATTGCATACCTATGATAATGATCATCTATTACTACAGTCAAATTGTCAGCCACGTGTTTGCTCATGAAAAAGCTCTTAAAGAACAGGCAAAGAAAATGAATGTAGAATCTTTACGAAGTAACCAAAACCAGAACAGCCAATCAGTGGAGATACGAATTGCTAAGGCAGCAATTACTGTATGCTTCCTCTTTGTGACTTCATGGACACCGTACGCAGTTGCTGCTATGATTGGCATTTATGGCGATCAAAACCTACTGACACCGGGTGTGACCATGATACCTGCATTGAACGCTAAAATGGTAGCATGCATAGATCCATATGTATATGCTATTAGTCACCCCAAATACAGGATTGAGCTGAACCGTCGCCTACCATGGTTGGCAATCAATGAAACAGCAAGTGACACTAACTCAACAGCAACAGAAGCTACGACTCCACCAGCAGCAGTTGCGTAATTCTACACAAATCAAAACAAACCTATTTAGATGGATCCAACTTATAAAAAATGTAGAATTTTGTATATCCAATGTATATATGACGAAACCTGCTATGAAACAAGGACTATGATTGGGAATATTTGTAATATATTTGTTTAACATATTTATTTCTGCGTAGACAATAGTTGAAACATTGTTTATTGCTGATATCTTTTTATTAGTTAATAAACATCCCTCGGAAAGC</t>
  </si>
  <si>
    <t>MEFDNWTVIGVGRPQARVAEPGLRMLAWNVPPSELIHIPEHWLKYPEPEASLHYLLSIIYIGFFIASMIGNGLVIWVFSTAKPLQTPSNIFVVNLAIFDFIMMAKAPIFIYNSFNRGFELGFIGCQIFAFVGTLSGIGAGMTNACIAYDRYNTIARPFDGKLSRTKAVIMVVFIWIYTIPWAILPAMEVWGKFAPEGYLTACTVDFFTITFDNRLFVTAMFVFSYCIPMIMIIYYYSQIVSHVFAHEKALKEQAKKMNVESLRSNQNQNSQSVEIRIAKAAITVCFLFVTSWTPYAVAAMIGIYGDQNLLTPGVTMIPALNAKMVACIDPYVYAISHPKYRIELNRRLPWLAINETASDTNSTATEATTPPAAVA</t>
  </si>
  <si>
    <t>Thermonectus marmoratus putative ultraviolet II opsin mRNA, complete cds</t>
  </si>
  <si>
    <t>EU921226</t>
  </si>
  <si>
    <t>AGTGGGAGCCGACAGTTTCTACATAACAAATGATTTAGAAATCATTTGTTATGTTATCGGCGATGGAGTTTGAAAATTGGACTGTGGTAGCCAGCGGCCCTCAAGCTAGAGTGGCTGACCCAGCCCAACATTTACTTGGATGGAATGTACCTCCTTCTGAGCTCATCCATATACCAGAGCATTGGTTAAGCTACCCCGAACCTCCAGCATCCATTCACTACCTGTTAGCAATCATATACATTGGATTTTTTATTTTTTCACTTGTCGGAAATGGCCTCGTCATGTGGGTTTTTTCCTCTGCAAAATCTTTACAAACTCCATCAAACATTTTCATTGTAAATTTGGCATTTTGTGATTTCGTTATGATGGCGAAGACTCCCATCTTCATTTATAACTCCTTCAGCCGAGGATTTGCTGCAGGTCACATAGGTTGCCAAGTATTTTCATTTGCTGGCTCTTTATCAGGTATCGGAGCTAGTATGACAAACGCATGCATTGCTTATGATCGGTACACTACTATCGCAAGACCATTTGATGGAAAACTAACAAGAACTAAAGCTTTAGTCATGGTTGCCTGTATTTGGACTTATACTATTCCATGGGCTATATTGCCACTATTGGAAATTTGGGGAAAATTCGTTCCAGAGGGTTTCTTAACAGCATGCACATTTGACTATTTGACTGACACCTTCGACAATCATATGTTTGTGGCAGTGATATTTACTTTCTCGTACTGTATACCGATGTCTCTTATCATTTATTATTACAGTCAAATAGTCAGTCATGTAGTAGCACATGAAAAAGCATTAAAAGAACAGGCGAAAAAGATGAACGTTGAATCATTACGAAGCAACCAGAATCAACAGACCACTTCAGTAGAAATACGCATTGCGAAAGCTGCAATTACTGTATGCTTCCTCTTTGTTCTTTCATGGACACCATATGCTGTCATGGCCCTAATTGGAGCATTTGGGGACAAGTCACTCCTAACTCCAGGAGTAACTATGATCCCAGCTCTAACATGCAAACTGGTAGCGTGTATAGACCCATATGTATATGCCATTAGTCATCCAAGATACAGGATTGAGTTGAACAAACGTCTCCCATGGTTGGCGATCAAAGAATCAGATGACACTTCATCAACGACTACAGAAACTACGACTGCCCCTCCACCGGCAGCGGCTACTGCATAAACTCTCCTATAACAACTTCGCTACGACATGGACTACGATTTAAGGAAACTACCTGCTGCAAGCAGCAGCTTCATCTAATACAAACTATAAATTGTTATTATTATATTTTGTCGTTATATCTTAATTTTTTTTCTGTTGTAACTTAGAATGTTGAATAATAAATCCTCAGCAAAG</t>
  </si>
  <si>
    <t>MLSAMEFENWTVVASGPQARVADPAQHLLGWNVPPSELIHIPEHWLSYPEPPASIHYLLAIIYIGFFIFSLVGNGLVMWVFSSAKSLQTPSNIFIVNLAFCDFVMMAKTPIFIYNSFSRGFAAGHIGCQVFSFAGSLSGIGASMTNACIAYDRYTTIARPFDGKLTRTKALVMVACIWTYTIPWAILPLLEIWGKFVPEGFLTACTFDYLTDTFDNHMFVAVIFTFSYCIPMSLIIYYYSQIVSHVVAHEKALKEQAKKMNVESLRSNQNQQTTSVEIRIAKAAITVCFLFVLSWTPYAVMALIGAFGDKSLLTPGVTMIPALTCKLVACIDPYVYAISHPRYRIELNKRLPWLAIKESDDTSSTTTETTTAPPPAAATA</t>
  </si>
  <si>
    <t>Thermonectus marmoratus putative ultraviolet I opsin mRNA, complete cds</t>
  </si>
  <si>
    <t>EU921225</t>
  </si>
  <si>
    <t>GAGTCGCCTTCTGCAAGCGTCTTCCTCTACTGCCATCGGCTACCAGTATCTACCGGGAATCCAGACTGAAGTAGTTCGTCCAGACGATTTTCTTCAGATCGCCAACTGCAATTATCAAGATGCTGCCTATCAACGTAGACTCTATGGCCGTGTTGGGCGCCCCCCGAGCGGAAGCCTGGGGAGCGGCCCCGTCGTCCTTCGGAGCCAACATCACCGTCGTTGACAAGGTGCCTCAGGATATGTTGCACATGGTCGATTCCCACTGGTATCAGTTTCCACCAATGAACCCGCTATGGCACGGTCTTCTGGGTTTCGCCATCGGCGTGCTCGGTTTCATGTCCATCGTCGGCAACGGCATGGTCGTCTACATCTTCTCCGGAACCAAGAGCCTCAAGACCCCGTCCAACATGCTCGTCGTCAACCTGGCCTTCTCCGACTTCCTCATGATGCTCTGCATGGCCCCACCCATGGTCGTCAACTGCTACTACGAGACCTGGGTCTTCGGGCCTTTCATGTGCGAGCTCTACGGAATGTTGGGATCGCTGTTCGGCTGCATCTCCATCTGGACCATGACCATGATCGCCGTCGACAGGTACAACGTCATCGTCAAAGGATTGTCCGCCAGACCGCTGACCAAGAAGGGAGCCAGCATCCAGATCCTCGGCATCTGGGCCAACTCCTTGATGTGGACTCTGTTCCCGTTCTTCGGATGGAACAGATACGTCCCAGAAGGTAACATGACCGCCTGCGGAACTGACTACCTCACCAAGGAATGGTTCTCCCGCTCCTACATCTTGGTCTACTCGGTGTTCGTCTACTTCTTGCCTCTGTTCGTCATCATCTACTCTTACTTCTTCATCGTGCAGGCCGTCGCCGCTCACGAGAAGCAGATGAGAGAACAGGCCAAGAAGATGAACGTGGCCACTCTGAGGACCGGTGAAGCCGCACAGACCAGCGCCGAATGCAAACTGGCCAAGATCGCCTTGATGACCATCTCGCTGTGGTTCTTCGCATGGACCCCGTACTTGATCATCAACTACACCGGCATCTTCGAAGGCAAGAACATCAGCCCTCTGGCCACGATCTGGGGCTCCCTGTTCGCCAAGGCTAACGCCGTGTACAACCCCATTGTATATGGTATCAGCCACCCCAAGTACAGGGCCGAGCTGTTCAAGAAGTTCCCATCTCTGGCGTGCGCGCCCCCAGCCGACGACACCGTGTCCCAGGCCTCCGAAACCACCAAGTGCCCGATGGAAGAGAAGCCAGCCGCCTAAGCGCGCTGACGGCCGCAACACGCACGGCGCTGGCACAAACGCAAGGCTGCTCTAGACACGACCCGGCTACCCACCCGGAACACGACTACTGGATGTACATATTTTATACCTTTGCCCCGGTTTATTATCTCTCGTTTGCTTATTCTGTTCTTTTTATTGTACCATGTTTGCCAATAAACCTAGCATAAATTATACAT</t>
  </si>
  <si>
    <t>MLPINVDSMAVLGAPRAEAWGAAPSSFGANITVVDKVPQDMLHMVDSHWYQFPPMNPLWHGLLGFAIGVLGFMSIVGNGMVVYIFSGTKSLKTPSNMLVVNLAFSDFLMMLCMAPPMVVNCYYETWVFGPFMCELYGMLGSLFGCISIWTMTMIAVDRYNVIVKGLSARPLTKKGASIQILGIWANSLMWTLFPFFGWNRYVPEGNMTACGTDYLTKEWFSRSYILVYSVFVYFLPLFVIIYSYFFIVQAVAAHEKQMREQAKKMNVATLRTGEAAQTSAECKLAKIALMTISLWFFAWTPYLIINYTGIFEGKNISPLATIWGSLFAKANAVYNPIVYGISHPKYRAELFKKFPSLACAPPADDTVSQASETTKCPMEEKPAA</t>
  </si>
  <si>
    <t>Thermonectus marmoratus putative long wavelength opsin mRNA, complete cds</t>
  </si>
  <si>
    <t>Agriades</t>
  </si>
  <si>
    <t>glandon</t>
  </si>
  <si>
    <t>EU449024</t>
  </si>
  <si>
    <t>CCGTGGTATGGGCGACCGAGAACACTGCCGAGGGCTGCTCACGGTATGATYCCTCCCATAGACATGGACAAGAACGAGACCTACCACCTCTACGGTGCGTATTTCGCGCCATTAAGATCGAGCGATGCCGTAGTAATGCTGGGCGAGGGTCTGACGGGCGAGGACCTGGCGCAGGTGCCGGAACACTGGCTGTCGTACCCGGCGCCGCCCGCCAGCGCGCACATGGCCCTCGCGCTACTATACACGTTCTTCACCGCAGCTGCGCTCATCGGGAACGGCCTTGTCATATTTATTTTTGCCACAACAAAGAGTCTCCGAACCTCCAGCAATCTTTTAATTTTACAACTAGCGATATTAGACTTTATAATGATGGCGAAAGCACCGATCTTCATCTACAACAGTATAATGCGCGGTTTCGCGACGGGCGCCATGGGCTGCAAGATATTCGCCCTAATGGGCTCCTACAGCGGCATCGGTGCTGGCATGACCAACGCTTGCATCGCGTACGACAGGCATTCCACAATAACCCGTCCTCTAGACGGGCGTCTGTCGCAGGGTAAGGCRATCCTGATGGTCGCGTGTATATGGATCTACGCGACGCCGTGGTCCTTGATGCCACTGTTCGAAGTATGGGGACGATACGTACCAGAGGGCTACCTGACATCGTGCACGTTTGACTACCTGAGCAACACGTTCGACACGAAGCTGTTCGTGGGGTGCATCTTCCTGTGCAGCTACGTATTCCCCATGACCATGATCATATACTTCTACAGCGGCATCGTGCGACAGGTCTTCGCGCACGAGGCTGCGCTGAGGGAACAAGCGAAGAAAATGAACGTGGACTCTCTGCGCTCGAACCAGAACGCGGGCGCGGAGTCCGCCGAGATCAGGATAGCGAAGGCGGCGCTCACCGTCTGCTTCCTCTTCGTCGCCTCGTGGACACCCTACGGCGTCATGGCGCTGATAGGGGCCTTCGGAGACCAGAACTTGTTGACACCTGGGGTGACGATGATACCTGCCGTGACTTGCAAAGCTGTGGCGTGTATCGATCCGTGGGTATACGCAATCAGTCACCCTAAATATAGGCAAGAACTACAGCGCCGTATGCCGTGGCTGCAAATAAACGAGCCCAGCGACACCGCCTCCACCGGCACTACSGCTACGAACTCCGCCGCGCCTGCCTCCGCCTAGACTATCACAACATAGCCTAGACTATAACGGCTTAGCCTAGACTATAACGACGACRACGCTTACGCTATAACGACGACGACGCTTAGACTAACGATGACTACACTACGAAGACTCTCTCAAACGACTCGGCCAGATCATGGACTTAAAATATGAACTAACGAAAATTTAGAGTAGAACTGCAAAATAACGTGAGAAAACGCGTTCTTAAAATAATAATAAAAAAATATTTTTTTTGTAAACTTAAGCTCAAATGTTAATCGCATTTTGTACTTGTGTCAACCCACGACTTGGMTTGATAACGGACTCGATACTGCTACCCATGATGTAACGTGGAACGAGATGTTCTGAATTATGAATTATAATAATGAACCAATAAAGAAGCAT</t>
  </si>
  <si>
    <t>MIPPIDMDKNETYHLYGAYFAPLRSSDAVVMLGEGLTGEDLAQVPEHWLSYPAPPASAHMALALLYTFFTAAALIGNGLVIFIFATTKSLRTSSNLLILQLAILDFIMMAKAPIFIYNSIMRGFATGAMGCKIFALMGSYSGIGAGMTNACIAYDRHSTITRPLDGRLSQGKAILMVACIWIYATPWSLMPLFEVWGRYVPEGYLTSCTFDYLSNTFDTKLFVGCIFLCSYVFPMTMIIYFYSGIVRQVFAHEAALREQAKKMNVDSLRSNQNAGAESAEIRIAKAALTVCFLFVASWTPYGVMALIGAFGDQNLLTPGVTMIPAVTCKAVACIDPWVYAISHPKYRQELQRRMPWLQINEPSDTASTGTTATNSAAPASA</t>
  </si>
  <si>
    <t>Agriades glandon ultraviolet wavelength-sensitive opsin (UVRh) mRNA, complete cds</t>
  </si>
  <si>
    <t>EU352199</t>
  </si>
  <si>
    <t>TCGGTTATACACGACCAAAGACTGGAGTAGTTCGTGAAGCGATTTTCTTCAGTATTTTTGGTATAAACGATCTCGGAGCGACCTACTTCCTTGTTTCCCTTTTTAGTTTAAGCTGACAATATCAAAATGACGATTATGAACTTGGATCCAGCGCCGGGTGTTGCTGCCTTGCAATCATGGGGACCCCAGGCCTCAGCCTTATTCAACAACGAAACCGTTGTTGACAAGGTGTTGCCAGAAATGCTCCACAGAATCGACCCACATTGGTATCAGTTTCCTCCTATGAACCCACTATGGCACGGAATTTTGGCTTTCATCACCTCAGTCATCCTTATAATTGCATCGACAGGCAACGGAATGGTGATCTATATTTTTACGACAACAAAGACACTCAAAACACCGTCGAATCTGTTTATCGTCAATTTAGCGTTGTCTGACTTTTTAATCATCACTACCATGTCTCCACCAGTGGTAGTGAACACTTACTACGAAACGTGGATTTTCGGTCCTCTGGCATGCGATATCTACGCATGCTGTGGCTCATTATTCGGATGCGTTTCCATCTGGTCAATGACCATGATTGCGTTTGACCGCTACAACGTCATCGTAAAAGGCATCGCCGCCAAACCACTGACAAATGGCGGCGCTCTGCTGCGAATCCTTGGTGTCTGGCTGTTCTCCCTGGCCTGGACCGTCACTCCACTCTTCGGGTGGGGCAAGTATGCGCCGGAGGGAAATATGTGCGTCTGCGGCACAGACTACTTGGACAAGTCCTGGGTCCACCGCAGYTATATCATCCTCTACTCGTTCGCTTGCTACTTCATGCCGCTGTTCCTCATCATCTATTCCTACTGGTTTATCATTCAGGCAGTATCGGCTCATGAGAAAGCAATGAGGGAACAGGCTAAGAAAATGAACGTTGCCTCTCTGCGATCATCTGACCAAGCGAACACAAGCGCCGAATGCAAACTAGCTAAGGTTGCATTGATGACCATCTCACTCTGGTTCATGGCGTGGACACCTTACTTGATCATTAACTTCGCTGGCATCTTCAAGACAGAGCTGATCAGCCCACTGGCCACCATCTGGGGCTCCGTCTTTGCCAAGGCCAACGCCATCTACAATCCAATTGTATATGGCATAAGCCATCCTAAGTACCGAGCAGCCCTGTACGCGCGGTTCCCCGCCCTCGCCTGTCAGCCATCTGCAGATGAGTCCGGATCTGTGGCATCATCGGGCACCGCTGTACAGGAGGAGAAACCATCCGCGTAAATCACGTGACTTAACCGGAACACTTGACTCTTAACGACCGACGACCTCATGGCTCCGATGGTGATAATGTGATGCTATATTGTTAAGGATTATTGTTTTTATATTTTTTTTACAAGACAATGATGTGAACTCATGCACAGAGCGTGTGCTAGGTGCAATACTCAGATTAACGCTTATTTTCTGAAAAGCACTTTTGTCTGCATATCTTTAGCGCGCGTTTTGTGTATCGAGTTAGAAGTTGCACATTTTTTRTATGAGCGGCTTTAAGTCAGCGGCATAAAAATGTAAAAAAAATGGGAGACATGTCGCTAGGCTGCCCCGTTATTATGAGACTGCTCCCTTAGTTTTAAGACGGACTCTTTGCAAACGACMCAGGCAAATGGTATTTCTGACAAATAAAGTTTTGGCAAGCATAGTGGTAAAGTGCCC</t>
  </si>
  <si>
    <t>MTIMNLDPAPGVAALQSWGPQASALFNNETVVDKVLPEMLHRIDPHWYQFPPMNPLWHGILAFITSVILIIASTGNGMVIYIFTTTKTLKTPSNLFIVNLALSDFLIITTMSPPVVVNTYYETWIFGPLACDIYACCGSLFGCVSIWSMTMIAFDRYNVIVKGIAAKPLTNGGALLRILGVWLFSLAWTVTPLFGWGKYAPEGNMCVCGTDYLDKSWVHRSYIILYSFACYFMPLFLIIYSYWFIIQAVSAHEKAMREQAKKMNVASLRSSDQANTSAECKLAKVALMTISLWFMAWTPYLIINFAGIFKTELISPLATIWGSVFAKANAIYNPIVYGISHPKYRAALYARFPALACQPSADESGSVASSGTAVQEEKPSA</t>
  </si>
  <si>
    <t>Agriades glandon long wavelength-sensitive opsin (LWRh) mRNA, complete cds</t>
  </si>
  <si>
    <t>DQ402503</t>
  </si>
  <si>
    <t>GCGACCGCCTACGTCGTACTACTCACTTCGTCAAAGTGAAATCAACTTTAATCCAATGTAATAGTGGTGGTTTTTGAGTAGGCGCATAATCACTATTAAGAATCACTATTAAGAATAATAATAAWAATAAAAAGGCGCATAATCACTATTAAGAATTCGGCAATGGATAATTCTACAGAGAACATTGGGCCTACTGCCTACGCGTTTCAGATGATCGAAGAAGAAACCAAAGAGAATATTCTAGGCTACAACTACCCAGAAGAATACCAGTTCATGGTGCAAGACCACTGGAGGAGCTACCCGGCTATCAACAAGTACTGGCATTATAGTCTGGCACTCATCTACACTATGCTCTTTATTGCCAGCATCACTGGCAATGGCATCGTTATATGGATTTTTAGCACGTCCAAAGCCCTGCGCAGCCCTAGCAACATGTTTGTTATAAACTTGGCGGTGTTTGACGTGATGATGATGCTGGAGATGCCGATCTTCGTGCTGAACTCGTACCACCACCACATAGTGGGGTACCAGGTGGTGTGCAATGTATACGCGACGCTCGGCTCCATATCTGGCTTCGGGGGCGCCATTACTAATGCGGTGATCGCTTACGATAGATACAAAACCATCTCATGTCCTCTCGACGGTCGTGTGACGAAGTCGCAGGCGCTAGCGCTGATAATGATGACGTGGATGTGGTCGCTGCCCTTCACTATACTACCCGCCTTCCGCGTATGGGGCAAGTTYGTGCCAGAGGGTTTCCTGACAACGTGCTCCTTCGACTACCTAACCGAAGACTCTGCCACGCGGATGTTCGTGCTGGTGTGCTGCATATGGGACTACTTTCTCCCGATCTTCATACTTTGCTATTACTACTCGCGGCTGTTTGGCGCTGTCCGCACTCACGAGAAGATGCTTCGCGAGCAGGCCAAGAAGATGAACGTCAAGTCGCTCTCCAACAAGGACGACGGCGGCGCCAGCGTCGAGATACGGATAGCCAAGGTCGCGTTTACTATCTTTTTCCTGTTTGTGTGCGCGTGGACGCCGTATGCCTTCGTCACACTGGTCGGGGCTTTTGGAGACAGGAGTATCCTGACACCGGTGGCGACGATGGTGCCGGCCGTGTGCGCCAAGACAGTCTCCTGCATCGACCCATGGGTGTATGCCATCAACCATCCCAAGTACAGGGCGGAGTTGACCAAGCGTCTCCCGTGGCTGGGTGTCCGGGAAAAGGACCCGGATACCGCATCCAGCTCGAGCACAGCAACCTCGCAGACACAACATCCCACAGCCGAAGCATAGACCGTTCTAGAAAAACTTGACCAAAGCCAACCCGTTTTCTATATCGCTTCTTTATAGAATCGCCGATCAAAATGGAATTGTCATAACATGAGGCTAATGTCCTATTATCGAAATGTACGGAATTGACATACAATTCCGTACATYTTT</t>
  </si>
  <si>
    <t>MDNSTENIGPTAYAFQMIEEETKENILGYNYPEEYQFMVQDHWRSYPAINKYWHYSLALIYTMLFIASITGNGIVIWIFSTSKALRSPSNMFVINLAVFDVMMMLEMPIFVLNSYHHHIVGYQVVCNVYATLGSISGFGGAITNAVIAYDRYKTISCPLDGRVTKSQALALIMMTWMWSLPFTILPAFRVWGKFVPEGFLTTCSFDYLTEDSATRMFVLVCCIWDYFLPIFILCYYYSRLFGAVRTHEKMLREQAKKMNVKSLSNKDDGGASVEIRIAKVAFTIFFLFVCAWTPYAFVTLVGAFGDRSILTPVATMVPAVCAKTVSCIDPWVYAINHPKYRAELTKRLPWLGVREKDPDTASSSSTATSQTQHPTAEA</t>
  </si>
  <si>
    <t>Agriades glandon blue-sensitive rhodopsin (BRh2) mRNA, complete cds</t>
  </si>
  <si>
    <t>DQ402502</t>
  </si>
  <si>
    <t>GCGACGTGTGTCGGACTACTCACTTCGTTTTTATTTTTTAAATATAGATGTATACACAGTGACTATGGCGTACAACCTGACCGACGACTTCGGCCCTGTGGCCGCACTTAAGATGGTATCAGACGAAGCGGAGGAGCACATGCTCGGCTGGAACGTGCCGGAGGAATATCAGTACTTCGTCCACGACCACTGGCGCGCCTATCCGGCCGTCAGCAAGTGGTGGCACTACGGACTGGCCTTCATATACACCATACTCATGTTCTGCTCCTGTTTGGGGAACGGGATAGTTATTTGGATTTTTAGCACATCAAAATCGTTGCGGAGTCCAAGCAACTTTTTCGTCATAAACCTGGCGATATTCGACACGCTCATGATGTTCGAGATGCCGATGCTGATCGTCAACTCCTTCTACCAGACCATGCTGGGGTACCAGCTCAGTTGCGATATATATGCGGCGTTCGGCGCGATGTCTGGTATAGGAGGAGCTATGCAGAACGCGATCATAGCTTTTGATRGATATAAGACCATATCGAGTCCCCTGGACGGTCGYATCACAAACGTGCAGGCGATGATCCTGATCGTGTTCACGTGGATCTGGACTCTGCCCTTCACCTTTCTCCCAGCGTTCAGGATCTGGGGACGATTCATACCAGAGGGTTTCCTGACGACGTGCTCGTTCGATTACCTGACCGAGGACACGGACACGAAGGTGTTCGTGATGTGCATCTTCCTCTGGAGCTACGCCACGCCCATGATATTCCTCTGCTTCTTCTACTCTAAACTATTCAACGCCGTCCGAGCGCAYGAGAGGATGCTGCGAGAACAGGCCAAGAAGATGAACGTGAAATCCCTGGCCTCGAACAAGGACGAGGCCGGCACTAGCGTGGAGATCCGCATCGCCAAGGTCGCCTTCACCATATTCTTCCTCTTCGTGTGCTCCTGGACGCCTTACGCCTTTGTAACTATGACCGGAGCTTTTGGAGACAAGGGAATTTTAACACCAGTGGCTACCATGGTACCAGCGGTCGCGGCGAAGATCGTATCATGCATCGATCCCTGGGTATACGCGATTAACCATCCTAGATACAGGGCTGAGCTAGAGAAGCGAGTGTCCTGGCTGGGTGTGAAAGAGCCCAGCCCCGACACCGTATCCCAGTCCAGCACAGCGACCTCGCAGGTCCCCCAGGAAGCGTAAATCCCGCTAACGAAGACGGACACACACAACGGACCATAGTCTATATTTTATTATGAGGATG</t>
  </si>
  <si>
    <t>MAYNLTDDFGPVAALKMVSDEAEEHMLGWNVPEEYQYFVHDHWRAYPAVSKWWHYGLAFIYTILMFCSCLGNGIVIWIFSTSKSLRSPSNFFVINLAIFDTLMMFEMPMLIVNSFYQTMLGYQLSCDIYAAFGAMSGIGGAMQNAIIAFDXYKTISSPLDGRITNVQAMILIVFTWIWTLPFTFLPAFRIWGRFIPEGFLTTCSFDYLTEDTDTKVFVMCIFLWSYATPMIFLCFFYSKLFNAVRAHERMLREQAKKMNVKSLASNKDEAGTSVEIRIAKVAFTIFFLFVCSWTPYAFVTMTGAFGDKGILTPVATMVPAVAAKIVSCIDPWVYAINHPRYRAELEKRVSWLGVKEPSPDTVSQSSTATSQVPQEA</t>
  </si>
  <si>
    <t>Agriades glandon blue-sensitive rhodopsin (BRh1) mRNA, complete cds</t>
  </si>
  <si>
    <t>Nymphalis</t>
  </si>
  <si>
    <t>antiopa</t>
  </si>
  <si>
    <t>AY740907</t>
  </si>
  <si>
    <t>ATTTAAGCACATACTTTTAGGAACACAATGGCAATCACAAGCTTGGACCCTGGTGCTGCCGCTCTTCAGGCGTGGGGCGGTCAGATGGCAGCCTTCGGCAGCAATGAGACCGTCGTCGACAAAGTACTACCAGAGATGCTGCACCTAGTTGACCCCCACTGGTATCAATTTCCACCAATGAATCCGCTATGGCATGGCCTGCTCGGATTTGTTATCGGGATTCTGGGCTTCATCTCCATCACCGGCAACGGAATGGTGGTCTACATCTTCACAACAACAAAGACCCTTAAAACACCATCAAACATTCTTGTCGTAAACTTAGCATTTTCGGACTTCCTCATGATGTGTGTAATGTCACCTCCTATGGTGGTCAACTGTTATAACGAAACATGGGTATTCGGACCACTAGCGTGTCAACTATACGCGTGTGCCGGATCCTTATTCGGATGCGTCTCCATCTGGACCATGACGATGATTGCTTTCGACCGCTACAACGTGATCGTAAAAGGAATCGCCGCCAAGCCTATGACCATCAATGGCGCTATGCTTCGCGTGCTGGGAATCTGGATGTTCTCATTGGCATGGACCGTTGCGCCTATGTTCGGATGGGGCCGATATGTACCTGAGGGCAACATGACCGCCTGTGGAACGGACTACCTTGACAAGAGCTGGTTCAACCGCAGCTACATCTTAATCTACTCCGTATTCTGCTACTTCATGCCTCTCTTCCTCATCATCTACTCCTACTTCTTCATTGTACAGGCGGTAGCAGCTCACGAGAAGGCGATGAGGGAACAGGCCAAGAAAATGAACGTTGCTTCTCTCAGGTCATCTGATGCGGCTAACACAAGCGCTGAGTGCAAATTGGCTAAGGTTGCTTTAATGACCATTTCACTGTGGTTCATGGCATGGACTCCATACCTTGTCATCAACTATGCTGGTATCTTCGAAACTGCCACGATCACTCCTCTTGCCACCATCTGGGGCTCGGTCTTCGCCAAGGCTAATGCTGTCTACAATCCAATTGTATACGGTATCAGCCACCCGAAATACCGCGCGGCATTGTACGCGAGGTTCCCAGCCCTCGCTTGCCAGCCGTCACCCGAAGACAATGCCTCGGTAGCATCCGCCGCCACCGCCACCGAAGAAAAACCATCGGCGTGAACACTTCGGTGTCCAAGATCGACCACCAACCAAGGCCTAACGCTCGTTCGGAAAATGATTCTGCCAACGCGATGTTCTTTATTATTTTTATACGTGAAAAWTTACTGTACAAAGATATCTCGAGCACAGAGCGCGAGCTCTACAAAATATTCGGATTTTAAAGTTTTTAGTTTGTTACTTACTTCAGCTTATTTTGGGTTCGCGTTTTGTGCGTCTATTTGAACATTGCACACATTTCTTACGCCTTTGCTTGAAACACTGGTSGGCGGCATAAAAAATCCAAAAAAAAAAATACATAAAAGGGAACAATGTCGCTAGGCCCCCCGTGAACCATGAGACTGCTCCCAATTAGTGAATAGGTAACGCAACGGAATYTTAACGACGGAAAAGATGCAATGTATATTGGATAAATAAAGTTTATGACTGGCAAAGTGGTTTGTGCCCCCAT</t>
  </si>
  <si>
    <t>MAITSLDPGAAALQAWGGQMAAFGSNETVVDKVLPEMLHLVDPHWYQFPPMNPLWHGLLGFVIGILGFISITGNGMVVYIFTTTKTLKTPSNILVVNLAFSDFLMMCVMSPPMVVNCYNETWVFGPLACQLYACAGSLFGCVSIWTMTMIAFDRYNVIVKGIAAKPMTINGAMLRVLGIWMFSLAWTVAPMFGWGRYVPEGNMTACGTDYLDKSWFNRSYILIYSVFCYFMPLFLIIYSYFFIVQAVAAHEKAMREQAKKMNVASLRSSDAANTSAECKLAKVALMTISLWFMAWTPYLVINYAGIFETATITPLATIWGSVFAKANAVYNPIVYGISHPKYRAALYARFPALACQPSPEDNASVASAATATEEKPSA</t>
  </si>
  <si>
    <t>Nymphalis antiopa long wavelength-sensitive rhodopsin mRNA, complete cds</t>
  </si>
  <si>
    <t>AY749413</t>
  </si>
  <si>
    <t>TTAAGTCTGAAGTAGTTCGTTCTAGGACGATTTTCTTCAGCTTAACTTAACCGTTCGAAACTTAGTGAAACCCGCTCTAGACGCTGTGAGATTATTACTTTTTAAAAGTAACATCACCAATCGGAAGCATGGCAGCTTTCGTTGAGCCGCATTTCGACGCCTATCAGGCGGGTAATGGAAACATGACCGTCGTCGATATGGTATCCCCGGATATGTTGCACATGGTTCACCCTCACTGGAATCAGTTCCCGCCGATGAACCCGCTGTGGCACTCGATCCTCGGATCTGCCATCTTCTGTTTGGGAATGGTCTCGATGATTGGCAACGGTTGTGTCATTTCGATCTTCACCAGCACCAAGTCACTCAAAACCCCGTCCAACCTGCTAGTGGTCAATCTAGCCTTCTCCGATTTCCTGATGATGTTCACGATGGGACCGCCGATGGTGATCAACTGCTGGCATCAGACCTGGAGCTTCGGACCTTTCGCTTGCGAACTGTACGCCTGCCTGGGATCGCTGTTCGGCTGTGCCTCGATCTGGACCATGACTTTGATTGCGTTTGACCGATACAATGTTATCGTGAAGGGTCTTGCCGCCAAGCCAATGACCAACAGTGGTGCTATGGTCAAGATCCTGCTCGTGTGGGCTTTCGCACTCTTCTGGACTCTGGCCCCATTCTTCGGATGGAACCGATATGTCCCAGAGGGTAACGTGACTGCCTGCGGAACTGGCTACCTGACCCAGACCTGGTTGAGCCGCTCGTACATAATCGTTTACGCCGTCTTCGTCTACTGGCTGCCTCTGCTCACCATCATTTACTCGTACACGTTCATCCTGAAGGCTGTCTCTGCCCACGAGGAACAGATGCGTGAACAGGCCAAGAAGATGAACGTTGCCTCGCTGCGATCGTCGGAAGCTCAACAGACCAGCGCTGAGATCAAGCTGGCCAAGGTCGCCCTCGTGACCATTTCCCTGTGGTTCATGGCCTGGACTCCATACCTGGTCATCAACTTCACCGGAATCTTCAAGGCTGCCCCGATCAGCCCACTGGCCACCATCTGGGGATCGCTGTTCGCCAAGGCCAACGCTGTCTACAACCCGATCGTGTACGGAATCAGCCATCCGAAGTACCGTGCTGCTCTGTACCAGCGGTACCCAGGACTGTCGTGCCAGTCAGACAACTCTCCCAACGACACCCAGTCGGTTGCTTCCGGGGCGACGACCGCCTCCGACGAGAAGGCTTAAGTACAAAGGTGAGATAGGACAAACACGGTGATATTTTGGCAATGATTGCTGATCTTTGCTAGAAAAAAAAAATTAGATAGAAAAAATAGAAGCAAATGAAATAATCAATGGATTAAAACGGAGAAAAATAATAAAAGAAGAGGTCTAGTAAAAGACAGAGTAAAAGAGACTCAAAAAGTAAAAGAAACCTCCT</t>
  </si>
  <si>
    <t>MAAFVEPHFDAYQAGNGNMTVVDMVSPDMLHMVHPHWNQFPPMNPLWHSILGSAIFCLGMVSMIGNGCVISIFTSTKSLKTPSNLLVVNLAFSDFLMMFTMGPPMVINCWHQTWSFGPFACELYACLGSLFGCASIWTMTLIAFDRYNVIVKGLAAKPMTNSGAMVKILLVWAFALFWTLAPFFGWNRYVPEGNVTACGTGYLTQTWLSRSYIIVYAVFVYWLPLLTIIYSYTFILKAVSAHEEQMREQAKKMNVASLRSSEAQQTSAEIKLAKVALVTISLWFMAWTPYLVINFTGIFKAAPISPLATIWGSLFAKANAVYNPIVYGISHPKYRAALYQRYPGLSCQSDNSPNDTQSVASGATTASDEKA</t>
  </si>
  <si>
    <t>Culex pipiens pallens deltamethrin resistance-associated NYD-OP7 mRNA, complete cds</t>
  </si>
  <si>
    <t>Dianemobius</t>
  </si>
  <si>
    <t>nigrofasciatus</t>
  </si>
  <si>
    <t>FJ232921</t>
  </si>
  <si>
    <t>ATGACCGTCCTTCCAAGTGAGCCCAGGTTTAGCGCCTATCAATGGGGCAGCAGCGGTGGCGTAGGAAACATCACGGTGGTGGACAAAGTCCTCCCCGAAATGCTGCATATGGTCGACGCCTACTGGTACCAGTTCCCGCCGATGAACCCGCTTTGGCACGGGCTGCTAGGCTTCGTCATCGGCGTGCTGGGCACCATCTCGGTGATCGGCAACGGCATGGTCATCTACATCTTCTGCACCACCAAATCGCTGCGCTCGCCCTCCAACCTGCTCGTGGTGAACCTCGCCTTCTCTGACTTCCTTATGATGCTCTGCATGTCCCCCGCCATGGTCATAAACTGCTACTATGAAACGTGGGTCTTAGGGCCGCTCCTCTGCGAGCTCTACGGCTTCGCGGGCTCTCTCTTTGGCTGTGGCTCCATCTGGACCATGACCATGATCGCCCTCGATAGGTACAACGTCATCGTCAAGGGTCTGTCCGCCAAGCCCATGACCAACAAGACTGCAGCTCTGCGCATCCTGTTTGTGTGGGCGACATCCGTGGGATGGACCGTCGCACCCATGGTGGGCTGGAACCGCTATGTGCCTGAAGGCAACATGACCGCCTGCGGCACTGACTACCTCACCAAGTCTTGGCAGAGCCGCTCCTACATCCTCATCTACTCCATGTTCGTCTACTTCCTGCCTCTGCTCACCATCATCTACTCATATTTCTTCATTGTTCAGGCTGTGGCTGCGCACGAGAAGGCTATGCGAGAGCAAGCCAAGAAGATGAACGTAGCGTCCCTGCGCTCGGCGGAGAATGCCAACACTAGCGCCGAGTGCAAGCTGGCGAAGGTCGCCCTCATGACCATCTCCCTGTGGTTCTTCGCGTGGACGCCCTACCTTGTCATCAACTACACCGGCATCTTTGGAAGCGCCAAGATCAGCCCCCTGGCTACCATCTGGAGCTCTCTCTTCGCCAAGGCCAACGCCGTATACAACCCCATTGTCTACGGCATCAGCCACCCCAAGTACCGCGCGGCGCTCACCAAGAAGTTCCCGAGCCTCGCGTGCGGCGCCAGTGACGACGGCACGAGCTCCGTGGCGTCGGGCGCCACCACCTGCACCGAGGAGAAGCCCTCCGCGTGA</t>
  </si>
  <si>
    <t>MTVLPSEPRFSAYQWGSSGGVGNITVVDKVLPEMLHMVDAYWYQFPPMNPLWHGLLGFVIGVLGTISVIGNGMVIYIFCTTKSLRSPSNLLVVNLAFSDFLMMLCMSPAMVINCYYETWVLGPLLCELYGFAGSLFGCGSIWTMTMIALDRYNVIVKGLSAKPMTNKTAALRILFVWATSVGWTVAPMVGWNRYVPEGNMTACGTDYLTKSWQSRSYILIYSMFVYFLPLLTIIYSYFFIVQAVAAHEKAMREQAKKMNVASLRSAENANTSAECKLAKVALMTISLWFFAWTPYLVINYTGIFGSAKISPLATIWSSLFAKANAVYNPIVYGISHPKYRAALTKKFPSLACGASDDGTSSVASGATTCTEEKPSA</t>
  </si>
  <si>
    <t>Dianemobius nigrofasciatus long-wave-sensitive opsin mRNA, complete cds</t>
  </si>
  <si>
    <t>FJ917744</t>
  </si>
  <si>
    <t>GGTTCTACAAGTCTGAAGTAGTTCGCCCTGGTAGCGAAATTTCTTCAGCTTGAGCTCTAACAAGTCCATCCAAGTTAGTTTGTTGGTGAATTGTGTGAAGTGAAGTTCAACGGACAGTTCCAGAACAATGGCATCTTACGCAGCATGGACCGCAGTCAAGGCTGGAGTGGGCGCGGCGATGAACCTGACCGTGGTGGACAAGGTGCCAGCGGATATGCTGCACATGGTGGACGCCCACTGGTACCAGTTTCCGCCGATGAACCCGCTGTGGCACGCGATGCTCGGATGGGCCATCTTCTTCCTGTGCCTGATCTCGCTGATCGGTAACGGAATGGTTATCAACATCTTCACCAGCACCAAGACGCTCAAAACCCCATCCAACCTGTTAGTGGTCAATCTGGCCTTCTCGGACTTCCTGATGATGTTTACAATGGGACCGCCGATGGTGATGAACTGCTACTACGAGACCTGGGTCTTTGGCCCGTTCGCTTGCGAGGTCTACGCTATGTGTGGATCGCTGTTCGGATGTGCCTCGATCTGGACCATGACTTTGATTGCATTCGACCGATACAACGTCATCGTGAAGGGTCTGGCTGCAAAGCCAATGACCAACAGCGGTGCCATGATCAAGATCCTGGGCGTGTGGGCCTTCTCGCTGTTCTGGACTCTGGCTCCGTTCTTCGGATGGAACCGGTATGTGCCGGAGGGTAACATGACCGCTTGCGGAACTGACTACCTGACCCAGACCTGGCTGAGCCGCTCGTACATCCTGATCTATGCCATCTTCGTCTACTGGCTGCCGCTGCTCACCATCATCTACTCGTACACCTTCATCCTGAAGGCGGTCTCGGCCCACGAGGAATCGATGCGTGAACAGGCCAAGAAGATGAACGTTGCCTCGCTCCGGTCCTCGGAATCCCAGCAGCAGAGCGCCGAAATCAAGCTGGCCAAGGTCGCCTTGGTCACCATCTCGCTGTGGTTCATGGCCTGGACGCCGTACCTGGTCATCAACTTTACCGGATTCTTAAAGGCTGCCCCGAATCACCCCGCTGGCCACCATCTGGGGCTCGCTGTTCGCCAAGGCCAACGCCGTCTACAACCCGATCGTGTAAGGTATCAGCCATCCGAAGTACCGCGCGGCCCTGTACCAGACGGTACCCGTCGCTTTCGTGCCAGTCGGACAACAACAACTCCAACGACGGGCAGTCGGTTGCTTCCGCAGCCACTACCGCTTCGGACGAGAAGGCCTAAGTTCAACGGCGAGGAATCGCAGGACTAACACGGTGATATTTTGGCAACGAATGCTGGACTCTTTGTAGTAGAACAAAAGTAGTTGAATAAATAGAAGCAAACTAGTTCGAAAATCGAGCTTGCTCGGTTTAGACAAAAAAAAAAAAAAAAA</t>
  </si>
  <si>
    <t>MASYAAWTAVKAGVGAAMNLTVVDKVPADMLHMVDAHWYQFPPMNPLWHAMLGWAIFFLCLISLIGNGMVINIFTSTKTLKTPSNLLVVNLAFSDFLMMFTMGPPMVMNCYYETWVFGPFACEVYAMCGSLFGCASIWTMTLIAFDRYNVIVKGLAAKPMTNSGAMIKILGVWAFSLFWTLAPFFGWNRYVPEGNMTACGTDYLTQTWLSRSYILIYAIFVYWLPLLTIIYSYTFILKAVSAHEESMREQAKKMNVASLRSSESQQQSAEIKLAKVALVTISLWFMAWTPYLVINFTGFLKAAPNHPAGHHLGLAVRQGQRRLQPDRVRYQPSEVPRGPVPDGTRRFRASRTTTTPTTGSRLLPQPLPLRTRRPKFNGEESQD</t>
  </si>
  <si>
    <t>Culex pipiens pallens permethrin resistance-associated opsin (PR-OP) mRNA, complete cds</t>
  </si>
  <si>
    <t>EU480690</t>
  </si>
  <si>
    <t>CCGCACCGCCTCGACATCCACGCCAGAGATTGGTTATAGCAAACTAAAGACTGGAGTAGTTCGTGAAGCGATTTTCTTCAGTATTTTTGGTTTAAGCACACAAGCCTAACAACAAAAATGGCAATCACAAGCTTGGACCMCGGACCAGGTGCTGCCGCTCTTCAGGCATGGGGTGGTCAGATGGCAGCTTTCGGCAGCAACGAAACAGTTGTCGACAAAGTACTACCAGATATGCTCCACCTCATTGACGCTCATTGGCATCAGTTCCCACCCATGAACCCACTATGGCACGGCTTACTTGGTTTTGTCATCGGCGTTCTTGGTTTCATCTCCGTCACAGGCAACGGCATGGTCGTCTACATTTTCACAACCACCAAGAGTCTCAAAACACCATCAAACATTCTCGTTGTCAATTTAGCATTCTCTGACTTCCTCATGATGTTCATGATGGCACCGCCAATGGTGATAAATTGTTACAACGAAACATGGGTATTCGGACCGTTAGCGTGCCAGTTGTACGCGTGTGCAGGTTCGCTCTACGGATGCGTTTCCATCTGGACAATGACGATGATCGCTTTCGACCGCTACAATGTGATCGTAAAGGGTATCGCCGCCAAACCAATGACAATCAATGGAGCTCTACTCCGGGTATTCTTCATCTGGGCTTTCTCCCTAGCGTGGACCGTTGCACCTCYTTTCGGATGGGGCCGATACGTACCTGAAGGCAACATGACTGCCTGTGGAACAGACTACTTCGACCAATCCATTTCAAACATGACCTACATCTTACTTTACTCGATCGCCTGCTACTACGCGCCACTCTTCCTCATTATCTACTCCTACTTCTTCATTGTTCAGGCCGTAGCAGCGCACGAGAAGGCAATGAGGGAACAAGCCAAGAAGATGAATGTAGCATCTCTCAGGTCGTCAGATCAGGCGAACACCAGCGCCGAATGCAAATTGGCGAAGGTAGCCTTAATGACCATCTCACTATGGTTCATGGCATGGACTCCATACTTGGTRATCAACTATGCCGGAATCTTCAAAACCATGACGATCAGCCCTATTGTAACCATCTGGGGATCTGTCTTCGCCAAAGCTAATGCCGTCTATAACCCAATTGTGTACGGTATCAGCCACCCGAAATACCGCGCGGCTTTGTACGCGAGGTTCCCGGCTCTCTCCTGCCAGACCGCGCCCGAAGACACCGGCTCCGTGGCGTCTGCCGCCACTGCCACCGAGGAGAAGCCTTCGGCGTGAACACTCTCCAGCCCGAGCTCGACACTACGCCTCACGCACCTGGACTACGATTCTGCCAATGCGATGTTCTTTATTATTTTTATACGACTGTACAAAGTTATCTAAAATTCGGAACGTGATTCTGAAAATGTTTAGACTCTTATTTAGGTCATCAAGAGTCAAAACATTTGAGATTCACCTTCTACGAGAATTGAACATTGCACACTTATCTTATGCCTTCGCTTTTACCACTGGCTGGCG</t>
  </si>
  <si>
    <t>MAITSLDXGPGAAALQAWGGQMAAFGSNETVVDKVLPDMLHLIDAHWHQFPPMNPLWHGLLGFVIGVLGFISVTGNGMVVYIFTTTKSLKTPSNILVVNLAFSDFLMMFMMAPPMVINCYNETWVFGPLACQLYACAGSLYGCVSIWTMTMIAFDRYNVIVKGIAAKPMTINGALLRVFFIWAFSLAWTVAPXFGWGRYVPEGNMTACGTDYFDQSISNMTYILLYSIACYYAPLFLIIYSYFFIVQAVAAHEKAMREQAKKMNVASLRSSDQANTSAECKLAKVALMTISLWFMAWTPYLVINYAGIFKTMTISPIVTIWGSVFAKANAVYNPIVYGISHPKYRAALYARFPALSCQTAPEDTGSVASAATATEEKPSA</t>
  </si>
  <si>
    <t>Heliconius melpomene long wavelength-sensitive opsin (LWRh) mRNA, complete cds</t>
  </si>
  <si>
    <t>Satyrium</t>
  </si>
  <si>
    <t>behrii</t>
  </si>
  <si>
    <t>EU449023</t>
  </si>
  <si>
    <t>CTGTGGTATGGGCAACCGAGCACACTACCGAGGACTGCCCCCGGAATGGTACCTTCGCTCGACATGGACTCACATAATGAGACCTACCATCTCTACGGCGCTTACTTCGCTCCATTAAGATCTAGCGATGGATCGGAGATGCTGGGCGACGGCCTGACCGGCGAGGATCTGGCGGCAGTTCCCGAACATTGGCTATCGTACCCTGCGCCACCCGCCAGCGCGCACACTGCGCTCGCGCTGCTATACATATTCTTAACGGCAGCTGCTCTCATTGGAAATGGCCTTGTCATTTACATTTTCGCCACAACTAAGAGTCTGCGGACTTCAAGCAATCTTTTAATTTTACAACTKGCGATCCTGGATTTTATTATGATGGCAAAAGCTCCACTCTTCATATACAACAGCGCCATGCGTGGTTTYGCCACCGGCGCTCTTGGCTGTCAGATATTCGCCCTGATGGGCTCCTACAGTGGAATTGGTGCGGGCATGACCAACGCCTGTATAGCATACGACAGACACTCTACGATAACAAGGCCTCTCGATGGACGGTTGTCGCGAGGCAAGGTGATACTGATGATAGCTTGCATATGGATCTATGCAACACCGTGGTCGTTATTACCTCTGTTCAAAATCTGGGGGCGCTATGTACCAGAGGGGTACCTGACGTCGTGCACGTTCGACTACCTGACCAACTCGTTCGACACCAAGCTGTTCGTGGGCTGCATCTTCGTGTGCAGCTACGTGTTCCCCATGAGCCTCATCATCTACTTCTACAGCGGCATCGTCAAACAAGTGTTCGCTCATGAGGCCGCTCTGAGGGAGCAGGCGAAGAAAATGAATGTTGATTCCCTTCGATCGAATCAAAATGCGGCCGCTGAATCAGCTGAGATTCGAATAGCCAAGGCTGCTCTCACTGTCTGCTTCTTGTTCGTGGCCTCATGGACTCCYTACGGCGTAATGGCGCTCATCGGMGCATTTGGAGACCAGAGGCTTTTAACACCAGGGGTGACAATGATACCCGCTGTGGCTTGTAAGGCTGTAGCTTGTATTGATCCGTGGGTATACGCGATCAGCCATCCGAAATACAGGCAAGAATTACAACGCCGTATGCCTTGGCTGCAAATAAACGAGCCCAGTGACACCGCGTCGACGGGAACAACTAACACGACCAACTCAACCGCGCCCGCAGCTTCCGCCTAGATTTTGGCAAATAAACAGATCGACAAACAGACTTGGCGAGACAACGGATTTCCATTATTATTACAATATAGATGAGTACTGAAAAAAGTACAAAAAAGAACATTGAAAATACGACAAATGTTCTTAAAAAAAAACTAAAAAAACAATACTTTTTTCTTATAAACATAAGCTCAAATATGTTAACCAGTTGCAATTTTGTACGGGAACCTCCGAATACACGAAATGGCTTTGACAATGGACTTGAGATATAATATACCGCAAATGTATATTTTTATGAAGTAATACGAAGCA</t>
  </si>
  <si>
    <t>MVPSLDMDSHNETYHLYGAYFAPLRSSDGSEMLGDGLTGEDLAAVPEHWLSYPAPPASAHTALALLYIFLTAAALIGNGLVIYIFATTKSLRTSSNLLILQLAILDFIMMAKAPLFIYNSAMRGFATGALGCQIFALMGSYSGIGAGMTNACIAYDRHSTITRPLDGRLSRGKVILMIACIWIYATPWSLLPLFKIWGRYVPEGYLTSCTFDYLTNSFDTKLFVGCIFVCSYVFPMSLIIYFYSGIVKQVFAHEAALREQAKKMNVDSLRSNQNAAAESAEIRIAKAALTVCFLFVASWTPYGVMALIGAFGDQRLLTPGVTMIPAVACKAVACIDPWVYAISHPKYRQELQRRMPWLQINEPSDTASTGTTNTTNSTAPAASA</t>
  </si>
  <si>
    <t>Satyrium behrii ultraviolet wavelength-sensitive opsin (UVRh) mRNA, complete cds</t>
  </si>
  <si>
    <t>Oeneis</t>
  </si>
  <si>
    <t>chryxus</t>
  </si>
  <si>
    <t>EU449022</t>
  </si>
  <si>
    <t>CCGTTGGAGCCGCGCAATCAACAGAGGACTGCTCACAGGATGATCCCCACACTCAACATGGATAACGATACCCACAATTTTAACACCTATGGTGCGTACTTTGCGCCCTTAAGATCCAGCGATGGCACAAAGATGTTGGTCGACGGCCTGGAAGGCGAGGACCTGGCGGCTGTACCGGAGCACTGGATGTCGTACGCGGCGCCGCCYGCCAGCGCRCACACAGCTCTCGCACTACTTTACTGTTTTTTTACCGCCGCGGCTTTGATCGGCAATGGACTGGTCATATTTATATTTGCTACGACAAAGAGTCTAAGGACGTCAAGCAATCTCCTGATCCTAAACTTAGCCATATTGGATTTTATAATGATGGCGAAAGCTCCGATCTTCATCTATAACAGCATCAACAAAGGCTTCGCCGCGGGCGCTCTCGGCTGCCAGATATTTGCCGTCATGGGCTCATACAGCGGGATCGGTGCTGGTATGACTAACGCTTGCATCGCTTATGACAGACATTCGACGATAACACGGCCACTGGATGGGCGGCTGTCGCGCGGTAAAGCTTTGCTGATGATAGCTTGTATATGGATTTATGCTACGCCTTGGTCTTTAATACCGCTGTTTAAAATTTGGGGTAGATTTGTACCAGAGGGATACCTGACGTCTTGCACCTTCGACTACCTTACMAACACGTTTGACACCAAATTGTTTGTAGGTTGCATATTCGTTTGCAGCTATGTGTTTCCTATGTCCTTCATATTATATTTCTACAGTGGCATCGTCAAACAAGTATTTGCGCATGAAGCAGCATTAAGGGAACAAGCGAAAAAAATGAACGTAGAATCTCTGCGGTCAAATCAAAACGCGTCAGCAGAGTCTGCTGAAATCAGAATAGCGAAGGCGGCACTWACGGTGTGTTTCCTCTTCGTGGCTTCGTGGACGCCCTACGGCGTGATGTCGCTCATAGGAGCTTTTGGAGACCAGTCCTTACTGACACCAGGCGTAACAATGATTCCCGCGGTTACGTGCAAAGCTGTAGCATGCATTGACCCTTGGGTTTATGCAATCAGTCATCCAAAATATAGACAAGAACTTCAGCGACGTATGCCCTGGCTCCAAATCAATGAGCCAGACGACAATGCCTCGACAGGAACTACTAACACTACAAATTCTTCGGCTCCCACGGCGTAACGATAAAACGGGGATGAAGACAAAAACTTGCGAGCAAATGGACTATTTCAGTGATATAACTATAATAACTCGAAGCAACTTACATAAAAAAATATTAAAAAACGACAGCAATGTTAGATTTAATTTTTTTTAATTTATATGAAATATCTTTTATACTGGTTAATTAATTAACTTTAAGCTCATTTTAAGCTCAAAATGAGAAGATACGAGTGATATTTACTGACGAAAATGGCTATGCTAACGGATTTCGAATAAAATATTAAT</t>
  </si>
  <si>
    <t>MIPTLNMDNDTHNFNTYGAYFAPLRSSDGTKMLVDGLEGEDLAAVPEHWMSYAAPPASAHTALALLYCFFTAAALIGNGLVIFIFATTKSLRTSSNLLILNLAILDFIMMAKAPIFIYNSINKGFAAGALGCQIFAVMGSYSGIGAGMTNACIAYDRHSTITRPLDGRLSRGKALLMIACIWIYATPWSLIPLFKIWGRFVPEGYLTSCTFDYLTNTFDTKLFVGCIFVCSYVFPMSFILYFYSGIVKQVFAHEAALREQAKKMNVESLRSNQNASAESAEIRIAKAALTVCFLFVASWTPYGVMSLIGAFGDQSLLTPGVTMIPAVTCKAVACIDPWVYAISHPKYRQELQRRMPWLQINEPDDNASTGTTNTTNSSAPTA</t>
  </si>
  <si>
    <t>Oeneis chryxus ultraviolet wavelength-sensitive opsin (UVRh) mRNA, complete cds</t>
  </si>
  <si>
    <t>Neominois</t>
  </si>
  <si>
    <t>ridingsii</t>
  </si>
  <si>
    <t>EU449021</t>
  </si>
  <si>
    <t>GAGCCGCSCACTCTACCGAGGACTGCTCACAGGATGATCCCCACAATCAACGTGGATAACGATACGCAAAATTTTAACACCTATGGTGCTTACTTTGCGCCCTTAAGATCCAGCGATGGCACAGCAATGTTGGTCGACGGCCTGGAGGGCGAGGACCTGGCGGCTGTGCCGGAGCACTGGATGTCGTATGCGGCKCCGCCCGCCAGCGCGCACACAGCTCTCGCACTACTTTACTGTTTTTTTACCGCCGCGGCTTTGATCGGCAATGGACTGGTCATATTTATATTTRTTACGACAAAGAGTCTAAGGACGTCAAGCAACCTCCTGATCCTWAACTTAGCAATATTGGATTTTATGATGATGGCGAAAGCTCCGATTTTCATCTACAACAGCGTGAACAGAGGCTTCGCCACGGGCGYTCTCGGCTGCCAGATATTTGCYCTCATGGGATCGTACAGCGGGATCGGGGCTGGTATGACTAACGCTTGCATCGCTTATGACAGACATTCGACGATAACACGGCCCCTGGACGGGCGGCTGTCGCGCGGTAAAGTTCTGCTGATGATAGCTTGTATATGGATTTATGCTACGCCCTGGTCTTTACTACCGCTGTTTAAAGTTTGGGGTCGATTTGTACCAGAGGGATACCTGACGTCTTGCACCTTCGACTACCTCACAAACACGTTTGACAACAAATTGTTTGTAGGGTGCATATTCGTTTGCAGCTATGTGTTTCCTATGTCCTTCATACTATATTTCTACAGTGGCATCGTAAAACAAGTATTTGCGCATGAAGCAGCATTAAGGGAACAGGCGAAAAAAATGAATGTAGAATCTCTGCGCTCAAATCAAAACGCGTCGGCAGAGTCCGCTGAAATTAGAATAGCGAAGGCGGCACTTACGGTGTGTTTCCTTTTCGTGGCTTCGTGGACGCCCTACGGCGTGATGTCGCTAATAGGAGCTTTCGGAGACCAGTCCTTACTGACACCGGGCGTAACTATGATTCCCGCGGTTACGTGCAAGCTTGTAGCATGCATCGACCCGTGGGTTTATGCAATCAGTCATCCTAAATACAGACAAGAACTTCAGCGACGTATGCCCTGGCTCCAAATTAATGAGCCAAGCGACAATGTTTCGACAGGAACTACTAACACAAATAAATCTGCGGCTCCCACGGCGTAAGATACACAGGGATGAAGATGGAAACTTGCGATCAAATGGACTATTTCAATGATATAGCTATAGAAATTCGAAGCAACTTATTTAAAAAAAATATAAAAAAAACGACACCAATGTTAGATTTAATTTTTTTCAATTTATTTGAAATATGTTTCATACTGGTTAAATAATTAACTTGAAGCTTAGTTTAGGCTCAAAATGAGAAGATACGAATGATATTTTCTGACGAAAATGGCTATGCTAACGGTTTCCGAATAAAATATTAATAAATCTTTATAA</t>
  </si>
  <si>
    <t>MIPTINVDNDTQNFNTYGAYFAPLRSSDGTAMLVDGLEGEDLAAVPEHWMSYAAPPASAHTALALLYCFFTAAALIGNGLVIFIFXTTKSLRTSSNLLILNLAILDFMMMAKAPIFIYNSVNRGFATGXLGCQIFALMGSYSGIGAGMTNACIAYDRHSTITRPLDGRLSRGKVLLMIACIWIYATPWSLLPLFKVWGRFVPEGYLTSCTFDYLTNTFDNKLFVGCIFVCSYVFPMSFILYFYSGIVKQVFAHEAALREQAKKMNVESLRSNQNASAESAEIRIAKAALTVCFLFVASWTPYGVMSLIGAFGDQSLLTPGVTMIPAVTCKLVACIDPWVYAISHPKYRQELQRRMPWLQINEPSDNVSTGTTNTNKSAAPTA</t>
  </si>
  <si>
    <t>Neominois ridingsii ultraviolet wavelength-sensitive opsin (UVRh) mRNA, complete cds</t>
  </si>
  <si>
    <t>Coenonympha</t>
  </si>
  <si>
    <t>tullia</t>
  </si>
  <si>
    <t>EU449020</t>
  </si>
  <si>
    <t>TCTGTGGTAGGCGCGCTCACTGCCGAGGACTGCTCACACCGCAGGATGCTCCCCACAGCCACCATGGACAACGATACCCATGACTTCAACACCTACGGCGCGTACTTCGCGCCTTTAAGATCGGGAGGCATAAAGATGTTGGTCGACGGGCTGGAGGGCGAAGACCTAGCGATGGTGCCGGAGCACTGGTTTACGTACGAAGCGCCGCCGGCCAGCGCGCACACAGCCCTCGCACTACTTTACTGTTTTTTCACCGCCGCTGCCTTGATCGGAAACGGACTCGTTATATTTATATTTTCCACGACGAAGTGCCTTAGGACGTCAAGCAACCTCTTGATCCTGAACTTAGCGATATTAGATTTTATAATGATGTTGAAAGCGCCGGTTTTCATCTACAATGCCGCGAACCGCGGATTCGCCAGCGGTGTCCTCGGCTGCCAGATATTTGCCCTCATGGGCTCGTACAGTGGCATCGGTGCTGGCATGACTAACGCTTGCATCGCATATGACAGACATTCGACGATAACGCGGCCACTAGACGGGCGGTTGTCGCGCGGCAAGGCGCTGCTGATGATAGCTTGCGTATGGATCTACGCGACGCCATGGTCGTTATTGCCACTGTTTAAAATTTGGGGACGATTTGCACCAGAGGGTTACCTAACGTCTTGCACGTTCGACTATCTCACGAACACATTCGACACCAAATTGTTCGTAGGGTGCATATTCGTTTGCAGCTACTGTTTCCCTATGTCCTTCATTATATATTTCTACAGCGGCATCGTTAGACAAGTATTCGCGCACGAAGCGGCATTAAGGGAACAAGCGAAAAAAATGAACGTAGATTCACTGAGATCGAATCAAAACGCATCAGCGGAATCCGCGGAAATACGAATAGCGAAGGCGGCGCTGACCGTGTGCTTYCTGTTCGTGGCCTCGTGGACGCCCTACGGCGTGACGGCGCTCATCGGAGCCTTCGGCGACCAGTCGCTGCTGACGCCGGGCGTGACAATGATCCCCGCGCTTACGTGCAAGGCTGTAGCGTGCATCGATCCATGGGTGTACGCGATCAGTCATCCCAAGTACAGGCAAGAGCTTCAACGACGTATGCCCTGGCTCCAAATCAATGAACCAGACGACAATGTTTCAACGGGGACGAACAACACGACCAATTCCGCAGCTCCTACGGCATAAACCGACGACATTATAGCGACGAAACGATGCGACCGAGTAAACTGACCTAGCGAAACCAAGAAATCAATTATTGCAATTAAAAAATCCAAAAAAAAATGTAAACAATGTTATGTATCATATAGGTACTAATGATACTTTTTTATTTAATGTTAAATATTTTTTAATGTTATGAATTAACTTTAAGCTCAAAATGAGATAAAACAAATGACGACAATGGCTATGCATAATGGTTTTATGAATTACGAAAACATTACATATACTTACCTAAATGAAACAAGCAGATAAATGAAGAAATTCTGCAAT</t>
  </si>
  <si>
    <t>MLPTATMDNDTHDFNTYGAYFAPLRSGGIKMLVDGLEGEDLAMVPEHWFTYEAPPASAHTALALLYCFFTAAALIGNGLVIFIFSTTKCLRTSSNLLILNLAILDFIMMLKAPVFIYNAANRGFASGVLGCQIFALMGSYSGIGAGMTNACIAYDRHSTITRPLDGRLSRGKALLMIACVWIYATPWSLLPLFKIWGRFAPEGYLTSCTFDYLTNTFDTKLFVGCIFVCSYCFPMSFIIYFYSGIVRQVFAHEAALREQAKKMNVDSLRSNQNASAESAEIRIAKAALTVCFLFVASWTPYGVTALIGAFGDQSLLTPGVTMIPALTCKAVACIDPWVYAISHPKYRQELQRRMPWLQINEPDDNVSTGTNNTTNSAAPTA</t>
  </si>
  <si>
    <t>Coenonympha tullia ultraviolet wavelength-sensitive opsin (UVRh) mRNA, complete cds</t>
  </si>
  <si>
    <t>gilippus</t>
  </si>
  <si>
    <t>EU449017</t>
  </si>
  <si>
    <t>ACACTGCCGAGGACTGCTCACACAATGATCCCGACTATTACTATGGACAACGAAACTGACAACTTCAACGTCTATGGCGCGTACTTCGCACCGCTCAGGTCCAGCGATGGTATGAAGATGCTGATAGACGGTCTGACAGGCGAGGACCTAGCTGCAGTACCAGAGCACTGGCACACGTACACCGCTCCACCAGYCAGCGCCCACACGGCCCTAGCTCTCCTCTACACCTTCTTCACGGCTGCTGCACTCATTGGAAATGGAATGGTCATATTCATTTTTATAACAACAAAGAGTTTGCGGACATCTAGCAACTTACTGATTCTAAACCTCGCAATAAGCGACTTCATTATGATGGCCAAAGCTCCACTCTTCATATATAATAGCGCATTGCGCGGCTTTGCAGCGGGAGATCTGGGTTGTCAAATATTTGCTCTAATGGGTTCCTATAGCGGTATCGTAGCGAGTATGACCAACGCTTGTATTGCCTACGACAGACATTCGACTATCACGCGCCCGCTTGACGGGCGACTGTCGCAAGGGAAGGCTTTGTTGATGATAGCTTGTGTATGGATATACGCGACGCCCTGGTCGCTTCTACCACTGTTCAAAGTATGGGGCAGATTTGTACCAGAGGGCTACTTAACATCATGCACTTTCGATTATTTGTCCAATACATCCGACACTAAATTGTTCGTGGCGTGTATATTCACTTGTAGCTACGTCTTCCCTATGAGCATGATCATATATTTCTACAGTGGCATTGTCAAACAAGTGTTCGCACATGAAGCAGCATTGAGAGAACAAGCGAAGAAAATGAATGTTGAATCTCTGCGGTCGAATCAAAACGCCTCCGCGGAGTCTGCTGAGATACGAATTGCTAAAGCGGCTCTGACTGTTTGCTTCCTATTTGTGTCATCTTGGACGCCGTACGGGGTGATGGCGCTTATAGGAGCATTCGGTGATCAGCGACTTCTAACACCCGGGGTAACTATGATCCCAGCTGTAGCGTGCAAAGCTGTAGCCTGCATAGATCCTTGGGTGTATGCTATCAGCCATCCCAAGTACAGGCAAGAGCTTCAGCGTCGCATGCCTTGGCTTCAAATCAACGAGCCCGATGACAACGTTTCAAACACTACTAACGGCACTACCAATTCTACAGCAGCGCCTACCGCCTAATAGTTACGGATT</t>
  </si>
  <si>
    <t>MIPTITMDNETDNFNVYGAYFAPLRSSDGMKMLIDGLTGEDLAAVPEHWHTYTAPPXSAHTALALLYTFFTAAALIGNGMVIFIFITTKSLRTSSNLLILNLAISDFIMMAKAPLFIYNSALRGFAAGDLGCQIFALMGSYSGIVASMTNACIAYDRHSTITRPLDGRLSQGKALLMIACVWIYATPWSLLPLFKVWGRFVPEGYLTSCTFDYLSNTSDTKLFVACIFTCSYVFPMSMIIYFYSGIVKQVFAHEAALREQAKKMNVESLRSNQNASAESAEIRIAKAALTVCFLFVSSWTPYGVMALIGAFGDQRLLTPGVTMIPAVACKAVACIDPWVYAISHPKYRQELQRRMPWLQINEPDDNVSNTTNGTTNSTAAPTA</t>
  </si>
  <si>
    <t>Danaus gilippus ultraviolet wavelength-sensitive opsin (UVRh) mRNA, complete cds</t>
  </si>
  <si>
    <t>Euphydryas</t>
  </si>
  <si>
    <t>chalcedona</t>
  </si>
  <si>
    <t>EU449014</t>
  </si>
  <si>
    <t>CCACACACACTACCGAGGACTGCTCACAGAATGATCCCTAGACTCACCATGGAAAACAAAACGGAAGATTATAACATCTACGGTGCATACTTCGCGCCACTCAGATCTAGCGATGGCGTTAAGATGCTAGTTGACGGCCTGGAAGGTGAGGACTTAGCATCGATCCCAGAGCACTGGTTCTCATACGCCGCACCACCAGCGAGTGCACACACGGCGCTAGCGTTGCTCTATTCGTTTTTTACGGCTGCTGCACTGATTGGAAATGGACTTGTTATTTATATATTTGCCACGACAAAAAGCTTACGAACATCCAGCAATTTACTGATTCTAAATTTAGCAATCCTGGACTTTATAATGATGGCGAAAGCGCCAATCTTCATCTACAACAGTGCGATGCGAGGTTATGCTACCGGAGTTATAGGATGCCAGATCTTCTCCGTCATGGGTTCATATAGCGGGATCGGTGCSGCTATGACCAACGCTTGTATCGCATATGATAGACATTCAACAATAACTCGCCCACTTGACGGGCGGTTATCACGTGGAAAAGCTTTATTGATGGTGGCTATCATATGGATATACGCTACACCCTGGTCACTAATGCCACTGTTCCAAGTATGGGGGCGATACGTACCTGAGGGCTATTTAACATCTTGCACTTTTGACTATCTTACGAATACATTCGACACGAAACCTTTTGTAGSTTGCATTTTTGTATGCAGCTACGTTTTYCCTATGAGTTTTATAATTTATTTCTACAGCGGCATTGTTAAACAAGTATTTGCACATGAAGCTGCCTTAAGAGAACAAGCGAAGAAGATGAACGTCGAGTCATTGCGGTCGAATCAAAACGCATCTGCCGAATCGGCCGAAATCCGAATCGCAAAAGCAGCTCTCACCGTATGTTTCCTCTTTGTCGCTTCCTGGACACCTTACGGAGTGATGTCGCTGATAGGTGCATTTGGYGATCAGCGGTTATTGACACCGGGAGTAACGATGATTCCTGCGGTAGCGTGTAAGACTGTAGCGTGTATCGATCCTTGGGTGTATGCGATCAGCCATCCAAAGTACAGGCAAGAACTGCAAAAACGTATGCCTTGGCTGCAAATTAACGAGCCAGATGACAATGCTTCGACGGGAACCAACAATACAGCTAATTCTTCCGCTCCAGCTGCTTCGGCGTAACTGACCACAGACGACGATTTTAGCAAATACAATGGACTACGATTTTTATAACAACAATTGTTAATATTAAAT</t>
  </si>
  <si>
    <t>MIPRLTMENKTEDYNIYGAYFAPLRSSDGVKMLVDGLEGEDLASIPEHWFSYAAPPASAHTALALLYSFFTAAALIGNGLVIYIFATTKSLRTSSNLLILNLAILDFIMMAKAPIFIYNSAMRGYATGVIGCQIFSVMGSYSGIGAAMTNACIAYDRHSTITRPLDGRLSRGKALLMVAIIWIYATPWSLMPLFQVWGRYVPEGYLTSCTFDYLTNTFDTKPFVXCIFVCSYVFPMSFIIYFYSGIVKQVFAHEAALREQAKKMNVESLRSNQNASAESAEIRIAKAALTVCFLFVASWTPYGVMSLIGAFGDQRLLTPGVTMIPAVACKTVACIDPWVYAISHPKYRQELQKRMPWLQINEPDDNASTGTNNTANSSAPAASA</t>
  </si>
  <si>
    <t>Euphydryas chalcedona ultraviolet wavelength-sensitive opsin (UVRh) mRNA, complete cds</t>
  </si>
  <si>
    <t>EU352198</t>
  </si>
  <si>
    <t>CGGCTTTCCCACCTGAGATCGGTTATACATAACCAAAGACTGGAGTAGTTCGTGAAGCGATTTTCTTCAGTATTTTTGGTATTAACCATCTCGGGGTGACCTACCTCCTTGTAACCCTATTTTTTAGTTTAAGCGAAGAAATTAAAAATGACCATCGCAAGCTTGGACCCCGCACCAGGTGTTGCCGCCATGCAGGCATGGGGTGGTCAGGCCTTGGCCTTTGGCAGTAACGAAACTGTCGTCGACAAGGTGTTGCCAGAAATGCTCCACAAGATTGATCCCCACTGGTATCAATTTCCACCAATGAACCCACTATGGCACGGAATTTTGGCTTTTATTATCAGTGTCGTCGGCATTATCGCAACAACGGGAAACGCTATGGTCATYTACATTTTCTGCACGACCAAGACATTAAAAACTCCATCAAACTTGCTCGTAGTCAATCTGGCCCTTTCTGACTTCCTTATCATCACCACAATGTCTCCACCAGTGGTAGTGAACACCTATTATGAAACGTGGATATTCGGTCCGCTGGCCTGCGACATCTATGCGTGCTGTGGCTCATTATTCGGATGTGTTTCCATCTGGACAATGACCATGATCGCATTCGACCGATACAATGTCATCGTAAAGGGTATCGCCGCCAAACCAATGACCAACAATGGTGCACTTCTCCGAATTCTGGGCATCTGGCTCTTCTCACTGGCCTGGACTCTTACTCCACTTTTCGGATGGGGCAAGTATGCGCCAGAAGGCAACATGTGCGTCTGTGGCACTGACTACTTGGACAAATCCTGGGTACACCGCAGCTACATCATCCTCTACTCAATTGCGTGCTACTTCGCGCCACTGTTCCTCATCATTTACTCTTACTGGTTCATCATTCAAGCAGTATCTGCTCACGAGAAGGCCATGAGGGAACAGGCCAAGAAAATGAACGTTGCCTCTCTGCGATCATCTGATGGAGCTGACAAGAGCGCGGAATGCAAGCTCGCAAAGGTTGCCTTAATGACCATCTCACTCTGGTTCATGGCGTGGACACCATACTTGATCATCAACTGGGCCGGAATTTTCAAGACCTCGATGATCAGCCCACTGGTAACCATCTGGGGCTCCATCTTCGCCAAGGCTAATTCTATCTATAATCCAATTGTATATGGTATTAGCCACCCCAAATACCGTGCAGCCTTGTATGCTCGATTCCCAGCTCTCGCATGCCAGCCATCTGCAGATGAATCTGGATCTGTGGCCTCATCAGCGACTGCTGTCCAGGAAGAGAAACCATCAGCCTAAATTATGACATCAAAGGATCTTCGCGACTTCTGAATTTAAACTAAACGACGACCGTAGTTGAACCCGATGTTGTCAACGTGATGCTATTTATTGTTTTTGTATATATTTTTTTTACAAATCGATAAATTTCTGAACTTATACACAGAGCGTGAGCTGACGAGATATTTAGACCATTATTTCGTTTCATATTTGGTTCAATTTTATTTGTTTCTGCGTATTTTGAGATCGCGTTTTGTGTATGGAGTTAAAAATTGCACATTTTTTATAACTGCGGCCACTGGTCGGCGACATAAAAATGTAAAAAAAAATATGGGAGATGCTGTCGCTAGGCTGCCCCGTTAACAAGAGACTGCTCCCTTAGAATAAGATGGATCTTATTTACGAAAACGGCAAATTGTATATTGGACAAATAAAGTTTATGGCAAGCAAAGTGGTAAACGGCCACGTCAA</t>
  </si>
  <si>
    <t>MTIASLDPAPGVAAMQAWGGQALAFGSNETVVDKVLPEMLHKIDPHWYQFPPMNPLWHGILAFIISVVGIIATTGNAMVIYIFCTTKTLKTPSNLLVVNLALSDFLIITTMSPPVVVNTYYETWIFGPLACDIYACCGSLFGCVSIWTMTMIAFDRYNVIVKGIAAKPMTNNGALLRILGIWLFSLAWTLTPLFGWGKYAPEGNMCVCGTDYLDKSWVHRSYIILYSIACYFAPLFLIIYSYWFIIQAVSAHEKAMREQAKKMNVASLRSSDGADKSAECKLAKVALMTISLWFMAWTPYLIINWAGIFKTSMISPLVTIWGSIFAKANSIYNPIVYGISHPKYRAALYARFPALACQPSADESGSVASSATAVQEEKPSA</t>
  </si>
  <si>
    <t>Satyrium behrii long wavelength-sensitive opsin (LWRh) mRNA, complete cds</t>
  </si>
  <si>
    <t>EU352197</t>
  </si>
  <si>
    <t>TTTTCTTCAAGTATTTTTGGCTCAACACATAGGCCTACTGAATTAACAATGGCCATCACAAGCATGGATCCCGGACCAGGTGCCACTGCCTTGCAAGCTTGGGGCGGCGAAATGGCTGCCTTCGGTAGCAACGAGACCGTCGTTGACAAAGTACTCCCTGACATGTTGCACCTCATCGATCCTCACTGGTACCAATTCCCGCCGATGAATCCTATGTGGCATGGACTACTTGGCTTTGTAATGGGCGTCCTTAGTTTCATCTCGGTCACTGGCAACGGAATGGTTGTCTACATCTTCACGACCACTAAGAGTCTCAAAACTCCATCAAACATTCTCGTTGTAAATCTCGCATTCTCCGACTTCCTCATGATGGCTCTTATGGCTCCGCCTATGATAATTAACTGCTACAACGAAACCTGGGTGTTCGGACCCTTCGCCTGTCAACTATATGCGTGCGCTGGATCATTGTTCGGATGCGTTTCAATTTGGACTATGACCATGATCGCTTTTGATCGCTATAACGTCATCGTAAAAGGCATAGCTGCAAAGCCAATGACCATCAATGGCGCTTTGCTGCGAGTGCTTGGTATCTGGGCCTTTTCCCTGGCATGGACTCTTGCTCCATTGTTCGGCTGGGGCCGATACGTACCAGAAGGCAACATGACTGCCTGTGGAACTGACTACTTCGACAAATCTGTCGCCAACATCACTTACATCGTGACCTACTCGATCGCCTGCTACTTTGCACCACTGTTCCTCATTATTTACTCCTACTTCTTCATTATTCAGGCTGTAGCAGCTCATGAAAAAGCGATGAGGGAGCAGGCGAAGAAAATGAACGTTGCCTCTCTTAGGTCTTCTGACCAGGCTAACACCAGCGCTGAGTGCAAACTGGCTAAGGTAGCATTAATGACGATCTCACTGTGGTTCATGGCGTGGACACCTTATCTGGTTATCAACTTCTGCGGCATCTTCGACGGTGCTCCAATCAGCCCCCTCGCAACCATCTGGGGCTCTGTCTTCGCCAAGGCTAATGCCGTGTATAACCCAATTGTATATGGCATCAGCCACCCCAAATACCGCGCGGCGCTGTATGCGAGGTTCCCAGCTCTGGCATGCCAACCTTCAGCTGACGATAACGTGTCCGCAGCATCTGCGGCCACCGCCTGCACTGAAGAGAAACCATCTGCTTGAACCATGACACTGAACTCGACGATTTCTACCCCGACTATTCTTCATCGGAAACGA</t>
  </si>
  <si>
    <t>MAITSMDPGPGATALQAWGGEMAAFGSNETVVDKVLPDMLHLIDPHWYQFPPMNPMWHGLLGFVMGVLSFISVTGNGMVVYIFTTTKSLKTPSNILVVNLAFSDFLMMALMAPPMIINCYNETWVFGPFACQLYACAGSLFGCVSIWTMTMIAFDRYNVIVKGIAAKPMTINGALLRVLGIWAFSLAWTLAPLFGWGRYVPEGNMTACGTDYFDKSVANITYIVTYSIACYFAPLFLIIYSYFFIIQAVAAHEKAMREQAKKMNVASLRSSDQANTSAECKLAKVALMTISLWFMAWTPYLVINFCGIFDGAPISPLATIWGSVFAKANAVYNPIVYGISHPKYRAALYARFPALACQPSADDNVSAASAATACTEEKPSA</t>
  </si>
  <si>
    <t>Danaus gilippus long wavelength-sensitive opsin (LWRh) mRNA, complete cds</t>
  </si>
  <si>
    <t>Argynnis</t>
  </si>
  <si>
    <t>mormonia</t>
  </si>
  <si>
    <t>EU449019</t>
  </si>
  <si>
    <t>CCACGCACACTACCGAGGACTGCTCACAGAATGATCCCTGTTATGAAAATGGAAAACGATACGGATAACTACAGTGCCTATGGTGCTTACTTCGCGCCACTCAGGTCCAGTGATGGCGTTAAAATGCTAGTCGACGGTCTGGACAGCGACGATTTGGCAGTAATACCGGAGCATTGGCTATCGTACACTGCACCACCTGCAAGCGCACACACTGCGCTTGCACTTTTGTACTGCTTTTTCACTGCAGCTGCTTTAATAGGAAATGGTCTAGTAATTTTCATCTTTGCCACGACCAAAATCTTAAGGACCTCAAGCAATTTGCTAATTCTCAATTTAGCAATTTTTGACTTCATCATGATGGCTAAAGCGCCTATTTTCATTTACAATAGCGCCATGCGTGGCTTCGCTACAGGAGCTCTCGGTTGTCAGATTTTTTCTGTCATGGGCGCATATAGCGGGATTGGTGCAGCGACGACTAATGCTTGTATCGCTTATGACAGACACTCTACAATTACGCGACCTCTGGACGGGAGATTGTCTCGCGGCAAAGCTTTGTTAATGATAGCATGTGTGTGGATCTACGCTACACCATGGGCCTTGATGCCACTATTTAGAGTATGGGGTCGATTTGTACCTGAGGGATACTTAACATCCTGTACATTTGACTATCTCACCAATACGTTCGACACAAAACTTTTTGTAGGTTGCATTTTCGTCTGCAGTTATGTATTCCCTATGTTACTTATCATATACTTCTATAGTGGAATTGTAAAACAAGTATTTGCTCATGAAGCAGCGTTAAGAGAACAAGCGAAGAAAATGAACGTTGAATCGCTACGATCGAATCAAAATGCATCCGCGGAATCGGCCGAAATTCGAATAGCGAAGGCAGCGCTCACCGTGTGCTTCCTCTTTGTTGCGTCTTGGACTCCCTACGGCGTGATGTCGCTGATAGGCGCTTTTGGCGATCAGCGTTTATTGACGCCTGGTGTAACGATGATCCCTGCGGTGGCATGCAAGGCTGTTGCGTGCATCGATCCGTGGGTGTACGCCATCAGCCATCCTAAATATAGACAAGAACTACAGCGACGTATGCCATGGCTCCAAATAAATGAGCCAGATGACAATGCTTCAACAGGCACTAACAATACTACAAACTCTTCCGCACCAGCCGCTTCAGCATAGACGACAGAATTAAGCATCGACTGAAATGGATTTCATAAAGGACAACGATTTATTGCTCTAGTTTTAAGAAAAGTTATTCAAAGAAAAATAAAAACAATGTAACGCGAAGAATATTGAATAATATTAAAGAAGAAGTATTGTATATTTTTTTTAAATTAAGCTCAAAATGAGATTTTAATATAATTTCTTTCAGGGGAAAAAAATATAAACGAAACGRCTGCGCTTACGGTCTACGATTTATGCAATATATGTTATTTATATATAAGCAAAACCATGTAATAATGAATGACGAACATGACT</t>
  </si>
  <si>
    <t>MIPVMKMENDTDNYSAYGAYFAPLRSSDGVKMLVDGLDSDDLAVIPEHWLSYTAPPASAHTALALLYCFFTAAALIGNGLVIFIFATTKILRTSSNLLILNLAIFDFIMMAKAPIFIYNSAMRGFATGALGCQIFSVMGAYSGIGAATTNACIAYDRHSTITRPLDGRLSRGKALLMIACVWIYATPWALMPLFRVWGRFVPEGYLTSCTFDYLTNTFDTKLFVGCIFVCSYVFPMLLIIYFYSGIVKQVFAHEAALREQAKKMNVESLRSNQNASAESAEIRIAKAALTVCFLFVASWTPYGVMSLIGAFGDQRLLTPGVTMIPAVACKAVACIDPWVYAISHPKYRQELQRRMPWLQINEPDDNASTGTNNTTNSSAPAASA</t>
  </si>
  <si>
    <t>Speyeria mormonia ultraviolet wavelength-sensitive opsin (UVRh) mRNA, complete cds</t>
  </si>
  <si>
    <t>vanillae</t>
  </si>
  <si>
    <t>EU449018</t>
  </si>
  <si>
    <t>TGGTATGGGCCTCACACGCTACCGACGACTGCTCACAGAATGATACCAAACACACTCAAAATGGAAAATGATACGCAAAATTACAACGTCTATGGCGCTTACTTTGCGCCACTCAGATCCAGTGATGGTGTCAAAATGCTGGTCGACGGTCTGGACAGTRAGGATTTGGCAGTCATACCTGAACATTGGCTCTCATATACCGCGCCACCCGCAAGTGCTCACACCGCACTCGCATTACTATACTCCTTTTTCACTGCCGCTGCACTGATTGGAAATGGCCTAGTCATTTTCATATTTGCAACGACTAAAAGTTTAAGGACGTCAAGCAATTTGCTGATTTTAAACCTAGCAATATTCGACTTCATCATGATGGCCAAAGCACCAATTTTCATTTATAATAGTGCTATGCGTGGTTTTGCTACTGGTGCTCTAGGCTGTCAGATCTTCTCTGTAATGGGTTCCTACAGTGGAATTGGTGCTTCGATGACTAATGCTTGCATCGCTTATGATAGGCACTCTACGATTACTAGACCTCTTGACGGAAGATTATCACGAGGAAAAGCACTTTTGATGATAGCCTGTGTATGGATCTACGCTACGCCATGGTCTTTAATGCCACTATTTAATGTATGGGGACGATTCGTACCTGAGGGCTACCTAACATCTTGTACTTTCGACTATCTCACGAATACTTTCGATACAAAACTATTTGTGGGCTGCATTTTCCTCTGTAGCTACGTACTTCCTATGAGTTTTATCATATACTTCTACAGCGGAATTGTAAGACAAGTATTCGCTCATGAAGCTGCGCTAAGAGAACAAGCGAAGAAGATGAACGTAGAGTCACTTCGATCAAATCAGAACGCATCTGCGGAGTCGGCGGAGATTCGGATAGCCAAAGCAGCGCTCACAGTGTGCTTCCTTTTTGTTGCGTCTTGGACTCCCTATGGCGTTATGTCACTGATAGGCGCTTTCGGTGATCAGCAGCTATTAACGCCTGGGGTAACTATGATCCCTGCGGTGACTTGCAAGGCTGTAGCGTGCATCGATCCTTGGGTATATGCTATCAGCCATCCCAAGTATAGGCAAGAACTACAACGACGCATGCCATGGCTTCAAATACGAGAACCAGACGACAATGTTTCAACAGGCACGAACAATACTACCAATTCTACTGCACCAGCAGCAACGGCGTAAAATGCTGACGTAGATCGTGAAAAACAACGAATATGCTTTGATATCATGGACTAAGATTTATTCTCTTGTTATGATGAAGCTTATAAAAAAATTAAAAAAAAAACAAGATATCCTATAAATAGAAAAGAAAGTTTTTTAAATATAATGATAAGCTCAAAATGAGATTTAAAATAAGTTCAAAACGAGGTAAAATATAACGCCACGGCTATGCTAATGGTTTATGATTTATGTAACGAAAATAATATTATGTATCTGTGCAAAGATGATATATTAAATAAAATGACGACCATGATA</t>
  </si>
  <si>
    <t>MIPNTLKMENDTQNYNVYGAYFAPLRSSDGVKMLVDGLDSXDLAVIPEHWLSYTAPPASAHTALALLYSFFTAAALIGNGLVIFIFATTKSLRTSSNLLILNLAIFDFIMMAKAPIFIYNSAMRGFATGALGCQIFSVMGSYSGIGASMTNACIAYDRHSTITRPLDGRLSRGKALLMIACVWIYATPWSLMPLFNVWGRFVPEGYLTSCTFDYLTNTFDTKLFVGCIFLCSYVLPMSFIIYFYSGIVRQVFAHEAALREQAKKMNVESLRSNQNASAESAEIRIAKAALTVCFLFVASWTPYGVMSLIGAFGDQQLLTPGVTMIPAVTCKAVACIDPWVYAISHPKYRQELQRRMPWLQIREPDDNVSTGTNNTTNSTAPAATA</t>
  </si>
  <si>
    <t>Agraulis vanillae ultraviolet wavelength-sensitive opsin (UVRh) mRNA, complete cds</t>
  </si>
  <si>
    <t>Tharsalea</t>
  </si>
  <si>
    <t>nivalis</t>
  </si>
  <si>
    <t>DQ517951</t>
  </si>
  <si>
    <t>AAATCCAAAATGTCTATCACAAGCTTGGACCCAGCACCAGGTGTTGCCGCAATGCAGGGTTGGGGTCCCCGGGCCATGGCGTACGGCGGCAACGAAACCGTCATCGATAAGGTGTTGCCAGAAATGCTCCACAAGATTGATGCCCACTGGTATCAATTTCCACCAATGAACCCACTATGGCACGGACTGTTGGCCTTCGTCATTAGCACCATCTGCCTCATTGCAAGCACAGGAAACGGCATGGTCATTTATATTTTCAGTACGACCAAGAGCTTAAAAACTCCATCCAACCTGCTCGTAGTCAATCTGGCCCTGTCAGACTTCCTCATCATCACTACCATGTCACCACCCCTGGTTGTGAACACATATTATGAGACGTGGATATTTGGACCGCTCGCCTGCGACACCTACGCGTGCTGTGGCTCGCTGTTCGGATGCGTATCCATCTGGACAATGACTATGATCGCGTTCGACCGATACAACGTCATCGTAAAGGGTATCGCCGCGAAACCATTGACCATCAATGGAGCACTACTACAAATCCTCGGTATCTGGCTCTTCTCTCTGGCCTGGACCATTACACCACTGTTCGGATGGGGCAAGTATGCGCCCGAGGGCAACATGTGCGTCTGCGGCACTGATTACTTGGACAAATCCTGGGTACACCGCAGCTACATCATTCTCTACTCTGTCGCCTGCTATTTCGCGCCGCTGTTCCTTATCATCTACTCTTACTGGTTCATCATTCAAGCAGTATCGGCTCACGAGAAAGCCATGAGGGAACAGGCCAAAAAAATGAACGTTGCCTCTCTTCGATCATCTGATGCAGCTAACACTAGCGCCGAATGCAAACTGGCTAAGGTTGCGTTGATGACCATCTCCCTCTGGTTCATGGCATGGACACCATACCTGATCATCAACTGGGCCGGCATCTTCAAGACATCACTGATCAGCCCACTTGTCACCATCTGGGGTTCAATCTTCGCAAAGGCTAACTCTCTCTACAACCCTATCGTATACGGCATCAGCCACCCTAAATACCGTGCAGCCTTGTACGCGAGGTTCCCTAGTCTTGCCTGCCAGCCATCATCTGATGAAACTGGATCTGTCGCCTCTACGGGAACAGCTATCCAAGAGGAAAAACCATCGGCATAAATTTGAAACTCATAGGATTTTCTGGACTTCTAATCGAACTGACCGACCGTGCTTGGACCCGATGTTGCCAACGTGATCCAATTTATCGTTTTTATAATTTTTTTTACAAATCGATAAACCTATGAACTTGTGCACAGAGCGTGAGCTGTCGGAAATATTCGGATCTTCATGTTGCTTCATAATTTGTTAATTTTATTTGCTTCTGCGTATTTTAAGTTCGCGTTTTGTGTATTGAGTTAAATGTTGCACATTTTTTATATCTACGGCTGAATTGGTCAGCGACATAAAAATGTAAAAAAAAATTGGGAGACATGTCGCTAGGCTGCCCTGTTAACATGAGACTGCTCCCTTAGAATAAGGCGGAATCTTAAATACGAAAACGGCTAATTGTATATTGGACAAATAAAGATTTTGACAAGCAAAGTGGTAAACGGCCCCGTA</t>
  </si>
  <si>
    <t>MSITSLDPAPGVAAMQGWGPRAMAYGGNETVIDKVLPEMLHKIDAHWYQFPPMNPLWHGLLAFVISTICLIASTGNGMVIYIFSTTKSLKTPSNLLVVNLALSDFLIITTMSPPLVVNTYYETWIFGPLACDTYACCGSLFGCVSIWTMTMIAFDRYNVIVKGIAAKPLTINGALLQILGIWLFSLAWTITPLFGWGKYAPEGNMCVCGTDYLDKSWVHRSYIILYSVACYFAPLFLIIYSYWFIIQAVSAHEKAMREQAKKMNVASLRSSDAANTSAECKLAKVALMTISLWFMAWTPYLIINWAGIFKTSLISPLVTIWGSIFAKANSLYNPIVYGISHPKYRAALYARFPSLACQPSSDETGSVASTGTAIQEEKPSA</t>
  </si>
  <si>
    <t>Lycaena nivalis opsin (LWRh) mRNA, complete cds</t>
  </si>
  <si>
    <t>heteronea</t>
  </si>
  <si>
    <t>DQ517950</t>
  </si>
  <si>
    <t>TATACAAACCAAAGACTGGAGTAGTTCGTGAAGCGATTTTCTTCAGTATTTTTGGTATTAACCATCTCGGGGCGACCTACCTCCTAGTAACCCCCATTTTTTTTCGTTTAAGCTAATACAAAATCCAAAATGTCTATCACAAGCTTGGACCCAGCACCAGGTGTTGCCGCAATGCAGGCATGGGGTCCCCAGGCCATGGCGTACGGCGGCAACGAAACCGTCATCGACAAGGTGTTGCCAGAAATGCTCCACAAGATTGATCCCCACTGGTATCAATTTCCACCAATGAACCCACTATGGCACGGACTTTTGGCCTTCGTCATTAGCATCATCTGCCTCATTGCAACCACAGGAAACGGCATGGTCATTTATATTTTCAGTACGACCAAGAGCTTAAAAACTCCATCCAACCTGCTCGTAGTTAATCTGGCCCTGTCTGACTTCCTCATCATCACAACCATGTCACCACCCGTGGTAGTGAACACATATTATGAGACGTGGATATTTGGACCGCTCGCCTGCGACATCTACGCGTGCTGTGGCTCGCTGTTCGGATGCGTATCCATCTGGACAATGACTATGATCGCGTTCGACCGATACAATGTCATCGTAAAGGGTATCGCCGCGAAACCATTGACCATCAATGGCGCACTGCTACGAATCCTCGGTATCTGGCTCTTCTCTCTGGCCTGGACCATCACACCCCTGTTCGGATGGGGCAAGTATGCGCCTGAGGGCAACATGTGCGTCTGCGGCACTGACTACTTGGACAAATCCTGGGTACACCGCAGCTACATCATTCTCTACTCTGTCGCTTGCTACTTCGCGCCACTGTTCCTTATCATCTACTCTTACTGGTTCATCATTCAAGCAGTATCGGCTCACGAGAAAGCCATGAGGGAACAGGCCAAGAAAATGAACGTTGCCTCTCTTCGATCATCTGATGCAGCTAACACTAGCGCCGAATGCAAACTGGCTAAGGTTGCGTTGATGACCATCTCCCTCTGGTTCATGGCATGGACACCATACCTGATCATCAACTGGGCCGGCATCTTCAAGACATCACTGATCAGCCCACTTGTCACCATCTGGGGTTCAATCTTCGCAAAAGCTAACTCTATCTACAACCCTATCGTATACGGAATCAGCCACCCTAAATACCGTGCAGCTTTGTACGCGAGGTTCCCTAGTCTTGCCTGCCAGCCATCATCTGATGAAACTGGATCTGTCGCCTCTACGGGAACAGCTATCCAGGAGGAGAAACCATCTGCTTAAATTTCCAACTCATAGGATTTTCTGGACTTATATTCGAACTGACCGACCGTGCTTGGACCCGATGTTGCCAACGTGATCCAATTTATCGTTTTTATAATTTTTTTTACAAATCGATAAACCTACGAACTTGTGCACAGAGCGTGAGCTRTCGGAAATATTCGGATCTTCATTTTGATTCACATTTTGTTAAATTTTATTTGCTTCTGCGTATTTTAAGTTCGCGTTTTGTGTATTGAGTTAAATGTTGCACATTTTTTATATCTACGGCTGAATTGGTCAGCGACATAAAAATGTAAAAAAAATTGGGAGCCCTGTCGCTAGGCTGTCCCGTTAACATGAGACTGCTCCCTTAGCATAAGACGGAATCTTAAATACGAAGACGGCTAATTGTATATTGGACAAATAAAGATTTTGCAAGCAAAGTGGTAAACGGCCCC</t>
  </si>
  <si>
    <t>MSITSLDPAPGVAAMQAWGPQAMAYGGNETVIDKVLPEMLHKIDPHWYQFPPMNPLWHGLLAFVISIICLIATTGNGMVIYIFSTTKSLKTPSNLLVVNLALSDFLIITTMSPPVVVNTYYETWIFGPLACDIYACCGSLFGCVSIWTMTMIAFDRYNVIVKGIAAKPLTINGALLRILGIWLFSLAWTITPLFGWGKYAPEGNMCVCGTDYLDKSWVHRSYIILYSVACYFAPLFLIIYSYWFIIQAVSAHEKAMREQAKKMNVASLRSSDAANTSAECKLAKVALMTISLWFMAWTPYLIINWAGIFKTSLISPLVTIWGSIFAKANSIYNPIVYGISHPKYRAALYARFPSLACQPSSDETGSVASTGTAIQEEKPSA</t>
  </si>
  <si>
    <t>Lycaena heteronea opsin (LWRh) mRNA, complete cds</t>
  </si>
  <si>
    <t>helloides</t>
  </si>
  <si>
    <t>DQ517949</t>
  </si>
  <si>
    <t>CGCCTCGGCTATCCCGCTAGAGATAGGTTATATACAAACCAAAGACTGGAGTAGTTCGTGAAGCGATTTTCTTCAGTATTTTTGGTTTAAGCTAATACAAAATCCAAAATGTCTATCACAAGCTTGGACGCAGCACCAGGTGTTGCCGCAATGCAGGCATGGGGTCCCCAGGCAATGGCGTACGGTGGCAACGAAACCGTCATCGATAAGGTGCTGCCAGAAATGCTCCACAAGATTGATGCCCACTGGTATCAATTTCCACCAATGAACCCGCTATGGTACGGACTGTTGGCCTTCGTCATAAGCATCATCTGCGTGATTGCAACCACAGGAAACGGCATGGTCATTTATATTTTCAGTACGACCAAGAGCTTAAAAACACCATCCAACCTGCTCGTAGTCAATCTGGCCCTGTCAGACTTCCTCATCATTACTACCATGTCACCACCAGCGGTGGTGAACACATATTATGAGACGTGGATATTTGGACCGCTCGCCTGCGACATCTACGCGTGCTGTGGCTCGCTGTTCGGATGCGTATCCATCTGGACAATGACTATGATCGCGTTCGACCGATACAACGTCATCGTAAAGGGTATCGCCGCGAAACCATTGACCATCAATGGTGCACTACTACGAATCCTCGGTATCTGGCTCTTTTCTCTGGCCTGGACCATCACACCACTGTTCGGATGGGGCAAGTACGCGCCCGAGGGCAACATGTGCGTCTGCGGAACTGATTACTTGGACAAATCCTGGGTACACCGCAGCTACATCATTCTCTACTCCGTCGCTTGCTATTTCGCGCCACTGTTCCTTATCATCTACTCTTACTGGTTCATCATTCAAGCAGTATCGGCTCACGAGAAAGCCATGAGGGAACAGGCCAAGAAAATGAACGTTGCCTCTCTTCGATCATCTGATGCAGCTAACACTAGCGCCGAATGCAAACTGGCTAAGGTTGCGTTGATGACCATCTCCCTCTGGTTCATGGCATGGACACCATACCTGATCATCAACTGGGCCGGCATCTTCAAGACATCACTGATCAGCCCACTTGTCACCATCTGGGGTTCAATCTTCGCAAAAGCTAACTCTATCTACAACCCTATCGTATACGGCATCAGCCACCCTAAATACCGTGCTGCCTTGTACGCRAGGTTCCCTAGTCTTGCCTGCCAACCATCACCTGATGAAACTGGATCTGTCGCCTCTACAGGAACAGCTATCCAAGAGGAAAAACCATCGGCTTAAATCACTAGTGAATTC</t>
  </si>
  <si>
    <t>MSITSLDAAPGVAAMQAWGPQAMAYGGNETVIDKVLPEMLHKIDAHWYQFPPMNPLWYGLLAFVISIICVIATTGNGMVIYIFSTTKSLKTPSNLLVVNLALSDFLIITTMSPPAVVNTYYETWIFGPLACDIYACCGSLFGCVSIWTMTMIAFDRYNVIVKGIAAKPLTINGALLRILGIWLFSLAWTITPLFGWGKYAPEGNMCVCGTDYLDKSWVHRSYIILYSVACYFAPLFLIIYSYWFIIQAVSAHEKAMREQAKKMNVASLRSSDAANTSAECKLAKVALMTISLWFMAWTPYLIINWAGIFKTSLISPLVTIWGSIFAKANSIYNPIVYGISHPKYRAALYARFPSLACQPSPDETGSVASTGTAIQEEKPSA</t>
  </si>
  <si>
    <t>Lycaena helloides opsin (LWRh) mRNA, complete cds</t>
  </si>
  <si>
    <t>DQ517948</t>
  </si>
  <si>
    <t>CTGCCTACGTCGTACTACTCACTTCGTCAAAGTTTCACGACAAATGTCATAGTGGTGGTTTTTGAGTAGGCACATAATTACCACTATTGCAAAATCAAACGGCACAACATGGAGGGTAACTTCACCGACAACATAGGGCCTTTGGCCTATCCCTTTCAAATGGTCTCGAAAGAAGCCGACGAGCACGTCCTAGGATGGAACTATCCAGAAGAATACCAGTTCATGGTCCAGGACCACTGGAGGAGCTACCCGGCCATCAGCAAGTATTGGCATTACGGCCTGGCGTTTATCTACACGATGCTATTCCTCGCCTCAATCACCGGCAACGGGATCGTCATTTGGATTTTCAGCACTTCAAAAGCTCTACGCAGTCCGAGCAACATGTTCGTCATCAACCTGGCGGTGTTCGACGTGATGATGATGCTGGAGATGCCGATATTCATCCTCAACTCCTTCCACCACCGCATCATCGGCTACCAGACCGTCTGTGACATCTACGCGACTCTCGGCTCCATATCTGGCTTCGGTGGTGCCATTACCAACGCTGTCATCGCATATGACAGATACAAGACAATCTCGTGTCCTCTTGACGGGAGRGTGACAAAGACGCAGGCCCTACTCCTGATTCTGTTCACGTGGGTGTGGGCCCTACCATTCACCATCCTACCGGCCTTCAAGCTGTGGAGCAAATTTGTACCAGAGGGTTTCCTGACCACGTGCTCGTTTGACTACCTGACGGAGGACTCGGACACCAAGATTTTCGTGCTGTCCTGCTGCGTGTGGAGCTATTTCATCCCGGTCATCATCCTCTGCTACTACTACTTCCAGCTGTTCGGCGCTGTACGTACACACGAGAAAATGCTTCGTGAACAAGCCAAGAAGATGAACGTCAAATCTCTCGCTTCAAACAAGGAAGATGGCGGCAAGAGTGTTGAAATCAGAATAGCGAAGGTTGCCTTCACGATCTTTTTCCTCTTCATCTGCGCCTGGACACCTTACGCGTTCGTAACATTGGTGGGAGCATTTGGGGACAGGAGCATTTTATCACCCGTCGCAACGATGGTACCAGCGGTTTGCGCGAAGACGGTATCCTGCATAGATCCTTGGGTGTACGCCATCAATCACCCAAGATACAGGGCGGAACTGACGAAGCGCCTCCCATGGCTCGGAGTCCGTGAGTCGGACCCTGACACCGCCTCCAGCTCCAGCACAGCGACCTCTCAGACCCAGCACCACACCGCTGAGGCCTAAACGACTTCTCACTCTTACCATTGAGCCAACTCACTTCGATACGGGATATTACAACGTCACTAGTACTGTCGACAAAAATATTTTTAGTTCCTTTTTTTTTAAGGTAAGAGCAACGTTCACGGATTCGATGTAACTTTAGGATCAAATAAATGTTTGTAATAATAATACAAAACATGAAAAATTGTAAAAAAATCGACGACCACAATGACCACGGCGAGATATAACTTATAATAAATCTTAAAACAC</t>
  </si>
  <si>
    <t>MEGNFTDNIGPLAYPFQMVSKEADEHVLGWNYPEEYQFMVQDHWRSYPAISKYWHYGLAFIYTMLFLASITGNGIVIWIFSTSKALRSPSNMFVINLAVFDVMMMLEMPIFILNSFHHRIIGYQTVCDIYATLGSISGFGGAITNAVIAYDRYKTISCPLDGRVTKTQALLLILFTWVWALPFTILPAFKLWSKFVPEGFLTTCSFDYLTEDSDTKIFVLSCCVWSYFIPVIILCYYYFQLFGAVRTHEKMLREQAKKMNVKSLASNKEDGGKSVEIRIAKVAFTIFFLFICAWTPYAFVTLVGAFGDRSILSPVATMVPAVCAKTVSCIDPWVYAINHPRYRAELTKRLPWLGVRESDPDTASSSSTATSQTQHHTAEA</t>
  </si>
  <si>
    <t>Lycaena nivalis opsin (BRh2) mRNA, complete cds</t>
  </si>
  <si>
    <t>DQ517947</t>
  </si>
  <si>
    <t>CGACTGCCTACGTCGTACTACTCACTTCGTCAAAGTTTCACGACAAATGTCATAGTGGTGGTTTTTGAGTAGGCACATAATTACCACTATTGCAAATTCAAACGGCACAACATGGAGGGTAACTTCACCGACAACATAGGGCCTTTGGCCTATCCCTTTCAAATGGTCTCGAAAGAAACCGACGAGCACGTCCTAGGATGGAACTATCCAGAAGAATACCAGTTCATGGTCCAGGACCACTGGAGAAGCTACCCGGCCATCAGCAAGTATTGGCATTACGGCCTGGCCTTTATCTACACGATGCTATTCCTCGCCTCAATCACCGGCAACGGGATCGTCATTTGGATTTTCAGCACATCAAAAGCTCTACGCAGTCCGAGCAACATGTTCGTCATCAACCTGGCGGTGTTCGACGTGATGATGATGCTGGAGATGCCGATATTCATTCTCAACTCCTTCCACCACCGCATCATCGGCTATCAGACCGTCTGCGACATCTACGCGTCTCTCGGCTCCATATCTGGCTTCGGTGGTGCCATTACCAACGCTGTCATCGCATACGACAGATACAAGACTATCTCGTGTCCTCTTGACGGGAGAGTGACCAAGACGCAGGCTCTACTCCTGATCCTGTTCACGTGGGTGTGGGCTCTGCCATTCACCATCCTACCGGCCTTCAGGCTATGGAGCAAATTTGTACCAGAGGGTTTCCTGACCACGTGCTCGTTTGACTACCTGACGGAGGACTCGGACACAAAGGTGTTCGTGCTATCCTGCTGCGTGTGGAGCTATTTCATCCCCGTCATCATCCTCTGCTACTACTACTTCCAGCCGTTCGGCGCTGTACGTACACACGAGAAAATGCTTCGTGAACAAGCCAAGAAGATGAACGTCAAATCTCTCGCTTCGAACAAGGAAGATGGCGGCAAGAGTGTTGAAATCAGAATAGCGAAGGTTGCCTTCACGATCTTCTTCCTCTTCATCTGCGCCTGGACACCTTACGCGTTCGTAACATTGGTGGGAGCATTTGGGGACAGGAGCATCCTATCACCCGTCGCAACGATGGTACCAGCGGTTTGCGCGAAGACAGTATCCTGCATAGATCCTTGGGTGTACGCCATCAATCACCCGAGATACAGGGCGGAACTGACGAAGCGCCTCCCATGGCTCGGAGTTCGCGAGTCGGACCCTGACACCGCCTCCAGCTCCAGCACAGCGACCTCGCAGACCCAGCACCAGACCGCTGAGGCCTAAACGACTTCTCACTCTTACCATTCAGCCAACTCACTTCGATACGGGATGTTACAACGTCACTAGTACTGTCGAC</t>
  </si>
  <si>
    <t>MEGNFTDNIGPLAYPFQMVSKETDEHVLGWNYPEEYQFMVQDHWRSYPAISKYWHYGLAFIYTMLFLASITGNGIVIWIFSTSKALRSPSNMFVINLAVFDVMMMLEMPIFILNSFHHRIIGYQTVCDIYASLGSISGFGGAITNAVIAYDRYKTISCPLDGRVTKTQALLLILFTWVWALPFTILPAFRLWSKFVPEGFLTTCSFDYLTEDSDTKVFVLSCCVWSYFIPVIILCYYYFQPFGAVRTHEKMLREQAKKMNVKSLASNKEDGGKSVEIRIAKVAFTIFFLFICAWTPYAFVTLVGAFGDRSILSPVATMVPAVCAKTVSCIDPWVYAINHPRYRAELTKRLPWLGVRESDPDTASSSSTATSQTQHQTAEA</t>
  </si>
  <si>
    <t>Lycaena heteronea opsin (BRh2) mRNA, complete cds</t>
  </si>
  <si>
    <t>DQ517946</t>
  </si>
  <si>
    <t>AATGTCATAGTGGTGGTTTTTGAGTAGGCACATAATTACCACTATTGCAAATTCAAACGGCACAACATGGAGGGTAACTTCACCGACAACATAGGGCCTTTGGCCTATCCCTTTCAAATGGTCTCGAAAGAAACCGACGAGCACGTCCTAGGATGGAACTATCCAGAAGAATACCAGTTCATGGTCCAGGATCACTGGAGGAGCTACCCGGCCATCAGCAAGTATTGGCATTACGGCCTGGCGTTTATCTACACGATGCTATTCCTCGCCTCAATCACCGGCAACGGGATCGTCATTTGGATTTTCAGCACATCAAAAGCTCTACGTAGTCCGAGCAACATGTTCGTCATCAACCTGGCGGTGTTCGACGTGATGATGATGCTGGAGATGCCGATATTCATCCTCAACTCCTTCCACCACCGCATCATCGGCTACCAGACCGTCTGTGACATCTACGCGACTCTCGGCTCCATATCTGGCTTCGGTGGTGCCATTACCAACGCTGTCATCGCATATGACAGATACAAGACAATCTCATGTCCTCTTGACGGGAGAGTGACCAAGACGCAGGCCCTACTCCTGATTCTGTTCACGTGGGTATGGGCTCTACCATTCACCATCCTACCTGCCTTCAAGCTGTGGAGCAAATTTGTACCAGAGGGTTTCCTGACCACGTGCTCGTTTGACTACCTGACGGAGGACTCGGACACCAAAATTTTCGTGCTGTCCTGCTGCGTGTGGAGCTATTTCATCCCCGTCATCATCCTCTGCTACTACTATTTCCAGCTGTTCGGCGCTGTACGTACACACGAGAAAATGCTTCGTGAACAAGCCAAGAAGATGAACGTCAAATCTCTCGCTTCAAACAAGGAAGATGGCGGCAAGAGTGTTGAAATCAGAATAGCGAAGGTTGCCTTCACAATCTTTTTCCTCTTCATCTGCGCCTGGACACCTTACGCGTTCGTAACATTGGTGGGAGCATTTGGGGACAGGAGCATTTTATCACCCGTCGCAACGATGGTACCAGCGGTTTGCGCGAAGACGGTATCCTGCATAGATCCTTGGGTGTACGCCATCAATCACCCAAGATACAGGGCGGAACTGACGAAGCGCCTCCCATGGCTCGGAGTCCGCGAGTCGGACCCTGACACCGCCTCCAGCTCCAGCACAGCGACCTCTCAGACCCAGCACCACACCGCTGAGGCCTAGATTCTAGACTGCCCGGGGGGGCCGCTCGAGCCCTATAGGGGTCGTATAGGATGGAATGAATTCCCGGGGCCCCATGGGGGCGGGAAATGC</t>
  </si>
  <si>
    <t>MEGNFTDNIGPLAYPFQMVSKETDEHVLGWNYPEEYQFMVQDHWRSYPAISKYWHYGLAFIYTMLFLASITGNGIVIWIFSTSKALRSPSNMFVINLAVFDVMMMLEMPIFILNSFHHRIIGYQTVCDIYATLGSISGFGGAITNAVIAYDRYKTISCPLDGRVTKTQALLLILFTWVWALPFTILPAFKLWSKFVPEGFLTTCSFDYLTEDSDTKIFVLSCCVWSYFIPVIILCYYYFQLFGAVRTHEKMLREQAKKMNVKSLASNKEDGGKSVEIRIAKVAFTIFFLFICAWTPYAFVTLVGAFGDRSILSPVATMVPAVCAKTVSCIDPWVYAINHPRYRAELTKRLPWLGVRESDPDTASSSSTATSQTQHHTAEA</t>
  </si>
  <si>
    <t>Lycaena helloides opsin (BRh2) mRNA, complete cds</t>
  </si>
  <si>
    <t>DQ517945</t>
  </si>
  <si>
    <t>GACTGCCAAAGTCGGACTACTCACTTCGTAGTTTTATTTTTATTTAAATCCAATGCATAGTGTCTAATACGTAGCACAATGGCCTACAACTTCACCGACGACTTCGGCCCGGTGGCCCACCCACTCAAAATGGTATCCAGCGAAGCAGAAGAGCACATGCTCGGATGGAACATTCCAGACGAGTATCAATACTTCGTTCACGAGCACTGGAGGAACTTCCCCGCGGTCAGCAAGTACTGGCATTACGGCTTGGCGTTCATATACACCATTCTCATGTGCGCCTCTTGCCTTGGCAATGGAATTGTCATTTGGATTTTCAGCACGTCCAAGTCATTGAGGAGTCCGAGCAACATGTTCGTCATTAATCTGGCTCTGTTTGACACGTTGATGATGTTGGAAATGCCCTTGCTGATTGTCAACTCCTTCTACCAGAAAATGCTGGGCTACCAGCTTAACTGTGACATCTACGCGTCATTAGGTTCGATGTCTGGCATTGGTGGTGCCATGACTAATGCTATCATCGCTTTTGATAGATACAAAACCATCTCGTGTCCACTAGACGGGCGAATTACGAAGGTGCAAGCGTTAATTTTGATCGCATTCTCCTGGGTATGGTCTCTACCATTCACGTTCTTGCCAGCCTTCAAAGTTTGGAGCCGCTTCATACCAGAGGGCTTCCTGACCACCTGTTCATTCGACTACCTTACCGATGAACCCGACACGAAGCTGTTCGTGATGTGCATTTTCTGCTGGAGTTACCTGATTCCGATGATCTTCTTGTGCTTCTTCTATTCGAAATTGTTCAGCGCTGTCCGAATGCACGAGAAAATGCTCCGTGAACAGGCTAAGAAAATGAATGTAAAATCTCTGGCATCGAACAAAGATGACGCCGGCAAGAGTGTTGAGATTAGGATCGCCAAAGTGGCCTTCACCATTTTTTTCCTGTTCGTCTGCTCCTGGACTCCTTACGCGTTCGTGACGATGACTGGAGCATTCGGAGACAGGAACATTCTAACACCTGTGGCAACGATGGTACCAGCTGTTTGCGCTAAGATTGTATCCTGCATAGATCCTTGGGTATACGCTATCAACCACCCGAGATACAGGGCGGAACTTGAAAAGCGAGTCTCATGGTTGGGAGTCAAGGAACCAAACCCGGATACCGTCTCCACCTCCAGTACGGCCACATCTCAGGCTCCTGCTGAAGCGTAAGGCAGACAGACTGACGAACGACAAYCGGATAAAGGATCAAGCATTCGTCTTAATTTTTTTACAATTAATATGCATATGG</t>
  </si>
  <si>
    <t>MAYNFTDDFGPVAHPLKMVSSEAEEHMLGWNIPDEYQYFVHEHWRNFPAVSKYWHYGLAFIYTILMCASCLGNGIVIWIFSTSKSLRSPSNMFVINLALFDTLMMLEMPLLIVNSFYQKMLGYQLNCDIYASLGSMSGIGGAMTNAIIAFDRYKTISCPLDGRITKVQALILIAFSWVWSLPFTFLPAFKVWSRFIPEGFLTTCSFDYLTDEPDTKLFVMCIFCWSYLIPMIFLCFFYSKLFSAVRMHEKMLREQAKKMNVKSLASNKDDAGKSVEIRIAKVAFTIFFLFVCSWTPYAFVTMTGAFGDRNILTPVATMVPAVCAKIVSCIDPWVYAINHPRYRAELEKRVSWLGVKEPNPDTVSTSSTATSQAPAEA</t>
  </si>
  <si>
    <t>Lycaena nivalis opsin (BRh1) mRNA, complete cds</t>
  </si>
  <si>
    <t>DQ517944</t>
  </si>
  <si>
    <t>CAAAGTCGGACTACTCACTTCGTAGTTTTATTTTTATTTAAATCCAATGCATAGTGTCTAATACGCAGCACAATGGCCTACAACTTCACCGACGACTTCGGCCCGGTGGCCCACCCACTCAAAATGGTATCCAGCGAAGCAGAAGAGCACATGCTAGGATGGAACATTCCAGAGGAGTACCAATACTTCGTTCACGAGCACTGGAGGAACTTCCCCGCGGTCAGCAAGTACTGGCATTACGGCTTGGCGTTCATATACACCCTTCTCATGTGCGCCTCTTGCCTTGGCAATGGAATTGTCATTTGGATTTTCAGCACGTCAAAGTCGTTGAGGAGTCCGAGCAACATGTTCGTCATTAATCTGGCTCTGTTCGACACGCTGATGATGTTCGAAATGCCCTTGCTGATTGTCAACTCCTTCTACCAGAAAATGCTGGGCTAYCAGCTCAGCTGTGATATCTATGCGTCGTTCGGCGCGATGTCTGGCATTGGTGGTGCCATGACTAATGCTATCATCGCTTTTGATAGATACAAAACCATCTCGTGTCCACTAGACGGACGAATTACGAAGGTGCAGGCGTTAATTTTGATCGCATTTTCCTGGGTATGGTCTATACCATTCACGTTCTTGCCAGCCTTCAAAGTTTGGGGCCGCTTCATACCAGAGGGCTTCCTGACCACCTGTTCATTCGACTACCTTACCGATGACCAAGACACGAAGCTTTTCGTGATGTGCATTTTCTGCTGGAGCTACATGATTCCGATGATCTTCTTGTGCTTCTTCTATTCGAAATTGTTCAGCGCTGTTCGAATGCACGAGAAAATGCTCCGTGAACAGGCTAAGAAAATGAATGTAAAGTCTCTGGCATCGAACAAAGATGACGCCGGCACGAGTGTTGAGATTAGGATCGCGAAGGTGGCCTTCACCATTTTTTTCCTCTTCGTCTGCTCCTGGACTCCTTACGCGTTTGTGACGATGACTGGAGCCTTCGGAGACAGGAACATTYTAACACCTGTAGCAACGATGGTACCAGCTGTTTGCGCTAAGATTGTATCCTGYATAGATCCCTGGGTCTACGCTATCAACCACCCGAGATACAGGGCGGAACTTGAGAAGCGAGTCTCATGGCTGGGAGTCAAGGAACCAAACCCGGATACCGTCTCCACCTCCAGTACGGCCACATCTCAAGCTCCTGCTGAAGCGTAAGGCAGACAGWCTGACGAACGACAACCGGATAAAGGATCAAGCTTTCGCCTTAATTTTTTTACGATTATTATGCATATG</t>
  </si>
  <si>
    <t>MAYNFTDDFGPVAHPLKMVSSEAEEHMLGWNIPEEYQYFVHEHWRNFPAVSKYWHYGLAFIYTLLMCASCLGNGIVIWIFSTSKSLRSPSNMFVINLALFDTLMMFEMPLLIVNSFYQKMLGYQLSCDIYASFGAMSGIGGAMTNAIIAFDRYKTISCPLDGRITKVQALILIAFSWVWSIPFTFLPAFKVWGRFIPEGFLTTCSFDYLTDDQDTKLFVMCIFCWSYMIPMIFLCFFYSKLFSAVRMHEKMLREQAKKMNVKSLASNKDDAGTSVEIRIAKVAFTIFFLFVCSWTPYAFVTMTGAFGDRNILTPVATMVPAVCAKIVSCIDPWVYAINHPRYRAELEKRVSWLGVKEPNPDTVSTSSTATSQAPAEA</t>
  </si>
  <si>
    <t>Lycaena heteronea opsin (BRh1) mRNA, complete cds</t>
  </si>
  <si>
    <t>DQ517942</t>
  </si>
  <si>
    <t>TGGCAACCGTGCACACTACCGAGGACTGCTCACAAAATGATCCCCTCGTTAGTTATGGATAACAAAAACGAGAGCTACCACCTCTACGGTGCTTACTTTGCACCATTAAGATCCAGCGATGGATCGGAGATGCTGGGCGACGGGTTAACTGGCGAAGACCTAGAGGCGGTCCCGGAGCACTGGCTGTCGTACCCCGCGCCGCCCGCCAGCGCTCACACCGCACTCGCGTTGCTTTACATCTTCTTTACGGCGGCTGCGCTTATCGGAAACGGCTTAGTCATATTCATATTTGCCACAACAAAAAGTCTACGAACCTCCAGCAACCTTTTAATCTTGCAACTAGCAATATTAGACTTTATAATGATGGCGAAAGCTCCACTATTTATATACAACAGCGCCATGCGAGGTTTCGCAACGGGTGCTCTTGGTTGTCAGATATTTGCCCTCATGGGCTCCTACAGTGGCATCGGGGCTGGCATGACAAACGCTTGCATAGCGTACGACAGACACTCAACAATAACACGGCCTCTCGACGGACGGTTGTCGCGAGGCAAGGTAATACTCATGATAGCGTGTATATGGATCTACGCCACGCCATGGTCTTTGCTGCCTCTGTTCAAAGTATGGGGGCGATATGTACCAGAGGGCTACTTGACATCGTGTACGTTTGATTACCTTACGAATACATTTGATACTAAGTTGTTCGTGGCGTGCATCTTCGTGTGCAGCTACGTCTTCCCCATGAGTATGATCATCTACTTCTACAGTGGCATAGTTAAACAAGTCTTCGCACACGAGGCGGCACTCAGGGAACAAGCTAAGAAAATGAACGTTGATTCACTCCGATCTAATCAGAACGCGGCGGCAGAATCGGCTGAGATTCGAATAGCCAAAGCAGCTCTCACTGTGTGTTTCCTCTTCGTCGCGTCATGGACACCATATGGCGTCATGGCACTGATTGGAGCTTTTGGAGACCAAAGACTACTAACACCAGGGGTGACAATGATACCTGCCGTGGCCTGCAAAGCAGTGGCCTGCATCGATCCATGGGTATACGCCATCAGCCACCCGAAATACAGGCAAGAACTACAACGCCGTATGCCGTGGTTGCAAATAAATGAACCCAGCGACACCGCATCGACTGGAACCACTAACACCACCAACTCCACTGCTCCAGCAGCCTCCGCCTAGACCTAACTTTATGTCGACCGGAACAAAATATTGACCTATGGCTAGAYAACGGACTCATATTTCTTATTACAATGTAGATGTAGTAATGCTTTCAAAAATTCAAAAAAAGAAACGTAAGTCACGRCGACTAAGATAATAAAAAAATATTTGTTATATACTTAAGCTCAAATATGCTAATCAAATGCAATTTTGTACGGAACCTTCGAATATACAACATGGCTATGTTTATGGACATCGATATAACGAATAAATACTACAGAATTTTAAT</t>
  </si>
  <si>
    <t>MIPSLVMDNKNESYHLYGAYFAPLRSSDGSEMLGDGLTGEDLEAVPEHWLSYPAPPASAHTALALLYIFFTAAALIGNGLVIFIFATTKSLRTSSNLLILQLAILDFIMMAKAPLFIYNSAMRGFATGALGCQIFALMGSYSGIGAGMTNACIAYDRHSTITRPLDGRLSRGKVILMIACIWIYATPWSLLPLFKVWGRYVPEGYLTSCTFDYLTNTFDTKLFVACIFVCSYVFPMSMIIYFYSGIVKQVFAHEAALREQAKKMNVDSLRSNQNAAAESAEIRIAKAALTVCFLFVASWTPYGVMALIGAFGDQRLLTPGVTMIPAVACKAVACIDPWVYAISHPKYRQELQRRMPWLQINEPSDTASTGTTNTTNSTAPAASA</t>
  </si>
  <si>
    <t>Lycaena nivalis opsin (UVRh) mRNA, complete cds</t>
  </si>
  <si>
    <t>DQ517941</t>
  </si>
  <si>
    <t>CTGTGGTATTGGCAACCGTGCACACTACCGAGGGCTGCTCACAAAATGATCCCCTCGTTAGTTATGGATAACAAAAACGAGAGYTACCACCTCTACGGTGCTTACTTTGCGCCATTAAGATCCAGCGATGGATCGGAGATGCTGGGCGACGGGTTAACCGGCGAGGACCTGGAGGCGGTCCCGGAGCACTGGCTGTCGTACCCCGCGCCGCCCGCCAGCGCTCACACTGCACTCGCGTTACTCTACATCTTCCTCACGGCGGCCGCGCTCATCGGAAACGGCTTAGTCATATTCATATTCGCCACAACAAAAAGTCTACGAACTTCCAGCAACCTTTTAATCTTACAACTAGCGATATTAGACTTTATAATGATGGCGAAAGCTCCACTGTTTATATACAACAGCGCCATGCGAGGATTCGCAACGGGTGCTCTTGGCTGTCAGATATTTGCCCTCATGGGCTCCTACAGTGGCATCGGGGCTGGCATGACAAACGCTTGTATAGCATACGATAGACACTCAACAATAACACGGCCTCTCGACGGACGGTTGTCGCGAGGCAAGGTAATACTCATGATAGCGTGTATATGGATCTACGCCACGCCGTGGTCATTGCTGCCTCTGTTCAAAGTATGGGGGCGATATGTACCAGAGGGGTACTTGACGTCGTGTACGTTTGACTACCTGACGAACACGTTCGATACTAAGTTGTTTGTGGCGTGTATCTTCGTGTGCAGCTATGTCTTCCCCATGAGTATGATCATCTACTTCTACAGCGGCATAGTCAAACAAGTCTTCGCACACGAGGCGGCACTCAGGGAACAAGCTAAGAAAATGAACGTCGATTCACTCCGATCTAATCAGAACGCGGCGGCAGAATCGGCTGAGATTCGAATAGCCAAAGCAGCTCTCACTGTGTGTTTCCTCTTCGTCGCGTCATGGACACCRTATGGCGTCATGGCACTGATCGGAGCTTTTGGAGACCAAAGACTACTAACACCAGGGGTGACAATGATACCTGCCGTGGCCTGCAAAGCAGTGGCCTGCATCGATCCATGGGTATACGCCATCAGCCACCCAAAATACAGGCAAGAACTACAACGCCGTATGCCGTGGTTGCAAATAAATGAACCCAGCGACACCGCGTCGACTGGAACCACTAACACCACCAACTCCACTGCTCCAGCAGCCTCCGCCTAGACCAAACTTTATGTCGACTGAAACAAAAAATTGACCTATGGCTAGACAACGGACTCATATTTCTTATTACAATGTAGATGTAGAAATGCTTGCAAAGGGC</t>
  </si>
  <si>
    <t>MIPSLVMDNKNESYHLYGAYFAPLRSSDGSEMLGDGLTGEDLEAVPEHWLSYPAPPASAHTALALLYIFLTAAALIGNGLVIFIFATTKSLRTSSNLLILQLAILDFIMMAKAPLFIYNSAMRGFATGALGCQIFALMGSYSGIGAGMTNACIAYDRHSTITRPLDGRLSRGKVILMIACIWIYATPWSLLPLFKVWGRYVPEGYLTSCTFDYLTNTFDTKLFVACIFVCSYVFPMSMIIYFYSGIVKQVFAHEAALREQAKKMNVDSLRSNQNAAAESAEIRIAKAALTVCFLFVASWTPYGVMALIGAFGDQRLLTPGVTMIPAVACKAVACIDPWVYAISHPKYRQELQRRMPWLQINEPSDTASTGTTNTTNSTAPAASA</t>
  </si>
  <si>
    <t>Lycaena heteronea opsin (UVRh) mRNA, complete cds</t>
  </si>
  <si>
    <t>DQ517940</t>
  </si>
  <si>
    <t>CTACCGAGGGCTGCTCACAAAATGATCCCCTCGTTAGTTATGGATATCAAAAACGAGAGCTACCACCTCTACGGTGCTTACTTTGCACCATTAAGATCCAGCGATGGATCTGAGATGCTGGGCGACGGGTTAACTGGCGAAGACCTGGAGGCGGTCCCGGAGCACTGGCTGTCGTATCCCGCGCCGCCCGCCAGCGCTCACACCGCACTCGCGTTACTTTACATCTTCTTTACGGCGGCTGCGCTTATCGGAAACGGCTTAGTCATATTCATATTTGCCACAACAAAAAGTCTACGAACTTCCAGCAACCTTTTAATCTTACAACTAGCAATATTAGACTTTATAATGATGGCGAAAGCTCCACTGTTTATATACAACAGCGCCATGCGAGGTTTCGCAACGGGTGCTCTTGGTTGTCAGATATTTGCCCTCATGGGCTCCTACAGTGGCATCGGGGCTGGCATGACAAACGCTTGCATAGCGTACGACAGACACTCAACAATAACACGGCCTCTCGACGGACGGTTGTCGCGAGGCAAGGTAATACTCATGATAACGTTTATATGGATCTACGCCACGCCGTGGTCATTGCTGCCTCTGTTCAAAGTATGGGGGCGATATGTACCAGAGGGCTACTTGACGTCGTGTACGTTTGATTACCTGACGAATACGTTTGATACTAAGTTGTTCGTGGCGTGTATCTTCGTGTGCAGCTACGTCTTCCCCATGAGTATGATCATCTACTTCTACAGCGGCATAGTCAAACAAGTCTTCGCACACGAGGCGGCACTCAGGGAACAAGCTAAAAAAATGAACGTTGATTCACTCCGATCTAATCAGAACGCGGCGGCAGAATCGGCTGAGATTCGAATAGCTAAAGCAGCTCTCACTGTGTGTTTCCTCTTCGTCGCGTCATGGACACCATATGGCGTCATGGCTCTGATTGGAGCTTTTGGAGACCAAAGACTACTAACACCAGGGGTGACAATGATACCTGCCGTGGCCTGCAAAGCAGTGGCCTGCATCGATCCATGGGTATACGCCATCAGCCACCCGAAATACAGGCAAGAACTACAACGCCGTATGCCGTGGTTGCAAATAAATGAACCCAGCGACACCGCGTCGACTGGAACCACTAACACCACCAACTCCACTGCTCCAGCAGCCTCCGCCTAGACCTAACTTTATGTCGACCGGAACAAAATATTGACCTATGGTTAGACAACGGACACATATTTCTTATTACAATGTAGATGTAGTAATGCTTTCAAAAATTCAAAAAAAGAAATGTAAGTCACGACGACGAAGATAATAAAAAAATATTTGTTATATACTTAAGCTCAAATATGCTAATCAAAAGCAATTTTGTAGGGACCCTTGGAATATACAACATGGCTATGTTTATGGACATCGATATAAGGAATAAATCCTCCATAATTT</t>
  </si>
  <si>
    <t>MIPSLVMDIKNESYHLYGAYFAPLRSSDGSEMLGDGLTGEDLEAVPEHWLSYPAPPASAHTALALLYIFFTAAALIGNGLVIFIFATTKSLRTSSNLLILQLAILDFIMMAKAPLFIYNSAMRGFATGALGCQIFALMGSYSGIGAGMTNACIAYDRHSTITRPLDGRLSRGKVILMITFIWIYATPWSLLPLFKVWGRYVPEGYLTSCTFDYLTNTFDTKLFVACIFVCSYVFPMSMIIYFYSGIVKQVFAHEAALREQAKKMNVDSLRSNQNAAAESAEIRIAKAALTVCFLFVASWTPYGVMALIGAFGDQRLLTPGVTMIPAVACKAVACIDPWVYAISHPKYRQELQRRMPWLQINEPSDTASTGTTNTTNSTAPAASA</t>
  </si>
  <si>
    <t>Lycaena helloides opsin (UVRh) mRNA, complete cds</t>
  </si>
  <si>
    <t>arthemis</t>
  </si>
  <si>
    <t>AY918901</t>
  </si>
  <si>
    <t>TGAACCACGCACACTACCGAGGACTGCTCACAAAATGATCCCAGTACTCAAAATGGATAATGAAACGGAAAATAACAACGTTTATGGTGCTTACTTCGCGCCGCTCAGATCCAGTGACGGCGTGAAAATGCTAGTCGAAGGTCTGAATAGCGAAGATATGGCTGTAATACCAGAGCATTGGCTTTCGTACACCGCTCCACCCGCCAGTGCCCACACCGCACTTGCTTTGTTGTACTGTTTCTTTACCGCTGCTGCTTTGATTGGAAATGGATTAGTCATATTTGTTTTTGCAACGACTAAAAGTCTACGAACATCAAGTAACCTATTAATTCTTAATCTAGCAATTCTGGACTTTATAATGATGGCCAAAGCACCAATTTTCATCTACAACAGCGCAATGCGTGGTTTTGCTACTGGAGCTCTAGGATGTCAGATCTTTGCTCTTATGGGCTCTTATAGTGGAATCGGTGCAGGAATGACCAATGCTTGCATCGCTTATGACAGGCACTCGACAATTACACGGCCTCTCGACGGAAGACTTTCTCGTGGAAAAGCTTTGCTAATGATAGCGTGTGTGTGGATCTATGCTACACCATGGTCATTAATGCCACTGTTCAAAGTATGGGGCCGATTTGTACCAGAGGGTTATTTAACATCTTGTACGTTCGATTATCTTACAAATACTTTCGATACGAAATTGTTTGTAGCGTGCGTTTTCACTTGCAGCTATGTATTCCCTATGTCTTTTATTATTTATTTCTACAGCGGTATTGTAAAACAAGTATTCGCACATGAAGCAGCGCTAAGGGAACAAGCGAAAAAAATGAACGTTGAATCTCTACGATCAAATCAAAACGCTGCTGCGGAATCTGCCGAGGTCCGAATAGCGAAAGCGGCACTCACCGTGTGTTTCCTCTTCGTTGCTTCTTGGACGCCCTACGGCGTGATGTCGCTCATAGGCGCTTTCGGCGATCAGCGACTATTGACTCCTGGTGTAACAATGATTCCCGCAGTGGCATGCAAGGCTGTAGCATGTATAGATCCTTGGGTGTATGCAATCAGCCATCCTAAATATAGACAAGAGCTGCAACGACGCATGCCATGGCTCCAAATAAATGAACCAGACGACAATGCTTCGACAGGCACCAACAACACTACAAACTCTTCTGCAACAGCAGCATCAGCGTAATTAACTAGGACGAAAAAAACGTTCTTTGCATTCTTAACGGACTACGACTGTTATTAATCTTAGGCAACGTATAATACAAAAAAAAATAATAATAATGCAGTATCTAATTTTTAAAGTATTAGCTCAAAATGAGATAAAAATTAGTATTAAATGGGGATCTTCATAATACGACATGGCAACGTTAACGGTTTTTGAAATATGCAACCTTAAT</t>
  </si>
  <si>
    <t>MIPVLKMDNETENNNVYGAYFAPLRSSDGVKMLVEGLNSEDMAVIPEHWLSYTAPPASAHTALALLYCFFTAAALIGNGLVIFVFATTKSLRTSSNLLILNLAILDFIMMAKAPIFIYNSAMRGFATGALGCQIFALMGSYSGIGAGMTNACIAYDRHSTITRPLDGRLSRGKALLMIACVWIYATPWSLMPLFKVWGRFVPEGYLTSCTFDYLTNTFDTKLFVACVFTCSYVFPMSFIIYFYSGIVKQVFAHEAALREQAKKMNVESLRSNQNAAAESAEVRIAKAALTVCFLFVASWTPYGVMSLIGAFGDQRLLTPGVTMIPAVACKAVACIDPWVYAISHPKYRQELQRRMPWLQINEPDDNASTGTNNTTNSSATAASA</t>
  </si>
  <si>
    <t>Limenitis arthemis astyanax ultraviolet-sensitive visual pigment (UVRh) mRNA, complete cds</t>
  </si>
  <si>
    <t>philodice</t>
  </si>
  <si>
    <t>AY918900</t>
  </si>
  <si>
    <t>TTTTTTAGAATAAGAAATTTAGTTCGTAAAAATGGCAATCACCAGCATGGACCCAGCACCAGGCGTTGCCGCCATGCAAGCATGGGGCGGTCATGCAGAGGCTTACAGCTCAAACCAGACTGTTGTCGACAAAGTCTTGCCCGAAATGCTACACCTGATTGATGCACACTGGTATCAGTTCCCACCGATGAACCCACTATGGTATGGTCTACTAGGCTTCACTATTAGCATTTTGGCGTTCATTTCAGTTACGGGCAATGGCATGGTTATTTACATTTTCACCACAACAAAGTCTCTGAAGACCCCCTCAAACCTGCTTGTTGTAAACTTGGCTTTCTCCGACTTCCTGATGATGGCAATGATGGCTCCGCCTTTGTGTATTAACAGCTACTACCAAACATGGGTCTTCGGTCCTGTAGCGTGCCAGTTCTATGCCTGCTTTGGTTCATTATTCGGTTGCGTCTCAATTTGGACTATGACAGCAATTGCCTTCGATCGTTACAATGTTATCGTGAAAGGAATTGCTGCCAAACCATTGACCATCAATGGAGCACTTCTGCAAATCTTTGCAGTCTGGGCGTTCTCACTTGCATGGACTCTGGCACCCATYTTCGGCTGGAGCAGATATGTACCTGAGGGAAACATGACCGCATGCGGAACTGACTACCTCAGCAAGGACCTGCTCAGCCAAATCTACATCATTACTTACTCAATCGCCTGCTACTTCTTGCCTCTGGCCCTCATCGTCTACTCTTACTTCTTCATCGTCCAGGCCGTAGCTGCTCACGAGAAGGCTATGAGGGAACAGGCCAAAAAAATGAACGTTGCTTCTCTCAGGTCCTCTGAACAGTCCAACACCAGCGCTGAGTGCAAACTGGCTAAGGTGGCACTGATGACCATCTCTCTTTGGTTCATGGCATGGACACCCTACCTGGTRATCAACTTCGCTGGTGTATTCGAAACCGCGCCAATCAGCCCCCTCAGCACCATCTGGGGTTCCGTATTTGCCAAAGCTAATGCCGTGTACAATCCTATTGTATATGGCATCAGCCACCCGAAATACCGCGCTGCTCTATACCAGAGGTTCCCAGCACTGGCCTGCCAGCCATCCCCGTCAGAGGAGACTGGCTCAGTGGCATCCGCAGCGACTGCTTGCACCGAAGAAAAACCATCTGCGTAAACAACGACATCGACCGACTGCTTTACCTACCCACGGCTCGGACACGATTCTGCCAAAACGAACTTATTATTATTATTTTTATACAATTGTACAAAGTTGTGAACCTGGACACAGAACATGGGCTGGACAAAATATTCGGGGTTTAATCATATTTATTTTGTTACATCCATAACAGTAGTATTTTTGGTTTCGTCCTTCCTATGCCTGCATATTTTGGGTCCACGTTTTGTGTGACGAGTTAAACGTTGCACACATTTCTTTTTACCTTGCTTTAAATCATCGGTTGGCGACATTGTAAAAAAATACAAAAAAATGTCAAATGAAATGTATGTCGCTAGACCACCCTTAAACCGCGAGACTGCTCCTATTAGATTAAAACTTAGAAAAATGTGAGATCTTTCGATGAAAAACGCTTTGTAACTTGGACCAATAAATTATTTACATGCAACGTGGTGCATGGCC</t>
  </si>
  <si>
    <t>MAITSMDPAPGVAAMQAWGGHAEAYSSNQTVVDKVLPEMLHLIDAHWYQFPPMNPLWYGLLGFTISILAFISVTGNGMVIYIFTTTKSLKTPSNLLVVNLAFSDFLMMAMMAPPLCINSYYQTWVFGPVACQFYACFGSLFGCVSIWTMTAIAFDRYNVIVKGIAAKPLTINGALLQIFAVWAFSLAWTLAPIFGWSRYVPEGNMTACGTDYLSKDLLSQIYIITYSIACYFLPLALIVYSYFFIVQAVAAHEKAMREQAKKMNVASLRSSEQSNTSAECKLAKVALMTISLWFMAWTPYLVINFAGVFETAPISPLSTIWGSVFAKANAVYNPIVYGISHPKYRAALYQRFPALACQPSPSEETGSVASAATACTEEKPSA</t>
  </si>
  <si>
    <t>Colias philodice long wavelength-sensitive visual pigment (LWRh) mRNA, complete cds</t>
  </si>
  <si>
    <t>AY918898</t>
  </si>
  <si>
    <t>GTTCTCGCAACTATCGAGGACTGCTCAAAAATGATCCCTACACAAGACATGGACAATAGGACCGAATATTACAACATCTATGGGGCATACTTTGCCCCCTTAAGGTCAGGGGGCGAACGGATGTTGGGCGAGGGACTGACTGGWGAGGATCTGGCTATGATACCAGAGCACTGGTTCAAGTACCCAGAGCCACCAGCTAGTGCACACACAGCTCTATGTCTTCTTTACTGCTTCTTCACAGCGGCAGCTCTTATTGGAAATGGCATGGTTATTTTTATATTYGCCTCGACAAAATCTCTACGAACAGCTAGTAATCTTTTGATTTTAAATCTAGCAATATTCGACTTCATTATGATGCTCAAAGCACCCATATTCATATATAACAGCGCTATGCGAGGATTTGCAGCAGGTGCCCTGTGGTGCAAAATATTTGCAGTTATGGGATCCTATAGTGGCATAGGTGCAGCAATGACCAACGCTTGCATCGCATATGACAGGCATTCAACAATCACAAGACCTCTTGATGGACGGCTGTCCAGAGGAAAAGTTTTATTAATGATAATTTGTATATGGATATACACGACACCATGGTCWTTGATGCCATTGTTTAGAGTTTGGGGTAGATTTGTTCCTGAGGGCTACCTAACATCGTGCACGTTCGACTACCTTACCAACTCCTTCGACAACAAGTTATTCGTTGGCTGTATATTCACTTGTAGTTATGTTTTCCCGATGTTGTGTATTATCTATTTCTACAGCGGTATCGTGAAACAAGTATTCGCTCACGAAGCAGCATTAAGGGAACAAGCTAAGAAAATGAATGTAGAGTCATTGCGCTCTAACCAGAACGCAGGTGCAGAATCCGCTGAGATACGAATCGCAAAAGCTGCATTGACTGTCTGTTTCCTATTTGTCGCTTCCTGGACTCCGTATGGCGTAATGTCGCTCATTGGAGCATTCGGCGACCAGGAATTATTGACTCCAGGGGTCACGATGATTCCRGCAATAACATGTAAAGCCGTTGCATGTATAGACCCCTGGGTTTATGCTATTAGTCATCCAAAGTACAGGCAAGAATTACAACGGAGAATGCCATGGCTACAAATTAGCGAACCAGATGACAATGCATCGAACACTTCAAACACTACAACCAACAGTGCCGCCCCTGCATGAAAAAAAATTACTATGCCATAAACTTTATTATATTTTAGCTAAATATATATAGTATAAGTACTATACTATTWAATCATGGACTCAAAAGGAGTAAAAATAACCAAAAAAAAATACTAACGACGACTTGGCTACACTAACGGACTCTGAATTTTCTAAAATATTACAATATATAATTATTTAATGAAGCAGCAAAATAAATGTGRCGAACATC</t>
  </si>
  <si>
    <t>MIPTQDMDNRTEYYNIYGAYFAPLRSGGERMLGEGLTGEDLAMIPEHWFKYPEPPASAHTALCLLYCFFTAAALIGNGMVIFIFASTKSLRTASNLLILNLAIFDFIMMLKAPIFIYNSAMRGFAAGALWCKIFAVMGSYSGIGAAMTNACIAYDRHSTITRPLDGRLSRGKVLLMIICIWIYTTPWSLMPLFRVWGRFVPEGYLTSCTFDYLTNSFDNKLFVGCIFTCSYVFPMLCIIYFYSGIVKQVFAHEAALREQAKKMNVESLRSNQNAGAESAEIRIAKAALTVCFLFVASWTPYGVMSLIGAFGDQELLTPGVTMIPAITCKAVACIDPWVYAISHPKYRQELQRRMPWLQISEPDDNASNTSNTTTNSAAPA</t>
  </si>
  <si>
    <t>Colias philodice ultraviolet-sensitive visual pigment (UVRh) mRNA, complete cds</t>
  </si>
  <si>
    <t>AY918896</t>
  </si>
  <si>
    <t>CTGGCCACGCACGCTACCGAGGACTGCTCACAGATCGATCCCAATACTCAAGATGGAAAATGAAACGCAAAACTACAATGTTTATGGCGCGTACTTTGCGCCACTCAGATCTAGCGATGGTGTCAAAATGCTGGTCGACGGTCTGGACAGCGCTGATTTGGCAGTCGTACCTGAGCATTGGCTCTCGTACCCTGCGCCGCCTGCAAGTGCTCACACTGCACTAGCGTTGCTGTACTGCTTTTTCACCGCTGCTGCCCTGATCGGGAATGGCCTAGTAATTTTCGTATTTGCCACGACTAAAAGCCTACGGACATCGAGCAATTTACTGATTCTAAATTTAGCAATTTTTGATTTCATCATGATGGCCAAAGCACCGTTTTTTATTTATAATAGCGCTATGCGTGGTTTTGCTACCGGTGCTCTGGGTTGTCAGATTTTCGCTGTCATGGGTTCATACAGTGGAATTGGTGCATCGATGACAAATGCTTGCATCGCTTACGATAGACACTCTACGATCACTCGGCCACTCGACGGAAGGTTATCGCGCGGAAAAGCACTTTTGATGATAGCCTGTGTGTGGATCTACGCTACGCCATGGTCTTTGATGCCACTGTTTAATGTATGGGGCCGATTTGTACCTGAGGGGTACCTAACATCGTGTACTTTTGACTATCTTACAAACACTTTCGATACAAAACTGTTTGTGGGCTGTATTTTCACCTGTAGCTATCTATTTCCTATGGGTTTTATCATATATTTCTACAGTGGAATCGTAAAACAAGTTTTCGCTCATGAAGCCGCTCTAAGAGAACAAGCAAAGAAGATGAACGTAGAGTCACTACGATCAAATCAGAATGCATCAGCAGAGTCGGCGGAGATTCGAATAGCTAAAGCAGCGCTCACTGTGTGCTTCCTCTTTGTTGCGTCTTGGACTCCCTACGGCGTTATGTCGCTGATAGGCGCTTTCGGTGATCAGCAACTATTAACGCCTGGTGTAACCATGATCCCCGCGGTAGCTTGCAAGACTGTAGCGTGCATCGATCCTTGGGTGTACGCAATCAGCCATCCTAAGTACAGACAAGAACTACAACGAAGAATGCCATGGCTTCAAATAAGGGAGCCAGATGACAATGCTTCGACGGGCACGAACAATACTACTAATTCTACTGCACCAGCAGCTACGGCGTAAAGCGCTGCCGTAGAACAAATGACGAACAAACAACAACGACTATGCTAAACTAATGGACTATAATTCTTTCTCTTATTGTAATAATGATTATTAT</t>
  </si>
  <si>
    <t>Heliconius melpomene ultraviolet-sensitive visual pigment (UVRh) mRNA, complete cds</t>
  </si>
  <si>
    <t>AY918892</t>
  </si>
  <si>
    <t>GGGCCACGCACACTACCGAGGACTGCTCACAGAATGATCCCGGTACTCAACATGGACAATAAGACGGAAAATTATAACAGCTATGGTGCTTACTTTGCTCCACTCAGATCTAGCGATGGCGTCAAAATGCTGGTCGACGGTCTGGAGGGCGAAGACTTGGCAGTAATTCCTGAGCACTGGTTTTCATACGCCGCACCGCCTGCCAGCGCTCACACCGCATTAGCGTTACTTTACTGCTTTCTCACTGCTGCTGCTTTAATCGGAAACGGACTAGTTATATTTATATTTTCCACGACAAAGAGCTTACGAACATCCAGCAATCTACTCATTCTAAATCTAGCAATTCTTGATTTTATAATGATGGCAAAGGCGCCGCTTTTCATCTACAACAGCGCCATGCGAGGCTTTGCTACTGGAGCTATGGGGTGTCAAATTTTCGCWCTTATGGGTTCGTATAGCGGCATTGGTGCGGGGATGACTAACGCTTGTATTGCGTATGATAGACATTCAACAATAACCCGTCCACTTGATGGGCGGTTGTCGCGTGGAAAGGCTTTATTGATGATAGCTATCATATGGATTTACGCTACACCTTGGTCATTAATGCCACTATTCAAAGTTTGGGGGCGATTTGTACCTGAGGGATACTTAACATCGTGTACGTTTGACTACCTTTCCAACACATTCGACACCAAATTATTTGTAGCTTGCATATTTGTATGCAGCTATGTTTTCCCCATGAGTTTCATTATTTATTTCTACAGCGGAATCGTCAAACAAGTATTTGCACACGAAGCAGCCCTAAGGGAACAAGCKAAGAAGATGAACGTTGAATCATTGAGATCAAATCAGAACGCATCCGCGGAATCGGCTGAGATCCGAATAGCGAAGGCAGCGCTCACCGTATGCTTTCTCTTTGTCGCTTCATGGACGCCTTATGGCGTGATGTCGTTAATAGGAGCTTTTGGAGATCAGCGACTTTTAACACCTGGTGTGACCATGATTCCTGCGGTGACGTGTAAGGTGGTAGCATGTATCGACCCATGGGTATATGCAATCAGCCATCCAAAATACAGACAAGAACTTCAGAGACGTATGCCTTGGCTCCAAATCAACGAGCCAGATGATAATGCTTCGACAGGCACCAACAACACAGCAAATTCTTCTGCACCAGCAACAGCGTAACTGATGACAGGGATAACGAATCAAGCGAATACAATGGACTTTGGCCTTATTAGCTTTAATTACTATTAAATGCAAAAACAAAAAAAAGAAACCTTAACGCTGTTACATAACATCGTAGTTATTAATGATTTCTTTATTTAGTTAAGCTCAAAATGAGATTATTTTTATGTGTCAAAATGGAGACATTAAAAAACGAAATGGCTATACWAACGGTACTTTGATTATTTATATTAAGCTGTTAATGTTATAATTATAACATGCAATATATCAAAATTAAATAAAAATT</t>
  </si>
  <si>
    <t>MIPVLNMDNKTENYNSYGAYFAPLRSSDGVKMLVDGLEGEDLAVIPEHWFSYAAPPASAHTALALLYCFLTAAALIGNGLVIFIFSTTKSLRTSSNLLILNLAILDFIMMAKAPLFIYNSAMRGFATGAMGCQIFALMGSYSGIGAGMTNACIAYDRHSTITRPLDGRLSRGKALLMIAIIWIYATPWSLMPLFKVWGRFVPEGYLTSCTFDYLSNTFDTKLFVACIFVCSYVFPMSFIIYFYSGIVKQVFAHEAALREQAKKMNVESLRSNQNASAESAEIRIAKAALTVCFLFVASWTPYGVMSLIGAFGDQRLLTPGVTMIPAVTCKVVACIDPWVYAISHPKYRQELQRRMPWLQINEPDDNASTGTNNTANSSAPATA</t>
  </si>
  <si>
    <t>Nymphalis antiopa ultraviolet-sensitive visual pigment (UVRh) mRNA, complete cds</t>
  </si>
  <si>
    <t>Apodemia</t>
  </si>
  <si>
    <t>mormo</t>
  </si>
  <si>
    <t>AY587905</t>
  </si>
  <si>
    <t>TAGGTATGGGCGACCACGCACACTACCGAGGACTGCTCACGCCATGATCCCTTCGCTAAGCATGGAAAATAGTACGGAAAGTTACAGCATGTACGGTGCTTACTTTGCACCATTAAGGTCCGATGAAACTGAAATGCTGGGCGATGGGCTGACTGGTGAAGATCTAGCAGCGGTACCTGAACATTGGCTATCCTACCACGCCCCTCCAGCGAGTGCTCATACAGCACTCGCGCTACTTTATAGTTTCTTTACTGTTGCCGCCTTAGTTGGAAATGGACTTGTCATTTTTATATTTGCCACAACAAAAAGTCTACGAACATCAAGCAATCTTTTAATTTTGCAATTAGCTATATTAGATTTTATAATGATGCTCAAAGCACCAATATTCATCTATAATAGTGCTATGCGTGGATTTGCTACGGGTGYCATAGGCTGTCAAATATTTGGTGTGATGGGATCCTACAGCGGCATCGGTGCGGGAATGACAAATGCTTGCATTGCATATGACAGGCATTCAACAATAACACGACCACTCGATGGAAGACTTTCACGGGGTAAAGTGATAATGATGATAGCCTTTATCTGGATATATGCTACACCCTGGTCTTTGCTTCCATTATTTAAAGTTTGGGGTCGATATGTTCCAGAGGGATATTTAACGTCRTGCACTTTTGACTACCTGACAAACACTTTTGATACGAAGTTGTTTGTAGCTTGCATATTCGTCTGCAGCTATGTRTTCCCAATGAGTTTTATCATTTACTTCTATAGCGGAATAGTAAAACARGTTTTTGCTCATGAAGCCGCGCTGAGGGAACAAGCSAAAAAGATGAACGTAGAATCTCTAAGATCGAACCAAAATGCTGGGGCAGAATCTGCTGAAATTCGGATAGCCAAAGCAGCGCTTACAGTTTGTTTCCTGTTCGTTTCTTCATGGACACCTTACGGTGTTATGGCACTTATAGGCGCCTTTGGTGATCAAAACTTACTAACGCCTGGGGTCACAATGATTCCAGCCGTTACATGTAAAGCAGTAGCATGCATTGACCCGTGGGTGTATGCAATCAGTCATCCAAAATACAGACAAGAACTGCAAAAACGTATGCCATGGCTCCAGATTAATGAACCTGATGATAACACTTCAAATGCAAGTAACGCTACTGCAAACTCTGCTGCGCCTCCGGCTTCGGCATAAATATATATGATTCTTACCAATTCAATTCTCAGCATAAACATAAAGCAAAGCAACTATGAAAAATATAAAAAAGTAACTTCCATAACATGCAAACTAGTATTAGTTTTTTTATATGTAAAAGCTCAAAATATATAAAAAAAAATTTGATACAGACRTAAACGACGACCCGKTGAATAAAATGGCTCGATTTGACTACTTGGCTTTGAAAATGGACATTGATATATTCRAAAATAAATWATAAATTTATTTAAACAAATAAAGCAT</t>
  </si>
  <si>
    <t>MIPSLSMENSTESYSMYGAYFAPLRSDETEMLGDGLTGEDLAAVPEHWLSYHAPPASAHTALALLYSFFTVAALVGNGLVIFIFATTKSLRTSSNLLILQLAILDFIMMLKAPIFIYNSAMRGFATGXIGCQIFGVMGSYSGIGAGMTNACIAYDRHSTITRPLDGRLSRGKVIMMIAFIWIYATPWSLLPLFKVWGRYVPEGYLTSCTFDYLTNTFDTKLFVACIFVCSYVFPMSFIIYFYSGIVKQVFAHEAALREQAKKMNVESLRSNQNAGAESAEIRIAKAALTVCFLFVSSWTPYGVMALIGAFGDQNLLTPGVTMIPAVTCKAVACIDPWVYAISHPKYRQELQKRMPWLQINEPDDNTSNASNATANSAAPPASA</t>
  </si>
  <si>
    <t>Apodemia mormo ultraviolet-sensitive rhodopsin (UVRh) mRNA, complete cds</t>
  </si>
  <si>
    <t>Nipponoluciola</t>
  </si>
  <si>
    <t>cruciata</t>
  </si>
  <si>
    <t>AB300329</t>
  </si>
  <si>
    <t>GGAAACATGATTTTGCATAACGCAACTGTTTTTGCAGCTGCACAAACTCAGGATGATCCCGATTCGATTGTTCATCTCTTGGGTTGGAATGTCCCTAAATCCGAGTTGCATCACATCCCCGAACATTGGTTAGTCTACCCCGAACCCGAAGCATCTATACATTACCTACTGGGCATAGTTTACATCTTTATCTGTTTTATGGGAATTGTTGGTAACGGACTAGTATTATGGATTTTCTCAACATCGAAAAGTTTGAAAACCGCGTCAAATATGTTTGTAGTAAATTTGGCATTTTGCGATTTCATCATGATGATGAAGATGCCTATATTTGTTTATAATTCTTTTAATCGTGGCTATGCATTGGGACACATCGGTTGTCAAATTTTCGGCTTTGTCGGGTCGCTATCGGGAATTGGTGCTGGCATGACGAACGCTTTCATCGCTTATGACCGATACGCCACTATTTCAAATCCGCTCGAAGGAAAATTAACTCGCACAAAAGCATTAATTATGATATTCATTATATGGGGTTACACGTTCCCGTGGGCTGTGTTACCCATGTTCGAAGTATGGTGCAGATTTGTTCCAGAGGGTTTCCTTACTTCATGCACCTTTGATTACTTAACAGATACTTTTGACAACGATATGTTTGTCGCCGTTATTTTCATTTGCTCTTACGTTATTCCAATGTCTATGATAATTTACTTCTACAGCCAAATTGTTAAACACGTAATGCACCATGAAAAAGCCCTTCGTGATCAGGCAAAGAAAATGAACGTCGAATCTTTGAGAAGTAACCAAAGTTTGCAATCACAATCAATCGAAATTAAAATTGCTAAAGTCGCTATTATGGTTTGTTTCTTGTTCGTCGCCTCGTGGACTCCATACGCCGTATTAGCATTAATTGGAGGATTTGGTGATCAATCACTCTTAACACCTGGCGTAACTATGGTACCAGCTTTAGCTTGCAAGTTTGTCGCGTGCTTAGATCCATATGTATATGCACTAAGTCACCCACGCTACAGAATGGAACTTCAGAAACGATTGCCATGGCTCGCAATTAAAGAAGATGCCGTTTCAGACGCTCAGTCTATGGTTACCACAACAACGGCGGCCGCAACACCAGCTGCTACCGAACAAGCTCCTACTGCTTAAGAACTGTGACTATCGGCAATGGATATGGACATGATTTAGACAAAAGTCAACCCTTAGCGTCCTGTTTTGTTAGAATTGTATATAAAATTGTTTTCATTCATACATTTTAACTCCCGGAGTATAGTTGATGCAATTCGAAAAAAAAAAAAAAAA</t>
  </si>
  <si>
    <t>MILHNATVFAAAQTQDDPDSIVHLLGWNVPKSELHHIPEHWLVYPEPEASIHYLLGIVYIFICFMGIVGNGLVLWIFSTSKSLKTASNMFVVNLAFCDFIMMMKMPIFVYNSFNRGYALGHIGCQIFGFVGSLSGIGAGMTNAFIAYDRYATISNPLEGKLTRTKALIMIFIIWGYTFPWAVLPMFEVWCRFVPEGFLTSCTFDYLTDTFDNDMFVAVIFICSYVIPMSMIIYFYSQIVKHVMHHEKALRDQAKKMNVESLRSNQSLQSQSIEIKIAKVAIMVCFLFVASWTPYAVLALIGGFGDQSLLTPGVTMVPALACKFVACLDPYVYALSHPRYRMELQKRLPWLAIKEDAVSDAQSMVTTTTAAATPAATEQAPTA</t>
  </si>
  <si>
    <t>Luciola cruciata LcUV4 mRNA for UV-sensitive opsin, complete cds</t>
  </si>
  <si>
    <t>AB300328</t>
  </si>
  <si>
    <t>GCGTCTTCCGTGTCGGATGTGTCAAAAATTTAACTAAAAATTACTTTATACATACGGGCAAAAATAACAAAATATCAGAATGTCGGTATTAGGTGAGCCCAGCTTTGCCGCTTGGGCAAGCCAAGCAGGTGTTATGTCTAGTCGTTTTGGTGGTGGAAACATAACAGTTGTAGATAAAGTACCTCCAGACATGTTACATCTAATAGACGCTCATTGGTACCAATACCCACCTTTAAATCCATTATGGCATGCCATATTAGGATTTATGATTGGGGTATTGGGCTGCATCTCCGTCACTGGAAATGGCATGGTAATCTACATATTCTCAACGACAAAATCCTTGAGAAGTCCTTCTAATCTTTTAGTGGTTAATTTAGCATTTTCAGACTTTTTAATGATGTTTACCATGGCTCCTCCAATGGTTATTAACTGTTATAATGAAACTTGGGTTTGGGGGCCATTATTTTGTCAAATATATGGCATGTTAGGGTCTTTGTTTGGGTGTACGTCTATATGGACTATGACCATGATTGCATTAGACCGATACAATGTTATTGTCAAAGGCTTAAGTGCTAAACCTCTCACCAAACAAGGAGCTTTAATACGAATATTCCTTGTTTGGGTGTTTTCTATAGGATGGACTATTGCACCAGTGTTCGGATGGAACAGATACGTGCCGGAAGGAAATATGACAGCATGTGGTACTGATTACCTTAGTACGGGATGGTTTAGTCGAAGTTACATTCTTTTTTACTCTTGGTTTGTCTACTTTATACCACTGTTTGCAATCATTTATTCTTATTGGTTCATAGTCCAGGCTGTATCCGCTCACGAAAAAGCTATGAGAGAACAAGCAAAGAAAATGAACGTCGCATCTTTAAGATCATCAGAAGCGGCGCAAACTAGTGCTGAATGTAAATTAGCCAAAGTAGCTCTAATGACTATTTCATTATGGTTCTTGGCTTGGACTCCTTATCTAGTTACAAATTACGCTGGTATTTTTGACGGCTCTAAAATTAGTCCTTTGGCAACAATCTGGTCTTCTCTTTTTGCAAAAGCTAATGCAGTATATAATCCAATCGTATATGGAATTAGTCATCCAAAATACAGACAAGCATTGCAAAAGAAATTCCCATCGTTGGTGTGTGCAGCTGAACCAGATGACACTGTTTCTCAAACAACGGCTGCTACAGCGGCGTCAGAAGAAAAAGCAGCTGCTTAAAATGATTGGTCTTCTACAATGTAAACAATACAGCACAGATAATGGTTACGAGTACGGAACATATGTAATAAAATACCATTGTAGATAATTTTCTTATCAAATGCAGAATAAACCCTTGCAATCACTAAAAAAAAAAAAAA</t>
  </si>
  <si>
    <t>MSVLGEPSFAAWASQAGVMSSRFGGGNITVVDKVPPDMLHLIDAHWYQYPPLNPLWHAILGFMIGVLGCISVTGNGMVIYIFSTTKSLRSPSNLLVVNLAFSDFLMMFTMAPPMVINCYNETWVWGPLFCQIYGMLGSLFGCTSIWTMTMIALDRYNVIVKGLSAKPLTKQGALIRIFLVWVFSIGWTIAPVFGWNRYVPEGNMTACGTDYLSTGWFSRSYILFYSWFVYFIPLFAIIYSYWFIVQAVSAHEKAMREQAKKMNVASLRSSEAAQTSAECKLAKVALMTISLWFLAWTPYLVTNYAGIFDGSKISPLATIWSSLFAKANAVYNPIVYGISHPKYRQALQKKFPSLVCAAEPDDTVSQTTAATAASEEKAAA</t>
  </si>
  <si>
    <t>Luciola cruciata LcGR1 mRNA for long-wavelength sensitive opsin, complete cds</t>
  </si>
  <si>
    <t>cerana</t>
  </si>
  <si>
    <t>AB355818</t>
  </si>
  <si>
    <t>ATGATTGCTGTTTCGGGACCAAGTTATGAAGCTTTCTCTTATGGTGGCCAAGCCAGATTCAATAATCAAACAGTGGTTGACAAAGTTCCACCTGATATGCTTCATCTAATTGATGCTCATTGGTATCAATACCCACCATTAAATCCCATGTGGCATGGAATCCTTGGATTCGTAATAGGTATGCTTGGTTTTATCTCAGTTATGGGAAATGGAATGGTCGTCTATATATTTCTTTCAACAAAAAGTCTTCGCACGCCAAGCAATTTGTTCGTAATCAACCTTGCCATTAGTGATTTCCTTATGATGTTTTGCATGTCTCCACCTATGGTAATCAATTGTTATTACGAGACATGGGTCCTCGGACCTCTTTTCTGTCAAATCTATGCGATGTTGGGCTCCTTGTTCGGATGTGGCTCCATTTGGACAATGACGATGATCGCATTCGATAGATATAATGTAATTGTGAAAGGTTTATCTGGTAAACCGCTATCCATTAATGGAGCCCTCATTCGTATAATAGCTATATGGTTGTTCTCTCTCGGATGGACTATTGCACCTATGTTTGGCTGGAATCGATATGTACCTGAAGGTAATATGACCGCTTGCGGCACCGATTACTTTAACAGAGGATTATTATCTGCTTCTTACCTTGTCTGCTACGGCATTTGGGTTTACTTCGTCCCTCTGTTCCTTATCATTTATAGTTATTGGTTTATCATTCAAGCGGTAGCTGCCCATGAGAAGAATATGCGCGAACAAGCAAAAAAGATGAATGTTGCCTCTCTCCGATCATCTGAAAATCAAAATACTAGTGCCGAATGTAAATTGGCCAAAGTTGCTCTTATGACAATTTCTTTATGGTTTATGGCTTGGACTCCGTATCTCGTCATTAATTTTTCGGGCATATTCAATCTTGTTAAAATCAGTCCACTTTTTACCATCTGGGGTTCTCTCTTCGCCAAAGCCAACGCAGTTTACAATCCGATAGTTTATGGAATTAGTCATCCGAAATATCGAGCTGCGCTGTTTGCGAAATTCCCATCATTGGCATGCGCTGCTGAACCATCTACAGACGCTACATCTACAACCTCCGGTACAACTACTGTTACGGATAACGAAAAATCTAATGCGTAA</t>
  </si>
  <si>
    <t>MIAVSGPSYEAFSYGGQARFNNQTVVDKVPPDMLHLIDAHWYQYPPLNPMWHGILGFVIGMLGFISVMGNGMVVYIFLSTKSLRTPSNLFVINLAISDFLMMFCMSPPMVINCYYETWVLGPLFCQIYAMLGSLFGCGSIWTMTMIAFDRYNVIVKGLSGKPLSINGALIRIIAIWLFSLGWTIAPMFGWNRYVPEGNMTACGTDYFNRGLLSASYLVCYGIWVYFVPLFLIIYSYWFIIQAVAAHEKNMREQAKKMNVASLRSSENQNTSAECKLAKVALMTISLWFMAWTPYLVINFSGIFNLVKISPLFTIWGSLFAKANAVYNPIVYGISHPKYRAALFAKFPSLACAAEPSTDATSTTSGTTTVTDNEKSNA</t>
  </si>
  <si>
    <t>Apis cerana ACLWOP mRNA for long-wavelength sensitive opsin, complete cds</t>
  </si>
  <si>
    <t>AB355817</t>
  </si>
  <si>
    <t>ATGTTATTGCATAATAAGACCCTCGCCAGTAAAGCATTGGCTTTCATCGCCGAGGAAGGATATGTTCCGTCGATGCGAGAAAAATTTTTGGGATGGAACGTACCGCCGGAGTATTCGGATCTTGTGCATCCCCATTGGAGAGCATTCCCAGCACCTGGGAAACATTTTCACATCGGACTCGCGCTCATCTATTCGATGCTGCTAGTAATGTCTCTCGTAGGCAATTGTTGCGTCATATGGATATTCAGCACATCAAAATCACTGAGGACCCCTTCGAACATGTTCATAGTTAGCCTGGCGATATTCGATATAATAATGGCTTTTGAAATGCCGATGCTTGTGATAAACAGTTTTATAGAACGTATGATTGGCTGGGAAATCGGATGCGATGTCTATTCGGTGTTTGGATCGATTTCTGGCATGGGACAAGCTATTACCAATGCTGCCATCGCATTTGACCGTTACAGAACCATTTCCTGTCCGATCGATGGACGACTCAACTCGAAACAAGCCGCGATAATCATCGCTTTCACGTGGTTTTGGGTGACACCGTTCACTGTTTTACCATTACTAAAAGTTTGGGGCCGATACACTACCGAGGGCTTTCTCACCACTTGTTCGTTCGATTTTCTTACGGACGACGAGGATACGAAAGTCTTCGTCACATGTATCTTCATTTGGTCTTACGTGATTCCTCTCATTTTTATCATATTATTTTATTCTCGATTGCTCAACTCTATTCGCAATCACGAAAAAATGCTACGAGAGCAGGCAAAGAAAATGAACGTGAAGTCATTAGTATCGAATCAAGACAAGGAAAGAAGCGCCGAAGTGAGAATCGCAAAAGTAGCATTTACCATCTTTTTCCTTTTCCTTCTAGCTTGGACACCGTACGCAACCGTTGCTTTGATAGGGGTATATGGCAATCGGGAACTTTTAACGCCTGTATCTACGATGTTACCTGCTGTATTCGCCAAAACAGTATCTTGTATCGATCCATGGATTTACGCGATCAATCATCCGAGGTATCGACAAGAATTACAAAAACGATGCAAATGGATGGGCATTCACGAGCCGGAAACGACTTCTGACGCTACGTCCGCCCAAACTGAGAAAATCAAAACAGACGAATAA</t>
  </si>
  <si>
    <t>MLLHNKTLASKALAFIAEEGYVPSMREKFLGWNVPPEYSDLVHPHWRAFPAPGKHFHIGLALIYSMLLVMSLVGNCCVIWIFSTSKSLRTPSNMFIVSLAIFDIIMAFEMPMLVINSFIERMIGWEIGCDVYSVFGSISGMGQAITNAAIAFDRYRTISCPIDGRLNSKQAAIIIAFTWFWVTPFTVLPLLKVWGRYTTEGFLTTCSFDFLTDDEDTKVFVTCIFIWSYVIPLIFIILFYSRLLNSIRNHEKMLREQAKKMNVKSLVSNQDKERSAEVRIAKVAFTIFFLFLLAWTPYATVALIGVYGNRELLTPVSTMLPAVFAKTVSCIDPWIYAINHPRYRQELQKRCKWMGIHEPETTSDATSAQTEKIKTDE</t>
  </si>
  <si>
    <t>Apis cerana ACBLOP mRNA for blue sensitive opsin, complete cds</t>
  </si>
  <si>
    <t>AB355816</t>
  </si>
  <si>
    <t>ATGTCCAACGACAGTATTCATTGGGAAGCGAGATATTTACCTGCAGGACCACCACGTTTGCTGGGATGGAATGTTCCCGCTGAAGAATTAATTCATATACCGGAACATTGGCTAATCTATCCCGAGCCAAATCCTTCTCTTCATTATTTATTGGCCCTTTTATATATCCTTTTTACTTTTCTTGCTTTACTCGGAAATGGTTTAGTAATATGGATTTTTTGCGCTGCTAAATCGTTAAGGACTCCTTCAAATATGTTTGTTGTGAATCTGGCAATTTGTGACTTCTTTATGATGATCAAAACACCTATTTTTATATACAATTCCTTTAATACTGGTTTTGCTTTGGGAAACTTAGGATGTCAAATATTTGCAGTTATTGGTTCTTTAACTGGAATCGGTGCTGCGATTACAAATGCAGCTATAGCATACGATAGATATAGTACAATAGCAAGACCATTGGATGGCAAATTGTCGCGTGGACAAGTAATTTTATTTATCGTATTAATCTGGACTTATACTATACCATGGGCACTAATGCCTGTGATGGGAGTATGGGGACGTTTTGTACCAGAAGGCTTTCTTACCAGTTGTTCTTTCGATTATCTAACTGACACTAATGAAATACGAATTTTTGTTGCTACCATATTTACTTTCTCCTATTGCATTCCAATGATACTTATAATCTATTACTATAGTCAAATTGTCAGTCACGTCATAAATCATGAGAAAGCACTCCGAGAACAGGCAAAGAAAATGAATGTCGATAGTTTACGAAGTAATGCTAATACAAGTTCTCAAAGTGCTGAAATTCGTATAGCAAAGGCTGCCATCACAATTTGCTTCTTATATGTTCTTTCATGGACTCCATATGGTGTGATGTCAATGATTGGTGCATTTGGTAATAAAGCACTTTTAACACCTGGTGTTACAATGATACCTGCATGTACATGTAAAGCTGTTGCTTGTTTGGATCCATATGTATATGCCATAAGTCATCCCAAATATAGATTAGAACTACAGAAACGATTACCATGGCTAGAATTACAAGAAAAACCAATATCTGATTCGACAAGCACTACAACTGAGACAGTAAATACACCACCGGCCTCAAGCTAA</t>
  </si>
  <si>
    <t>MSNDSIHWEARYLPAGPPRLLGWNVPAEELIHIPEHWLIYPEPNPSLHYLLALLYILFTFLALLGNGLVIWIFCAAKSLRTPSNMFVVNLAICDFFMMIKTPIFIYNSFNTGFALGNLGCQIFAVIGSLTGIGAAITNAAIAYDRYSTIARPLDGKLSRGQVILFIVLIWTYTIPWALMPVMGVWGRFVPEGFLTSCSFDYLTDTNEIRIFVATIFTFSYCIPMILIIYYYSQIVSHVINHEKALREQAKKMNVDSLRSNANTSSQSAEIRIAKAAITICFLYVLSWTPYGVMSMIGAFGNKALLTPGVTMIPACTCKAVACLDPYVYAISHPKYRLELQKRLPWLELQEKPISDSTSTTTETVNTPPASS</t>
  </si>
  <si>
    <t>Apis cerana ACUVOP mRNA for UV sensitive opsin, complete cds</t>
  </si>
  <si>
    <t>AB458852</t>
  </si>
  <si>
    <t>ATGGAGCTCCAAGGCAGCAACGTTTCAAACCTCAGTGTGTGGCGCCCTGAAGCCAGGTTGGCCACACGCCTACTGGGGTGGAATGTTCCTGCCGAGGAGTTGATCCATATCCCGGAGCACTGGCTGACCTATCCGGCTCCCGATGCATTCAGTTACTACATTCTAGGAATGCTCTATGTTGCATTTTGCTTCATAGCTCTTATCGGAAATGGACTTGTTATCTGGGTCTTTAGTTCAGCCAAGACTCTTCGCACTCCTTCCAACATATTTGTGATCAATCTGGCTTTGTATGATTTCATCATGATGTTGAAAACACCAATTTTCATCTATAACTCATTTAACTTAGGCTTTGGTCTTGGTCAGTTGGGTTGCCAAATCTTTGCATTTATGGGATCAGTGTCTGGTATCGGAGCTGCTGCAACAAATGCTTGTATTGCTTATGACAGATATCGGGTTATAGCTCGACCATTTGATAGTAAAATGTCTATCAAAGGAGCCACTCTATTGGTATTATTGGTCTGGATGTGGGCTTTACCATGGGCAATACTGCCTTTGTTGGAGATTTGGGGTCGATATGCCCCAGAGGGATATTTGACTAGCTGCTCATTTGATTATCTTACCGATACTCCCGAAAATCATATGTTTGTTCTGTGCATATTTATTTGTTCTTATGTGATTCCCATGAGTCTAATTATCTACTTCTACTCTCAAATTGTTAGCCATGTGGTAAATCATGAAAAAGCTTTGAAAGAACAGGCCAAGAAAATGAATGTAGATTCCCTGAGGAGTAATCAACAACAAAATCAGACATCAGCTGAGATAAGAATTGCTAAAGTAGCTATAGGAATTTGTTTCCTTTTTGTTGCATCGTGGACTCCTTATGCTGTTTTAGCTCTTATTGGTGCTTTTGGCAACAAGGCTCTCCTTACACCCGGAGTTACTATGATTCCTGCCTGTACATGCAAAGCAGTTGCTTGTCTTGATCCTTATGTTTATGCTATCAGTCATCCACGATACAGAGCTGAGCTACAAAAACGATTGCCATGGCTCTGTATCAAAGAGGAATCTGCCAGCGATACTACATCTAATGCCACAACAACTTCAACTAATGCTGGTGCCACCTCAACGTAAATTGATCACTATAAATTTTGTAACAGTAAAGTTTATTAACAACTTTTCATATTAACCTCTCACTGCTTTTCTAAAATACACTGGAAAGAAAAATTAATAAGAATGGTTTTAAAATCTTGAAAATGTATAGACTGTGGATAAAATTTATCAAAAGTTCTATGAATTTGAAATTTGAAGTTTATACTACAGGTTTTTGTAATGAGAATTCAAATCAAAGCTGTGAGATATTAGATTGTTGACATCAACAGTAATCTCATCTCATTTATTTGTAAATGTTTTAAATGCTTCTGGTGATGACATGGTATGTTCTTGGAATATTCTTATGGCAAATTTTCAGTTTTATCAATAAATCCAATCATCCCCCGGGCTAGAAAATTTCTGTATCCTAAGTAGAGATTTTTAAAATGTGATTGTGTTCAGTTACCTGATGGGGAAAAATGCATAATTTGTAATTTATTTTGGTGATACTGAATGTTCTTAGTTCCTCAGTCCCACATTAGTTAATAAACTTATCAGTGCTAGAAAAAAAAAAAAAAAAAGGGGAAAAAAAAAAAAAAAAAAA</t>
  </si>
  <si>
    <t>MELQGSNVSNLSVWRPEARLATRLLGWNVPAEELIHIPEHWLTYPAPDAFSYYILGMLYVAFCFIALIGNGLVIWVFSSAKTLRTPSNIFVINLALYDFIMMLKTPIFIYNSFNLGFGLGQLGCQIFAFMGSVSGIGAAATNACIAYDRYRVIARPFDSKMSIKGATLLVLLVWMWALPWAILPLLEIWGRYAPEGYLTSCSFDYLTDTPENHMFVLCIFICSYVIPMSLIIYFYSQIVSHVVNHEKALKEQAKKMNVDSLRSNQQQNQTSAEIRIAKVAIGICFLFVASWTPYAVLALIGAFGNKALLTPGVTMIPACTCKAVACLDPYVYAISHPRYRAELQKRLPWLCIKEESASDTTSNATTTSTNAGATST</t>
  </si>
  <si>
    <t>Dianemobius nigrofasciatus UVOP mRNA for UV-opsin precursor, complete cds</t>
  </si>
  <si>
    <t>Athalia</t>
  </si>
  <si>
    <t>rosae</t>
  </si>
  <si>
    <t>AB437365</t>
  </si>
  <si>
    <t>ACGCGGGGGAGCCGCATCCAGCAGTGGACGAACACGCTCCGGTAGACCTTTCCTTGTTCCTTTTTTTGCTAAATTTTCAACCTGCGGCCGCCCACGCTCACTCGATCGGAGACATACCAACGCAAATAGGCTCAACAATACCTACTTGGAATAGTTCGTGTTTAACGATTTTCTCCAAGTAACCAAAGTCCAGTATGTCCATGATGTCGGGACCGAGTTTTGCGGCCTATAATTCGTGGTCGGCCCAGGCTGGTGGTTTTGGCAACCAAACGGTTGTCGACAAGGTACCAGCGGAAATGCTTTACCTGGTCGATTCGCACTGGTACCAATTCCCCCCTATGAACCCCCTGTGGCACGGCATCTTGGGATTCGTAATCGCGGTCCTTGGCTTCGTTTCAGTCGTCGGAAATGGAATGGTCGTTTACATTTTCTGCTCTACCAAGTCGCTACGAACGCCGAGCAACCTACTGGTCGTTAATTTGGCGTTCTCCGACTTCCTCATGATGTTCACCATGTCTCCACCTATGGTGATCAACTGCTACTACGAAACTTGGGTGTTCGGACCTCTGATGTGCGAGGTGTACGCGATGCTTGGTTCCCTGTTCGGATGTGGTTCTATCTGGACCATGACGGCAATTGCCTTCGACAGGTACAATGTTATTGTAAAGGGTTTGGCAGCGAAACCAATGAATATCAAGGGCGCGCTCCTCCGAATTCTCGGAATATGGTTGTTCGCCGGCATATGGACGGTTGCCCCGATGCTCGGCTGGAACAGATACGTTCCCGAAGGCAACATGACCGCTTGCGGAACAGATTATCTAACCAAGGATTGGGTATCGAGGTCCTACATCGTGGTGTACAGTTTCTTCGTTTACTACATGCCGCTCTTCCTGATCATCTACAGCTACTTCTTCATCATCCAGGCCGTATCTGCTCACGAAAAGTCGATGCGAGAGCAGGCGAAAAAAATGAACGTCGCTTCCTTGAGGTCGTCCGACAACGCGAACACCAGCGCCGAATGCAAACTGGCAAAGATTGCTCTAATGACCATCTCCTTGTGGTTCATGGCGTGGACGCCATATCTGGTAATCAATTATGCCGGAGTTTTCGAAACCGCTAAAATCACCCCTCTTTTCACGATCTGGGGTTCTCTCTTTGCCAAGGCCAACGCTGTCTACAATCCGATCGTCTACGGTATCAGCCACCCTAAATACCGGGCAGCACTCTTCCAGAAGTTCCCATCTCTGGCTTGCGGTGGAGCAGAACCCGGACATGGCGATGCCACGTCCACGGTATCCGGCGTCACAACTCTCACCGACAACGAAAAACCAGCCGCATAAATTCCATCATTACCTAACGACGAAGGAACTGCTATTTGCAACGTGTGATTTATTGTTTTACAATATTCGAGAAAGAAACAACAAAATTTTTTCAAATTTAAGAACTAAATGAAAACGTTTTATAGTAGCGAGATATTTTTTATACATACTTCTTTTAAAACCGTAGTTGCAATATATTTCGGAGCAAAAGAACCGGAAGTGACAAAAAGAAAAACACACCGTTGCAAATAGCTGAGAAAATTTACCATCTTGTTGCAGGGAGATCTACCGAGGTCACTGATATTGATCCCTTGATGATAGACAGCCGCAATAATTTTCGAATCTACTAAAAAAGGTGGGAGGGGAGAGATAAAGACGCGGGCAGGCAATTAGTATTACCAAAAAAAAAA</t>
  </si>
  <si>
    <t>MSMMSGPSFAAYNSWSAQAGGFGNQTVVDKVPAEMLYLVDSHWYQFPPMNPLWHGILGFVIAVLGFVSVVGNGMVVYIFCSTKSLRTPSNLLVVNLAFSDFLMMFTMSPPMVINCYYETWVFGPLMCEVYAMLGSLFGCGSIWTMTAIAFDRYNVIVKGLAAKPMNIKGALLRILGIWLFAGIWTVAPMLGWNRYVPEGNMTACGTDYLTKDWVSRSYIVVYSFFVYYMPLFLIIYSYFFIIQAVSAHEKSMREQAKKMNVASLRSSDNANTSAECKLAKIALMTISLWFMAWTPYLVINYAGVFETAKITPLFTIWGSLFAKANAVYNPIVYGISHPKYRAALFQKFPSLACGGAEPGHGDATSTVSGVTTLTDNEKPAA</t>
  </si>
  <si>
    <t>Athalia rosae LWOP mRNA for long wave opsin, complete cds</t>
  </si>
  <si>
    <t>Aedes</t>
  </si>
  <si>
    <t>aegypti</t>
  </si>
  <si>
    <t>DQ440445</t>
  </si>
  <si>
    <t>ATGCCTTTCGAAGAGCATCTGAGTGACAACTTCACGGCTGTGCTACGGCCCGAGGCGCGGTTATCGGCCGAAACCCGCTACCTCGGCTGGAACGTGGCCCCCGAAGATTTGCCGCACATTCCTGAGCACTGGCTCAAGTATCCGGAACCGGAAGCCTCGCTACACTATCTGCTTGGCTTGTTATACATTGCTTTCACCATCTTCGCCCTAGTTGGAAACGGACTCGTCATTTGGGTGTTTTCCTCTGCTAAATCGTTGCGAACACCATCCAATGTATTCGTTGTTAATTTGGCGATTTGCGATTTCTTGATGATGGTTAAAACACCCATCTTCATTTACAATTCCTTCACCAAAGGCTTTACGACAGGCTTCCTGGGGTGTCAAGTTTTCGCTTTCATCGGTTCACTATCTGGCATTGGTGCTGGGGCAACGAATGCATGCATTGCTTACGACAGATACAATACCATCGCACGACCCTTCGAAGGAAAGCTCACCCACACTAAAGCCATCTTCATCACCTGCATGGTGTGGACCTACACGTTCCCTTGGGCTGTTTTGCCGCTTATGGAACTCTGGGGAAGATTCGTTCCTGAGGGATACCTAACATCATGCACATTCGACTACTTGACCAACACTTTCGATAATCGCATGTTTGTTGGAACGATCTTCACATTCAGCTATGTACTTCCTATGAGCCTGATTATCTACTACTACAGTCAGATCGTAAGTCATGTCGTTAACCACGAGAAAGCCCTTCGTGAACAGGCCAAGAAAATGAACGTGGATTCTTTGCGCTCGAACCAAAACCAAGCCAACACCTCGGTTGAGGTGAGGATAGCCAAAGCTGCTATAACTGTTTGTTTCCTGTTTGTTGCTTCGTGGACACCGTATGCGGTACTGGCCTTGATTGGAGCTTTTGGTGATAAAACTTTGCTGACACCGGGCGTAACCATGTTCCCAGCTTGTGCATGCAAATTCGTCGCCTGTCTGGATCCGTACGTGTACGCCATCAGCCATCCGAGATACCGTGTAGAGTTGCAAAAGAGGCTGCCTTGGTTAGCCATTACGGAATCGTTGCCATCTGATTCGGCTTCTAATGTCACAGACGCGACCACAGCTAACACATCGGCACCAGCATCTTCTTAA</t>
  </si>
  <si>
    <t>MPFEEHLSDNFTAVLRPEARLSAETRYLGWNVAPEDLPHIPEHWLKYPEPEASLHYLLGLLYIAFTIFALVGNGLVIWVFSSAKSLRTPSNVFVVNLAICDFLMMVKTPIFIYNSFTKGFTTGFLGCQVFAFIGSLSGIGAGATNACIAYDRYNTIARPFEGKLTHTKAIFITCMVWTYTFPWAVLPLMELWGRFVPEGYLTSCTFDYLTNTFDNRMFVGTIFTFSYVLPMSLIIYYYSQIVSHVVNHEKALREQAKKMNVDSLRSNQNQANTSVEVRIAKAAITVCFLFVASWTPYAVLALIGAFGDKTLLTPGVTMFPACACKFVACLDPYVYAISHPRYRVELQKRLPWLAITESLPSDSASNVTDATTANTSAPASS</t>
  </si>
  <si>
    <t>Aedes aegypti clone AET-596 ultraviolet-sensitive opsin mRNA, complete cds</t>
  </si>
  <si>
    <t>nuluensis</t>
  </si>
  <si>
    <t>AB091492</t>
  </si>
  <si>
    <t>ATTTCCACATGATTTATATTTATATTTCAAGAATCAAATTCGTATTATGCTGATAATTTAATCTCATTTCATAATATAGTAATAATAATTATTATTATAATTTCAACTTTAACAGTTTACATTATTTCAGATCTTTTTTTAAATAAATTTTCAAATTTATTCTTATTAAAAAATCATAATATTGAAATTATTTGAACAGTTATCCCAATTATTATTTTATTAATTATTTGTTTTCCATCATTAAAAATTTTATATTTAATTGATGAAATTGTAAATCCATTTTTTTCTATTAAATCAATTGGTCATCAATGATATTGATCTTATGAATATCCAGAATTTAATAATATTGAATTTGATTCTTATATATTAAATTATAGAAATTTAAATCAATTTCGATTATTAGAAACTGATAATCGAATAATTATCCCTATAAATATTCCATTACGATTAATTACAACTTCTACAGATGTAATTCATTCATGAACTGTTCCATCTTTAGGAATTAAAGTTGATGCAGTTCCAGGACGTATTAATCAATTAAATTTAATTAGAAAACGACCTGGAATTTTCTTTGGTCAATGTTCAGAAATTTGTGGTATAAATCATAGATTTATACCAATTATAATTGAATCAACATCATTTAAATATTTCTTAAATTGAGTTAATAAACAAAATAACTAA</t>
  </si>
  <si>
    <t>MSTWFMFMFQESNSYYADNLISFHNMVMMIIIMISTLTVYIISDLFLNKFSNLFLLKNHNIEIIWTVIPIIILLIICFPSLKILYLIDEIVNPFFSIKSIGHQWYWSYEYPEFNNIEFDSYMLNYSNLNQFRLLETDNRMIIPMNIPLRLITTSTDVIHSWTVPSLGIKVDAVPGRINQLNLISKRPGIFFGQCSEICGMNHSFMPIMIESTSFKYFLNWVNKQNN</t>
  </si>
  <si>
    <t>Apis nuluensis mitochondrial CO2 gene for cytochrome oxidase subunit 2, complete cds, haplotype: ANMS</t>
  </si>
  <si>
    <t>EU088114</t>
  </si>
  <si>
    <t>TCGCCGGAGATCGGTTATACACGACCAAAGACTGGAGTAGTTCGTGAAGCGATTTTCTTCAGTATTTTTGGTATTAACCATCTCGGGGCGACCTACTTCCTTGTTTCCCTTTTTAGTTTAAGCTGACGATATCAAAATGACGATTATGAACCTAGATCCAGCGCCAGGTGTTGCTGCCTTGCAATCATGGGGACCCCGGGCCTCAGCCTTATTCAACAACGAAACCGGTGTCGACAAGGTGTTGTCAGAAATGCTCCACAGAATCGACCCACATTGGGATCAGTTCCCACCTATGAACCCACTGTGGCACGCAATTTTGGCTTTCATCACCTCAGTCATCCTTATAATTGCATCGACAGGCAACGGAATGGTTATCTATATTTTTACGACAACAAAGACACTCAAAACACCGTCGAATCTGTTCATCGTCAATTTAGCGTTGTCTGACTTTTTAATCATCACYACCATGTCTCCACCTGTGGTAGTGAACACTTACTACGAAACGTGGATTTTCGGACCTCTGGCATGCGATATCTACGCATGCTGTGGCTCATTATTCGGATGCGTTTCCATCTGGTCGATGACCATGATTGCGTTTGACCGCTACAACGTCATCGTAAAAGGCATCGCCGCCAAACCACTGACAAACGGCGGCGCTCTGCTGCGAATCCTTGGTATCTGGCTGTTTTCGCTGGCCTGGACCATCACTCCGCTCTTCGGGTGGGGCAAGTATGCGCCGGAGGGAAATATGTGCGTTTGTGGCACAGACTACTTGGACAAGTCCTGGGTCCACCGCAGCTATATCATCCTCTACTCGTTCGCTTACTACTTTATGCCGCTGTTCCTCATCATCTATTCCTACTGGTTTATCATTCAGGCAGTATCGGCTCACGAAAAGGCAATGAGGGAACAGGCTAAGAAAATGAACGTTGCCTCTCTGCGATCATCTGACCAAGCGAACACAAGCGCCGAATGCAAACTAGCTAAGGTTGCATTGATGACCATCTCACTGTGGTTCATGGCGTGGACACCTTACTTGATCATCAACTTCGCTGGCATCTTCAAGACCGAGCGGATCAGCCCACTGGCCACCATCTGGGGCTCCGTCTTTGCCAAGGCCAACGCCATCTACAATCCAATTGTATATGACATAAGCCATCCTAAGTACCGAGCAGCCCTGTACGCGCGGTTCCCCGCCCTCGCCTGTCAGCCATCTGCAGATGAGTCTGGATCTGTGGCATCATCGGGCACCGCTGTACAGGAGGAGAAACCATCCGCGTAAATCACGTGACATAAAACGGAACTCTCGACTCCTAACGACCGACGACCTCACGGCTCCGATGGTGATAATGTGATGCTATATTGTTAGGGATTATTGTTTTTATATTTTTTTTACAARACAATGATGTGAACTCATACACAGAGCGCGTGCAATACTCAGATTAACGCTTATTTTCCGATTAAGGCACTTTTGTCTGTGTATCTTTAGCGCGCGTTTTGTGTATCGGGTTAGAAGTTGCACATTTTTTATATGAGCGGCTTTAAGTCAGCGGCATAAAAATGTAAAAAAAAATGGGAGACATGTCGCTAGGCTGCCCTGTTATCATGAGACTGCTCCCTTAGTTTTAAGACGGACTCTTTACAAACGACACAGGCAAATGGTATTTCGGACAAATAAAGTTTTGGCAAGCATAGTGGTAAA</t>
  </si>
  <si>
    <t>MTIMNLDPAPGVAALQSWGPRASALFNNETGVDKVLSEMLHRIDPHWDQFPPMNPLWHAILAFITSVILIIASTGNGMVIYIFTTTKTLKTPSNLFIVNLALSDFLIITTMSPPVVVNTYYETWIFGPLACDIYACCGSLFGCVSIWSMTMIAFDRYNVIVKGIAAKPLTNGGALLRILGIWLFSLAWTITPLFGWGKYAPEGNMCVCGTDYLDKSWVHRSYIILYSFAYYFMPLFLIIYSYWFIIQAVSAHEKAMREQAKKMNVASLRSSDQANTSAECKLAKVALMTISLWFMAWTPYLIINFAGIFKTERISPLATIWGSVFAKANAIYNPIVYDISHPKYRAALYARFPALACQPSADESGSVASSGTAVQEEKPSA</t>
  </si>
  <si>
    <t>Polyommatus icarus long wavelength-sensitive rhodopsin (LWRh) mRNA, complete cds</t>
  </si>
  <si>
    <t>AY918899</t>
  </si>
  <si>
    <t>ATTTTATTTTATTTWTTTTTATAGGAAGAAGCAAAAAATTCAATCAAAAATGGCAGAAAATTTCACAGAAAACGAACCTATTGCTTTTCCTTATAAAATGGTATCCCACGAGATTCAGAAGCACATGCTGGGCTGGAACATACCGGAGGAGCACCAGCACTTGGTACATGAACACTGGCGACAGTTTCCAGACGTGGATCGATCCTCGCACTATCTCCTGGCGCTCATATACACTATCCTCACCATATCCTCTGTGACCGGCAATGGACTCGTTATATGGATATTTAGCACATCCAAATCCCTGCGCACACCAAGTAACATGTTCGTGATCAACCTGGCGCTGTTCGACCTGGCCATGATGGGTGAGATGCCTCATCTCATCTTGAACTCCTTCTACCAGAGGATGCTGGGCTACGAGCTCGGCTGCGACATCTATGCGGTGCTGGGCTCGCTGTCTGGTATTGGTGGGGCTATGACCAACGCTGTTATAGCATATGATAGATACAAAACAATATCATCACCAATCGACGGGCGAATCAACAGAGCCCAGGCGACACTACTAGTTATATTCACGTGGCTCTACGCGATGCCATTCACGGTGTTCCCGCTCACAAAGACCTGGGGTAGATTTGTTACTGAGGGTTTCCTAACAACATGTTCATTTGACTTCCTAAGCGATGACGTAAGGACGTTTGTATTGTGCATATCTATTTGGAGCTATGTGATCCCAATGACTCTTATCTGCACCTTCTATCTCAAGCTGTTTGGTGCTGTGCGCCATCACGAGAAAATGCTCAAGGAGCAGGCCAAGAAGATGAATGTCAAGTCGCTTGCTTCTAACAAAGAAGATGCTGGTAAGAGCGTGGAGATCAGAATCGCGAAGGTGGCTTTCACCATCTTCTTCCTGTTTATCTGTTCKTGGACGCCTTATGGCATCGTCGCCATGATTGGAGCGTTYGGAGAYAGATCACTACTAACGCCTGTGGTAACGATGATCCCAGCAGTATTCTRCAAAGCGGTGTCCTGTCTCGACCCCTGGGTCTACGCTATTAACCACCCAAGATTCAGGGTGGAGTTAGAAAAGCGGGTTCCATGGATGGGAGTCAGGGAACCAGATCCCGATGCTCAGTCTTCCACCGGCAGCGCAGTCACCAATTCCGCAGAGGCATAGATAATCAAGAACTGACTATGGACAACGATTGCCACAGACAATAAAAGCGACCGACAACGACGACCATAGGCGATGTTTCAGGATACWCTAGCATTTGTTTCTATTCATGAAATAATAGGTATTGAAGATMGACTGAATAGGTTTCGAAGTACTTGTAATCGTTATTTATATYGATGCTGTCCATAATGTAAAGATGATA</t>
  </si>
  <si>
    <t>MAENFTENEPIAFPYKMVSHEIQKHMLGWNIPEEHQHLVHEHWRQFPDVDRSSHYLLALIYTILTISSVTGNGLVIWIFSTSKSLRTPSNMFVINLALFDLAMMGEMPHLILNSFYQRMLGYELGCDIYAVLGSLSGIGGAMTNAVIAYDRYKTISSPIDGRINRAQATLLVIFTWLYAMPFTVFPLTKTWGRFVTEGFLTTCSFDFLSDDVRTFVLCISIWSYVIPMTLICTFYLKLFGAVRHHEKMLKEQAKKMNVKSLASNKEDAGKSVEIRIAKVAFTIFFLFICSWTPYGIVAMIGAFGDRSLLTPVVTMIPAVFXKAVSCLDPWVYAINHPRFRVELEKRVPWMGVREPDPDAQSSTGSAVTNSAEA</t>
  </si>
  <si>
    <t>Colias philodice violet-sensitive visual pigment (V) mRNA, complete cds</t>
  </si>
  <si>
    <t>Bicyclus</t>
  </si>
  <si>
    <t>anynana</t>
  </si>
  <si>
    <t>AY918895</t>
  </si>
  <si>
    <t>TTTGGTATTAACCATCTCGGGGCGACCTATCCACCTGTAACCCTTTTTTTTTAGTAACGTAACCAAGCCAAGCACAGAAATGGCAATCACAAGCATGGACCCCGGACCAGGCATCGCAGCTCTGCAAGCATGGGGCGGACACGCGGCGGCYTACGGCAGCAACGAGACCGTTGTCGACAAAGTACTCCCAGATATGCTCCACCTCGTCGACCCCCACTGGTATCAGTTCCCACCCATGAACCCGCTATGGCATGGCTTACTCGGATTCGTTATCGGAGTTCTAGGCTTCGTCTCCATCACAGGCAACGGCATGGTCGTATACATCTTCACAACCACAAAGAGCCTCAAAACGCCCTCAAACATCCTCGTAATAAATCTAGCATTTTCTGACTTCCTCATGATGTTAGTGATGTCTCCTCCCATGGTAGTCAATTGTTACAACGAAACGTGGGTATTCGGACCGTTGGCATGCCAACTGTACGCCTGTGCGGGATCACTGTTCGGGTGCACATCAATCTGGACGATGACCATGATAGCTTTCGACCGATACAATGTCATTGTGAAGGGTATTGCCGGCAAGCCCCTGACGATCAACGGCGCACTGCTCCGAGTCTTCGCTATCTGGCTGTTCTCGCTGGCATGGACCATTGCACCTCTGTTCGGATGGGGCAGGTATGTGCCAGAGGGCAACATGACCGCCTGTGGAACCGATTACTTCGACAAGTCGTGGCAAAACCGCAGCTACATCCTGTTCTACTCGATCTTCTGCTACTACTCGCCTCTGCTCCTCATCTGCTATTCTTACTTCTTCATCATTCAGGCTGTAGCGGCTCACGAGAAGGCAATGAGGGAACAGGCCAAGAAAATGAACGTCGCTTCTCTCAGGTCATCAGAGAACGCCAACACCAGCGCTGAGTGCAAACTGGCTAAGGTGGCTCTAATGACCATCTCACTATGGTTCATGGCGTGGACACCATACCTAGTGATCAACTACGCTGGCATCTTCGAGACCATGACGATCAGCCCTCTGGTGACCATCTGGGGATCTGTCTTCGCGAAGGCTAATGCCGTCTATAACCCTATTGTATACGGTATCAGCCACCCGAAGTACCGCGCCGCGCTGTACGCGCGCTTCCCCGGCCTCGCGTGCCAGGCCGCCGCCGAAGACAACGGCTCCGTGGCCTCCGCCGCCACCGCCACCGAGGAGAAGCCCTCTGCGTGAGCCCTCCGCCGACCGACGACCGACCACCGCCTGCCAACGATTCTGCCGACGCGATCTTTATTATTTTTATACGTGAAACATTATTGTACAAAGTTATACACTTGAACACAGAACGCGAGCTGTTGRATATTCAGGCCTTTGCCATTAGCCTTTGTAGATATCGCCCTCGCGACTCCTGCGTATTTCT</t>
  </si>
  <si>
    <t>MAITSMDPGPGIAALQAWGGHAAAYGSNETVVDKVLPDMLHLVDPHWYQFPPMNPLWHGLLGFVIGVLGFVSITGNGMVVYIFTTTKSLKTPSNILVINLAFSDFLMMLVMSPPMVVNCYNETWVFGPLACQLYACAGSLFGCTSIWTMTMIAFDRYNVIVKGIAGKPLTINGALLRVFAIWLFSLAWTIAPLFGWGRYVPEGNMTACGTDYFDKSWQNRSYILFYSIFCYYSPLLLICYSYFFIIQAVAAHEKAMREQAKKMNVASLRSSENANTSAECKLAKVALMTISLWFMAWTPYLVINYAGIFETMTISPLVTIWGSVFAKANAVYNPIVYGISHPKYRAALYARFPGLACQAAAEDNGSVASAATATEEKPSA</t>
  </si>
  <si>
    <t>Bicyclus anynana long wavelength sensitive opsin (LWRh) mRNA, complete cds</t>
  </si>
  <si>
    <t>DQ924378</t>
  </si>
  <si>
    <t>GCAAACTAAAGACTGGAGTAGTTCGTGAAGCGATTTTCTTCAGTATTTTTGGTATTAACCATCTCGGGGCGACCTATCCACCTGTAACCTTTTTTTATTTTAGTTACATAGAAATAAGCCATAAACAGACATGGCAATCACAAGCATGGACCCCGGACCAGGCGTTGCCGCTATGCAAGCGTGGGGTGGACAGGCGATGGCGTACGGCAGCAACGAAACCGTCGTCGACAAAGTACTCCCAGACATGCTGCACCTCATCGACCCTCACTGGTATCAGTATCCACCAATGAATCCACTTTGGCACGGCTTACTGGGTTTGGTGATGGGCGTCTTAGGCTTCATCTCCTTTGCCGGTAACGGAATGGTCGTATACATCTTCACAACSACAAAGAGCCTCAAAACACCATCAAACATTCTCGTCGTCAATCTTGCATTTTCTGACTTCCTCATGATGACAGTAATGTCGCCTGCCATGGTGGTGAACTGCTTCTATGAAACTTGGGTGTTTGGACCCTTGGCATGTCAGCTATACGCTTGTGCGGGTTCACTATTCGGTTGTGCATCGATCTGGACGATGACGATGATCGCCTTCGATCGTTACAATGTAATCGTGAAGGGCATCGCCGCAAAGCCAATGACGATCAACGGAGCGCTTCTACGAGTATTAGGTATCTGGCTCTTCTCATTGGCATGGACTGTTGCACCAATGTTTGGATGGGGCAGATATGTACCTGAGGGCAACATGACCGCCTGTGGAACCGACTACTTGGACAAGTCTTGGCTAAACCGCAGCTACATCTTGGTCTACTCAGTATTCTGCTATTACTCGCCTCTTCTTCTCATCATCTATTCTTACTTCTTCATTGTACAGGCTGTAGCAGCTCACGAGAAGGCAATGAGGGAGCAGGCAAAGAAAATGAACGTTGCATCTCTGAGGTCATCAGACCAGGCCAACACGAGCGCTGAATGCAAACTGGCTAAGGTGGCATTAATGACCATCTCACTCTGGTTCATGGCGTGGACACCATACCTAGTCATCAACTACTCCGGCATCTTCGAGACCATGCAGATCAGCCCCCTGGTGACCATATGGGGATCGGTCTTCGCCAAGGCTAATGCCTGCTACAATCCTATTGTATACGGTATTAGCCACCCGAAGTACCGCGCCGCGCTGTACGCCCGGTTCCCCGCGCTGGCGTGCCAGCCGAAGGCCGACGACACCGCGTCCGTGGCGTCGGCGGCCACGGCCACCGAGGAGAAGCCCTCGGCGTGAACGACCCCGCACCGACTGGCCAGCGAGCTTCACCTGCCAACGATTCTGCCAACGCGATCTTTATTATTTTTATACGTGAAACATTATTGTACAAAGTTAGTAACTTGAGCACAGCGCGCGAGCCGTCCAGGTATTCAGGCCTTTTCCTTTAGCCTATGTAGATATCGCCCTCGCGGCTCCTGCGTATTTTCTGTTCGCGTTTTGTGCTTCGAGTTGAACGTTGCGCACATTTCTTATGCCTTTGTTAGTAAACATTGGCCGGCGGCAT</t>
  </si>
  <si>
    <t>MAITSMDPGPGVAAMQAWGGQAMAYGSNETVVDKVLPDMLHLIDPHWYQYPPMNPLWHGLLGLVMGVLGFISFAGNGMVVYIFTTTKSLKTPSNILVVNLAFSDFLMMTVMSPAMVVNCFYETWVFGPLACQLYACAGSLFGCASIWTMTMIAFDRYNVIVKGIAAKPMTINGALLRVLGIWLFSLAWTVAPMFGWGRYVPEGNMTACGTDYLDKSWLNRSYILVYSVFCYYSPLLLIIYSYFFIVQAVAAHEKAMREQAKKMNVASLRSSDQANTSAECKLAKVALMTISLWFMAWTPYLVINYSGIFETMQISPLVTIWGSVFAKANACYNPIVYGISHPKYRAALYARFPALACQPKADDTASVASAATATEEKPSA</t>
  </si>
  <si>
    <t>Oeneis chryxus long wavelength-sensitive opsin (LWRh) mRNA, complete cds</t>
  </si>
  <si>
    <t>DQ924377</t>
  </si>
  <si>
    <t>TATAGCAAACTAAAGACTGGAGTAGTTCATGAAGCGATTTTCTTCAGTATTTTTGGTATTAACCATCTCGGGGCGACCTATCCACCTGTAACCTTTTTTATTTTAGTTACATATAAATAAGCCATAAACAAACATGGCAATCACAAGCATGGACCCCGGACCTGGCGTCGCCGCTATGCAGGCGTGGGGCGGACAGGCGATGCCCTTTGGCAGCAATGAGACMGTCGTCGACAAAGTACTCCCAGACATGCTGCACCTCGTCGACCCTCACTGGTATCAGTATCCACCGATGAATCCTCTTTGGCACAGCTTACTCGGTTTCGTGATGGGCGTCTTAGGCTTCATCTCCATTGCCGGTAATGGAATGGTCGTATACATCTTCACAACCACAAAGACCCTCAAAACGCCATCAAACGTTCTCGTYGTTAATCTTGCATTTTCTGACTTCCTCATGATGACAGTAATGTCGCCTCCCATGGTGGTAAACTGCTATTATGAAACGTGGGTGTTTGGACCCTTGGCATGTCAGCTATACGCTTGTGCGGGCTCACTRTTGGGCTGTGTATCGATCTGGACGATGACGATGATCGCCTTCGATCGTTACAATGTAATCGTAAAGGGCATCGCCGCAAAGCCAATGACGATTAACGGAGCGCTTCTACGAGTATTAGGTATCTGGCTCTTCTCATTGGGGTGGACAGTTGCACCAATGATAGGATGGGGCAGATATGTACCTGAGGGCAACATGACGGCCTGTGGAACCGACTACCTGGACAAGTCTTGGCTAAACCGCAGCTACATCTTGGTCTACTCACTTTTCTGCTATTACTCGCCTCTTCTTCTCATCATCTATTCTTACTTCTTCATTATACAGGCTGTAGCAGCTCACGAGAAGGCAATGAGGGAGCAGGCAAAGAAAATGAACGTTGCATCCCTGAGGTCATCAGATCAGGCCAACACGAGCGCTGAATGCAAACTGGCTAAGGTGGCATTAATGACCATCTCACTCTGGTTCATGGCGTGGACACCATACCTGGTAATCAACTACTCCGGCATCTTCGAGACCATGCAGATCAGCCCCCTGGTAACCATCTGGGGATCTGTCTTCGCCAAGGCTAATGCCGTCTACAATCCTATTGTATACGGTATTAGCCACCCGAAGTACCGCGCGGCGCTGTACGCCCGCTTCCCCGCGCTGGCGTGCCAGCCGTCGGCCGAGGACACCGCGTCCGTGGCGTCGGCGGCCACGGCCACCGAGGAGAAAGCCTCGGCGTGAGCGACCCGCACCGACTGGCCAGCGAGCTTCACCTGCCAACGATTCTGCCAACGCGATCTTTATTATTTTTATACGTGAAACATTATTGTACAAAGTTARTAACTTGAGCACAGCGCGCGAACCGTCCAAGTATTCAGGCCTTTTCCTTTAGCCTCTGTAGATATCGCCCTCGCGGCTCCTGCGTATTTTCTGTTTGCGTTCTGTGCTTCGAGTTGAACGTTGCACACATTTCTTATTTAAACATTGGCCGGCGGCAT</t>
  </si>
  <si>
    <t>MAITSMDPGPGVAAMQAWGGQAMPFGSNETVVDKVLPDMLHLVDPHWYQYPPMNPLWHSLLGFVMGVLGFISIAGNGMVVYIFTTTKTLKTPSNVLVVNLAFSDFLMMTVMSPPMVVNCYYETWVFGPLACQLYACAGSLLGCVSIWTMTMIAFDRYNVIVKGIAAKPMTINGALLRVLGIWLFSLGWTVAPMIGWGRYVPEGNMTACGTDYLDKSWLNRSYILVYSLFCYYSPLLLIIYSYFFIIQAVAAHEKAMREQAKKMNVASLRSSDQANTSAECKLAKVALMTISLWFMAWTPYLVINYSGIFETMQISPLVTIWGSVFAKANAVYNPIVYGISHPKYRAALYARFPALACQPSAEDTASVASAATATEEKASA</t>
  </si>
  <si>
    <t>Neominois ridingsii long wavelength-sensitive opsin (LWRh) mRNA, complete cds</t>
  </si>
  <si>
    <t>DQ924374</t>
  </si>
  <si>
    <t>CCGCACCGCCTTGGCATCCCCGCCGGAGATTGGTTACAGCAACTAAAGACTGGAGTAGTTCGTGAAGCGATCTTCTTCAGTATTTTTGGTATTAACCATCTCGGGGCGACCTATCCTGTAACCCTTTTTTTTATTAGCATAAAGCCATTAACAGAATGGCGATCACAAACATGGACCCCGGCCCTGGAGTGGCCGCGCTGCAGGGGTGGGAAGGACAGGCGATGGCCTACGGCAGCAACATGACCGTCCTGGACAAAGCCACCCCAGACATGCTGCACCTCATGGACCCCTATTGGTATCAGTTTCCACCAATGAACCCCCTATGGTACGGCCTACTGGGATTCGTGATGGTCGTCTTAGCTGTCATTTCCATTTGCGGCAACGGAATGGTCGTCTACATCTTCACAACCACAAAGACCCTCAAAACACCATCAAACATCCTCGTAGTAAATCTAGCGTTCTCAGACTTCCTCATGATGGCACTGATGGCACCTCCCATGGTGGTGAACTGTTATTACGAAACGTGGGTGTTCGGCCCCCTGGCGTGCCAGCTGTACGCGTGCGCGGGCTCGCTGCTGGGCTGCGCGTCCATCTGGACGATGACGATGATCGCGTTCGACCGCTACAACGTGATCGTGAAGGGCATCGCCGCCAAGCCGCTGACGATCAACGGCGCGCTGCTGCGAGTGTTCGGCATCTGGATGTTCTCGCTCATTTGGACCGTCGCGCCGATGTTCGGATGGGGCAGATACGTACCTGAGGGCAACATGACCGCCTGCGGCACTGACTACTTGGACAAGTCGTGGGTACACCGCAGCTACATCTTAGTTTATTCCGTTTTCTGCTACTACGCGCCGCTTTTTCTCATCATCTATTCTTACACCTTCATTGTTCAGGCGGTAGCAGCTCACGAGAAGGCGATGAGGGAGCAGGCWAAGAAAATGAATGTGGCCTCTCTGAGGCAGCAATCCGACGCGGACAAGAACACCAGCGCTGAGTGCAAACTGGCGAAGGTTGCGCTAATGACCATCTCGCTATGGTTCATGGCGTGGACGCCGTACCTGGTCATCAACTACGCCGGCATCTTCGAGACCATGACGATGTCGCCGATCGTCACCATCTGGGGCGCGGTGTTCGCCAAGGCCAACGCGGTGTACAACCCGATTGTATACGGCATCAGCCACCCGAAGTACCGCGCGGCGCTGTACGCACGCTTCCCCGCGCTGGCGTGCCAACCCTCGCCCGGCGACAGCGACAACACCTCCACCGCCTCCGCCGCCACGCACACCGAGGAGAAGCCCTCGGCGTGAGCCACGACGACACATAGACGAGCGCCATCTGCCGACGAATCTGCCGACGCGAACTTTATTATTTTTATACGTGAAACATTATTGTACAAAGGTGACTCGAGCACAGAGCGCGACCTGCCGGTTGCCATGTTCTCCTGGTGTAATGTCTCCCGTTTTGTGCTCCGAGTTGAA</t>
  </si>
  <si>
    <t>MAITNMDPGPGVAALQGWEGQAMAYGSNMTVLDKATPDMLHLMDPYWYQFPPMNPLWYGLLGFVMVVLAVISICGNGMVVYIFTTTKTLKTPSNILVVNLAFSDFLMMALMAPPMVVNCYYETWVFGPLACQLYACAGSLLGCASIWTMTMIAFDRYNVIVKGIAAKPLTINGALLRVFGIWMFSLIWTVAPMFGWGRYVPEGNMTACGTDYLDKSWVHRSYILVYSVFCYYAPLFLIIYSYTFIVQAVAAHEKAMREQAKKMNVASLRQQSDADKNTSAECKLAKVALMTISLWFMAWTPYLVINYAGIFETMTMSPIVTIWGAVFAKANAVYNPIVYGISHPKYRAALYARFPALACQPSPGDSDNTSTASAATHTEEKPSA</t>
  </si>
  <si>
    <t>Coenonympha tullia long wavelength-sensitive opsin (LWRh) mRNA, complete cds</t>
  </si>
  <si>
    <t>DQ924373</t>
  </si>
  <si>
    <t>GTAACGCCTTGGCATCCTCGCCAGAGATTGGTTATAGCAACTAAAGACTGGAGTAGTTCGTGAAGCGATTTTCTTCAGTATTTTTGGTATTAACCATCTCGGGGCGACCTACCCAGTAACCCCTTTTTTAATTTTAGCACTTAGGTCCATAAAAAAATGGCAATCACAAGCTTGGACCTCGGACCAGGTGCTGCCGCTCTTCAGGCGTGGGGCGGTCAGATGGCAGCCTACGGCAGCAATGAAACCGTTGTYGACAAAGCACCACCCGAAATGCTGCACTTAATTGACCCTCATTGGTATCAATTCCCACCYATGAATCCGATGTGGTACGGTCTGCTTGGATTCTTCATAGGCRTTTTGGGCTTCATYTCCGTCACAGGCAACGGAATGGTCGTCTACATCTTCACAACCACAAAGTCCCTCAAAACACCATCAAACATCTTCGTCGTAAACCTAGCGTTCTCGGACTTTCTYTTGTTGGGATTGATGGCACCTCCGATGGTAGTCAACTGTTACTATGAAACGTGGGTATTCGGGCCACTAGCGTGCCAACTATACGCTTGTGCTGGTTCGCTATTTGGATGCGTCTCCATCTGGACCATGACAATGATCGCTTTCGACCGCTACAATGTTATCGTAAAGGGCATCGCCGCCAAACCTTTGACTGTCAACGGCGCTCTGCTTCGAGTCTTTGCGATCTGGATGTTCTCGTTATTATGGACTGTTGCACCAATGTTAGGATGGGGCCGATATGTACCTGAGGGTAACTTGACCGCCTGTGGCACTGATTACTTCGACAAGGGCTGGTTAAACCGTAGCTACATCTTGCTCTACTCAGTATTCTGCTACTTCCTGCCTCTCTTCCTCATCATCTACTCCTACTTCTTCRTTGTTCAGGCYGTAGCAGCTCACGAGAGGGCTATGAGGGAACAGGCTAAGAAAMTGAACGTTGCTTCTCTCAGGTCATCGGATGCGGCCAACACAAGTGCCGAATGCAAATTGGCTAAGGTTGCTTTAATGACCATTTCACTGTGGTTCATGGCGTGGACTCCATATCTTGTGATCAACTTTGCCRGTATCTTCGATACTATCACACTCACGCCTCTAGCTACTATCTGGGGCTCCGTCTTCGCTAAGGCTAATGCCGTCTATAATCCTATTGTATATGGTATCAGCCACCCGAAATACCGTGCGGCATTGTATGCGAGATTCCCAGCCCTCGCTTGCCAGCCTTCGCCCGAAGACAACGCCTCAGTAGCCTCCGCGGCCACAGCCACCGAGGAGAAACCTTCGGCGTGAACACTCTGACGTCCAGACCGACCGACTACCACACGCTTCTTCGGAAAATGATTCTGCCAATGCGATGTTCTTTATTACTTTTATACGTGAAAATTTATTGTACAAAGTTAATGAGCACAGAGCGCGAGCTCTATAAAATATTAGGGTTTCAATATTTTCAGTTTGTTACTTACTCAATACGCATATTTTGGGTTCGCGTTATGTGCGTCTATTTGAACATTGCACACATTTCTTACGCCTTCGCTTGTATCTATGGTAGCAT</t>
  </si>
  <si>
    <t>MAITSLDLGPGAAALQAWGGQMAAYGSNETVVDKAPPEMLHLIDPHWYQFPPMNPMWYGLLGFFIGXLGFISVTGNGMVVYIFTTTKSLKTPSNIFVVNLAFSDFLLLGLMAPPMVVNCYYETWVFGPLACQLYACAGSLFGCVSIWTMTMIAFDRYNVIVKGIAAKPLTVNGALLRVFAIWMFSLLWTVAPMLGWGRYVPEGNLTACGTDYFDKGWLNRSYILLYSVFCYFLPLFLIIYSYFFXVQAVAAHERAMREQAKKXNVASLRSSDAANTSAECKLAKVALMTISLWFMAWTPYLVINFAXIFDTITLTPLATIWGSVFAKANAVYNPIVYGISHPKYRAALYARFPALACQPSPEDNASVASAATATEEKPSA</t>
  </si>
  <si>
    <t>Euphydryas chalcedona long wavelength-sensitive opsin (LWRh) mRNA, complete cds</t>
  </si>
  <si>
    <t>DQ924367</t>
  </si>
  <si>
    <t>CGACATCCTCGCCAGAGATTGGTTATAGCAAACTAAAGACTGGAGTAGTTCGTGAAGCGATTTTCTTCAGTATTCTTGGCTTAAGCACAGGTGTAAGAACAAAAATGGCAATCACAAGCTTGGACGCCGGACCAGGTGCTGCCGCTCTTCAGGCATGGGGCGGTCAGATGGTAGCCTTCGGCAGCAATGAAACAGTTGTCGACAAAGTACTACCTGATATGCTGCACCTGATCGATCCTCATTGGTATCAATTCCCACCCATGAACCCGCTATGGCACGGCTTACTTGGCTTTGTCATCGGAGTTCTTGGTTTCATTTCCGTCACTGGCAACGGCATGGTCGTCTACATTTTCACAACAACAAAGAGCCTCAAAACACCATCAAACATTCTTGTCGTCAATCTTGCATTCTCTGACTTCCTCATGATGTTTATGATGGCACCGCCTATGGTAATAAACTGCTATCACGAAACATGGGTATTCGGACCGTTAGCGTGCCAGCTGTACGCATGTGCAGGTTCACTTTATGGATGTGTTTCGATCTGGACCATGACGATGATCGCTTTCGACCGCTACAATGTGATCGTAAAGGGTATCGCAGCTAAACCAATGACCATCAATGGAGCTTTACTCCGAGTATTCTTTATCTGGGCATTCTCCCTAGGGTGGACTCTTGCACCTCTTTTCGGATGGGGCCGATACGTACCTGAAGGCAACATGACTGCCTGTGGAACAGACTACTTCGACAAGTCCCTATCCAACCGCACCTACATCTTACTCTACTCGATCGCCTGCTACTACGCACCACTCTTCCTCATTATCTACTCCTACTTCTTCATTGTTCAGGCTGTAGCAGCTCACGAGAAGGCAATGAGGGAACAGGCCAAGAAGATGAACGTAGCTTCTCTTAGGTCGTCAGATGCTGCGAACACCAGCGCTGAGTGCAAATTGGCGAAGGTGGCCTTAATGACCATCTCACTATGGTTCATGGCATGGACTCCATACTTGGTGATCAACTATGCTGGAATCTTCGACAYCATGACGATTAGCCCTATTGTGACCATCTGGGGATCTGTCTTCGCCAAGGCTAACGCCGTCTATAACCCAATTGTATACGGTATTAGCCACCCGAAATACCGCGCGGCTTTGTACGCGAGGTTCCCGGGTCTCGCCTGCCAATCCGCGCCCGAAGACAACGGCTCTGTGGCGTCCGCCGCTACTGCTACCGAGGAGAAGCCTTCAGCGTGAACATTCTTCGGCACGAGCTCGACACTACGCCTCACGCACCTGGACTACGATTCTGCCAATGCGATGTTCTTTATTATTTTTATACGACTGTACAAAGTTATCTAAAATTCAGAACGTGATCTTTAAAATGTTCCGATTCTAGCTTACGTCATCGAGAATCAGAACATTTGGGTTCMCATTYTGAGACAATCGAACATTGCACACATATCTTGTYTTCGCTTATAACATTGGCKGGCGGCAT</t>
  </si>
  <si>
    <t>MAITSLDAGPGAAALQAWGGQMVAFGSNETVVDKVLPDMLHLIDPHWYQFPPMNPLWHGLLGFVIGVLGFISVTGNGMVVYIFTTTKSLKTPSNILVVNLAFSDFLMMFMMAPPMVINCYHETWVFGPLACQLYACAGSLYGCVSIWTMTMIAFDRYNVIVKGIAAKPMTINGALLRVFFIWAFSLGWTLAPLFGWGRYVPEGNMTACGTDYFDKSLSNRTYILLYSIACYYAPLFLIIYSYFFIVQAVAAHEKAMREQAKKMNVASLRSSDAANTSAECKLAKVALMTISLWFMAWTPYLVINYAGIFDXMTISPIVTIWGSVFAKANAVYNPIVYGISHPKYRAALYARFPGLACQSAPEDNGSVASAATATEEKPSA</t>
  </si>
  <si>
    <t>Agraulis vanillae long wavelength-sensitive opsin (LWRh) mRNA, complete cds</t>
  </si>
  <si>
    <t>DQ924366</t>
  </si>
  <si>
    <t>CACCGCCTTGRCATCCACGCCAGAGATTGGTTATAGCAAACTAAAGACTGGAGTAGTTCGTCAAGCGATTTTCTTCAGTATTTTTGGTATTAACCATCTCGGGGCGACMTACCTACAATAACCCTTTTTTTTAGTTTAAGCATACAGGCCTAAGAACAAAAATGGCAATCACAAGCTTGGACCCCGGACCAGGTGCTGCCGCTCTTCAGGCATGGGGCGGTCAGATGGCAGCCTTCGGCAGCAACGAAACAGTTGTCGACAAAGTACTACCAGACATGCTGCACCTGATTGACCCTCATTGGTATCAATTCCCACCCATGAACCCACTATGGCATGGCTTACTTGGCTTTGTTATTGGTGTCCTGGGTTTCATCTCCGTCACAGGAAACGGCATGGTCGTTTACATTTTCACAACCACTAAGACACTCAAAACACCATCAAATATCCTTGTCGTCAATCTAGCATTCTCCGACTTCCTTATGATGGCAATGATGGCACCGCCTATGGTGGTAAATTGTTATTACGAAACATGGGTATTCGGACCGTTAGCATGTCAACTATACGCATGCGCGGGTTCACTATATGGATGCGTTTCAATCTGGACTATGACGATGATCGCTTTCGACCGCTACAATGTGATCGTAAAGGGTATCGCCGCAAAACCAATGACAATCAATGGCGCTCTTCTCAGGGTATTTGGAATCTGGCTATTCTCTCTCGCATGGACTGTCGCACCTTTGTTCGGATGGGGCCGATATGTACCTGAGGGCAACATGACCGCCTGTGGAACTGACTACTTCGACAAGTCCTGGTCAAACCGCACCTACATCATGCTCTACTCCGTTGCCTGCTACTACCTGCCACTCTTCCTCATAATCTACTCCTATTTCTTCATTGTTCAGGCTGTAGCAGCTCACGAGAAGGCTATGAGGGAACAGGCCAAGAAGATGAATGTTGCTTCTCTTAGGTCATCGGATCAGGCGAACACCAGCGCTGAGTGCAAATTGGCGAAGGTAGCTTTAATGACCATTTCACTATGGTTCATGGCATGGACACCATACTTGGTGATCAACTATGCCGGAATCTTCGAARCCATGACGATCAGCCCTCTCGTCACCATCTGGGGATCTGTCTTCGCCAAGGCTAATGCCGTCTATAATCCTATTGTATACGGTATCAGCCACCCGAAATACCGCGCGGCTTTGTACGCGAGGTTCCCGGGTCTCGCATGCCAGCCCGCGGCCGAAGAGAACGGCTCAGTGGCATCAGCTGCAACTGCCACCGAAGAGAAGCCTTCGGCGTGAACACTCTCCAGCCCAAGCTCGACACGACGCCTCACGCACCTGGACTACGATTCTGCCAATGCGATGTTCTTTATTATTTTTATACGACTGTACAAAGTTATCTAAAACACAGAATGCGATCATTAAAATGTTCGGGCTCTAGTTTGATCATCGTGCGCCTGCACATTTTGAGTTCACTTTYCTGCGGCAATTGAACATTGCACACATTTCTTATGCCTTCGCTTATAACACTGGCCGGCGGCATAAAAAATACAAAAAAATAAATAAAAAAGGGGAACCATGTCGCTAGGCCGCCCCGCACCATGAGACTGCTCCCATTAGAAATAGGTAACGCAACGGAATCTCAACGASGGCAAAGACGCTTTGTATATTGGACAAATAAAATTTACGGCAAAGTGGTTAATGGCCCCTT</t>
  </si>
  <si>
    <t>MAITSLDPGPGAAALQAWGGQMAAFGSNETVVDKVLPDMLHLIDPHWYQFPPMNPLWHGLLGFVIGVLGFISVTGNGMVVYIFTTTKTLKTPSNILVVNLAFSDFLMMAMMAPPMVVNCYYETWVFGPLACQLYACAGSLYGCVSIWTMTMIAFDRYNVIVKGIAAKPMTINGALLRVFGIWLFSLAWTVAPLFGWGRYVPEGNMTACGTDYFDKSWSNRTYIMLYSVACYYLPLFLIIYSYFFIVQAVAAHEKAMREQAKKMNVASLRSSDQANTSAECKLAKVALMTISLWFMAWTPYLVINYAGIFEXMTISPLVTIWGSVFAKANAVYNPIVYGISHPKYRAALYARFPGLACQPAAEENGSVASAATATEEKPSA</t>
  </si>
  <si>
    <t>Speyeria mormonia long wavelength-sensitive opsin (LWRh) mRNA, complete cds</t>
  </si>
  <si>
    <t>AY587908</t>
  </si>
  <si>
    <t>TCAGCATCCAGCCTGAGATAGGTTTAGAAATCCAAAGTCTGGAGTAGTTCGGCAATCGATTTTCTTCAGTACTTTTTGGTATTAACCATCTCGAGGCGACCTCCCTAACCTTTTTTTTTATTTTAGTTCCTTAAAAACAAGTCAAAAAATGGCAATCACAAATTTGGACCCTGGACCAGGAGTTGCTGCTCTGCAGAGCTGGGGACCCCAAACTATGGCTTTCAGTAACAACATGACAGTCGTTGACAAAGTGTTACCAGAAATGTTACACAAGATTGACAAGCATTGGTATCAATTTCCACCTATGAATGACCTATGGTACGGATTAGTAGGATTYGTAATGGCCTGGATCTGCATAACCGCATTCTCAGGAAATGCGATGGTCCTCTACATTTTCAACTCAACGAAGAGCCTGAGAACTCCATCAAATCTATTCGTTGTAAACTTAGCTTTCTCCGATTTTGCAATGATTTGTGTTTTGGCTCCGCCAGTGTTGGTAAACTCGTATTATCAAACATGGGTATTTGGTCCCTTGTTCTGTGATATCTACGCTTGCTGTGGCTCCCTATTTGGCTGTGTCTCTATCTGGACGATGACTATGATTGCTTTCGACCGTTACAATGTCATCGTGAAAGGCATAGCAGCAAAACCACTGACCATCAATGGAGCGCTGTTACGGATTCTTGGAATTTGGCTCTTCTCRCTTGCATGGACATTGGCACCAATGTTCGGTTGGGGCAAGTATGCTCCAGAGGGCAACATGACTGCATGCGGAACCAACTCTCTCGACCAGGCCTTAGATAAYGTGYTATACATCTGGCTTTATTCCGTGGCTTGCTACTTCCTACCACTAGGACTTATCTGCTACTCTTACTTCTTCATTCTTCAGGCGGTATCTGCCCACGAGAAAGCCATGCGGGAACAAGCTAAGAAAATGAATGTAGCGTCTCTCCGATCTTCCGATCAGGCAAACACAAGTGCCGAATGCAAACTGGCTAAGGTTGCATTAATTACTATTTCTCTGTGGACCATGGCCTGGACCCCATATCTGATCATCAACATATCCGGTATTCATGGGGCCGGTCTAACTCCACTGTCAACCATCTGGGGTTCCCTGTTTGCCAAGGCTAGCACCATTTACAATCCAATTGTATACGGAATCAGCCATCCAAAATACCGTGCAGCCTTATATGCGAAGTTCCCGGCGCTTGCTTGCCAACCAGAGTCCGACGAGTCTGGCTCGATCGCGTCCACCGCTACSACTGCAGAAAAACCAGCTGCCTRAGACAAACAGACCAAGCTTCAACACTCAAAACGATGACTGACTGCTGGCTGGGATCGGACATGATATTGCCAACACGATGTTTATTTTTTATATTTTTTTTTACCGATAAAACAATCTTGACCACAAAGCACGAACTGCCTAAAATATTCAGAACCTTCGGTTATTTTGTTTTAGTATTTTATTCGTTAGCTTCTGTATATATTTRAAGTTTGCGCTTGGTGTGTCAAGTTGTAAATTGCACATTTTTATATCTTAAACCGACGACGACAAATGTAAAAAATACACGGAAGGTATATACCTTCTCTGTTTAACTTGAGACTGYTCCTGTTAGTGTAGATAGGCGGATTCTTTAAAACGATAAATGCATGATGTATATGGGACAAATAAAGTTTTTGCCATGCAAAGTGGTTTACGG</t>
  </si>
  <si>
    <t>MAITNLDPGPGVAALQSWGPQTMAFSNNMTVVDKVLPEMLHKIDKHWYQFPPMNDLWYGLVGFVMAWICITAFSGNAMVLYIFNSTKSLRTPSNLFVVNLAFSDFAMICVLAPPVLVNSYYQTWVFGPLFCDIYACCGSLFGCVSIWTMTMIAFDRYNVIVKGIAAKPLTINGALLRILGIWLFSLAWTLAPMFGWGKYAPEGNMTACGTNSLDQALDNVLYIWLYSVACYFLPLGLICYSYFFILQAVSAHEKAMREQAKKMNVASLRSSDQANTSAECKLAKVALITISLWTMAWTPYLIINISGIHGAGLTPLSTIWGSLFAKASTIYNPIVYGISHPKYRAALYAKFPALACQPESDESGSIASTATTAEKPAA</t>
  </si>
  <si>
    <t>Apodemia mormo long wavelength-sensitive rhodopsin (LWRh2) mRNA, complete cds</t>
  </si>
  <si>
    <t>AY587907</t>
  </si>
  <si>
    <t>CTTGGCAATCCCGCCAGAGATTGGTTATAAAAACCAAAGACTGGAGTAGTTCGTCAACCGATTTTCTTCAGTACTTTTTGGTATTAACCATCTCAGGGCGACCTTTCTACCGTCTCCCTATTTTTTTTTTATTTAGGTAATTTACGTTACAAAGATGACTATCACAAACTTGGATCCAGGTCCACGTTTCGCCCCAATTGAGGCCCTGGCTTTTGGCAGCAATGAAACAGTAGTGGACAAAGTACTTCCGGAAATGTTACACTTGATTGACCCCCATTGGTACGAATTCCCACCAATGAACCCATTATGGCATGGACTACTTGGATTCTTTATGGCCTGCATCACCATTATCGCATTCGCAGGAAACGGAATGGTGCTTTACATTTTCACTACCACAAAGAGCCTCAAGACTCCATCAAATCTTCTTGTAATAAATCTAGCATTCTCTGACTTCTGTATGATCGTTGTAATGGGTCCACCAATGTTAGTCAGTTGCTATTATGAAACTTGGGTATTCGGTCCTTTGGCATGTGAGCTGTACGCGTGCGCCGGGTCACTGTTTGGCTGCGGCTCCATCTGGTCGATGACGATGATCGCTTTTGATCGCTACAATGTGATCGTAAAAGGTATCGCTGCCAAGCCAATGACAATTAACGGAGCTTTGTTAAGAATTTTCGGAATATGGCTATTCAGCCTGGCATGGACTGTTGCACCCCTCTTCGGCTGGTGCAGATATGTACCAGAAGGTAACATGACTGCTTGTGGAACTGACTACCTCGACAAGAGCTGGCTGAGCCGCAGCTACATTTTGGTCTATTCAATCTTTGTCTACTTCGCACCACTTCTRCTCATCATCTACTCTTACTTCTTCATCATTCAGGCAGTATCTGCCCACGAGAAGGCAATGAGGGAACAGGCAAAGAAGATGAACGTAGCTTCTCTAAGGTCCTCCGACCAGTCTAACACAAGCGCCGAATGCAAGCTAGCCAAGGTTGCATTAATGACCATTTCCCTATGGTTCATGGCGTGGACACCGTACTTAGTCATTAATTTCACAGGTGTATTTGAGACAGCGAAAATCACTCCACTTTTCACCATTTGGGGATCAGTCTTTGCCAAGGCTAATACAATCTACAATCCAATTGTTTATGGAATTAGCCATCCTAAATACCGAGCAGCTTTGTATGCGAGGTTCCCCTCACTTGCCTGCCAGCCSTCACCAGATGAGTCCGGCTCGGTAGCTTCCTCCGCTACTACTGCTGTTCAAGAAGAAAAGCAATCTGCGTAAATAACGGACCAAGCTTCGAAACTACCATGACACGACGCTGGCTCAAACTGGACAAGATGTTGCTAATATGATGATATTTATTTTTTTACAAAACTTTTTGTATAACCAAACAAAAAAGTAACTTGAGCACAGAGCACGAGCGGGCGGAAATATTCAGAGTTTCATGTATTTTTGACAGTAATTTTTGTTTCTGCATATTTTGAGTTCGCGCTTTGTGCCTCGGGTTGAAAGTTGCACATTTTTTATACCTTTGGCTGGCSCCATAAATAGAAAATCGGGAGAGATGTCTTTAGGCCGCCCCTTTAAATACGAGACTGCTCCCATTAGTATAGTTAAGACAGATTCTTTTACAACGAAAAAGGCGAGATGTATATTGGACAAATAAAGTTTGGCAAGCAAAGTGGTTTGTGGCCMCGT</t>
  </si>
  <si>
    <t>MTITNLDPGPRFAPIEALAFGSNETVVDKVLPEMLHLIDPHWYEFPPMNPLWHGLLGFFMACITIIAFAGNGMVLYIFTTTKSLKTPSNLLVINLAFSDFCMIVVMGPPMLVSCYYETWVFGPLACELYACAGSLFGCGSIWSMTMIAFDRYNVIVKGIAAKPMTINGALLRIFGIWLFSLAWTVAPLFGWCRYVPEGNMTACGTDYLDKSWLSRSYILVYSIFVYFAPLLLIIYSYFFIIQAVSAHEKAMREQAKKMNVASLRSSDQSNTSAECKLAKVALMTISLWFMAWTPYLVINFTGVFETAKITPLFTIWGSVFAKANTIYNPIVYGISHPKYRAALYARFPSLACQPSPDESGSVASSATTAVQEEKQSA</t>
  </si>
  <si>
    <t>Apodemia mormo long wavelength-sensitive rhodopsin (LWRh1) mRNA, complete cds</t>
  </si>
  <si>
    <t>AY918903</t>
  </si>
  <si>
    <t>GGGGCGACCTACCTACAATTACCCTTTTATTAGTTTAAGCACCAAGGACCAAAAACAAAAATGGCAATCACAAGCTTGGACCCCGGACCAGGTGCTGCCGCTCTTCAGGCATGGGGCGGTCAGATGGCAGCTTACGGCAGCAATGAGACCGTCGTCGACAAAGTACTACCAGACATGCTACACCTTGTTGACCCTCATTGGTATCAATTCCCACCCATGAACCCGCTATGGCATGGCCTACTCGGTTTGGTCATCGGTGTCCTGGGTTTCGTCTCCATCGCTGGCAATGGCATGGTCGTATACATTTTCACAACAACCAAGACTCTCAAAACACCATCAAACATTCTCGTCGTCAACCTCGCCTTCTCTGACTTCTGTATGATGTTATTCATGGCGCCGCCAATGGTGGTAAACTGTTATTACGAAACATGGGTATTCGGACCATTAGCGTGTCAACTATACGCCTGTGCCGGCTCACTATTCGGTTGTGCTTCTATCTGGACAATGACTATGATTGCTTTCGATCGCTACAATGTGATCGTAAAGGGTATTGCTGCGAAACCAATGACCATCAATGGCGCTTTACTTCGCGTTCTTGGTATCTGGGCCTTCTCTCTTTCATGGACCATTGCGCCATTGTTCGGATGGGGCCGATATGTACCTGAGGGTAACATGACCGCCTGTGGAACTGACTACTTCGACAAGACCTGGGGAAACCGCAGCTACATCTTGTTCTACTCCATTGCTTGCTACTACATGCCACTTTTCCTCATTATCTACTCCTACTTCTTCATTGTTCAGGCTGTAGCAGCTCACGAGAAGGCAATGAGGGAACAGGCCAAGAAGATGAACGTTGCTTCTCTCAGATCTTCTGACCAGGCAAACACCAGTGCTGAATGCAAATTGGCGAAGGTAGCTTTAATGACCATCTCGTTATGGTTCATGGCATGGACCCCATACTTGGTGATCAACTATGCCGGCATATTTGAAACTATGACGATCAGCCCCTTAGTGACCATTTGGGGCTCTGTCTTCGCCAAGGCTAATGCTGTCTATAATCCTATTGTATACGGTATCAGCCATCCGAAATACCGCGCGGCACTGTACGCGAGGTTCCCAGCGCTAGCGTGCGCGCCTGAACCACAGGACAACACCTCGGTGGCATCCTCCGCTACCGCTACAGAGGAAAAGCCTTCCGCATGAACATGTCGCCCAAGCTAGCCACAATACGCCTCACGCACCCGGACTACGACTCTGCCAATGCGATGTTCTTATTATTTTTATATTGTACAAAGGAATCTAAAAAATGGAACGCGATCACCAAAATGTTTAAGCTCC</t>
  </si>
  <si>
    <t>MAITSLDPGPGAAALQAWGGQMAAYGSNETVVDKVLPDMLHLVDPHWYQFPPMNPLWHGLLGLVIGVLGFVSIAGNGMVVYIFTTTKTLKTPSNILVVNLAFSDFCMMLFMAPPMVVNCYYETWVFGPLACQLYACAGSLFGCASIWTMTMIAFDRYNVIVKGIAAKPMTINGALLRVLGIWAFSLSWTIAPLFGWGRYVPEGNMTACGTDYFDKTWGNRSYILFYSIACYYMPLFLIIYSYFFIVQAVAAHEKAMREQAKKMNVASLRSSDQANTSAECKLAKVALMTISLWFMAWTPYLVINYAGIFETMTISPLVTIWGSVFAKANAVYNPIVYGISHPKYRAALYARFPALACAPEPQDNTSVASSATATEEKPSA</t>
  </si>
  <si>
    <t>Limenitis arthemis astyanax long wavelength-sensitive visual pigment (LWRh) mRNA, complete cds</t>
  </si>
  <si>
    <t>AB291232</t>
  </si>
  <si>
    <t>GGTGAGAAGTGGCTGCCCTCTAGACCAGCGTATCCAGCCGGTGGGAGGAGCTTCCATCATGAATTCATCAGTCGGTCTCCAAGGAGCGCCCATCGCTCTTCCTTATGAGAGCTATGTGGCGCAAATGCTGGGATGGAACATTCCAGCCGAACACATTGAGCTCGTCCATTCCCATTGGCGTGGCTATGAGGCACCAAGCAAATATTGGCACTACTGGTTCGCCTTCATGTACTTCTGCATCATGATTATGTCCTGTCTTGGCAATGGCATCGTCCTCTGGATTTTTGCAACCACAAAGTCACTGCGTACACCTTCCAATATGTTTGTGGTAAACCAGGCCTTGCTCGACCTGCTAATGATGATTGAGATGCCCATGTTTGTTTTAAACTCGCTTTTCTACCAGCGGCCAATCGGTTGGGAAATGGGATGCGATATTTATGCTCTGTTGGGAGCTGTTTCTGGAATTGGATCCGCCATCAATAATGCAGCTATTGCATATGACAGATACCGCACTATCTCCTTCCCTCTGGACGGCAGATTGCAGTTCGGTCACGCATTGGCTTTCATTGTTGGTGTATGGTCTTGGGCCATGCCTTTCTCCCTCCTGCCTCTGTTGAAAGTATGGGGCAGATACGTTCCTGAGGGTCTTCTGACAACTTGCTCATTTGATTATCTAACTGACGACGAGGATACCAAAGTGTTCACCGCCTCCATTTTCACATGGTCCTACGCGTTCCCTCTGTGCCTTATTGTGTTTTTCTATTGCAAGCTCTTCAAACAAGTCCGTCTGCATGAAAAGATGCTTCAAGAACAGGCTCGAAAGATGAACGTGAAATCACTGCAGACCAATCAGGACGTGGCTCAGAAATCTGTCGAAATCCGTATTGCAAAGGTAGCATTCACCATTTTCTTCCTGTTTTTGTGTTCGTGGACACCCTACGCTACTGTGGCAATGATTGGAGCTTTTGGAAACAGGGCATTGCTGACACCGATGTCAACAATGATTCCTGCGTTATTTTCAAAGATAGTGTCTTGCATTGATCCTTGGATATATGCCATCAATCATCCGCGCTTCAGAGGAGAGCTGTTGAAGCGAGCACCGTGGTTTGGCGTTGAGGAACTGAAGTCATCAGATGTCAGTTCTATTGGAACTGACCGAACAACAGCAACGGCAGCTATTGAAACTCCTGCTGCTTGAGTCATGAAGGCTCTCAGAAAGCAAACGACTGGCGAATCTTTCGGCTTTCTGATTGTGGAATAGTTCATTTAACTAGTTCTGTAGCTCTTTTCTTGGTAATTTGTTTTTAAGTGACAGTGGTAGTGAATAAATTTGTCTCAATACAAAAAAAAAAAAAAAAAAAAAAAAAAAA</t>
  </si>
  <si>
    <t>MNSSVGLQGAPIALPYESYVAQMLGWNIPAEHIELVHSHWRGYEAPSKYWHYWFAFMYFCIMIMSCLGNGIVLWIFATTKSLRTPSNMFVVNQALLDLLMMIEMPMFVLNSLFYQRPIGWEMGCDIYALLGAVSGIGSAINNAAIAYDRYRTISFPLDGRLQFGHALAFIVGVWSWAMPFSLLPLLKVWGRYVPEGLLTTCSFDYLTDDEDTKVFTASIFTWSYAFPLCLIVFFYCKLFKQVRLHEKMLQEQARKMNVKSLQTNQDVAQKSVEIRIAKVAFTIFFLFLCSWTPYATVAMIGAFGNRALLTPMSTMIPALFSKIVSCIDPWIYAINHPRFRGELLKRAPWFGVEELKSSDVSSIGTDRTTATAAIETPAA</t>
  </si>
  <si>
    <t>Dianemobius nigrofasciatus BLOP mRNA for blue-sensitive opsin precursor, complete cds</t>
  </si>
  <si>
    <t>DQ402501</t>
  </si>
  <si>
    <t>AGCGACCGCCTACGTCGTACTACTCACTTCGTCAAAGTGATATCAACTTTATTCCAATGTAATAGTGGTGGTTTTTGAGTAGGCGCATAATTACCACTATTAAGAATTCGGCAATGGATAATTCTACAGGGAACATTGGGCCTATGGCCTACGCGTTTCAGATGGTCGAAGAAGAAACAAAAGAGCACATTCTAGGCTACAACTACCCAGAAGAATACCAGTTCATGGTGCAAGACCACTGGAGGAGTTACCCGGCTATCAACAAGTACTGGCATTACAGTCTGGCACTCATTTACACTATGCTCTTCATTGCCAGCATCACTGGAAATGGCATCGTTATATGGATTTTTAGCACGTCCAAAGCCCTGCGCAGCCCTAGCAACATGTTCGTCATCAACYTGGCAGTATTTGACGTGATGATGATGCTGGAGATGCCGATCTTCGTGTTGAATTCCTACCACCACCACATAATCGGATACCAGGCGGTGTGCAATGTATACGCGACGCTAGGCTCCATATCTGGCTTCGGGGGCGCCATTACGAATGCTGTGATCGCTTATGATAGATACAAAACCATCTCGTGTCCCCTGGACGGTCGTGTGACGAAGTCGCAGGCGCTGGCGCTGATAGTGATGACATGGGTGTGGTCGCTGCCCTTCACTATACTACCCGCCATCCAAGTGTGGGGCAAGTTTGTGCCAGAGGGTTTCCTGACGACATGCTCCTTCGACTACCTGACTGAGGACTATGCCACGCGGATGTTCGTGCTGGTGTGCTGCATATGGAACTACTTCCTCCCGGTCTTCATACTCTGCTACTACTACGCGCTGCTGTTTGGTGCTGTCCGCACTCACGAAAAGATGCTTCGCGAGCAGGCCAAGAAGATGAACGTCAAGTCGCTCTCCAACAAGGACGACGGAGGCGCCAGCGTCGAGATACGGATAGCCAAGGTCGCGTTTACCATCTTTTTCATGTTTGTGTGCGCGTGGACACCGTATGCCTTCGTCACACTGGTCGGGGCTTTTGGAGACAGGAGTATCCTGACACCGGTGGCGACGATGGTGCCGGCGGTGTGCGCTAAGACMGTCTCCTGCATCGACCCATGGGTGTATGCCATCAACCATCCCAAGTACAGGGCGGAGCTAACCAAGCGTCTTCCATGGCTGGGTGTCCGGGAGAAGGACCCTGACACGGCGTCCAGCTCGAGCACAGCCACCTCGCAGACACACCACCCAACAGCCGAAGCATAGACCGTTCTAGAAAAACTTGACCAGGGCCTTTAGCCAAAACGTTTTCTATATTTCTTCTTTATAGAATCCCCGATTAAAATGTATGGAATMATGACATGAGGCGAATGTCGACYTCTATTAAATGCTTATGTAAATTCCGTACATTTTTGATCGACGATTCTAAAGAAGCGGTAGTTATGGCTGAGTCCCAATCACGCTTATACAAATTAAAGTTAGAGCAAGCGCTCAGGACGACAGTTTTAGGACAG</t>
  </si>
  <si>
    <t>MDNSTGNIGPMAYAFQMVEEETKEHILGYNYPEEYQFMVQDHWRSYPAINKYWHYSLALIYTMLFIASITGNGIVIWIFSTSKALRSPSNMFVINLAVFDVMMMLEMPIFVLNSYHHHIIGYQAVCNVYATLGSISGFGGAITNAVIAYDRYKTISCPLDGRVTKSQALALIVMTWVWSLPFTILPAIQVWGKFVPEGFLTTCSFDYLTEDYATRMFVLVCCIWNYFLPVFILCYYYALLFGAVRTHEKMLREQAKKMNVKSLSNKDDGGASVEIRIAKVAFTIFFMFVCAWTPYAFVTLVGAFGDRSILTPVATMVPAVCAKTVSCIDPWVYAINHPKYRAELTKRLPWLGVREKDPDTASSSSTATSQTHHPTAEA</t>
  </si>
  <si>
    <t>Polyommatus icarus blue-sensitive rhodopsin (BRh2) mRNA, complete cds</t>
  </si>
  <si>
    <t>DQ402500</t>
  </si>
  <si>
    <t>AGCGACGTGAGTCGGACTGCTCACTTCGTTTTTATTTTTTAAATATAAATGTATATACAGTGACTATGGCGTTCAACCTGACCGACGACTTCGGCCCTGTGGCCGCACTTAAGATGGTATCAGACGAAGCGGAAGAACACATGCTCGGCTGGAACGTRCCGGAGGAATACCAGTACTTCGTCCACGACCACTGGCGCGCGTACCCGGCTGTCAGCAAATGGTGGCACTACGGACTGGCCTTCATATACACCATACTCATGTTCTGTTCCTGTCTGGGGAACGGAATAGTTATCTGGATTTTCAGYACATCAAAATCGTTGCGGAGTCCAAGCAACTTCTTCGTCATAAACTTGGCGATATTCGACACACTCATGATGTTTGAGATGCCGATGCTGATAGTCAACTCCTTCTACCAGACCATGCTGGGCTACCAGCTCAGCTGTGATATATACGCGGCATTCGGCGCGATGTCCGGCATAGGAGGAGCTATGCAGAACGCGATCATAGCTTTTGATAGATATAAGACCATATCGAGTCCCCTGGACGGCCGTATCACGAACGTGCAGGCGATGATCCTGATCGTGTTCACGTGGATCTGGACGCTGCCCTTCACCTTCCTGCCGTTTTTCCGGGTCTGGGGACGATTCATACCAGAGGGTTTCCTGACGACGTGCTCGTTCGACTACCTAACCGAGGACACGGACACCAAGGTGTTCGTGATGTGCATCTTCCTCTGGAGCTACGTCACGCCCATGACATTCCTCTGCTTCTTCTACTCTAAACTCTTCAACGCCGTCCGAGCGCACGAGAGGATGCTGCGAGAACAGGCCAAGAAGATGAACGTGAAATCCCTGGCCTCGAACAAGGACGAGGCCGGTACCAGCGTGGAGATCCGCATCGCCAAGGTCGCATTCACCATATTCTTCCTCTTCGTTTGCTCCTGGACRCCTTACGCCTTTGTCACTATGACCGGAGCTTTTGGAGACAAGGGAATTTTRACACCAGTGGCTACCATGGTGCCAGCGGTCGCAGCGAAGATCGTATCATGCATAGATCCATGGGTATACGCGATTAACCATCCTAGATACAGAGCTGAGCTAGAGAAACGCGTGTCCTGGCTGGGTGTGAAAGAACCCAGCCCCGACACAGTCTCCCAGTCCAGCACAGCGACCTCACAAGTGCCCCAGGAAGCGTAATTCACACTAACGAAAACGGACACACACAACGGACCATAGTCTAAGTATATTATTTTATTATGAGCATGTAAAAAAAATAATAAAAAATAATAAAAAAAATAGGTTTAAAAACGACTGAGGCGCGACCACGGAACGATTAGCCCTCGCTCACGGAGATGATGAACGAGTATTTGAATTTTTTTTTATTTTTATTTTCAGCAAATTTGAGAAAATAACAAAAAAATGACTAAGACTTTGTAAACAAACTCTTAATATAATTTTGAAGAACC</t>
  </si>
  <si>
    <t>MAFNLTDDFGPVAALKMVSDEAEEHMLGWNVPEEYQYFVHDHWRAYPAVSKWWHYGLAFIYTILMFCSCLGNGIVIWIFSTSKSLRSPSNFFVINLAIFDTLMMFEMPMLIVNSFYQTMLGYQLSCDIYAAFGAMSGIGGAMQNAIIAFDRYKTISSPLDGRITNVQAMILIVFTWIWTLPFTFLPFFRVWGRFIPEGFLTTCSFDYLTEDTDTKVFVMCIFLWSYVTPMTFLCFFYSKLFNAVRAHERMLREQAKKMNVKSLASNKDEAGTSVEIRIAKVAFTIFFLFVCSWTPYAFVTMTGAFGDKGILTPVATMVPAVAAKIVSCIDPWVYAINHPRYRAELEKRVSWLGVKEPSPDTVSQSSTATSQVPQEA</t>
  </si>
  <si>
    <t>Polyommatus icarus blue-sensitive rhodopsin (BRh1) mRNA, complete cds</t>
  </si>
  <si>
    <t>DQ402499</t>
  </si>
  <si>
    <t>GAAGCGACTGCCTACGTCGTACTACTCACTTCGTCATAGCGAAGTCGACTCTAAWTCAAATGTGATAGTGGTGGTTTTTGAGTAGGCGCATAATTACCACTATTTCGATTAAACTGCACAATGGCGGGTAACTTTACCGACAACCTGGGCCCTTTGGCCTACCCGTTTCAAATGGTCACCAAAGAAACAGACGAGCACGTCCTGGGATGGAACTATCCAGAAGAATACCAGTTCATGGTCCAGGAGCACTGGCGAAGCTATCCCGCCATCAGCAAATATTGGCACTACGGTCTAGCCTTCATCTACACGATGCTGTTCCTAGCCTCGATCACCGGCAACGGGATCGTCATTTGGATTTTCAGCACATCAAAGTCACTACGCAGCCCGAGCAACATGTTCGTGATCAACCTGGCGGTGTTCGACGTGATGATGATGATTGAAATGCCGATCTTCGTGCTCAACTCGTTCCATCAACACATCATCGGCTACCAGGCCGTCTGCAACGTGTACGCGACGCTCGGGTCCATCTCGGGCTTCGGAGGCGCCATCACCAACGCAGTTATAGCTTACGACAGATATAAGACAATCTCATGTCCCCTGGACGGCAGAGTGACTAAGACACAGGCGCTGCTCCTCATACTGTTCACTTGGGTCTGGGCTCTGCCCTTCACCGTGTTACCAGCCTTCCAGCTGTGGAGCAAGTTTGTGCCAGAGGGATTCCTGACCACCTGCTCGTTCGACTACCTGACGGACGACAACGACACGAAGATCTTCGTGCTGTCCTGCTGCGTGTGGAGCTACTTCATCCCCATCACCATCCTCTGCTACTACTACTTCCAGCTGTTTGGGGCTGTACGCAACCACGAGAAGATGCTGCGCGAGCAGGCCAAGAAGATGAACGTGAAATCTCTCTCGTCGAACAAGGAGGATGGCGGTAAAAGTGTAGAAATCAGAATCGCGAAGGTTGCCTTCACTATCTTCTTCCTCTTCATCTGCGCCTGGACACCCTACGCTTTCGTCACCCTGGTGGGCGCATTCGGAGACAGGAGTATCCTTACACCCGTGGCAACAATGATACCAGCGGTTTGCGCCAAGACAGTTTCCTGCATAGATCCATGGGTGTATGCCATCAATCACCCAAGATACAGGGCGGAACTGACGAAGCGCCTGCCCTGGCTCGGAGTCCGAGAACAGGACCCCGACACAGCTTCCAGCTCAAGCACCGCGACCGCCCAAACGCAACACCAGACCGCTGAGGCGTAACTCGACTTCTTACTCTTGCAGAACCAACTCCTTACTACTTCGACAGGAGATATTTTGCTCATGGCAAAAACTGCAGTATCTTT</t>
  </si>
  <si>
    <t>MAGNFTDNLGPLAYPFQMVTKETDEHVLGWNYPEEYQFMVQEHWRSYPAISKYWHYGLAFIYTMLFLASITGNGIVIWIFSTSKSLRSPSNMFVINLAVFDVMMMIEMPIFVLNSFHQHIIGYQAVCNVYATLGSISGFGGAITNAVIAYDRYKTISCPLDGRVTKTQALLLILFTWVWALPFTVLPAFQLWSKFVPEGFLTTCSFDYLTDDNDTKIFVLSCCVWSYFIPITILCYYYFQLFGAVRNHEKMLREQAKKMNVKSLSSNKEDGGKSVEIRIAKVAFTIFFLFICAWTPYAFVTLVGAFGDRSILTPVATMIPAVCAKTVSCIDPWVYAINHPRYRAELTKRLPWLGVREQDPDTASSSSTATAQTQHQTAEA</t>
  </si>
  <si>
    <t>Satyrium behrii blue-sensitive rhodopsin (BRh2) mRNA, complete cds</t>
  </si>
  <si>
    <t>DQ402498</t>
  </si>
  <si>
    <t>CTGGCGAAGTCGGACTACTCACTTCGAACAACATTACATTTAAACCAATGTCATAGTGTTTTATAAAAAGCTTAGTGACTTCAGCACAATGGCGTACAACCTCACTGAAGACTTCGGCCCAGTGGGCTACCCACTCAAAATGGTATCCAGTGAAACAGAGGAGCACATGCTGGGATGGAACATTCCAGACGAGTACCAATATTTCGTCCACGAGCACTGGAGGAACTACCCAGCCGTAAGCAAATACTGGCACTACGGGCTGGCATTCATATACACAATACTTATGTGCGCGTCGTGCCTTGGCAACGGCATCGTCATCTGGATTTTCAGCACCTCCAAGTCATTACGTAGCCCAAGCAACATGTTCGTCATCAACCTGGCGATCTTCGACACGCTCATGATGTTCGAGATGCCGATGCTCATCGCCAACTCCTTCTACCAGAAGATGCTCGGCTACCAGCTCAGCTGCGACATCTACGCGTCGTTCGGCGCGCTGTCCGGCATAGGCGGCGCCATGACCAACGCGATCATCGCTTTCGACCGATACAAGACTATCTCGTGCCCCCTGGACGGAAGAATCACAAAAGTTCAAGCGTTGATCCTAATAGCGTTCTCGTGGGTGTGGAGCTTGCCCTTCACGCTCCTGCCAGCTTTCAGAGTCTGGGGTCGCTTCATACCTGAGGGCTTCCTCACGACCTGCTCGTTCGACTACCTGACCGACCACCCGGACACGAAACTCTTCGTCATGTGCATCTTCTGCTGGAGCTACGTCATACCCATAATCTTCCTCTGCTTCTTCTACTCCAAACTGTTCAGCGCCGTCCGAATGCACGAGAAAATGCTCCGCGAGCAGGCCAAGAAGATGAACGTCAAGTCTCTGGCCTCGAACAAGGATGACGCGGGCAAGAGCGTTGAGATCAGGATCGCCAAAGTCGCCTTCACCATCTTCTTCCTCTTCGTGTGCTCATGGACGCCGTACGCGTTTGTCACCATGACTGGAGCATTTGGAGACAGGAACATGCTGTCTCCAGTAGCAACTATGGTGCCAGCGGTGTGCGCCAAGATTGTGTCGTGCTTAGACCCCTGGGTATACGCCATCAATCATCCGAGATACAGGGCTGAGCTAGAAAAGCGAGTGTCCTGGTTGGGCGTCAAAGAACCCAACCCTGACACTGTGTCAACTTCCAGTACGGCCACCTCTCAGACACAGAATCCTCAGGCTGAAGCCTAGAAGACGAAAAACTAAACCATAGATGAAGCGGTCAAACGGATAAAGATGTTATAGTTAAATCTTGTTTATAACATTAGACGGAATGTTAAAAAAGCATTAAAAAAAAAAACAAAAAAAAGAGAAACGTATGTACTTGTAAAAAGTATTTTTCTCGAACGACCAAAGCAAGTCAACGGATCGATTTCAACGAAGTTTACACAGTGTGTAAAAGAACATTTTTTATTATTTTCATTTTTTAATTCAGTGCATATTGT</t>
  </si>
  <si>
    <t>MAYNLTEDFGPVGYPLKMVSSETEEHMLGWNIPDEYQYFVHEHWRNYPAVSKYWHYGLAFIYTILMCASCLGNGIVIWIFSTSKSLRSPSNMFVINLAIFDTLMMFEMPMLIANSFYQKMLGYQLSCDIYASFGALSGIGGAMTNAIIAFDRYKTISCPLDGRITKVQALILIAFSWVWSLPFTLLPAFRVWGRFIPEGFLTTCSFDYLTDHPDTKLFVMCIFCWSYVIPIIFLCFFYSKLFSAVRMHEKMLREQAKKMNVKSLASNKDDAGKSVEIRIAKVAFTIFFLFVCSWTPYAFVTMTGAFGDRNMLSPVATMVPAVCAKIVSCLDPWVYAINHPRYRAELEKRVSWLGVKEPNPDTVSTSSTATSQTQNPQAEA</t>
  </si>
  <si>
    <t>Satyrium behrii blue-sensitive rhodopsin (BRh1) mRNA, complete cds</t>
  </si>
  <si>
    <t>AY918897</t>
  </si>
  <si>
    <t>CAACCATTAGCCGTAGAAAAAAATATTTTTATTATTTCCAATGCGATAGTTATTTCCAGAAAAGACCGGCACTTCATCCATTTTGTTTGAAAAGAAACGTGCACAAAATGGCGACTAACTACACAGACGATATCGGCCCAGTGGCCTACCCACTTAAAATGGTCAGCCAGGAGGTCGTAGAACACATGCTCGGCTGGAACATTCCAGAAGAGCATCARGACCTCGTCCACGAGCACKGGAGGAACTTCCCAGCGGTCAGCAAATATGCGCACTTTGTTCTAGCTCTCATCTACTCGTTCCTCATACTTGCGTCTGTATCAGGCAACGGCATTGTTATTTGGATATTCAGCACGTCAAAATCACTTCGTACCGCCAGCAATATGTTCGTAATAAACCTAGCGGTGTTCGACATGATGATGATGATAGAAATGCCTATGCTGGTACTCAATTCCTTCTACCAACGACTCGTGGGATACCAACTAGGTTGCGACATATTTGCCGTGCTGGGCTCTTTGTCGGGCATCGGCGGTGCCATCACAAATGCTGTCATCGCTTATGATAGATACAAGACTATTTCGAGCCCACTGGACGGCAGACTGAACAGAGTGCAGGCGTCTCTTCTGATCTTATTCACCTGGCTCTGGGCGTTACCATTCACGATCATGCCCGCCTTCAGGATTTGGGGACGTTTTGTACCAGAGGGTTTCCTTACTACTTGCTCCTTCGACTACTTTACTGAGGACCAGGACACGAAAGTGTTCGTCATGTGCATATTCGCCTGGAGCTACTGCATCCCGATGCTCCTCCTTTGCTACTTCTACTCCAAATTGTTCGGTGCTGTCCGTCTTCACGAGCGCATGCTCAAAGAGCAAGCAAAGAAGATGAACGTAAAATCGTTAGCAGCAAACAAGGAGGACGCAGGCAAGAGTATCGAGATAAGGATCGCCAAAGTGGCATTCACCATCTTCTTCCTGTTTGTGTGCTCGTGGACGCCGTACGCCTTCGTCGCTATGGTCGGTGCCTTTGGGGACAGGAGTATCCTAACTCCAGTGACGACGATGATACCAGCAGTGTGCGCCAAAATTGTATCCTGCATCGACCCATGGGTATACGCCATCAATCACCCTAGATATAGGGCGGAATTGCAAAAGCGGTTACCCTGGATGGGTGTGCGCGAAGCGGACCCAGATACAGTATCAACCTCAAGCGGCGCCACTGCGCAAACCCAGAACCCTACCGCCGAAGCTTAAATCAAAACAAAACTGGACTGGACTGAACTGGACTGAACTAGACCACGCTCATTCACAATGATAATGCTCACGTTAAATTAGTTTAATACAACTGTAAGCTGTTAATTTATTTTCCTTTACATTGTCACTGATTTTTTAAAGAAATTTGATTGAATATTTTTTTGAAAGACAATTTGTTGCGCTATCTTCAGAATTTTCAACTTGGCTTCGCTACTTTAAATAAAATTTGTCCTTTTCACAATTAATAGAGTGTAATATCTAACAAACTAGATAACGTTTCTATTCACAATGTAAATATATACAAATTCCTTTCAATTTCAGTGACATTTGTTGTTTATAGGTTAATGAATTTCAGGTTTCGTTTAGTAATTCGTTTTCGTGTTAAAAAGATAGTTAAAATGAACTTTAGTTTTGTCTTTTTATATTAAACGAGTGGATTAGAACGTTTTTACACTAGAATATTTATCATGTATATTTTTCTAGTTCTTTTTAAGGTGGCGTTTTTATTAAACGTGGTCAATATMTTGTGGAAAAGCGTTCTACTTTGCAGTTTTGTGTAACAGC</t>
  </si>
  <si>
    <t>MATNYTDDIGPVAYPLKMVSQEVVEHMLGWNIPEEHQDLVHEHXRNFPAVSKYAHFVLALIYSFLILASVSGNGIVIWIFSTSKSLRTASNMFVINLAVFDMMMMIEMPMLVLNSFYQRLVGYQLGCDIFAVLGSLSGIGGAITNAVIAYDRYKTISSPLDGRLNRVQASLLILFTWLWALPFTIMPAFRIWGRFVPEGFLTTCSFDYFTEDQDTKVFVMCIFAWSYCIPMLLLCYFYSKLFGAVRLHERMLKEQAKKMNVKSLAANKEDAGKSIEIRIAKVAFTIFFLFVCSWTPYAFVAMVGAFGDRSILTPVTTMIPAVCAKIVSCIDPWVYAINHPRYRAELQKRLPWMGVREADPDTVSTSSGATAQTQNPTAEA</t>
  </si>
  <si>
    <t>Heliconius melpomene blue-sensitive visual pigment (BlueRh) mRNA, complete cds</t>
  </si>
  <si>
    <t>AY918894</t>
  </si>
  <si>
    <t>GACTGAATACGTCGGACTACTCACTTCGTCAATACAACTAGTCATCATTACCTTAGTGATATTTTTTTAATTTTTTCCAATGCAAAATTAGTCTGTTCTCCAAAGTCCTGCTCTCTCCGACCATTTTGTTGTGAAACGTGCACAAAATGGCGACCAACTACACAGAAGACATCGGCCCTGTGGCATGGCCACTAAAAATGGTCTCACAAGAAGTGGTAGAGCACATGCTGGGATGGAACATTCCAGAAGAGCATCAGGACCTGGTCCACGACCACTGGAGGGACTTYCCCGCCGTTAGCAAGTACTGGCACTTCGGTCTAGCTTTAATTTACACCGTGTTGATGTTTGCTTCAATATCCGGTAATGGAATCGTCATTTGGATATTTAGCACATCAAAATCCTTACGCAGTGCAAGCAACATGTTCGTAATCAACCTAGCAATATTCGATCTCATGATGATGATCGAGATGCCGTTACTCGTGATCAACTCCTTCCATCAGAGGCTCGTCGGCTACCAGCTCGGCTGCGACATATACGCAGTGCTGGGCTCCTTGTCAGGCATCGGAGGCGCCATCACGAACGTCATCATCGCTTATGATAGATATAAAACAATATCAAGCCCACTAGACGGAAGACTGACGCGAGTGCAAGCATCTCTGCTGATAYTRTTCACTTGGCTGTGGGCGTTGCCGTTCACCTTCCTGCCCGCTTTCAGGATCTGGGGAAAATTCGTGCCAGAGGGTTTCCTCACGACATGTTCYTTCGACTACTTCACTGAAGACACGGAYACCAAACTATTCGTCATGTGCATATTCATCTGGAGTTACGCCATTCCAATGCTATCGATATGCTTCTTCTACTCAAAACTGTTCAGTGCTGTCCGTCTCCACGAGCGCATGCTAAAAGAGCAAGCCAAGAAGATGAACGTCAAATCTCTCGCGGCGGGCAAAGAAGATGCTGGCAAGAGCGTGGAAATCAGGATCGCTAAAGTGGCCTTCACGATCTTCTTCCTRTTTGTTTGCTCATGGACGCCTTACGCTTTCGTTGCCATGATCGGAGCTTTTGGARACAGGAGTATATTAACGCCAGTGGCAACGATGGTGCCTGCAGTGTGTGCGAAGATCGTATCCTGCATAGACCCATGGGTGTATGCCATCAACCACCCTAGATACCGGGCGGAGTTAGAAAAGCGGGTACCATGGATGGGCGTCCGYGAACCAGACCCAGACAGCGTRTCCACCTCCAGTGGCGCCACGGCMCAGACACAAAACGCGGCGGAAGCGTGAACTGAYGACCATACAGCTAACCSATTAACAAAACTGCGATAAAATGGATAACGACCTTACTRTCATGTGCTTAATTCCGGACAAAATAATTCTAMTTTAACAAAACAACTAAGTT</t>
  </si>
  <si>
    <t>MATNYTEDIGPVAWPLKMVSQEVVEHMLGWNIPEEHQDLVHDHWRDFPAVSKYWHFGLALIYTVLMFASISGNGIVIWIFSTSKSLRSASNMFVINLAIFDLMMMIEMPLLVINSFHQRLVGYQLGCDIYAVLGSLSGIGGAITNVIIAYDRYKTISSPLDGRLTRVQASLLILFTWLWALPFTFLPAFRIWGKFVPEGFLTTCSFDYFTEDTDTKLFVMCIFIWSYAIPMLSICFFYSKLFSAVRLHERMLKEQAKKMNVKSLAAGKEDAGKSVEIRIAKVAFTIFFLFVCSWTPYAFVAMIGAFGBRSILTPVATMVPAVCAKIVSCIDPWVYAINHPRYRAELEKRVPWMGVREPDPDSVSTSSGATAQTQNAAEA</t>
  </si>
  <si>
    <t>Bicyclus anynana blue-sensitive visual pigment (BlueRh) mRNA, complete cds</t>
  </si>
  <si>
    <t>AY918893</t>
  </si>
  <si>
    <t>CTCACTTCGTCATAAAACAACAGTCAAAACATTAGCAATTTTCAAATTTTTTAATCAAATGCAAAGATAGTTTTCAYACAAAATCGGCCATTATCCATTTTGTTGTAAGAGGTGCACAAAATGGCGACCAACTACACAGATRACATCGGCCCTGTGGCATACCCATTGAAAATGGTAACACAAGAGGTCGTAGAACATATGCTAGGATGGAACATTCCAGAAGACCATCAGGACCTCGTACATGAACACTGGAGGAACTTCCCAGCGGTCAGCAAATATTGGCACTACGGCTTAGCCTTCATTTAYACCATACTGATGCTYRCATCGTTGTCAGGGAATGGAATCGTTATATGGATTTTTAGCACTTCAAAATCGCTGCGTAGTGCAAGCAACATGTTCGTCATCAATCTAGCAGTGTTCGATCTCATGATGATGTTAGAAATGCCGTTGCTCGTCACAAACTCGTTCTACCAGCGTCTATTGGGCTACCAGCTTGGCTGCGATATATACGCAGTATTAGGGTCATTATCAGGTATCGGCGGCGCAATGACGAACGCCATCATCGCCTTTGATAGATACAAGACAATATCAAGCCCACTAGATGGAAGACTGAACCGTGTGCAAGCGTCTTTACTAATTCTGTTCTCTTGGCTGTGGGCCTTGCCGTTCACCTTCCTACCTGCCTTCAAGGTTTGGGGACGATTTGTGCCAGAGGGCTTTCTCACTACATGTTCCTTCGACTACATAACGGATGACCAGGACACTAAAATATTCGTGATTTGCATATTCATCTGGAGCTACGTCATCCCCATGGTCTTCATTTGTTTCTTCTATTCCAAACTGTTTGGTGCCGTACGTCTTCACGAGCGTATGCTAAAAGAACAAGCCAAGAAGATGAACGTGAAATCCCTGGCCGCTGGAAAAGAAGACGCGGGCAAGAGCGTTGAAATAAGAATCGCGAAGGTTGCTTTCACAATCTTCTTCCTGTTTCTGTGCTCATGGACACCTTATGCCTTTGTCACGATGACCGGCGCATTTGGAGACAGGGGTCTATTAACACCAGTGGCAACTATGGTGCCGGCAGTGTGCGCGAAAATCGTATCATGCATCGACCCGTGGGTATACGCAATTAACCACCCAAGATACAGAGCGGAGCTACAAAAGAGATTGCCATGGATGGGAGTTCGAGAAGCGGATCCGGACAGTGTGTCTAGTGCTAGCGGCGCTACAGCGCAGACGCAGAGCCCAACAGCCGAAGCGTGAATAAACTAAACTGACCCTTACAACAATGATTTAAATTTAAACTCGTTAATACTTTCGTAAAACGACGCGATTAGAAATTGTGACATTAGTTTTTTTTAATTTTTAAGCTTAAGTAACTGTCAAAGTAGTTTTCAAAGTGAAGGAAAATTTTAATTGACTTGACGTTTCGTTTTATGGAGGCAATGATGAGTGGC</t>
  </si>
  <si>
    <t>MATNYTDBIGPVAYPLKMVTQEVVEHMLGWNIPEDHQDLVHEHWRNFPAVSKYWHYGLAFIYTILMLXSLSGNGIVIWIFSTSKSLRSASNMFVINLAVFDLMMMLEMPLLVTNSFYQRLLGYQLGCDIYAVLGSLSGIGGAMTNAIIAFDRYKTISSPLDGRLNRVQASLLILFSWLWALPFTFLPAFKVWGRFVPEGFLTTCSFDYITDDQDTKIFVICIFIWSYVIPMVFICFFYSKLFGAVRLHERMLKEQAKKMNVKSLAAGKEDAGKSVEIRIAKVAFTIFFLFLCSWTPYAFVTMTGAFGDRGLLTPVATMVPAVCAKIVSCIDPWVYAINHPRYRAELQKRLPWMGVREADPDSVSSASGATAQTQSPTAEA</t>
  </si>
  <si>
    <t>Nymphalis antiopa blue-sensitive visual pigment (BlueRh) mRNA, complete cds</t>
  </si>
  <si>
    <t>AY587906</t>
  </si>
  <si>
    <t>GCGACACAGTCGAACTACTCACTTCGTCAATAGATTTAGATATTCAGAAAACAACAAGCACAACCGATGTATCAGCATAATATTCAGTGAAGAAAAGTTACCATTTTGTTGTAGTGTTTACACAAGATGGCGATAAACTTCACAGATGGCATCGGGCCATTGGCCTTACCATTACAAATGATAGCACAGGAGGCCGAAGAACACATGCTTGGATGGAACATACCAGAAGAACATCAACATTTAGTGCAAGAACATTGGAGAAGCTACCCCGCTGTCAGTAAATACTGGCATTATGGCTTGGCTTGCATATACGCTCTGCTCTGGCTCGCTTCTGTTACTGGAAACGGCATCGTTATTTGGATTTTCAGCACATCCAAATCACTACGGAGTCCGAGCAACATGTTTGTCATTAACCTAGCCTTATTCGACACTATGATGGCGTTAGAAATGCCTATGTTAGTCGTCAACTCGTTCCACCAGCGGATGGTGGGCTACGAGACGGGGTGCATCATTTATGGAGTCCTGGGCTCACTCTCTGGGATTGGTGGTGCTATGACTAATGCTGTTATTGCGTTTGATCGATACAAAACGATATCCTGCCCACTAGACGGCAGAATAAACAAGGTTCAAGCAATTCTGTTGTGTGTGTTCACTTGGTTGTGGGCAATACCGTTCACTTTCCTCCCGGCACTCGACGTTTGGGGACGATTTGTACCAGAGGGATTCCTGACGACCTGTTCTTTCGACTATTTGACGGATGATACGGATATCAAGGTGTTCGTGATATGCATCTTCATATGGAGCTACGTTATACCCATGCTTTTCCTGTGTACCTTCTACTCGAAACTTTTTRGCGCTGTTCGTCTTCACGAGAATATGCTAAAAGAACAAGCAAAGAAAATGAATGTGAAATCTTTGGCCTCCAATAAGGAAGATGCTGGCAAGAGCGTAGAGATTAGAATTGCGAAAGTGGCGTTCACAATCTTCTTCCTTTTTGTCTGCTCTTGGACACCATACGCCTTCGTTACCATGAACGGTGCTTTTGGAGATAGGAGTATTTTAACACCTGTGGCGACGATGGTGCCGGCGGTTTGTGCGAAAATTGTCTCATGCATCGACCCATGGGTGTACGCTATCAATCATCCAAGATACAGGGCGGAGCTCGAAAAACGCATTCCCTGGATGGGTGTCCGGGAACCGAACCATGATACCGTCTCCACCTCAAGCACGGCTACCTCACAGACTCAACACGCAGCTACAGAGGCGTGAACTACAATATCTAAATCTAACGACTAAGGCTATTCTATGGATTTTCGAGCGAATATTCCGGTTTTATGGCTATGACAGCCACAGACTCAAATTGTTATTTAAAACGTTAACCATCGACAATATATTTTTAATGGTATTTACGTTTTAGTAAAACAATGTCTTTCTATATTTGTAAGCCATTTCCAATTATTATAAAGKTTTGAGTTAGGTAAAGAGCAATAAAAAATATCACAAAAAGCGACGATAAACGATGACTCCTGCAACGTATATATGACTGAATAAATGTTTAAATCTATGTACTTTTTAATTTAATTAAATTACCCGCAATAAATTATTTGTT</t>
  </si>
  <si>
    <t>MAINFTDGIGPLALPLQMIAQEAEEHMLGWNIPEEHQHLVQEHWRSYPAVSKYWHYGLACIYALLWLASVTGNGIVIWIFSTSKSLRSPSNMFVINLALFDTMMALEMPMLVVNSFHQRMVGYETGCIIYGVLGSLSGIGGAMTNAVIAFDRYKTISCPLDGRINKVQAILLCVFTWLWAIPFTFLPALDVWGRFVPEGFLTTCSFDYLTDDTDIKVFVICIFIWSYVIPMLFLCTFYSKLFXAVRLHENMLKEQAKKMNVKSLASNKEDAGKSVEIRIAKVAFTIFFLFVCSWTPYAFVTMNGAFGDRSILTPVATMVPAVCAKIVSCIDPWVYAINHPRYRAELEKRIPWMGVREPNHDTVSTSSTATSQTQHAATEA</t>
  </si>
  <si>
    <t>Apodemia mormo blue-sensitive rhodopsin (BRh) mRNA, complete cds</t>
  </si>
  <si>
    <t>AY918907</t>
  </si>
  <si>
    <t>CTCGACATCCACGCCAGAGATTGGTTRTAGCAAACTAAAGACTGGAGTAGTTCGTGAAGCGATTTTCTTCAGTATTTTTGGTATTAACCATCTCGGGGCGACCTACAATAATCCCYTTTTTTTAGTTTAAGCACACAAGCCTAACAACAAAAATGGCAATCACAAGCTTGGACCCAGGACCAGGTGCTGCCGCTCTTCAGGCATGGGGYGGTCAGATGGCAGCTTTCGGCAGCRATGAAACAGTTGTCGATAAAGTACTACCAGATATGCTGCACCTGATTGACCCTCATTGGCATCAGTTCCCACCCATGAACCCACTATGGCACGGCTTACTTGGCTTTGTCATCGGAGTTCTTGGTTTCATCTCCGTCACAGGCAACGGCATGGTCGTCTACATTTTCACAACCACCAAGACTCTCAAAACACCATCAAACATCCTCGTCGTCAATCTAGCATTCTCTGACTTCCTTATGATGTTCATGATGGCACCGCCTATGGTAATAAATTGTTACAACGAAACATGGGTATTCGGACCGTTAGCGTGCCAGTTATACGCATGTGCAGGTTCACTCTACGGATGCGTTTCCATCTGGACTATGACGATGATCGCTTTCGACCGCTACAATGTGATCGTAAAGGGTATCGCCGCGAAGCCAATGACAATCAATGGAGCTCTACTCCGAGTATTTGGTATCTGGGCTTTCTCCCTAGCGTGGACTATTGCACCTCTTTTCGGATGGGGCCGATACGTACCTGAAGGCAACATGACTGCCTGTGGAACAGACTACTTCGACCAATCCTTCTCAAACCGCAGTTACATCTTACTTTACTCGATCGCCTGCTACTACGCGCCACTCTTCCTCATTATCTACTCCTACTTCTTYATTGTTCAGGCCGTAGCAGCGCACGAGAAGGCAATGAGGGAACAAGCCAAGAAGATGAATGTAGCATCTCTTAGGTCATCAGATGCGGCGAACACCAGCGCCGAGTGCAAATTGGCGAAGGTAGCCTTAATGACCATCTCACTATGGTTCATGGCATGGACTCCATACTTGGTAATCAACTATGCCGGAATCTTCAAAACCATGACGATCAGCCCTATTGTAACCATCTGGGGATCTGTCTTCGCCAAAGCTAATGCCGTCTATAACCCTATTGTATACGGTATCAGCCACCCGAAATACCGCGCGGCTTTGTACGCGAGGTTCCCGGGTCTCGCCTGCCAGAGCGCGCCTGAAGATAACGGCTCCGTGGCGTCCGCCGCCACTGCCACCGAGGAGAARCCTTCGGCGTGAAAACTCTCTAGCCCGAGCTCGACACTACGCCTGACGCACCTGGACTACGAYTCTGCCAATGCGATGTTCTTTATTATTTTTATACGACTGTACAAAGTTATCTAAAATTCAGAACGTGATTCTGAAAATGTTCGGACTCTAATTTARGTCATCAAGTGTCAGAACATTTGGGATTCACCTTCTACGAGAATTGAACATTGCACACTTATCTTATGCCTTCGCTTATACCACTGGCTGGCGGCATAAAAAATATAAAAAAAAATTAAAAAGGGGAACTATGTCGCTAGGCCGCCCCGCATCATGAGACTGCTCCCATTAGAAATAGGTAACGCAACGGAATCTAAATGACGGAAAAGACGCTTTGTATATTGGACAAATAAAATTTACTGGCAAAGTGGTTAATG</t>
  </si>
  <si>
    <t>MAITSLDPGPGAAALQAWGGQMAAFGSBETVVDKVLPDMLHLIDPHWHQFPPMNPLWHGLLGFVIGVLGFISVTGNGMVVYIFTTTKTLKTPSNILVVNLAFSDFLMMFMMAPPMVINCYNETWVFGPLACQLYACAGSLYGCVSIWTMTMIAFDRYNVIVKGIAAKPMTINGALLRVFGIWAFSLAWTIAPLFGWGRYVPEGNMTACGTDYFDQSFSNRSYILLYSIACYYAPLFLIIYSYFFIVQAVAAHEKAMREQAKKMNVASLRSSDAANTSAECKLAKVALMTISLWFMAWTPYLVINYAGIFKTMTISPIVTIWGSVFAKANAVYNPIVYGISHPKYRAALYARFPGLACQSAPEDNGSVASAATATEEKPSA</t>
  </si>
  <si>
    <t>Heliconius erato long wavelength-sensitive visual pigment (LWRh) mRNA, complete cds</t>
  </si>
  <si>
    <t>AY918906</t>
  </si>
  <si>
    <t>GCAGGTGCGACTGCCTACGTCGGACTACTCACTTCGTCGTGAGAACTACAACCATTAGCCAAATTTATTTTTATTATTTCCAATGCGATAGTTATTTCCAAAAAAAAACCGGCACATCAACCATTTTGTTTTGAAACGAAACGTGCACAAAATGGCAACTAACTACACAGACGATATCGGCCCAATGGCCTACCCACTTAAAATGGTCAGCCAAGAGGTCGTAGAACACATGCTCGGCTGGAATATTCCAGAAGAACATCAGGGCCTCGTCCACGAGCACTGGAGGAACTTCCCATCGGTCAGCAAATATGCGCAYTTTGTCCTAGCTCTCATCTACACGTGCCTGATACTTGCATCACTCTCAGGCAACGGCATCGTTATTTGGATATTTAGCACGTCAAAATCACTTCGTAGCGCCAGCAACATGTTCGTAATAAACCTAGCGGTGTTCGACATGATGATGATGTTAGAAATGCCGTTGTTGGTSYTGAACTCCTTCTACCAACGACTCGTGGGATACCAACTAGGTTGCGACATATATGGCGTACTGGGCTCCTTGTCGGGCATCGGCGGTGCTATCACAAATGCTGTCATCGCTTATGACAGATACAAGACAATTTCAAGCCCACTGGACGGCAGACTGAATCGAGTGCAGGCATCTCTTCTGATCTTATTCACTTGGCTCTGGGCTTTACCATTCACAATCTTGCCCGCCTTCAGGATTTGGGGACGTTTTGTACCAGAGGGTTTCCTTACGACATGCTCCTTCGACTACTTCACTGAGGACCAGGACACGAAAGTGTTCGTAATGTGCATATTTACCTGGAGCTACTGCATCCCCATGCTCCTCMTTTGCTACTTCTACTCCAAATTGTTCGGTGCTGTCCGTCTTCACGAACGCATGCTCAAAGAGCAAGCAAAGAAGATGAACGTAAAATCGTTAGCAGCAAACAAGGAGGACGCTGGCAAGAGTGTAGAGATAAGGATCGCCAAAGTAGCATTCACCATCTTCTTCCTGTTTGTATGCTCGTGGACCCCGTACGCCTTCGTCACTATGACCGGTGCATTTGGGGACAGGAGTATCCTAACTCCCGTGGCGACGATGATACCAGCRGTGTGCGCCAAAATTGTATCCTGCATCGACCCATGGGTATACGCCATCAATCACCCTAGATATAGGGCGGAATTGCAAAAGCGTTTGCCCTGGATGGGTGTGCGCGAAGCGGACCCTGATTCAGTATCAACCTCAAGCGGCGCCACTGCGCAAACGCAAAACCCTACCGCCGAAGCTTAAATCAAAACAAAACTGGACTGGACTGGACTGGACTCGACTGAACTGAACTAGACCACGCTCATTCACAATGATAATGCTCACGTTAAATTAGTTTAATACAACTGTTAGCTGTTAATTCGTTTTCCTATACTTTGTCACTGATTTTTTAAAGAAATTTGATAGAATATTTTTTAAGACAATTTCTTGTGCTATCATCAGAATTTTTAACTTGGCTTCGCTACAACAACACAATTAATTGAGTGTAATATCAAACAAACTAGATACCGTTTCTATTCACAATGTAAATATATACAAATTTCTTTCAATTTCAGTGACATTTGTTGCTTATAGGTTGATGATTAGTAGACTTTCAGGTTTTGTTTAGTATACTTCGTTTTCTTCTTAAAAATATAGTTAAAATTAACTTTAGTTTCCTCATTTTATATTAAACGAGTGGATTAGAACGTTTTTCCCCTAGAATATTTATCATGTATATTTTTCTAGTCGTTTTTATGG</t>
  </si>
  <si>
    <t>MATNYTDDIGPMAYPLKMVSQEVVEHMLGWNIPEEHQGLVHEHWRNFPSVSKYAHFVLALIYTCLILASLSGNGIVIWIFSTSKSLRSASNMFVINLAVFDMMMMLEMPLLVLNSFYQRLVGYQLGCDIYGVLGSLSGIGGAITNAVIAYDRYKTISSPLDGRLNRVQASLLILFTWLWALPFTILPAFRIWGRFVPEGFLTTCSFDYFTEDQDTKVFVMCIFTWSYCIPMLLXCYFYSKLFGAVRLHERMLKEQAKKMNVKSLAANKEDAGKSVEIRIAKVAFTIFFLFVCSWTPYAFVTMTGAFGDRSILTPVATMIPAVCAKIVSCIDPWVYAINHPRYRAELQKRLPWMGVREADPDSVSTSSGATAQTQNPTAEA</t>
  </si>
  <si>
    <t>Heliconius erato blue-sensitive visual pigment (BlueRh) mRNA, complete cds</t>
  </si>
  <si>
    <t>AY918904</t>
  </si>
  <si>
    <t>GGGCCACACAAGCTACCGAGGACTGCTCACAGAATAATCCCAAAACTCAAGATGGAAAATGAAACGCAAAATTACAATGTCTATGGCGCGTTCTTTGCGCCACTCAGATCAAGTGATGGTGTCAAAATGCTGGTTGATGGTCTAGACAGCGTCGATTTGGCAGTTATACCTGAACATTGGCTCTCATACACTTCGCCGCCTGCAAGCGCTCACACCGCACTAGCGTTACTGTACTCCTTTTTCACCGCTGCTGCACTGATCGGGAATGGCCTAGTAATTTTCATATTTGCCACGAGTAGAAGCCTAAGGACATCGAGCAATTTGCTGATTCTAAATCTAGCAATTTTTGATTTTATCATGATGGCCAAAGCACCGATTTTTATTTATAACAGCGCTATGCGTGGTTTTGCTACCGGTGCTCTGGGTTGTCAGATTTTCTCTGTCATGGGCTCATACAGTGGAATTGGTGCATCGATGACAAATGCTTGCATTGCTTACGATAGACACTCTACGATCACTCGGCCACTCGACGGAAGATTATCGCGCGGTAAAGCACTTTTGATGATAGCCTGTGTGTGGATCTACGCTACGCCATGGGCTTTGATGCCACTGTTTAATGTATGGGGCCGATTTGTACCTGAGGGGTACCTAACATCTTGTACTTTTGACTATCTTTCAAATACTTTCGATACAAAACTGTTTGTAGGCTGTATTTTCACCTGTAGTTATCTATTTCCTATGTGTTTTATCATATATTTCTACAGTGGAATCGTAAAACAAGTTTTCGCTCATGAAGCCGCTCTAAGAGAACAAGCGAAGAAGATGAACGTAGAGTCACTACGATCAAATCAGAATGCATCAGCAGAGTCGGCGGAGATTCGAATAGCTAAAGCAGCGCTCACTGTGTGCTTCCTCTTTGTTGCGTCTTGGACTCCCTACGGCGTTATGTCGCTGATAGGCGCTTTCGGTGATCAACAACTATTAACGCCTGGTGTAACCATGATCCCTGCGGTAGCTTGCAAGACTGTAGCGTGCATCGATCCTTGGGTGTATGCAATCAGCCATCCTAAGTACAGGCAAGAATTACAACGAAGAATGCCATGGCTCCAAATAAGGGAGCCAGATGACAATGCTTCAACAGGCACGAACAATACTACTAATTCTACCGCACCAGCAGCTTCAGCGTAAAGCGCTGCCGTAGAACAAATGACGAACAGAAAACAACGAATATGCTAAAATTCATGGACTATGATTCTTTCTCTTATTGTAATGAAGGAAATTTTATCATAAAAAAATAAAAAAAACAAGATAGTAAATAACAGATAATGTTATTTTCTTAAATATGTATAAGCTCAAAATGAGATTTAAAATAAATTCT</t>
  </si>
  <si>
    <t>Heliconius erato ultraviolet-sensitive visual pigment (UVRh1) mRNA, complete cds</t>
  </si>
  <si>
    <t>BK005515</t>
  </si>
  <si>
    <t>ATGGATACATTAAATATAACAACTTCTTTTTTTATTGAAGTTATGCCTTCAAACATTTCTACCTTAACTACCACAGGACCACAATTTGCAAGACAATTGATGCGTTTTAATAATCAAACAGTTGTTAGTAAAGTACCTGAAGAGATGTTACATTTAATTGATTTATATTGGTAATTTATTTTTTGTAAAATAGAAAAAAATCTAGGTATTTATATTTATATTGTATTATTATATTTTAAAATGCAGGTATCAATTTCCACCATTGGATCCATTATGGCATAAAATCTTAGGTTTAGTTATGATTATATTAGGTATTATGGGATGGTGTGGAAATGGTGTAGTGGTTTATGTATTTATAATGACACCATCTCTAAGAACACCAAGTAATCTTCTTGTGGTAAATCTTGCTTTCTCTGATTTTATTATGATGGGTTTTATGTGTCCGCCTATGGTAATTTGTTGTTTTTATGAAACATGGGTTCTTGGTAAGAAAAAAATAGATATATTTATTTATAATTTTAAAAATATTTGAGTCTTTCTTTGCAAATCTTTATATTAAAATAATGATTTTTATTTAGGTAGCTTAATGTGTGATATTTATGCAATGGTTGGATCATTATGTGGATGTGCTTCTATATGGACTATGACAGCTATTGCTTTAGATAGATATAATGTTATAGTAAAAGTATATATTCATATATATTTATATATAAATAGATATACTAACATTATAAAAATAATATAATAAAAAAATTTTTAGGGTATGTCTGGAACACCTCTTACTATCAAAAGAGCTATGCTTCAAATTTTAGGTATTTGGCTTTTTGGTTTAATATGGACAATTTTACCTTTAGTAGGATGGAATAGGTAATATTTTAACTTTAAAAATGTTAAAAATTCTTCTATTGTTAAATAAGAAATAATAAATATCTTTAATAATTATCATATTGTATTTATAAATTAGATACGTTCCGGAAGGTAATATGACAGCATGCGGAACGGATTATCTTAGTCAAGATTGGACTTTCAAATCATATATATTAGTTTATTCTTTTTTCGTATATTACACTCCATTATTCACTATTATTTACAGTTATTATTTTATCGTTTCGGTAAATGTATTGGAATTAAACATTTTTAATTTATATTTATAATTAATTTTAATATATTTATAATTAATTTATAATTATAATTGTAATTAATTATATACATCACCATTTTATAGGCTGTTGCGGCTCATGAAAAAGCAATGAAAGAACAAGCAAAAAAAATGAATGTCACTTCTTTACGATCTGGAGATAATCAAAACACTAGCGCTGAAGCGAAATTAGCAAAGGTATATTATATTTTTAAGAATATTCAAAAATATTTATTAATTTAAATAGGATATAATGAATAGAATATGAATAGATTTTATATACATAAAAATAATTTAAACTATTATATATGTACATATATTACGGATATATTTTTATTTTACAGGTAGCGCTAACGACAATATCGTTATGGTTTATGGCATGGACACCATATCTTGTGATTAATTATATTGGAATTTTTAATCGATCTCTTATCACACCCCTTTTCACAATATGGGGTTCCCTCTTTGCAAAAGCGAATGCAATATATAATCCTATTGTTTATGGAATTAGGTATGTATAAGTATTTTAAAATTTTTAATGTTACCTTGAATTGAAAATAATAATATTGTTTTATATTTCATATACAGCCATCCAAAATATAGAGCTGCGTTGAAAGAAAAACTACCCTTCTTAGTATGCGGCTCGACGGAAGATCAAACTGCTGCAACTGCAGGAGACAAAGCTTCGGAAAATTAA</t>
  </si>
  <si>
    <t>MDTLNITTSFFIEVMPSNISTLTTTGPQFARQLMRFNNQTVVSKVPEEMLHLIDLYWYQFPPLDPLWHKILGLVMIILGIMGWCGNGVVVYVFIMTPSLRTPSNLLVVNLAFSDFIMMGFMCPPMVICCFYETWVLGSLMCDIYAMVGSLCGCASIWTMTAIALDRYNVIVKGMSGTPLTIKRAMLQILGIWLFGLIWTILPLVGWNRYVPEGNMTACGTDYLSQDWTFKSYILVYSFFVYYTPLFTIIYSYYFIVSAVAAHEKAMKEQAKKMNVTSLRSGDNQNTSAEAKLAKVALTTISLWFMAWTPYLVINYIGIFNRSLITPLFTIWGSLFAKANAIYNPIVYGISHPKYRAALKEKLPFLVCGSTEDQTAATAGDKASEN</t>
  </si>
  <si>
    <t>TPA_exp: Apis mellifera long wavelength sensitive opsin 2 gene, complete cds</t>
  </si>
  <si>
    <t>BK005514</t>
  </si>
  <si>
    <t>ATGATTGCTGTTTCGGGACCAAGTTATGAAGCTTTCTCTTACGGTGGCCAAGCCAGATTCAATAATCAAACAGTGGTTGACAAAGTTCCACCTGATATGCTTCATCTGATTGACGCTAATTGGTATCAATACCCACCATTAAATCCTATGTGGCATGGAATCCTTGGATTCGTAATAGGCATGCTTGGCTTTGTCTCGGTTATGGGAAATGGAATGGTCGTATATATATTTCTTTCAACAAAAAGTCTTCGCACGCCAAGCAATTTGTTCGTAATCAACCTTGCCATCAGTGATTTCCTCATGATGTTTTGCATGTCTCCACCTATGGTGCGTAAAATAATTTTCAATTCAAAATAATTTCAATCGATCGTAATAAATTATAAATTCAAGAATATTAGAAATATTGTCACAATAAAATTCACAATGAAATTCTTGTTGCTTGACAGGTAATCAATTGTTATTACGAGACATGGGTACTAGGACCTCTTTTCTGTCAAATCTACGCGATGTTGGGCTCCTTGTTCGGATGTGGCTCCATTTGGACAATGACGATGATCGCATTCGACAGATACAACGTAATCGTGAAAGGTTTATCCGGTAAACCGCTGTCCATTAATGGGGCTCTCATTCGTATAATAGCTATATGGTTGTTCTCTCTCGGATGGACTATTGCACCTATGTTTGGCTGGAATCGGTAAATTTTCACTCTCTTGAATCAATCATATATTTCATTATAAATTACTTTTCATATATACTCGTTGAATAACGAAATTTTGATCATATTCTTTCTTATTAGATATGTACCTGAAGGTAATATGACCGCTTGCGGCACCGATTATTTCAACAGAGGATTATTATCTGCTTCTTACCTTGTCTGCTACGGCATTTGGGTTTACTTCGTCCCTCTGTTCCTCATCATTTATAGCTATTGGTTTATCATTCAAGCGGTAGCTGCCCATGAGAAGAATATGCGCGAGCAAGCAAAAAAGATGAATGTTGCTTCTCTCCGATCGTCTGAGAATCAAAACACTAGTGCCGAATGTAAATTGGCCAAAGTATGATTCTATATTTTATATTTTTTTGTGTCAAAAACTTTTTACACAATATAATACGTTTTATAACTTTAGGTTGCTCTTATGACAATCTCTTTATGGTTTATGGCTTGGACTCCGTATCTCGTCATTAATTTCTCGGGTATATTCAATCTCGTTAAAATCAGCCCACTTTTTACCATCTGGGGTTCTCTCTTTGCCAAAGCCAACGCAGTTTACAATCCGATCGTTTATGGAATTAGGTAATTATTTTATTTTCATAAATTTAAATAAAATTGAAAATTAGTTGAATTTTATTCTTCTCTTTTTCTTTCTTTTTTTTCAGTCATCCGAAATATCGAGCTGCGCTGTTTGCGAAATTCCCATCATTGGCGTGCGCTGCTGAACCATCCTCAGACGCTGTATCCACAACTTCCGGTACAACTACTGTTACGGATAACGAAAAATCTAATGCGTAA</t>
  </si>
  <si>
    <t>MIAVSGPSYEAFSYGGQARFNNQTVVDKVPPDMLHLIDANWYQYPPLNPMWHGILGFVIGMLGFVSVMGNGMVVYIFLSTKSLRTPSNLFVINLAISDFLMMFCMSPPMVINCYYETWVLGPLFCQIYAMLGSLFGCGSIWTMTMIAFDRYNVIVKGLSGKPLSINGALIRIIAIWLFSLGWTIAPMFGWNRYVPEGNMTACGTDYFNRGLLSASYLVCYGIWVYFVPLFLIIYSYWFIIQAVAAHEKNMREQAKKMNVASLRSSENQNTSAECKLAKVALMTISLWFMAWTPYLVINFSGIFNLVKISPLFTIWGSLFAKANAVYNPIVYGISHPKYRAALFAKFPSLACAAEPSSDAVSTTSGTTTVTDNEKSNA</t>
  </si>
  <si>
    <t>TPA_exp: Apis mellifera long wavelength sensitive opsin 1 gene, complete cds</t>
  </si>
  <si>
    <t>BK005513</t>
  </si>
  <si>
    <t>ATGTCCAACGACAGTATTCATTGGGAAGCGAGATATTTACCTGCAGGACCACCACGTTTGCTAGGATGGAATGTTCCCGCTGAAGAATTAATTCATATACCGGAACATTGGCTGGTTTATCCCGAGCCGAACCCTTCTCTTCATTATTTATTGGCCCTTTTATATATCCTTTTTACTTTTCTTGCTTTACTCGGAAATGGTTTAGTAATATGGATCTTTTGCGCGTAAGTTATTTTCTTTATTAAAATATTCATTACTTTAATATTATTTTTGCTGTACTATTTCTTTTTATTCTTAATATATCATAAAATATTGAAATTTTATTTTTATCATTATAAAAATATAAATTAAATTAATTCTTATCATATTTAATTTTTTATCATTTTTCCAAGTGCTAAATCATTAAGGACTCCTTCAAATATGTTTGTTGTGAATCTGGCAATTTGTGACTTCTTTATGATGATCAAGACACCTATTTTTATATACAATTCCTTTAATACTGGTTTTGCTTTGGGAAACTTAGGATGTCAAATATTTGCAGTTATTGGTTCTTTAACTGGAATCGGTGCTGCGATTACAAATGCAGCTATAGCATACGATAGATATAGGTATGAAATTTTATTTTATTTTTAAATAAGAAAAATTATAAACAAATAAATTTATCGAAATAATTAATTCTATCGTAAAAATTAATCATATAATTTATTTCAAGATATTATTAAATATTATTAAATATTAATAATATTATTAAATATAGATATGAGATAAATTGTTGAATTTATAAACTTCAAATTTTAATTTTTTAATTTTTATAAAAATTTGATTTTATATAAGAGAAAAAGAAAAATTTAAAGTTGACTAATTTATAGAATATATTATAATAATACTATATAATAATATTTTTACGACAATATTATTATCAAATTTTACAATATTCTAATTCAATAATAAATAAAAATAGATTTTATCTAGTGTATTTTCTATAATATAATATATATATCTTTTCAATATGAAAAAGATTTTCTATAATCTTCATTCTATGATCTTCATAAAACTTGTCTTCATTTATAAAATAAGTTTAATATATTCTATTTCAGTACAATAGCAAGACCATTGGATGGCAAATTATCGCGTGGACAAGTAATTTTATTTATTGTATTAATCTGGACTTATACCATACCATGGGCACTAATGCCTGTGATGGGAGTATGGGGACGTTTTGTACCAGAAGGCTTTCTTACCAGTTGTTCTTTCGATTATCTGACTGACACTAATGAAATACGAATTTTTGTTGCTACTATATTTACTTTCTCCTATTGCATTCCAATGATACTTATAATCTATTACTATAGTCAAATTGTCAGTCATGTCGTAAATCATGAGAAAGCACTTCGAGAACAGGCAAAGAAAATGAACGTCGACAGTTTACGAAGTAATGCGAATACAAGTTCTCAAAGTGCTGAAATTCGTATAGCAAAGGTATTTATTATTATGTTTTCAATCAAATTATAATTATTTTTTTTTATTTTATCAATTATATCAATTTTTGTCACAATTTTATTAATATTAATATTAATCGAATATCATTACTGTGATAATTTAATAAAATAATGCTTAAATATCAAGCCTTTTTGTTTTAAATTTCTAATATTTTTATAAATAATGGAAACGAAATTCGAATCATATAACGTAATTATTTTATAATTGTAATTGATTTATACTATAATATTAATATCAATATTAAATATATAAATATTTTATTACAATTAAGAAAACAATGCTCAATCTTGTACTTTAAAATAAAATCTTTTTTATTTATTTTTCTTATTTATTTTCTATTGCTATCGATCTTCTTGTTTAAAATAAAAAATATATATTATTATTTATATTTAATAATGCACTTATTTAGCTATTTTTAAAGAACTAACTATTTTTAGATCTGTAACTATTATCTATATTAATTATATTTTTTGACATTTATCATTAATATTTTTGTGTTTATTCGAAGGCTGCCATCACAATTTGCTTCTTATATGTTCTTTCATGGACTCCATATGGCGTGATGTCAATGATTGGTGCATTTGGTAATAAAGCACTTTTAACACCTGGTGTTACAATGATACCTGCATGTACATGTAAAGCTGTTGCTTGTTTGGATCCATATGTATATGCTATAAGTCATCCCAAATATAGGTAAATTTGTATAATCAATTGTAAAATGTTTTTGAATATGTTAAGAATATATATTAAGAAGTTAAAATTATTTCTAATTTATTTCTATTATAATATTTATAATTTTTTTTAAATAAAATTATAATATATATATTATATCTTATATTATTATATATAAGATATAATAAAATATATGATATAATGTTTGTATATCTTTTAATAAGTATTATTTTTGATACATTCTTTTATAATTTATTATTTAAAATTTTTTTTCATGTTTTTTAATATTTTTATTGATAGAATTTAATGAATAAATTTTAATCATAATTTTGATATTTTATTATTATATTATGTATAAGAATAAATTTCTAGAAATTTTTAATTTATGAAAAAAATGACATAAAATATACGTAACTATTTAAATAGATTAGAACTACAGAAACGACTACCATGGCTAGAATTACAAGAAAAACCAATATCTGATTCGACAAGCACTACAACTGAGACAGTAAATACACCACCGGCCTCGAGCTAA</t>
  </si>
  <si>
    <t>TPA_exp: Apis mellifera UV-sensitive opsin gene, complete cds</t>
  </si>
  <si>
    <t>BK005512</t>
  </si>
  <si>
    <t>ATGTTATTGCATAATAAGACTCTCGCCGGTAAAGCGTTGGCTTTCATCGCCGAGGAAGGGTGTGTACACGTAATCTCTCTCTATCTCTCTATCTCTTCTTCGTTCTTCCAATTTTTTTTTTCACCCAATTTTCCATATAAATATCCCATTTCTCGCGGGAAACGAACAATGATCACGTTTCTTTGGCAAACGTTGCGCCACGCAACACGGTTTTTACGTCCGCGCAGTGTTTAACGTTAAAACGTTATATTAAAAATAAAAATAAATGTATTAAAAACGTATACTATAAATAAACGTTGTTGGTTTATCCATCATCCAGATATGTCCCGTCGATGCGAGAAAAATTTTTGGGATGGAACGTACCGCCGGAGTATTCGGATCTTGTGCATCCCCATTGGAGAGCATTCCCAGCACCTGGAAAACATTTTCACATCGGACTCGCGATCATCTATTCGATGCTGCTAATAATGTCTCTCGTAGGCAATTGCTGCGTCATATGGATATTCAGCACGTAAGTTTGAATTTTAATTCGCGATTCGAGTCGTTGTGCTGCCATCTGTCGAGGAAACTGTGCAATTCATGCTCGTTTGTGTGGATCGATCCGTGGCATAACGAACGCGTACCGACTGTCGTTATGCGCGCGCATCGTATTTACCGATCGATTTCGTTTACCGACTACTTCGTCTCAATACGGGATGCGTTGTTTCCAGATCAAAATCACTGAGGACCCCATCGAACATGTTCATAGTCAGCCTGGCGATATTCGATATAATAATGGCTTTTGAAATGCCAATGCTCGTGATAAGCAGTTTTATGGAACGTATGATTGGCTGGGAAATCGGATGCGATGTCTATTCGGTGTTTGGCTCGATTTCTGGCATGGGACAAGCTATGACCAATGCTGCCATCGCATTTGACCGTTACAGGTTTACGATTATTCCGTTTCGTTTATTATTTACGAATCGATAGATATCGAATCCTCCCTTTCTTGCAGAACCATTTCCTGCCCGATCGATGGACGACTCAACTCGAAACAAGCCGCGGTAATCATCGCTTTCACGTGGTTTTGGGTGACACCGTTCACTGTTTTACCGCTACTAAAAGTTTGGGGCCGATACACTACCGGTAACAAATTCCACTTCTCTTTTCGAAACGTTCGACAACGTTCGTACTTTTGCCTTACGCGTCGCTCTTACCGTTTCCAGAGGGCTTTCTCACCACTTGTTCGTTCGATTTCCTTACGGACGACGAGGATACGAAGGTCTTCGTCACGTGTATTTTTATTTGGGCTTACGTGATACCTCTCATCTTTATCATATTATTTTATTCTCGATTGCTCAGCTCTATTCGCAATCACGAAAAAATGCTACGAGAGCAGGTACGAATTTCCAATATTTTTAACATAATTAATCAACTACTCTTGCGTAACGTTATTATCCCTGCTCTAAAACGAACCGTTTATTCGTTTGCTCTGTAGGCAAAGAAAATGAACGTGAAGTCATTAGTATCGAATCAAGACAAGGAGAGAAGCGCCGAAGTGAGAATCGCAAAAGTAGCATTTACCATCTTTTTCCTTTTCCTTCTAGCTTGGACACCGTACGCAACCGTTGCTTTGATAGGCGTATACGGCAATCGGTAATTATCGCGTTTCCTTGAAAATCGTAAGTTTTTTCCGCGGCGTAACGATGGATATGTTCTCGCTCCAGGGAACTTTTAACGCCTGTATCCACAATGTTACCTGCTGTATTCGCCAAAACAGTATCTTGTATCGATCCATGGATTTACGCGATCAATCATCCGAGGTAAATAATTCGTCGCGATATCCTCGAAAACACGAGATCATATCTCTCTTTCTCTCTCTCTCTTTCTCTATCCCTGCACAGGTATCGACAAGAATTACAAAAACGATGCAAATGGATGGGCATTCACGAGCCGGAAACGACTTCTGACGCTACATCTGCCCAAACTGAGAAAATCAAAACAGACGAATAA</t>
  </si>
  <si>
    <t>TPA_exp: Apis mellifera blue-sensitive opsin gene, complete cds</t>
  </si>
  <si>
    <t>BK005511</t>
  </si>
  <si>
    <t>ATGTCTTTGAACCGGAGCACAATGGAGCATGTTATTTACGAGGATCAAGTAAGTCCGGTGATGTACATTGGTGCCGCGATCGCGTTGGGATTTATAGGATTCTTCGGGTTCACTGCGAATCTCTTGGTGGCGATCGTGATCGTCAAGGACGCGCAGATACTCTGGACCCCTGTGAACGTGATTCTGTTTAACCTAGTCGTAAGTGATGATGATGATGATGATGATAATAATTTCTCGCTTTCTGCGAAATTTTCATTACAAACTTTTTTTTTTTTTTTAAATATTGTGTTATTCAAATCGTTTCGTTTGTGTGAATTTTTTATTGAAACGCGTTCAAGGAGAAAAATATTATTAGGAGAAAAATTCGAAGATGGAATATTCGCTCGTGAACAACGCGTATAGGAAATGTTTGAGGCCCGTGTACGCGAATGGTTTGTAGATAAGGATCGAAAGGGACGCACAGTGTTGCGGTTAGAATAGAATGGAGGACGTGTTGCTTCCACTTTGTGCGCCGTATACCTGTGTATAGAAAAATGCATTTAAAAGACGCGTCTTTTTTTCACCGTAAAACATTGCGTGTAATTTTTTTTTGATCGCATTTCTCTTAAAAAATCAATCAATTTCATCGTCAAAGCGACACTAAATTCCATTACTACTAATTCGATGACACGATAGATCGATGGGCGAAAATTTAATTTGATGAGTTTCGATTAAGTGATTTATAAAAAAAAATTTTTTTACTCATTCGTTCGATTAAAATTCTGTCCCGGGCAAGTGATATCGAAATGGAAATAATTTGAAAATCGATATTTTCTTTTTTTTTTAAATGCGAATTTTTGTCGAACGATTACGACGAGTTGAAAGAAATTTTTAACACTCATTTCTACATTGTTCAACGTTATTTGATTAAATATTTTTGTCTTTTCTACTCTTCAATTACGAAAGATTTTTATTTACGAAAATCATTTTCACACTGTATTTTATCTTATTTTATTAAAATAAATTAGATACATGTGTTGAAGGAAAAAAAAAAAAAAAATTAGAATTAGAAAATAATCCAACGTGTTCTTTTCGATATTTAAAGCACGAACGAATGAATATCGCTAATAGAAACGTTATCGATTCAATTTGAATCTTGCGTTTCTTTAATCAGGAGCGAGACTGAAAATGAATATTAAAGATTTGTCGCGGATAAAAGGGATGTATATACGTAGGCGTTCATCGAGAAAGAAAAGGAGGAATTGTCTGAGCGTGGCTCGAGGAGGAGCTTGAAAATTTAAAACGAACAGTTAAAAATCTCTTTCTCGCTCGGATATAACTTTTAAGCTTTCTAATTTTTCCCGAATTCAAACAAAATTTCGCGCAACTTGTTCCCAATCTTTGTCCATCCTCGATTTTTTATACGTATATGAAATTACGTATAAATTTCACGAGTGTTTCCTAAACCGGGCCAAATTAAATTCGTGATAATATATTCCAATTTCGTCTGGATTTGAATAATAAGTCTATTTAGACGTTCGAAACTCGTTACGTGATAGCCTGAAAGCATTTGCACGCTCTGCAAAGAGAGTTAATTATTTATAACACAAGCTACGAAAAGCGAAAGAGAATACACTCCCTGGGAATATCTGAAATCGTTTCTGAAATATATCCTTTTAAACTGCTAATTTTTGTTTATGTAATTGAATTCCATTTGATCGAATTTAATCCTCTTTACGAATTATACGGCTTTCAGAAATCAACACCAAACTCCAAAATCAGTGTTCATCCGTTCTTTTGTGCGTTTACTTTTTCGACAAATTTAATTCCGCGAAACAAGAAGAAAACACGAATATTTAATATTTCCATAACATTACAAAAGGCGCGAGGAGTACAAGATTTCTACAAATATCGCATTCTTCTTTATCGATCGGCCGCTTATATAGCGCTCTTCCTTCTGCGTTTTCGTTTTGTCAAAATTAAAATTTCAGAAATGGATCGTAGAAGCAAATTAAAAGATAATTAAATGTTATGTTTTCCTCTTCTCTGTGTATTGACTCGAGAAAGAGGGATTAAAATTTCCTGGCTAAGGAAGAACTTTTGTAAAAATATATTTAAACAACGAGCATAAATGTCATAATCCAAATAACCTATTAGATTACTTGTTTGTACGAAAGAGGGCGTTGAACATATTTTCTTAAAGAAAATCAATATTAAGTTAAAAGTATCCATTTCGTATTAAATTTTGTATTAAATTAAACTAGAATATTAAAGATAAGAGAATGATCGAGTAATTGTTTCTTTCTTTTTTTTTCTCGAAGAAGAAAATTTAGAATAATAATATAATAATTTCCATTTCAGTTTGGCGATTTTCTGGTATCCATATTTGGAAATCCTGTCGCGATGGTCTCTGCCGCCACTGGTGGATGGTATTGGGGCTACAAAATGTGTCTCTGGTATAACTTATTGTTCGTTAAACGACTACTTTTCTTTTTCCTTTTCATACAAGGAAATCAAATATGGTATAATCTTTCCTCTTTTTCAACAAACAACAATTGATTTGACTCGAACGATAATTCGAGTAATTTTAGTTCAAAAATTGAATGGCTTAGCGAAATAAATATTTTATCTTTTTTACATTACTCGCGAAGAGAAAAATTTCGAAAAAAGAAACATCGATGAAAATGTGACAAATTCTTTCGAAGAGAAAAAATCTTTTTAAAATTGAATGGAGGAATGTAACGATCGAAAGATAAAAAATAATAAAGAAAATTCAACGTAGCGACATAAATATCACTTTATTTATCGGGGTTCTCACCATTTTCCACAACAACAGTGAAATTTTTTTCACTGGAAACCCATGGAATACATCATAACCTCGGCTCGCGACAACGAGAGAGATCAATCGTTGACAAAAGTGAAAATTGGATTCTTTGTCACGCGTTATATGTGCACATAACGAATTGTTCCTTTTTTGTTAATAATTGTTTTTTTTTTTGTTAATAACGAGCTTGTAAAAGCAACGGATGTTCCATTGAAAGCTTCTCGTCGAAAGAGAAAGATTTTTCTGAAAATGGAACACGGTCAACAATACACATCAACCCTTCTCTTCGTTTCTCTTTTTTTTTTTTTTCCATACCTCTCTGGAAAAGTATAATTAATTCACCAAGCAAACACTGTACTTTTGCTCTGCACTTGCATAAAATTTTTGTAAAATCTTACTATTCTCACGACAAGTAACAAGATTTCATTATTCGAAGAAAATTTCGCGATCGATTCGATCTTTCTCCTCCTCTTATAGATCTTTCGTCGAACACGAATAATGCGAGTTCTCTTTCAAACATTTTTGAAACTTCTTTTTAATCCTCTTAAACCCTCGCAATCTCCAATTACGCGTAATTAATTCAATTATAAATTAAACTCTTTTCATTCTTATTATTCATCACTTCAATTCAAACGATCGTTTTATCATATCCCCTTTAAGAGTAAACTCGTTTTATAATCCCTCCCATTCGAGGAGAACAATATTCTTCCGAATCAAATCACGAACTGCAAACGAGCCATTTTATTATTACGTGTTTCCACAAGCCCCAATTCGAAGAATTCAATTCGTGCAAATTTACAATCGCGATCATCGTTTATTAAACAAATCAATGGTCATATCAGAATACTTGATATGTATATATATATATAAATAAAATTGGAAAATTATCGTTACGAAAATTACGTACGCAAATGAGTATTCAATTTTTATATATCGTAGAAACAAACGTCTGTTTGTTTATTTATCGTTATATATTATTCTATATATGATCTGGAATACTAGGCTCCTCAATAAGACTAATTATTCGTATAGAATTAAAATCACCAGGATCATGAATTAACAAGGACCAAATCTACAATACAATTGTAACTAGTCGTGCATTTTTAATAATTTTTTTTATAGTTATACCATTCTTAATTGGAGGATTTGGAAATTGATTAATTCCTTTAATATTAGGATCCCCTGATATAGCTTTTCCTCGAATAAATAACATTAGATTCTGACTTCTACCACCTTCGTTAATTATACTTTTATCAAGAAATTTATTTTATCCAAGACCAGGGACTGGATGAACAGTATATATCCACCATTATCAGCATATTTATATCATTCATCACCATCGGTTGATTTTGCAATTTTTTTCTCTTCATATATCAGGAATTTCATCGATTATAGGATCATTAAATTTAATAGTTACAATTATAGTAATAAAAAATTTTTCTTTAAATTATGATCAAATTTCACTATTTCCAGTTTTTATTACAGCAATTTTATTAATTATATCATTATCACTTTAGCTGGAGTAATCACTATATTATTATTTGATCGAAATTTTAATATTTCATTCTTTGACCCAATAGGAAATGGTGATCCTATTTTATATCAACACTTATTTTGACTTTTTGGTCATCCAGAAGTCTCTATCTTCCTTGATTCCAAGCCTCGAACTCCAAGCTTTCGATTTTTATCATTTTTCTTGCCTCCTTTTCCTCCACAACTGTCTCTCCTTCGCCCTTCTTTCAATCTCATTTCTTATCTTCCTTCCACTTTCTTTCTTGTCTCGTATTTTATTTCATCCTCTTCTTCTTTCGATATTTCAAATGTTGTGCATTACGTACATATTTTCTTTTTATAAAAAGGAAAATACTTTTAATTTTTAGATTTTCCGAAAATCTTGCGAAGAATTAATCGAGAACGAGTGAACTCAGGGGAAGAATGTTTGTACCGACTGTCATGTAATTATTGGTTACAATTCACGGAGCGAAGGATCATCTGGATGAGGCGGAACATTTTACGCGCCGTTTACCGCGGCGGTTTCGCAAAAATCCGGTGTTGTTGTCTCTTTCAACCCATAAAACATCTCCCGGTCGAAGCGGGAAAATTAAGAGAAAGTGTATTGTTGCGCGTATTCTTTCTTACCGCAAAGCGGCAATCTCGCCGATTCGTAGCCGTCTAAACATTTGAAAAGAAAAACTTTCGGAAGAAATTCAAATGTTCGAATAAAAAGGGAAAATGAATATATTCTCTAATAAAAAGATAAATCGACGAATCGATAAACGATCGATCTTCGAAAGGATGGAATTTTATCATTGAAAATTTTTATTTGCAAACGCGTCAAATTGTAAAAAGTATTACACAACTCATTCGTCACGAGATTCGCGCCTTCTCGTATCATCCATCATCTTCTCTCGATTTCTTGACAAAAATTTTCAACGAAAAATAGCAGAAAAATAGGAAAGATAATCTACCAAGATGCAATTTCTTTAAGATTCGTTTTCCTTCTTTTTTAGAAAATTTCCAATTCCATTTGTTTTTTCTTTCCTTCTTTCTTTCTTTCTTTTTCTTTTTTTTAAGGTACGCCTGGTTTATGTCCACTCTGGGATTCGCCAGTATCGGGAATTTAACAGTGATGGCCGTCGAGCGTTGGCTGCTGGTGGCCAGGCCGATGCAAGCTTTGTCCATAAGGTAAGGAACGTCCGATTTTCTTTCCCTTTGTTTCATAAATCCGAGATATTATATAGAAGAAGAAGAAGAAAGAGATCGTTTCGTGGAGACGATATTGGCTTCGTTCATCGAACCGTGGAACAAAATGAACCGAAATTTCCCACTTGTCGCGAGATTTCGAAAAAATGAATCGATTCCAAACGTTATTTCTTTCTTATTTCATTATTATGCTCGATAATAAAACGCATAATTTTCGAAAAATGTGGATAATTATAATTAAAAACATAGTACGTTTCACGCAAATAATATTTCCCAATGAAAATTAAAATTATTCGCGAAAGATATCATATTAAATCGATTAATAAAATTTAAAATTTAAAAGAATTTTTTTTTTCGTCGAAGCGAAAAAATCAATTGTTCAATTAAATAATAAATTAAGAGGAAGAAAGATGAGGGAATTTATTTACACATCTTGATGAAACGTCTTAGAATAGAGTTTAGTTTTTATCAGATTTACTCATTCGATGAAAAATAGAGCACGAAGGAAAATTTATATCCAATGATCCTGATGGATCATCGTTGCCCCACGTGTCGAAGAACACATCTGTCTTTTAATCGCGAAAATTGTTGACAAACGATGAATCATGATCGCTCGAAGAAAAGCCCTCAACGTCCACACTGATTCCCTTAATCAACCACGGTTTAACAAAGATATCTCTAATATAATAATTTTTCAAGAATCTCTACGCTCTTTCCTCGCCGGATTAGAAGAGATAAACGCGAAAGAAAGGAAAGAAGATCGGTTTCTTCTCTAAAGCGAAATCTCGTAACTTTGGGATTAATAATAAAATGAAAGCGAACCGAGATCGAAGCATTATTGCATTCTTTCCCTTTTTCTCTCGTCGAATAATGGAATGGCTTTCTTACTTTAGAAAAAAAAAAAAAAAAAAGATATTGATATCAAGAATCGGTTGAATTATTCTTACAACTTTCTCGATATTTCGAAATATGATAAAAGGCTCGGTTACGATGATGAATGGACGGAGGAGGAAAAAAAAAATCTCTGGAGCCGATCTCCACCGTGTAAATTTTTCACACGGAGGGAAACGAAGGTGCGGTGGTGCATAACGTTCGTGGAACGATAAAAGGATAAGAGAATAAATATATAAATAAATAAATAAATAAATTGCAAATGAACGCAACTTTGCTTTGCGCAAACTTCGTTAAAAACTTGGAATCGTGGAAACTGTCCGTTCTCGATAGGCACGCGGTCATACTGGCGTCCTTTGTCTGGATATACGCGCTCTCCCTCTCCTTGCCGCCATTGTTCGGCTGGGGAAGTTACGGGCCGGAGGCGGGGAACGTGTCTTGCAGCGTGTCCTGGGAGGTCCACGATCCCGTGACCAACAGCGACACCTATATAGGATTCCTGTTCGTGCTCGGCCTGATCGTCCCAGTTTTCACCATCGTTTCCAGTTACGCGGCAATCGTGCTGACCTTGAAGAAAGTGCGCAAGAGGGCAGGTGATTTTTCTTCCCCCTCCCCTCTCCTTCAAGCATCAATTTTTTCCATCACGATCGTGTTCCAACGAATCTCGAGAAATCGAAATTTAACCAAGTTCTCTTTTTAATATCAATACCCGTGAGAAATTCGAATTCTCGAGAGATGCAAAGATTATTATTTATTTCGGAACTTCTTCGAACGATTCTCTATCTCTTCCCCCTTCGAAACGATGAAAAAATGAAAGCTACGTGACAAATCGGAGTGACAAGTGTCGAACAGAAAGTTAGTAGCGTTTTTTTCTTTTTTTTTTTCCGTCAAATGTCAATTTAACCGTGAATAATTTCATTTATTCAAACCTACTTTTCTCTATCATTTTCTAATTCATTTTTTCTTCTTTTTTTTTTTGGATAGCTTCTACGAAATTTATCAAGAAAGTGAGTTTTTTCTCGTTAAGAATCTAAATTTCTTCGAAATGGAAGAAATTCGTATTCGTATGTAAAATTATTTTTCGCTTCTTTCTTTTTTTACACAAAATCAAACGATCAAGTTTATAGTCGGAATTCGCGCTTGTCTTTCCTTTTCTTTTGATTCTCTCGATTCTTTCTTGTTATCGCTTTAAAGTTTTTTCTTTCTACACAACGGAAAAATCAAACGCGAAGAAATCGTTGCTTTATTCCTTGGCGTTTACAAGAAAGGAAAGAAGAGGACGCCTGGTCGTTATCCCAGAGGCGCGAAATTAGTCGGTTTTATGATTCAGGTGCAAGTGGAAGGCGCGAGGCGAAGATTACGAAAATGGTTGCGTTAATGATAACGGCTTTCTTACTCGCTTGGTCACCTTACGCTGCCCTCGCGATCGCTGCGCAATATTTCAACGTGAGTATTTACCAAGATTTACGTTCTATAAACATTCAAACAATCGAGAAAAAAAGTACAAATATCGTATATGTAAATACTGTATACTCGCGGACAATGCCGCAACAAGTTTAACAAAGGCAAACAGAATATTTCGCGTAGAGATATATAGCTTCCTGTTATCGCTCAAATTTAACTTTCCGTCCGGCTCTTTTCGTTTCAATTTCCCGAACGCGATAGCGTTAACTTTCTCATTACGTTACGTTTCCTTTTTTCATTTTCTCTTTCGAATCGCGTTTCGAAAATTCGAGAATCAAACAATTAACTTACACGATTCGGCTGGAAAAAAAAGTTTCCTCTCTTTCGAACGGATGGACGAATAAGTTTCGCGAAATGCGAAACAGTTTTGTCTCGAAGAGACTCGGCGAGAGATACGGAGAAAAGAGAAGTGGAGAGGGAAACGAGCGTGGCGCCGCAAACGAGAGCCACGGAAACAACGACCGAGCGAATCCCTGTTGAAACGAATTCGTGTTCGCGTCGAGTGTTCCCATCTCGTTCGAGAACGAGGAAAATTTTTCCTAAAAACTGGAGAAAGAGAAAATTTCTTTCTAAACGAAAATTAATCCTTCGATCTCTTTTTCCACCGCTTTTGAACAAGAGTGTACGTTCACCAAGTGAAAGCATTATTATTTTCCGTTACGAACAGGTGTCATTAACACGCTCACCGCCATGACCGGATGCATTAAACGGTCTCGAGAAAAGAGAGAGAGAGAAAAAACGGTTAATTTTTTTCATTCAAATTTCTAGGCGAAACCGTCGGCAACCGTGGCCGTGCTCCCAGCCCTGCTGGCCAAATCCTCCATCTGCTACAATCCTATAATTTACGCCGGTTTGAACAACCAATTTTCCCGTTTCCTGAAGAAGATCTTCGACGCGCGAGGCTCGAGGACCGCGGTCCCCGACAGCCAGCACACAGCGCTGACCGCGTTGAACAGGCAGGAGCAAAGGAAATGA</t>
  </si>
  <si>
    <t>MSLNRSTMEHVIYEDQVSPVMYIGAAIALGFIGFFGFTANLLVAIVIVKDAQILWTPVNVILFNLVFGDFLVSIFGNPVAMVSAATGGWYWGYKMCLWYAWFMSTLGFASIGNLTVMAVERWLLVARPMQALSIRHAVILASFVWIYALSLSLPPLFGWGSYGPEAGNVSCSVSWEVHDPVTNSDTYIGFLFVLGLIVPVFTIVSSYAAIVLTLKKVRKRAGASGRREAKITKMVALMITAFLLAWSPYAALAIAAQYFNAKPSATVAVLPALLAKSSICYNPIIYAGLNNQFSRFLKKIFDARGSRTAVPDSQHTALTALNRQEQRK</t>
  </si>
  <si>
    <t>TPA_exp: Apis mellifera pteropsin gene, complete cds</t>
  </si>
  <si>
    <t>BK005510</t>
  </si>
  <si>
    <t>GATCTCTGCTCTTCCGCCCAGAGACAAAGAGAGAGAGATAAAAAGAAAAAACAGAACACGAAAATACCTTCCAATTTACTGGTGTGGTGTCAATCACGGGAAAACACGTGGTGCCCATCCATTCCCTTTGTTCTCTTTTTCGATTTGCCTCGATACACATTCGACTACTCGCGCAAGCAAGGTGGCAAGGAAGGGAGAGAGAGAGAGAGAGAGAGAGAAGGAAGGAGAGAAGGAATGTCTTTGAACCGGAGCACAATGGAGCATGTTATTTACGAGGATCAAGTAAGTCCGGTGATGTACATTGGTGCCGCGATCGCGTTGGGATTTATAGGATTCTTCGGGTTCACTGCGAATCTCTTGGTGGCGATCGTGATCGTCAAGGACGCGCAGATACTCTGGACCCCTGTGAACGTGATTCTGTTTAACCTAGTCTTTGGCGATTTTCTGGTATCCATATTTGGAAATCCTGTCGCGATGGTCTCTGCCGCCACTGGTGGATGGTACTGGGGCTACAAAATGTGTCTCTGGTACGCCTGGTTTATGTCCACTCTGGGATTCGCCAGTATCGGGAATTTAACAGTGATGGCCGTCGAGCGTTGGCTGCTGGTGGCCAGGCCGATGCAAGCTTTGTCCATAAGGCACGCGGTCATACTGGCGTCCTTTGTCTGGATATACGCGCTCTCCCTCTCCTTGCCGCCATTGTTCGGCTGGGGAAGTTACGGGCCGGAGGCGGGGAACGTGTCTTGCAGCGTGTCCTGGGAGGTCCACGATCCCGTGACCAACAGCGACACCTATATAGGATTCCTGTTCGTGCTCGGCCTGATCGTCCCAGTTTTCACCATCGTTTCCAGTTACGCGGCAATCGTGCTGACCTTGAAGAAAGTGCGCAAGAGGGCAGGTGCAAGTGGAAGGCGCGAGGCGAAGATTACGAAAATGGTTGCGTTAATGATAACGGCTTTCTTACTCGCTTGGTCACCTTACGCTGCCCTCGCGATCGCTGCGCAATATTTCAACGCGAAACCGTCGGCAACCGTGGCCGTGCTCCCAGCCCTGCTGGCCAAATCCTCCATCTGCTACAATCCTATAATTTACGCCGGTTTGAACAACCAATTTTCCCGTTTCCTGAAGAAGATCTTCGACGCGCGAGGCTCGAGGACCGCGGTCCCCGACAGCCAGCACACAGCGCTGACCGCGTTGAACAGGCAGGAGCAAAGGAAATGAGGACCGCTATCCATCGAGCGGGCCAAGCTTCGAGCTGAACGCTCAACGAAACGTGAAATCGTTGGATATAAGCGTTGTTTCAACAGACCGTACATCGATATATCAAAAGATAATTTAATCTCAATAAT</t>
  </si>
  <si>
    <t>TPA_exp: Apis mellifera pteropsin mRNA, complete cds</t>
  </si>
  <si>
    <t>Pieris</t>
  </si>
  <si>
    <t>AB208673</t>
  </si>
  <si>
    <t>GAGCAGTCAGTCAATGAGGTTGTTCTTCTCGCAACTATCGAGGACTGCTCAATCATGATCCCAACGCAAGATATGGACAACAGGACGGAATATTACAACATTTATGGGGCATATTTTGCCCCCTTAAGGTCAGGGGGTGAAAAGATGCTGGGTGAGGGTTTAACTGGCGAAGACCTGGAAATGATACCAGAGCACTGGTTTAAGTATCCAGAACCGCCCGCGAGTGCACACACAGCTTTATGTCTTCTGTACTGCTTTTTCACCGCGGCCGCCCTTATTGGAAACGGAATGGTCATATTTATTTTCGCCTCGACAAAATCTTTACGAACGGCGAGCAACCTTCTAATTTTAAATTTAGCTATATTTGACTTCATCATGATGTTAAAAGCACCTATATTCATCTATAATAGCGCCATGAAGGGCTTTGCCGCGGGAGCTATGTGGTGTCAAATATTTGCGGTCATGGGATCTTATAGTGGTATTGGAGCTGGTATGACCAACGCTTGTATCGCTTATGACAGGCATTCCACAATAACTAGACCTCTTGATGGTCGATTGTCAAGAGGGAAAGTGTTACTAATGATAGCCTTTATATGGATCTATACGACTCCATGGTCTTTGATGCCATTGTTTAGGGTGTGGGGACGATTTGTACCCGAGGGCTTCCTTACCTCCTGCACATTCGACTATTTGACAACGACATTTGACAATAAATTGTTCGTGGCCTGCATATTTGTATGCAGTTACGTATTCCCAATGTCATGTATCATCTACTTCTACAGTGGCATCGTGAAACAAGTGTTTGCACACGAAGCAGCTCTACGGGAACAAGCAAAGAAAATGAATGTGGAATCACTGCGATCTAACCAGAATGCAGCGGCTGAGTCTGCAGAAATTAGAATCGCAAAAGCTGCACTGACGGTTTGCTTCTTATTTGTGACATCGTGGACACCGTATGGTGTGATGTCGCTGATAGGGGCCTTTGGCGACCAAAATCTGTTGACTCCCGGGGTGACAATGATTCCTGCAATAACGTGTAAGGCAGTGGCTTGTATTGATCCGTGGGTCTACGCTATAAGTCATCCAAAATACAGACAAGAACTTCAGAGAAGAATGCCGTGGTTGCAAATTAACGAACCTGATGACAATACTTCAACAACGTCCAATACTACAACCAACAGTGCGGCCCCCGCGTGATCTCAAATACGCAATAAATATTAAAATTATTAAACAACCAGGACATGTTTATCGAATAGTATAGTTTAAGCATACAACTCAATGGAGTAAAAAAATGTAAAAAAAATGTAACGACGACCTACGCTTCGCTTATGGACTCTGACTAAGACATGAAAATATATAAATACTCTTATAATGAATATGCAGCATAATAAATGTATTGAACATT</t>
  </si>
  <si>
    <t>MIPTQDMDNRTEYYNIYGAYFAPLRSGGEKMLGEGLTGEDLEMIPEHWFKYPEPPASAHTALCLLYCFFTAAALIGNGMVIFIFASTKSLRTASNLLILNLAIFDFIMMLKAPIFIYNSAMKGFAAGAMWCQIFAVMGSYSGIGAGMTNACIAYDRHSTITRPLDGRLSRGKVLLMIAFIWIYTTPWSLMPLFRVWGRFVPEGFLTSCTFDYLTTTFDNKLFVACIFVCSYVFPMSCIIYFYSGIVKQVFAHEAALREQAKKMNVESLRSNQNAAAESAEIRIAKAALTVCFLFVTSWTPYGVMSLIGAFGDQNLLTPGVTMIPAITCKAVACIDPWVYAISHPKYRQELQRRMPWLQINEPDDNTSTTSNTTTNSAAPA</t>
  </si>
  <si>
    <t>Pieris rapae PrUV mRNA for opsin, complete cds</t>
  </si>
  <si>
    <t>AY575956</t>
  </si>
  <si>
    <t>CGAACAGTCCACTCCGGGAATTATCCCAAAAAATAACAAAAAAAACTTTACTTTGAAAGAAATGAGATTTAATCTTTAATTTGCATCTTTTTTGAACGTAAATTAAATTTAAAAAAATCAAAAACGGTCTTTCGGCACGAAAGCACTTAAAGGCTTATAGACCAATACCCACCGAACAACAACAACTCAATAATGGATAGTTTACAATCCTTGGGGCCACACTTTGCCGCGCTGTCCAATGGGTCAGTCACAGACAAGGTCACGCCCGATATGGCGCACTTAATTCACCCGTACTGGAATCAATTCCCAGCTATGGATCCCATCTGGGCGAAAATCCTCACGGCGTACATGATCTGCATCGGTATGATTTCATGGTGTGGAAATGGCGTGGTGATTTATATATTCTCAACAACGAAATCATTACGTACACCCGCTAACCTGCTGGTCATCAACTTAGCGCTATCTGATTTCGGTATAATGATCACAAATACGCCGATGATGGGTATCAATTTGTATTTCGAAACCTGGGTCTTGGGGCCAGCCATGTGCGATCTATATGGTGGTTTGGGTTCGGCCTTTGGTTGCAGTTCCATTTGGTCGATGTGCATGATCTCACTGGATCGTTATCAAGTCATTGTCAAGGGTGTAGCGGGACGACCAATGACGATTAAGTTGGCGCTGATGAAAATCGCCTTCATCTGGGCAATGGGCAGCATTTGGACATTGGCGCCAGTCTTCGGCTGGAGCAGGTATGTGCCTGAGGGCAATTTGACATCTTGCGGTATTGATTACTTGGAGCGCGACTGGAATCCACGATCATACTTGATCTTCTACTCCATCTTCGTCTACTACGTGCCGTTATTCTTGATTTGCTACTCTTACTGGTTCATCATTGCTGCTGTATCAGCTCACGAGAAGGCCATGCGCGAACAAGCCAAGAAAATGAATGTCAAATCTCTGCGCTCCTCTGAGGATGCCGAGAAGAGTGCCGAGGGCAAACTGGCCAAGGTTGCGCTAGTCACCATCTCATTGTGGTTCATGGCGTGGACACCATACTTGGTGATCAACTGCATGGGCCTGTTCAAGTTCGAGGGATTGACACCACTGAATACCATCTGGGGAGCTTGCTTCGCCAAATCGGCCGCTTGCTACAATCCCATTGTCTACGGTATCAGCCATCCCAAATACCGTTTGGCATTGAAAGAGAAATGCCCATGCTGTGTGTTCGGCAAGGTCGATGATGGCAAGTCCAGCGACGCGCAATCACAGGCCACTACCAACGAATCGGAGTCCAAGGCATAAATTCTCCGACATGTGCCAGCCGTTAGCGATGCAATGACAGCAACAAATACGATAAAAATAACAACAACAGCAACAAAATTAGTGAGGGCATTCCGAGCGAATGCAATATTAGCAGCAACAACAACAACAACAACAATGACAACAGTTATGGAAACAGCTAGCAGCAACATAACGCAGAGATTCAATTGTTTTATAAGAGAGAGCGAATTTATAAGAATGAAATTGTTTATGAGTATAATTATTGACATAGATAAATATATAAAACATAAAGTGCAACGTCATCAAAGACTT</t>
  </si>
  <si>
    <t>MDSLQSLGPHFAALSNGSVTDKVTPDMAHLIHPYWNQFPAMDPIWAKILTAYMICIGMISWCGNGVVIYIFSTTKSLRTPANLLVINLALSDFGIMITNTPMMGINLYFETWVLGPAMCDLYGGLGSAFGCSSIWSMCMISLDRYQVIVKGVAGRPMTIKLALMKIAFIWAMGSIWTLAPVFGWSRYVPEGNLTSCGIDYLERDWNPRSYLIFYSIFVYYVPLFLICYSYWFIIAAVSAHEKAMREQAKKMNVKSLRSSEDAEKSAEGKLAKVALVTISLWFMAWTPYLVINCMGLFKFEGLTPLNTIWGACFAKSAACYNPIVYGISHPKYRLALKEKCPCCVFGKVDDGKSSDAQSQATTNESESKA</t>
  </si>
  <si>
    <t>Bactrocera dorsalis opsin Rh1 (Rh1) mRNA, complete cds</t>
  </si>
  <si>
    <t>AB177984</t>
  </si>
  <si>
    <t>GGAGTAGTCTCCGCAACACAACCTCAGCACCCGCCGGAGATTGGTTAAACTAAAGACTGGAGTAGTTCGTCAAGCGATTTTCTTCAGTATTTTTGTTTTTAGCTTAGAAATTTAAAAATGGCAATCACCAACCTGGACCCAGCACCAGGCGTAGCGGCCATGCAGTCCTTCGGCATCCACGCCGAGGCATTCGGGTCAAACCAGACCGTCATAGACAAGGTTCTGCCTGAAATGATGCACCTGATTGACCCACACTGGTACCAGTTTCCACCATTGAACCCACTATGGCACGCTCTTCTTGGATTCACCATCAGTGTCCTGGCTTTCATCTCCATAACTGGCAACGGTATGGTGGTTTACATTTTCACGACGACAAAGTCACTCAAGACGCCTTCAAACCTGCTAGTTGTTAATTTGGCTTTCTCCGACTTCCTGATGATGGCTATGATGGCTCCGCCTCTGGTGGTCAACAGTTACAATGAAACATGGGTTTTTGGTCCGACCGCATGCCAATTCTATGCCTGCTTCGGGTCACTATTTGGATGCGTCTCGATCTGGACTATGACAGCCATTGCCTTCGACCGTTACAATGTGATCGTCAAGGGTATCGCTGCAAAACCGATGACCATTAACAGTGCTTTACTGAGAATCCTTGGTGTATGGCTATTCTCTCTTGCATGGACTCTTGCGCCCATCTTTGGCTGGAGCCGATACGTCCCCGAGGGCAACATGACCGCTTGTGGAACTGACTACCTTAGCAAGGACTGGGCCAGCCGAAGCTACATCATTCTGTATGCTATCGCCTGCTACTTCCTGCCACTTTTCCTCATCGTCTACTCGTACTGGTTTATTGTACAGGCTGTTGCAGCACACGAGAGGGCCATGAGGGAACAGGCTAAGAAAATGAACGTTGCCTCTCTTAGATCTTCGGAACAGGCTAACACGAGCGCTGAGTGCAAATTGGCTAAGGTTGCACTGATGACCATCTCTCTTTGGTTCATGGCATGGACCCCTTACCTGGTAATCAACTTCGCGGGAGTTTTCGAGACCTCACCAATCAGCCCACTCTCAACCATCTGGGGCTCCGTCTTTGCTAAAGCTAATGCCGTTTACAATCCAATTGTATATGGCATCAGCCACCCGAAATACCGCGCTGCTCTATACCAGAGGTTCCCAGCCCTGGCCTGCCAGCCATCACCAGCTGAGGAGACGGGATCAGTAGCCTCTGCCGCAACCGCTTGCACCGAGGAGAAACCATCTGCTTAAATTGACGAACCCATTGCGACCACGGCTCGAAAACGACTCTGCCAACACGATTTTATTTTTATACGGCTGTACAAAGTTCTCGACTTGAACACAGAACAGGGGTTCAAAATATTCAGGTCATCATTTCATTTGAATGCCTCAAGTAGAATTTTTTTTTTGTTTCTCCTCCTAACTTGCATATTTCGGGGTCCACGTTTTGTGTTTGAAGTGAGACGTTGCACACTTTTGTTTCAACCTTCGCTTTTGGTCGGCGACATTTGAGAAAAATTACAAAAAAATGTTATACGACTTAAAAAGTGTCGCCAGACCGACCCCTTACCGCGAGACCGCTCCTATTAGACTCTAAAATGTGACGAACTTTCGATGAAAAACGCTTTGTAACTTGGACTAATAAATTATTTACATGCAACGTGGTTTATGACCACATTAAAAAAAAAAAAAAAAAAAAAAAAAAAAAAAAAAAA</t>
  </si>
  <si>
    <t>MAITNLDPAPGVAAMQSFGIHAEAFGSNQTVIDKVLPEMMHLIDPHWYQFPPLNPLWHALLGFTISVLAFISITGNGMVVYIFTTTKSLKTPSNLLVVNLAFSDFLMMAMMAPPLVVNSYNETWVFGPTACQFYACFGSLFGCVSIWTMTAIAFDRYNVIVKGIAAKPMTINSALLRILGVWLFSLAWTLAPIFGWSRYVPEGNMTACGTDYLSKDWASRSYIILYAIACYFLPLFLIVYSYWFIVQAVAAHERAMREQAKKMNVASLRSSEQANTSAECKLAKVALMTISLWFMAWTPYLVINFAGVFETSPISPLSTIWGSVFAKANAVYNPIVYGISHPKYRAALYQRFPALACQPSPAEETGSVASAATACTEEKPSA</t>
  </si>
  <si>
    <t>Pieris rapae PrL mRNA for opsin, complete cds</t>
  </si>
  <si>
    <t>AB188567</t>
  </si>
  <si>
    <t>GGAGTAGTCTCCGCAACACAACCTCAGCACCCGCCGGAGATTGGTTAAACTAAAGACTGGAGTAGTTCGTCAAGCGATTTTCTTCAGTATTTTTGTTTTTAGCTTAGAAATTTAAAAATGGCAATCACCAACCTGGACCCAGCACCAGGCGTAGCGGCCATGCAGTCCTTCGGCATCCACGCCGAGGCATTCGGGTCAAACCAGACCGTCATAGACAAGGTTCTGCCTGAAATGATGCACCTGATTGACCCACACTGGTACCAGTTTCCACCATTGAACCCACTATGGCACGCTCTTCTTGGATTCACCATCAGTGTCCTGGCTTTCATCTCCATAACTGGCAACGGTATGGTGGTTTACATTTTCACGACGACAAAGTCACTCAAGACGCCTTCAAACCTGCTAGTTGTTAATTTGGCTTTCTCCGACTTCCTGATGATGGCTATGATGGCTCCGCCTCTGGTGGTCAACAGTTACAATGAAACATGGGTTTTTGGTCCGACCGCATGCCAATTCTATGCCTGCTTCGGGTCACTATTTGGATGCGTCTCGATCTGGACTATGACAGCCATTGCCTTCGACCGTTACAATGTGATCGTCAAGGGTATCGCTGCAAAACCGATGACCATTAACAGTGCTTTACTGAGAATCCTTGGTGTATGGCTATTCTCTCTTGCATGGACTCTTGCGCCCATCTTTGGCTGGAGCCGATACGTCCCCGAGGGCAACATGACCGCTTGTGGAACTGACTACCTTAGCAAGGACTGGGCCAGCCGAAGCTACATCATTCTGTATGCTATCGCCTGCTACTTCCTGCCACTTTTCCTCATCGTCTACTCGTACTGGTTTATTGTACAGGCTGTTGCAGCACACGAGAGGGCCATGAGGGAACAGGCTAAGAAAATGAACGTTGCCTCTCTTAGATCTTCGGAACAGGCTAACACGAGCGCTGAGTGCAAATTGGCTAAGGTTGCACTGATGACCATCTCTCTTTGGTTCATGGCATGGACCCCTTACCTGGTAATCAACTTCGCGGGAGTTTTCGAGACCTCACCAATCAGCCCACTCTCAACCATCTGGGGCTCCGTCTTTGCTAAAGCTAATGCCGTTTACAATCCAATTGTATATGGCATCAGCCACCCGAAATACCGCGCTGCTCTATACCAGAGGTTCCCAGCCCTGGCCTGCCAGCCATCACCAGCTGAGGAGACGGGATCAGTAGCCTCTGCCGCAACCGCTTGCACCGAGGAGAAACCATCTGCTTAAATTGACGAACCCATTGCGACCACGGCTCGAAAACGACTCTGCCAACACGATTTTATTTTTATACGGCTGTACAAAGTTCTCGACTTGAACACAGAACAGGGGTTCAAAATATTCAGGTCATCATTTCATTTGAATGCCTCAAGTAGAATTTTTTTTTTGTTTCTCCTCCTAACTTGCATATTTCGGGGTCCACGTTTTGTGTTTGAAGTGAGACGTTGCACACTTTTGTTTCAACCTTCGCTTTTGGTCGGCGACATTTGAGAAAAATTACAAAAAAATGTTATACGACTTAAAAAGTGTCGCCAGACCGACCCCTTACCGCGAGACCGCTCCTATTAGACTCTAAAATGTGACGAACTTTCGATGAAAAACGCTTTGTAACTTGGACTAATAAATTATTTACATGCAACGTGGTTTATGACCACATT</t>
  </si>
  <si>
    <t>Antheraea</t>
  </si>
  <si>
    <t>pernyi</t>
  </si>
  <si>
    <t>AB073299</t>
  </si>
  <si>
    <t>AGTAGCCTCCACTGCCTCGGCGTTCCTGCCGCACAATGAGATTGGTTATGCTACACTAAAGACTGGAGTAGTTCGTGAAACGATTTTCTTCAGTATTTTGTAATAACCATCTCAGAGTGCACTTCCTTACCCTGGATTCTTAAAATATAACACCTGGACAGAATTAGTGTAAAAATGACATTCTCAATGGATCCGGGTCCGGGGCTCGCAGCACTCCAAGCTTGGGGTGGTCAAGTAGCAGCATATGGCGCTGCAAATCAGACCGTTGTAGACAAGGTGCCTCCTGAAATGCTTCACATGGTTGATGCTCATTGGTACCAATTTCCACCAATGAACCCCCTGTGGCATGCGCTATTGGGTTTTACAATTGGTGTCCTTGGGTTCATATCAATATCAGGCAACGGTATGGTAATTTACATCTTTATGTCAACAAAGAGCCTCAAAACTCCATCAAACCTGCTCGTGGTGAACCTCGCATTTTCAGATTTCCTTATGATGTGTGCAATGTCTCCAGCTATGGTTTTTAATTGTTACTATGAAACTTGGGTATTTGGACCTTTTGCATGTGAACTATACGGTTGCGCTGGTTCACTATTCGGTTGCGCTTCTATTTGGACAATGACAATGATTGCTTTCGATCGCTACAATGTGATTGTGAAGGGTATAGCTGCGAAACCAATGACAAATAACGGCGCTCTTCTTCGTATTCTTGGAATATGGGCTTTTTCTCGGGCATGGACTCTTTGTCAGTTCTTTGGCTGGAACAGATACGTGCCTGAAGGAAACATGACTGCTTGCGGTACTGATTACTTGTCCAAGGATTGGTTCAGCCGTAGTTACATCCTGATCTACTCGGTCTTCGTGTATTTCATGCCTCTTTTACTTATCATTTACTCTTACTTTTTCATTGTTCAGGCAGTAGCAGCTCATGAGAAAGCAATGAGGGAACAGGCCAAAAAAATGAACGTAGCTTCCTTGAGATCATCTGACGCGGCAAATACGAGTGCGGAGTGTAAACTAGCCAAGGTTGCATTGATGACGATTTCCCTGTGGTTCATGGCGTGGACACCATACCTAGTCATCAACTACACGGGAGTATTTGAGAGTATGCCGATAAGCCCACTTGCCACAATCTGGGGCTCTCTCTTCGCAAAGGCTAACGCCGTTTACAACCCAATTGTATACGGAATCAGCCATCCTAAATACCAAGCCGCTTTGTATGCGAGATTCCCATCGCTACAGTGCCAGTCAGCACCAGATGAGTCAGGTTCCGTGGCCTCAGCGACAACTGCCGTCTCTGAAGAAAAACCTGCTGCGTAAATACACCAATTCGAAGTTTAAGCACGACAAAGCTATTACCGGACACATGATTTTGCTGAAATGACGCTCTATTTTTTTTTTTAATGATAAACATAAATTTGTACAAAGTTATAAACTCGAGCACAGAATGTGCTGGACTCAAAATCTGACTTGAAAATCATATTCTAACTATTATCTAAATACTTTCAGTTCATATTTTGTGTATATTGAGTTGAACGTTGCACACTTTTTGATACCTACCTTTGTGGAAATGCTACGAAACGGCTAGTGACGAAAAAAACTACAAAAAACTAAAAAATCAAACGTGACTGGACCGTCCCTTGGTTAATGAAATAACTCCTTGTAGATATAAGTCTTATTATCTCTTTACGACGGAAAAGCGCTCTATGACAAATCCTTGGAAAGAAATATCTTCAATAAATAAAGTATATAATGAAGCAAAGTGGTATAAGTCCACAT</t>
  </si>
  <si>
    <t>MTFSMDPGPGLAALQAWGGQVAAYGAANQTVVDKVPPEMLHMVDAHWYQFPPMNPLWHALLGFTIGVLGFISISGNGMVIYIFMSTKSLKTPSNLLVVNLAFSDFLMMCAMSPAMVFNCYYETWVFGPFACELYGCAGSLFGCASIWTMTMIAFDRYNVIVKGIAAKPMTNNGALLRILGIWAFSRAWTLCQFFGWNRYVPEGNMTACGTDYLSKDWFSRSYILIYSVFVYFMPLLLIIYSYFFIVQAVAAHEKAMREQAKKMNVASLRSSDAANTSAECKLAKVALMTISLWFMAWTPYLVINYTGVFESMPISPLATIWGSLFAKANAVYNPIVYGISHPKYQAALYARFPSLQCQSAPDESGSVASATTAVSEEKPAA</t>
  </si>
  <si>
    <t>Antheraea pernyi mRNA for anceropsin, complete cds</t>
  </si>
  <si>
    <t>Bombyx</t>
  </si>
  <si>
    <t>mori</t>
  </si>
  <si>
    <t>AB064496</t>
  </si>
  <si>
    <t>AGTAGCCTCCACTGCCTCGGCAATCCTGCCACGCCACGCACCACGAGATTGGTTAGCTACAATAAAGACTGGAGTAGTTCGTTAAACGATTTTCTTCAGTATTTTGTAATAACCATTCTCAACACAAGCTTCATCCCCTTTCAAAATTTACCTTTCGTGAAACAAGTAGAGATGTCGATATCTATGGACGCCGGTCCAGGCTTCGCAGCCCTACAGTCATGGAGTAGCCAAGTGGCAGCATTTGGAAACTCCAACCAAACCGTGGTGGACAGAGTTTCGCCAGAAATGTTACATTTGATCGACGCTTACTGGTATCAATTTCCGCCCATGAATCCCTTATGGCATGCGCTATTGGGTTTTACCATTGGAGTCCTCGGTTTCATTTCAATGATGGGCAACGGTATGGTCATTTACATCTTCATGACAACAAAGAATCTGAAAACACCATCGAACTTACTCGTAGTGAACTTAGCATTTTCTGATTTCCTAATGATGTGTGCCATGTCTCCAGCTATGGTAATTAATTGTTACAATGAAACTTGGGTTTTCGGACCATTCGCGTGTGAGCTATACGGTTGCGCTGGATCGCTATTTGGGTGTGCTTCAATTTGGACGATGACAATGATCGCTTTCGACCGCTATAATGTTATTGTGAAGGGAATTGCGGCAAAACCAATGACAAACAACGGAGCTCTTCTACGAATTCTCGGAATCTGGGCCTTCTCGTTGGCATGGACAGTGGCACCTTTCTTCGGTTGGAACAGATACGTACCTGAAGGTAATATGACTGCATGCGGTACTGACTACCTGACCAAAGATTGGTTTAGCCGAAGCTACATCGTTGTCTATTCCGTTTTTGTTTACTTTGCCCCGTTGCTTCTGATCGTCTACTCTTATTACTACATTGTACAGGCTGTGTCTGCTCACGAAAAAGCAATGAGGGAACAAGCGAAGAAAATGAACGTGGCATCTCTTAGATCGTCAGAAGCTGCTAACACTAGCACTGAATGTAAGCTAGCTAAGGTGGCACTTATGACAATTTCCCTGTGGTTCATGGCTTGGACACCTTACTTAGTCATCAACTACACAGGAATATTGGAAAGCGCTCCGATCAGTCCTTTGGCTACTATCTGGGGCTCACTCTTTGCCAAAGCTAATGCTGTATATAATCCGATTGTATATGGTATCAGCCACCCTAAATACCAAGCTGCTCTGTACAAAAGATTCCCAGTGCTTCAATGCCACTCAACGACTACTGATGAGGCCAGCTCTGTAGCTTCGGGCACTACTGTCATGGAAGAGAAACCGACAGCATAAGACGTCTACCTACTTCGTTTTTATGTCACATTTAAATTAGCTTAAAATCTTTTTGTATATACTGTTCGTATTATTTAACGATATAACATAAATGCTTCAAGTCAACAAATTCATATTGTGCATGTTATTATATAATGTTAAGATGAGGCTGCTCCTCCTAAATTTAAAATTAATTGATTTATTCACTTCGACATGGCTGTGTGTAATGGAAAAATGAATTATATCATAATTAATCTAAATAAAGCAATGTGGAATTCAACCACGTAAAAAAAAAAAAAAAAAAAAAA</t>
  </si>
  <si>
    <t>MSISMDAGPGFAALQSWSSQVAAFGNSNQTVVDRVSPEMLHLIDAYWYQFPPMNPLWHALLGFTIGVLGFISMMGNGMVIYIFMTTKNLKTPSNLLVVNLAFSDFLMMCAMSPAMVINCYNETWVFGPFACELYGCAGSLFGCASIWTMTMIAFDRYNVIVKGIAAKPMTNNGALLRILGIWAFSLAWTVAPFFGWNRYVPEGNMTACGTDYLTKDWFSRSYIVVYSVFVYFAPLLLIVYSYYYIVQAVSAHEKAMREQAKKMNVASLRSSEAANTSTECKLAKVALMTISLWFMAWTPYLVINYTGILESAPISPLATIWGSLFAKANAVYNPIVYGISHPKYQAALYKRFPVLQCHSTTTDEASSVASGTTVMEEKPTA</t>
  </si>
  <si>
    <t>Bombyx mori mRNA for Boceropsin, complete cds</t>
  </si>
  <si>
    <t>AB007424</t>
  </si>
  <si>
    <t>AACGATTTTCTTCAGTATTTTTGTTATTAACCATCTCAGGCTAACATTCCCTTTCCTTTTTACTTTATTACATTCGTAAAACAATGGCAATTGCAAACCTCGAGCCAGGGATGGGAGCGTCAGAAGCCTGGGGCGGCCAGGCGGCGGCCTTTGGCTCCAACCAAACCGTCGTCGACAAGGTCACCCCTGACATGATGCACCTCATTGACCCACACTGGTACCAATTCCCACCCATGAATCCCATGTGGCATGGTTTACTGGGATTCACGATCGGCGTCTTAGGCTTCATATCGATCACCGGTAACGGAATGGTCGTTTACATTTTCACATCCACAAAGAGTCTCAAAACACCTTCAAACTTGCTCGTGGTAAATCTGGCTTTCTCCGACTTTCTGATGATGCTGTGCATGGCTCCTCCGATGCTCATTAATTGTTATTATGAAACATGGGTCTTTGGTCCTTTAGCTTGCGAACTTTACGCTTGCGCCGGGTCTCTATTCGGTTCGATATCGATTTGGACCATGACCATGATTGCCTTCGACCGATACAACGTAATTGTAAAGGGTATCGCTGCAAAACCTATGACAATCAATGGAGCACTGCTACGAATCCTCGGAATTTGGCTGTTCTCTCTCGCCTGGACTATTGCTCCCATGTTGGGCTGGAATAGGTACGTGCCCGAGGGTAACATGACCGCTTGCGGAACCGACTACCTCAGCAAGAGCTGGCTCAGCCGCAGCTACATCCTCGTCTACTCCATCTTTGTTTACTACACGCCTCTGTTACTCATCATCTACTCGTACTTCTTCATTGTTCAGGCTGTGGCAGCTCACGAGAAGGCAATGAGGGAGCAAGCTAAGAAAATGAACGTGGCCTCTCTGCGATCCTCCGAAGCCGCCAACACAAGTGCTGAATGCAAATTGGCTAAGGTGGCACTTATGACCATTTCACTATGGTTCATGGCGTGGACACCATATCTGGTAATCAACTACACCGGAGTGTTCGAAACTGCACCGATCAGCCCTCTGGCCACTATTTGGGGCTCGGTGTTCGCGAAGGCCAACGCTGTCTACAACCCGATTGTGTATGGCATCAGCCATCCTAAATATCGCGCTGCTCTCTACCAGAAATTCCCATCGCTAGCGTGCCAACCATCAGCGGAGGAAACTGGATCTGTGGCCTCTGGAGCTACGACCGCCTGTGAAGAGAAACCCTCCGCGTGAGCCTCGCCCTAACAGATGGACAGAAAACACAACGACGACCGACCCGCTGCTGCCCTAAGGATCTGATACTGCTACAAAAAAACGTTATTTATTATTTTTATACAACGAGATTTATAACTGTACAAAGTGGATAACTTAAACACGCCGCGAGCTGATCGAAAAATATACAGGATGTTTCAGTAACATTTACTTAAAACGACCAGTTTAAAGTCTGCATCATTTTGAGTTCATGCTCGATGCGGCTAGTTCAATGTTGCACACATTTGGTATATTTTTGTTTGTATGCATCGGCTGGCGACATAAAATACTAAAAAAAAAAATATTAATCAAAATTACATTTCGTCAGCTACTCCGGTAACCTAAGAGACTGCTCCTTTTAGTTGATAAGCAAGACGATAACTATGATGAAACAAGCTGTGTACCTCGGACAAAATGAAAATAATAAACAGCACGATGGTGACAAAACATCAAAAAAAAAA</t>
  </si>
  <si>
    <t>MAIANLEPGMGASEAWGGQAAAFGSNQTVVDKVTPDMMHLIDPHWYQFPPMNPMWHGLLGFTIGVLGFISITGNGMVVYIFTSTKSLKTPSNLLVVNLAFSDFLMMLCMAPPMLINCYYETWVFGPLACELYACAGSLFGSISIWTMTMIAFDRYNVIVKGIAAKPMTINGALLRILGIWLFSLAWTIAPMLGWNRYVPEGNMTACGTDYLSKSWLSRSYILVYSIFVYYTPLLLIIYSYFFIVQAVAAHEKAMREQAKKMNVASLRSSEAANTSAECKLAKVALMTISLWFMAWTPYLVINYTGVFETAPISPLATIWGSVFAKANAVYNPIVYGISHPKYRAALYQKFPSLACQPSAEETGSVASGATTACEEKPSA</t>
  </si>
  <si>
    <t>Papilio xuthus PxRh2 mRNA for opsin, complete cds</t>
  </si>
  <si>
    <t>MosOpn3</t>
  </si>
  <si>
    <t>AB753162</t>
  </si>
  <si>
    <t>GCAGCAGCGAAGATGTACGACGCTCCTAACGATGTGGCATCCAGTGTGGCAGACTACGAAGATCTGATGGCACCATGGGCGTACAATGCGGCCGCCATCACACTGTTCTTTATCGGTTTCTTTGGCTTTTTTCTCAACCTGTTTGTAATTGCACTAATGTCCAAGGATATGCAGCTATGGACACCGATGAACATCATATTATTCAATTTGGTTTGCTCCGACTTTTCCGTGTCGATCATCGGCAATCCGCTAACGCTCACGTCGGCCATCTCCCATCGCTGGATCTTCGGACGGACGCTGTGCGTGGCGTACGGGTTCTTCATGTCGCTGCTCGGAATAACGTCCATCACGACGCTCACCGTACTGTCCTACGAGCGGTACTGTCTCATCAGCCGCCCATTCTCATCACGGAATTTGTCACGCAAAGGAGCGTTCCTGGCGATATTCTTCATCTGGGGCTACTCGTTTGCGTTAACCTCGCCTCCGCTGTTTGGTTGGGGTGCGTACGTCCAGGAGGCAGCTAACATTAGCTGTTCGGTGAATTGGGAATCGCAAACGAAGAACGCCACCACGTACATCATTTTTCTGTTCGTGTTTGGGCTAGTCGTCCCGTTGATAGTCATTGTCTACAGTTACACCAACATCATCGTCTACATGCGAAGGAACTCAGCCCGCGTTGGGCGAATAAACCGTGCCGAACAGCGGGTCACCTCCATGGTGGCGGTGATGATCGTCGCGTTCATGGTCGCATGGACACCGTACGCCATCTTTGCGCTGATCGAACAGTTCGGACCACCGGAACTTATTGGGCCCGGGTTGGCCGTTTTGCCGGCACTCATCGCGAAATCGAGCATCTGCTACAACCCGATCATCTACGTCGGCATGAACACACAGTTCCGGGCAGCGTTTACCCGGGTGCGTAACAAGGGCGGCGTGCCAACGGCGGACCAAAACACTACCACGATGCAGCGCGAGCTGACCAAGAGCAGCCGTGACATGGTGGAGTGTAGTTTCGATTTCTGTCGCAAGAAAAACCGCTTCAAAATTAGCCTAGTAAAACCGACCGCACCGTTGGCGGTGGTGGACGTGTCGAGCAGCTCGCATCCGGGCAAGGTAACCAGCCGTTCGCCCCTGGACCAAACGGTGCTGAACGAGATGAACGATGAGGAACGGGGGCGCGAACGGAGCGGTGCCGGGTACGCCGGTTCCCGGTTCGTGCGTCCCGACTTTGAACTATCTGTGATTAATAGTGGAAAATCGATACTGATAAAATCGAAAAATTTTCGGTCCAATTTACTATAAAAGCGCACGTGATACGATTGAACGGTGAACGGTGAACGAGAGCACA</t>
  </si>
  <si>
    <t>MYDAPNDVASSVADYEDLMAPWAYNAAAITLFFIGFFGFFLNLFVIALMSKDMQLWTPMNIILFNLVCSDFSVSIIGNPLTLTSAISHRWIFGRTLCVAYGFFMSLLGITSITTLTVLSYERYCLISRPFSSRNLSRKGAFLAIFFIWGYSFALTSPPLFGWGAYVQEAANISCSVNWESQTKNATTYIIFLFVFGLVVPLIVIVYSYTNIIVYMRRNSARVGRINRAEQRVTSMVAVMIVAFMVAWTPYAIFALIEQFGPPELIGPGLAVLPALIAKSSICYNPIIYVGMNTQFRAAFTRVRNKGGVPTADQNTTTMQRELTKSSRDMVECSFDFCRKKNRFKISLVKPTAPLAVVDVSSSSHPGKVTSRSPLDQTVLNEMNDEERGRERSGAGYAGSRFVRPDFELSVINSGKSILIKSKNFRSNLL</t>
  </si>
  <si>
    <t>IV-RH</t>
  </si>
  <si>
    <t>RH3</t>
  </si>
  <si>
    <t xml:space="preserve">Drosophila </t>
  </si>
  <si>
    <t>NM_079687.3</t>
  </si>
  <si>
    <t>TCGTCTTGGCCCGCAGACCGGAGCATGGAGTCCGGTAACGTGTCGTCGAGTCTGTTTGGCAACGTGTCCACCGCGCTGCGGCCGGAGGCGCGGCTCTCCGCCGAAACGCGTCTGCTGGGCTGGAATGTGCCGCCGGAGGAGCTGCGGCACATTCCCGAGCACTGGCTAACTTACCCGGAGCCGCCCGAATCGATGAACTACCTGCTGGGCACGCTCTACATCTTCTTCACCCTGATGTCGATGCTGGGCAATGGACTGGTGATTTGGGTCTTCTCCGCAGCCAAATCGCTGCGAACTCCCTCCAATATACTGGTCATCAATCTGGCCTTCTGCGACTTCATGATGATGGTCAAGACTCCGATATTCATCTACAATAGCTTCCACCAGGGATATGCGCTGGGTCATCTGGGATGCCAGATCTTTGGAATCATTGGCTCCTATACGGGAATCGCTGCCGGTGCCACCAATGCGTTTATAGCCTACGATCGATTCAATGTGATCACTCGACCCATGGAGGGCAAGATGACGCATGGCAAGGCCATTGCCATGATCATATTCATCTACATGTACGCCACTCCATGGGTGGTTGCCTGCTACACGGAGACTTGGGGCCGTTTTGTGCCGGAGGGATATCTGACATCCTGCACCTTTGACTATCTCACCGATAACTTCGATACGCGACTCTTTGTGGCCTGCATCTTCTTCTTCAGCTTCGTGTGTCCCACCACGATGATCACGTACTACTACTCCCAGATTGTGGGCCATGTCTTTAGCCACGAGAAAGCACTGCGGGATCAGGCCAAGAAGATGAACGTGGAATCGCTGCGTTCGAATGTGGACAAAAACAAGGAGACGGCGGAAATCCGGATAGCCAAAGCGGCCATCACCATATGCTTCCTGTTCTTTTGCTCGTGGACGCCGTACGGAGTTATGTCGCTGATTGGCGCCTTTGGGGATAAGACCCTTTTGACGCCCGGAGCCACAATGATTCCCGCCTGTGCCTGCAAAATGGTGGCCTGCATCGATCCGTTCGTGTACGCCATAAGTCATCCCAGATACCGCATGGAGCTGCAGAAGCGATGTCCCTGGCTGGCGCTCAACGAAAAGGCGCCGGAATCGTCGGCTGTCGCCTCCACCAGCACCACCCAGGAACCACAGCAGACCACCGCCGCCTAATGCAAATTCCCACCCAACAGCCACCCATCCAAAAAATGCTGACAATGATGATGAACTGAAACGGCAACGAACTCGTAATACCAAACGCCAGGGAAAATTGTATAAATATTTCACGGAGTTTCTGCTAGAGTGCAAAGAGTTGAAAATATTTTCTTGTTATGATTTGTAGTCACTTTTGTGTTTATGAAAGAAATATAGTAAAATTACAGCAAGCT</t>
  </si>
  <si>
    <t>NM_079683.3_Y126F</t>
  </si>
  <si>
    <t>MESFAVAAAQLGPHFAPLSNGSVVDKVTPDMAHLISPYWNQFPAMDPIWAKILTAYMIMIGMISWCGNGVVIYIFATTKSLRTPANLLVINLAISDFGIMITNTPMMGINLYFETWVLGPMMCDIFAGLGSAFGCSSIWSMCMISLDRYQVIVKGMAGRPMTIPLALGKIAYIWFMSSIWCLAPAFGWSRYVPEGNLTSCGIDYLERDWNPRSYLIFYSIFVYYIPLFLICYSYWFIIAAVSAHEKAMREQAKKMNVKSLRSSEDAEKSAEGKLAKVALVTITLWFMAWTPYLVINCMGLFKFEGLTPLNTIWGACFAKSAACYNPIVYGISHPKYRLALKEKCPCCVFGKVDDGKSSDAQSQATASEAESKA</t>
  </si>
  <si>
    <t>NM_079687.3_F133Y</t>
  </si>
  <si>
    <t>MESGNVSSSLFGNVSTALRPEARLSAETRLLGWNVPPEELRHIPEHWLTYPEPPESMNYLLGTLYIFFTLMSMLGNGLVIWVFSAAKSLRTPSNILVINLAFCDFMMMVKTPIFIYNSFHQGYALGHLGCQIFYIIGSYTGIAAGATNAFIAYDRFNVITRPMEGKMTHGKAIAMIIFIYMYATPWVVACYTETWGRFVPEGYLTSCTFDYLTDNFDTRLFVACIFFFSFVCPTTMITYYYSQIVGHVFSHEKALRDQAKKMNVESLRSNVDKNKETAEIRIAKAAITICFLFFCSWTPYGVMSLIGAFGDKTLLTPGATMIPACACKMVACIDPFVYAISHPRYRMELQKRCPWLALNEKAPESSAVASTSTTQEPQQTTAA</t>
  </si>
  <si>
    <t>U67905.1_H38P_R42L</t>
  </si>
  <si>
    <t>MHINGPSGPQAYVNDSLGDGSVFPMGHGYPAEYQHMVPAHWLGFREAPIYYHAGFYIAFIVLMLSSIFGNGLVIWIFSTSKSLRTPSNLLILNLAIFDLFMCTNMPHYLINATVGYIVGGDLGCDIYALNGGISGMGASITNAFIAFDRYKTISNPIDGRLSYGQIVLLILFTWLWATPFSVLPLFQIWGRYQPEGFLTTCSFDYLTNTDENRLFVRTIFVWSYVIPMTMILVSYYKLFTHVRVHEKMLAEQAKKMNVKSLSANANADNMSVELRIAKAALIIYMLFILAWTPYSVVALIGCFGEQQLITPFVSMLPCLACKSVSCLDPWVYATSHPKYRLELERRLPWLGIREKHATSGTSGGQESVASVSGDTLALSVQN</t>
  </si>
  <si>
    <t>U67905.1_A53Y</t>
  </si>
  <si>
    <t>MHINGPSGPQAYVNDSLGDGSVFPMGHGYPAEYQHMVHAHWRGFREAPIYYHYGFYIAFIVLMLSSIFGNGLVIWIFSTSKSLRTPSNLLILNLAIFDLFMCTNMPHYLINATVGYIVGGDLGCDIYALNGGISGMGASITNAFIAFDRYKTISNPIDGRLSYGQIVLLILFTWLWATPFSVLPLFQIWGRYQPEGFLTTCSFDYLTNTDENRLFVRTIFVWSYVIPMTMILVSYYKLFTHVRVHEKMLAEQAKKMNVKSLSANANADNMSVELRIAKAALIIYMLFILAWTPYSVVALIGCFGEQQLITPFVSMLPCLACKSVSCLDPWVYATSHPKYRLELERRLPWLGIREKHATSGTSGGQESVASVSGDTLALSVQN</t>
  </si>
  <si>
    <t>U67905.1_N104K</t>
  </si>
  <si>
    <t>MHINGPSGPQAYVNDSLGDGSVFPMGHGYPAEYQHMVHAHWRGFREAPIYYHAGFYIAFIVLMLSSIFGNGLVIWIFSTSKSLRTPSNLLILNLAIFDLFMCTKMPHYLINATVGYIVGGDLGCDIYALNGGISGMGASITNAFIAFDRYKTISNPIDGRLSYGQIVLLILFTWLWATPFSVLPLFQIWGRYQPEGFLTTCSFDYLTNTDENRLFVRTIFVWSYVIPMTMILVSYYKLFTHVRVHEKMLAEQAKKMNVKSLSANANADNMSVELRIAKAALIIYMLFILAWTPYSVVALIGCFGEQQLITPFVSMLPCLACKSVSCLDPWVYATSHPKYRLELERRLPWLGIREKHATSGTSGGQESVASVSGDTLALSVQN</t>
  </si>
  <si>
    <t>U67905.1_I110Y</t>
  </si>
  <si>
    <t>MHINGPSGPQAYVNDSLGDGSVFPMGHGYPAEYQHMVHAHWRGFREAPIYYHAGFYIAFIVLMLSSIFGNGLVIWIFSTSKSLRTPSNLLILNLAIFDLFMCTNMPHYLYNATVGYIVGGDLGCDIYALNGGISGMGASITNAFIAFDRYKTISNPIDGRLSYGQIVLLILFTWLWATPFSVLPLFQIWGRYQPEGFLTTCSFDYLTNTDENRLFVRTIFVWSYVIPMTMILVSYYKLFTHVRVHEKMLAEQAKKMNVKSLSANANADNMSVELRIAKAALIIYMLFILAWTPYSVVALIGCFGEQQLITPFVSMLPCLACKSVSCLDPWVYATSHPKYRLELERRLPWLGIREKHATSGTSGGQESVASVSGDTLALSVQN</t>
  </si>
  <si>
    <t>U67905.1_D125Q_Y127F</t>
  </si>
  <si>
    <t>MHINGPSGPQAYVNDSLGDGSVFPMGHGYPAEYQHMVHAHWRGFREAPIYYHAGFYIAFIVLMLSSIFGNGLVIWIFSTSKSLRTPSNLLILNLAIFDLFMCTNMPHYLINATVGYIVGGDLGCQIFALNGGISGMGASITNAFIAFDRYKTISNPIDGRLSYGQIVLLILFTWLWATPFSVLPLFQIWGRYQPEGFLTTCSFDYLTNTDENRLFVRTIFVWSYVIPMTMILVSYYKLFTHVRVHEKMLAEQAKKMNVKSLSANANADNMSVELRIAKAALIIYMLFILAWTPYSVVALIGCFGEQQLITPFVSMLPCLACKSVSCLDPWVYATSHPKYRLELERRLPWLGIREKHATSGTSGGQESVASVSGDTLALSVQN</t>
  </si>
  <si>
    <t>U67905.1_F147Y</t>
  </si>
  <si>
    <t>MHINGPSGPQAYVNDSLGDGSVFPMGHGYPAEYQHMVHAHWRGFREAPIYYHAGFYIAFIVLMLSSIFGNGLVIWIFSTSKSLRTPSNLLILNLAIFDLFMCTNMPHYLINATVGYIVGGDLGCDIYALNGGISGMGASITNAFIAYDRYKTISNPIDGRLSYGQIVLLILFTWLWATPFSVLPLFQIWGRYQPEGFLTTCSFDYLTNTDENRLFVRTIFVWSYVIPMTMILVSYYKLFTHVRVHEKMLAEQAKKMNVKSLSANANADNMSVELRIAKAALIIYMLFILAWTPYSVVALIGCFGEQQLITPFVSMLPCLACKSVSCLDPWVYATSHPKYRLELERRLPWLGIREKHATSGTSGGQESVASVSGDTLALSVQN</t>
  </si>
  <si>
    <t>U67905.1_T173I_W176Y</t>
  </si>
  <si>
    <t>MHINGPSGPQAYVNDSLGDGSVFPMGHGYPAEYQHMVHAHWRGFREAPIYYHAGFYIAFIVLMLSSIFGNGLVIWIFSTSKSLRTPSNLLILNLAIFDLFMCTNMPHYLINATVGYIVGGDLGCDIYALNGGISGMGASITNAFIAFDRYKTISNPIDGRLSYGQIVLLILFIWLYATPFSVLPLFQIWGRYQPEGFLTTCSFDYLTNTDENRLFVRTIFVWSYVIPMTMILVSYYKLFTHVRVHEKMLAEQAKKMNVKSLSANANADNMSVELRIAKAALIIYMLFILAWTPYSVVALIGCFGEQQLITPFVSMLPCLACKSVSCLDPWVYATSHPKYRLELERRLPWLGIREKHATSGTSGGQESVASVSGDTLALSVQN</t>
  </si>
  <si>
    <t>U67905.1_R243F</t>
  </si>
  <si>
    <t>MHINGPSGPQAYVNDSLGDGSVFPMGHGYPAEYQHMVHAHWRGFREAPIYYHAGFYIAFIVLMLSSIFGNGLVIWIFSTSKSLRTPSNLLILNLAIFDLFMCTNMPHYLINATVGYIVGGDLGCDIYALNGGISGMGASITNAFIAFDRYKTISNPIDGRLSYGQIVLLILFTWLWATPFSVLPLFQIWGRYQPEGFLTTCSFDYLTNTDENRLFVRTIFVWSYVIPMTMILVSYYKLFTHVFVHEKMLAEQAKKMNVKSLSANANADNMSVELRIAKAALIIYMLFILAWTPYSVVALIGCFGEQQLITPFVSMLPCLACKSVSCLDPWVYATSHPKYRLELERRLPWLGIREKHATSGTSGGQESVASVSGDTLALSVQN</t>
  </si>
  <si>
    <t>U67905.1_S325A</t>
  </si>
  <si>
    <t>MHINGPSGPQAYVNDSLGDGSVFPMGHGYPAEYQHMVHAHWRGFREAPIYYHAGFYIAFIVLMLSSIFGNGLVIWIFSTSKSLRTPSNLLILNLAIFDLFMCTNMPHYLINATVGYIVGGDLGCDIYALNGGISGMGASITNAFIAFDRYKTISNPIDGRLSYGQIVLLILFTWLWATPFSVLPLFQIWGRYQPEGFLTTCSFDYLTNTDENRLFVRTIFVWSYVIPMTMILVSYYKLFTHVRVHEKMLAEQAKKMNVKSLSANANADNMSVELRIAKAALIIYMLFILAWTPYSVVALIGCFGEQQLITPFVSMLPCLACKSVACLDPWVYATSHPKYRLELERRLPWLGIREKHATSGTSGGQESVASVSGDTLALSVQN</t>
  </si>
  <si>
    <t>NM_079687.3_K110N</t>
  </si>
  <si>
    <t>MESGNVSSSLFGNVSTALRPEARLSAETRLLGWNVPPEELRHIPEHWLTYPEPPESMNYLLGTLYIFFTLMSMLGNGLVIWVFSAAKSLRTPSNILVINLAFCDFMMMVKNPIFIYNSFHQGYALGHLGCQIFGIIGSYTGIAAGATNAFIAYDRFNVITRPMEGKMTHGKAIAMIIFIYMYATPWVVACYTETWGRFVPEGYLTSCTFDYLTDNFDTRLFVACIFFFSFVCPTTMITYYYSQIVGHVFSHEKALRDQAKKMNVESLRSNVDKNKETAEIRIAKAAITICFLFFCSWTPYGVMSLIGAFGDKTLLTPGATMIPACACKMVACIDPFVYAISHPRYRMELQKRCPWLALNEKAPESSAVASTSTTQEPQQTTAA</t>
  </si>
  <si>
    <t>NM_079687.3_K110E</t>
  </si>
  <si>
    <t>MESGNVSSSLFGNVSTALRPEARLSAETRLLGWNVPPEELRHIPEHWLTYPEPPESMNYLLGTLYIFFTLMSMLGNGLVIWVFSAAKSLRTPSNILVINLAFCDFMMMVKEPIFIYNSFHQGYALGHLGCQIFGIIGSYTGIAAGATNAFIAYDRFNVITRPMEGKMTHGKAIAMIIFIYMYATPWVVACYTETWGRFVPEGYLTSCTFDYLTDNFDTRLFVACIFFFSFVCPTTMITYYYSQIVGHVFSHEKALRDQAKKMNVESLRSNVDKNKETAEIRIAKAAITICFLFFCSWTPYGVMSLIGAFGDKTLLTPGATMIPACACKMVACIDPFVYAISHPRYRMELQKRCPWLALNEKAPESSAVASTSTTQEPQQTTAA</t>
  </si>
  <si>
    <t>NM_079683.3_Y126E</t>
  </si>
  <si>
    <t>MESFAVAAAQLGPHFAPLSNGSVVDKVTPDMAHLISPYWNQFPAMDPIWAKILTAYMIMIGMISWCGNGVVIYIFATTKSLRTPANLLVINLAISDFGIMITNTPMMGINLYFETWVLGPMMCDIEAGLGSAFGCSSIWSMCMISLDRYQVIVKGMAGRPMTIPLALGKIAYIWFMSSIWCLAPAFGWSRYVPEGNLTSCGIDYLERDWNPRSYLIFYSIFVYYIPLFLICYSYWFIIAAVSAHEKAMREQAKKMNVKSLRSSEDAEKSAEGKLAKVALVTITLWFMAWTPYLVINCMGLFKFEGLTPLNTIWGACFAKSAACYNPIVYGISHPKYRLALKEKCPCCVFGKVDDGKSSDAQSQATASEAESKA</t>
  </si>
  <si>
    <t>AF184224</t>
  </si>
  <si>
    <t>NM_057353</t>
  </si>
  <si>
    <t>MEPLCNASEPPLRPEARSSGNGDLQFLGWNVPPDQIQYIPEHWLTQLEPPASMHYMLGVFYIFLFCASTVGNGMVIWIFSTSKSLRTPSNMFVLNLAVFDLIMCLKAPIFIYNSFHRGFALGNTWCQIFASIGSYSGIGAGMTNAAIGYDRYNVITKPMNRNMTFTKAVIMNIIIWLYCTPWVVLPLTQFWDRFVPEGYLTSCSFDYLSDNFDTRLFVGTIFFFSFVCPTLMILYYYSQIVGHVFSHEKALREQAKKMNVESLRSNVDKSKETAEIRIAKAAITICFLFFVSWTPYGVMSLIGAFGDKSLLTPGATMIPACTCKLVACIDPFVYAISHPRYRLELQKRCPWLGVNEKSGEISSAQSTTTQEQQQTTAA</t>
  </si>
  <si>
    <t>Rh7</t>
  </si>
  <si>
    <t>AY060299</t>
  </si>
  <si>
    <t>MEAIIMTTLPNLTTDAGDSSFWLTGALSLSEMLANSSHSHSTGSTTSTAGSSATESSAVNVGKDHDKHVNDSVSTGLSNYSNYPSYIHYRDKYDLSYIAKVNPFWLQFEPPKSSTFLIMAALYCLISVVGCVGNAFVIFMFANRKSLRTPANILVMNLAICDFLMLIKCPIAIYNNIKEGPALGDIACRLYGFVGGLSGTCAIGTLTAIALDRYNVVVHPLQPLRRCSRLRSYLIILLIWCYSFLFAVMPALDIGLSVYVPEGFLTTCSFDYLNKEMPARIFMALFFVAAYCIPLTSIVYSYFYILKVVFTASRIQSNKDKAKTEQKLAFIVAAIIGLWFLAWSPYAIVAMMGVFGLERHITPLGSMIPALFCKTAACVDPYLYAATHPRFRVEVRMLFYGRGVLRRVSTTRSSYMTRSRSSFTHRLRTSTTGEGGMGDHRMENYLMNNNLMMVPEETEENEEIVVVAEINNSISSVMEQSKF</t>
  </si>
  <si>
    <t>AY060299_K168E</t>
  </si>
  <si>
    <t>MEAIIMTTLPNLTTDAGDSSFWLTGALSLSEMLANSSHSHSTGSTTSTAGSSATESSAVNVGKDHDKHVNDSVSTGLSNYSNYPSYIHYRDKYDLSYIAKVNPFWLQFEPPKSSTFLIMAALYCLISVVGCVGNAFVIFMFANRKSLRTPANILVMNLAICDFLMLIECPIAIYNNIKEGPALGDIACRLYGFVGGLSGTCAIGTLTAIALDRYNVVVHPLQPLRRCSRLRSYLIILLIWCYSFLFAVMPALDIGLSVYVPEGFLTTCSFDYLNKEMPARIFMALFFVAAYCIPLTSIVYSYFYILKVVFTASRIQSNKDKAKTEQKLAFIVAAIIGLWFLAWSPYAIVAMMGVFGLERHITPLGSMIPALFCKTAACVDPYLYAATHPRFRVEVRMLFYGRGVLRRVSTTRSSYMTRSRSSFTHRLRTSTTGEGGMGDHRMENYLMNNNLMMVPEETEENEEIVVVAEINNSISSVMEQSKF</t>
  </si>
  <si>
    <t>K90E in the original paper, but from the suppliment material, the actual position on the sequence is 168</t>
  </si>
  <si>
    <t>Chelicerata</t>
  </si>
  <si>
    <t>Merostomata</t>
  </si>
  <si>
    <t>Limulus</t>
  </si>
  <si>
    <t>polyphemus</t>
  </si>
  <si>
    <t>L03782.1</t>
  </si>
  <si>
    <t>MANQLSYSSLGWPYQPNASVVDTMPKEMLYMIHEHWYAFPPMNPLWYSILGVAMIILGIICVLGNGMVIYLMMTTKSLRTPTNLLVVNLAFSDFCMMAFMMPTMASNCFAETWILGPFMCEVYGMAGSLFGCASIWSMVMITLDRYNVIVRGMAAAPLTHKKATLLLLFVWIWSGGWTILPFFGWSRYVPEGNLTSCTVDYLTKDWSSASYVIIYGLAVYFLPLITMIYCYFFIVHAVAEHEKQLREQAKKMNVASLRANADQQKQSAECRLAKVAMMTVGLWFMAWTPYLIIAWAGVFSSGTRLTPLATIWGSVFAKANSCYNPIVYGISHPRYKAALYQRFPSLACGSGESGSDVKSEAS</t>
  </si>
  <si>
    <t>According to the paper, it is the amino acid that the coding region for amino acids 1-362 (of 367 total) from Lim Rh1 (including an alanine at position 105, which is a polymorphic site in Limulus (20))</t>
  </si>
  <si>
    <t>MN519167</t>
  </si>
  <si>
    <t>ATGACAGAGCGCTGGGGGAGCGCCATGTTCGCCGCCCGTCGGAGGCACGAAGAGGATACCACACGAGACTCCATGTTCGTCTACACCAACAGCAATAACACCAGGGACCCCTTCGCCGGCCCCAACTACCACATTGCCCCCCGCTGGGTGTACAACCTGGCCACCCTGTGGATGATATTCGTGGTGCTGGCGTCCATCTTCACCAATGGCCTGGTGCTGGTGGCCACCTACAAGTTCAAGAAGCTGCGCCACCCGCTCAACTGGATCCTGGTCAACCTGGCGATCGCCGACCTGGGCGAGACCCTCATCGCCAGCACCATCAGCATCTGTAACCAGATCTTCGGCTACTTCATCCTGGGCCACCCCATGTGCATGATCGAGGGCTTCACGGTCTCCACCTGCGGTATCACAGCCCTGTGGTCTCTGACGGTGATCTCCTGGGAGCGGTGGGTGGTCGTCTGCAAGCCCTTCGGCAACGTCAAGTTCGATGCCAAGTGGGCGACAGGGGGCATCCTCTTCTCCTGGATTTGGTCGGCCTTCTGGTGTTCCCTCCCCTTATTCGGGTGGAGCAGGTTCTGGCCCCACGGTCTGAAGACGTCCTGTGGCCCTGACGTGTTCTCGGGCAGCACGGACCCCGGGGTGCAGTCCTACATGATTGCCCTGATGATCACCTGCTGCATCATCCCGCTGGCCATCATCATCCTGTGCTACATCGCCGTGTGGCTGGCCATCCGCGCGGTCGCCCAGCAGCAGAAGGAGTCGGAGTCCACCCAGAAGGCGGAGCGGGAGGTGTCCAGGATGGTGGTGGTCATGATCCTAGCCTACATCTTCTGCTGGGGCCCTTACACCTTTTTTGCCTGCTTCGCCGCTGCCAGTCCCGGCTACGCCTTCCACCCGCTGGCCGCCTCCCTGCCCGCCTACTTCGCCAAGAGCGCCACCATCTACAACCCCATTATCTACGTGTTCATGAACCGACAGTTCCGCAACTGCATCATGCAGCTGTTCGGCAAGAAGGTGGACGACGGCTCCGAGGTGTCCTCGTCGTCCAAGACCGAAGTGTCCTCGGTGTCCAGTTCCTCCGTGTCTCCGGCATAG</t>
  </si>
  <si>
    <t>MTERWGSAMFAARRRHEEDTTRDSMFVYTNSNNTRDPFAGPNYHIAPRWVYNLATLWMIFVVLASIFTNGLVLVATYKFKKLRHPLNWILVNLAIADLGETLIASTISICNQIFGYFILGHPMCMIEGFTVSTCGITALWSLTVISWERWVVVCKPFGNVKFDAKWATGGILFSWIWSAFWCSLPLFGWSRFWPHGLKTSCGPDVFSGSTDPGVQSYMIALMITCCIIPLAIIILCYIAVWLAIRAVAQQQKESESTQKAEREVSRMVVVMILAYIFCWGPYTFFACFAAASPGYAFHPLAASLPAYFAKSATIYNPIIYVFMNRQFRNCIMQLFGKKVDDGSEVSSSSKTEVSSVSSSSVSPA</t>
  </si>
  <si>
    <t>LC007936</t>
  </si>
  <si>
    <t>ATGAAGGACTTCTACCTATATGAGAACATCTCAAAAGTCAGCCCTTTTGAGGGCCCACAGTATCATATTGCTCCAAAATGGGCATTTTATATGCAGGCAGCATTCATGGGCTTTGTGTTTTTCGCTGGAACACCCCTCAACTTCACCGTCCTGCTCGTCACTGCAAAATACAAGAAACTGCGGCAGCCTCTGAACTACATCCTGGTCAACATCTCCGTCGCTGGTTTCATCTTTGATGTGTTCTCCGTCAGCCAAGTGTTTATTACCAGCCTAAGAGGATATTACTTCCTTGGTCACACGATGTGTGCTCTGGAATCGTCAATGGGAACAGTAGCAGGTATATTACAAGAGCTCCATGTTGTCATCCAAACGTGCTCGTTTTTTAGCACATGTTGTAATTCCTGCATTTAGGTAGCTCAAATATCATTTAGCTATTCATCATCATCATCATCATCATGATCTTAGCTGCTGCTGGTGGCATGTCACTTCTGGTCGGCTGTTGGACCACCATCACCTTCAATCTAACTTGTATATCACGAAAAAAAACCCATAAAATGTTATTACAATGTTAGAAAAATAATAAACTAATTAATTATTCAATTAATTAATTTATTAATTTAATTAAATTATTCAATCATTCAATTATTAATTATTAACTTATTGTTATGTCTTATATGATCATGTTGTGACTGTCTCATCATAATCTGACTTGGCCGTTTTATCCCGTCTTACGTTTGTAGAATGTTTTCTGTTTAGACGCAGCATGAGTGACAAATCTCCCACATGATAGGACAGTAAAGTGAATCTTGAATTTTGTAGTAGAACCTAAAAAATCAATGTATTTCCTTGCAGGCTTGGTAACAGCATGGTCACTTGCTGTCCTGGCAATTGAAAGATATATCGTCATATGCAAACCCATCGGGAACTTTAAATTTGGTTCGACTCATGCCCTTTGTGGAGTGGCCTTCACCTGGTTTATGGGGGTTGGATGTGCAGCACCACCATTCTTCGGCTGGAGCAGGTGGAGTGGGGGAAATGTTTTGATACATATGTGTTGAAGTAATTATTTTACTGGTGCACCAGCACAAGTATACTAATTTTTTTTTTAAAAAAAACTGTCTCAAATCCCTCTTAGGTCTCTGTCCAGTCAAATGTTATGGATTATAGACATGCATACATACATATACATACAAGCATGGCTTTGCAACTAAACAGGTTTTATTCTAATCATTGTTTCCTGCAGATATATCCCTGAGGGCTTGGGCTGCTCTTGTGGACCTGACTGGTACATGCCTAACACAGAATATAACTCAGAGAGCTACACAGCTTTCCTCATGGTTACGTGTTTCATTGCCCCCCTCACCTGCATCATCTTCTCCTACTCACAACTGATATCTGCCTTGAGAGCTGTAAGTTCTTCTCATTATCCTGTTAAGAAACATAATTATTATTGTGAAGGATACATGACTGTGTAGCCTTCCACTTCTAATGCTGTCTGTGGTTCCCCATTTGTGCTGTAGGTGGCAGCGCAGCAAGCAGAGTCAGCGTCCACACAGAAGGCAGAGAGAGAGGTGTTCAGGATGATCATGGTCATGGTGACGTCCTATATCATATGTTGGACGCCCTATGCAGCTGCTGCTTTGTACTACACCCTTGACCATGAAACAGAGAAAGATTACCGTCTGGTCACCATCCCTGCTCTTTTCTCCAAGAGTGCCACTGTTTACAATCCACTGATCTACTGCTTCATGAACAAACAGGTACATTTCCATCTTATCAACAAACTACACAACAGGTTTAAGTGTAAAAAAGAGGGAAAGTCAGGGCTGTCCGATTCAGGAAAGCACATCGGTACAATTACATAAACCAGTCTATTTAAAAAATATTGTGCGTAATGAAACTGAAACCGAAGGCAAATGATCACATGCTGCCACCATTGTGCTCCCATAGTCTTTATTTACAAGACTGCAGAGATTATCAAGCTGCTATCAGTGTTGCCAAAAGTTTTCAAATATGTTAATGAATTTAAGCAAGTAGAAGTAGAATTTTTAAACTAATGTCCATATTACAATGAAGTAAATTCAACTTCTGACCAGAAAAAGCAGTTGATTTTGTTCTTCATTCATCTGTTTTCAGTTCAATGCATGCATTATGGAGACCGTGTTTGGAAAGAAGATTGAGGAAGCCTCAGAGGTGTCCAAAACCGAGGTGTCCTCTGTGGCTTAA</t>
  </si>
  <si>
    <t>MKDFYLYENISKVSPFEGPQYHIAPKWAFYMQAAFMGFVFFAGTPLNFTVLLVTAKYKKLRQPLNYILVNISVAGFIFDVFSVSQVFITSLRGYYFLGHTMCALESSMGTVAGLVTAWSLAVLAIERYIVICKPIGNFKFGSTHALCGVAFTWFMGVGCAAPPFFGWSRYIPEGLGCSCGPDWYMPNTEYNSESYTAFLMVTCFIAPLTCIIFSYSQLISALRAVAAQQAESASTQKAEREVFRMIMVMVTSYIICWTPYAAAALYYTLDHETEKDYRLVTIPALFSKSATVYNPLIYCFMNKQFNACIMETVFGKKIEEASEVSKTEVSSVA</t>
  </si>
  <si>
    <t>AncBoreotheria</t>
  </si>
  <si>
    <t>MSGQEDFYLFENISSVGPWDGPQYHIAPVWAFHLQAAFMGFVFFVGT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</si>
  <si>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t>
  </si>
  <si>
    <t>MSGQEDFYLFENISSVGPWDGPQYHIAPVWAFHLQAAFMGTVFFVGT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</si>
  <si>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AncBoreotheria_F49L</t>
  </si>
  <si>
    <t>MSGQEDFYLFENISSVGPWDGPQYHIAPVWAFHLQAAFMGFVFLVGT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</si>
  <si>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AncBoreotheria_T52F</t>
  </si>
  <si>
    <t>MSGQEDFYLFENISSVGPWDGPQYHIAPVWAFHLQAAFMGFVFFVGF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</si>
  <si>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AncBoreotheria_F86L</t>
  </si>
  <si>
    <t>MSGQEDFYLFENISSVGPWDGPQYHIAPVWAFHLQAAFMGFVFFVGT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</si>
  <si>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AncBoreotheria_T93P</t>
  </si>
  <si>
    <t>MSGQEDFYLFENISSVGPWDGPQYHIAPVWAFHLQAAFMGFVFFVGT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</si>
  <si>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AncBoreotheria_A114G</t>
  </si>
  <si>
    <t>MSGQEDFYLFENISSVGPWDGPQYHIAPVWAFHLQAAFMGFVFFVGT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</si>
  <si>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AncBoreotheria_S118T</t>
  </si>
  <si>
    <t>MSGQEDFYLFENISSVGPWDGPQYHIAPVWAFHLQAAFMGFVFFVGT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</si>
  <si>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AncBoreotheria_F46T,F49L</t>
  </si>
  <si>
    <t>MSGQEDFYLFENISSVGPWDGPQYHIAPVWAFHLQAAFMGTVFLVGT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</si>
  <si>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AncBoreotheria_F46T,T52F</t>
  </si>
  <si>
    <t>MSGQEDFYLFENISSVGPWDGPQYHIAPVWAFHLQAAFMGTVFFVGF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</si>
  <si>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AncBoreotheria_F46T,F86L</t>
  </si>
  <si>
    <t>MSGQEDFYLFENISSVGPWDGPQYHIAPVWAFHLQAAFMGTVFFVGT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</si>
  <si>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AncBoreotheria_F46T,T93P</t>
  </si>
  <si>
    <t>MSGQEDFYLFENISSVGPWDGPQYHIAPVWAFHLQAAFMGTVFFVGT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</si>
  <si>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AncBoreotheria_F46T,A114G</t>
  </si>
  <si>
    <t>MSGQEDFYLFENISSVGPWDGPQYHIAPVWAFHLQAAFMGTVFFVGT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</si>
  <si>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AncBoreotheria_F46T,S118T</t>
  </si>
  <si>
    <t>MSGQEDFYLFENISSVGPWDGPQYHIAPVWAFHLQAAFMGTVFFVGT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</si>
  <si>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AncBoreotheria_F49L,T52F</t>
  </si>
  <si>
    <t>MSGQEDFYLFENISSVGPWDGPQYHIAPVWAFHLQAAFMGFVFLVGF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</si>
  <si>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AncBoreotheria_F49L,F86L</t>
  </si>
  <si>
    <t>MSGQEDFYLFENISSVGPWDGPQYHIAPVWAFHLQAAFMGFVFLVGT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</si>
  <si>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AncBoreotheria_F49L,T93P</t>
  </si>
  <si>
    <t>MSGQEDFYLFENISSVGPWDGPQYHIAPVWAFHLQAAFMGFVFLVGT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</si>
  <si>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AncBoreotheria_F49L,A114G</t>
  </si>
  <si>
    <t>MSGQEDFYLFENISSVGPWDGPQYHIAPVWAFHLQAAFMGFVFLVGT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</si>
  <si>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AncBoreotheria_F49L,S118T</t>
  </si>
  <si>
    <t>MSGQEDFYLFENISSVGPWDGPQYHIAPVWAFHLQAAFMGFVFLVGT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</si>
  <si>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AncBoreotheria_T52F,F86L</t>
  </si>
  <si>
    <t>MSGQEDFYLFENISSVGPWDGPQYHIAPVWAFHLQAAFMGFVFFVGF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</si>
  <si>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AncBoreotheria_T52F,T93P</t>
  </si>
  <si>
    <t>MSGQEDFYLFENISSVGPWDGPQYHIAPVWAFHLQAAFMGFVFFVGF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</si>
  <si>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AncBoreotheria_T52F,A114G</t>
  </si>
  <si>
    <t>MSGQEDFYLFENISSVGPWDGPQYHIAPVWAFHLQAAFMGFVFFVGF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</si>
  <si>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AncBoreotheria_T52F,S118T</t>
  </si>
  <si>
    <t>MSGQEDFYLFENISSVGPWDGPQYHIAPVWAFHLQAAFMGFVFFVGF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</si>
  <si>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AncBoreotheria_F86L,T93P</t>
  </si>
  <si>
    <t>MSGQEDFYLFENISSVGPWDGPQYHIAPVWAFHLQAAFMGFVFFVGT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</si>
  <si>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AncBoreotheria_F86L,A114G</t>
  </si>
  <si>
    <t>MSGQEDFYLFENISSVGPWDGPQYHIAPVWAFHLQAAFMGFVFFVGT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</si>
  <si>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AncBoreotheria_F86L,S118T</t>
  </si>
  <si>
    <t>MSGQEDFYLFENISSVGPWDGPQYHIAPVWAFHLQAAFMGFVFFVGT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</si>
  <si>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AncBoreotheria_T93P,A114G</t>
  </si>
  <si>
    <t>MSGQEDFYLFENISSVGPWDGPQYHIAPVWAFHLQAAFMGFVFFVGT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</si>
  <si>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AncBoreotheria_T93P,S118T</t>
  </si>
  <si>
    <t>MSGQEDFYLFENISSVGPWDGPQYHIAPVWAFHLQAAFMGFVFFVGT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</si>
  <si>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AncBoreotheria_A114G,S118T</t>
  </si>
  <si>
    <t>MSGQEDFYLFENISSVGPWDGPQYHIAPVWAFHLQAAFMGFVFFVGT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</si>
  <si>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AncBoreotheria_F46T,F49L,T52F</t>
  </si>
  <si>
    <t>MSGQEDFYLFENISSVGPWDGPQYHIAPVWAFHLQAAFMGTVFLVGFPLNAIVLVATLRYKKLRQPLNYILVNVSLGGFLF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</si>
  <si>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AncBoreotheria_F46T,F49L,F86L</t>
  </si>
  <si>
    <t>MSGQEDFYLFENISSVGPWDGPQYHIAPVWAFHLQAAFMGTVFLVGT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</si>
  <si>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AncBoreotheria_F46T,F49L,T93P</t>
  </si>
  <si>
    <t>MSGQEDFYLFENISSVGPWDGPQYHIAPVWAFHLQAAFMGTVFLVGT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</si>
  <si>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AncBoreotheria_F46T,F49L,A114G</t>
  </si>
  <si>
    <t>MSGQEDFYLFENISSVGPWDGPQYHIAPVWAFHLQAAFMGTVFLVGT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</si>
  <si>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AncBoreotheria_F46T,F49L,S118T</t>
  </si>
  <si>
    <t>MSGQEDFYLFENISSVGPWDGPQYHIAPVWAFHLQAAFMGTVFLVGT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</si>
  <si>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AncBoreotheria_F46T,T52F,F86L</t>
  </si>
  <si>
    <t>MSGQEDFYLFENISSVGPWDGPQYHIAPVWAFHLQAAFMGTVFFVGF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</si>
  <si>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AncBoreotheria_F46T,T52F,T93P</t>
  </si>
  <si>
    <t>MSGQEDFYLFENISSVGPWDGPQYHIAPVWAFHLQAAFMGTVFFVGF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</si>
  <si>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AncBoreotheria_F46T,T52F,A114G</t>
  </si>
  <si>
    <t>MSGQEDFYLFENISSVGPWDGPQYHIAPVWAFHLQAAFMGTVFFVGF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</si>
  <si>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AncBoreotheria_F46T,T52F,S118T</t>
  </si>
  <si>
    <t>MSGQEDFYLFENISSVGPWDGPQYHIAPVWAFHLQAAFMGTVFFVGF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</si>
  <si>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AncBoreotheria_F46T,F86L,T93P</t>
  </si>
  <si>
    <t>MSGQEDFYLFENISSVGPWDGPQYHIAPVWAFHLQAAFMGTVFFVGT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</si>
  <si>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AncBoreotheria_F46T,F86L,A114G</t>
  </si>
  <si>
    <t>MSGQEDFYLFENISSVGPWDGPQYHIAPVWAFHLQAAFMGTVFFVGT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</si>
  <si>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AncBoreotheria_F46T,F86L,S118T</t>
  </si>
  <si>
    <t>MSGQEDFYLFENISSVGPWDGPQYHIAPVWAFHLQAAFMGTVFFVGT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</si>
  <si>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AncBoreotheria_F46T,T93P,A114G</t>
  </si>
  <si>
    <t>MSGQEDFYLFENISSVGPWDGPQYHIAPVWAFHLQAAFMGTVFFVGT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</si>
  <si>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AncBoreotheria_F46T,T93P,S118T</t>
  </si>
  <si>
    <t>MSGQEDFYLFENISSVGPWDGPQYHIAPVWAFHLQAAFMGTVFFVGT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</si>
  <si>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AncBoreotheria_F46T,A114G,S118T</t>
  </si>
  <si>
    <t>MSGQEDFYLFENISSVGPWDGPQYHIAPVWAFHLQAAFMGTVFFVGT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</si>
  <si>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AncBoreotheria_F49L,T52F,F86L</t>
  </si>
  <si>
    <t>MSGQEDFYLFENISSVGPWDGPQYHIAPVWAFHLQAAFMGFVFLVGF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</si>
  <si>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AncBoreotheria_F49L,T52F,T93P</t>
  </si>
  <si>
    <t>MSGQEDFYLFENISSVGPWDGPQYHIAPVWAFHLQAAFMGFVFLVGF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</si>
  <si>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AncBoreotheria_F49L,T52F,A114G</t>
  </si>
  <si>
    <t>MSGQEDFYLFENISSVGPWDGPQYHIAPVWAFHLQAAFMGFVFLVGF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</si>
  <si>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AncBoreotheria_F49L,T52F,S118T</t>
  </si>
  <si>
    <t>MSGQEDFYLFENISSVGPWDGPQYHIAPVWAFHLQAAFMGFVFLVGF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</si>
  <si>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AncBoreotheria_F49L,F86L,T93P</t>
  </si>
  <si>
    <t>MSGQEDFYLFENISSVGPWDGPQYHIAPVWAFHLQAAFMGFVFLVGT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</si>
  <si>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AncBoreotheria_F49L,F86L,A114G</t>
  </si>
  <si>
    <t>MSGQEDFYLFENISSVGPWDGPQYHIAPVWAFHLQAAFMGFVFLVGT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</si>
  <si>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AncBoreotheria_F49L,F86L,S118T</t>
  </si>
  <si>
    <t>MSGQEDFYLFENISSVGPWDGPQYHIAPVWAFHLQAAFMGFVFLVGT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</si>
  <si>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AncBoreotheria_F49L,T93P,A114G</t>
  </si>
  <si>
    <t>MSGQEDFYLFENISSVGPWDGPQYHIAPVWAFHLQAAFMGFVFLVGT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</si>
  <si>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AncBoreotheria_F49L,T93P,S118T</t>
  </si>
  <si>
    <t>MSGQEDFYLFENISSVGPWDGPQYHIAPVWAFHLQAAFMGFVFLVGT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</si>
  <si>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AncBoreotheria_F49L,A114G,S118T</t>
  </si>
  <si>
    <t>MSGQEDFYLFENISSVGPWDGPQYHIAPVWAFHLQAAFMGFVFLVGT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</si>
  <si>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AncBoreotheria_T52F,F86L,T93P</t>
  </si>
  <si>
    <t>MSGQEDFYLFENISSVGPWDGPQYHIAPVWAFHLQAAFMGFVFFVGF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</si>
  <si>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AncBoreotheria_T52F,F86L,A114G</t>
  </si>
  <si>
    <t>MSGQEDFYLFENISSVGPWDGPQYHIAPVWAFHLQAAFMGFVFFVGF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</si>
  <si>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AncBoreotheria_T52F,F86L,S118T</t>
  </si>
  <si>
    <t>MSGQEDFYLFENISSVGPWDGPQYHIAPVWAFHLQAAFMGFVFFVGF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</si>
  <si>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AncBoreotheria_T52F,T93P,A114G</t>
  </si>
  <si>
    <t>MSGQEDFYLFENISSVGPWDGPQYHIAPVWAFHLQAAFMGFVFFVGF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</si>
  <si>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AncBoreotheria_T52F,T93P,S118T</t>
  </si>
  <si>
    <t>MSGQEDFYLFENISSVGPWDGPQYHIAPVWAFHLQAAFMGFVFFVGF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</si>
  <si>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AncBoreotheria_T52F,A114G,S118T</t>
  </si>
  <si>
    <t>MSGQEDFYLFENISSVGPWDGPQYHIAPVWAFHLQAAFMGFVFFVGF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</si>
  <si>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AncBoreotheria_F86L,T93P,A114G</t>
  </si>
  <si>
    <t>MSGQEDFYLFENISSVGPWDGPQYHIAPVWAFHLQAAFMGFVFFVGT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</si>
  <si>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AncBoreotheria_F86L,T93P,S118T</t>
  </si>
  <si>
    <t>MSGQEDFYLFENISSVGPWDGPQYHIAPVWAFHLQAAFMGFVFFVGT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</si>
  <si>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AncBoreotheria_F86L,A114G,S118T</t>
  </si>
  <si>
    <t>MSGQEDFYLFENISSVGPWDGPQYHIAPVWAFHLQAAFMGFVFFVGT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</si>
  <si>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AncBoreotheria_T93P,A114G,S118T</t>
  </si>
  <si>
    <t>MSGQEDFYLFENISSVGPWDGPQYHIAPVWAFHLQAAFMGFVFFVGT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</si>
  <si>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AncBoreotheria_F46T,F49L,T52F,F86L</t>
  </si>
  <si>
    <t>MSGQEDFYLFENISSVGPWDGPQYHIAPVWAFHLQAAFMGTVFLVGFPLNAIVLVATLRYKKLRQPLNYILVNVSLGGFLL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</si>
  <si>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AncBoreotheria_F46T,F49L,T52F,T93P</t>
  </si>
  <si>
    <t>MSGQEDFYLFENISSVGPWDGPQYHIAPVWAFHLQAAFMGTVFLVGFPLNAIVLVATLRYKKLRQPLNYILVNVSLGGFLF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</si>
  <si>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AncBoreotheria_F46T,F49L,T52F,A114G</t>
  </si>
  <si>
    <t>MSGQEDFYLFENISSVGPWDGPQYHIAPVWAFHLQAAFMGTVFLVGFPLNAIVLVATLRYKKLRQPLNYILVNVSLGGFLF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</si>
  <si>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AncBoreotheria_F46T,F49L,T52F,S118T</t>
  </si>
  <si>
    <t>MSGQEDFYLFENISSVGPWDGPQYHIAPVWAFHLQAAFMGTVFLVGFPLNAIVLVATLRYKKLRQPLNYILVNVSLGGFLF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</si>
  <si>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AncBoreotheria_F46T,F49L,F86L,T93P</t>
  </si>
  <si>
    <t>MSGQEDFYLFENISSVGPWDGPQYHIAPVWAFHLQAAFMGTVFLVGT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</si>
  <si>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AncBoreotheria_F46T,F49L,F86L,A114G</t>
  </si>
  <si>
    <t>MSGQEDFYLFENISSVGPWDGPQYHIAPVWAFHLQAAFMGTVFLVGT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</si>
  <si>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AncBoreotheria_F46T,F49L,F86L,S118T</t>
  </si>
  <si>
    <t>MSGQEDFYLFENISSVGPWDGPQYHIAPVWAFHLQAAFMGTVFLVGT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</si>
  <si>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AncBoreotheria_F46T,F49L,T93P,A114G</t>
  </si>
  <si>
    <t>MSGQEDFYLFENISSVGPWDGPQYHIAPVWAFHLQAAFMGTVFLVGT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</si>
  <si>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AncBoreotheria_F46T,F49L,T93P,S118T</t>
  </si>
  <si>
    <t>MSGQEDFYLFENISSVGPWDGPQYHIAPVWAFHLQAAFMGTVFLVGT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</si>
  <si>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AncBoreotheria_F46T,F49L,A114G,S118T</t>
  </si>
  <si>
    <t>MSGQEDFYLFENISSVGPWDGPQYHIAPVWAFHLQAAFMGTVFLVGT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</si>
  <si>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AncBoreotheria_F46T,T52F,F86L,T93P</t>
  </si>
  <si>
    <t>MSGQEDFYLFENISSVGPWDGPQYHIAPVWAFHLQAAFMGTVFFVGF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</si>
  <si>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AncBoreotheria_F46T,T52F,F86L,A114G</t>
  </si>
  <si>
    <t>MSGQEDFYLFENISSVGPWDGPQYHIAPVWAFHLQAAFMGTVFFVGF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</si>
  <si>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AncBoreotheria_F46T,T52F,F86L,S118T</t>
  </si>
  <si>
    <t>MSGQEDFYLFENISSVGPWDGPQYHIAPVWAFHLQAAFMGTVFFVGF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</si>
  <si>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AncBoreotheria_F46T,T52F,T93P,A114G</t>
  </si>
  <si>
    <t>MSGQEDFYLFENISSVGPWDGPQYHIAPVWAFHLQAAFMGTVFFVGF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</si>
  <si>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AncBoreotheria_F46T,T52F,T93P,S118T</t>
  </si>
  <si>
    <t>MSGQEDFYLFENISSVGPWDGPQYHIAPVWAFHLQAAFMGTVFFVGF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</si>
  <si>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AncBoreotheria_F46T,T52F,A114G,S118T</t>
  </si>
  <si>
    <t>MSGQEDFYLFENISSVGPWDGPQYHIAPVWAFHLQAAFMGTVFFVGF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</si>
  <si>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AncBoreotheria_F46T,F86L,T93P,A114G</t>
  </si>
  <si>
    <t>MSGQEDFYLFENISSVGPWDGPQYHIAPVWAFHLQAAFMGTVFFVGT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</si>
  <si>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AncBoreotheria_F46T,F86L,T93P,S118T</t>
  </si>
  <si>
    <t>MSGQEDFYLFENISSVGPWDGPQYHIAPVWAFHLQAAFMGTVFFVGT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</si>
  <si>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AncBoreotheria_F46T,F86L,A114G,S118T</t>
  </si>
  <si>
    <t>MSGQEDFYLFENISSVGPWDGPQYHIAPVWAFHLQAAFMGTVFFVGT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</si>
  <si>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AncBoreotheria_F46T,T93P,A114G,S118T</t>
  </si>
  <si>
    <t>MSGQEDFYLFENISSVGPWDGPQYHIAPVWAFHLQAAFMGTVFFVGT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</si>
  <si>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AncBoreotheria_F49L,T52F,F86L,T93P</t>
  </si>
  <si>
    <t>MSGQEDFYLFENISSVGPWDGPQYHIAPVWAFHLQAAFMGFVFLVGF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</si>
  <si>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AncBoreotheria_F49L,T52F,F86L,A114G</t>
  </si>
  <si>
    <t>MSGQEDFYLFENISSVGPWDGPQYHIAPVWAFHLQAAFMGFVFLVGF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</si>
  <si>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AncBoreotheria_F49L,T52F,F86L,S118T</t>
  </si>
  <si>
    <t>MSGQEDFYLFENISSVGPWDGPQYHIAPVWAFHLQAAFMGFVFLVGF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</si>
  <si>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AncBoreotheria_F49L,T52F,T93P,A114G</t>
  </si>
  <si>
    <t>MSGQEDFYLFENISSVGPWDGPQYHIAPVWAFHLQAAFMGFVFLVGF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</si>
  <si>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AncBoreotheria_F49L,T52F,T93P,S118T</t>
  </si>
  <si>
    <t>MSGQEDFYLFENISSVGPWDGPQYHIAPVWAFHLQAAFMGFVFLVGF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</si>
  <si>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AncBoreotheria_F49L,T52F,A114G,S118T</t>
  </si>
  <si>
    <t>MSGQEDFYLFENISSVGPWDGPQYHIAPVWAFHLQAAFMGFVFLVGF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</si>
  <si>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AncBoreotheria_F49L,F86L,T93P,A114G</t>
  </si>
  <si>
    <t>MSGQEDFYLFENISSVGPWDGPQYHIAPVWAFHLQAAFMGFVFLVGT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</si>
  <si>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AncBoreotheria_F49L,F86L,T93P,S118T</t>
  </si>
  <si>
    <t>MSGQEDFYLFENISSVGPWDGPQYHIAPVWAFHLQAAFMGFVFLVGT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</si>
  <si>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AncBoreotheria_F49L,F86L,A114G,S118T</t>
  </si>
  <si>
    <t>MSGQEDFYLFENISSVGPWDGPQYHIAPVWAFHLQAAFMGFVFLVGT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</si>
  <si>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AncBoreotheria_F49L,T93P,A114G,S118T</t>
  </si>
  <si>
    <t>MSGQEDFYLFENISSVGPWDGPQYHIAPVWAFHLQAAFMGFVFLVGT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</si>
  <si>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AncBoreotheria_T52F,F86L,T93P,A114G</t>
  </si>
  <si>
    <t>MSGQEDFYLFENISSVGPWDGPQYHIAPVWAFHLQAAFMGFVFFVGF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</si>
  <si>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AncBoreotheria_T52F,F86L,T93P,S118T</t>
  </si>
  <si>
    <t>MSGQEDFYLFENISSVGPWDGPQYHIAPVWAFHLQAAFMGFVFFVGF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</si>
  <si>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AncBoreotheria_T52F,F86L,A114G,S118T</t>
  </si>
  <si>
    <t>MSGQEDFYLFENISSVGPWDGPQYHIAPVWAFHLQAAFMGFVFFVGF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</si>
  <si>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AncBoreotheria_T52F,T93P,A114G,S118T</t>
  </si>
  <si>
    <t>MSGQEDFYLFENISSVGPWDGPQYHIAPVWAFHLQAAFMGFVFFVGF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</si>
  <si>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AncBoreotheria_F86L,T93P,A114G,S118T</t>
  </si>
  <si>
    <t>MSGQEDFYLFENISSVGPWDGPQYHIAPVWAFHLQAAFMGFVFFVGT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</si>
  <si>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AncBoreotheria_F46T,F49L,T52F,F86L,T93P</t>
  </si>
  <si>
    <t>MSGQEDFYLFENISSVGPWDGPQYHIAPVWAFHLQAAFMGTVFLVGFPLNAIVLVATLRYKKLRQPLNYILVNVSLGGFLLCIFSVFP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</si>
  <si>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AncBoreotheria_F46T,F49L,T52F,F86L,A114G</t>
  </si>
  <si>
    <t>MSGQEDFYLFENISSVGPWDGPQYHIAPVWAFHLQAAFMGTVFLVGFPLNAIVLVATLRYKKLRQPLNYILVNVSLGGFLLCIFSVFT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</si>
  <si>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AncBoreotheria_F46T,F49L,T52F,F86L,S118T</t>
  </si>
  <si>
    <t>MSGQEDFYLFENISSVGPWDGPQYHIAPVWAFHLQAAFMGTVFLVGFPLNAIVLVATLRYKKLRQPLNYILVNVSLGGFLLCIFSVFT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</si>
  <si>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AncBoreotheria_F46T,F49L,T52F,T93P,A114G</t>
  </si>
  <si>
    <t>MSGQEDFYLFENISSVGPWDGPQYHIAPVWAFHLQAAFMGTVFLVGFPLNAIVLVATLRYKKLRQPLNYILVNVSLGGFLF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</si>
  <si>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AncBoreotheria_F46T,F49L,T52F,T93P,S118T</t>
  </si>
  <si>
    <t>MSGQEDFYLFENISSVGPWDGPQYHIAPVWAFHLQAAFMGTVFLVGFPLNAIVLVATLRYKKLRQPLNYILVNVSLGGFLF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</si>
  <si>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AncBoreotheria_F46T,F49L,T52F,A114G,S118T</t>
  </si>
  <si>
    <t>MSGQEDFYLFENISSVGPWDGPQYHIAPVWAFHLQAAFMGTVFLVGFPLNAIVLVATLRYKKLRQPLNYILVNVSLGGFLF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</si>
  <si>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AncBoreotheria_F46T,F49L,F86L,T93P,A114G</t>
  </si>
  <si>
    <t>MSGQEDFYLFENISSVGPWDGPQYHIAPVWAFHLQAAFMGTVFLVGT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</si>
  <si>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AncBoreotheria_F46T,F49L,F86L,T93P,S118T</t>
  </si>
  <si>
    <t>MSGQEDFYLFENISSVGPWDGPQYHIAPVWAFHLQAAFMGTVFLVGT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</si>
  <si>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AncBoreotheria_F46T,F49L,F86L,A114G,S118T</t>
  </si>
  <si>
    <t>MSGQEDFYLFENISSVGPWDGPQYHIAPVWAFHLQAAFMGTVFLVGT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</si>
  <si>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AncBoreotheria_F46T,F49L,T93P,A114G,S118T</t>
  </si>
  <si>
    <t>MSGQEDFYLFENISSVGPWDGPQYHIAPVWAFHLQAAFMGTVFLVGT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</si>
  <si>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AncBoreotheria_F46T,T52F,F86L,T93P,A114G</t>
  </si>
  <si>
    <t>MSGQEDFYLFENISSVGPWDGPQYHIAPVWAFHLQAAFMGTVFFVGF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</si>
  <si>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AncBoreotheria_F46T,T52F,F86L,T93P,S118T</t>
  </si>
  <si>
    <t>MSGQEDFYLFENISSVGPWDGPQYHIAPVWAFHLQAAFMGTVFFVGF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</si>
  <si>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AncBoreotheria_F46T,T52F,F86L,A114G,S118T</t>
  </si>
  <si>
    <t>MSGQEDFYLFENISSVGPWDGPQYHIAPVWAFHLQAAFMGTVFFVGF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</si>
  <si>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AncBoreotheria_F46T,T52F,T93P,A114G,S118T</t>
  </si>
  <si>
    <t>MSGQEDFYLFENISSVGPWDGPQYHIAPVWAFHLQAAFMGTVFFVGF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</si>
  <si>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AncBoreotheria_F46T,F86L,T93P,A114G,S118T</t>
  </si>
  <si>
    <t>MSGQEDFYLFENISSVGPWDGPQYHIAPVWAFHLQAAFMGTVFFVGT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</si>
  <si>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AncBoreotheria_F49L,T52F,F86L,T93P,A114G</t>
  </si>
  <si>
    <t>MSGQEDFYLFENISSVGPWDGPQYHIAPVWAFHLQAAFMGFVFLVGF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</si>
  <si>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AncBoreotheria_F49L,T52F,F86L,T93P,S118T</t>
  </si>
  <si>
    <t>MSGQEDFYLFENISSVGPWDGPQYHIAPVWAFHLQAAFMGFVFLVGF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</si>
  <si>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AncBoreotheria_F49L,T52F,T93P,A114G,S118T</t>
  </si>
  <si>
    <t>MSGQEDFYLFENISSVGPWDGPQYHIAPVWAFHLQAAFMGFVFLVGF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</si>
  <si>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AncBoreotheria_F49L,F86L,T93P,A114G,S118T</t>
  </si>
  <si>
    <t>MSGQEDFYLFENISSVGPWDGPQYHIAPVWAFHLQAAFMGFVFLVGT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</si>
  <si>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AncBoreotheria_T52F,F86L,T93P,A114G,S118T</t>
  </si>
  <si>
    <t>MSGQEDFYLFENISSVGPWDGPQYHIAPVWAFHLQAAFMGFVFFVGF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</si>
  <si>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AncBoreotheria_F46T,F49L,T52F,F86L,T93P,A114G</t>
  </si>
  <si>
    <t>MSGQEDFYLFENISSVGPWDGPQYHIAPVWAFHLQAAFMGTVFLVGFPLNAIVLVATLRYKKLRQPLNYILVNVSLGGFLLCIFSVFPVFIASCHGYFVFGRHVCALGAFLGSVAGLVTGWSLAFLAFERYIVICKPFGNFRFSSKHALMVVLATWTIGIGVSIPPFFGWSRFIPEGLQCSCGPDWYTVGTKYRSEYYTWFLFIFCFIVPLSLICFSYSQLLRALRAVAAQQQESATTQKAEREVSRMVVVMVGSFCLCYVPYAALAMYMVNNRNHGLDLRLVTIPAFFSKSSCVYNPIIYCFMNKQFRACILETVCGKPMSDESDVSSSAQKTEVSSVSSSQVSPS</t>
  </si>
  <si>
    <t>AncBoreotheria_F46T,F49L,T52F,F86L,T93P,S118T</t>
  </si>
  <si>
    <t>MSGQEDFYLFENISSVGPWDGPQYHIAPVWAFHLQAAFMGTVFLVGFPLNAIVLVATLRYKKLRQPLNYILVNVSLGGFLLCIFSVFPVFIASCHGYFVFGRHVCALEAFLTSVAGLVTGWSLAFLAFERYIVICKPFGNFRFSSKHALMVVLATWTIGIGVSIPPFFGWSRFIPEGLQCSCGPDWYTVGTKYRSEYYTWFLFIFCFIVPLSLICFSYSQLLRALRAVAAQQQESATTQKAEREVSRMVVVMVGSFCLCYVPYAALAMYMVNNRNHGLDLRLVTIPAFFSKSSCVYNPIIYCFMNKQFRACILETVCGKPMSDESDVSSSAQKTEVSSVSSSQVSPS</t>
  </si>
  <si>
    <t>AncBoreotheria_F46T,F49L,T52F,F86L,A114G,S118T</t>
  </si>
  <si>
    <t>MSGQEDFYLFENISSVGPWDGPQYHIAPVWAFHLQAAFMGTVFLVGFPLNAIVLVATLRYKKLRQPLNYILVNVSLGGFLLCIFSVFT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</si>
  <si>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AncBoreotheria_F46T,F49L,T52F,T93P,A114G,S118T</t>
  </si>
  <si>
    <t>MSGQEDFYLFENISSVGPWDGPQYHIAPVWAFHLQAAFMGTVFLVGFPLNAIVLVATLRYKKLRQPLNYILVNVSLGGFLF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</si>
  <si>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AncBoreotheria_F46T,F49L,F86L,T93P,A114G,S118T</t>
  </si>
  <si>
    <t>MSGQEDFYLFENISSVGPWDGPQYHIAPVWAFHLQAAFMGTVFLVGT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</si>
  <si>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AncBoreotheria_F46T,T52F,F86L,T93P,A114G,S118T</t>
  </si>
  <si>
    <t>MSGQEDFYLFENISSVGPWDGPQYHIAPVWAFHLQAAFMGTVFFVGF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</si>
  <si>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AncBoreotheria_F49L,T52F,F86L,T93P,A114G,S118T</t>
  </si>
  <si>
    <t>MSGQEDFYLFENISSVGPWDGPQYHIAPVWAFHLQAAFMGFVFLVGF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t>
  </si>
  <si>
    <t>AncBoreotheria_F46T,F49L,T52F,F86L,T93P,A114G,S118T</t>
  </si>
  <si>
    <t>MSGQEDFYLFENISSVGPWDGPQYHIAPVWAFHLQAAFMGTVFLVGFPLNAIVLVATLRYKKLRQPLNYILVNVSLGGFLLCIFSVFPVFIASCHGYFVFGRHVCALGAFLTSVAGLVTGWSLAFLAFERYIVICKPFGNFRFSSKHALMVVLATWTIGIGVSIPPFFGWSRFIPEGLQCSCGPDWYTVGTKYRSEYYTWFLFIFCFIVPLSLICFSYSQLLRALRAVAAQQQESATTQKAEREVSRMVVVMVGSFCLCYVPYAALAMYMVNNRNHGLDLRLVTIPAFFSKSSCVYNPIIYCFMNKQFRACILETVCGKPMSDESDVSSSAQKTEVSSVSSSQVSPS</t>
  </si>
  <si>
    <t>swsanc3_V91I</t>
  </si>
  <si>
    <t>MSKMSEEEDFYLFKNISNVGPWDGPQYHIAPKWAFYLQAAFMGFVFFVGTPLNAIVLIVTVKYKKLRQPLNYILVNISLGGFLFCIFSIFTVFVSSSQGYFVFGRTVCALEAFLGSVAGLVTGWSLAFLAFERYIVICKPMGNFRFSSKHALMVVVATWIIGIGVSIPPFFGWSRYIPEGLQCSCGPDWYTVGTKYKSEYYTWFLFIFCFIIPLSLICFSYSQLLGALRAVAAQQQESATTQKAEREVSRMVIVMVGSFCLCYVPYAAMAMYMVNNRNHGLDLRLVTIPAFFSKSSCVYNPIIYSFMNKQFRACIMETVCGKPMSDDSSVSSSSQKTEVSSVSSSQVSPS</t>
  </si>
  <si>
    <t>swsanc3_E113D,L116V</t>
  </si>
  <si>
    <t>MSKMSEEEDFYLFKNISNVGPWDGPQYHIAPKWAFYLQAAFMGFVFFVGTPLNAIVLIVTVKYKKLRQPLNYILVNISLGGFLFCIFSVFTVFVSSSQGYFVFGRTVCALDAFVGSVAGLVTGWSLAFLAFERYIVICKPMGNFRFSSKHALMVVVATWIIGIGVSIPPFFGWSRYIPEGLQCSCGPDWYTVGTKYKSEYYTWFLFIFCFIIPLSLICFSYSQLLGALRAVAAQQQESATTQKAEREVSRMVIVMVGSFCLCYVPYAAMAMYMVNNRNHGLDLRLVTIPAFFSKSSCVYNPIIYSFMNKQFRACIMETVCGKPMSDDSSVSSSSQKTEVSSVSSSQVSPS</t>
  </si>
  <si>
    <t>AncEuteleost</t>
  </si>
  <si>
    <t>MSGQEDFYLFENISSVSPFEGPQYHLAPKWAFYLQAAFMGFVFFVGTPLNAIVLFVTMKYKKLRQPLNYILVNISLAGFIFVTFSVSQVFVSSTRGYFFLGHTLCALEAAMGSIAGLVTGWSLAVLAFERYVVICKPFGSFKFGSNHALAAVAFTWIIGIGCATPPFFGWSRYIPEGLGCSCGPDWYTKNEEYNSESYTYFLLVTCFIMPLTIIIFSYSQLLGALRAVAAQQAESASTQKAEKEVSRMVIVMVGSFVTCYGPYAITALYFANSTDPNKDYRLVTIPAFFSKSSCVYNPLIYAFMNKQFRACILETVCGKPMSDESDVSSSAQKTEVSSVSSSQVSPS</t>
  </si>
  <si>
    <t>AncMammal</t>
  </si>
  <si>
    <t>MSGQEDFYLFENISSVGPWDGPQYHIAPAWAFHLQTAFMGFVFFVGTPLNAIVLIATLRYKKLRQPLNYILVNISLAGFIFCIFSVFTVFISSSQGYFVFGRHVCALEAFLGSVAGLVTGWSLAFLAFERYIVICKPFGNFRFNSKHALMVVLATWVIGIGVSIPPFFGWSRYIPEGLQCSCGPDWYTVGTKYRSEYYTWFLFIFCFIVPLSLICFSYSQLLGALRAVAAQQQESATTQKAEREVSRMVVVMVGSFCLCYVPYAALAMYMVNNRNHGLDLRLVTIPAFFSKSSCVYNPIIYCFMNKQFRACILETVCGKPMSDESDVSSSAQKTEVSSVSSSQVSPS</t>
  </si>
  <si>
    <t>AncEutheria</t>
  </si>
  <si>
    <t>MSGQEDFYLFENISSVGPWDGPQYHIAPVWAFHLQAAFMGFVFFVGTPLNAIVLVATLRYKKLRQPLNYILVNISLGGFLFCIFSVFTVFISSCQGYFVFGRHVCALEAFLGSVAGLVTGWSLAFLAFERYIVICKPFGNFRFSSKHALMVVLATWTIGIGVSIPPFFGWSRFIPEGLQCSCGPDWYTVGTKYRSEYYTWFLFIFCFIVPLSLICFSYSQLLGALRAVAAQQQESATTQKAEREVSRMVVVMVGSFCLCYVPYAALAMYMVNNRNHGLDLRLVTIPAFFSKSSCVYNPIIYCFMNKQFRACILETVCGKPMSDESDVSSSAQKTEVSSVSSSQVSPS</t>
  </si>
  <si>
    <t>AncEutheria_F86S</t>
  </si>
  <si>
    <t>MSGQEDFYLFENISSVGPWDGPQYHIAPVWAFHLQAAFMGFVFFVGTPLNAIVLVATLRYKKLRQPLNYILVNISLGGFLSCIFSVFTVFISSCQGYFVFGRHVCALEAFLGSVAGLVTGWSLAFLAFERYIVICKPFGNFRFSSKHALMVVLATWTIGIGVSIPPFFGWSRFIPEGLQCSCGPDWYTVGTKYRSEYYTWFLFIFCFIVPLSLICFSYSQLLGALRAVAAQQQESATTQKAEREVSRMVVVMVGSFCLCYVPYAALAMYMVNNRNHGLDLRLVTIPAFFSKSSCVYNPIIYCFMNKQFRACILETVCGKPMSDESDVSSSAQKTEVSSVSSSQVSPS</t>
  </si>
  <si>
    <t>AncEutheria_T93I</t>
  </si>
  <si>
    <t>MSGQEDFYLFENISSVGPWDGPQYHIAPVWAFHLQAAFMGFVFFVGTPLNAIVLVATLRYKKLRQPLNYILVNISLGGFLFCIFSVFIVFISSCQGYFVFGRHVCALEAFLGSVAGLVTGWSLAFLAFERYIVICKPFGNFRFSSKHALMVVLATWTIGIGVSIPPFFGWSRFIPEGLQCSCGPDWYTVGTKYRSEYYTWFLFIFCFIVPLSLICFSYSQLLGALRAVAAQQQESATTQKAEREVSRMVVVMVGSFCLCYVPYAALAMYMVNNRNHGLDLRLVTIPAFFSKSSCVYNPIIYCFMNKQFRACILETVCGKPMSDESDVSSSAQKTEVSSVSSSQVSPS</t>
  </si>
  <si>
    <t>AncEutheria_L116V</t>
  </si>
  <si>
    <t>MSGQEDFYLFENISSVGPWDGPQYHIAPVWAFHLQAAFMGFVFFVGTPLNAIVLVATLRYKKLRQPLNYILVNISLGGFLFCIFSVFTVFISSCQGYFVFGRHVCALEAFVGSVAGLVTGWSLAFLAFERYIVICKPFGNFRFSSKHALMVVLATWTIGIGVSIPPFFGWSRFIPEGLQCSCGPDWYTVGTKYRSEYYTWFLFIFCFIVPLSLICFSYSQLLGALRAVAAQQQESATTQKAEREVSRMVVVMVGSFCLCYVPYAALAMYMVNNRNHGLDLRLVTIPAFFSKSSCVYNPIIYCFMNKQFRACILETVCGKPMSDESDVSSSAQKTEVSSVSSSQVSPS</t>
  </si>
  <si>
    <t>AncEutheria_F86S,T93I</t>
  </si>
  <si>
    <t>MSGQEDFYLFENISSVGPWDGPQYHIAPVWAFHLQAAFMGFVFFVGTPLNAIVLVATLRYKKLRQPLNYILVNISLGGFLSCIFSVFIVFISSCQGYFVFGRHVCALEAFLGSVAGLVTGWSLAFLAFERYIVICKPFGNFRFSSKHALMVVLATWTIGIGVSIPPFFGWSRFIPEGLQCSCGPDWYTVGTKYRSEYYTWFLFIFCFIVPLSLICFSYSQLLGALRAVAAQQQESATTQKAEREVSRMVVVMVGSFCLCYVPYAALAMYMVNNRNHGLDLRLVTIPAFFSKSSCVYNPIIYCFMNKQFRACILETVCGKPMSDESDVSSSAQKTEVSSVSSSQVSPS</t>
  </si>
  <si>
    <t>AncEutheria_F86S,L116V</t>
  </si>
  <si>
    <t>MSGQEDFYLFENISSVGPWDGPQYHIAPVWAFHLQAAFMGFVFFVGTPLNAIVLVATLRYKKLRQPLNYILVNISLGGFLSCIFSVFTVFISSCQGYFVFGRHVCALEAFVGSVAGLVTGWSLAFLAFERYIVICKPFGNFRFSSKHALMVVLATWTIGIGVSIPPFFGWSRFIPEGLQCSCGPDWYTVGTKYRSEYYTWFLFIFCFIVPLSLICFSYSQLLGALRAVAAQQQESATTQKAEREVSRMVVVMVGSFCLCYVPYAALAMYMVNNRNHGLDLRLVTIPAFFSKSSCVYNPIIYCFMNKQFRACILETVCGKPMSDESDVSSSAQKTEVSSVSSSQVSPS</t>
  </si>
  <si>
    <t>AncEutheria_T93I,L116V</t>
  </si>
  <si>
    <t>MSGQEDFYLFENISSVGPWDGPQYHIAPVWAFHLQAAFMGFVFFVGTPLNAIVLVATLRYKKLRQPLNYILVNISLGGFLFCIFSVFIVFISSCQGYFVFGRHVCALEAFVGSVAGLVTGWSLAFLAFERYIVICKPFGNFRFSSKHALMVVLATWTIGIGVSIPPFFGWSRFIPEGLQCSCGPDWYTVGTKYRSEYYTWFLFIFCFIVPLSLICFSYSQLLGALRAVAAQQQESATTQKAEREVSRMVVVMVGSFCLCYVPYAALAMYMVNNRNHGLDLRLVTIPAFFSKSSCVYNPIIYCFMNKQFRACILETVCGKPMSDESDVSSSAQKTEVSSVSSSQVSPS</t>
  </si>
  <si>
    <t>AncEutheria_F86S,T93I,L116V</t>
  </si>
  <si>
    <t>MSGQEDFYLFENISSVGPWDGPQYHIAPVWAFHLQAAFMGFVFFVGTPLNAIVLVATLRYKKLRQPLNYILVNISLGGFLSCIFSVFIVFISSCQGYFVFGRHVCALEAFVGSVAGLVTGWSLAFLAFERYIVICKPFGNFRFSSKHALMVVLATWTIGIGVSIPPFFGWSRFIPEGLQCSCGPDWYTVGTKYRSEYYTWFLFIFCFIVPLSLICFSYSQLLGALRAVAAQQQESATTQKAEREVSRMVVVMVGSFCLCYVPYAALAMYMVNNRNHGLDLRLVTIPAFFSKSSCVYNPIIYCFMNKQFRACILETVCGKPMSDESDVSSSAQKTEVSSVSSSQVSPS</t>
  </si>
  <si>
    <t>AncVertebrate_F86del</t>
  </si>
  <si>
    <t>MSKMSEEEDFYLFGNISSVSPFEGPQYHLAPKWAFYLQAAFMGFVFFVGTPLNAIVLFVTVKYKKLRQPLNYILVNISLGGFLCIFSVSTVFFSSLRGYFVFGHTVCALEAFLGSVAGLVTGWSLAVLAFERYIVICKPFGNFKFGSKHALMAVVLTWIIGIGCSTPPFFGWSRYIPEGLQCSCGPDWYTVNTEYNSESYTWFLFIFCFIIPLSIITFSYSQLLGALRAVAAQQQESATTQKAEREVSRMVVVMVGSFCVCYVPYAAMALYMVNNRNHGLDLRLVTIPAFFSKSSCVYNPIIYAFMNKQFRACIMETVCGKPMSDDSDVSSSSQKTEVSSVSSSQVSPS</t>
  </si>
  <si>
    <t>AncEuteleost_F86del</t>
  </si>
  <si>
    <t>MSGQEDFYLFENISSVSPFEGPQYHLAPKWAFYLQAAFMGFVFFVGTPLNAIVLFVTMKYKKLRQPLNYILVNISLAGFIVTFSVSQVFVSSTRGYFFLGHTLCALEAAMGSIAGLVTGWSLAVLAFERYVVICKPFGSFKFGSNHALAAVAFTWIIGIGCATPPFFGWSRYIPEGLGCSCGPDWYTKNEEYNSESYTYFLLVTCFIMPLTIIIFSYSQLLGALRAVAAQQAESASTQKAEKEVSRMVIVMVGSFVTCYGPYAITALYFANSTDPNKDYRLVTIPAFFSKSSCVYNPLIYAFMNKQFRACILETVCGKPMSDESDVSSSAQKTEVSSVSSSQVSPS</t>
  </si>
  <si>
    <t xml:space="preserve">Stenobrachius </t>
  </si>
  <si>
    <t>FJ443127</t>
  </si>
  <si>
    <t>FJ443127_F86del</t>
  </si>
  <si>
    <t>MGKHFHLYENVSKVSPFEGPQYYLAPHWVFYLQTAFMGFVFFAGTPLNFIVLFVTMKYKKLRVPLNYILVNISLAGFIVTFSVSQVFVSTTKGYFFLGHTMCALESCMGSIAGLVTAWSLAVLSLERYLVICKTFGAFKFGSNHALAAVAFTWIMGIGCATPPFFGWSRYIPEGLGCSCGPDWYTHNEEFHCTSYMYFLMVTCFVAPLTIIIFSYSQLLGALRAVAAQQAESASTQKAEKEVSRMIIVMVGSFITCYGPYAIAALYFANSTDENKDYRLVTIPAFFSKSSCVYNPLIYAFLNKQFNACIMETVFGKKMEDASEVSSKTGVSSVSTAS</t>
  </si>
  <si>
    <t>AY296735.1_F86del</t>
  </si>
  <si>
    <t>MGKHFHLYENISKVDPFEGPQYYLAPSWAFHLQALFMGFVFFTGTPLNFLVLLATAKYKKLRAPLNYILVNISFAGFIVTFSVSQVFVSSARGYYFLGYTLCALEAAMGAVAGLVTSWSLAVLSFERYLVICKPFGAFKFGSSHAAGAVVFTWFMGVGCSSPPFFGWSRYIPEGLGCSCGPDWYTNDQELGTTSYMYFLLITCFCMPLSIIIFSYSQLLGALRAVAAQQAESASTQKAEKEVSRMIVVMVGSFVTCYAPYALTGLWFANSPEVNKDYRLVTIPAFFSKSSCVYNPLIYAFMNKQFNACIMEMVFGKKMEEASEVSSKTEVSTAS</t>
  </si>
  <si>
    <t xml:space="preserve">Lepidopus </t>
  </si>
  <si>
    <t>FJ443126</t>
  </si>
  <si>
    <t>FJ443126_ins86F</t>
  </si>
  <si>
    <t>MGKDFHLFENISKIGPFEGPQYYLAPVWVFYLQAAFMFSVVILGAPLNFVVLYVTVKYKKLRQPLNYILVNICLAGLIFAMFSVFQVFLASTRGYFFLGHTLCALESSTGSVVGLVTGWSLAVLAFERYVVICKPFGSFKFGNSQALAAVCFTWAMGIGCAIPPFFGWSRYIPEGLGCSCGPDWYTNNEEFHCASYTKFLMVTCFIAPMTIIIFSYSQLLGALRAVAAQQAESVSTQKAEKEVSRMVIVMVGSFILCYAPYALAAIYYNTTNDPNPDYRLVTIPALFSKSSCVYNPIIYAFMNKQFRACIMETVFGKTIEDTSESSSSSKTEVSSVS</t>
  </si>
  <si>
    <t>AncBoreotheria_F86Y</t>
  </si>
  <si>
    <t>MSGQEDFYLFENISSVGPWDGPQYHIAPVWAFHLQAAFMGFVFFVGTPLNAIVLVATLRYKKLRQPLNYILVNVSLGGFLYCIFSVFTVFIASCHGYFVFGRHVCALEAFLGSVAGLVTGWSLAFLAFERYIVICKPFGNFRFSSKHALMVVLATWTIGIGVSIPPFFGWSRFIPEGLQCSCGPDWYTVGTKYRSEYYTWFLFIFCFIVPLSLICFSYSQLLRALRAVAAQQQESATTQKAEREVSRMVVVMVGSFCLCYVPYAALAMYMVNNRNHGLDLRLVTIPAFFSKSSCVYNPIIYCFMNKQFRACILETVCGKPMSDESDVSSSAQKTEVSSVSSSQVSPS</t>
  </si>
  <si>
    <t>AncBoreotheria_T93I</t>
  </si>
  <si>
    <t>MSGQEDFYLFENISSVGPWDGPQYHIAPVWAFHLQAAFMGFVFFVGTPLNAIVLVATLRYKKLRQPLNYILVNVSLGGFLFCIFSVFIVFIASCHGYFVFGRHVCALEAFLGSVAGLVTGWSLAFLAFERYIVICKPFGNFRFSSKHALMVVLATWTIGIGVSIPPFFGWSRFIPEGLQCSCGPDWYTVGTKYRSEYYTWFLFIFCFIVPLSLICFSYSQLLRALRAVAAQQQESATTQKAEREVSRMVVVMVGSFCLCYVPYAALAMYMVNNRNHGLDLRLVTIPAFFSKSSCVYNPIIYCFMNKQFRACILETVCGKPMSDESDVSSSAQKTEVSSVSSSQVSPS</t>
  </si>
  <si>
    <t>AncMammal_F86Y</t>
  </si>
  <si>
    <t>MSGQEDFYLFENISSVGPWDGPQYHIAPAWAFHLQTAFMGFVFFVGTPLNAIVLIATLRYKKLRQPLNYILVNISLAGFIYCIFSVFTVFISSSQGYFVFGRHVCALEAFLGSVAGLVTGWSLAFLAFERYIVICKPFGNFRFNSKHALMVVLATWVIGIGVSIPPFFGWSRYIPEGLQCSCGPDWYTVGTKYRSEYYTWFLFIFCFIVPLSLICFSYSQLLGALRAVAAQQQESATTQKAEREVSRMVVVMVGSFCLCYVPYAALAMYMVNNRNHGLDLRLVTIPAFFSKSSCVYNPIIYCFMNKQFRACILETVCGKPMSDESDVSSSAQKTEVSSVSSSQVSPS</t>
  </si>
  <si>
    <t>AY286017.1_Y86F</t>
  </si>
  <si>
    <t>MSGDEEFYLFKNISSVGPWDGPQYHIAPAWAFHCQTVFMGFVFFAGTPLNAVVLIATFRYKKLRQPLNYILVNISLAGFIFCIFSVFTVFISSSQGYFIFGRHVCAMEGFLGSVAGLVTGWSLAFLAFERFIVICKPFGNFRFNSKHSMMVVLATWVIGIGVSIPPFFGWSRYIPEGLQCSCGPDWYTVGTKYRSEYYTWFLFILCFIMPLSLICFSYSQLLGALRAVAAQQQESATTQKAEREVSRMVVMMVGSFCLCYVPYAALAMYMVNNRNHGIDLRLVTIPAFFSKSSCVYNPIIYCFMNKQFHACIMEMVCRKPMTDDSEASSSQKTEVSTVSSSQVGPS</t>
  </si>
  <si>
    <t>Sciurus</t>
  </si>
  <si>
    <t>DQ302163_Y86F</t>
  </si>
  <si>
    <t>MSEEEEFFLFKNISSVGPLDGPQYHIAPVWAFRLQAAFLGFVFFAGTPLNAIVLVATLRYKKLRQPLNYILVNVSLGGFIFCMFSVFVVFVNSCHGYFVFGRHVCALEAFLGSAAGLVTGWSLAFLAFERYIVICKPFGNFRFSSKHAVVVVLATWIIGVGVSIPPFFGWSRFIPEGLQCSCGPDWYTVGTKYRSEYYTWFLFIFCFIIPLGLICFSYAQLLRTLRTVAAQQQESATTQKAEREVSRMVVVMVGSFCVCYVPYAALAMYMVNNRNHGLDLRLVTIPAFFSKSSCVYNPIIYSFMNKQFRACIMEMVCRKPMTDESEVSSSQKTEVSTVSSSKVGPH</t>
  </si>
  <si>
    <t>D85863_F86Y</t>
  </si>
  <si>
    <t>AF222331.1_C86S</t>
  </si>
  <si>
    <t>MDEEEFYLFKNQSSVGPWDGPQYHIAPMWAFYLQTIFMGLVFVAGTPLNAIVLIVTIKYKKLRQPLNYILVNISVSGLMSCVFCIFTVFIASSQGYFVFGKHMCAFEGFAGATGGLVTGWSLAFLAFERYIVICKPFGNFRFNSRHALLVVAATWIIGVGVAIPPFFGWSRYIPEGLQCSCGPDWYTVGTKYKSEYYTWFLFIFCFIVPLSLIIFSYSQLLSALRAVAAQQQESATTQKAEREVSRMVVVMVGSFCMCYVPYAALAMYMVNNREHGIDLRLVTIPAFFSKSSCVYNPIIYCFMNKQFRACIMETVCGRPMTDDSEVSSSAQRTEVSSVSSSQVGPS</t>
  </si>
  <si>
    <t>AF222331.1_C90S</t>
  </si>
  <si>
    <t>Y11787.1_C90S</t>
  </si>
  <si>
    <t>NP_031564.1_S90C</t>
  </si>
  <si>
    <t>MSGEDDFYLFQNISSVGPWDGPQYHLAPVWAFRLQAAFMGFVFFVGTPLNAIVLVATLHYKKLRQPLNYILVNVSLGGFLFCIFCVFTVFIASCHGYFLFGRHVCALEAFLGSVAGLVTGWSLAFLAFERYVVICKPFGSIRFNSKHALMVVLATWIIGIGVSIPPFFGWSRFIPEGLQCSCGPDWYTVGTKYRSEYYTWFLFIFCFIIPLSLICFSYSQLLRTLRAVAAQQQESATTQKAEREVSHMVVVMVGSFCLCYVPYAALAMYMVNNRNHGLDLRLVTIPAFFSKSSCVYNPIIYCFMNKQFRACILEMVCRKPMADESDVSGSQKTEVSTVSSSKVGPH</t>
  </si>
  <si>
    <t>NP_031564.1_T93I</t>
  </si>
  <si>
    <t>MSGEDDFYLFQNISSVGPWDGPQYHLAPVWAFRLQAAFMGFVFFVGTPLNAIVLVATLHYKKLRQPLNYILVNVSLGGFLFCIFSVFIVFIASCHGYFLFGRHVCALEAFLGSVAGLVTGWSLAFLAFERYVVICKPFGSIRFNSKHALMVVLATWIIGIGVSIPPFFGWSRFIPEGLQCSCGPDWYTVGTKYRSEYYTWFLFIFCFIIPLSLICFSYSQLLRTLRAVAAQQQESATTQKAEREVSHMVVVMVGSFCLCYVPYAALAMYMVNNRNHGLDLRLVTIPAFFSKSSCVYNPIIYCFMNKQFRACILEMVCRKPMADESDVSGSQKTEVSTVSSSKVGPH</t>
  </si>
  <si>
    <t>NP_031564.1_F86Y,T93I</t>
  </si>
  <si>
    <t>MSGEDDFYLFQNISSVGPWDGPQYHLAPVWAFRLQAAFMGFVFFVGTPLNAIVLVATLHYKKLRQPLNYILVNVSLGGFLYCIFSVFIVFIASCHGYFLFGRHVCALEAFLGSVAGLVTGWSLAFLAFERYVVICKPFGSIRFNSKHALMVVLATWIIGIGVSIPPFFGWSRFIPEGLQCSCGPDWYTVGTKYRSEYYTWFLFIFCFIIPLSLICFSYSQLLRTLRAVAAQQQESATTQKAEREVSHMVVVMVGSFCLCYVPYAALAMYMVNNRNHGLDLRLVTIPAFFSKSSCVYNPIIYCFMNKQFRACILEMVCRKPMADESDVSGSQKTEVSTVSSSKVGPH</t>
  </si>
  <si>
    <t>U92557.1_I93T</t>
  </si>
  <si>
    <t>MSKMSEEEEFLLFKNISLVGPWDGPQYHLAPVWAFHLQAVFMGFVFFVGTPLNATVLVATLRYRKLRQPLNYILVNVSLGGFIYCIFSVFTVFITSCYGYFVFGRHVCALEAFLGCTAGLVTGWSLAFLAFERYIIICKPFGNFRFSSKHALMVVVATWTIGIGVSIPPFFGWSRFVPEGLQCSCGPDWYTVGTKYYSEYYTWFLFIFCYIVPLSLICFSYSQLLGALRAVAAQQQESASTQKAEREVSHMVVVMVGSFCLCYTPYAALAMYIVNNRNHGVDLRLVTIPAFFSKSACVYNPIIYCFMNKQFRACIMEMVCGKPMTDESELSSSQKTEVSTVSSSQVGPN</t>
  </si>
  <si>
    <t>U92557.1_I93T,T97S</t>
  </si>
  <si>
    <t>MSKMSEEEEFLLFKNISLVGPWDGPQYHLAPVWAFHLQAVFMGFVFFVGTPLNATVLVATLRYRKLRQPLNYILVNVSLGGFIYCIFSVFTVFISSCYGYFVFGRHVCALEAFLGCTAGLVTGWSLAFLAFERYIIICKPFGNFRFSSKHALMVVVATWTIGIGVSIPPFFGWSRFVPEGLQCSCGPDWYTVGTKYYSEYYTWFLFIFCYIVPLSLICFSYSQLLGALRAVAAQQQESASTQKAEREVSHMVVVMVGSFCLCYTPYAALAMYIVNNRNHGVDLRLVTIPAFFSKSACVYNPIIYCFMNKQFRACIMEMVCGKPMTDESELSSSQKTEVSTVSSSQVGPN</t>
  </si>
  <si>
    <t>U92557.1_Y86F,I93T</t>
  </si>
  <si>
    <t>MSKMSEEEEFLLFKNISLVGPWDGPQYHLAPVWAFHLQAVFMGFVFFVGTPLNATVLVATLRYRKLRQPLNYILVNVSLGGFIFCIFSVFTVFITSCYGYFVFGRHVCALEAFLGCTAGLVTGWSLAFLAFERYIIICKPFGNFRFSSKHALMVVVATWTIGIGVSIPPFFGWSRFVPEGLQCSCGPDWYTVGTKYYSEYYTWFLFIFCYIVPLSLICFSYSQLLGALRAVAAQQQESASTQKAEREVSHMVVVMVGSFCLCYTPYAALAMYIVNNRNHGVDLRLVTIPAFFSKSACVYNPIIYCFMNKQFRACIMEMVCGKPMTDESELSSSQKTEVSTVSSSQVGPN</t>
  </si>
  <si>
    <t>DQ235678.1</t>
  </si>
  <si>
    <t>MGKHFHLYENISKVSPFEGPQYYLAPTWAFYLQAAFMGFVLFAGTPLNFVVLVATMKYKKLRVPLNFILVNISFSGFIFVTFSVSQVFLASMRGYYFLGHTLCALEAAVGAIAGLVTAWSLAVLSFERYLVICKPFGAFKFGSNHALAAVAFTWFMGVGCACPPFFGWSRYIPEGLGCSCGPDWYTHNEEYNTTSYIYFLLITCFIIPLTIIIFCYSQLLGALRAVAAQQAESASTQKAEKEVSRMIIVMVGSFVTCYGPYALAALYFAYSTDENKDYRLVTIPAFFSKSSCVYNPLIYVFMNKQFNGCIMEMVFGKKMDESSEVSTKTEVSTASSTTVSKTETSQVAPA</t>
  </si>
  <si>
    <t>DQ235679.1</t>
  </si>
  <si>
    <t>MRGSRPTEFPEDFWIPIPLDTNNITSLSPYLVPQDHLGSPLVFYSMSAFMFFLWVAGTVINVLTIACTVQYKKLRSHLNYILVNLAVANLLVSSVGSFTCFICFAFKYMFLGPTACKIEGFTATLGGMVSLWSLAVVAFERWLVVCKPLGNFAFKSSHALACCGLTWVCGLSAALPPLVGWSRYIPEGMQCSCGPDWYTTGNKFNNETYVMFLFCFCFAVPFSTIVFCYSQLLFMLKSAVKAQAESASTQKAEKEVTRMVVIMVLGFLVCWMPYASFAVWVVNNRGQPFDLRLATIPSCFSKASTVYNPVIYILLNKQFRSCIRKMLGMSGGDDEESSSQSTTEVSKVGPASTTVSKTETSQVAPA</t>
  </si>
  <si>
    <t>DQ235680.1</t>
  </si>
  <si>
    <t>MRGNRDMELPEDFWIPVSLDTNNITSLSPFLVPQDHLGDTATFYAMAVFMLFIFIFGTFINALTIACTIQYKKLRSHLNYILLNLSAANLLVSCVGSFTACCSFSFRYFIFGALACKIEGFMVTLGGMVSLWSLAVIAFERWLVICKPLGNFAFKPDHAIACCAFTWFFALFASAPPLFGWSRYIPEGLQCSCGPDWYTTNNKYNNESYVMFLFCFCFAVPLTTIIFCYSQLLITLKMAAKAQAESASTQKAEKEVTRMVVIMVLGFLVCWLPYASFALWVVNNRGQSFDLRLATIPSCFSKASAVYNPVIYVVFNKQFRTCMLAMMGMGGGEEESSTTQSVTEVSKVGPASTTVSKTETSQVAPA</t>
  </si>
  <si>
    <t>DQ235681.1</t>
  </si>
  <si>
    <t>MAWDGGLEPNGTEGKNFYIPLNNKTGLVRSPFEYPQYYLADPWFFKLLAFYMVFLVITGFPINFLTLLVTAQNKKLRQPLNFILVNLAVAGLIMVMFGFTVTIYSCLNGYFSLGPLSCAIEGFMATVGGQVSLWSLVVLAVERYIVVCKPMGSFKFTATHAGVGCAFTWIMAMSCAAPPLLGWSRYIPEGIQVSCGPDYYTLAPGYNNESYVMYMFTCHFCVPVFTIFFTYGNLVFTVKAAASQQQDSASTQKAEKEVTRMCILMVLGFLFAWTPYASFAAWIFFNKGAAFTATAMAIPSFFSKSSALFNPIIYILMNKQFRNCMLSTVGMGGMVEDETSVSTSKTEVSSVSSTTVSKTETSQVAPA</t>
  </si>
  <si>
    <t>RH2A</t>
  </si>
  <si>
    <t>DQ235682.1</t>
  </si>
  <si>
    <t>MAWEGGIEPNGTEGKNFYIPMSNRTGIVRNPFEYSQYYLADPIFFKLLAFYMFFLICTGTPINGLTLFVTAQNKKLRQPLNYILVNLAVAGLIMCCFGFTITITSAINGYFVLGTTFCAIEGFMATLGGEVALWSLVVLAVERYIVVCKPMGSFKFTGAHAGAGVLFTWIMAMACAAPPLFGWSRYIPEGMQCSCGPDYYTLAPGFNNESYVIYMFVVHFFVPVFIIFFTYGSLVMTVKAAAAQQQDSASTQKAEKEVTRMCVLMVMGFLIAWTPYASFAGWIFLNKGAAFSALTAAIPAFFAKSSALYNPVIYVLMNKQFRNCMLSTIGMGGMVEDETSVSTSQTEVSSVSSTTVSKTETSQVAPA</t>
  </si>
  <si>
    <t>DQ235683.1</t>
  </si>
  <si>
    <t>MVWDGGIEPNGTEGKNFYIPMSNRTGIVRNPFEYPQYYMVDPITYKILAFYMFFLICTGTPINGLTLFVTAQNKKLRQPLNYILVNLAVAGLIMCCFGFTITITSAVNGYFILGPTFCAIEGFMATLGGEVALWSLVVLAVERYIVVCKPMGSFKFTGAHAGAGVFFTWVMAMACAAPPLFGWSRYIPEGMQCSCGPDYYTLAPGFNNESYVIYMFVVHFFVPVFIIFFTYGSLVMTVKAAAAQQQDSASTQKAEKEVTRMCVLMVMGFLVAWTPYASFAGWIFLNKGAAFSALTAALPAFFAKSSALYNPVIYVLMNKQFRNCMLSTIGMGGMVEDETSVSTSKTEVSSVSSTTVSKTETSQVAPA</t>
  </si>
  <si>
    <t>DQ235684.1</t>
  </si>
  <si>
    <t>MAEEWGKQSFAARRYHEDTTRGSAFTYTNSNNTRDPFEGPNYHIAPRWVYNLATVWMFFVVIASVFTNGLVLVATWKFKKLRHPLNWILVNLAIADLGETVFASTISVCNQFFGYFILGHPMCVFEGFTVSTCGIAALWSLTIISWERWIVVCKPFGNVKFDAKWATGGIVFSWVWSAFWCAPPIFGWSRFWPHGLKTSCGPDVFSGSEDPGVQSYMIVLMITCCIIPLGIIILCYLAVWLAIRAVAMQQKESESTQKAEKEVSRMVVVMIVAYCVCWGPYTFFACFAAANPGYAFHPLAAAMPAYFAKSATIYNPIIYVFMNRQFRTCIMQLFGKQVDDGSEVSTSKTEVSSVAPASTTVSKTETSQVAPA</t>
  </si>
  <si>
    <t>AB223058</t>
  </si>
  <si>
    <t>MGKYFYLYENISKVGPYDGPQYYLAPTWAFYLQAAFMGFVFFVGTPLNFVVLLATAKYKKLRVPLNYILVNITFAGFIFVTFSVSQVFLASVRGYYFFGQTLCALEAAVGAVAGLVTSWSLAVLSFERYLVICKPFGAFKFGSNHALAAVIFTWFMGVGCACPPFFGWSRYIPEGLGCSCGPDWYTNCEEFSCASYSKFLLVTCFICPITIIIFSYSQLLGALRAVAAQQAESASTQKAEKEVSRMIIVMVASFVTCYGPYALTAQYYAYSQDENKDYRLVTIPAFFSKSSCVYNPLIYAFMNKQFNGCIMEMVFGKKMEEASEVSSKTEVSTAS</t>
  </si>
  <si>
    <t>AB223051.1</t>
  </si>
  <si>
    <t>MAEEWGKQVFAARRHNEDTTRGSAFTYTNSNHTRDPFEGPNYHIAPRWVYNVATVWMFFVVVLSVFTNGLVLVATAKFKKLRHPLNWILVNLAIADLGETVFASTISVCNQFFGYFILGHPMCVFEGYVVSTCGIAALWSLTIISWERWVVVCKPFGNVKFDAKWAIGGIVFSWVWSAVWCAPPVFGWSRYWPHGLKTSCGPDVFSGSDDPGVQSYMIVLMITCCIIPLAIIILCYLAVWLAIRAVAMQQKESESTQKAEKEVSRMVVVMIVAYCVCWGPYTFFACFAAANPGYAFHPLAAAMPAYFAKSATIYNPIIYVFMNRQFRTCIMQLFGKQVDDGSEVSTSKTEVSSVAPA</t>
  </si>
  <si>
    <t>AB223052.1</t>
  </si>
  <si>
    <t>MAEQWGKQVFAARRQNEDTTRGSAFTYTNSNHTRDPFEGPNYHIAPRWVYNLATLWMFFVVVLSVFTNGLVLVATAKFKKLRHPLNWILVNLAIADLGETVFASTISVCNQFFGYFILGHPMCVFEGYVVSTCGIAALWSLTIISWERWVVVCKPFGNVKFDAKWAIGGIVFSWVWSAVWCAPPVFGWSRYWPHGLKTSCGPDVFSGSDDPGVQSYMIVLMITCCIIPLAIIILCYLAVWLAIRAVAMQQKESESTQKAEREVSRMVVVMIVAYCVCWGPYTFFACFAAANPGYAFHPLAAAMPAYFAKSATIYNPVIYVFMNRQFRTCIMQLFGKQVDDGSEVSTSKTEVSSVAPA</t>
  </si>
  <si>
    <t>AB180742.1</t>
  </si>
  <si>
    <t>MNGTEGPYFYVPMVNTTGIVRSPYEYPQYYLVNPAAYAALGAYMFFLILVGFPINFLTLYVTLEHKKLRTPLNYILLNLAVADLFMVFGGFTTTMYTSMHGYFVLGRLGCNLEGFFATLGGEIGLWSLVVLAIERWVVVCKPISNFRFGENHAIMGLVFTWIMAASCAVPPLVGWSRYIPEGMQCSCGVDYYTRAEGFNNESFVVYMFVCHFLIPLIVVFFCYGRLLCAVKEAAAAQQESETTQRAEREVTRMVVIMVIGFLVCWLPYASVAWYIFTNQGSEFGPLFMTIPAFFAKSSSIYNPAIYICMNKQFRNCMITTLCCGKNPFEEEEGASTTASKTEASSVSSSSVSPA</t>
  </si>
  <si>
    <t>METNGTEGNNFYIPMSNRTGIVRSPYEYQQYYLADPIMFKLLAFYMLFLIFTGTPINALTLLVTIQNKKLQTPLNLILVNLAVAGLIMCAFGFTITFVSSINGYFILGPTFCAIEGFMATLGGQVSLWSLVVLAVERYIVVCKPMGSFKFSNTHAGIGVGITWVMASTCAGPPLLGWSRYIPEGMQCSCGPDFYTLAPGFNNESYVMYMFTVHFFTPVFLIFFSYGSLVLTVKAAAAQQQESESTQKAEREVTRMCILMVFGFLLAWVPYASFAGWIFLNKGAAFTALTAAIPAFFAKSSALYNPVIYVLLNKQFRNCMLSTIGMGRMVEDETSVSASKTEVSSVS</t>
  </si>
  <si>
    <t>Xenopeltis</t>
  </si>
  <si>
    <t>unicolor</t>
  </si>
  <si>
    <t>FJ497235.1</t>
  </si>
  <si>
    <t>MQTRGKEVAKAMTEAWNVAIFAARRRNNDDDTTRESVFVYTNSNNTRDPFEGPNYHIAPRWVYNLTSLWMVFVVIASVFTNGLVLVATAKFKKLRHPLNWILVNLAIADLGETVIASTISVINQFFGYFILGHPMCVVEGYTVSVCGITALWSLAIISWERWVVVCKPFGNLKFDAKMALAGILFSWVWSATWTAPPIFGWSRYWPHGLKTSCGPDVFSGNEDPGVQSYMIVLMITCCVIPLSIIILCYLQVWMAIRAVAAQQKESESTQKAEKEVSRMVVVMILAYIVCWGPYTTFACFAAANPGYAFHPMTASLPAFFAKSATIYNPIIYVFMNRQFRNCIMQLFGKKVDDGSEVSSTSRTEVSSVSNSSVSPA</t>
  </si>
  <si>
    <t>FJ497233.1</t>
  </si>
  <si>
    <t>MNGTEGLNFYVPMSNKTGIVRSPFEYPQYYLADPWKYSALAAYMFLLILLGFPINFLTLYVTIQHKKLRTPLNYILLNLATANLFMVLVGFTTTMYTSMNGYFVFGTVGCNVEGFFATLGGEMALWSLVVLAIERYVVVCKPMSNFRFTETHAIMGLAFTWIMALSCAGPPLVGWSRYIPEGMQCSCGVDYYTPSPEVQNESFVIYMFIVHFIIPMIVISFCYGRLVCTVKEAAAQQQESATTQKAEKEVTRMVVIMVIAFLICWVPYASVAFYIFTHQGSDFGPVFMTLPAFFAKSSAIYNPVIYIVLNKQFRNCMITTLCCGKNPLAEDDTSAGTKTETSTVSTSQVSPA</t>
  </si>
  <si>
    <t>FJ497234</t>
  </si>
  <si>
    <t>MSGEEDFYLFENISSVGPWDGPQYHIAPMWAFRFQTAFMGLVFFAGTPLNATILIVTIKYKKLRQPLNYILVNISFAGLLFCVFAIFTVFLASSQGYFFFGRHVCALEAFLGSVAGLVTGWSLAFLAFERYVVICKPLGNFRFNAKHALLVVAATWVIGVGVSIPPFFGWSRFIPEGLQCSCGPDWYTVGTKYKSEYYSWFLFVFCFIVPLSLIVFSYLQLLRALRAVAAQQQESATTQKAEREVSRMVVVMVGSFCLCYVPYAALAMYMVNHPKHGLDLRLVTIPAFFSKSSCVYNPIIYCFMNKQFRSCIMETVCGKPLTDESDAGSSVQKTEVSSVSSCQVSPSSGAGTTGSPRS</t>
  </si>
  <si>
    <t>DQ302163</t>
  </si>
  <si>
    <t>MSEEEEFFLFKNISSVGPLDGPQYHIAPVWAFRLQAAFLGFVFFAGTPLNAIVLVATLRYKKLRQPLNYILVNVSLGGFIYCMFSVFVVFVNSCHGYFVFGRHVCALEAFLGSAAGLVTGWSLAFLAFERYIVICKPFGNFRFSSKHAVVVVLATWIIGVGVSIPPFFGWSRFIPEGLQCSCGPDWYTVGTKYRSEYYTWFLFIFCFIIPLGLICFSYAQLLRTLRTVAAQQQESATTQKAEREVSRMVVVMVGSFCVCYVPYAALAMYMVNNRNHGLDLRLVTIPAFFSKSSCVYNPIIYSFMNKQFRACIMEMVCRKPMTDESEVSSSQKTEVSTVSSSKVGPH</t>
  </si>
  <si>
    <t>Sminthopsis</t>
  </si>
  <si>
    <t>crassicaudata</t>
  </si>
  <si>
    <t>AY442173</t>
  </si>
  <si>
    <t>MSGDEEFYLFKNISLVGPWDGPQYHLAPAWAFHFQTAFMGFVFFAGTSLNGVVLIATLRYKKLRQPLNYILVNISLAGFIFCVFSVFTVFVSSSQGYFVFGRHVCAMEGFLGSVAGLVTGWSLAFLAFERFIVICKPFGNFRFNSKHAMMVVLATWIIGIGVSIPPFFGWSRYIPEGLQCSCGPDWYTVGTKYRSEYYTWFLFIFCFIVPLSLICFSYSQLLGALRAVAAQQQESATTQKAEREVSRMVVVMVGSFCLCYVPYAAMAMYMVNNRNHGLDLRLVTIPAFFSKSACVYNPIIYCFMNKQFHACIMEMICKKPMTDDSETTSSQKTEVSTVSSSQVGPS</t>
  </si>
  <si>
    <t>EU232013</t>
  </si>
  <si>
    <t>MTQAWDPAGFLAWRRDENEETTRASLFVYTNSNNTKGPFEGPNYHIAPRWVYNLTSLWMIFVVIASVFTNGLVLVATMKFKKLRHPLNWILVNLAVADLGETIIASTISVINQIYGYFILGHPMCVLEGYTVSLCGITGLWSLAIISWERWVVVCKPFGNVKFDAKLAMVGIVFSWVWAAVWTAPPIFGWSRYWPHGLKTSCGPDVFSGSSDPGVQSYMIVLMSTCCILPLSIIILCYIQVWLAIRAVAKQQKESESTQKAEKEVSRMVMVMILAFCFCWGPYALFACFAAANPGYAFHPLTASLPAYFAKSATIYNPIIYVFMNRQFRTCILQLFGKKVDDGSEVSSTSRTEVSSVSSVAPA</t>
  </si>
  <si>
    <t>Arachnida</t>
  </si>
  <si>
    <t>Hasarius</t>
  </si>
  <si>
    <t>adansoni</t>
  </si>
  <si>
    <t>AB251846.1</t>
  </si>
  <si>
    <t>MLPHAAKMAARVAGDHDGRNISIVDLLPEDMLPMIHEHWYKFPPMETSMHYILGMLIIVIGIISVSGNGVVMYLMMTVKNLRTPGNFLVLNLALSDFGMLFFMMPTMSINCFAETWVIGPFMCELYGMIGSLFGSASIWSLVMITLDRYNVIVKGMAGKPLTKVGALLRMLFVWIWSLGWTIAPMYGWSRYVPEGSMTSCTIDYIDTAINPMSYLIAYAIFVYFVPLFIIIYCYAFIVMQVAAHEKSLREQAKKMNIKSLRSNEDNKKASAEFRLAKVAFMTICCWFMAWTPYLTLSFLGIFSDRTWLTPMTSVWGAIFAKASACYNPIVYGISHPKYRAALHDKFPCLKCGSDSPKGDSASTVAESEKAGE</t>
  </si>
  <si>
    <t>AB251846.1_E181Q</t>
  </si>
  <si>
    <t>MLPHAAKMAARVAGDHDGRNISIVDLLPEDMLPMIHEHWYKFPPMETSMHYILGMLIIVIGIISVSGNGVVMYLMMTVKNLRTPGNFLVLNLALSDFGMLFFMMPTMSINCFAETWVIGPFMCELYGMIGSLFGSASIWSLVMITLDRYNVIVKGMAGKPLTKVGALLRMLFVWIWSLGWTIAPMYGWSRYVPQGSMTSCTIDYIDTAINPMSYLIAYAIFVYFVPLFIIIYCYAFIVMQVAAHEKSLREQAKKMNIKSLRSNEDNKKASAEFRLAKVAFMTICCWFMAWTPYLTLSFLGIFSDRTWLTPMTSVWGAIFAKASACYNPIVYGISHPKYRAALHDKFPCLKCGSDSPKGDSASTVAESEKAGE</t>
  </si>
  <si>
    <t>AB251846.1_E181D</t>
  </si>
  <si>
    <t>MLPHAAKMAARVAGDHDGRNISIVDLLPEDMLPMIHEHWYKFPPMETSMHYILGMLIIVIGIISVSGNGVVMYLMMTVKNLRTPGNFLVLNLALSDFGMLFFMMPTMSINCFAETWVIGPFMCELYGMIGSLFGSASIWSLVMITLDRYNVIVKGMAGKPLTKVGALLRMLFVWIWSLGWTIAPMYGWSRYVPDGSMTSCTIDYIDTAINPMSYLIAYAIFVYFVPLFIIIYCYAFIVMQVAAHEKSLREQAKKMNIKSLRSNEDNKKASAEFRLAKVAFMTICCWFMAWTPYLTLSFLGIFSDRTWLTPMTSVWGAIFAKASACYNPIVYGISHPKYRAALHDKFPCLKCGSDSPKGDSASTVAESEKAGE</t>
  </si>
  <si>
    <t>AB251846.1_Y113F</t>
  </si>
  <si>
    <t>MLPHAAKMAARVAGDHDGRNISIVDLLPEDMLPMIHEHWYKFPPMETSMHYILGMLIIVIGIISVSGNGVVMYLMMTVKNLRTPGNFLVLNLALSDFGMLFFMMPTMSINCFAETWVIGPFMCELFGMIGSLFGSASIWSLVMITLDRYNVIVKGMAGKPLTKVGALLRMLFVWIWSLGWTIAPMYGWSRYVPEGSMTSCTIDYIDTAINPMSYLIAYAIFVYFVPLFIIIYCYAFIVMQVAAHEKSLREQAKKMNIKSLRSNEDNKKASAEFRLAKVAFMTICCWFMAWTPYLTLSFLGIFSDRTWLTPMTSVWGAIFAKASACYNPIVYGISHPKYRAALHDKFPCLKCGSDSPKGDSASTVAESEKAGE</t>
  </si>
  <si>
    <t>AB251846.1_S186A</t>
  </si>
  <si>
    <t>MLPHAAKMAARVAGDHDGRNISIVDLLPEDMLPMIHEHWYKFPPMETSMHYILGMLIIVIGIISVSGNGVVMYLMMTVKNLRTPGNFLVLNLALSDFGMLFFMMPTMSINCFAETWVIGPFMCELYGMIGSLFGSASIWSLVMITLDRYNVIVKGMAGKPLTKVGALLRMLFVWIWSLGWTIAPMYGWSRYVPEGSMTACTIDYIDTAINPMSYLIAYAIFVYFVPLFIIIYCYAFIVMQVAAHEKSLREQAKKMNIKSLRSNEDNKKASAEFRLAKVAFMTICCWFMAWTPYLTLSFLGIFSDRTWLTPMTSVWGAIFAKASACYNPIVYGISHPKYRAALHDKFPCLKCGSDSPKGDSASTVAESEKAGE</t>
  </si>
  <si>
    <t>AB251846.1_S186C</t>
  </si>
  <si>
    <t>MLPHAAKMAARVAGDHDGRNISIVDLLPEDMLPMIHEHWYKFPPMETSMHYILGMLIIVIGIISVSGNGVVMYLMMTVKNLRTPGNFLVLNLALSDFGMLFFMMPTMSINCFAETWVIGPFMCELYGMIGSLFGSASIWSLVMITLDRYNVIVKGMAGKPLTKVGALLRMLFVWIWSLGWTIAPMYGWSRYVPEGSMTCCTIDYIDTAINPMSYLIAYAIFVYFVPLFIIIYCYAFIVMQVAAHEKSLREQAKKMNIKSLRSNEDNKKASAEFRLAKVAFMTICCWFMAWTPYLTLSFLGIFSDRTWLTPMTSVWGAIFAKASACYNPIVYGISHPKYRAALHDKFPCLKCGSDSPKGDSASTVAESEKAGE</t>
  </si>
  <si>
    <t>AB251846.1_S186T</t>
  </si>
  <si>
    <t>MLPHAAKMAARVAGDHDGRNISIVDLLPEDMLPMIHEHWYKFPPMETSMHYILGMLIIVIGIISVSGNGVVMYLMMTVKNLRTPGNFLVLNLALSDFGMLFFMMPTMSINCFAETWVIGPFMCELYGMIGSLFGSASIWSLVMITLDRYNVIVKGMAGKPLTKVGALLRMLFVWIWSLGWTIAPMYGWSRYVPEGSMTTCTIDYIDTAINPMSYLIAYAIFVYFVPLFIIIYCYAFIVMQVAAHEKSLREQAKKMNIKSLRSNEDNKKASAEFRLAKVAFMTICCWFMAWTPYLTLSFLGIFSDRTWLTPMTSVWGAIFAKASACYNPIVYGISHPKYRAALHDKFPCLKCGSDSPKGDSASTVAESEKAGE</t>
  </si>
  <si>
    <t>AB251846.1_S186N</t>
  </si>
  <si>
    <t>MLPHAAKMAARVAGDHDGRNISIVDLLPEDMLPMIHEHWYKFPPMETSMHYILGMLIIVIGIISVSGNGVVMYLMMTVKNLRTPGNFLVLNLALSDFGMLFFMMPTMSINCFAETWVIGPFMCELYGMIGSLFGSASIWSLVMITLDRYNVIVKGMAGKPLTKVGALLRMLFVWIWSLGWTIAPMYGWSRYVPEGSMTNCTIDYIDTAINPMSYLIAYAIFVYFVPLFIIIYCYAFIVMQVAAHEKSLREQAKKMNIKSLRSNEDNKKASAEFRLAKVAFMTICCWFMAWTPYLTLSFLGIFSDRTWLTPMTSVWGAIFAKASACYNPIVYGISHPKYRAALHDKFPCLKCGSDSPKGDSASTVAESEKAGE</t>
  </si>
  <si>
    <t>AB251846.1_S186G</t>
  </si>
  <si>
    <t>MLPHAAKMAARVAGDHDGRNISIVDLLPEDMLPMIHEHWYKFPPMETSMHYILGMLIIVIGIISVSGNGVVMYLMMTVKNLRTPGNFLVLNLALSDFGMLFFMMPTMSINCFAETWVIGPFMCELYGMIGSLFGSASIWSLVMITLDRYNVIVKGMAGKPLTKVGALLRMLFVWIWSLGWTIAPMYGWSRYVPEGSMTGCTIDYIDTAINPMSYLIAYAIFVYFVPLFIIIYCYAFIVMQVAAHEKSLREQAKKMNIKSLRSNEDNKKASAEFRLAKVAFMTICCWFMAWTPYLTLSFLGIFSDRTWLTPMTSVWGAIFAKASACYNPIVYGISHPKYRAALHDKFPCLKCGSDSPKGDSASTVAESEKAGE</t>
  </si>
  <si>
    <t>AncCetacea</t>
  </si>
  <si>
    <t>MNGTEGLNFYVPFSNKTGVVRSPFEYPQYYLAEPWQFSVLAAYMFLLIVLGFPINFLTLYVTVQHKKLRTPLNYILLNLAVANLFMVFGGFTTTLYTSLHAYFVFGPTGCNLEGFFATLGGEIALWSLVVLAIERYVVVCKPMSNFRFGENHAIMGLALTWIMALACAAPPLVGWSRYIPEGMQCSCGIDYYTLTPEVNNESFVIYMFVVHFSIPMVIIFFCYGQLVFTVKEAAAQQQESATTQKAEKEVTRMVIIMVVAFLICWVPYASVAFYIFTHQGSNFGPIFMTIPSFFAKSSSIYNPVIYIMMNKQFRNCMLTTLCCGRNPLGDDEASTTASKTETSQVAPA</t>
  </si>
  <si>
    <t>AncCetacea_N83D</t>
  </si>
  <si>
    <t>MNGTEGLNFYVPFSNKTGVVRSPFEYPQYYLAEPWQFSVLAAYMFLLIVLGFPINFLTLYVTVQHKKLRTPLNYILLNLAVADLFMVFGGFTTTLYTSLHAYFVFGPTGCNLEGFFATLGGEIALWSLVVLAIERYVVVCKPMSNFRFGENHAIMGLALTWIMALACAAPPLVGWSRYIPEGMQCSCGIDYYTLTPEVNNESFVIYMFVVHFSIPMVIIFFCYGQLVFTVKEAAAQQQESATTQKAEKEVTRMVIIMVVAFLICWVPYASVAFYIFTHQGSNFGPIFMTIPSFFAKSSSIYNPVIYIMMNKQFRNCMLTTLCCGRNPLGDDEASTTASKTETSQVAPA</t>
  </si>
  <si>
    <t>AncCetacea_S292A</t>
  </si>
  <si>
    <t>MNGTEGLNFYVPFSNKTGVVRSPFEYPQYYLAEPWQFSVLAAYMFLLIVLGFPINFLTLYVTVQHKKLRTPLNYILLNLAVANLFMVFGGFTTTLYTSLHAYFVFGPTGCNLEGFFATLGGEIALWSLVVLAIERYVVVCKPMSNFRFGENHAIMGLALTWIMALACAAPPLVGWSRYIPEGMQCSCGIDYYTLTPEVNNESFVIYMFVVHFSIPMVIIFFCYGQLVFTVKEAAAQQQESATTQKAEKEVTRMVIIMVVAFLICWVPYASVAFYIFTHQGSNFGPIFMTIPAFFAKSSSIYNPVIYIMMNKQFRNCMLTTLCCGRNPLGDDEASTTASKTETSQVAPA</t>
  </si>
  <si>
    <t>AncCetacea_N83D,S292A</t>
  </si>
  <si>
    <t>MNGTEGLNFYVPFSNKTGVVRSPFEYPQYYLAEPWQFSVLAAYMFLLIVLGFPINFLTLYVTVQHKKLRTPLNYILLNLAVADLFMVFGGFTTTLYTSLHAYFVFGPTGCNLEGFFATLGGEIALWSLVVLAIERYVVVCKPMSNFRFGENHAIMGLALTWIMALACAAPPLVGWSRYIPEGMQCSCGIDYYTLTPEVNNESFVIYMFVVHFSIPMVIIFFCYGQLVFTVKEAAAQQQESATTQKAEKEVTRMVIIMVVAFLICWVPYASVAFYIFTHQGSNFGPIFMTIPAFFAKSSSIYNPVIYIMMNKQFRNCMLTTLCCGRNPLGDDEASTTASKTETSQVAPA</t>
  </si>
  <si>
    <t>AncWhippomorpha</t>
  </si>
  <si>
    <t>MNGTEGPNFYVPFSNKTGVVRSPFEYPQYYLAEPWQFSMLAAYMFLLIVLGFPINFLTLYVTVQHKKLRTPLNYILLNLAVADLFMVFGGFTTTLYTSLHGYFVFGPTGCNLEGFFATLGGEIALWSLVVLAIERYVVVCKPMSNFRFGENHAIMGLALTWVMALACAAPPLVGWSRYIPEGMQCSCGIDYYTLKPEVNNESFVIYMFVVHFSIPMVIIFFCYGQLVFTVKEAAAQQQESATTQKAEKEVTRMVIIMVIAFLICWLPYAGVAFYIFTHQGSDFGPIFMTIPAFFAKSSSVYNPVIYIMMNKQFRNCMLTTLCCGKNPLGDDEASTTASKTETSQVAPA</t>
  </si>
  <si>
    <t>AncWhippomorpha_V300I</t>
  </si>
  <si>
    <t>MNGTEGPNFYVPFSNKTGVVRSPFEYPQYYLAEPWQFSMLAAYMFLLIVLGFPINFLTLYVTVQHKKLRTPLNYILLNLAVADLFMVFGGFTTTLYTSLHGYFVFGPTGCNLEGFFATLGGEIALWSLVVLAIERYVVVCKPMSNFRFGENHAIMGLALTWVMALACAAPPLVGWSRYIPEGMQCSCGIDYYTLKPEVNNESFVIYMFVVHFSIPMVIIFFCYGQLVFTVKEAAAQQQESATTQKAEKEVTRMVIIMVIAFLICWLPYAGVAFYIFTHQGSDFGPIFMTIPAFFAKSSSIYNPVIYIMMNKQFRNCMLTTLCCGKNPLGDDEASTTASKTETSQVAPA</t>
  </si>
  <si>
    <t xml:space="preserve">Rhincodon </t>
  </si>
  <si>
    <t>XM_048606470.1</t>
  </si>
  <si>
    <t>MNGTEGENFYIPMSNKTGVVRSPFEYPQYYLAEPWKFSLLAAYMFFLIITGFPINFLTLYVTIQHKKLRQPLNYILLNLAVSDLFMVLGGFTTAIITAMNGYFIFGPAGCNFEGFFATLGGEISLWSLVVLAIERYVVVCKPMSNFRFGSQHAIMGVTFTWIMALACAFPPLVGWSRFIPEGMQCSCGIDYYTLKPEVYNESFVIYMFVVHFSIPLTVIFFCYGRLVCTVKEAAAQQQESETTQRAEREVTRMVIIMVFAFLICWLPYASVAIYIFTNQGSEFGPVFMTIPAFFAKSSALYNPLIYILMNKQFRNCMITTICCGKNPFEEDESASVSASKTEASSVSSSQVAPA</t>
  </si>
  <si>
    <t>XM_048606470.1_A94T</t>
  </si>
  <si>
    <t>MNGTEGENFYIPMSNKTGVVRSPFEYPQYYLAEPWKFSLLAAYMFFLIITGFPINFLTLYVTIQHKKLRQPLNYILLNLAVSDLFMVLGGFTTTIITAMNGYFIFGPAGCNFEGFFATLGGEISLWSLVVLAIERYVVVCKPMSNFRFGSQHAIMGVTFTWIMALACAFPPLVGWSRFIPEGMQCSCGIDYYTLKPEVYNESFVIYMFVVHFSIPLTVIFFCYGRLVCTVKEAAAQQQESETTQRAEREVTRMVIIMVFAFLICWLPYASVAIYIFTNQGSEFGPVFMTIPAFFAKSSALYNPLIYILMNKQFRNCMITTICCGKNPFEEDESASVSASKTEASSVSSSQVAPA</t>
  </si>
  <si>
    <t>XM_048606470.1_F187Y</t>
  </si>
  <si>
    <t>MNGTEGENFYIPMSNKTGVVRSPFEYPQYYLAEPWKFSLLAAYMFFLIITGFPINFLTLYVTIQHKKLRQPLNYILLNLAVSDLFMVLGGFTTAIITAMNGYFIFGPAGCNFEGFFATLGGEISLWSLVVLAIERYVVVCKPMSNFRFGSQHAIMGVTFTWIMALACAFPPLVGWSRYIPEGMQCSCGIDYYTLKPEVYNESFVIYMFVVHFSIPLTVIFFCYGRLVCTVKEAAAQQQESETTQRAEREVTRMVIIMVFAFLICWLPYASVAIYIFTNQGSEFGPVFMTIPAFFAKSSALYNPLIYILMNKQFRNCMITTICCGKNPFEEDESASVSASKTEASSVSSSQVAPA</t>
  </si>
  <si>
    <t>XM_048606470.1_A94T,F187Y</t>
  </si>
  <si>
    <t>MNGTEGENFYIPMSNKTGVVRSPFEYPQYYLAEPWKFSLLAAYMFFLIITGFPINFLTLYVTIQHKKLRQPLNYILLNLAVSDLFMVLGGFTTTIITAMNGYFIFGPAGCNFEGFFATLGGEISLWSLVVLAIERYVVVCKPMSNFRFGSQHAIMGVTFTWIMALACAFPPLVGWSRYIPEGMQCSCGIDYYTLKPEVYNESFVIYMFVVHFSIPLTVIFFCYGRLVCTVKEAAAQQQESETTQRAEREVTRMVIIMVFAFLICWLPYASVAIYIFTNQGSEFGPVFMTIPAFFAKSSALYNPLIYILMNKQFRNCMITTICCGKNPFEEDESASVSASKTEASSVSSSQVAPA</t>
  </si>
  <si>
    <t>XM_048606470.1_A94I</t>
  </si>
  <si>
    <t>MNGTEGENFYIPMSNKTGVVRSPFEYPQYYLAEPWKFSLLAAYMFFLIITGFPINFLTLYVTIQHKKLRQPLNYILLNLAVSDLFMVLGGFTTIIITAMNGYFIFGPAGCNFEGFFATLGGEISLWSLVVLAIERYVVVCKPMSNFRFGSQHAIMGVTFTWIMALACAFPPLVGWSRFIPEGMQCSCGIDYYTLKPEVYNESFVIYMFVVHFSIPLTVIFFCYGRLVCTVKEAAAQQQESETTQRAEREVTRMVIIMVFAFLICWLPYASVAIYIFTNQGSEFGPVFMTIPAFFAKSSALYNPLIYILMNKQFRNCMITTICCGKNPFEEDESASVSASKTEASSVSSSQVAPA</t>
  </si>
  <si>
    <t xml:space="preserve">Stegostoma </t>
  </si>
  <si>
    <t>fasciatum</t>
  </si>
  <si>
    <t>MT625929.1</t>
  </si>
  <si>
    <t>MNGTEGENFYIPMSNKTGVVRSPFEYPQYYLAEPWKFSVLAAYMFFLIITGFPINFLTLYVTIQHKKLRQPLNYILLNLAVSDLFMVFGGFTTTTITSMNGYFIFGPTGCNFEGFFATLGGEISLWSLVVLAIERYVVVCKPMSNFRFGSQHAIMGVTFTWIMALACAFPPLVGWSRYIPEGMQCSCGIDYYTLKPEVYNESFVIYMFVVHFSIPLTVIFFCYGRLVCTVKEAAAQQQESETTQRAEREVTRMVVIMVIAFLICWLPYASVAFYIFTNQGSEFGPVFMTIPAFFAKSSALYNPLIYILMNKQFRNCMITTICCGKNPFEEDESASASASKTEASSVSSSQVAPA</t>
  </si>
  <si>
    <t>MT625929.1_T94A,Y187F</t>
  </si>
  <si>
    <t>MNGTEGENFYIPMSNKTGVVRSPFEYPQYYLAEPWKFSVLAAYMFFLIITGFPINFLTLYVTIQHKKLRQPLNYILLNLAVSDLFMVFGGFTTATITSMNGYFIFGPTGCNFEGFFATLGGEISLWSLVVLAIERYVVVCKPMSNFRFGSQHAIMGVTFTWIMALACAFPPLVGWSRFIPEGMQCSCGIDYYTLKPEVYNESFVIYMFVVHFSIPLTVIFFCYGRLVCTVKEAAAQQQESETTQRAEREVTRMVVIMVIAFLICWLPYASVAFYIFTNQGSEFGPVFMTIPAFFAKSSALYNPLIYILMNKQFRNCMITTICCGKNPFEEDESASASASKTEASSVSSSQVAPA</t>
  </si>
  <si>
    <t>MT625929.1_T94A</t>
  </si>
  <si>
    <t>MNGTEGENFYIPMSNKTGVVRSPFEYPQYYLAEPWKFSVLAAYMFFLIITGFPINFLTLYVTIQHKKLRQPLNYILLNLAVSDLFMVFGGFTTATITSMNGYFIFGPTGCNFEGFFATLGGEISLWSLVVLAIERYVVVCKPMSNFRFGSQHAIMGVTFTWIMALACAFPPLVGWSRYIPEGMQCSCGIDYYTLKPEVYNESFVIYMFVVHFSIPLTVIFFCYGRLVCTVKEAAAQQQESETTQRAEREVTRMVVIMVIAFLICWLPYASVAFYIFTNQGSEFGPVFMTIPAFFAKSSALYNPLIYILMNKQFRNCMITTICCGKNPFEEDESASASASKTEASSVSSSQVAPA</t>
  </si>
  <si>
    <t>MT625929.1_Y187F</t>
  </si>
  <si>
    <t>MNGTEGENFYIPMSNKTGVVRSPFEYPQYYLAEPWKFSVLAAYMFFLIITGFPINFLTLYVTIQHKKLRQPLNYILLNLAVSDLFMVFGGFTTTTITSMNGYFIFGPTGCNFEGFFATLGGEISLWSLVVLAIERYVVVCKPMSNFRFGSQHAIMGVTFTWIMALACAFPPLVGWSRFIPEGMQCSCGIDYYTLKPEVYNESFVIYMFVVHFSIPLTVIFFCYGRLVCTVKEAAAQQQESETTQRAEREVTRMVVIMVIAFLICWLPYASVAFYIFTNQGSEFGPVFMTIPAFFAKSSALYNPLIYILMNKQFRNCMITTICCGKNPFEEDESASASASKTEASSVSSSQVAPA</t>
  </si>
  <si>
    <t>NM_001014890_E181R</t>
  </si>
  <si>
    <t>MNGTEGPNFYVPFSNKTGVVRSPFEAPQYYLAEPWQFSMLAAYMFLLIMLGFPINFLTLYVTVQHKKLRTPLNYILLNLAVADLFMVFGGFTTTLYTSLHGYFVFGPTGCNLEGFFATLGGEIALWSLVVLAIERYVVVCKPMSNFRFGENHAIMGVAFTWVMALACAAPPLVGWSRYIPRGMQCSCGIDYYTPHEETNNESFVIYMFVVHFIIPLIVIFFCYGQLVFTVKEAAAQQQESATTQKAEKEVTRMVIIMVIAFLICWLPYAGVAFYIFTHQGSDFGPIFMTIPAFFAKTSAVYNPVIYIMMNKQFRNCMVTTLCCGKNPLGDDEASTTVSKTETSQVAPA</t>
  </si>
  <si>
    <t>NM_001014890_E181K</t>
  </si>
  <si>
    <t>MNGTEGPNFYVPFSNKTGVVRSPFEAPQYYLAEPWQFSMLAAYMFLLIMLGFPINFLTLYVTVQHKKLRTPLNYILLNLAVADLFMVFGGFTTTLYTSLHGYFVFGPTGCNLEGFFATLGGEIALWSLVVLAIERYVVVCKPMSNFRFGENHAIMGVAFTWVMALACAAPPLVGWSRYIPKGMQCSCGIDYYTPHEETNNESFVIYMFVVHFIIPLIVIFFCYGQLVFTVKEAAAQQQESATTQKAEKEVTRMVIIMVIAFLICWLPYAGVAFYIFTHQGSDFGPIFMTIPAFFAKTSAVYNPVIYIMMNKQFRNCMVTTLCCGKNPLGDDEASTTVSKTETSQVAPA</t>
  </si>
  <si>
    <t>NM_001014890_E181P</t>
  </si>
  <si>
    <t>MNGTEGPNFYVPFSNKTGVVRSPFEAPQYYLAEPWQFSMLAAYMFLLIMLGFPINFLTLYVTVQHKKLRTPLNYILLNLAVADLFMVFGGFTTTLYTSLHGYFVFGPTGCNLEGFFATLGGEIALWSLVVLAIERYVVVCKPMSNFRFGENHAIMGVAFTWVMALACAAPPLVGWSRYIPPGMQCSCGIDYYTPHEETNNESFVIYMFVVHFIIPLIVIFFCYGQLVFTVKEAAAQQQESATTQKAEKEVTRMVIIMVIAFLICWLPYAGVAFYIFTHQGSDFGPIFMTIPAFFAKTSAVYNPVIYIMMNKQFRNCMVTTLCCGKNPLGDDEASTTVSKTETSQVAPA</t>
  </si>
  <si>
    <t>NM_001014890_E113Q,E181H</t>
  </si>
  <si>
    <t>MNGTEGPNFYVPFSNKTGVVRSPFEAPQYYLAEPWQFSMLAAYMFLLIMLGFPINFLTLYVTVQHKKLRTPLNYILLNLAVADLFMVFGGFTTTLYTSLHGYFVFGPTGCNLQGFFATLGGEIALWSLVVLAIERYVVVCKPMSNFRFGENHAIMGVAFTWVMALACAAPPLVGWSRYIPHGMQCSCGIDYYTPHEETNNESFVIYMFVVHFIIPLIVIFFCYGQLVFTVKEAAAQQQESATTQKAEKEVTRMVIIMVIAFLICWLPYAGVAFYIFTHQGSDFGPIFMTIPAFFAKTSAVYNPVIYIMMNKQFRNCMVTTLCCGKNPLGDDEASTTVSKTETSQVAPA</t>
  </si>
  <si>
    <t>NM_001014890_E113Q,E181Q</t>
  </si>
  <si>
    <t>MNGTEGPNFYVPFSNKTGVVRSPFEAPQYYLAEPWQFSMLAAYMFLLIMLGFPINFLTLYVTVQHKKLRTPLNYILLNLAVADLFMVFGGFTTTLYTSLHGYFVFGPTGCNLQGFFATLGGEIALWSLVVLAIERYVVVCKPMSNFRFGENHAIMGVAFTWVMALACAAPPLVGWSRYIPQGMQCSCGIDYYTPHEETNNESFVIYMFVVHFIIPLIVIFFCYGQLVFTVKEAAAQQQESATTQKAEKEVTRMVIIMVIAFLICWLPYAGVAFYIFTHQGSDFGPIFMTIPAFFAKTSAVYNPVIYIMMNKQFRNCMVTTLCCGKNPLGDDEASTTVSKTETSQVAPA</t>
  </si>
  <si>
    <t>NM_001014890_E113Q,E181F</t>
  </si>
  <si>
    <t>MNGTEGPNFYVPFSNKTGVVRSPFEAPQYYLAEPWQFSMLAAYMFLLIMLGFPINFLTLYVTVQHKKLRTPLNYILLNLAVADLFMVFGGFTTTLYTSLHGYFVFGPTGCNLQGFFATLGGEIALWSLVVLAIERYVVVCKPMSNFRFGENHAIMGVAFTWVMALACAAPPLVGWSRYIPFGMQCSCGIDYYTPHEETNNESFVIYMFVVHFIIPLIVIFFCYGQLVFTVKEAAAQQQESATTQKAEKEVTRMVIIMVIAFLICWLPYAGVAFYIFTHQGSDFGPIFMTIPAFFAKTSAVYNPVIYIMMNKQFRNCMVTTLCCGKNPLGDDEASTTVSKTETSQVAPA</t>
  </si>
  <si>
    <t>NM_001014890_E113Q,E181W</t>
  </si>
  <si>
    <t>MNGTEGPNFYVPFSNKTGVVRSPFEAPQYYLAEPWQFSMLAAYMFLLIMLGFPINFLTLYVTVQHKKLRTPLNYILLNLAVADLFMVFGGFTTTLYTSLHGYFVFGPTGCNLQGFFATLGGEIALWSLVVLAIERYVVVCKPMSNFRFGENHAIMGVAFTWVMALACAAPPLVGWSRYIPWGMQCSCGIDYYTPHEETNNESFVIYMFVVHFIIPLIVIFFCYGQLVFTVKEAAAQQQESATTQKAEKEVTRMVIIMVIAFLICWLPYAGVAFYIFTHQGSDFGPIFMTIPAFFAKTSAVYNPVIYIMMNKQFRNCMVTTLCCGKNPLGDDEASTTVSKTETSQVAPA</t>
  </si>
  <si>
    <t>AH005296.2_A180S,F277Y,A285T</t>
  </si>
  <si>
    <t>MAQQWSLQRLAGRHPQDSYEDSTQSSIFTYTNSNSTRGPFEGPNYHIAPRWVYHLTSVWMIFVVIASVFTNGLVLAATMKFKKLRHPLNWILVNLAVADLAETVIASTISVVNQVYGYFVLGHPMCVLEGYTVSLCGITGLWSLAIISWERWMVVCKPFGNVRFDAKLAIVGIAFSWIWSAVWTAPPIFGWSRYWPHGLKTSCGPDVFSGSSYPGVQSYMIVLMVTCCITPLSIIVLCYLQVWLAIRAVAKQQKESESTQKAEKEVTRMVVVMVLAYCFCWGPYTFFACFAAANPGYPFHPLMAALPAFFAKSATIYNPVIYVFMNRQFRNCILQLFGKKVDDGSELSSASKTEVSSVSSVSPA</t>
  </si>
  <si>
    <t>AH005296.2_A180S,F277Y,A285T,P298A,F309Y</t>
  </si>
  <si>
    <t>MAQQWSLQRLAGRHPQDSYEDSTQSSIFTYTNSNSTRGPFEGPNYHIAPRWVYHLTSVWMIFVVIASVFTNGLVLAATMKFKKLRHPLNWILVNLAVADLAETVIASTISVVNQVYGYFVLGHPMCVLEGYTVSLCGITGLWSLAIISWERWMVVCKPFGNVRFDAKLAIVGIAFSWIWSAVWTAPPIFGWSRYWPHGLKTSCGPDVFSGSSYPGVQSYMIVLMVTCCITPLSIIVLCYLQVWLAIRAVAKQQKESESTQKAEKEVTRMVVVMVLAYCFCWGPYTFFACFAAANPGYAFHPLMAALPAYFAKSATIYNPVIYVFMNRQFRNCILQLFGKKVDDGSELSSASKTEVSSVSSVSPA</t>
  </si>
  <si>
    <t>AH005296.2_A180S,T230I,S233A,V236M,V274I,L275F,F277Y,F279V,A285T</t>
  </si>
  <si>
    <t>MAQQWSLQRLAGRHPQDSYEDSTQSSIFTYTNSNSTRGPFEGPNYHIAPRWVYHLTSVWMIFVVIASVFTNGLVLAATMKFKKLRHPLNWILVNLAVADLAETVIASTISVVNQVYGYFVLGHPMCVLEGYTVSLCGITGLWSLAIISWERWMVVCKPFGNVRFDAKLAIVGIAFSWIWSAVWTAPPIFGWSRYWPHGLKTSCGPDVFSGSSYPGVQSYMIVLMVTCCIIPLAIIMLCYLQVWLAIRAVAKQQKESESTQKAEKEVTRMVVVMIFAYCVCWGPYTFFACFAAANPGYPFHPLMAALPAFFAKSATIYNPVIYVFMNRQFRNCILQLFGKKVDDGSELSSASKTEVSSVSSVSPA</t>
  </si>
  <si>
    <t>AH005296.2_A180S,V274I,L275F,F277Y,F279V,A285T</t>
  </si>
  <si>
    <t>MAQQWSLQRLAGRHPQDSYEDSTQSSIFTYTNSNSTRGPFEGPNYHIAPRWVYHLTSVWMIFVVIASVFTNGLVLAATMKFKKLRHPLNWILVNLAVADLAETVIASTISVVNQVYGYFVLGHPMCVLEGYTVSLCGITGLWSLAIISWERWMVVCKPFGNVRFDAKLAIVGIAFSWIWSAVWTAPPIFGWSRYWPHGLKTSCGPDVFSGSSYPGVQSYMIVLMVTCCITPLSIIVLCYLQVWLAIRAVAKQQKESESTQKAEKEVTRMVVVMIFAYCVCWGPYTFFACFAAANPGYPFHPLMAALPAFFAKSATIYNPVIYVFMNRQFRNCILQLFGKKVDDGSELSSASKTEVSSVSSVSPA</t>
  </si>
  <si>
    <t>AH005296.2_A180S,T230I,S233A,V236M,F277Y,A285T</t>
  </si>
  <si>
    <t>MAQQWSLQRLAGRHPQDSYEDSTQSSIFTYTNSNSTRGPFEGPNYHIAPRWVYHLTSVWMIFVVIASVFTNGLVLAATMKFKKLRHPLNWILVNLAVADLAETVIASTISVVNQVYGYFVLGHPMCVLEGYTVSLCGITGLWSLAIISWERWMVVCKPFGNVRFDAKLAIVGIAFSWIWSAVWTAPPIFGWSRYWPHGLKTSCGPDVFSGSSYPGVQSYMIVLMVTCCIIPLAIIMLCYLQVWLAIRAVAKQQKESESTQKAEKEVTRMVVVMVLAYCFCWGPYTFFACFAAANPGYPFHPLMAALPAFFAKSATIYNPVIYVFMNRQFRNCILQLFGKKVDDGSELSSASKTEVSSVSSVSPA</t>
  </si>
  <si>
    <t>AH005296.2_A180S,S233A,V236M,F277Y,A285T</t>
  </si>
  <si>
    <t>MAQQWSLQRLAGRHPQDSYEDSTQSSIFTYTNSNSTRGPFEGPNYHIAPRWVYHLTSVWMIFVVIASVFTNGLVLAATMKFKKLRHPLNWILVNLAVADLAETVIASTISVVNQVYGYFVLGHPMCVLEGYTVSLCGITGLWSLAIISWERWMVVCKPFGNVRFDAKLAIVGIAFSWIWSAVWTAPPIFGWSRYWPHGLKTSCGPDVFSGSSYPGVQSYMIVLMVTCCITPLAIIMLCYLQVWLAIRAVAKQQKESESTQKAEKEVTRMVVVMVLAYCFCWGPYTFFACFAAANPGYPFHPLMAALPAFFAKSATIYNPVIYVFMNRQFRNCILQLFGKKVDDGSELSSASKTEVSSVSSVSPA</t>
  </si>
  <si>
    <t>AH005296.2_A180S,T230I,V236M,F277Y,A285T</t>
  </si>
  <si>
    <t>MAQQWSLQRLAGRHPQDSYEDSTQSSIFTYTNSNSTRGPFEGPNYHIAPRWVYHLTSVWMIFVVIASVFTNGLVLAATMKFKKLRHPLNWILVNLAVADLAETVIASTISVVNQVYGYFVLGHPMCVLEGYTVSLCGITGLWSLAIISWERWMVVCKPFGNVRFDAKLAIVGIAFSWIWSAVWTAPPIFGWSRYWPHGLKTSCGPDVFSGSSYPGVQSYMIVLMVTCCIIPLSIIMLCYLQVWLAIRAVAKQQKESESTQKAEKEVTRMVVVMVLAYCFCWGPYTFFACFAAANPGYPFHPLMAALPAFFAKSATIYNPVIYVFMNRQFRNCILQLFGKKVDDGSELSSASKTEVSSVSSVSPA</t>
  </si>
  <si>
    <t>AH005296.2_A180S,T230I,F277Y,A285T</t>
  </si>
  <si>
    <t>MAQQWSLQRLAGRHPQDSYEDSTQSSIFTYTNSNSTRGPFEGPNYHIAPRWVYHLTSVWMIFVVIASVFTNGLVLAATMKFKKLRHPLNWILVNLAVADLAETVIASTISVVNQVYGYFVLGHPMCVLEGYTVSLCGITGLWSLAIISWERWMVVCKPFGNVRFDAKLAIVGIAFSWIWSAVWTAPPIFGWSRYWPHGLKTSCGPDVFSGSSYPGVQSYMIVLMVTCCIIPLSIIVLCYLQVWLAIRAVAKQQKESESTQKAEKEVTRMVVVMVLAYCFCWGPYTFFACFAAANPGYPFHPLMAALPAFFAKSATIYNPVIYVFMNRQFRNCILQLFGKKVDDGSELSSASKTEVSSVSSVSPA</t>
  </si>
  <si>
    <t>AH005296.2_A180S,T230I,S233A,F277Y,A285T</t>
  </si>
  <si>
    <t>MAQQWSLQRLAGRHPQDSYEDSTQSSIFTYTNSNSTRGPFEGPNYHIAPRWVYHLTSVWMIFVVIASVFTNGLVLAATMKFKKLRHPLNWILVNLAVADLAETVIASTISVVNQVYGYFVLGHPMCVLEGYTVSLCGITGLWSLAIISWERWMVVCKPFGNVRFDAKLAIVGIAFSWIWSAVWTAPPIFGWSRYWPHGLKTSCGPDVFSGSSYPGVQSYMIVLMVTCCIIPLAIIVLCYLQVWLAIRAVAKQQKESESTQKAEKEVTRMVVVMVLAYCFCWGPYTFFACFAAANPGYPFHPLMAALPAFFAKSATIYNPVIYVFMNRQFRNCILQLFGKKVDDGSELSSASKTEVSSVSSVSPA</t>
  </si>
  <si>
    <t>AH005296.2_Y116S,A180S,T230I,S233A,F277Y,A285T</t>
  </si>
  <si>
    <t>MAQQWSLQRLAGRHPQDSYEDSTQSSIFTYTNSNSTRGPFEGPNYHIAPRWVYHLTSVWMIFVVIASVFTNGLVLAATMKFKKLRHPLNWILVNLAVADLAETVIASTISVVNQVSGYFVLGHPMCVLEGYTVSLCGITGLWSLAIISWERWMVVCKPFGNVRFDAKLAIVGIAFSWIWSAVWTAPPIFGWSRYWPHGLKTSCGPDVFSGSSYPGVQSYMIVLMVTCCIIPLAIIVLCYLQVWLAIRAVAKQQKESESTQKAEKEVTRMVVVMVLAYCFCWGPYTFFACFAAANPGYPFHPLMAALPAFFAKSATIYNPVIYVFMNRQFRNCILQLFGKKVDDGSELSSASKTEVSSVSSVSPA</t>
  </si>
  <si>
    <t>AH005296.2_A180S,T230I,S233A,F277Y,A285T,F309Y</t>
  </si>
  <si>
    <t>MAQQWSLQRLAGRHPQDSYEDSTQSSIFTYTNSNSTRGPFEGPNYHIAPRWVYHLTSVWMIFVVIASVFTNGLVLAATMKFKKLRHPLNWILVNLAVADLAETVIASTISVVNQVYGYFVLGHPMCVLEGYTVSLCGITGLWSLAIISWERWMVVCKPFGNVRFDAKLAIVGIAFSWIWSAVWTAPPIFGWSRYWPHGLKTSCGPDVFSGSSYPGVQSYMIVLMVTCCIIPLAIIVLCYLQVWLAIRAVAKQQKESESTQKAEKEVTRMVVVMVLAYCFCWGPYTFFACFAAANPGYPFHPLMAALPAYFAKSATIYNPVIYVFMNRQFRNCILQLFGKKVDDGSELSSASKTEVSSVSSVSPA</t>
  </si>
  <si>
    <t>AH005296.2_A180S,T230I,F277Y,A285T,F309Y</t>
  </si>
  <si>
    <t>MAQQWSLQRLAGRHPQDSYEDSTQSSIFTYTNSNSTRGPFEGPNYHIAPRWVYHLTSVWMIFVVIASVFTNGLVLAATMKFKKLRHPLNWILVNLAVADLAETVIASTISVVNQVYGYFVLGHPMCVLEGYTVSLCGITGLWSLAIISWERWMVVCKPFGNVRFDAKLAIVGIAFSWIWSAVWTAPPIFGWSRYWPHGLKTSCGPDVFSGSSYPGVQSYMIVLMVTCCIIPLSIIVLCYLQVWLAIRAVAKQQKESESTQKAEKEVTRMVVVMVLAYCFCWGPYTFFACFAAANPGYPFHPLMAALPAYFAKSATIYNPVIYVFMNRQFRNCILQLFGKKVDDGSELSSASKTEVSSVSSVSPA</t>
  </si>
  <si>
    <t>AH005296.2_Y116S,A180S,T230I,F277Y,A285T,F309Y</t>
  </si>
  <si>
    <t>MAQQWSLQRLAGRHPQDSYEDSTQSSIFTYTNSNSTRGPFEGPNYHIAPRWVYHLTSVWMIFVVIASVFTNGLVLAATMKFKKLRHPLNWILVNLAVADLAETVIASTISVVNQVSGYFVLGHPMCVLEGYTVSLCGITGLWSLAIISWERWMVVCKPFGNVRFDAKLAIVGIAFSWIWSAVWTAPPIFGWSRYWPHGLKTSCGPDVFSGSSYPGVQSYMIVLMVTCCIIPLSIIVLCYLQVWLAIRAVAKQQKESESTQKAEKEVTRMVVVMVLAYCFCWGPYTFFACFAAANPGYPFHPLMAALPAYFAKSATIYNPVIYVFMNRQFRNCILQLFGKKVDDGSELSSASKTEVSSVSSVSPA</t>
  </si>
  <si>
    <t>AH005296.2_Y116S,A180S,T230I,S233A,F277Y,A285T,F309Y</t>
  </si>
  <si>
    <t>MAQQWSLQRLAGRHPQDSYEDSTQSSIFTYTNSNSTRGPFEGPNYHIAPRWVYHLTSVWMIFVVIASVFTNGLVLAATMKFKKLRHPLNWILVNLAVADLAETVIASTISVVNQVSGYFVLGHPMCVLEGYTVSLCGITGLWSLAIISWERWMVVCKPFGNVRFDAKLAIVGIAFSWIWSAVWTAPPIFGWSRYWPHGLKTSCGPDVFSGSSYPGVQSYMIVLMVTCCIIPLAIIVLCYLQVWLAIRAVAKQQKESESTQKAEKEVTRMVVVMVLAYCFCWGPYTFFACFAAANPGYPFHPLMAALPAYFAKSATIYNPVIYVFMNRQFRNCILQLFGKKVDDGSELSSASKTEVSSVSSVSPA</t>
  </si>
  <si>
    <t>AH005296.2_I65T</t>
  </si>
  <si>
    <t>MAQQWSLQRLAGRHPQDSYEDSTQSSIFTYTNSNSTRGPFEGPNYHIAPRWVYHLTSVWMIFVVT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t>
  </si>
  <si>
    <t>AH005296.2_A180S</t>
  </si>
  <si>
    <t>MAQQWSLQRLAGRHPQDSYEDSTQSSIFTYTNSNSTRGPFEGPNYHIAPRWVYHLTSVWMIFVVIASVFTNGLVLAATMKFKKLRHPLNWILVNLAVADLAETVIASTISVVNQVYGYFVLGHPMCVLEGYTVSLCGITGLWSLAIISWERWMVVCKPFGNVRFDAKLAIVGIAFSWIWSAVWTAPPIFGWSRYWPHGLKTSCGPDVFSGSSYPGVQSYMIVLMVTCCITPLSIIVLCYLQVWLAIRAVAKQQKESESTQKAEKEVTRMVVVMVLAFCFCWGPYAFFACFAAANPGYPFHPLMAALPAFFAKSATIYNPVIYVFMNRQFRNCILQLFGKKVDDGSELSSASKTEVSSVSSVSPA</t>
  </si>
  <si>
    <t>AH005296.2_T230I</t>
  </si>
  <si>
    <t>MAQQWSLQRLAGRHPQDSYEDSTQSSIFTYTNSNSTRGPFEGPNYHIAPRWVYHLTSVWMIFVVIASVFTNGLVLAATMKFKKLRHPLNWILVNLAVADLAETVIASTISVVNQVYGYFVLGHPMCVLEGYTVSLCGITGLWSLAIISWERWMVVCKPFGNVRFDAKLAIVGIAFSWIWAAVWTAPPIFGWSRYWPHGLKTSCGPDVFSGSSYPGVQSYMIVLMVTCCIIPLSIIVLCYLQVWLAIRAVAKQQKESESTQKAEKEVTRMVVVMVLAFCFCWGPYAFFACFAAANPGYPFHPLMAALPAFFAKSATIYNPVIYVFMNRQFRNCILQLFGKKVDDGSELSSASKTEVSSVSSVSPA</t>
  </si>
  <si>
    <t>AH005296.2_S233A</t>
  </si>
  <si>
    <t>MAQQWSLQRLAGRHPQDSYEDSTQSSIFTYTNSNSTRGPFEGPNYHIAPRWVYHLTSVWMIFVVIASVFTNGLVLAATMKFKKLRHPLNWILVNLAVADLAETVIASTISVVNQVYGYFVLGHPMCVLEGYTVSLCGITGLWSLAIISWERWMVVCKPFGNVRFDAKLAIVGIAFSWIWAAVWTAPPIFGWSRYWPHGLKTSCGPDVFSGSSYPGVQSYMIVLMVTCCITPLAIIVLCYLQVWLAIRAVAKQQKESESTQKAEKEVTRMVVVMVLAFCFCWGPYAFFACFAAANPGYPFHPLMAALPAFFAKSATIYNPVIYVFMNRQFRNCILQLFGKKVDDGSELSSASKTEVSSVSSVSPA</t>
  </si>
  <si>
    <t>AH005296.2_F277Y</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</si>
  <si>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YCFCWGPYAFFACFAAANPGYPFHPLMAALPAFFAKSATIYNPVIYVFMNRQFRNCILQLFGKKVDDGSELSSASKTEVSSVSSVSPA</t>
  </si>
  <si>
    <t>AH005296.2_A285T</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</si>
  <si>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TFFACFAAANPGYPFHPLMAALPAFFAKSATIYNPVIYVFMNRQFRNCILQLFGKKVDDGSELSSASKTEVSSVSSVSPA</t>
  </si>
  <si>
    <t>AH005296.2_F309Y</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</si>
  <si>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YFAKSATIYNPVIYVFMNRQFRNCILQLFGKKVDDGSELSSASKTEVSSVSSVSPA</t>
  </si>
  <si>
    <t>AH005296.2_A180S,F277Y</t>
  </si>
  <si>
    <t>MAQQWSLQRLAGRHPQDSYEDSTQSSIFTYTNSNSTRGPFEGPNYHIAPRWVYHLTSVWMIFVVIASVFTNGLVLAATMKFKKLRHPLNWILVNLAVADLAETVIASTISVVNQVYGYFVLGHPMCVLEGYTVSLCGITGLWSLAIISWERWMVVCKPFGNVRFDAKLAIVGIAFSWIWSAVWTAPPIFGWSRYWPHGLKTSCGPDVFSGSSYPGVQSYMIVLMVTCCITPLSIIVLCYLQVWLAIRAVAKQQKESESTQKAEKEVTRMVVVMVLAYCFCWGPYAFFACFAAANPGYPFHPLMAALPAFFAKSATIYNPVIYVFMNRQFRNCILQLFGKKVDDGSELSSASKTEVSSVSSVSPA</t>
  </si>
  <si>
    <t>AH005296.2_A180S,A285T</t>
  </si>
  <si>
    <t>MAQQWSLQRLAGRHPQDSYEDSTQSSIFTYTNSNSTRGPFEGPNYHIAPRWVYHLTSVWMIFVVIASVFTNGLVLAATMKFKKLRHPLNWILVNLAVADLAETVIASTISVVNQVYGYFVLGHPMCVLEGYTVSLCGITGLWSLAIISWERWMVVCKPFGNVRFDAKLAIVGIAFSWIWSAVWTAPPIFGWSRYWPHGLKTSCGPDVFSGSSYPGVQSYMIVLMVTCCITPLSIIVLCYLQVWLAIRAVAKQQKESESTQKAEKEVTRMVVVMVLAFCFCWGPYTFFACFAAANPGYPFHPLMAALPAFFAKSATIYNPVIYVFMNRQFRNCILQLFGKKVDDGSELSSASKTEVSSVSSVSPA</t>
  </si>
  <si>
    <t>AH005296.2_F277Y,A285T</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</si>
  <si>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YCFCWGPYTFFACFAAANPGYPFHPLMAALPAFFAKSATIYNPVIYVFMNRQFRNCILQLFGKKVDDGSELSSASKTEVSSVSSVSPA</t>
  </si>
  <si>
    <t>AH005298.2_T65I</t>
  </si>
  <si>
    <t>MAQQWSLQRLAGRHPQDSYEDSTQSSIFTYTNSNSTRGPFEGPNYHIAPRWVYHLTSVWMIFVVIASVFTNGLVLAATMKFKKLRHPLNWILVNLAVADLAETVIASTISIVNQVSGYFVLGHPMCVLEGYTVSLCGITGLWSLAIISWERWLVVCKPFGNVRFDAKLAIVGIAFSWIWSAVWTAPPIFGWSRYWPHGLKTSCGPDVFSGSSYPGVQSYMIVLMVTCCIIPLAIIMLCYLQVWLAIRAVAKQQKESESTQKAEKEVTRMVVVMIFAYCVCWGPYTFFACFAAANPGYAFHPLMAALPAYFAKSATIYNPVIYVFMNRQFRNCILQLFGKKVDDGSELSSASKTEVSSVSSVSPA</t>
  </si>
  <si>
    <t>AH005298.2_S180A</t>
  </si>
  <si>
    <t>MAQQWSLQRLAGRHPQDSYEDSTQSSIFTYTNSNSTRGPFEGPNYHIAPRWVYHLTSVWMIFVVTASVFTNGLVLAATMKFKKLRHPLNWILVNLAVADLAETVIASTISIVNQVSGYFVLGHPMCVLEGYTVSLCGITGLWSLAIISWERWLVVCKPFGNVRFDAKLAIVGIAFSWIWAAVWTAPPIFGWSRYWPHGLKTSCGPDVFSGSSYPGVQSYMIVLMVTCCIIPLAIIMLCYLQVWLAIRAVAKQQKESESTQKAEKEVTRMVVVMIFAYCVCWGPYTFFACFAAANPGYAFHPLMAALPAYFAKSATIYNPVIYVFMNRQFRNCILQLFGKKVDDGSELSSASKTEVSSVSSVSPA</t>
  </si>
  <si>
    <t>AH005298.2_I230T</t>
  </si>
  <si>
    <t>MAQQWSLQRLAGRHPQDSYEDSTQSSIFTYTNSNSTRGPFEGPNYHIAPRWVYHLTSVWMIFVVTASVFTNGLVLAATMKFKKLRHPLNWILVNLAVADLAETVIASTISIVNQVSGYFVLGHPMCVLEGYTVSLCGITGLWSLAIISWERWLVVCKPFGNVRFDAKLAIVGIAFSWIWSAVWTAPPIFGWSRYWPHGLKTSCGPDVFSGSSYPGVQSYMIVLMVTCCITPLAIIMLCYLQVWLAIRAVAKQQKESESTQKAEKEVTRMVVVMIFAYCVCWGPYTFFACFAAANPGYAFHPLMAALPAYFAKSATIYNPVIYVFMNRQFRNCILQLFGKKVDDGSELSSASKTEVSSVSSVSPA</t>
  </si>
  <si>
    <t>AH005298.2_A233S</t>
  </si>
  <si>
    <t>MAQQWSLQRLAGRHPQDSYEDSTQSSIFTYTNSNSTRGPFEGPNYHIAPRWVYHLTSVWMIFVVTASVFTNGLVLAATMKFKKLRHPLNWILVNLAVADLAETVIASTISIVNQVSGYFVLGHPMCVLEGYTVSLCGITGLWSLAIISWERWLVVCKPFGNVRFDAKLAIVGIAFSWIWSAVWTAPPIFGWSRYWPHGLKTSCGPDVFSGSSYPGVQSYMIVLMVTCCIIPLSIIMLCYLQVWLAIRAVAKQQKESESTQKAEKEVTRMVVVMIFAYCVCWGPYTFFACFAAANPGYAFHPLMAALPAYFAKSATIYNPVIYVFMNRQFRNCILQLFGKKVDDGSELSSASKTEVSSVSSVSPA</t>
  </si>
  <si>
    <t>AH005298.2_Y277F</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</si>
  <si>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FAFCVCWGPYTFFACFAAANPGYAFHPLMAALPAYFAKSATIYNPVIYVFMNRQFRNCILQLFGKKVDDGSELSSASKTEVSSVSSVSPA</t>
  </si>
  <si>
    <t>AH005298.2_T285A</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</si>
  <si>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AFFACFAAANPGYAFHPLMAALPAYFAKSATIYNPVIYVFMNRQFRNCILQLFGKKVDDGSELSSASKTEVSSVSSVSPA</t>
  </si>
  <si>
    <t>AH005298.2_Y309F</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</si>
  <si>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TFFACFAAANPGYAFHPLMAALPAFFAKSATIYNPVIYVFMNRQFRNCILQLFGKKVDDGSELSSASKTEVSSVSSVSPA</t>
  </si>
  <si>
    <t>AH005298.2_S180A,Y277F</t>
  </si>
  <si>
    <t>MAQQWSLQRLAGRHPQDSYEDSTQSSIFTYTNSNSTRGPFEGPNYHIAPRWVYHLTSVWMIFVVTASVFTNGLVLAATMKFKKLRHPLNWILVNLAVADLAETVIASTISIVNQVSGYFVLGHPMCVLEGYTVSLCGITGLWSLAIISWERWLVVCKPFGNVRFDAKLAIVGIAFSWIWAAVWTAPPIFGWSRYWPHGLKTSCGPDVFSGSSYPGVQSYMIVLMVTCCIIPLAIIMLCYLQVWLAIRAVAKQQKESESTQKAEKEVTRMVVVMIFAFCVCWGPYTFFACFAAANPGYAFHPLMAALPAYFAKSATIYNPVIYVFMNRQFRNCILQLFGKKVDDGSELSSASKTEVSSVSSVSPA</t>
  </si>
  <si>
    <t>AH005298.2_S180A,T285A</t>
  </si>
  <si>
    <t>MAQQWSLQRLAGRHPQDSYEDSTQSSIFTYTNSNSTRGPFEGPNYHIAPRWVYHLTSVWMIFVVTASVFTNGLVLAATMKFKKLRHPLNWILVNLAVADLAETVIASTISIVNQVSGYFVLGHPMCVLEGYTVSLCGITGLWSLAIISWERWLVVCKPFGNVRFDAKLAIVGIAFSWIWAAVWTAPPIFGWSRYWPHGLKTSCGPDVFSGSSYPGVQSYMIVLMVTCCIIPLAIIMLCYLQVWLAIRAVAKQQKESESTQKAEKEVTRMVVVMIFAYCVCWGPYAFFACFAAANPGYAFHPLMAALPAYFAKSATIYNPVIYVFMNRQFRNCILQLFGKKVDDGSELSSASKTEVSSVSSVSPA</t>
  </si>
  <si>
    <t>AH005298.2_Y277F,T285A</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</si>
  <si>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FAFCVCWGPYAFFACFAAANPGYAFHPLMAALPAYFAKSATIYNPVIYVFMNRQFRNCILQLFGKKVDDGSELSSASKTEVSSVSSVSPA</t>
  </si>
  <si>
    <t>AH005298.2_T65I,I111V,S116Y,L153M,S180A,I230T,A233S,M236V,I274V,F275L,Y277F,V279F,T285A,A298P,Y309F</t>
  </si>
  <si>
    <t>AH005298.2_T65I,I111V,S116Y,L153M,S180A,I230T,A233S,M236V,I274V,F275L,Y277F,V279F,T285A,A298P</t>
  </si>
  <si>
    <t>AH005298.2_T65I,I111V,S116Y,L153M,S180A,I230T,A233S,M236V,I274V,F275L,Y277F,V279F,T285A</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</si>
  <si>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AFHPLMAALPAYFAKSATIYNPVIYVFMNRQFRNCILQLFGKKVDDGSELSSASKTEVSSVSSVSPA</t>
  </si>
  <si>
    <t>AH005298.2_T65I,I111V,S116Y,L153M,S180A,I230T,A233S,M236V,I274V,F275L,Y277F,V279F</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</si>
  <si>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TFFACFAAANPGYAFHPLMAALPAYFAKSATIYNPVIYVFMNRQFRNCILQLFGKKVDDGSELSSASKTEVSSVSSVSPA</t>
  </si>
  <si>
    <t>AH005298.2_T65I,I111V,S116Y,L153M,S180A,I230T,A233S,M236V,I274V,F275L,Y277F</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</si>
  <si>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VCWGPYTFFACFAAANPGYAFHPLMAALPAYFAKSATIYNPVIYVFMNRQFRNCILQLFGKKVDDGSELSSASKTEVSSVSSVSPA</t>
  </si>
  <si>
    <t>AH005298.2_T65I,I111V,S116Y,L153M,S180A,I230T,A233S,M236V,I274V,F275L</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</si>
  <si>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YCVCWGPYTFFACFAAANPGYAFHPLMAALPAYFAKSATIYNPVIYVFMNRQFRNCILQLFGKKVDDGSELSSASKTEVSSVSSVSPA</t>
  </si>
  <si>
    <t>AH005298.2_T65I,I111V,S116Y,L153M,S180A,I230T,A233S,M236V,I274V</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</si>
  <si>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FAYCVCWGPYTFFACFAAANPGYAFHPLMAALPAYFAKSATIYNPVIYVFMNRQFRNCILQLFGKKVDDGSELSSASKTEVSSVSSVSPA</t>
  </si>
  <si>
    <t>AH005298.2_T65I,I111V,S116Y,L153M,S180A,I230T,A233S,M236V</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</si>
  <si>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IFAYCVCWGPYTFFACFAAANPGYAFHPLMAALPAYFAKSATIYNPVIYVFMNRQFRNCILQLFGKKVDDGSELSSASKTEVSSVSSVSPA</t>
  </si>
  <si>
    <t>AH005298.2_T65I,I111V,S116Y,L153M,S180A,I230T,A233S</t>
  </si>
  <si>
    <t>MAQQWSLQRLAGRHPQDSYEDSTQSSIFTYTNSNSTRGPFEGPNYHIAPRWVYHLTSVWMIFVVIASVFTNGLVLAATMKFKKLRHPLNWILVNLAVADLAETVIASTISVVNQVYGYFVLGHPMCVLEGYTVSLCGITGLWSLAIISWERWMVVCKPFGNVRFDAKLAIVGIAFSWIWAAVWTAPPIFGWSRYWPHGLKTSCGPDVFSGSSYPGVQSYMIVLMVTCCITPLSIIMLCYLQVWLAIRAVAKQQKESESTQKAEKEVTRMVVVMIFAYCVCWGPYTFFACFAAANPGYAFHPLMAALPAYFAKSATIYNPVIYVFMNRQFRNCILQLFGKKVDDGSELSSASKTEVSSVSSVSPA</t>
  </si>
  <si>
    <t>AH005298.2_T65I,I111V,S116Y,L153M,S180A,I230T</t>
  </si>
  <si>
    <t>MAQQWSLQRLAGRHPQDSYEDSTQSSIFTYTNSNSTRGPFEGPNYHIAPRWVYHLTSVWMIFVVIASVFTNGLVLAATMKFKKLRHPLNWILVNLAVADLAETVIASTISVVNQVYGYFVLGHPMCVLEGYTVSLCGITGLWSLAIISWERWMVVCKPFGNVRFDAKLAIVGIAFSWIWAAVWTAPPIFGWSRYWPHGLKTSCGPDVFSGSSYPGVQSYMIVLMVTCCITPLAIIMLCYLQVWLAIRAVAKQQKESESTQKAEKEVTRMVVVMIFAYCVCWGPYTFFACFAAANPGYAFHPLMAALPAYFAKSATIYNPVIYVFMNRQFRNCILQLFGKKVDDGSELSSASKTEVSSVSSVSPA</t>
  </si>
  <si>
    <t>AH005298.2_T65I,I111V,S116Y,L153M,S180A</t>
  </si>
  <si>
    <t>MAQQWSLQRLAGRHPQDSYEDSTQSSIFTYTNSNSTRGPFEGPNYHIAPRWVYHLTSVWMIFVVIASVFTNGLVLAATMKFKKLRHPLNWILVNLAVADLAETVIASTISVVNQVYGYFVLGHPMCVLEGYTVSLCGITGLWSLAIISWERWMVVCKPFGNVRFDAKLAIVGIAFSWIWAAVWTAPPIFGWSRYWPHGLKTSCGPDVFSGSSYPGVQSYMIVLMVTCCIIPLAIIMLCYLQVWLAIRAVAKQQKESESTQKAEKEVTRMVVVMIFAYCVCWGPYTFFACFAAANPGYAFHPLMAALPAYFAKSATIYNPVIYVFMNRQFRNCILQLFGKKVDDGSELSSASKTEVSSVSSVSPA</t>
  </si>
  <si>
    <t>AH005298.2_T65I,I111V,S116Y,L153M</t>
  </si>
  <si>
    <t>MAQQWSLQRLAGRHPQDSYEDSTQSSIFTYTNSNSTRGPFEGPNYHIAPRWVYHLTSVWMIFVVIASVFTNGLVLAATMKFKKLRHPLNWILVNLAVADLAETVIASTISVVNQVYGYFVLGHPMCVLEGYTVSLCGITGLWSLAIISWERWMVVCKPFGNVRFDAKLAIVGIAFSWIWSAVWTAPPIFGWSRYWPHGLKTSCGPDVFSGSSYPGVQSYMIVLMVTCCIIPLAIIMLCYLQVWLAIRAVAKQQKESESTQKAEKEVTRMVVVMIFAYCVCWGPYTFFACFAAANPGYAFHPLMAALPAYFAKSATIYNPVIYVFMNRQFRNCILQLFGKKVDDGSELSSASKTEVSSVSSVSPA</t>
  </si>
  <si>
    <t>AH005298.2_T65I,I111V,S116Y</t>
  </si>
  <si>
    <t>MAQQWSLQRLAGRHPQDSYEDSTQSSIFTYTNSNSTRGPFEGPNYHIAPRWVYHLTSVWMIFVVIASVFTNGLVLAATMKFKKLRHPLNWILVNLAVADLAETVIASTISVVNQVYGYFVLGHPMCVLEGYTVSLCGITGLWSLAIISWERWLVVCKPFGNVRFDAKLAIVGIAFSWIWSAVWTAPPIFGWSRYWPHGLKTSCGPDVFSGSSYPGVQSYMIVLMVTCCIIPLAIIMLCYLQVWLAIRAVAKQQKESESTQKAEKEVTRMVVVMIFAYCVCWGPYTFFACFAAANPGYAFHPLMAALPAYFAKSATIYNPVIYVFMNRQFRNCILQLFGKKVDDGSELSSASKTEVSSVSSVSPA</t>
  </si>
  <si>
    <t>AH005298.2_T65I,I111V</t>
  </si>
  <si>
    <t>MAQQWSLQRLAGRHPQDSYEDSTQSSIFTYTNSNSTRGPFEGPNYHIAPRWVYHLTSVWMIFVVIASVFTNGLVLAATMKFKKLRHPLNWILVNLAVADLAETVIASTISVVNQVSGYFVLGHPMCVLEGYTVSLCGITGLWSLAIISWERWLVVCKPFGNVRFDAKLAIVGIAFSWIWSAVWTAPPIFGWSRYWPHGLKTSCGPDVFSGSSYPGVQSYMIVLMVTCCIIPLAIIMLCYLQVWLAIRAVAKQQKESESTQKAEKEVTRMVVVMIFAYCVCWGPYTFFACFAAANPGYAFHPLMAALPAYFAKSATIYNPVIYVFMNRQFRNCILQLFGKKVDDGSELSSASKTEVSSVSSVSPA</t>
  </si>
  <si>
    <t>AH005298.2_I111V,S116Y,L153M,S180A,I230T,A233S,M236V,I274V,F275L,Y277F,V279F,T285A,A298P,Y309F</t>
  </si>
  <si>
    <t>AH005298.2_S116Y,L153M,S180A,I230T,A233S,M236V,I274V,F275L,Y277F,V279F,T285A,A298P,Y309F</t>
  </si>
  <si>
    <t>MAQQWSLQRLAGRHPQDSYEDSTQSSIFTYTNSNSTRGPFEGPNYHIAPRWVYHLTSVWMIFVVTASVFTNGLVLAATMKFKKLRHPLNWILVNLAVADLAETVIASTISIVNQVYGYFVLGHPMCVLEGYTVSLCGITGLWSLAIISWERWMVVCKPFGNVRFDAKLAIVGIAFSWIWAAVWTAPPIFGWSRYWPHGLKTSCGPDVFSGSSYPGVQSYMIVLMVTCCITPLSIIVLCYLQVWLAIRAVAKQQKESESTQKAEKEVTRMVVVMVLAFCFCWGPYAFFACFAAANPGYPFHPLMAALPAFFAKSATIYNPVIYVFMNRQFRNCILQLFGKKVDDGSELSSASKTEVSSVSSVSPA</t>
  </si>
  <si>
    <t>AH005298.2_L153M,S180A,I230T,A233S,M236V,I274V,F275L,Y277F,V279F,T285A,A298P,Y309F</t>
  </si>
  <si>
    <t>MAQQWSLQRLAGRHPQDSYEDSTQSSIFTYTNSNSTRGPFEGPNYHIAPRWVYHLTSVWMIFVVTASVFTNGLVLAATMKFKKLRHPLNWILVNLAVADLAETVIASTISIVNQVSGYFVLGHPMCVLEGYTVSLCGITGLWSLAIISWERWMVVCKPFGNVRFDAKLAIVGIAFSWIWAAVWTAPPIFGWSRYWPHGLKTSCGPDVFSGSSYPGVQSYMIVLMVTCCITPLSIIVLCYLQVWLAIRAVAKQQKESESTQKAEKEVTRMVVVMVLAFCFCWGPYAFFACFAAANPGYPFHPLMAALPAFFAKSATIYNPVIYVFMNRQFRNCILQLFGKKVDDGSELSSASKTEVSSVSSVSPA</t>
  </si>
  <si>
    <t>AH005298.2_S180A,I230T,A233S,M236V,I274V,F275L,Y277F,V279F,T285A,A298P,Y309F</t>
  </si>
  <si>
    <t>MAQQWSLQRLAGRHPQDSYEDSTQSSIFTYTNSNSTRGPFEGPNYHIAPRWVYHLTSVWMIFVVTASVFTNGLVLAATMKFKKLRHPLNWILVNLAVADLAETVIASTISIVNQVSGYFVLGHPMCVLEGYTVSLCGITGLWSLAIISWERWLVVCKPFGNVRFDAKLAIVGIAFSWIWAAVWTAPPIFGWSRYWPHGLKTSCGPDVFSGSSYPGVQSYMIVLMVTCCITPLSIIVLCYLQVWLAIRAVAKQQKESESTQKAEKEVTRMVVVMVLAFCFCWGPYAFFACFAAANPGYPFHPLMAALPAFFAKSATIYNPVIYVFMNRQFRNCILQLFGKKVDDGSELSSASKTEVSSVSSVSPA</t>
  </si>
  <si>
    <t>AH005298.2_I230T,A233S,M236V,I274V,F275L,Y277F,V279F,T285A,A298P,Y309F</t>
  </si>
  <si>
    <t>MAQQWSLQRLAGRHPQDSYEDSTQSSIFTYTNSNSTRGPFEGPNYHIAPRWVYHLTSVWMIFVVTASVFTNGLVLAATMKFKKLRHPLNWILVNLAVADLAETVIASTISIVNQVSGYFVLGHPMCVLEGYTVSLCGITGLWSLAIISWERWLVVCKPFGNVRFDAKLAIVGIAFSWIWSAVWTAPPIFGWSRYWPHGLKTSCGPDVFSGSSYPGVQSYMIVLMVTCCITPLSIIVLCYLQVWLAIRAVAKQQKESESTQKAEKEVTRMVVVMVLAFCFCWGPYAFFACFAAANPGYPFHPLMAALPAFFAKSATIYNPVIYVFMNRQFRNCILQLFGKKVDDGSELSSASKTEVSSVSSVSPA</t>
  </si>
  <si>
    <t>AH005298.2_A233S,M236V,I274V,F275L,Y277F,V279F,T285A,A298P,Y309F</t>
  </si>
  <si>
    <t>MAQQWSLQRLAGRHPQDSYEDSTQSSIFTYTNSNSTRGPFEGPNYHIAPRWVYHLTSVWMIFVVTASVFTNGLVLAATMKFKKLRHPLNWILVNLAVADLAETVIASTISIVNQVSGYFVLGHPMCVLEGYTVSLCGITGLWSLAIISWERWLVVCKPFGNVRFDAKLAIVGIAFSWIWSAVWTAPPIFGWSRYWPHGLKTSCGPDVFSGSSYPGVQSYMIVLMVTCCIIPLSIIVLCYLQVWLAIRAVAKQQKESESTQKAEKEVTRMVVVMVLAFCFCWGPYAFFACFAAANPGYPFHPLMAALPAFFAKSATIYNPVIYVFMNRQFRNCILQLFGKKVDDGSELSSASKTEVSSVSSVSPA</t>
  </si>
  <si>
    <t>AH005298.2_M236V,I274V,F275L,Y277F,V279F,T285A,A298P,Y309F</t>
  </si>
  <si>
    <t>MAQQWSLQRLAGRHPQDSYEDSTQSSIFTYTNSNSTRGPFEGPNYHIAPRWVYHLTSVWMIFVVTASVFTNGLVLAATMKFKKLRHPLNWILVNLAVADLAETVIASTISIVNQVSGYFVLGHPMCVLEGYTVSLCGITGLWSLAIISWERWLVVCKPFGNVRFDAKLAIVGIAFSWIWSAVWTAPPIFGWSRYWPHGLKTSCGPDVFSGSSYPGVQSYMIVLMVTCCIIPLAIIVLCYLQVWLAIRAVAKQQKESESTQKAEKEVTRMVVVMVLAFCFCWGPYAFFACFAAANPGYPFHPLMAALPAFFAKSATIYNPVIYVFMNRQFRNCILQLFGKKVDDGSELSSASKTEVSSVSSVSPA</t>
  </si>
  <si>
    <t>AH005298.2_I274V,F275L,Y277F,V279F,T285A,A298P,Y309F</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</si>
  <si>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VLAFCFCWGPYAFFACFAAANPGYPFHPLMAALPAFFAKSATIYNPVIYVFMNRQFRNCILQLFGKKVDDGSELSSASKTEVSSVSSVSPA</t>
  </si>
  <si>
    <t>AH005298.2_F275L,Y277F,V279F,T285A,A298P,Y309F</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</si>
  <si>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LAFCFCWGPYAFFACFAAANPGYPFHPLMAALPAFFAKSATIYNPVIYVFMNRQFRNCILQLFGKKVDDGSELSSASKTEVSSVSSVSPA</t>
  </si>
  <si>
    <t>AH005298.2_Y277F,V279F,T285A,A298P,Y309F</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</si>
  <si>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FAFCFCWGPYAFFACFAAANPGYPFHPLMAALPAFFAKSATIYNPVIYVFMNRQFRNCILQLFGKKVDDGSELSSASKTEVSSVSSVSPA</t>
  </si>
  <si>
    <t>AH005298.2_V279F,T285A,A298P,Y309F</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</si>
  <si>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FAYCFCWGPYAFFACFAAANPGYPFHPLMAALPAFFAKSATIYNPVIYVFMNRQFRNCILQLFGKKVDDGSELSSASKTEVSSVSSVSPA</t>
  </si>
  <si>
    <t>AH005298.2_T285A,A298P,Y309F</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</si>
  <si>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AFFACFAAANPGYPFHPLMAALPAFFAKSATIYNPVIYVFMNRQFRNCILQLFGKKVDDGSELSSASKTEVSSVSSVSPA</t>
  </si>
  <si>
    <t>AH005298.2_A298P,Y309F</t>
  </si>
  <si>
    <t>MAQQWSLQRLAGRHPQDSYEDSTQSSIFTYTNSNSTRGPFEGPNYHIAPRWVYHLTSVWMIFVVTASVFTNGLVLAATMKFKKLRHPLNWILVNLAVADLAETVIASTISIVNQVSGYFVLGHPMCVLEGYTVSLCGITGLWSLAIISWERWLVVCKPFGNVRFDAKLAIVGIAFSWIWSAVWTAPPIFGWSRYWPHGLKTSCGPDVFSGSSYPGVQSYMIVLMVTCCIIPLAIIMLCYLQVWLAIRAVAKQQKESESTQKAEKEVTRMVVVMIFAYCVCWGPYTFFACFAAANPGYPFHPLMAALPAFFAKSATIYNPVIYVFMNRQFRNCILQLFGKKVDDGSELSSASKTEVSSVSSVSPA</t>
  </si>
  <si>
    <t>AH005296.2_R9A,R13A</t>
  </si>
  <si>
    <t>MAQQWSLQALAGA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t>
  </si>
  <si>
    <t>AH005296.2_R9A</t>
  </si>
  <si>
    <t>MAQQWSLQA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t>
  </si>
  <si>
    <t>AH005296.2_R13A</t>
  </si>
  <si>
    <t>MAQQWSLQRLAGA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t>
  </si>
  <si>
    <t>AH005296.2_R50A</t>
  </si>
  <si>
    <t>MAQQWSLQRLAGRHPQDSYEDSTQSSIFTYTNSNSTRGPFEGPNYHIAPA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t>
  </si>
  <si>
    <t>AH005296.2_H46Y,H54S</t>
  </si>
  <si>
    <t>MAQQWSLQRLAGRHPQDSYEDSTQSSIFTYTNSNSTRGPFEGPNYYIAPRWVYS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KTEVSSVSSVSPA</t>
  </si>
  <si>
    <t>AH005296.2_K80Q,H86T</t>
  </si>
  <si>
    <t>MAQQWSLQRLAGRHPQDSYEDSTQSSIFTYTNSNSTRGPFEGPNYHIAPRWVYHLTSVWMIFVVIASVFTNGLVLAATMQFKKLRTPLNWILVNLAVADLAETVIASTISVVNQVYGYFVLGHPMCVLEGYTVSLCGITGLWSLAIISWERWMVVCKPFGNVRFDAKLAIVGIAFSWIWAAVWTAPPIFGWSRYWPHGLKTSCGPDVFSGSSYPGVQSYMIVLMVTCCITPLSIIVLCYLQVWLAIRAVAKQQKESESTQKAEKEVTRMVVVMVLAFCFCWGPYAFFACFAAANPGYPFHPLMAALPAFFAKSATIYNPVIYVFMNRQFRNCILQLFGKKVDDGSELSSASKTEVSSVSSVSPA</t>
  </si>
  <si>
    <t>AH005296.2_H123P</t>
  </si>
  <si>
    <t>MAQQWSLQRLAGRHPQDSYEDSTQSSIFTYTNSNSTRGPFEGPNYHIAPRWVYHLTSVWMIFVVIASVFTNGLVLAATMKFKKLRHPLNWILVNLAVADLAETVIASTISVVNQVYGYFVLGPPMCVLEGYTVSLCGITGLWSLAIISWERWMVVCKPFGNVRFDAKLAIVGIAFSWIWAAVWTAPPIFGWSRYWPHGLKTSCGPDVFSGSSYPGVQSYMIVLMVTCCITPLSIIVLCYLQVWLAIRAVAKQQKESESTQKAEKEVTRMVVVMVLAFCFCWGPYAFFACFAAANPGYPFHPLMAALPAFFAKSATIYNPVIYVFMNRQFRNCILQLFGKKVDDGSELSSASKTEVSSVSSVSPA</t>
  </si>
  <si>
    <t>AH005296.2_K167N</t>
  </si>
  <si>
    <t>MAQQWSLQRLAGRHPQDSYEDSTQSSIFTYTNSNSTRGPFEGPNYHIAPRWVYHLTSVWMIFVVIASVFTNGLVLAATMKFKKLRHPLNWILVNLAVADLAETVIASTISVVNQVYGYFVLGHPMCVLEGYTVSLCGITGLWSLAIISWERWMVVCKPFGNVRFDANLAIVGIAFSWIWAAVWTAPPIFGWSRYWPHGLKTSCGPDVFSGSSYPGVQSYMIVLMVTCCITPLSIIVLCYLQVWLAIRAVAKQQKESESTQKAEKEVTRMVVVMVLAFCFCWGPYAFFACFAAANPGYPFHPLMAALPAFFAKSATIYNPVIYVFMNRQFRNCILQLFGKKVDDGSELSSASKTEVSSVSSVSPA</t>
  </si>
  <si>
    <t>AH005296.2_H197E,K200Q</t>
  </si>
  <si>
    <t>MAQQWSLQRLAGRHPQDSYEDSTQSSIFTYTNSNSTRGPFEGPNYHIAPRWVYHLTSVWMIFVVIASVFTNGLVLAATMKFKKLRHPLNWILVNLAVADLAETVIASTISVVNQVYGYFVLGHPMCVLEGYTVSLCGITGLWSLAIISWERWMVVCKPFGNVRFDAKLAIVGIAFSWIWAAVWTAPPIFGWSRYWPEGLQTSCGPDVFSGSSYPGVQSYMIVLMVTCCITPLSIIVLCYLQVWLAIRAVAKQQKESESTQKAEKEVTRMVVVMVLAFCFCWGPYAFFACFAAANPGYPFHPLMAALPAFFAKSATIYNPVIYVFMNRQFRNCILQLFGKKVDDGSELSSASKTEVSSVSSVSPA</t>
  </si>
  <si>
    <t>AH005296.2_H197E</t>
  </si>
  <si>
    <t>MAQQWSLQRLAGRHPQDSYEDSTQSSIFTYTNSNSTRGPFEGPNYHIAPRWVYHLTSVWMIFVVIASVFTNGLVLAATMKFKKLRHPLNWILVNLAVADLAETVIASTISVVNQVYGYFVLGHPMCVLEGYTVSLCGITGLWSLAIISWERWMVVCKPFGNVRFDAKLAIVGIAFSWIWAAVWTAPPIFGWSRYWPEGLKTSCGPDVFSGSSYPGVQSYMIVLMVTCCITPLSIIVLCYLQVWLAIRAVAKQQKESESTQKAEKEVTRMVVVMVLAFCFCWGPYAFFACFAAANPGYPFHPLMAALPAFFAKSATIYNPVIYVFMNRQFRNCILQLFGKKVDDGSELSSASKTEVSSVSSVSPA</t>
  </si>
  <si>
    <t>AH005296.2_K200Q</t>
  </si>
  <si>
    <t>MAQQWSLQRLAGRHPQDSYEDSTQSSIFTYTNSNSTRGPFEGPNYHIAPRWVYHLTSVWMIFVVIASVFTNGLVLAATMKFKKLRHPLNWILVNLAVADLAETVIASTISVVNQVYGYFVLGHPMCVLEGYTVSLCGITGLWSLAIISWERWMVVCKPFGNVRFDAKLAIVGIAFSWIWAAVWTAPPIFGWSRYWPHGLQTSCGPDVFSGSSYPGVQSYMIVLMVTCCITPLSIIVLCYLQVWLAIRAVAKQQKESESTQKAEKEVTRMVVVMVLAFCFCWGPYAFFACFAAANPGYPFHPLMAALPAFFAKSATIYNPVIYVFMNRQFRNCILQLFGKKVDDGSELSSASKTEVSSVSSVSPA</t>
  </si>
  <si>
    <t>AH005296.2_H197A</t>
  </si>
  <si>
    <t>MAQQWSLQRLAGRHPQDSYEDSTQSSIFTYTNSNSTRGPFEGPNYHIAPRWVYHLTSVWMIFVVIASVFTNGLVLAATMKFKKLRHPLNWILVNLAVADLAETVIASTISVVNQVYGYFVLGHPMCVLEGYTVSLCGITGLWSLAIISWERWMVVCKPFGNVRFDAKLAIVGIAFSWIWAAVWTAPPIFGWSRYWPAGLKTSCGPDVFSGSSYPGVQSYMIVLMVTCCITPLSIIVLCYLQVWLAIRAVAKQQKESESTQKAEKEVTRMVVVMVLAFCFCWGPYAFFACFAAANPGYPFHPLMAALPAFFAKSATIYNPVIYVFMNRQFRNCILQLFGKKVDDGSELSSASKTEVSSVSSVSPA</t>
  </si>
  <si>
    <t>AH005296.2_K200A</t>
  </si>
  <si>
    <t>MAQQWSLQRLAGRHPQDSYEDSTQSSIFTYTNSNSTRGPFEGPNYHIAPRWVYHLTSVWMIFVVIASVFTNGLVLAATMKFKKLRHPLNWILVNLAVADLAETVIASTISVVNQVYGYFVLGHPMCVLEGYTVSLCGITGLWSLAIISWERWMVVCKPFGNVRFDAKLAIVGIAFSWIWAAVWTAPPIFGWSRYWPHGLATSCGPDVFSGSSYPGVQSYMIVLMVTCCITPLSIIVLCYLQVWLAIRAVAKQQKESESTQKAEKEVTRMVVVMVLAFCFCWGPYAFFACFAAANPGYPFHPLMAALPAFFAKSATIYNPVIYVFMNRQFRNCILQLFGKKVDDGSELSSASKTEVSSVSSVSPA</t>
  </si>
  <si>
    <t>AH005296.2_H197A,K200A</t>
  </si>
  <si>
    <t>MAQQWSLQRLAGRHPQDSYEDSTQSSIFTYTNSNSTRGPFEGPNYHIAPRWVYHLTSVWMIFVVIASVFTNGLVLAATMKFKKLRHPLNWILVNLAVADLAETVIASTISVVNQVYGYFVLGHPMCVLEGYTVSLCGITGLWSLAIISWERWMVVCKPFGNVRFDAKLAIVGIAFSWIWAAVWTAPPIFGWSRYWPAGLATSCGPDVFSGSSYPGVQSYMIVLMVTCCITPLSIIVLCYLQVWLAIRAVAKQQKESESTQKAEKEVTRMVVVMVLAFCFCWGPYAFFACFAAANPGYPFHPLMAALPAFFAKSATIYNPVIYVFMNRQFRNCILQLFGKKVDDGSELSSASKTEVSSVSSVSPA</t>
  </si>
  <si>
    <t>AH005296.2_K251A,K254Q</t>
  </si>
  <si>
    <t>MAQQWSLQRLAGRHPQDSYEDSTQSSIFTYTNSNSTRGPFEGPNYHIAPRWVYHLTSVWMIFVVIASVFTNGLVLAATMKFKKLRHPLNWILVNLAVADLAETVIASTISVVNQVYGYFVLGHPMCVLEGYTVSLCGITGLWSLAIISWERWMVVCKPFGNVRFDAKLAIVGIAFSWIWAAVWTAPPIFGWSRYWPHGLKTSCGPDVFSGSSYPGVQSYMIVLMVTCCITPLSIIVLCYLQVWLAIRAVAAQQQESESTQKAEKEVTRMVVVMVLAFCFCWGPYAFFACFAAANPGYPFHPLMAALPAFFAKSATIYNPVIYVFMNRQFRNCILQLFGKKVDDGSELSSASKTEVSSVSSVSPA</t>
  </si>
  <si>
    <t>AH005296.2_H300G</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</si>
  <si>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GPLMAALPAFFAKSATIYNPVIYVFMNRQFRNCILQLFGKKVDDGSELSSASKTEVSSVSSVSPA</t>
  </si>
  <si>
    <t>AH005296.2_K339C,K340G</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</si>
  <si>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CGVDDGSELSSASKTEVSSVSSVSPA</t>
  </si>
  <si>
    <t>AH005296.2_K352T</t>
  </si>
  <si>
    <t>MAQQWSLQRLAGRHPQDSYEDSTQSSIFTYTNSNSTRGPFEGPNYHIAPRWVYHLTSVWMIFVVIASVFTNGLVLAATMKFKKLRHPLNWILVNLAVADLAETVIASTISVVNQVYGYFVLGHPMCVLEGYTVSLCGITGLWSLAIISWERWMVVCKPFGNVRFDAKLAIVGIAFSWIWAAVWTAPPIFGWSRYWPHGLKTSCGPDVFSGSSYPGVQSYMIVLMVTCCITPLSIIVLCYLQVWLAIRAVAKQQKESESTQKAEKEVTRMVVVMVLAFCFCWGPYAFFACFAAANPGYPFHPLMAALPAFFAKSATIYNPVIYVFMNRQFRNCILQLFGKKVDDGSELSSASTTEVSSVSSVSPA</t>
  </si>
  <si>
    <t>NM_001014890_F115A</t>
  </si>
  <si>
    <t>MNGTEGPNFYVPFSNKTGVVRSPFEAPQYYLAEPWQFSMLAAYMFLLIMLGFPINFLTLYVTVQHKKLRTPLNYILLNLAVADLFMVFGGFTTTLYTSLHGYFVFGPTGCNLEGAFATLGGEIALWSLVVLAIERYVVVCKPMSNFRFGENHAIMGVAFTWVMALACAAPPLVGWSRYIPEGMQCSCGIDYYTPHEETNNESFVIYMFVVHFIIPLIVIFFCYGQLVFTVKEAAAQQQESATTQKAEKEVTRMVIIMVIAFLICWLPYAGVAFYIFTHQGSDFGPIFMTIPAFFAKTSAVYNPVIYIMMNKQFRNCMVTTLCCGKNPLGDDEASTTVSKTETSQVAPA</t>
  </si>
  <si>
    <t>NM_001014890_A117F</t>
  </si>
  <si>
    <t>MNGTEGPNFYVPFSNKTGVVRSPFEAPQYYLAEPWQFSMLAAYMFLLIMLGFPINFLTLYVTVQHKKLRTPLNYILLNLAVADLFMVFGGFTTTLYTSLHGYFVFGPTGCNLEGFFFTLGGEIALWSLVVLAIERYVVVCKPMSNFRFGENHAIMGVAFTWVMALACAAPPLVGWSRYIPEGMQCSCGIDYYTPHEETNNESFVIYMFVVHFIIPLIVIFFCYGQLVFTVKEAAAQQQESATTQKAEKEVTRMVIIMVIAFLICWLPYAGVAFYIFTHQGSDFGPIFMTIPAFFAKTSAVYNPVIYIMMNKQFRNCMVTTLCCGKNPLGDDEASTTVSKTETSQVAPA</t>
  </si>
  <si>
    <t>NM_001014890_E122D</t>
  </si>
  <si>
    <t>NM_001014890_E122A</t>
  </si>
  <si>
    <t>MNGTEGPNFYVPFSNKTGVVRSPFEAPQYYLAEPWQFSMLAAYMFLLIMLGFPINFLTLYVTVQHKKLRTPLNYILLNLAVADLFMVFGGFTTTLYTSLHGYFVFGPTGCNLEGFFATLGGAIALWSLVVLAIERYVVVCKPMSNFRFGENHAIMGVAFTWVMALACAAPPLVGWSRYIPEGMQCSCGIDYYTPHEETNNESFVIYMFVVHFIIPLIVIFFCYGQLVFTVKEAAAQQQESATTQKAEKEVTRMVIIMVIAFLICWLPYAGVAFYIFTHQGSDFGPIFMTIPAFFAKTSAVYNPVIYIMMNKQFRNCMVTTLCCGKNPLGDDEASTTVSKTETSQVAPA</t>
  </si>
  <si>
    <t>NM_001014890_W126F</t>
  </si>
  <si>
    <t>MNGTEGPNFYVPFSNKTGVVRSPFEAPQYYLAEPWQFSMLAAYMFLLIMLGFPINFLTLYVTVQHKKLRTPLNYILLNLAVADLFMVFGGFTTTLYTSLHGYFVFGPTGCNLEGFFATLGGEIALFSLVVLAIERYVVVCKPMSNFRFGENHAIMGVAFTWVMALACAAPPLVGWSRYIPEGMQCSCGIDYYTPHEETNNESFVIYMFVVHFIIPLIVIFFCYGQLVFTVKEAAAQQQESATTQKAEKEVTRMVIIMVIAFLICWLPYAGVAFYIFTHQGSDFGPIFMTIPAFFAKTSAVYNPVIYIMMNKQFRNCMVTTLCCGKNPLGDDEASTTVSKTETSQVAPA</t>
  </si>
  <si>
    <t>NM_001014890_W126L</t>
  </si>
  <si>
    <t>MNGTEGPNFYVPFSNKTGVVRSPFEAPQYYLAEPWQFSMLAAYMFLLIMLGFPINFLTLYVTVQHKKLRTPLNYILLNLAVADLFMVFGGFTTTLYTSLHGYFVFGPTGCNLEGFFATLGGEIALLSLVVLAIERYVVVCKPMSNFRFGENHAIMGVAFTWVMALACAAPPLVGWSRYIPEGMQCSCGIDYYTPHEETNNESFVIYMFVVHFIIPLIVIFFCYGQLVFTVKEAAAQQQESATTQKAEKEVTRMVIIMVIAFLICWLPYAGVAFYIFTHQGSDFGPIFMTIPAFFAKTSAVYNPVIYIMMNKQFRNCMVTTLCCGKNPLGDDEASTTVSKTETSQVAPA</t>
  </si>
  <si>
    <t>NM_001014890_W126A</t>
  </si>
  <si>
    <t>MNGTEGPNFYVPFSNKTGVVRSPFEAPQYYLAEPWQFSMLAAYMFLLIMLGFPINFLTLYVTVQHKKLRTPLNYILLNLAVADLFMVFGGFTTTLYTSLHGYFVFGPTGCNLEGFFATLGGEIALASLVVLAIERYVVVCKPMSNFRFGENHAIMGVAFTWVMALACAAPPLVGWSRYIPEGMQCSCGIDYYTPHEETNNESFVIYMFVVHFIIPLIVIFFCYGQLVFTVKEAAAQQQESATTQKAEKEVTRMVIIMVIAFLICWLPYAGVAFYIFTHQGSDFGPIFMTIPAFFAKTSAVYNPVIYIMMNKQFRNCMVTTLCCGKNPLGDDEASTTVSKTETSQVAPA</t>
  </si>
  <si>
    <t>NM_001014890_W161L</t>
  </si>
  <si>
    <t>MNGTEGPNFYVPFSNKTGVVRSPFEAPQYYLAEPWQFSMLAAYMFLLIMLGFPINFLTLYVTVQHKKLRTPLNYILLNLAVADLFMVFGGFTTTLYTSLHGYFVFGPTGCNLEGFFATLGGEIALWSLVVLAIERYVVVCKPMSNFRFGENHAIMGVAFTLVMALACAAPPLVGWSRYIPEGMQCSCGIDYYTPHEETNNESFVIYMFVVHFIIPLIVIFFCYGQLVFTVKEAAAQQQESATTQKAEKEVTRMVIIMVIAFLICWLPYAGVAFYIFTHQGSDFGPIFMTIPAFFAKTSAVYNPVIYIMMNKQFRNCMVTTLCCGKNPLGDDEASTTVSKTETSQVAPA</t>
  </si>
  <si>
    <t>NM_001014890_W265Y</t>
  </si>
  <si>
    <t>MNGTEGPNFYVPFSNKTGVVRSPFEAPQYYLAEPWQFSMLAAYMFLLIMLGFPINFLTLYVTVQHKKLRTPLNYILLNLAVADLFMVFGGFTTTLYTSLHGYFVFGPTGCNLEGFFATLGGEIALWSLVVLAIERYVVVCKPMSNFRFGENHAIMGVAFTWVMALACAAPPLVGWSRYIPEGMQCSCGIDYYTPHEETNNESFVIYMFVVHFIIPLIVIFFCYGQLVFTVKEAAAQQQESATTQKAEKEVTRMVIIMVIAFLICYLPYAGVAFYIFTHQGSDFGPIFMTIPAFFAKTSAVYNPVIYIMMNKQFRNCMVTTLCCGKNPLGDDEASTTVSKTETSQVAPA</t>
  </si>
  <si>
    <t>NM_001014890_W265F</t>
  </si>
  <si>
    <t>MNGTEGPNFYVPFSNKTGVVRSPFEAPQYYLAEPWQFSMLAAYMFLLIMLGFPINFLTLYVTVQHKKLRTPLNYILLNLAVADLFMVFGGFTTTLYTSLHGYFVFGPTGCNLEGFFATLGGEIALWSLVVLAIERYVVVCKPMSNFRFGENHAIMGVAFTWVMALACAAPPLVGWSRYIPEGMQCSCGIDYYTPHEETNNESFVIYMFVVHFIIPLIVIFFCYGQLVFTVKEAAAQQQESATTQKAEKEVTRMVIIMVIAFLICFLPYAGVAFYIFTHQGSDFGPIFMTIPAFFAKTSAVYNPVIYIMMNKQFRNCMVTTLCCGKNPLGDDEASTTVSKTETSQVAPA</t>
  </si>
  <si>
    <t>NM_001014890_W265A</t>
  </si>
  <si>
    <t>MNGTEGPNFYVPFSNKTGVVRSPFEAPQYYLAEPWQFSMLAAYMFLLIMLGFPINFLTLYVTVQHKKLRTPLNYILLNLAVADLFMVFGGFTTTLYTSLHGYFVFGPTGCNLEGFFATLGGEIALWSLVVLAIERYVVVCKPMSNFRFGENHAIMGVAFTWVMALACAAPPLVGWSRYIPEGMQCSCGIDYYTPHEETNNESFVIYMFVVHFIIPLIVIFFCYGQLVFTVKEAAAQQQESATTQKAEKEVTRMVIIMVIAFLICALPYAGVAFYIFTHQGSDFGPIFMTIPAFFAKTSAVYNPVIYIMMNKQFRNCMVTTLCCGKNPLGDDEASTTVSKTETSQVAPA</t>
  </si>
  <si>
    <t>NM_001014890_P267G</t>
  </si>
  <si>
    <t>MNGTEGPNFYVPFSNKTGVVRSPFEAPQYYLAEPWQFSMLAAYMFLLIMLGFPINFLTLYVTVQHKKLRTPLNYILLNLAVADLFMVFGGFTTTLYTSLHGYFVFGPTGCNLEGFFATLGGEIALWSLVVLAIERYVVVCKPMSNFRFGENHAIMGVAFTWVMALACAAPPLVGWSRYIPEGMQCSCGIDYYTPHEETNNESFVIYMFVVHFIIPLIVIFFCYGQLVFTVKEAAAQQQESATTQKAEKEVTRMVIIMVIAFLICWLGYAGVAFYIFTHQGSDFGPIFMTIPAFFAKTSAVYNPVIYIMMNKQFRNCMVTTLCCGKNPLGDDEASTTVSKTETSQVAPA</t>
  </si>
  <si>
    <t>NM_001014890_P267A</t>
  </si>
  <si>
    <t>MNGTEGPNFYVPFSNKTGVVRSPFEAPQYYLAEPWQFSMLAAYMFLLIMLGFPINFLTLYVTVQHKKLRTPLNYILLNLAVADLFMVFGGFTTTLYTSLHGYFVFGPTGCNLEGFFATLGGEIALWSLVVLAIERYVVVCKPMSNFRFGENHAIMGVAFTWVMALACAAPPLVGWSRYIPEGMQCSCGIDYYTPHEETNNESFVIYMFVVHFIIPLIVIFFCYGQLVFTVKEAAAQQQESATTQKAEKEVTRMVIIMVIAFLICWLAYAGVAFYIFTHQGSDFGPIFMTIPAFFAKTSAVYNPVIYIMMNKQFRNCMVTTLCCGKNPLGDDEASTTVSKTETSQVAPA</t>
  </si>
  <si>
    <t>NM_001014890_P267S</t>
  </si>
  <si>
    <t>MNGTEGPNFYVPFSNKTGVVRSPFEAPQYYLAEPWQFSMLAAYMFLLIMLGFPINFLTLYVTVQHKKLRTPLNYILLNLAVADLFMVFGGFTTTLYTSLHGYFVFGPTGCNLEGFFATLGGEIALWSLVVLAIERYVVVCKPMSNFRFGENHAIMGVAFTWVMALACAAPPLVGWSRYIPEGMQCSCGIDYYTPHEETNNESFVIYMFVVHFIIPLIVIFFCYGQLVFTVKEAAAQQQESATTQKAEKEVTRMVIIMVIAFLICWLSYAGVAFYIFTHQGSDFGPIFMTIPAFFAKTSAVYNPVIYIMMNKQFRNCMVTTLCCGKNPLGDDEASTTVSKTETSQVAPA</t>
  </si>
  <si>
    <t>NM_001014890_P267N</t>
  </si>
  <si>
    <t>MNGTEGPNFYVPFSNKTGVVRSPFEAPQYYLAEPWQFSMLAAYMFLLIMLGFPINFLTLYVTVQHKKLRTPLNYILLNLAVADLFMVFGGFTTTLYTSLHGYFVFGPTGCNLEGFFATLGGEIALWSLVVLAIERYVVVCKPMSNFRFGENHAIMGVAFTWVMALACAAPPLVGWSRYIPEGMQCSCGIDYYTPHEETNNESFVIYMFVVHFIIPLIVIFFCYGQLVFTVKEAAAQQQESATTQKAEKEVTRMVIIMVIAFLICWLNYAGVAFYIFTHQGSDFGPIFMTIPAFFAKTSAVYNPVIYIMMNKQFRNCMVTTLCCGKNPLGDDEASTTVSKTETSQVAPA</t>
  </si>
  <si>
    <t>NM_001014890_Y268F</t>
  </si>
  <si>
    <t>MNGTEGPNFYVPFSNKTGVVRSPFEAPQYYLAEPWQFSMLAAYMFLLIMLGFPINFLTLYVTVQHKKLRTPLNYILLNLAVADLFMVFGGFTTTLYTSLHGYFVFGPTGCNLEGFFATLGGEIALWSLVVLAIERYVVVCKPMSNFRFGENHAIMGVAFTWVMALACAAPPLVGWSRYIPEGMQCSCGIDYYTPHEETNNESFVIYMFVVHFIIPLIVIFFCYGQLVFTVKEAAAQQQESATTQKAEKEVTRMVIIMVIAFLICWLPFAGVAFYIFTHQGSDFGPIFMTIPAFFAKTSAVYNPVIYIMMNKQFRNCMVTTLCCGKNPLGDDEASTTVSKTETSQVAPA</t>
  </si>
  <si>
    <t>NM_001014890_Y274F</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</si>
  <si>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FIFTHQGSDFGPIFMTIPAFFAKTSAVYNPVIYIMMNKQFRNCMVTTLCCGKNPLGDDEASTTVSKTETSQVAPA</t>
  </si>
  <si>
    <t>NM_001014890_A292D</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</si>
  <si>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DFFAKTSAVYNPVIYIMMNKQFRNCMVTTLCCGKNPLGDDEASTTVSKTETSQVAPA</t>
  </si>
  <si>
    <t>NM_001014890_H211R</t>
  </si>
  <si>
    <t>MNGTEGPNFYVPFSNKTGVVRSPFEAPQYYLAEPWQFSMLAAYMFLLIMLGFPINFLTLYVTVQHKKLRTPLNYILLNLAVADLFMVFGGFTTTLYTSLHGYFVFGPTGCNLEGFFATLGGEIALWSLVVLAIERYVVVCKPMSNFRFGENHAIMGVAFTWVMALACAAPPLVGWSRYIPEGMQCSCGIDYYTPHEETNNESFVIYMFVVRFIIPLIVIFFCYGQLVFTVKEAAAQQQESATTQKAEKEVTRMVIIMVIAFLICWLPYAGVAFYIFTHQGSDFGPIFMTIPAFFAKTSAVYNPVIYIMMNKQFRNCMVTTLCCGKNPLGDDEASTTVSKTETSQVAPA</t>
  </si>
  <si>
    <t>GoC</t>
  </si>
  <si>
    <t>Amphiop1</t>
  </si>
  <si>
    <t>Cephalochordata</t>
  </si>
  <si>
    <r>
      <rPr>
        <rFont val="Arial"/>
        <color rgb="FF000000"/>
        <sz val="10.0"/>
      </rPr>
      <t>Leptocardi</t>
    </r>
    <r>
      <rPr>
        <rFont val="Arial"/>
        <color theme="1"/>
        <sz val="10.0"/>
      </rPr>
      <t>i</t>
    </r>
  </si>
  <si>
    <t>Branchiostoma</t>
  </si>
  <si>
    <t>belcheri</t>
  </si>
  <si>
    <t>AB050606</t>
  </si>
  <si>
    <t>MNASPSSWLSSGEFFTDSPENSSEWPWTDGPTDTTWRHHQSVDSVSYEGYLASAIYITLTGLIAFFGNVITITVFLTEKEFRKKQQNGFVLNLAIADLSVCVFAYPSSAIAGYAGRWVLGDVGCTIYGFLCFTFALVSMVTLCVISIYRYILICKPQYAHLLTHRRTVYVIIGTWLYALVFTVPPLVGVKRYTYEPMQITCSLDWNVQHPGEKAYIAAVLVIVYVLQVLIMCFCYFNIIFKSANLKFAALASEKTKMAAKKDTWKTSVMCLTMVVSFLIAWTPYAVSSTWDILSAEDLPIIATILPSLFAKSSCMMNPIIYACCNTKFRQAAVKSFRKLCGMCKQKVPLSTPQVVLAMQRNTEFTSTVEPTGQAFPMRVLPSISATHTAL</t>
  </si>
  <si>
    <t>phylogenetacally fold into the vertebrate clade of opsins in ITOL</t>
  </si>
  <si>
    <t>PeroOps</t>
  </si>
  <si>
    <t>Amphiop3</t>
  </si>
  <si>
    <r>
      <rPr>
        <rFont val="Arial"/>
        <color rgb="FF000000"/>
        <sz val="10.0"/>
      </rPr>
      <t>Leptocardi</t>
    </r>
    <r>
      <rPr>
        <rFont val="Arial"/>
        <color theme="1"/>
        <sz val="10.0"/>
      </rPr>
      <t>i</t>
    </r>
  </si>
  <si>
    <t>AB050610</t>
  </si>
  <si>
    <t>MDIPTETPYGAEEDIGESAGWRWTETDKNGFHKYDHLIVGLYLFVIGIIGTIENGITLATFSKFRSLRSPTTMLLVHLAIADLGICIFGYPFSGASSLRSHWLFGGVGCQWYGFNGMFFGMANIGLLTCVAVDRYLVICRHDLVDKVNYNTYGVMAALGWLFAAFWAALPLVGWAEYALEPSGTACTINFQKNDSLYISYVTSCFVLGFVVPLAVMAFCYWQASCFVSKVLKGDIAGDLTFPVAANVDWEYQNHFSKMCLAMVAAFVVAWTPYSVLFLFAAFWNPADIPAWLTLLPPLIAKSSALYNPIIYIIANRRFRNAICSMMKGQDPDVEDDEHADEHRVRSIEDNDKEIISMVNLNMTV</t>
  </si>
  <si>
    <t>IV-RH1</t>
  </si>
  <si>
    <t>NP_524407.1</t>
  </si>
  <si>
    <t>NP_524407.1_A315S</t>
  </si>
  <si>
    <t>MESFAVAAAQLGPHFAPLSNGSVVDKVTPDMAHLISPYWNQFPAMDPIWAKILTAYMIMIGMISWCGNGVVIYIFATTKSLRTPANLLVINLAISDFGIMITNTPMMGINLYFETWVLGPMMCDIYAGLGSAFGCSSIWSMCMISLDRYQVIVKGMAGRPMTIPLALGKIAYIWFMSSIWCLAPAFGWSRYVPEGNLTSCGIDYLERDWNPRSYLIFYSIFVYYIPLFLICYSYWFIIAAVSAHEKAMREQAKKMNVKSLRSSEDAEKSAEGKLAKVALVTITLWFMAWTPYLVINCMGLFKFEGLTPLNTIWGSCFAKSAACYNPIVYGISHPKYRLALKEKCPCCVFGKVDDGKSSDAQSQATASEAESKA</t>
  </si>
  <si>
    <t>NP_524407.1_A315C</t>
  </si>
  <si>
    <t>MESFAVAAAQLGPHFAPLSNGSVVDKVTPDMAHLISPYWNQFPAMDPIWAKILTAYMIMIGMISWCGNGVVIYIFATTKSLRTPANLLVINLAISDFGIMITNTPMMGINLYFETWVLGPMMCDIYAGLGSAFGCSSIWSMCMISLDRYQVIVKGMAGRPMTIPLALGKIAYIWFMSSIWCLAPAFGWSRYVPEGNLTSCGIDYLERDWNPRSYLIFYSIFVYYIPLFLICYSYWFIIAAVSAHEKAMREQAKKMNVKSLRSSEDAEKSAEGKLAKVALVTITLWFMAWTPYLVINCMGLFKFEGLTPLNTIWGCCFAKSAACYNPIVYGISHPKYRLALKEKCPCCVFGKVDDGKSSDAQSQATASEAESKA</t>
  </si>
  <si>
    <t>IV-RH6</t>
  </si>
  <si>
    <t>NM_079644.3</t>
  </si>
  <si>
    <t>NM_079644.3_S313A</t>
  </si>
  <si>
    <t>MASLHPPSFAYMRDGRNLSLAESVPAEIMHMVDPYWYQWPPLEPMWFGIIGFVIAILGTMSLAGNFIVMYIFTSSKGLRTPSNMFVVNLAFSDFMMMFTMFPPVVLNGFYGTWIMGPFLCELYGMFGSLFGCVSIWSMTLIAYDRYCVIVKGMARKPLTATAAVLRLMVVWTICGAWALMPLFGWNRYVPEGNMTACGTDYFAKDWWNRSYIIVYSLWVYLTPLLTIIFSYWHIMKAVAAHEKAMREQAKKMNVASLRNSEADKSKAIEIKLAKVALTTISLWFFAWTPYTIINYAGIFESMHLSPLSTICGAVFAKANAVCNPIVYGLSHPKYKQVLREKMPCLACGKDDLTSDSRTQATAEISESQA</t>
  </si>
  <si>
    <t>Diretmus</t>
  </si>
  <si>
    <t>Diretmus_argenteus_Rh1_Lc</t>
  </si>
  <si>
    <t>MNGTEGDAFYVPMDNSSGLVRSPYEYPQYYLVSPAAYAAVGAYMFFLILVGFPVNFLTLYVTIEHKKLRTPLNYILLNLAVADLFMVFGGFTTTVYSAMHGYFVLGRLGCNLEGFFATHGGEIGLWSLVVLAIERWVVVCKPIANFRFGENHAIMGVAFTWVMACSCSVPPLLGWSRYIPEGMQVACGIDYYTRAPGVNNESFVLYMFACHFTLPLCIIFFCYGRLLCAVKDAAAAQQESESTQRAEREVTRMVILMVISFLVCWVPYAGTAWYIFCNQGISFGPVFMALPMFFAKSSAIYNPMIYICMNSQFRQCMITTMFCGKNPFEGEEEASSAKTEASSASSSSVSPA</t>
  </si>
  <si>
    <t>Diretmus_argenteus_Rh1_Fb</t>
  </si>
  <si>
    <t>MNGTEGADFYVPMLNNTGIVRSPYEYPQYYLASPAAYSFVAAYMFFLFIVAFPINILTIHVTLQSKKLRSPINFLQANVALANLFMVIGAFPTTIYSSMNGYFAIGRVGAIFEGFFCFICIIVSIWSVALMAMERVITVCKPMGNFRFGENSSIMAVCFAWLMGCMASVPPLFGVSRYVGEGMQIIGGLDYYTRSTHEPYIMYLFACHIWVPVTIMVVCSACLICAGKESESTQGRSESVHVRNERETTRLSVIMVITFLVSIMPYAFTAWWLFTHRGHEYGPILMSVPSLYAKSYAIYNPIFYFWVNKQFRQCTISTLCCGKNPMEEEERSTSGHIHSSVSPA</t>
  </si>
  <si>
    <t>Diretmus_argenteus_Rh1_D</t>
  </si>
  <si>
    <t>MNGTEGPDFYIPMLNTTGVVRSPYEYPQYYLMKPSAYSLAGAYMVFLFIVGLPVNILTVLXTLQHKKLRSXLNYMQANVAVANLFMVIGAFPTTIYSCMNGYFAIGRLGAVFEGFFCFICIIVSIWSVAVLAFERFVVVCKPMSNFRFGENFMILGVSFTWMMGCAASLPPLVGVSRYVPEGMQIIGGLDYYTRETNEPYLMYLFACHIWVPVIIMVSCSICVLCAGKESETIQGRADREVTRMMIPMVITFLVSILPYAFTAWYLFTHRGGDYGPVFMSVPSLFAKSYCIYNPIIYFSMNQQFRNCAITTLCCRRNPWEDDERASSGKTDGSSSSVSPA</t>
  </si>
  <si>
    <t>Diretmus_argenteus_Rh1_C</t>
  </si>
  <si>
    <t>MNGTEGPDFYIPMLNTTGVVRSPYEYPQYYLMKPSAYSFAGAYMFCLFLVGLPVNILTVLITLQHKKLRSPLNYIQANVAVANLFMVIGAFPTTIYSCMNGYFAIGRVGAIFEGLFCFICIIVAIWSVAVLAFERFVVVCKPVSNFRFGENFMILGVCFTWMMGCAASMPPLLGVSRYIPEGMQITGGLDFYTRETNEPFIMYLVFCQVLVPVIIMVSCSICVLCAGKESETVQGRSEGETTRLAVIMVITFLVSVLPYAFAAWWLITHRGGDYGPLFITVPALFAKSYCISNPIIYFSMNQQFRNCAITTLCCRKNPWEDDERASYGKTDGSSSSVSPA</t>
  </si>
  <si>
    <t>Diretmus_argenteus_Rh1_B</t>
  </si>
  <si>
    <t>MNGTEGPDFYVPMLNTTGVVRSPYEYPQYYLMKPSAYSLAGAYMVFLFLVGLTVNILTVHVTLQHKKLRSPLNYMQANVAVANLFMVIGAFPTTIYSCMNGYFAIGRVGAIFEGFFCFICIIVSIWSVAVLAFERFIVVCKPTGNFRFGENFMILGVSFTWMMGCAASMPPLLGVSRYVPEGMQIIGGLDYYTRETNEPFIMYLFACHIWVPVTIMVLCSICVLCAGKESETVQGRAERETTRLAVIMVINFLVSVLPYAFTAWYLFTHRGGDYGPVFMSXPSLFAKSYCISNPIIYFSVNQQFRNCAITTLCCRQNPWEDDERASSGKTDGSSSSVSPA</t>
  </si>
  <si>
    <t>Diretmus_argenteus_Rh1_A</t>
  </si>
  <si>
    <t>MNGTEGPDFYVPMLNTTGVVRSPYEYPQYYLMKPSAYSLAGAYMLMLFLVGLPVNILTVLVTLQHKKLRSPLNYIQANVAVATLFMVVGAFPTTIYSCMNGYFAIGRVGAVFEGFFCFIFIIVAIWSVALMAFERFVTVCKPLNNFRFGENFMTMGVGFTWMMGCAASMPPLLGVSRYVPEGMQIIGGLDYYTQQTNEPFFMYLFAFHIWFPVTIMVLCSICVLCSGKESETVQGRAERETTRLAVIMVNTFLVSVLPYAFTAWWLFTHRGGDYGPLFMTFPSLFAKSYCITNPIIYFTMNQXFRNCAITTLCCRKTAWEDDERASSVKTDGSSSSVFPA</t>
  </si>
  <si>
    <t>AF011389.1_S308A</t>
  </si>
  <si>
    <t>MAQRLTGEQTLDHYEDSTHASIFTYTNSNSTKGPFEGPNYHIAPRWVYHLTSTWMILVVVASVFTNGLVLAATMRFKKLRHPLNWILVNLAVADLAETIIASTISVVNQIYGYFVLGHPLCVIEGYIVSLCGITGLWSLAIISWERWLVVCKPFGNVRFDAKLATVGIVFSWVWAAIWTAPPIFGWSRYWPYGLKTSCGPDVFSGTSYPGVQSYMMVLMVTCCIFPLSIIVLCYLQVWLAIRAVAKQQKESESTQKAEKEVTRMVVVMVFAYCLCWGPYTFFACFATAHPGYAFHPLVASLPAYFAKSATIYNPIIYVFMNRQFRNCILHLFGKKVDDSSELSSTSKTEVSSVSSVSPA</t>
  </si>
  <si>
    <t>AF011389.1_Y277F,T285A,S308A</t>
  </si>
  <si>
    <t>MAQRLTGEQTLDHYEDSTHASIFTYTNSNSTKGPFEGPNYHIAPRWVYHLTSTWMILVVVASVFTNGLVLAATMRFKKLRHPLNWILVNLAVADLAETIIASTISVVNQIYGYFVLGHPLCVIEGYIVSLCGITGLWSLAIISWERWLVVCKPFGNVRFDAKLATVGIVFSWVWAAIWTAPPIFGWSRYWPYGLKTSCGPDVFSGTSYPGVQSYMMVLMVTCCIFPLSIIVLCYLQVWLAIRAVAKQQKESESTQKAEKEVTRMVVVMVFAFCLCWGPYAFFACFATAHPGYAFHPLVASLPAYFAKSATIYNPIIYVFMNRQFRNCILHLFGKKVDDSSELSSTSKTEVSSVSSVSPA</t>
  </si>
  <si>
    <t>AF011389.1_Y277F,T285A</t>
  </si>
  <si>
    <t>MAQRLTGEQTLDHYEDSTHASIFTYTNSNSTKGPFEGPNYHIAPRWVYHLTSTWMILVVVASVFTNGLVLAATMRFKKLRHPLNWILVNLAVADLAETIIASTISVVNQIYGYFVLGHPLCVIEGYIVSLCGITGLWSLAIISWERWLVVCKPFGNVRFDAKLATVGIVFSWVWAAIWTAPPIFGWSRYWPYGLKTSCGPDVFSGTSYPGVQSYMMVLMVTCCIFPLSIIVLCYLQVWLAIRAVAKQQKESESTQKAEKEVTRMVVVMVFAFCLCWGPYAFFACFATAHPGYAFHPLVASLPSYFAKSATIYNPIIYVFMNRQFRNCILHLFGKKVDDSSELSSTSKTEVSSVSSVSPA</t>
  </si>
  <si>
    <t>AH005298.2_H197Y</t>
  </si>
  <si>
    <t>MAQQWSLQRLAGRHPQDSYEDSTQSSIFTYTNSNSTRGPFEGPNYHIAPRWVYHLTSVWMIFVVTASVFTNGLVLAATMKFKKLRHPLNWILVNLAVADLAETVIASTISIVNQVSGYFVLGHPMCVLEGYTVSLCGITGLWSLAIISWERWLVVCKPFGNVRFDAKLAIVGIAFSWIWSAVWTAPPIFGWSRYWPYGLKTSCGPDVFSGSSYPGVQSYMIVLMVTCCIIPLAIIMLCYLQVWLAIRAVAKQQKESESTQKAEKEVTRMVVVMIFAYCVCWGPYTFFACFAAANPGYAFHPLMAALPAYFAKSATIYNPVIYVFMNRQFRNCILQLFGKKVDDGSELSSASKTEVSSVSSVSPA</t>
  </si>
  <si>
    <t>AH005298.2_H197Y,A308S</t>
  </si>
  <si>
    <t>MAQQWSLQRLAGRHPQDSYEDSTQSSIFTYTNSNSTRGPFEGPNYHIAPRWVYHLTSVWMIFVVTASVFTNGLVLAATMKFKKLRHPLNWILVNLAVADLAETVIASTISIVNQVSGYFVLGHPMCVLEGYTVSLCGITGLWSLAIISWERWLVVCKPFGNVRFDAKLAIVGIAFSWIWSAVWTAPPIFGWSRYWPYGLKTSCGPDVFSGSSYPGVQSYMIVLMVTCCIIPLAIIMLCYLQVWLAIRAVAKQQKESESTQKAEKEVTRMVVVMIFAYCVCWGPYTFFACFAAANPGYAFHPLMAALPSYFAKSATIYNPVIYVFMNRQFRNCILQLFGKKVDDGSELSSASKTEVSSVSSVSPA</t>
  </si>
  <si>
    <t>MOps</t>
  </si>
  <si>
    <t>Amphi-mop</t>
  </si>
  <si>
    <r>
      <rPr>
        <rFont val="Arial"/>
        <color rgb="FF000000"/>
        <sz val="10.0"/>
      </rPr>
      <t>Leptocardi</t>
    </r>
    <r>
      <rPr>
        <rFont val="Arial"/>
        <color theme="1"/>
        <sz val="10.0"/>
      </rPr>
      <t>i</t>
    </r>
  </si>
  <si>
    <t>AB205400</t>
  </si>
  <si>
    <t>MTEIPSFQPPINATEVEEENAVFPTALTEWFSEVGNQVGEVALKLLSGEGDGMEVTPTPGCTGNGSVCNGTDSGGVVWDIPPLAHYIVGTAVFCIGCCGMFGNAVVVYSFIKSKGLRTPANFFIINLALSDFLMNLTNMPIFAVNSAFQRWLLSDFACELYGFAGGLFGCLSINTLMAISMDRYLVITKPFLVMRIVTKQRVMFAILLLWIWSLVWALPPLFGWSAYVSEGFGTSCTFDYMTPKLSYHIFTYIIFFTMYFIPGGVMIYCYYNIFATVKSGDKQFGKAVKEMAHEDVKNKAQQERQRKNEIKTAKIAFIVISLFMSAWTPYAVVSALGTLGYQDLVTPYLQSIPAMFAKSSAVYSPIVYAITYPKFREAVKKHIPCLSGCLPASEEETKTKTRGQSSASASMSMTQTTAPVHDPQASVDSGSSVSVDDSSGVSRQDTMMVKVEVDKRMEKAGGGAADAAPQEGASVSTVSAQIEVRPSGKVTTKADVISTPQTAHGLSASPVPKVAELGSSATLESAAIPGKIPTPLPSQPIAAPIERHMAAMADEPPPKPRGVATTVNVRRTESGYDRSQDSQRKKVVGDTHRSRSFNTTKDHFASEQPAALIQPKELYSDDTTKKMARQSSEKHEYDNPAFDEGITEVDTDSENETEGSYDMLSVRFQAMAEEPPVETYRKASDLAINLGKASLMLSEAHDETVL</t>
  </si>
  <si>
    <t>melanopsin = MOps</t>
  </si>
  <si>
    <t>RH2</t>
  </si>
  <si>
    <t>AncAgnatha_E122Q</t>
  </si>
  <si>
    <t>MNGTEGINFYVPLSNKTGLVRSPFEYPQYYLAEPWKYSALAAYMFFLILIGFPINFLTLFVTFKHKKLRQPLNYILVNLAVADLFMVCFGFTVTFYTAMNGYFVFGPTGCNIEGFFATLGGQVALWSLVVLAIERYIVVCKPMGNFRFASTHAIMGVAFTWIMALACAAPPLFGWSRYIPEGMQCSCGPDYYTLNPKYHNESYVIYMFVVHFLLPVTIIFFTYGRLICTVKEAAAQQQESASTQKAEKEVTRMVIIMVIGFLVCWVPYASVAFYIFTNKGADFSATLMTVPAFFSKSSALYNPIIYVLLNKQFRNCMITTICCGKNPFGDEDVSSSVSQSKTEVSSVSSSQVSPA</t>
  </si>
  <si>
    <t>AncCyprin2_E122Q</t>
  </si>
  <si>
    <t>MNGTEGINFYVPLSNKTGLVRSPFEYPQYYLAEPWQFKLLAVYMFFLICLGFPINGLTLVVTAQHKKLRQPLNFILVNLAVAGTIMVCFGFTVTFYTAINGYFVLGPTGCAIEGFMATLGGQVALWSLVVLAIERYIVVCKPMGSFKFSSSHAFAGIAFTWVMAMACAAPPLVGWSRYIPEGMQCSCGPDYYTLNPEYNNESYVLYMFICHFILPVTIIFFTYGRLVCTVKAAAAQQQESESTQKAEREVTRMVILMVLGFLVAWTPYATVAAWIFFNKGAAFSAQFMAVPAFFSKSSALYNPVIYVLLNKQFRNCMITTICCGKNPFGDEDVSSSVSQSKTEVSSVSSSQVSPA</t>
  </si>
  <si>
    <t>AncTeleost_Q122E</t>
  </si>
  <si>
    <t>MNGTEGINFYVPLSNKTGLVRSPFEYPQYYLAEPWQYKLLAVYMFFLICFGFPINGLTLVVTAQHKKLRQPLNFILVNLAVAGLIMVCFGFTVTFYTAINGYFVFGPTGCAIEGFMATLGGEVALWSLVVLAIERYIVVCKPMGSFKFTSTHAIVGIAFTWIMALSCAAPPLFGWSRYIPEGMQCSCGPDYYTLNPDYHNESYVMYMFVVHFFLPVTIIFFTYGSLVCTVKAAAAQQQESASTQKAEKEVTRMVILMVLGFLVAWTPYASVAAWIFFNKGAAFTAQSMAVPAFFSKSSALYNPIIYVLLNKQFRNCMITTICCGKNPFGDEDVSSSVSQSKTEVSSVSSSQVSPA</t>
  </si>
  <si>
    <t>AncCyprin1_Q122E</t>
  </si>
  <si>
    <t>MNGTEGINFYVPLSNKTGLVRSPFEYPQYYLAEPWQFKLLAVYMFFLICFGFPINGLTLVVTAQHKKLRQPLNFILVNLAVAGTIMVCFGFTVTFYTAINGYFVLGPTGCAIEGFMATLGGEVALWSLVVLAIERYIVVCKPMGSFKFSSSHAIAGIAFTWVMAMSCAAPPLFGWSRYIPEGMQCSCGPDYYTLNPEYNNESYVLYMFICHFCLPVTIIFFTYGSLVCTVKAAAAQQQESESTQKAEREVTRMVILMVLGFLVAWTPYASFAAWIFFNKGAAFSAQSMAVPAFFSKSSALYNPIIYVLLNKQFRNCMITTICCGKNPFGDEDVSSSVSQSKTEVSSVSSSQVSPA</t>
  </si>
  <si>
    <t>AncEutelo1_Q122E</t>
  </si>
  <si>
    <t>MNGTEGINFYVPLSNKTGLVRSPFEYPQYYLAEPWQFKLLAVYMFFLICFGFPINGLTLVVTAQHKKLRQPLNFILVNLAVAGLIMVCFGFTVTFYTALNGYFVFGPLGCAIEGFMATLGGEVALWSLVVLAIERYIVVCKPMGSFKFTATHAAAGVAFTWIMAMSCAAPPLFGWSRYIPEGMQCSCGPDYYTLNPGYNNESYVMYMFTCHFCLPVTIIFFTYGSLVCTVKAAAAQQQESASTQKAEREVTRMCILMVLGFLVAWTPYASFAAWIFFNKGAAFTAQSMAVPAFFSKSSALFNPIIYVLMNKQFRNCMITTICCGKNPFGDEDVSSSVSQSKTEVSSVSSSQVSPA</t>
  </si>
  <si>
    <t>AncAgnatha_M207L</t>
  </si>
  <si>
    <t>MNGTEGINFYVPLSNKTGLVRSPFEYPQYYLAEPWKYSALAAYMFFLILIGFPINFLTLFVTFKHKKLRQPLNYILVNLAVADLFMVCFGFTVTFYTAMNGYFVFGPTGCNIEGFFATLGGEVALWSLVVLAIERYIVVCKPMGNFRFASTHAIMGVAFTWIMALACAAPPLFGWSRYIPEGMQCSCGPDYYTLNPKYHNESYVIYLFVVHFLLPVTIIFFTYGRLICTVKEAAAQQQESASTQKAEKEVTRMVIIMVIGFLVCWVPYASVAFYIFTNKGADFSATLMTVPAFFSKSSALYNPIIYVLLNKQFRNCMITTICCGKNPFGDEDVSSSVSQSKTEVSSVSSSQVSPA</t>
  </si>
  <si>
    <t>AncTetrapod_M207L</t>
  </si>
  <si>
    <t>MNGTEGINFYVPLSNKTGLVRSPFEYPQYYLAEPWKYSVLCAYMFFLILIGFPINFLTLLVTFKHKKLRQPLNYILVNLAVADLFMVCFGFTVTFYTAMNGYFVFGPTGCAIEGFFATLGGQVALWSLVVLAIERYIVVCKPMGNFRFASTHAIMGIAFTWIMALACAAPPLFGWSRYIPEGMQCSCGPDYYTLNPDYHNESYVMYLFVVHFLLPVTIIFFTYGRLICKVKEAAAQQQESASTQKAEKEVTRMVILMVIGFLVAWVPYASVAFWIFTNKGADFTATLMTVPAFFSKSSALYNPIIYVLLNKQFRNCMITTICCGKNPFGDEDVSSSVSQSKTEVSSVSSSQVSPA</t>
  </si>
  <si>
    <t>AncEutelo2_A292S</t>
  </si>
  <si>
    <t>MNGTEGINFYVPLSNKTGLVRSPFEYPQYYLADPWQFKLLAFYMFFLICTGFPINALTLVVTAQNKKLRQPLNFILVNLAVAGLIMVCFGFTVTIYSALNGYFVLGPLGCAIEGFMATLGGQVALWSLVVLAIERYIVVCKPMGSFKFTATHAAAGVAFTWIMAMSCAAPPLFGWSRYIPEGMQCSCGPDYYTLAPGYNNESYVMYMFTCHFCVPVFIIFFTYGSLVMTVKAAAAQQQDSASTQKAEKEVTRMCILMVLGFLVAWTPYASFAAWIFFNKGAAFTAMSMAIPSFFSKSSALFNPIIYVLMNKQFRNCMITTICCGKNPFGDEDVSSSVSQSKTEVSSVSSSQVSPA</t>
  </si>
  <si>
    <t>AncEutelo1_M207L</t>
  </si>
  <si>
    <t>MNGTEGINFYVPLSNKTGLVRSPFEYPQYYLAEPWQFKLLAVYMFFLICFGFPINGLTLVVTAQHKKLRQPLNFILVNLAVAGLIMVCFGFTVTFYTALNGYFVFGPLGCAIEGFMATLGGQVALWSLVVLAIERYIVVCKPMGSFKFTATHAAAGVAFTWIMAMSCAAPPLFGWSRYIPEGMQCSCGPDYYTLNPGYNNESYVMYLFTCHFCLPVTIIFFTYGSLVCTVKAAAAQQQESASTQKAEREVTRMCILMVLGFLVAWTPYASFAAWIFFNKGAAFTAQSMAVPAFFSKSSALFNPIIYVLMNKQFRNCMITTICCGKNPFGDEDVSSSVSQSKTEVSSVSSSQVSPA</t>
  </si>
  <si>
    <t>AncEutelo4_E122Q</t>
  </si>
  <si>
    <t>MNGTEGINFYVPLSNKTGLVRSPFEYPQYYMVDPIIYKILAFYMFFLICTGTPINGLTLFVTAQNKKLRQPLNYILVNLAVAGLIMCCFGFTITITSAVNGYFVLGPTFCAIEGFMATLGGQVALWSLVVLAVERYIVVCKPMGSFKFTGTHAAAGVLFTWIMAMACAAPPLFGWSRYIPEGMQCSCGPDYYTLAPGFNNESYVIYMFVVHFFVPVFIIFFTYGSLVMTVKAAAAQQQDSASTQKAEKEVTRMCVLMVMGFLVAWTPYASFAGWIFLNKGAAFTALTAAIPAFFAKSSALYNPVIYVLMNKQFRNCMITTICCGKNPFGDEDVSSSVSQSKTEVSSVSSSQVSPA</t>
  </si>
  <si>
    <t>AncSquamat_D83N</t>
  </si>
  <si>
    <t>MNGTEGINFYVPLSNKTGLVRSPFEYPQYYLAEPWKYKVVCCYIFFLISTGLPINFLTLLVTFKHKKLRQPLNYILVNLAVANLFMACFGFTVTFYTAWNGYFVFGPIGCAIEGFFATLGGQVALWSLVVLAIERYIVVCKPMGNFRFSATHALMGIAFTWFMAFSCAAPPLFGWSRYIPEGMQCSCGPDYYTLNPDYHNESYVLYMFVVHFIIPVVVIFFSYGRLICKVREAAAQQQESASTQKAEKEVTRMVILMVLGFLLAWTPYAVVAFWIFTNKGADFSATLMTVPAFFSKSSSLYNPIIYVLMNKQFRNCMITTICCGKNPFGDEDVSSSVSQSKTEVSSVSSSQVSPA</t>
  </si>
  <si>
    <t>AncEutelo2_Q122E</t>
  </si>
  <si>
    <t>MNGTEGINFYVPLSNKTGLVRSPFEYPQYYLADPWQFKLLAFYMFFLICTGFPINALTLVVTAQNKKLRQPLNFILVNLAVAGLIMVCFGFTVTIYSALNGYFVLGPLGCAIEGFMATLGGEVALWSLVVLAIERYIVVCKPMGSFKFTATHAAAGVAFTWIMAMSCAAPPLFGWSRYIPEGMQCSCGPDYYTLAPGYNNESYVMYMFTCHFCVPVFIIFFTYGSLVMTVKAAAAQQQDSASTQKAEKEVTRMCILMVLGFLVAWTPYASFAAWIFFNKGAAFTAMSMAIPAFFSKSSALFNPIIYVLMNKQFRNCMITTICCGKNPFGDEDVSSSVSQSKTEVSSVSSSQVSPA</t>
  </si>
  <si>
    <t>AncEutelo2_Y96T,Q122E,C213F</t>
  </si>
  <si>
    <t>MNGTEGINFYVPLSNKTGLVRSPFEYPQYYLADPWQFKLLAFYMFFLICTGFPINALTLVVTAQNKKLRQPLNFILVNLAVAGLIMVCFGFTVTITSALNGYFVLGPLGCAIEGFMATLGGEVALWSLVVLAIERYIVVCKPMGSFKFTATHAAAGVAFTWIMAMSCAAPPLFGWSRYIPEGMQCSCGPDYYTLAPGYNNESYVMYMFTCHFFVPVFIIFFTYGSLVMTVKAAAAQQQDSASTQKAEKEVTRMCILMVLGFLVAWTPYASFAAWIFFNKGAAFTAMSMAIPAFFSKSSALFNPIIYVLMNKQFRNCMITTICCGKNPFGDEDVSSSVSQSKTEVSSVSSSQVSPA</t>
  </si>
  <si>
    <t>AncEutelo2_V60F,F74Y,Y96T,Q122E,T209V,C213F,I255V,L259M,A273G</t>
  </si>
  <si>
    <t>MNGTEGINFYVPLSNKTGLVRSPFEYPQYYLADPWQFKLLAFYMFFLICTGFPINALTLFVTAQNKKLRQPLNYILVNLAVAGLIMVCFGFTVTITSALNGYFVLGPLGCAIEGFMATLGGEVALWSLVVLAIERYIVVCKPMGSFKFTATHAAAGVAFTWIMAMSCAAPPLFGWSRYIPEGMQCSCGPDYYTLAPGYNNESYVMYMFVCHFFVPVFIIFFTYGSLVMTVKAAAAQQQDSASTQKAEKEVTRMCVLMVMGFLVAWTPYASFAGWIFFNKGAAFTAMSMAIPAFFSKSSALFNPIIYVLMNKQFRNCMITTICCGKNPFGDEDVSSSVSQSKTEVSSVSSSQVSPA</t>
  </si>
  <si>
    <t>AncTetrapod_M44I</t>
  </si>
  <si>
    <t>MNGTEGINFYVPLSNKTGLVRSPFEYPQYYLAEPWKYSVLCAYIFFLILIGFPINFLTLLVTFKHKKLRQPLNYILVNLAVADLFMVCFGFTVTFYTAMNGYFVFGPTGCAIEGFFATLGGQVALWSLVVLAIERYIVVCKPMGNFRFASTHAIMGIAFTWIMALACAAPPLFGWSRYIPEGMQCSCGPDYYTLNPDYHNESYVMYMFVVHFLLPVTIIFFTYGRLICKVKEAAAQQQESASTQKAEKEVTRMVILMVIGFLVAWVPYASVAFWIFTNKGADFTATLMTVPAFFSKSSALYNPIIYVLLNKQFRNCMITTICCGKNPFGDEDVSSSVSQSKTEVSSVSSSQVSPA</t>
  </si>
  <si>
    <t>AncTetrapod_L40V,A42C,M44I,I50T,V87A,A166S,L214I,L309M</t>
  </si>
  <si>
    <t>MNGTEGINFYVPLSNKTGLVRSPFEYPQYYLAEPWKYSVVCCYIFFLILTGFPINFLTLLVTFKHKKLRQPLNYILVNLAVADLFMACFGFTVTFYTAMNGYFVFGPTGCAIEGFFATLGGQVALWSLVVLAIERYIVVCKPMGNFRFASTHAIMGIAFTWIMALSCAAPPLFGWSRYIPEGMQCSCGPDYYTLNPDYHNESYVMYMFVVHFLIPVTIIFFTYGRLICKVKEAAAQQQESASTQKAEKEVTRMVILMVIGFLVAWVPYASVAFWIFTNKGADFTATLMTVPAFFSKSSALYNPIIYVLMNKQFRNCMITTICCGKNPFGDEDVSSSVSQSKTEVSSVSSSQVSPA</t>
  </si>
  <si>
    <t>NM_001014890.2_N2C,D282C,K296G</t>
  </si>
  <si>
    <t>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FFAGTSAVYNPVIYIMMNKQFRNCMVTTLCCGKNPLGDDEASTTVSKTETSQVAPA</t>
  </si>
  <si>
    <t>NM_001014890.2_N2C,D282C,K296G,G90K</t>
  </si>
  <si>
    <t>MCGTEGPNFYVPFSNKTGVVRSPFEAPQYYLAEPWQFSMLAAYMFLLIMLGFPINFLTLYVTVQHKKLRTPLNYILLNLAVADLFMVFGKFTTTLYTSLHGYFVFGPTGCNLEGFFATLGGEIALWSLVVLAIERYVVVCKPMSNFRFGENHAIMGVAFTWVMALACAAPPLVGWSRYIPEGMQCSCGIDYYTPHEETNNESFVIYMFVVHFIIPLIVIFFCYGQLVFTVKEAAAQQQESATTQKAEKEVTRMVIIMVIAFLICWLPYAGVAFYIFTHQGSCFGPIFMTIPAFFAGTSAVYNPVIYIMMNKQFRNCMVTTLCCGKNPLGDDEASTTVSKTETSQVAPA</t>
  </si>
  <si>
    <t>NM_001014890.2_N2C,D282C,K296G,T94K</t>
  </si>
  <si>
    <t>MCGTEGPNFYVPFSNKTGVVRSPFEAPQYYLAEPWQFSMLAAYMFLLIMLGFPINFLTLYVTVQHKKLRTPLNYILLNLAVADLFMVFGGFTTKLYTSLHGYFVFGPTGCNLEGFFATLGGEIALWSLVVLAIERYVVVCKPMSNFRFGENHAIMGVAFTWVMALACAAPPLVGWSRYIPEGMQCSCGIDYYTPHEETNNESFVIYMFVVHFIIPLIVIFFCYGQLVFTVKEAAAQQQESATTQKAEKEVTRMVIIMVIAFLICWLPYAGVAFYIFTHQGSCFGPIFMTIPAFFAGTSAVYNPVIYIMMNKQFRNCMVTTLCCGKNPLGDDEASTTVSKTETSQVAPA</t>
  </si>
  <si>
    <t>NM_001014890.2_N2C,D282C,K296G,A117K</t>
  </si>
  <si>
    <t>MCGTEGPNFYVPFSNKTGVVRSPFEAPQYYLAEPWQFSMLAAYMFLLIMLGFPINFLTLYVTVQHKKLRTPLNYILLNLAVADLFMVFGGFTTTLYTSLHGYFVFGPTGCNLEGFFKTLGGEIALWSLVVLAIERYVVVCKPMSNFRFGENHAIMGVAFTWVMALACAAPPLVGWSRYIPEGMQCSCGIDYYTPHEETNNESFVIYMFVVHFIIPLIVIFFCYGQLVFTVKEAAAQQQESATTQKAEKEVTRMVIIMVIAFLICWLPYAGVAFYIFTHQGSCFGPIFMTIPAFFAGTSAVYNPVIYIMMNKQFRNCMVTTLCCGKNPLGDDEASTTVSKTETSQVAPA</t>
  </si>
  <si>
    <t>NM_001014890.2_N2C,D282C,K296G,S186K</t>
  </si>
  <si>
    <t>MCGTEGPNFYVPFSNKTGVVRSPFEAPQYYLAEPWQFSMLAAYMFLLIMLGFPINFLTLYVTVQHKKLRTPLNYILLNLAVADLFMVFGGFTTTLYTSLHGYFVFGPTGCNLEGFFATLGGEIALWSLVVLAIERYVVVCKPMSNFRFGENHAIMGVAFTWVMALACAAPPLVGWSRYIPEGMQCKCGIDYYTPHEETNNESFVIYMFVVHFIIPLIVIFFCYGQLVFTVKEAAAQQQESATTQKAEKEVTRMVIIMVIAFLICWLPYAGVAFYIFTHQGSCFGPIFMTIPAFFAGTSAVYNPVIYIMMNKQFRNCMVTTLCCGKNPLGDDEASTTVSKTETSQVAPA</t>
  </si>
  <si>
    <t>NM_001014890.2_N2C,D282C,K296G,F293K</t>
  </si>
  <si>
    <t>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KFAGTSAVYNPVIYIMMNKQFRNCMVTTLCCGKNPLGDDEASTTVSKTETSQVAPA</t>
  </si>
  <si>
    <t>NM_001014890.2_N2C,D282C,K296A</t>
  </si>
  <si>
    <t>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FFAATSAVYNPVIYIMMNKQFRNCMVTTLCCGKNPLGDDEASTTVSKTETSQVAPA</t>
  </si>
  <si>
    <t>NM_001014890.2_N2C,D282C,K296A,G90K</t>
  </si>
  <si>
    <t>MCGTEGPNFYVPFSNKTGVVRSPFEAPQYYLAEPWQFSMLAAYMFLLIMLGFPINFLTLYVTVQHKKLRTPLNYILLNLAVADLFMVFGKFTTTLYTSLHGYFVFGPTGCNLEGFFATLGGEIALWSLVVLAIERYVVVCKPMSNFRFGENHAIMGVAFTWVMALACAAPPLVGWSRYIPEGMQCSCGIDYYTPHEETNNESFVIYMFVVHFIIPLIVIFFCYGQLVFTVKEAAAQQQESATTQKAEKEVTRMVIIMVIAFLICWLPYAGVAFYIFTHQGSCFGPIFMTIPAFFAATSAVYNPVIYIMMNKQFRNCMVTTLCCGKNPLGDDEASTTVSKTETSQVAPA</t>
  </si>
  <si>
    <t>NM_001014890.2_N2C,D282C,K296A,T94K</t>
  </si>
  <si>
    <t>MCGTEGPNFYVPFSNKTGVVRSPFEAPQYYLAEPWQFSMLAAYMFLLIMLGFPINFLTLYVTVQHKKLRTPLNYILLNLAVADLFMVFGGFTTKLYTSLHGYFVFGPTGCNLEGFFATLGGEIALWSLVVLAIERYVVVCKPMSNFRFGENHAIMGVAFTWVMALACAAPPLVGWSRYIPEGMQCSCGIDYYTPHEETNNESFVIYMFVVHFIIPLIVIFFCYGQLVFTVKEAAAQQQESATTQKAEKEVTRMVIIMVIAFLICWLPYAGVAFYIFTHQGSCFGPIFMTIPAFFAATSAVYNPVIYIMMNKQFRNCMVTTLCCGKNPLGDDEASTTVSKTETSQVAPA</t>
  </si>
  <si>
    <t>NM_001014890.2_N2C,D282C,K296A,A117K</t>
  </si>
  <si>
    <t>MCGTEGPNFYVPFSNKTGVVRSPFEAPQYYLAEPWQFSMLAAYMFLLIMLGFPINFLTLYVTVQHKKLRTPLNYILLNLAVADLFMVFGGFTTTLYTSLHGYFVFGPTGCNLEGFFKTLGGEIALWSLVVLAIERYVVVCKPMSNFRFGENHAIMGVAFTWVMALACAAPPLVGWSRYIPEGMQCSCGIDYYTPHEETNNESFVIYMFVVHFIIPLIVIFFCYGQLVFTVKEAAAQQQESATTQKAEKEVTRMVIIMVIAFLICWLPYAGVAFYIFTHQGSCFGPIFMTIPAFFAATSAVYNPVIYIMMNKQFRNCMVTTLCCGKNPLGDDEASTTVSKTETSQVAPA</t>
  </si>
  <si>
    <t>NM_001014890.2_N2C,D282C,K296A,S186K</t>
  </si>
  <si>
    <t>MCGTEGPNFYVPFSNKTGVVRSPFEAPQYYLAEPWQFSMLAAYMFLLIMLGFPINFLTLYVTVQHKKLRTPLNYILLNLAVADLFMVFGGFTTTLYTSLHGYFVFGPTGCNLEGFFATLGGEIALWSLVVLAIERYVVVCKPMSNFRFGENHAIMGVAFTWVMALACAAPPLVGWSRYIPEGMQCKCGIDYYTPHEETNNESFVIYMFVVHFIIPLIVIFFCYGQLVFTVKEAAAQQQESATTQKAEKEVTRMVIIMVIAFLICWLPYAGVAFYIFTHQGSCFGPIFMTIPAFFAATSAVYNPVIYIMMNKQFRNCMVTTLCCGKNPLGDDEASTTVSKTETSQVAPA</t>
  </si>
  <si>
    <t>NM_001014890.2_N2C,D282C,K296A,F293K</t>
  </si>
  <si>
    <t>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KFAATSAVYNPVIYIMMNKQFRNCMVTTLCCGKNPLGDDEASTTVSKTETSQVAPA</t>
  </si>
  <si>
    <t>NM_001014890.2_N2C,D282C</t>
  </si>
  <si>
    <t>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FFAKTSAVYNPVIYIMMNKQFRNCMVTTLCCGKNPLGDDEASTTVSKTETSQVAPA</t>
  </si>
  <si>
    <t>NM_001014890.2_N2C</t>
  </si>
  <si>
    <t>MC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APA</t>
  </si>
  <si>
    <t>NM_001014890.2_D282C</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</si>
  <si>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CFGPIFMTIPAFFAKTSAVYNPVIYIMMNKQFRNCMVTTLCCGKNPLGDDEASTTVSKTETSQVAPA</t>
  </si>
  <si>
    <t>NM_001014890.2_E113Q</t>
  </si>
  <si>
    <t>NM_001014890.2_G90D,E113Q</t>
  </si>
  <si>
    <t>MNGTEGPNFYVPFSNKTGVVRSPFEAPQYYLAEPWQFSMLAAYMFLLIMLGFPINFLTLYVTVQHKKLRTPLNYILLNLAVADLFMVFGDFTTTLYTSLHGYFVFGPTGCNLQGFFATLGGEIALWSLVVLAIERYVVVCKPMSNFRFGENHAIMGVAFTWVMALACAAPPLVGWSRYIPEGMQCSCGIDYYTPHEETNNESFVIYMFVVHFIIPLIVIFFCYGQLVFTVKEAAAQQQESATTQKAEKEVTRMVIIMVIAFLICWLPYAGVAFYIFTHQGSDFGPIFMTIPAFFAKTSAVYNPVIYIMMNKQFRNCMVTTLCCGKNPLGDDEASTTVSKTETSQVAPA</t>
  </si>
  <si>
    <t>NM_001014890.2_T94D,E113Q</t>
  </si>
  <si>
    <t>MNGTEGPNFYVPFSNKTGVVRSPFEAPQYYLAEPWQFSMLAAYMFLLIMLGFPINFLTLYVTVQHKKLRTPLNYILLNLAVADLFMVFGGFTTDLYTSLHGYFVFGPTGCNLQGFFATLGGEIALWSLVVLAIERYVVVCKPMSNFRFGENHAIMGVAFTWVMALACAAPPLVGWSRYIPEGMQCSCGIDYYTPHEETNNESFVIYMFVVHFIIPLIVIFFCYGQLVFTVKEAAAQQQESATTQKAEKEVTRMVIIMVIAFLICWLPYAGVAFYIFTHQGSDFGPIFMTIPAFFAKTSAVYNPVIYIMMNKQFRNCMVTTLCCGKNPLGDDEASTTVSKTETSQVAPA</t>
  </si>
  <si>
    <t>NM_001014890.2_G90D</t>
  </si>
  <si>
    <t>MNGTEGPNFYVPFSNKTGVVRSPFEAPQYYLAEPWQFSMLAAYMFLLIMLGFPINFLTLYVTVQHKKLRTPLNYILLNLAVADLFMVFGDFTTTLYTSLHGYFVFGPTGCNLEGFFATLGGEIALWSLVVLAIERYVVVCKPMSNFRFGENHAIMGVAFTWVMALACAAPPLVGWSRYIPEGMQCSCGIDYYTPHEETNNESFVIYMFVVHFIIPLIVIFFCYGQLVFTVKEAAAQQQESATTQKAEKEVTRMVIIMVIAFLICWLPYAGVAFYIFTHQGSDFGPIFMTIPAFFAKTSAVYNPVIYIMMNKQFRNCMVTTLCCGKNPLGDDEASTTVSKTETSQVAPA</t>
  </si>
  <si>
    <t>NM_001014890.2_A292E</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</si>
  <si>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EFFAKTSAVYNPVIYIMMNKQFRNCMVTTLCCGKNPLGDDEASTTVSKTETSQVAPA</t>
  </si>
  <si>
    <t>NM_001014890.2_M257A</t>
  </si>
  <si>
    <t>MNGTEGPNFYVPFSNKTGVVRSPFEAPQYYLAEPWQFSMLAAYMFLLIMLGFPINFLTLYVTVQHKKLRTPLNYILLNLAVADLFMVFGGFTTTLYTSLHGYFVFGPTGCNLEGFFATLGGEIALWSLVVLAIERYVVVCKPMSNFRFGENHAIMGVAFTWVMALACAAPPLVGWSRYIPEGMQCSCGIDYYTPHEETNNESFVIYMFVVHFIIPLIVIFFCYGQLVFTVKEAAAQQQESATTQKAEKEVTRMVIIAVIAFLICWLPYAGVAFYIFTHQGSDFGPIFMTIPAFFAKTSAVYNPVIYIMMNKQFRNCMVTTLCCGKNPLGDDEASTTVSKTETSQVAPA</t>
  </si>
  <si>
    <t>NM_001014890.2_M257C</t>
  </si>
  <si>
    <t>MNGTEGPNFYVPFSNKTGVVRSPFEAPQYYLAEPWQFSMLAAYMFLLIMLGFPINFLTLYVTVQHKKLRTPLNYILLNLAVADLFMVFGGFTTTLYTSLHGYFVFGPTGCNLEGFFATLGGEIALWSLVVLAIERYVVVCKPMSNFRFGENHAIMGVAFTWVMALACAAPPLVGWSRYIPEGMQCSCGIDYYTPHEETNNESFVIYMFVVHFIIPLIVIFFCYGQLVFTVKEAAAQQQESATTQKAEKEVTRMVIICVIAFLICWLPYAGVAFYIFTHQGSDFGPIFMTIPAFFAKTSAVYNPVIYIMMNKQFRNCMVTTLCCGKNPLGDDEASTTVSKTETSQVAPA</t>
  </si>
  <si>
    <t>NM_001014890.2_M257D</t>
  </si>
  <si>
    <t>MNGTEGPNFYVPFSNKTGVVRSPFEAPQYYLAEPWQFSMLAAYMFLLIMLGFPINFLTLYVTVQHKKLRTPLNYILLNLAVADLFMVFGGFTTTLYTSLHGYFVFGPTGCNLEGFFATLGGEIALWSLVVLAIERYVVVCKPMSNFRFGENHAIMGVAFTWVMALACAAPPLVGWSRYIPEGMQCSCGIDYYTPHEETNNESFVIYMFVVHFIIPLIVIFFCYGQLVFTVKEAAAQQQESATTQKAEKEVTRMVIIDVIAFLICWLPYAGVAFYIFTHQGSDFGPIFMTIPAFFAKTSAVYNPVIYIMMNKQFRNCMVTTLCCGKNPLGDDEASTTVSKTETSQVAPA</t>
  </si>
  <si>
    <t>NM_001014890.2_M257E</t>
  </si>
  <si>
    <t>MNGTEGPNFYVPFSNKTGVVRSPFEAPQYYLAEPWQFSMLAAYMFLLIMLGFPINFLTLYVTVQHKKLRTPLNYILLNLAVADLFMVFGGFTTTLYTSLHGYFVFGPTGCNLEGFFATLGGEIALWSLVVLAIERYVVVCKPMSNFRFGENHAIMGVAFTWVMALACAAPPLVGWSRYIPEGMQCSCGIDYYTPHEETNNESFVIYMFVVHFIIPLIVIFFCYGQLVFTVKEAAAQQQESATTQKAEKEVTRMVIIEVIAFLICWLPYAGVAFYIFTHQGSDFGPIFMTIPAFFAKTSAVYNPVIYIMMNKQFRNCMVTTLCCGKNPLGDDEASTTVSKTETSQVAPA</t>
  </si>
  <si>
    <t>NM_001014890.2_M257F</t>
  </si>
  <si>
    <t>MNGTEGPNFYVPFSNKTGVVRSPFEAPQYYLAEPWQFSMLAAYMFLLIMLGFPINFLTLYVTVQHKKLRTPLNYILLNLAVADLFMVFGGFTTTLYTSLHGYFVFGPTGCNLEGFFATLGGEIALWSLVVLAIERYVVVCKPMSNFRFGENHAIMGVAFTWVMALACAAPPLVGWSRYIPEGMQCSCGIDYYTPHEETNNESFVIYMFVVHFIIPLIVIFFCYGQLVFTVKEAAAQQQESATTQKAEKEVTRMVIIFVIAFLICWLPYAGVAFYIFTHQGSDFGPIFMTIPAFFAKTSAVYNPVIYIMMNKQFRNCMVTTLCCGKNPLGDDEASTTVSKTETSQVAPA</t>
  </si>
  <si>
    <t>NM_001014890.2_M257G</t>
  </si>
  <si>
    <t>MNGTEGPNFYVPFSNKTGVVRSPFEAPQYYLAEPWQFSMLAAYMFLLIMLGFPINFLTLYVTVQHKKLRTPLNYILLNLAVADLFMVFGGFTTTLYTSLHGYFVFGPTGCNLEGFFATLGGEIALWSLVVLAIERYVVVCKPMSNFRFGENHAIMGVAFTWVMALACAAPPLVGWSRYIPEGMQCSCGIDYYTPHEETNNESFVIYMFVVHFIIPLIVIFFCYGQLVFTVKEAAAQQQESATTQKAEKEVTRMVIIGVIAFLICWLPYAGVAFYIFTHQGSDFGPIFMTIPAFFAKTSAVYNPVIYIMMNKQFRNCMVTTLCCGKNPLGDDEASTTVSKTETSQVAPA</t>
  </si>
  <si>
    <t>NM_001014890.2_M257H</t>
  </si>
  <si>
    <t>MNGTEGPNFYVPFSNKTGVVRSPFEAPQYYLAEPWQFSMLAAYMFLLIMLGFPINFLTLYVTVQHKKLRTPLNYILLNLAVADLFMVFGGFTTTLYTSLHGYFVFGPTGCNLEGFFATLGGEIALWSLVVLAIERYVVVCKPMSNFRFGENHAIMGVAFTWVMALACAAPPLVGWSRYIPEGMQCSCGIDYYTPHEETNNESFVIYMFVVHFIIPLIVIFFCYGQLVFTVKEAAAQQQESATTQKAEKEVTRMVIIHVIAFLICWLPYAGVAFYIFTHQGSDFGPIFMTIPAFFAKTSAVYNPVIYIMMNKQFRNCMVTTLCCGKNPLGDDEASTTVSKTETSQVAPA</t>
  </si>
  <si>
    <t>NM_001014890.2_M257I</t>
  </si>
  <si>
    <t>MNGTEGPNFYVPFSNKTGVVRSPFEAPQYYLAEPWQFSMLAAYMFLLIMLGFPINFLTLYVTVQHKKLRTPLNYILLNLAVADLFMVFGGFTTTLYTSLHGYFVFGPTGCNLEGFFATLGGEIALWSLVVLAIERYVVVCKPMSNFRFGENHAIMGVAFTWVMALACAAPPLVGWSRYIPEGMQCSCGIDYYTPHEETNNESFVIYMFVVHFIIPLIVIFFCYGQLVFTVKEAAAQQQESATTQKAEKEVTRMVIIIVIAFLICWLPYAGVAFYIFTHQGSDFGPIFMTIPAFFAKTSAVYNPVIYIMMNKQFRNCMVTTLCCGKNPLGDDEASTTVSKTETSQVAPA</t>
  </si>
  <si>
    <t>NM_001014890.2_M257K</t>
  </si>
  <si>
    <t>MNGTEGPNFYVPFSNKTGVVRSPFEAPQYYLAEPWQFSMLAAYMFLLIMLGFPINFLTLYVTVQHKKLRTPLNYILLNLAVADLFMVFGGFTTTLYTSLHGYFVFGPTGCNLEGFFATLGGEIALWSLVVLAIERYVVVCKPMSNFRFGENHAIMGVAFTWVMALACAAPPLVGWSRYIPEGMQCSCGIDYYTPHEETNNESFVIYMFVVHFIIPLIVIFFCYGQLVFTVKEAAAQQQESATTQKAEKEVTRMVIIKVIAFLICWLPYAGVAFYIFTHQGSDFGPIFMTIPAFFAKTSAVYNPVIYIMMNKQFRNCMVTTLCCGKNPLGDDEASTTVSKTETSQVAPA</t>
  </si>
  <si>
    <t>NM_001014890.2_M257L</t>
  </si>
  <si>
    <t>MNGTEGPNFYVPFSNKTGVVRSPFEAPQYYLAEPWQFSMLAAYMFLLIMLGFPINFLTLYVTVQHKKLRTPLNYILLNLAVADLFMVFGGFTTTLYTSLHGYFVFGPTGCNLEGFFATLGGEIALWSLVVLAIERYVVVCKPMSNFRFGENHAIMGVAFTWVMALACAAPPLVGWSRYIPEGMQCSCGIDYYTPHEETNNESFVIYMFVVHFIIPLIVIFFCYGQLVFTVKEAAAQQQESATTQKAEKEVTRMVIILVIAFLICWLPYAGVAFYIFTHQGSDFGPIFMTIPAFFAKTSAVYNPVIYIMMNKQFRNCMVTTLCCGKNPLGDDEASTTVSKTETSQVAPA</t>
  </si>
  <si>
    <t>NM_001014890.2_M257N</t>
  </si>
  <si>
    <t>MNGTEGPNFYVPFSNKTGVVRSPFEAPQYYLAEPWQFSMLAAYMFLLIMLGFPINFLTLYVTVQHKKLRTPLNYILLNLAVADLFMVFGGFTTTLYTSLHGYFVFGPTGCNLEGFFATLGGEIALWSLVVLAIERYVVVCKPMSNFRFGENHAIMGVAFTWVMALACAAPPLVGWSRYIPEGMQCSCGIDYYTPHEETNNESFVIYMFVVHFIIPLIVIFFCYGQLVFTVKEAAAQQQESATTQKAEKEVTRMVIINVIAFLICWLPYAGVAFYIFTHQGSDFGPIFMTIPAFFAKTSAVYNPVIYIMMNKQFRNCMVTTLCCGKNPLGDDEASTTVSKTETSQVAPA</t>
  </si>
  <si>
    <t>NM_001014890.2_M257P</t>
  </si>
  <si>
    <t>MNGTEGPNFYVPFSNKTGVVRSPFEAPQYYLAEPWQFSMLAAYMFLLIMLGFPINFLTLYVTVQHKKLRTPLNYILLNLAVADLFMVFGGFTTTLYTSLHGYFVFGPTGCNLEGFFATLGGEIALWSLVVLAIERYVVVCKPMSNFRFGENHAIMGVAFTWVMALACAAPPLVGWSRYIPEGMQCSCGIDYYTPHEETNNESFVIYMFVVHFIIPLIVIFFCYGQLVFTVKEAAAQQQESATTQKAEKEVTRMVIIPVIAFLICWLPYAGVAFYIFTHQGSDFGPIFMTIPAFFAKTSAVYNPVIYIMMNKQFRNCMVTTLCCGKNPLGDDEASTTVSKTETSQVAPA</t>
  </si>
  <si>
    <t>NM_001014890.2_M257Q</t>
  </si>
  <si>
    <t>MNGTEGPNFYVPFSNKTGVVRSPFEAPQYYLAEPWQFSMLAAYMFLLIMLGFPINFLTLYVTVQHKKLRTPLNYILLNLAVADLFMVFGGFTTTLYTSLHGYFVFGPTGCNLEGFFATLGGEIALWSLVVLAIERYVVVCKPMSNFRFGENHAIMGVAFTWVMALACAAPPLVGWSRYIPEGMQCSCGIDYYTPHEETNNESFVIYMFVVHFIIPLIVIFFCYGQLVFTVKEAAAQQQESATTQKAEKEVTRMVIIQVIAFLICWLPYAGVAFYIFTHQGSDFGPIFMTIPAFFAKTSAVYNPVIYIMMNKQFRNCMVTTLCCGKNPLGDDEASTTVSKTETSQVAPA</t>
  </si>
  <si>
    <t>NM_001014890.2_M257S</t>
  </si>
  <si>
    <t>MNGTEGPNFYVPFSNKTGVVRSPFEAPQYYLAEPWQFSMLAAYMFLLIMLGFPINFLTLYVTVQHKKLRTPLNYILLNLAVADLFMVFGGFTTTLYTSLHGYFVFGPTGCNLEGFFATLGGEIALWSLVVLAIERYVVVCKPMSNFRFGENHAIMGVAFTWVMALACAAPPLVGWSRYIPEGMQCSCGIDYYTPHEETNNESFVIYMFVVHFIIPLIVIFFCYGQLVFTVKEAAAQQQESATTQKAEKEVTRMVIISVIAFLICWLPYAGVAFYIFTHQGSDFGPIFMTIPAFFAKTSAVYNPVIYIMMNKQFRNCMVTTLCCGKNPLGDDEASTTVSKTETSQVAPA</t>
  </si>
  <si>
    <t>NM_001014890.2_M257T</t>
  </si>
  <si>
    <t>MNGTEGPNFYVPFSNKTGVVRSPFEAPQYYLAEPWQFSMLAAYMFLLIMLGFPINFLTLYVTVQHKKLRTPLNYILLNLAVADLFMVFGGFTTTLYTSLHGYFVFGPTGCNLEGFFATLGGEIALWSLVVLAIERYVVVCKPMSNFRFGENHAIMGVAFTWVMALACAAPPLVGWSRYIPEGMQCSCGIDYYTPHEETNNESFVIYMFVVHFIIPLIVIFFCYGQLVFTVKEAAAQQQESATTQKAEKEVTRMVIITVIAFLICWLPYAGVAFYIFTHQGSDFGPIFMTIPAFFAKTSAVYNPVIYIMMNKQFRNCMVTTLCCGKNPLGDDEASTTVSKTETSQVAPA</t>
  </si>
  <si>
    <t>NM_001014890.2_M257V</t>
  </si>
  <si>
    <t>MNGTEGPNFYVPFSNKTGVVRSPFEAPQYYLAEPWQFSMLAAYMFLLIMLGFPINFLTLYVTVQHKKLRTPLNYILLNLAVADLFMVFGGFTTTLYTSLHGYFVFGPTGCNLEGFFATLGGEIALWSLVVLAIERYVVVCKPMSNFRFGENHAIMGVAFTWVMALACAAPPLVGWSRYIPEGMQCSCGIDYYTPHEETNNESFVIYMFVVHFIIPLIVIFFCYGQLVFTVKEAAAQQQESATTQKAEKEVTRMVIIVVIAFLICWLPYAGVAFYIFTHQGSDFGPIFMTIPAFFAKTSAVYNPVIYIMMNKQFRNCMVTTLCCGKNPLGDDEASTTVSKTETSQVAPA</t>
  </si>
  <si>
    <t>NM_001014890.2_M257W</t>
  </si>
  <si>
    <t>MNGTEGPNFYVPFSNKTGVVRSPFEAPQYYLAEPWQFSMLAAYMFLLIMLGFPINFLTLYVTVQHKKLRTPLNYILLNLAVADLFMVFGGFTTTLYTSLHGYFVFGPTGCNLEGFFATLGGEIALWSLVVLAIERYVVVCKPMSNFRFGENHAIMGVAFTWVMALACAAPPLVGWSRYIPEGMQCSCGIDYYTPHEETNNESFVIYMFVVHFIIPLIVIFFCYGQLVFTVKEAAAQQQESATTQKAEKEVTRMVIIWVIAFLICWLPYAGVAFYIFTHQGSDFGPIFMTIPAFFAKTSAVYNPVIYIMMNKQFRNCMVTTLCCGKNPLGDDEASTTVSKTETSQVAPA</t>
  </si>
  <si>
    <t>NM_001014890.2_M257Y</t>
  </si>
  <si>
    <t>MNGTEGPNFYVPFSNKTGVVRSPFEAPQYYLAEPWQFSMLAAYMFLLIMLGFPINFLTLYVTVQHKKLRTPLNYILLNLAVADLFMVFGGFTTTLYTSLHGYFVFGPTGCNLEGFFATLGGEIALWSLVVLAIERYVVVCKPMSNFRFGENHAIMGVAFTWVMALACAAPPLVGWSRYIPEGMQCSCGIDYYTPHEETNNESFVIYMFVVHFIIPLIVIFFCYGQLVFTVKEAAAQQQESATTQKAEKEVTRMVIIYVIAFLICWLPYAGVAFYIFTHQGSDFGPIFMTIPAFFAKTSAVYNPVIYIMMNKQFRNCMVTTLCCGKNPLGDDEASTTVSKTETSQVAPA</t>
  </si>
  <si>
    <t>NM_001085652.1_S90D</t>
  </si>
  <si>
    <t>MLEEEDFYLFKNVSNVSPFDGPQYHIAPKWAFTLQAIFMGMVFLIGTPLNFIVLLVTIKYKKLRQPLNYILVNITVGGFLMCIFDIFPVFVSSSQGYFFFGRIACSIDAFVGTLTGLVTGWSLAFLAFERYIVICKPMGNFNFSSSHALAVVICTWIIGIVVSVPPFLGWSRYMPEGLQCSCGPDWYTVGTKYRSEYYTWFIFIFCFVIPLSLICFSYGRLLGALRAVAAQQQESASTQKAEREVSRMVIFMVGSFCLCYVPYAAMAMYMVTNRNHGLDLRLVTIPAFFSKSSCVYNPIIYSFMNKQFRGCIMETVCGRPMSDDSSVSSTSQRTEVSTVSSSQVSPA</t>
  </si>
  <si>
    <t>NM_001085652.1_D113A</t>
  </si>
  <si>
    <t>NM_001085652.1_S90D,D113A</t>
  </si>
  <si>
    <t>MLEEEDFYLFKNVSNVSPFDGPQYHIAPKWAFTLQAIFMGMVFLIGTPLNFIVLLVTIKYKKLRQPLNYILVNITVGGFLMCIFDIFPVFVSSSQGYFFFGRIACSIAAFVGTLTGLVTGWSLAFLAFERYIVICKPMGNFNFSSSHALAVVICTWIIGIVVSVPPFLGWSRYMPEGLQCSCGPDWYTVGTKYRSEYYTWFIFIFCFVIPLSLICFSYGRLLGALRAVAAQQQESASTQKAEREVSRMVIFMVGSFCLCYVPYAAMAMYMVTNRNHGLDLRLVTIPAFFSKSSCVYNPIIYSFMNKQFRGCIMETVCGRPMSDDSSVSSTSQRTEVSTVSSSQVSPA</t>
  </si>
  <si>
    <t>NM_001014890.2_E113D</t>
  </si>
  <si>
    <t>MNGTEGPNFYVPFSNKTGVVRSPFEAPQYYLAEPWQFSMLAAYMFLLIMLGFPINFLTLYVTVQHKKLRTPLNYILLNLAVADLFMVFGGFTTTLYTSLHGYFVFGPTGCNLDGFFATLGGEIALWSLVVLAIERYVVVCKPMSNFRFGENHAIMGVAFTWVMALACAAPPLVGWSRYIPEGMQCSCGIDYYTPHEETNNESFVIYMFVVHFIIPLIVIFFCYGQLVFTVKEAAAQQQESATTQKAEKEVTRMVIIMVIAFLICWLPYAGVAFYIFTHQGSDFGPIFMTIPAFFAKTSAVYNPVIYIMMNKQFRNCMVTTLCCGKNPLGDDEASTTVSKTETSQVAPA</t>
  </si>
  <si>
    <t>NM_001014890.2_G90E,E113Q</t>
  </si>
  <si>
    <t>MNGTEGPNFYVPFSNKTGVVRSPFEAPQYYLAEPWQFSMLAAYMFLLIMLGFPINFLTLYVTVQHKKLRTPLNYILLNLAVADLFMVFGEFTTTLYTSLHGYFVFGPTGCNLQGFFATLGGEIALWSLVVLAIERYVVVCKPMSNFRFGENHAIMGVAFTWVMALACAAPPLVGWSRYIPEGMQCSCGIDYYTPHEETNNESFVIYMFVVHFIIPLIVIFFCYGQLVFTVKEAAAQQQESATTQKAEKEVTRMVIIMVIAFLICWLPYAGVAFYIFTHQGSDFGPIFMTIPAFFAKTSAVYNPVIYIMMNKQFRNCMVTTLCCGKNPLGDDEASTTVSKTETSQVAPA</t>
  </si>
  <si>
    <t>NM_001014890.2_G90E,E113A</t>
  </si>
  <si>
    <t>MNGTEGPNFYVPFSNKTGVVRSPFEAPQYYLAEPWQFSMLAAYMFLLIMLGFPINFLTLYVTVQHKKLRTPLNYILLNLAVADLFMVFGEFTTTLYTSLHGYFVFGPTGCNLAGFFATLGGEIALWSLVVLAIERYVVVCKPMSNFRFGENHAIMGVAFTWVMALACAAPPLVGWSRYIPEGMQCSCGIDYYTPHEETNNESFVIYMFVVHFIIPLIVIFFCYGQLVFTVKEAAAQQQESATTQKAEKEVTRMVIIMVIAFLICWLPYAGVAFYIFTHQGSDFGPIFMTIPAFFAKTSAVYNPVIYIMMNKQFRNCMVTTLCCGKNPLGDDEASTTVSKTETSQVAPA</t>
  </si>
  <si>
    <t>NM_001014890.2_G90D,E113A</t>
  </si>
  <si>
    <t>MNGTEGPNFYVPFSNKTGVVRSPFEAPQYYLAEPWQFSMLAAYMFLLIMLGFPINFLTLYVTVQHKKLRTPLNYILLNLAVADLFMVFGDFTTTLYTSLHGYFVFGPTGCNLAGFFATLGGEIALWSLVVLAIERYVVVCKPMSNFRFGENHAIMGVAFTWVMALACAAPPLVGWSRYIPEGMQCSCGIDYYTPHEETNNESFVIYMFVVHFIIPLIVIFFCYGQLVFTVKEAAAQQQESATTQKAEKEVTRMVIIMVIAFLICWLPYAGVAFYIFTHQGSDFGPIFMTIPAFFAKTSAVYNPVIYIMMNKQFRNCMVTTLCCGKNPLGDDEASTTVSKTETSQVAPA</t>
  </si>
  <si>
    <t>NM_001014890.2_T94E,E113Q</t>
  </si>
  <si>
    <t>MNGTEGPNFYVPFSNKTGVVRSPFEAPQYYLAEPWQFSMLAAYMFLLIMLGFPINFLTLYVTVQHKKLRTPLNYILLNLAVADLFMVFGGFTTELYTSLHGYFVFGPTGCNLQGFFATLGGEIALWSLVVLAIERYVVVCKPMSNFRFGENHAIMGVAFTWVMALACAAPPLVGWSRYIPEGMQCSCGIDYYTPHEETNNESFVIYMFVVHFIIPLIVIFFCYGQLVFTVKEAAAQQQESATTQKAEKEVTRMVIIMVIAFLICWLPYAGVAFYIFTHQGSDFGPIFMTIPAFFAKTSAVYNPVIYIMMNKQFRNCMVTTLCCGKNPLGDDEASTTVSKTETSQVAPA</t>
  </si>
  <si>
    <t>NM_001014890.2_T94E,E113A</t>
  </si>
  <si>
    <t>MNGTEGPNFYVPFSNKTGVVRSPFEAPQYYLAEPWQFSMLAAYMFLLIMLGFPINFLTLYVTVQHKKLRTPLNYILLNLAVADLFMVFGGFTTELYTSLHGYFVFGPTGCNLAGFFATLGGEIALWSLVVLAIERYVVVCKPMSNFRFGENHAIMGVAFTWVMALACAAPPLVGWSRYIPEGMQCSCGIDYYTPHEETNNESFVIYMFVVHFIIPLIVIFFCYGQLVFTVKEAAAQQQESATTQKAEKEVTRMVIIMVIAFLICWLPYAGVAFYIFTHQGSDFGPIFMTIPAFFAKTSAVYNPVIYIMMNKQFRNCMVTTLCCGKNPLGDDEASTTVSKTETSQVAPA</t>
  </si>
  <si>
    <t>NM_001014890.2_T94D,E113A</t>
  </si>
  <si>
    <t>MNGTEGPNFYVPFSNKTGVVRSPFEAPQYYLAEPWQFSMLAAYMFLLIMLGFPINFLTLYVTVQHKKLRTPLNYILLNLAVADLFMVFGGFTTDLYTSLHGYFVFGPTGCNLAGFFATLGGEIALWSLVVLAIERYVVVCKPMSNFRFGENHAIMGVAFTWVMALACAAPPLVGWSRYIPEGMQCSCGIDYYTPHEETNNESFVIYMFVVHFIIPLIVIFFCYGQLVFTVKEAAAQQQESATTQKAEKEVTRMVIIMVIAFLICWLPYAGVAFYIFTHQGSDFGPIFMTIPAFFAKTSAVYNPVIYIMMNKQFRNCMVTTLCCGKNPLGDDEASTTVSKTETSQVAPA</t>
  </si>
  <si>
    <t>NM_001014890.2_E113A,A117E</t>
  </si>
  <si>
    <t>MNGTEGPNFYVPFSNKTGVVRSPFEAPQYYLAEPWQFSMLAAYMFLLIMLGFPINFLTLYVTVQHKKLRTPLNYILLNLAVADLFMVFGGFTTTLYTSLHGYFVFGPTGCNLAGFFETLGGEIALWSLVVLAIERYVVVCKPMSNFRFGENHAIMGVAFTWVMALACAAPPLVGWSRYIPEGMQCSCGIDYYTPHEETNNESFVIYMFVVHFIIPLIVIFFCYGQLVFTVKEAAAQQQESATTQKAEKEVTRMVIIMVIAFLICWLPYAGVAFYIFTHQGSDFGPIFMTIPAFFAKTSAVYNPVIYIMMNKQFRNCMVTTLCCGKNPLGDDEASTTVSKTETSQVAPA</t>
  </si>
  <si>
    <t>NM_001014890.2_E113A,A117D</t>
  </si>
  <si>
    <t>MNGTEGPNFYVPFSNKTGVVRSPFEAPQYYLAEPWQFSMLAAYMFLLIMLGFPINFLTLYVTVQHKKLRTPLNYILLNLAVADLFMVFGGFTTTLYTSLHGYFVFGPTGCNLAGFFDTLGGEIALWSLVVLAIERYVVVCKPMSNFRFGENHAIMGVAFTWVMALACAAPPLVGWSRYIPEGMQCSCGIDYYTPHEETNNESFVIYMFVVHFIIPLIVIFFCYGQLVFTVKEAAAQQQESATTQKAEKEVTRMVIIMVIAFLICWLPYAGVAFYIFTHQGSDFGPIFMTIPAFFAKTSAVYNPVIYIMMNKQFRNCMVTTLCCGKNPLGDDEASTTVSKTETSQVAPA</t>
  </si>
  <si>
    <t>NM_001014890.2_E113Q,A292E</t>
  </si>
  <si>
    <t>MNGTEGPNFYVPFSNKTGVVRSPFEAPQYYLAEPWQFSMLAAYMFLLIMLGFPINFLTLYVTVQHKKLRTPLNYILLNLAVADLFMVFGGFTTTLYTSLHGYFVFGPTGCNLQGFFATLGGEIALWSLVVLAIERYVVVCKPMSNFRFGENHAIMGVAFTWVMALACAAPPLVGWSRYIPEGMQCSCGIDYYTPHEETNNESFVIYMFVVHFIIPLIVIFFCYGQLVFTVKEAAAQQQESATTQKAEKEVTRMVIIMVIAFLICWLPYAGVAFYIFTHQGSDFGPIFMTIPEFFAKTSAVYNPVIYIMMNKQFRNCMVTTLCCGKNPLGDDEASTTVSKTETSQVAPA</t>
  </si>
  <si>
    <t>NM_001014890.2_E113Q,A292D</t>
  </si>
  <si>
    <t>MNGTEGPNFYVPFSNKTGVVRSPFEAPQYYLAEPWQFSMLAAYMFLLIMLGFPINFLTLYVTVQHKKLRTPLNYILLNLAVADLFMVFGGFTTTLYTSLHGYFVFGPTGCNLQGFFATLGGEIALWSLVVLAIERYVVVCKPMSNFRFGENHAIMGVAFTWVMALACAAPPLVGWSRYIPEGMQCSCGIDYYTPHEETNNESFVIYMFVVHFIIPLIVIFFCYGQLVFTVKEAAAQQQESATTQKAEKEVTRMVIIMVIAFLICWLPYAGVAFYIFTHQGSDFGPIFMTIPDFFAKTSAVYNPVIYIMMNKQFRNCMVTTLCCGKNPLGDDEASTTVSKTETSQVAPA</t>
  </si>
  <si>
    <t>NM_001014890.2_M44T</t>
  </si>
  <si>
    <t>MNGTEGPNFYVPFSNKTGVVRSPFEAPQYYLAEPWQFSMLAAYT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APA</t>
  </si>
  <si>
    <t>NM_001014890.2_R135L</t>
  </si>
  <si>
    <t>NM_001014890.2_V137M</t>
  </si>
  <si>
    <t>MNGTEGPNFYVPFSNKTGVVRSPFEAPQYYLAEPWQFSMLAAYMFLLIMLGFPINFLTLYVTVQHKKLRTPLNYILLNLAVADLFMVFGGFTTTLYTSLHGYFVFGPTGCNLEGFFATLGGEIALWSLVVLAIERYMVVCKPMSNFRFGENHAIMGVAFTWVMALACAAPPLVGWSRYIPEGMQCSCGIDYYTPHEETNNESFVIYMFVVHFIIPLIVIFFCYGQLVFTVKEAAAQQQESATTQKAEKEVTRMVIIMVIAFLICWLPYAGVAFYIFTHQGSDFGPIFMTIPAFFAKTSAVYNPVIYIMMNKQFRNCMVTTLCCGKNPLGDDEASTTVSKTETSQVAPA</t>
  </si>
  <si>
    <t>NM_001014890.2_L328P</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</si>
  <si>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PGDDEASTTVSKTETSQVAPA</t>
  </si>
  <si>
    <t>NM_001014890.2_A346P</t>
  </si>
  <si>
    <t>MNGTEGPNFYVPFSNKTGVVRSPFEAPQYYLAEPWQFSMLAAYMFLLIMLGFPINFLTLYVTVQHKKLRTPLNYILLNLAVADLFMVFGGFTTTLYTSLHGYFVFGPTGCNLEGFFATLGGEIALWSLVVLAIERYVVVCKPMSNFRFGENHAIMGVAFTWVMALACAAPPLVGWSRYIPEGMQCSCGIDYYTPHEETNNESFVIYMFVVHFIIPLIVIFFCYGQLVFTVKEAAAQQQESATTQKAEKEVTRMVIIMVIAFLICWLPYAGVAFYIFTHQGSDFGPIFMTIPAFFAKTSAVYNPVIYIMMNKQFRNCMVTTLCCGKNPLGDDEASTTVSKTETSQVPPA</t>
  </si>
  <si>
    <t>NM_001014890.2_G114D</t>
  </si>
  <si>
    <t>MNGTEGPNFYVPFSNKTGVVRSPFEAPQYYLAEPWQFSMLAAYMFLLIMLGFPINFLTLYVTVQHKKLRTPLNYILLNLAVADLFMVFGGFTTTLYTSLHGYFVFGPTGCNLEDFFATLGGEIALWSLVVLAIERYVVVCKPMSNFRFGENHAIMGVAFTWVMALACAAPPLVGWSRYIPEGMQCSCGIDYYTPHEETNNESFVIYMFVVHFIIPLIVIFFCYGQLVFTVKEAAAQQQESATTQKAEKEVTRMVIIMVIAFLICWLPYAGVAFYIFTHQGSDFGPIFMTIPAFFAKTSAVYNPVIYIMMNKQFRNCMVTTLCCGKNPLGDDEASTTVSKTETSQVAPA</t>
  </si>
  <si>
    <t>NM_001014890.2_P171Q</t>
  </si>
  <si>
    <t>MNGTEGPNFYVPFSNKTGVVRSPFEAPQYYLAEPWQFSMLAAYMFLLIMLGFPINFLTLYVTVQHKKLRTPLNYILLNLAVADLFMVFGGFTTTLYTSLHGYFVFGPTGCNLEGFFATLGGEIALWSLVVLAIERYVVVCKPMSNFRFGENHAIMGVAFTWVMALACAAPQLVGWSRYIPEGMQCSCGIDYYTPHEETNNESFVIYMFVVHFIIPLIVIFFCYGQLVFTVKEAAAQQQESATTQKAEKEVTRMVIIMVIAFLICWLPYAGVAFYIFTHQGSDFGPIFMTIPAFFAKTSAVYNPVIYIMMNKQFRNCMVTTLCCGKNPLGDDEASTTVSKTETSQVAPA</t>
  </si>
  <si>
    <t>NM_001014890.2_H211P</t>
  </si>
  <si>
    <t>MNGTEGPNFYVPFSNKTGVVRSPFEAPQYYLAEPWQFSMLAAYMFLLIMLGFPINFLTLYVTVQHKKLRTPLNYILLNLAVADLFMVFGGFTTTLYTSLHGYFVFGPTGCNLEGFFATLGGEIALWSLVVLAIERYVVVCKPMSNFRFGENHAIMGVAFTWVMALACAAPPLVGWSRYIPEGMQCSCGIDYYTPHEETNNESFVIYMFVVPFIIPLIVIFFCYGQLVFTVKEAAAQQQESATTQKAEKEVTRMVIIMVIAFLICWLPYAGVAFYIFTHQGSDFGPIFMTIPAFFAKTSAVYNPVIYIMMNKQFRNCMVTTLCCGKNPLGDDEASTTVSKTETSQVAPA</t>
  </si>
  <si>
    <t>NM_001014890.2_L119F</t>
  </si>
  <si>
    <t>MNGTEGPNFYVPFSNKTGVVRSPFEAPQYYLAEPWQFSMLAAYMFLLIMLGFPINFLTLYVTVQHKKLRTPLNYILLNLAVADLFMVFGGFTTTLYTSLHGYFVFGPTGCNLEGFFATFGGEIALWSLVVLAIERYVVVCKPMSNFRFGENHAIMGVAFTWVMALACAAPPLVGWSRYIPEGMQCSCGIDYYTPHEETNNESFVIYMFVVHFIIPLIVIFFCYGQLVFTVKEAAAQQQESATTQKAEKEVTRMVIIMVIAFLICWLPYAGVAFYIFTHQGSDFGPIFMTIPAFFAKTSAVYNPVIYIMMNKQFRNCMVTTLCCGKNPLGDDEASTTVSKTETSQVAPA</t>
  </si>
  <si>
    <t>NM_001014890.2_E122I</t>
  </si>
  <si>
    <t>NM_001014890.2_I123N</t>
  </si>
  <si>
    <t>MNGTEGPNFYVPFSNKTGVVRSPFEAPQYYLAEPWQFSMLAAYMFLLIMLGFPINFLTLYVTVQHKKLRTPLNYILLNLAVADLFMVFGGFTTTLYTSLHGYFVFGPTGCNLEGFFATLGGENALWSLVVLAIERYVVVCKPMSNFRFGENHAIMGVAFTWVMALACAAPPLVGWSRYIPEGMQCSCGIDYYTPHEETNNESFVIYMFVVHFIIPLIVIFFCYGQLVFTVKEAAAQQQESATTQKAEKEVTRMVIIMVIAFLICWLPYAGVAFYIFTHQGSDFGPIFMTIPAFFAKTSAVYNPVIYIMMNKQFRNCMVTTLCCGKNPLGDDEASTTVSKTETSQVAPA</t>
  </si>
  <si>
    <t>NM_001014890.2_A124S</t>
  </si>
  <si>
    <t>MNGTEGPNFYVPFSNKTGVVRSPFEAPQYYLAEPWQFSMLAAYMFLLIMLGFPINFLTLYVTVQHKKLRTPLNYILLNLAVADLFMVFGGFTTTLYTSLHGYFVFGPTGCNLEGFFATLGGEISLWSLVVLAIERYVVVCKPMSNFRFGENHAIMGVAFTWVMALACAAPPLVGWSRYIPEGMQCSCGIDYYTPHEETNNESFVIYMFVVHFIIPLIVIFFCYGQLVFTVKEAAAQQQESATTQKAEKEVTRMVIIMVIAFLICWLPYAGVAFYIFTHQGSDFGPIFMTIPAFFAKTSAVYNPVIYIMMNKQFRNCMVTTLCCGKNPLGDDEASTTVSKTETSQVAPA</t>
  </si>
  <si>
    <t>NM_001014890.2_L119F,E122I</t>
  </si>
  <si>
    <t>MNGTEGPNFYVPFSNKTGVVRSPFEAPQYYLAEPWQFSMLAAYMFLLIMLGFPINFLTLYVTVQHKKLRTPLNYILLNLAVADLFMVFGGFTTTLYTSLHGYFVFGPTGCNLEGFFATFGGIIALWSLVVLAIERYVVVCKPMSNFRFGENHAIMGVAFTWVMALACAAPPLVGWSRYIPEGMQCSCGIDYYTPHEETNNESFVIYMFVVHFIIPLIVIFFCYGQLVFTVKEAAAQQQESATTQKAEKEVTRMVIIMVIAFLICWLPYAGVAFYIFTHQGSDFGPIFMTIPAFFAKTSAVYNPVIYIMMNKQFRNCMVTTLCCGKNPLGDDEASTTVSKTETSQVAPA</t>
  </si>
  <si>
    <t>NM_001014890.2_E122I,I123N</t>
  </si>
  <si>
    <t>MNGTEGPNFYVPFSNKTGVVRSPFEAPQYYLAEPWQFSMLAAYMFLLIMLGFPINFLTLYVTVQHKKLRTPLNYILLNLAVADLFMVFGGFTTTLYTSLHGYFVFGPTGCNLEGFFATLGGINALWSLVVLAIERYVVVCKPMSNFRFGENHAIMGVAFTWVMALACAAPPLVGWSRYIPEGMQCSCGIDYYTPHEETNNESFVIYMFVVHFIIPLIVIFFCYGQLVFTVKEAAAQQQESATTQKAEKEVTRMVIIMVIAFLICWLPYAGVAFYIFTHQGSDFGPIFMTIPAFFAKTSAVYNPVIYIMMNKQFRNCMVTTLCCGKNPLGDDEASTTVSKTETSQVAPA</t>
  </si>
  <si>
    <t>NM_001014890.2_E122I,A124S</t>
  </si>
  <si>
    <t>MNGTEGPNFYVPFSNKTGVVRSPFEAPQYYLAEPWQFSMLAAYMFLLIMLGFPINFLTLYVTVQHKKLRTPLNYILLNLAVADLFMVFGGFTTTLYTSLHGYFVFGPTGCNLEGFFATLGGIISLWSLVVLAIERYVVVCKPMSNFRFGENHAIMGVAFTWVMALACAAPPLVGWSRYIPEGMQCSCGIDYYTPHEETNNESFVIYMFVVHFIIPLIVIFFCYGQLVFTVKEAAAQQQESATTQKAEKEVTRMVIIMVIAFLICWLPYAGVAFYIFTHQGSDFGPIFMTIPAFFAKTSAVYNPVIYIMMNKQFRNCMVTTLCCGKNPLGDDEASTTVSKTETSQVAPA</t>
  </si>
  <si>
    <t>NM_001014890.2_L119F,E122I,A124S</t>
  </si>
  <si>
    <t>MNGTEGPNFYVPFSNKTGVVRSPFEAPQYYLAEPWQFSMLAAYMFLLIMLGFPINFLTLYVTVQHKKLRTPLNYILLNLAVADLFMVFGGFTTTLYTSLHGYFVFGPTGCNLEGFFATFGGIISLWSLVVLAIERYVVVCKPMSNFRFGENHAIMGVAFTWVMALACAAPPLVGWSRYIPEGMQCSCGIDYYTPHEETNNESFVIYMFVVHFIIPLIVIFFCYGQLVFTVKEAAAQQQESATTQKAEKEVTRMVIIMVIAFLICWLPYAGVAFYIFTHQGSDFGPIFMTIPAFFAKTSAVYNPVIYIMMNKQFRNCMVTTLCCGKNPLGDDEASTTVSKTETSQVAPA</t>
  </si>
  <si>
    <t>NM_001014890.2_L119F,E122I,I123N,A124S</t>
  </si>
  <si>
    <t>MNGTEGPNFYVPFSNKTGVVRSPFEAPQYYLAEPWQFSMLAAYMFLLIMLGFPINFLTLYVTVQHKKLRTPLNYILLNLAVADLFMVFGGFTTTLYTSLHGYFVFGPTGCNLEGFFATFGGINSLWSLVVLAIERYVVVCKPMSNFRFGENHAIMGVAFTWVMALACAAPPLVGWSRYIPEGMQCSCGIDYYTPHEETNNESFVIYMFVVHFIIPLIVIFFCYGQLVFTVKEAAAQQQESATTQKAEKEVTRMVIIMVIAFLICWLPYAGVAFYIFTHQGSDFGPIFMTIPAFFAKTSAVYNPVIYIMMNKQFRNCMVTTLCCGKNPLGDDEASTTVSKTETSQVAPA</t>
  </si>
  <si>
    <t>NM_001014890.2_L119F,E122I,F261Y</t>
  </si>
  <si>
    <t>MNGTEGPNFYVPFSNKTGVVRSPFEAPQYYLAEPWQFSMLAAYMFLLIMLGFPINFLTLYVTVQHKKLRTPLNYILLNLAVADLFMVFGGFTTTLYTSLHGYFVFGPTGCNLEGFFATFGGIIALWSLVVLAIERYVVVCKPMSNFRFGENHAIMGVAFTWVMALACAAPPLVGWSRYIPEGMQCSCGIDYYTPHEETNNESFVIYMFVVHFIIPLIVIFFCYGQLVFTVKEAAAQQQESATTQKAEKEVTRMVIIMVIAYLICWLPYAGVAFYIFTHQGSDFGPIFMTIPAFFAKTSAVYNPVIYIMMNKQFRNCMVTTLCCGKNPLGDDEASTTVSKTETSQVAPA</t>
  </si>
  <si>
    <t>CNUCHROD</t>
  </si>
  <si>
    <t>MNGTEGQDFYVPMSNKTGVVRSPFEYPQYYLAEPWKFSALAAYMFMLILLGFPINFLTLYVTIQHKKLRTPLNYILLNLAVANLFMVFGGFTTTMYTSMNGYFVFGVTGCYIEGFFATLGGEIALWSLVVLAIERYVVVCKPMSNFRFGENHAILGVAFSWIMALACAAPPLFGWSRYIPEGMQCSCGIDYYTLKPEVNNESFVIYMFVVHFMIPLLIIFFCYGNLVCTVKEAAAQQQESATTQKAEKEVTRMVIIMVIAFLICWVPYASVAFYIFTNQGSDFGPIFMTIPAFFAKSSAIYNPVIYIVMNKQFRNCMITTLCCGKNPLGDEDTSAGKTETSSVSTSQVSPA</t>
  </si>
  <si>
    <t>CNUCHROD_N83D</t>
  </si>
  <si>
    <t>MNGTEGQDFYVPMSNKTGVVRSPFEYPQYYLAEPWKFSALAAYMFMLILLGFPINFLTLYVTIQHKKLRTPLNYILLNLAVADLFMVFGGFTTTMYTSMNGYFVFGVTGCYIEGFFATLGGEIALWSLVVLAIERYVVVCKPMSNFRFGENHAILGVAFSWIMALACAAPPLFGWSRYIPEGMQCSCGIDYYTLKPEVNNESFVIYMFVVHFMIPLLIIFFCYGNLVCTVKEAAAQQQESATTQKAEKEVTRMVIIMVIAFLICWVPYASVAFYIFTNQGSDFGPIFMTIPAFFAKSSAIYNPVIYIVMNKQFRNCMITTLCCGKNPLGDEDTSAGKTETSSVSTSQVSPA</t>
  </si>
  <si>
    <t>CNUCHROD_A292S</t>
  </si>
  <si>
    <t>MNGTEGQDFYVPMSNKTGVVRSPFEYPQYYLAEPWKFSALAAYMFMLILLGFPINFLTLYVTIQHKKLRTPLNYILLNLAVANLFMVFGGFTTTMYTSMNGYFVFGVTGCYIEGFFATLGGEIALWSLVVLAIERYVVVCKPMSNFRFGENHAILGVAFSWIMALACAAPPLFGWSRYIPEGMQCSCGIDYYTLKPEVNNESFVIYMFVVHFMIPLLIIFFCYGNLVCTVKEAAAQQQESATTQKAEKEVTRMVIIMVIAFLICWVPYASVAFYIFTNQGSDFGPIFMTIPSFFAKSSAIYNPVIYIVMNKQFRNCMITTLCCGKNPLGDEDTSAGKTETSSVSTSQVSPA</t>
  </si>
  <si>
    <t>NM_001397497.1_D83N</t>
  </si>
  <si>
    <t>MNGTEGQDFYVPMSNKTGVVRSPFEYPQYYLAEPWKFSALAAYMFMLILLGFPVNFLTLYVTIQHKKLRTPLNYILLNLAVANLFMVFGGFTTTMYTSMNGYFVFGVTGCYIEGFFATLGGEIALWSLVVLAVERYVVVCKPMSNFRFGENHAIMGVAFSWIMAMACAAPPLFGWSRYIPEGMQCSCGIDYYTLKPEINNESFVIYMFVVHFMIPLAVIFFCYGNLVCTVKEAAAQQQESATTQKAEKEVTRMVIIMVIAFLICWVPYASVAFYIFTNQGSDFGPIFMTIPAFFAKSSAIYNPVIYIVMNKQFRNCMITTLCCGKNPLGDEDTSAGKTETSSVSTSQVSPA</t>
  </si>
  <si>
    <t>NM_001014890.2_A292S</t>
  </si>
  <si>
    <t>NM_001014890.2_D83N,A292S</t>
  </si>
  <si>
    <t>NM_001014890.2_D83C</t>
  </si>
  <si>
    <t>MNGTEGPNFYVPFSNKTGVVRSPFEAPQYYLAEPWQFSMLAAYMFLLIMLGFPINFLTLYVTVQHKKLRTPLNYILLNLAVACLFMVFGGFTTTLYTSLHGYFVFGPTGCNLEGFFATLGGEIALWSLVVLAIERYVVVCKPMSNFRFGENHAIMGVAFTWVMALACAAPPLVGWSRYIPEGMQCSCGIDYYTPHEETNNESFVIYMFVVHFIIPLIVIFFCYGQLVFTVKEAAAQQQESATTQKAEKEVTRMVIIMVIAFLICWLPYAGVAFYIFTHQGSDFGPIFMTIPAFFAKTSAVYNPVIYIMMNKQFRNCMVTTLCCGKNPLGDDEASTTVSKTETSQVAPA</t>
  </si>
  <si>
    <t>Careproctus</t>
  </si>
  <si>
    <t>rhodomelas</t>
  </si>
  <si>
    <t>LC050194</t>
  </si>
  <si>
    <t>MNGTEGPFFYVPMVNTSGIVRSPYEYPQYYLVNPAAYAALGAYMFLLILVGFPVNFLTLYVTLEHKKLRTPLNYILLNLAVANLFMVLGGFTTTMYTSMHGYFVLGRLGCNLEAFFATLGGEIALWSLVVLAIERWIVVCKPISNFRFTEDHAIMGLGFCWAMALACAVPPLVGWSRYIPEGMQCSCGIDYYTRADGFNNESFVIYMFTCHFLAPLSVIFFCYGRLLCAVKEAAAAQQESETTQRAEREVSRMVVLMVVGFLVCWLPYASVAWYIFCNQGSEFGPVFMTIPSFFAKSSAIYNPLIYICMNKQFRHCMATTLCCGKNPFEEEDASSAKTEVSTSSVSPA</t>
  </si>
  <si>
    <t>NM_001014890.2_N2C,G188C,D282C</t>
  </si>
  <si>
    <t>MCGTEGPNFYVPFSNKTGVVRSPFEAPQYYLAEPWQFSMLAAYMFLLIMLGFPINFLTLYVTVQHKKLRTPLNYILLNLAVADLFMVFGGFTTTLYTSLHGYFVFGPTGCNLEGFFATLGGEIALWSLVVLAIERYVVVCKPMSNFRFGENHAIMGVAFTWVMALACAAPPLVGWSRYIPEGMQCSCCIDYYTPHEETNNESFVIYMFVVHFIIPLIVIFFCYGQLVFTVKEAAAQQQESATTQKAEKEVTRMVIIMVIAFLICWLPYAGVAFYIFTHQGSCFGPIFMTIPAFFAKTSAVYNPVIYIMMNKQFRNCMVTTLCCGKNPLGDDEASTTVSKTETSQVAPA</t>
  </si>
  <si>
    <t>NM_001014890.2_G188C</t>
  </si>
  <si>
    <t>MNGTEGPNFYVPFSNKTGVVRSPFEAPQYYLAEPWQFSMLAAYMFLLIMLGFPINFLTLYVTVQHKKLRTPLNYILLNLAVADLFMVFGGFTTTLYTSLHGYFVFGPTGCNLEGFFATLGGEIALWSLVVLAIERYVVVCKPMSNFRFGENHAIMGVAFTWVMALACAAPPLVGWSRYIPEGMQCSCCIDYYTPHEETNNESFVIYMFVVHFIIPLIVIFFCYGQLVFTVKEAAAQQQESATTQKAEKEVTRMVIIMVIAFLICWLPYAGVAFYIFTHQGSDFGPIFMTIPAFFAKTSAVYNPVIYIMMNKQFRNCMVTTLCCGKNPLGDDEASTTVSKTETSQVAPA</t>
  </si>
  <si>
    <t>NM_001014890.2_G188A</t>
  </si>
  <si>
    <t>MNGTEGPNFYVPFSNKTGVVRSPFEAPQYYLAEPWQFSMLAAYMFLLIMLGFPINFLTLYVTVQHKKLRTPLNYILLNLAVADLFMVFGGFTTTLYTSLHGYFVFGPTGCNLEGFFATLGGEIALWSLVVLAIERYVVVCKPMSNFRFGENHAIMGVAFTWVMALACAAPPLVGWSRYIPEGMQCSCAIDYYTPHEETNNESFVIYMFVVHFIIPLIVIFFCYGQLVFTVKEAAAQQQESATTQKAEKEVTRMVIIMVIAFLICWLPYAGVAFYIFTHQGSDFGPIFMTIPAFFAKTSAVYNPVIYIMMNKQFRNCMVTTLCCGKNPLGDDEASTTVSKTETSQVAPA</t>
  </si>
  <si>
    <t>NM_001014890.2_G188D</t>
  </si>
  <si>
    <t>MNGTEGPNFYVPFSNKTGVVRSPFEAPQYYLAEPWQFSMLAAYMFLLIMLGFPINFLTLYVTVQHKKLRTPLNYILLNLAVADLFMVFGGFTTTLYTSLHGYFVFGPTGCNLEGFFATLGGEIALWSLVVLAIERYVVVCKPMSNFRFGENHAIMGVAFTWVMALACAAPPLVGWSRYIPEGMQCSCDIDYYTPHEETNNESFVIYMFVVHFIIPLIVIFFCYGQLVFTVKEAAAQQQESATTQKAEKEVTRMVIIMVIAFLICWLPYAGVAFYIFTHQGSDFGPIFMTIPAFFAKTSAVYNPVIYIMMNKQFRNCMVTTLCCGKNPLGDDEASTTVSKTETSQVAPA</t>
  </si>
  <si>
    <t>NM_001014890.2_G188M</t>
  </si>
  <si>
    <t>MNGTEGPNFYVPFSNKTGVVRSPFEAPQYYLAEPWQFSMLAAYMFLLIMLGFPINFLTLYVTVQHKKLRTPLNYILLNLAVADLFMVFGGFTTTLYTSLHGYFVFGPTGCNLEGFFATLGGEIALWSLVVLAIERYVVVCKPMSNFRFGENHAIMGVAFTWVMALACAAPPLVGWSRYIPEGMQCSCMIDYYTPHEETNNESFVIYMFVVHFIIPLIVIFFCYGQLVFTVKEAAAQQQESATTQKAEKEVTRMVIIMVIAFLICWLPYAGVAFYIFTHQGSDFGPIFMTIPAFFAKTSAVYNPVIYIMMNKQFRNCMVTTLCCGKNPLGDDEASTTVSKTETSQVAPA</t>
  </si>
  <si>
    <t>NM_001014890.2_G188N</t>
  </si>
  <si>
    <t>MNGTEGPNFYVPFSNKTGVVRSPFEAPQYYLAEPWQFSMLAAYMFLLIMLGFPINFLTLYVTVQHKKLRTPLNYILLNLAVADLFMVFGGFTTTLYTSLHGYFVFGPTGCNLEGFFATLGGEIALWSLVVLAIERYVVVCKPMSNFRFGENHAIMGVAFTWVMALACAAPPLVGWSRYIPEGMQCSCNIDYYTPHEETNNESFVIYMFVVHFIIPLIVIFFCYGQLVFTVKEAAAQQQESATTQKAEKEVTRMVIIMVIAFLICWLPYAGVAFYIFTHQGSDFGPIFMTIPAFFAKTSAVYNPVIYIMMNKQFRNCMVTTLCCGKNPLGDDEASTTVSKTETSQVAPA</t>
  </si>
  <si>
    <t>NM_001014890.2_G188Q</t>
  </si>
  <si>
    <t>MNGTEGPNFYVPFSNKTGVVRSPFEAPQYYLAEPWQFSMLAAYMFLLIMLGFPINFLTLYVTVQHKKLRTPLNYILLNLAVADLFMVFGGFTTTLYTSLHGYFVFGPTGCNLEGFFATLGGEIALWSLVVLAIERYVVVCKPMSNFRFGENHAIMGVAFTWVMALACAAPPLVGWSRYIPEGMQCSCQIDYYTPHEETNNESFVIYMFVVHFIIPLIVIFFCYGQLVFTVKEAAAQQQESATTQKAEKEVTRMVIIMVIAFLICWLPYAGVAFYIFTHQGSDFGPIFMTIPAFFAKTSAVYNPVIYIMMNKQFRNCMVTTLCCGKNPLGDDEASTTVSKTETSQVAPA</t>
  </si>
  <si>
    <t>NM_001014890.2_G188S</t>
  </si>
  <si>
    <t>MNGTEGPNFYVPFSNKTGVVRSPFEAPQYYLAEPWQFSMLAAYMFLLIMLGFPINFLTLYVTVQHKKLRTPLNYILLNLAVADLFMVFGGFTTTLYTSLHGYFVFGPTGCNLEGFFATLGGEIALWSLVVLAIERYVVVCKPMSNFRFGENHAIMGVAFTWVMALACAAPPLVGWSRYIPEGMQCSCSIDYYTPHEETNNESFVIYMFVVHFIIPLIVIFFCYGQLVFTVKEAAAQQQESATTQKAEKEVTRMVIIMVIAFLICWLPYAGVAFYIFTHQGSDFGPIFMTIPAFFAKTSAVYNPVIYIMMNKQFRNCMVTTLCCGKNPLGDDEASTTVSKTETSQVAPA</t>
  </si>
  <si>
    <t>NM_001014890.2_G188T</t>
  </si>
  <si>
    <t>MNGTEGPNFYVPFSNKTGVVRSPFEAPQYYLAEPWQFSMLAAYMFLLIMLGFPINFLTLYVTVQHKKLRTPLNYILLNLAVADLFMVFGGFTTTLYTSLHGYFVFGPTGCNLEGFFATLGGEIALWSLVVLAIERYVVVCKPMSNFRFGENHAIMGVAFTWVMALACAAPPLVGWSRYIPEGMQCSCTIDYYTPHEETNNESFVIYMFVVHFIIPLIVIFFCYGQLVFTVKEAAAQQQESATTQKAEKEVTRMVIIMVIAFLICWLPYAGVAFYIFTHQGSDFGPIFMTIPAFFAKTSAVYNPVIYIMMNKQFRNCMVTTLCCGKNPLGDDEASTTVSKTETSQVAPA</t>
  </si>
  <si>
    <t>NM_001014890.2_G188V</t>
  </si>
  <si>
    <t>MNGTEGPNFYVPFSNKTGVVRSPFEAPQYYLAEPWQFSMLAAYMFLLIMLGFPINFLTLYVTVQHKKLRTPLNYILLNLAVADLFMVFGGFTTTLYTSLHGYFVFGPTGCNLEGFFATLGGEIALWSLVVLAIERYVVVCKPMSNFRFGENHAIMGVAFTWVMALACAAPPLVGWSRYIPEGMQCSCVIDYYTPHEETNNESFVIYMFVVHFIIPLIVIFFCYGQLVFTVKEAAAQQQESATTQKAEKEVTRMVIIMVIAFLICWLPYAGVAFYIFTHQGSDFGPIFMTIPAFFAKTSAVYNPVIYIMMNKQFRNCMVTTLCCGKNPLGDDEASTTVSKTETSQVAPA</t>
  </si>
  <si>
    <t>Hippopotamus</t>
  </si>
  <si>
    <t>amphibius</t>
  </si>
  <si>
    <t>HIPPOROD</t>
  </si>
  <si>
    <t>MNGTEGPNFYVPFSNKTGVVRSPFEYPQYYLAEPWQFSMLAAYMFLLIVLGFPINFLTLYVTVQHKKLRTPLNYILLNLAVADLFMVFGGFTTTLYTSMHGYFIFGPTGCNLEGFFATLGGEIALWSLVVLAIERYVVVCKPMSNFRFGENHAIMGLALTWVMALACAAPPLVGWSRYIPEGMQCSCGIDYYTLKPEVNNESFVIYMFVVHFSIPMVIIFFCYGQLVFTVKEAAAQQQESATTQKAEKEVTRMVIIMVIAFLICWLPYAGVAFYIFTHQGSDFGPIFMTIPAFFAKTSSVYNPVIYIMMNKQFRNCMLTTLCCGKNPLGDDEASTTASKTETSQVAPA</t>
  </si>
  <si>
    <t>Orcinus</t>
  </si>
  <si>
    <t>orca</t>
  </si>
  <si>
    <t>ORCAROD</t>
  </si>
  <si>
    <t>MNGTEGLNFYVPFSNKTGVVRSPFEYPQYYLAEPWQFSVLAAYMFLLIVLGFPINFLTLYVTVQHKKLRTPLNYILLNLAVANLFMVFGGFTTTLYTSLHAYFIFGPTGCNLEGFFATLGGEIALWSLVVLAIERYVVVCKPMSNFRFGENHAIMGLALTWIMAMACAAPPLVGWSRYIPEGMQCSCGIDYYTLSPEVNNESFVIYMFVVHFTIPLVIIFFCYGQLVFTVKEAAAQQQESATTQKAEKEVTRMVIIMVVAFLICWVPYASVAFYIFTHQGSDFGPIFMTIPSFFAKSSSIYNPVIYIMMNKQFRNCMLTTLCCGRNPLGDDEASTTASKTETSQVAPA</t>
  </si>
  <si>
    <t>ORCAROD_N83D</t>
  </si>
  <si>
    <t>MNGTEGLNFYVPFSNKTGVVRSPFEYPQYYLAEPWQFSVLAAYMFLLIVLGFPINFLTLYVTVQHKKLRTPLNYILLNLAVADLFMVFGGFTTTLYTSLHAYFIFGPTGCNLEGFFATLGGEIALWSLVVLAIERYVVVCKPMSNFRFGENHAIMGLALTWIMAMACAAPPLVGWSRYIPEGMQCSCGIDYYTLSPEVNNESFVIYMFVVHFTIPLVIIFFCYGQLVFTVKEAAAQQQESATTQKAEKEVTRMVIIMVVAFLICWVPYASVAFYIFTHQGSDFGPIFMTIPSFFAKSSSIYNPVIYIMMNKQFRNCMLTTLCCGRNPLGDDEASTTASKTETSQVAPA</t>
  </si>
  <si>
    <t>ORCAROD_S292A</t>
  </si>
  <si>
    <t>MNGTEGLNFYVPFSNKTGVVRSPFEYPQYYLAEPWQFSVLAAYMFLLIVLGFPINFLTLYVTVQHKKLRTPLNYILLNLAVANLFMVFGGFTTTLYTSLHAYFIFGPTGCNLEGFFATLGGEIALWSLVVLAIERYVVVCKPMSNFRFGENHAIMGLALTWIMAMACAAPPLVGWSRYIPEGMQCSCGIDYYTLSPEVNNESFVIYMFVVHFTIPLVIIFFCYGQLVFTVKEAAAQQQESATTQKAEKEVTRMVIIMVVAFLICWVPYASVAFYIFTHQGSDFGPIFMTIPAFFAKSSSIYNPVIYIMMNKQFRNCMLTTLCCGRNPLGDDEASTTASKTETSQVAPA</t>
  </si>
  <si>
    <t>ORCAROD_S299A</t>
  </si>
  <si>
    <t>MNGTEGLNFYVPFSNKTGVVRSPFEYPQYYLAEPWQFSVLAAYMFLLIVLGFPINFLTLYVTVQHKKLRTPLNYILLNLAVANLFMVFGGFTTTLYTSLHAYFIFGPTGCNLEGFFATLGGEIALWSLVVLAIERYVVVCKPMSNFRFGENHAIMGLALTWIMAMACAAPPLVGWSRYIPEGMQCSCGIDYYTLSPEVNNESFVIYMFVVHFTIPLVIIFFCYGQLVFTVKEAAAQQQESATTQKAEKEVTRMVIIMVVAFLICWVPYASVAFYIFTHQGSDFGPIFMTIPSFFAKSSAIYNPVIYIMMNKQFRNCMLTTLCCGRNPLGDDEASTTASKTETSQVAPA</t>
  </si>
  <si>
    <t>ORCAROD_N83D,S292A</t>
  </si>
  <si>
    <t>MNGTEGLNFYVPFSNKTGVVRSPFEYPQYYLAEPWQFSVLAAYMFLLIVLGFPINFLTLYVTVQHKKLRTPLNYILLNLAVADLFMVFGGFTTTLYTSLHAYFIFGPTGCNLEGFFATLGGEIALWSLVVLAIERYVVVCKPMSNFRFGENHAIMGLALTWIMAMACAAPPLVGWSRYIPEGMQCSCGIDYYTLSPEVNNESFVIYMFVVHFTIPLVIIFFCYGQLVFTVKEAAAQQQESATTQKAEKEVTRMVIIMVVAFLICWVPYASVAFYIFTHQGSDFGPIFMTIPAFFAKSSSIYNPVIYIMMNKQFRNCMLTTLCCGRNPLGDDEASTTASKTETSQVAPA</t>
  </si>
  <si>
    <t>ORCAROD_N83D,S299A</t>
  </si>
  <si>
    <t>MNGTEGLNFYVPFSNKTGVVRSPFEYPQYYLAEPWQFSVLAAYMFLLIVLGFPINFLTLYVTVQHKKLRTPLNYILLNLAVADLFMVFGGFTTTLYTSLHAYFIFGPTGCNLEGFFATLGGEIALWSLVVLAIERYVVVCKPMSNFRFGENHAIMGLALTWIMAMACAAPPLVGWSRYIPEGMQCSCGIDYYTLSPEVNNESFVIYMFVVHFTIPLVIIFFCYGQLVFTVKEAAAQQQESATTQKAEKEVTRMVIIMVVAFLICWVPYASVAFYIFTHQGSDFGPIFMTIPSFFAKSSAIYNPVIYIMMNKQFRNCMLTTLCCGRNPLGDDEASTTASKTETSQVAPA</t>
  </si>
  <si>
    <t>Thamnophis</t>
  </si>
  <si>
    <t>proximus</t>
  </si>
  <si>
    <t>KU306726.1</t>
  </si>
  <si>
    <t>MNGTEGLNFYIPMSNKTGIVRSPFEYPQYYLADPWQYSALAAYMFLLILLGFPINFLTLYVTIQHKKLRTPLNYILLNLAVANLFMVLVGFTTTMYTSMNGYFIFGTVGCNVEGFFATLGGEIALWSLVILAVERYVVVCKPMSNFRFTQTHAIIGVSLTWIMALACAVPPLIGWSRYIPEGMQSSCGVDYYTPTPEVHNESFVIYMFLVHFVIPLTVIFFCYGRLICTVKEAAAQQQESATTQKAEKEVTRMVILMVIAFLICWVPYASVAFYIFTHQGSDFGPVFMTIPSFFAKSSAIYNPVIYIVMNKQFRNCMLTTLCCGKNPLAEDDTSAGTKTETSTVSTSQVSPA</t>
  </si>
  <si>
    <t>AF038948</t>
  </si>
  <si>
    <t>Cynops</t>
  </si>
  <si>
    <t>pyrrhogaster</t>
  </si>
  <si>
    <t>AB040148.1</t>
  </si>
  <si>
    <t>MYKVKRVMDAEMSDDFYIPLPLDTTNITALSPFLVPQTHLGSPTIFRSIAVFMFFILLLGIPINFLTILCTFLNKKLRTHFNYILVNMAVANLLVIFIGPTLSFYSNSQMYFALGPLACKIEGFAATLGGIVGLWCLAVVAFERYLVICKPVGGFTFRESHAIMGCIFTWIAGFTAAGPPLFGWSRYIPEGLQCSCGPDWYTVNNKWNNESYVLFLFCFSFGVPLFIIIFSYGRLLITLRAVAKQQEQSATTQKAEREVTKMVIVMVLGYLICWSPYAIFALWATSHRGEIFEPWMASIPAIFSKSSTVYNPVIYVFMNRQFRSSMMKLVFCGKSPFGDDDDSSASGQSTQVSSVSSSQVAPA</t>
  </si>
  <si>
    <t>Rana</t>
  </si>
  <si>
    <t>catesbeiana</t>
  </si>
  <si>
    <t>AB010085.1</t>
  </si>
  <si>
    <t>MSKGRPDIRMEMPDDFFIPIPLETTNITALSPFLVPQSHLGTPGMFMSMSAFMLFTIIFGFPLNVLTVICTIKYKKLRSHLNYILVNLAVANLIVICFGSTTAFYSFSQMYFALGTLACKIEGFTATLGGMVSLWSLAVVAFERFLVICKPMGSFTFRENHAILGCIFTWVIGLVAASPPLLGWSRYIPEGLQCSCGPDWYTVNNKWNNESYVIFIFCFCFGFPLAVIVFSYGRLLLTLHAVAKQQEQSASTQKAEREVTRMVIMMIAGFLVCWLPYASFALWAVTHRGETFDLRMASIPSVFSKASTVYNPFIYIFMNRQFRSCMMKLIFCGKNPLGDDDDTSASGSTQVSSVSTSQVAPA</t>
  </si>
  <si>
    <t>AB040148.1_P91S</t>
  </si>
  <si>
    <t>MYKVKRVMDAEMSDDFYIPLPLDTTNITALSPFLVPQTHLGSPTIFRSIAVFMFFILLLGIPINFLTILCTFLNKKLRTHFNYILVNMAVANLLVIFIGSTLSFYSNSQMYFALGPLACKIEGFAATLGGIVGLWCLAVVAFERYLVICKPVGGFTFRESHAIMGCIFTWIAGFTAAGPPLFGWSRYIPEGLQCSCGPDWYTVNNKWNNESYVLFLFCFSFGVPLFIIIFSYGRLLITLRAVAKQQEQSATTQKAEREVTKMVIVMVLGYLICWSPYAIFALWATSHRGEIFEPWMASIPAIFSKSSTVYNPVIYVFMNRQFRSSMMKLVFCGKSPFGDDDDSSASGQSTQVSSVSSSQVAPA</t>
  </si>
  <si>
    <t>AB040148.1_S94A</t>
  </si>
  <si>
    <t>MYKVKRVMDAEMSDDFYIPLPLDTTNITALSPFLVPQTHLGSPTIFRSIAVFMFFILLLGIPINFLTILCTFLNKKLRTHFNYILVNMAVANLLVIFIGPTLAFYSNSQMYFALGPLACKIEGFAATLGGIVGLWCLAVVAFERYLVICKPVGGFTFRESHAIMGCIFTWIAGFTAAGPPLFGWSRYIPEGLQCSCGPDWYTVNNKWNNESYVLFLFCFSFGVPLFIIIFSYGRLLITLRAVAKQQEQSATTQKAEREVTKMVIVMVLGYLICWSPYAIFALWATSHRGEIFEPWMASIPAIFSKSSTVYNPVIYVFMNRQFRSSMMKLVFCGKSPFGDDDDSSASGQSTQVSSVSSSQVAPA</t>
  </si>
  <si>
    <t>AB040148.1_I122M</t>
  </si>
  <si>
    <t>MYKVKRVMDAEMSDDFYIPLPLDTTNITALSPFLVPQTHLGSPTIFRSIAVFMFFILLLGIPINFLTILCTFLNKKLRTHFNYILVNMAVANLLVIFIGPTLSFYSNSQMYFALGPLACKIEGFAATLGGMVGLWCLAVVAFERYLVICKPVGGFTFRESHAIMGCIFTWIAGFTAAGPPLFGWSRYIPEGLQCSCGPDWYTVNNKWNNESYVLFLFCFSFGVPLFIIIFSYGRLLITLRAVAKQQEQSATTQKAEREVTKMVIVMVLGYLICWSPYAIFALWATSHRGEIFEPWMASIPAIFSKSSTVYNPVIYVFMNRQFRSSMMKLVFCGKSPFGDDDDSSASGQSTQVSSVSSSQVAPA</t>
  </si>
  <si>
    <t>AB040148.1_C127S</t>
  </si>
  <si>
    <t>MYKVKRVMDAEMSDDFYIPLPLDTTNITALSPFLVPQTHLGSPTIFRSIAVFMFFILLLGIPINFLTILCTFLNKKLRTHFNYILVNMAVANLLVIFIGPTLSFYSNSQMYFALGPLACKIEGFAATLGGIVGLWSLAVVAFERYLVICKPVGGFTFRESHAIMGCIFTWIAGFTAAGPPLFGWSRYIPEGLQCSCGPDWYTVNNKWNNESYVLFLFCFSFGVPLFIIIFSYGRLLITLRAVAKQQEQSATTQKAEREVTKMVIVMVLGYLICWSPYAIFALWATSHRGEIFEPWMASIPAIFSKSSTVYNPVIYVFMNRQFRSSMMKLVFCGKSPFGDDDDSSASGQSTQVSSVSSSQVAPA</t>
  </si>
  <si>
    <t>AB040148.1_S211C</t>
  </si>
  <si>
    <t>MYKVKRVMDAEMSDDFYIPLPLDTTNITALSPFLVPQTHLGSPTIFRSIAVFMFFILLLGIPINFLTILCTFLNKKLRTHFNYILVNMAVANLLVIFIGPTLSFYSNSQMYFALGPLACKIEGFAATLGGIVGLWCLAVVAFERYLVICKPVGGFTFRESHAIMGCIFTWIAGFTAAGPPLFGWSRYIPEGLQCSCGPDWYTVNNKWNNECYVLFLFCFSFGVPLFIIIFSYGRLLITLRAVAKQQEQSATTQKAEREVTKMVIVMVLGYLICWSPYAIFALWATSHRGEIFEPWMASIPAIFSKSSTVYNPVIYVFMNRQFRSSMMKLVFCGKSPFGDDDDSSASGQSTQVSSVSSSQVAPA</t>
  </si>
  <si>
    <t>AB040148.1_Y261F</t>
  </si>
  <si>
    <t>MYKVKRVMDAEMSDDFYIPLPLDTTNITALSPFLVPQTHLGSPTIFRSIAVFMFFILLLGIPINFLTILCTFLNKKLRTHFNYILVNMAVANLLVIFIGPTLSFYSNSQMYFALGPLACKIEGFAATLGGIVGLWCLAVVAFERYLVICKPVGGFTFRESHAIMGCIFTWIAGFTAAGPPLFGWSRYIPEGLQCSCGPDWYTVNNKWNNESYVLFLFCFSFGVPLFIIIFSYGRLLITLRAVAKQQEQSATTQKAEREVTKMVIVMVLGFLICWSPYAIFALWATSHRGEIFEPWMASIPAIFSKSSTVYNPVIYVFMNRQFRSSMMKLVFCGKSPFGDDDDSSASGQSTQVSSVSSSQVAPA</t>
  </si>
  <si>
    <t>AB040148.1_A292S</t>
  </si>
  <si>
    <t>MYKVKRVMDAEMSDDFYIPLPLDTTNITALSPFLVPQTHLGSPTIFRSIAVFMFFILLLGIPINFLTILCTFLNKKLRTHFNYILVNMAVANLLVIFIGPTLSFYSNSQMYFALGPLACKIEGFAATLGGIVGLWCLAVVAFERYLVICKPVGGFTFRESHAIMGCIFTWIAGFTAAGPPLFGWSRYIPEGLQCSCGPDWYTVNNKWNNESYVLFLFCFSFGVPLFIIIFSYGRLLITLRAVAKQQEQSATTQKAEREVTKMVIVMVLGYLICWSPYAIFALWATSHRGEIFEPWMASIPSIFSKSSTVYNPVIYVFMNRQFRSSMMKLVFCGKSPFGDDDDSSASGQSTQVSSVSSSQVAPA</t>
  </si>
  <si>
    <t>AB040148.1_P91S,S94A,I122M,C127S,S211C,Y261F,A292S</t>
  </si>
  <si>
    <t>MYKVKRVMDAEMSDDFYIPLPLDTTNITALSPFLVPQTHLGSPTIFRSIAVFMFFILLLGIPINFLTILCTFLNKKLRTHFNYILVNMAVANLLVIFIGSTLAFYSNSQMYFALGPLACKIEGFAATLGGMVGLWSLAVVAFERYLVICKPVGGFTFRESHAIMGCIFTWIAGFTAAGPPLFGWSRYIPEGLQCSCGPDWYTVNNKWNNECYVLFLFCFSFGVPLFIIIFSYGRLLITLRAVAKQQEQSATTQKAEREVTKMVIVMVLGFLICWSPYAIFALWATSHRGEIFEPWMASIPSIFSKSSTVYNPVIYVFMNRQFRSSMMKLVFCGKSPFGDDDDSSASGQSTQVSSVSSSQVAPA</t>
  </si>
  <si>
    <t>Aptenodytes</t>
  </si>
  <si>
    <t>XM_009283802</t>
  </si>
  <si>
    <t>MNGTEGQDFYVPMSNKTGVVRSPFEYPQYYLADPWKFSALAAYMFMLILLGFPVNFLTLYVTIQHKKLRTPLNYILLNLAVADLFMVLGGFTTTMYTSMNGYFVFGVTGCYIEGFCATLGGEVGLWSLVVLAIERYIVVCKPMSNFRFGENHAIMGVAFSWVMAFACATPPLFGWSRYIPEGMQCSCGIDYYTPKPEINNESFVIYMFVVHFTIPLTIIFFCYGNLVCTVKEAAAQQQESATTQKAEKEVTRMVIIMVISFLMCWVPYASVAIYIFTNQGADFGPIFMTIPAFFAKSSAIYNPVIYIVMNKQFRNCMITTLCCGKNPLGDEDTSAVKTETSTSSVSTSQVSPA</t>
  </si>
  <si>
    <t>Pygoscelis</t>
  </si>
  <si>
    <t>adeliae</t>
  </si>
  <si>
    <t>XM_009320102</t>
  </si>
  <si>
    <t>MNGTEGQDFYVPMSNKTGMVRSPFEYPQYYLAEPWKFSALAAYMFMLILLGFPVNFLTLYVTIQHKKLRTPLNYILLNLAVADLFMVLVGFTTTMYTSMNGYFVFGVTGCYIEGFCATLGGEIALWSLVVLAIERYIVVCKPMSNFRFGENHAIMGVAFSWVMAFACATPPLFGWSRYIPEGMQCSCGIDYYTPKPEINNESFVIYMFVVHFTIPLSIIFFCYGNLVCTVKEAAAQQQESATTQKAEKEVTRMVIIMVIAFLVCWVPYASVAIYIFTNQGSDFGPIFMTIPAFFAKSSAIYNPVIYIVMNKQFRNCMITTLCCGKNPLGDEDTSAGKTEPPSVSTSQVSPA</t>
  </si>
  <si>
    <t>Spheniscus</t>
  </si>
  <si>
    <t>demersus</t>
  </si>
  <si>
    <t>MW288702.1</t>
  </si>
  <si>
    <t>MNGTEGQDFYVPMSNKTGVVRSPFEYPQYYLAEPWKFSALAAYMFMLILLGFPVNFLTLYVTIQHKKLRTPLNYILLNLAVADLFMVFGGFTTTMYTSMNGYFVFGVTGCYIEGFFATLGGEIALWSLVVLAIERYVVVCKPMSNFRFGENHAIMGVAFSWVMALACAAPPLFGWSRYIPEGMQCSCGIDYYTLKPEVNNESFVIYMFVVHFTIPLMIIFFCYGNLVCTVKEAAAQQQESATTQKAEKEVTRMVIIMVISFLICWVPYASVAIYIFTNQGSDFGPIFMTIPAFFAKSSAIYNPVIYIVMNKQFRNCMITTLCCGKNPLGDEDTSAGKTETSSVSTSQVSPA</t>
  </si>
  <si>
    <t>Nipponia</t>
  </si>
  <si>
    <t>nippon</t>
  </si>
  <si>
    <t>XM_009469932</t>
  </si>
  <si>
    <t>MNGTEGQDFYVPMSNKTGVVRSPFEYPQYYLAEPWKFSALAAYMFMLILLGFPVNFLTLYVTIQHKKLRTPLNYILLNLAVADLFMVFGGFTTTMYTSMNGYFVFGVTGCYIEGFFATLGGEIALWSLVVLAVERYVVVCKPMSNFRFGENHAIMGVAFSWIMALACAAPPLFGWSRYIPEGMQCSCGIDYYTLKPEINNESFVIYMFVVHFMIPLTVIFFCYGNLVCTVKEAAAQQQESATTQKAEKEVTRMVIIMVIAFLICWVPYASVAFYIFTNQGSDFGPIFMTIPAFFAKSSAIYNPVIYIVMNKQFRNCMITTLCCGKNPLGDEDTSAGKTETSSVSTSQVSPA</t>
  </si>
  <si>
    <t>Testudines</t>
  </si>
  <si>
    <t>Dermochelys</t>
  </si>
  <si>
    <t>coriacea</t>
  </si>
  <si>
    <t>XM_038408468.2</t>
  </si>
  <si>
    <t>MNGTEGPNFYVPMSNKTGIVRSPFEYPQYYLADPWKFSVLSAYMFLLILLGFPVNFLTLYVTIQHKKLRTPLNYILLNLAFANLFMVFGGFTTTMYTSMHGYFIFGKTGCNIEGFFATLGGEIALWSLVVLAIERYVVVCKPMSNFRFSETHAFMGIIFTWVMALACAAPPLLGWSRYIPEGLQCSCGIDYYTLKPEVHNESFVIYMFVVHFLTPLIIISFCYGRLVCTVKEAAAQQQESATTQKAEREVTRMVIIMVIAFLICWVPYASVAFYIFTHQGFDFGPVFMTIPAFFAKSSAIYNPVIYIVMNKQFRNCMITTICCGKNLLADDDASASTRTETSSVSTSQVSPA</t>
  </si>
  <si>
    <t>MINNAISLNHADTDVESLPKVALYKGCSAENSIASFCSNVNKEVNFKRGASKEAKLTCKTKNTPRTATMNGTEGPNFYVPMSNKTGIVRSPFEYPQYYLADPWKFSVLSAYMFLLILLGFPVNFLTLYVTIQHKKLRTPLNYILLNLAFANLFMVFGGFTTTMYTSMHGYFIFGKTGCNIEGFFATLGGEIALWSLVVLAIERYVVVCKPMSNFRFSETHAFMGIIFTWVMALACAAPPLLGWSRYIPEGLQCSCGIDYYTLKPEVHNESFVIYMFVVHFLTPLIIISFCYGRLVCTVKEAAAQQQESATTQKAEREVTRMVIIMVIAFLICWVPYASVAFYIFTHQGFDFGPVFMTIPAFFAKSSAIYNPVIYIVMNKQFRNCMITTICCGKNLLADDDASASTRTETSSVSTSQVSPA</t>
  </si>
  <si>
    <t>Chelonia</t>
  </si>
  <si>
    <t>mydas</t>
  </si>
  <si>
    <t>XM_007059947</t>
  </si>
  <si>
    <t>MNGTEGPNFYVPMSNKTGIVRNPFEYPQYYLADPWKFSVLSAYMFLLILLGFPVNFLTLYVTIQHKKLRTPLNYILLNLAFANLFMVFGGFTTTMYTSMHGYFVFGTTGCNIEGFFATLGGEIALWSLVVLAIERYVVVCKPMSNFRFSETHALMGIIFTWVMALACSAPPLFGWSRYIPEGLQCSCGIDYYTLKPEVHNESFVIYMFVVHFLIPLIIISFCYGRLVCTVKEAAAQQQESATTQKAEREVTRMVIIMVIAFLICWVPYASVAFYIFTHQGSDFGPVFMTIPAFFAKSSAIYNPVIYIVMNKQFRNCMITTICCGKNLLGDDDASAGTRTETSSVSTSQVSPA</t>
  </si>
  <si>
    <t>MINNTISLNHADTDVESLPKVALYKGCSAENSIASFCSNVNKEVNFKRGASKEAKLTCKTKNTSGTATMNGTEGPNFYVPMSNKTGIVRNPFEYPQYYLADPWKFSVLSAYMFLLILLGFPVNFLTLYVTIQHKKLRTPLNYILLNLAFANLFMVFGGFTTTMYTSMHGYFVFGTTGCNIEGFFATLGGEIALWSLVVLAIERYVVVCKPMSNFRFSETHALMGIIFTWVMALACSAPPLFGWSRYIPEGLQCSCGIDYYTLKPEVHNESFVIYMFVVHFLIPLIIISFCYGRLVCTVKEAAAQQQESATTQKAEREVTRMVIIMVIAFLICWVPYASVAFYIFTHQGSDFGPVFMTIPAFFAKSSAIYNPVIYIVMNKQFRNCMITTICCGKNLLGDDDASAGTRTETSSVSTSQVSPA</t>
  </si>
  <si>
    <t>Chrysemys</t>
  </si>
  <si>
    <t>picta</t>
  </si>
  <si>
    <t>XM_008168043</t>
  </si>
  <si>
    <t>MNGTEGPNFYVPMSNKTGIVRNPFEYPQYYLADPWKFSVLSAYMFLLILLGFPVNFLTLYVTIQHKKLRTPLNYILLNLAFANLFMVFGGFTTTMYTSMHGYFIFGTTGCNVEGFFATLGGEIALWSLVVLAIERYVVVCKPMSNFRFSETHALMGIIFTWVMALACAAPPLFGWSRYIPEGLQCSCGIDYYTLKPEVHNESFVIYMFVVHFLIPLIIISFCYGRLVCTVKEAAAQQQESATTQKAEREVTRMVIIMVISFLVCWVPYASVAFYIFTHQGSDFGPVFMTIPAFFAKSSAIYNPVIYIVMNKQFRNCMITTICCGKNLLGDDDASAGTKTETSSVSTSQVSPA</t>
  </si>
  <si>
    <t>MINNAISLNHADTDVESLPKVALYKGCNAENSITSFCSNVKKEVNFKRGASKEAKHTCKIKNTSGTATMNGTEGPNFYVPMSNKTGIVRNPFEYPQYYLADPWKFSVLSAYMFLLILLGFPVNFLTLYVTIQHKKLRTPLNYILLNLAFANLFMVFGGFTTTMYTSMHGYFIFGTTGCNVEGFFATLGGEIALWSLVVLAIERYVVVCKPMSNFRFSETHALMGIIFTWVMALACAAPPLFGWSRYIPEGLQCSCGIDYYTLKPEVHNESFVIYMFVVHFLIPLIIISFCYGRLVCTVKEAAAQQQESATTQKAEREVTRMVIIMVISFLVCWVPYASVAFYIFTHQGSDFGPVFMTIPAFFAKSSAIYNPVIYIVMNKQFRNCMITTICCGKNLLGDDDASAGTKTETSSVSTSQVSPA</t>
  </si>
  <si>
    <t>Gopherus</t>
  </si>
  <si>
    <t>evgoodei</t>
  </si>
  <si>
    <t>XM_030570330</t>
  </si>
  <si>
    <t>MNGTEGPNFYVPMSNKTGIVRSPFEYPQYYLADPWKFSALSAYMFLLILLGFPVNFLTLYVTIQHKKLRTPLNYILLNLAFANHFMIFGGFTTTMYTSMHGYFIFGTTGCNVEGFFATLGGEIALWSLVVLAIERYVVVCKPMSNFRFSETHALMGVIFTWVMALACAAPPLFGWSRYIPEGLQCSCGIDYYTLKPEVHNESFVIYMFVVHFLIPLIIISFCYGRLVCTVKEAAAQQQESATTQKAEREVTRMVIIMVISFLICWVPYASVAFYIFTHQGSDFGPVFMTIPAFFAKSSAIYNPVIYIVMNKQFRNCMITTICCGKNLLGDDDASAGTKTETSSVSTSQVSPA</t>
  </si>
  <si>
    <t>Mirounga</t>
  </si>
  <si>
    <t>angustirostris</t>
  </si>
  <si>
    <t>AY228452</t>
  </si>
  <si>
    <t>MNGTEGSNFYVPFSNKTGVVRSPFEFPQYYLAEPWQFSMLAAYMFLLIVLGFPINFLTLYVTIQHKKLRTPLNYILLNLAVADLFMVFGGFTTTLYTSLHGYFVFGPTGCNLEGFFATLGGEIALWSLVVLAIERYVVVCKPMSNFRFGENHAIMGVALTWFMALACAAXXXVGWSRYIPEGLQCSCGIDYYTLKPEVNNESFVIYMFVVHFTIPMTVIFFCYGQLVFTVKEAAAQQQESATTQKAEKEVTRMVIIMVIAFLICWVPYASVAFYIFTHQGSNFGPIFMTIPSFFAKSAAIYNPVIYIMMNKQFRNCMIITLCCGKNPLGDDEVSASASKTETSQVAPA</t>
  </si>
  <si>
    <t>Leptonychotes</t>
  </si>
  <si>
    <t>weddellii</t>
  </si>
  <si>
    <t>XM_006740235</t>
  </si>
  <si>
    <t>MNGTEGPNFYVPFSNKTGVVRSPFEFPQYYLAEPWQFSMLAAYMFLLIVLGFPINFLTLYVTVQHKKLRTPLNYILLNLAVADLFMVFGGFTTTLYTSLHGYFIFGPTGCNLEGFFATLGGEIALWSLVVLAIERYVVVCKPMSNFRFGENHAIMGVALTWVMALACAAPPLAGWSRYIPEGLQCSCGIDYYTLKPEVNNESFVIYMFVVHFTIPMTVIFFCYGQLVFTVKEAAAQQQESATTQKAEKEVTRMVIIMVVAFLICWVPYASVAFYIFTHQGSNFGPTFMTLPAFFAKSAAIYNPVIYIMMNKQFRNCMITTLCCGKNPLGDDEVSASASKTESSQVAPA</t>
  </si>
  <si>
    <t>Zalophus</t>
  </si>
  <si>
    <t>califomianus</t>
  </si>
  <si>
    <t>XM_027584573</t>
  </si>
  <si>
    <t>MNGTEGLNFYVPFSNKTGVVRSPFEFPQYYLAEPWQFSMLAAYMFLLIVLGFPINFLTLYVTVQHKKLRTPLNYILLNLAVANLFMVFGGFTTTLYTSLHGYFVFGVTGCNLEGFFATLGGEIALWSLVVLAIERYVVVCKPMSNFRFGENHAIMGVAFTWVMAMACAAPPLVGWSRYIPEGMQCSCGIDYYTLKPEVNNESFVIYMFVVHFTIPMIVIFFCYGQLVFTVKEAAAQQQESATTQKAEKEVTRMVIIMVIAFLICWVPYASVAFYIFTHQGSNFGPIFMTIPAFFAKSSSIYNPVIYIMMNKQFRNCMITTLCCGKNPLGDDEASVSASKTETSQVAPA</t>
  </si>
  <si>
    <t>Odobenus</t>
  </si>
  <si>
    <t>rosmarus</t>
  </si>
  <si>
    <t>XM_004395657</t>
  </si>
  <si>
    <t>MNGTEGPNFYVPFSNKTGVVRSPFESPQYYLAEPWQFSMLAAYMFLLIVLGFPINFLTLYVTVQHKKLRTPLNYILLNLAVANLFMVFGGFTTTLYTSLHGYFVFGATGCNLEGFFATLGGEIALWSLVVLAIERYVVVCKPMSNFRFGENHAIMGVAFTWVMALACAAPPLVGWSRYIPEGMQCSCGIDYYTLKPEVNNESFVIYMFVVHFTIPMIVIFFCYGQLVFTVKEAAAQQQESATTQKAEKEVTRMVIIMVIAFLICWVPYASVAFYIFTHQGSNFGPIFMTIPAFFAKSSSIYNPVIYIMMNKQFRNCMITTLCCGKNPLGDDEASVSASKTETSQVAPA</t>
  </si>
  <si>
    <t>AF055316.1</t>
  </si>
  <si>
    <t>Balaenoptera</t>
  </si>
  <si>
    <t>acutorostrata</t>
  </si>
  <si>
    <t>XM_007192608</t>
  </si>
  <si>
    <t>MNGTEGLNFYVPFSNKTGVVRSPFEYPQYYLAEPWQFSVLAAYMFLLIVLGFPINFLTLYVTVQHKKLRTPLNYILLNLAVANLFMVFGGFTTTLYTSLHAYFIFGPTGCNAEGFFATLGGEIALWSLVVLAIERYVVVCKPMSNFRFGENHAIMGLAVTWIMALACAAPPLVGWSRYIPEGMQCSCGIDYYTLSPEVNNESFVIYMFVVHFSIPLIIIFFCYGQLVFTVKEAAAQQQESATTQKAEKEVTRMVIIMVVAFLICWVPYASVAFYIFTHQGSNFGPIFMTVPSFFAKSSSIYNPVIYIMMNKQFRNCMLTTLCCGRSPLADDEVSTTASKTETSQVAPA</t>
  </si>
  <si>
    <t>Eubalaena</t>
  </si>
  <si>
    <t>JQ730751</t>
  </si>
  <si>
    <t>MNGTEGLNFYVPFSNKTGVVRSPFEYPQYYLAEPWQFSVLAAYMFLLIVLGFPINFLTLYVTVQHKKLRTPLNYILLNLAVANLFMVFGGFTTTLYTSLHAYFVLGPTGCNLEGFFATLGGEIALWSLVVLAIERYVVVCKPMSNFRFGENHAIMGLAVTWIMALACAAPPLVGWSRYIPEGMQCSCGIDYYTLSPEVNNESFVIYMFVVHFSIPLVIIFFCYGQLVFTVKEAAAQQQESATTQKAEKEVTRMVIIMVVAFLICWLPYASVAFYIFIHQGSDFGPIFMTIPAFFAKSSSIYNPVIYIMMNKQFRNCMLTTLCCGRSPLGDDEVSTTASKTETSQVAPA</t>
  </si>
  <si>
    <t>XM_009283802_L88F,P194L</t>
  </si>
  <si>
    <t>MNGTEGQDFYVPMSNKTGVVRSPFEYPQYYLADPWKFSALAAYMFMLILLGFPVNFLTLYVTIQHKKLRTPLNYILLNLAVADLFMVFGGFTTTMYTSMNGYFVFGVTGCYIEGFCATLGGEVGLWSLVVLAIERYIVVCKPMSNFRFGENHAIMGVAFSWVMAFACATPPLFGWSRYIPEGMQCSCGIDYYTLKPEINNESFVIYMFVVHFTIPLTIIFFCYGNLVCTVKEAAAQQQESATTQKAEKEVTRMVIIMVISFLMCWVPYASVAIYIFTNQGADFGPIFMTIPAFFAKSSAIYNPVIYIVMNKQFRNCMITTLCCGKNPLGDEDTSAVKTETSTSSVSTSQVSPA</t>
  </si>
  <si>
    <t>XM_009283802_L88F</t>
  </si>
  <si>
    <t>MNGTEGQDFYVPMSNKTGVVRSPFEYPQYYLADPWKFSALAAYMFMLILLGFPVNFLTLYVTIQHKKLRTPLNYILLNLAVADLFMVFGGFTTTMYTSMNGYFVFGVTGCYIEGFCATLGGEVGLWSLVVLAIERYIVVCKPMSNFRFGENHAIMGVAFSWVMAFACATPPLFGWSRYIPEGMQCSCGIDYYTPKPEINNESFVIYMFVVHFTIPLTIIFFCYGNLVCTVKEAAAQQQESATTQKAEKEVTRMVIIMVISFLMCWVPYASVAIYIFTNQGADFGPIFMTIPAFFAKSSAIYNPVIYIVMNKQFRNCMITTLCCGKNPLGDEDTSAVKTETSTSSVSTSQVSPA</t>
  </si>
  <si>
    <t>XM_009283802_P194L</t>
  </si>
  <si>
    <t>MNGTEGQDFYVPMSNKTGVVRSPFEYPQYYLADPWKFSALAAYMFMLILLGFPVNFLTLYVTIQHKKLRTPLNYILLNLAVADLFMVLGGFTTTMYTSMNGYFVFGVTGCYIEGFCATLGGEVGLWSLVVLAIERYIVVCKPMSNFRFGENHAIMGVAFSWVMAFACATPPLFGWSRYIPEGMQCSCGIDYYTLKPEINNESFVIYMFVVHFTIPLTIIFFCYGNLVCTVKEAAAQQQESATTQKAEKEVTRMVIIMVISFLMCWVPYASVAIYIFTNQGADFGPIFMTIPAFFAKSSAIYNPVIYIVMNKQFRNCMITTLCCGKNPLGDEDTSAVKTETSTSSVSTSQVSPA</t>
  </si>
  <si>
    <t>AF055316_L88F,P194L</t>
  </si>
  <si>
    <t>MNGTEGLNFYVPFSNHTGVVRSPFEYPQYYLAEPWQFSVLAAYMFLLIMLGFPINFLTLYVTVQHKKLRTPLNYILLNLAVANLFMVFGGFTTTLYTSMHAYFIFGPTGCNLEGFFATLGGEIALWSLVVLAIERYVVVCKPMSNFRFGENHAIMGLALTWIMALACAAPPLVGWSRYIPEGMQCSCGVDYYTLSPEVNNESFVVYMFVVHFSIPMVIIFFCYGQLVFTVKEAAAQQQESATTQKAEKEVTRMVVIMVVAFLICWVPYASVAFYIFTHQGSNFGPIFMTIPSFFAKSSAIYNPVIYIMMNKQFRNCMLTTLCCGRNPLGDDEVSTTASKTETSQVAPA</t>
  </si>
  <si>
    <t>XM_009283802_T217M</t>
  </si>
  <si>
    <t>MNGTEGQDFYVPMSNKTGVVRSPFEYPQYYLADPWKFSALAAYMFMLILLGFPVNFLTLYVTIQHKKLRTPLNYILLNLAVADLFMVLGGFTTTMYTSMNGYFVFGVTGCYIEGFCATLGGEVGLWSLVVLAIERYIVVCKPMSNFRFGENHAIMGVAFSWVMAFACATPPLFGWSRYIPEGMQCSCGIDYYTPKPEINNESFVIYMFVVHFTIPLMIIFFCYGNLVCTVKEAAAQQQESATTQKAEKEVTRMVIIMVISFLMCWVPYASVAIYIFTNQGADFGPIFMTIPAFFAKSSAIYNPVIYIVMNKQFRNCMITTLCCGKNPLGDEDTSAVKTETSTSSVSTSQVSPA</t>
  </si>
  <si>
    <t>AY228452_T217I</t>
  </si>
  <si>
    <t>MNGTEGSNFYVPFSNKTGVVRSPFEFPQYYLAEPWQFSMLAAYMFLLIVLGFPINFLTLYVTIQHKKLRTPLNYILLNLAVADLFMVFGGFTTTLYTSLHGYFVFGPTGCNLEGFFATLGGEIALWSLVVLAIERYVVVCKPMSNFRFGENHAIMGVALTWFMALACAAXXXVGWSRYIPEGLQCSCGIDYYTLKPEVNNESFVIYMFVVHFTIPMIVIFFCYGQLVFTVKEAAAQQQESATTQKAEKEVTRMVIIMVIAFLICWVPYASVAFYIFTHQGSNFGPIFMTIPSFFAKSAAIYNPVIYIMMNKQFRNCMIITLCCGKNPLGDDEVSASASKTETSQVAPA</t>
  </si>
  <si>
    <t>SauriaAnc</t>
  </si>
  <si>
    <t>SauriaAncRh1</t>
  </si>
  <si>
    <t>MNGTEGPNFYVPMSNKTGVVRSPFEYPQYYLAEPWKYSALAAYMFLLILLGFPINFLTLYVTIQHKKLRTPLNYILLNLAVANLFMVFGGFTTTMYTSMNGYFVFGTTGCNIEGFFATLGGEIALWSLVVLAIERYVVVCKPMSNFRFGENHAIMGVAFTWIMALACAAPPLFGWSRYIPEGMQCSCGIDYYTLKPEVNNESFVIYMFVVHFTIPLIIIFFCYGRLVCTVKEAAAQQQESATTQKAEKEVTRMVIIMVIAFLICWVPYASVAFYIFTHQGSDFGPVFMTIPAFFAKSSAIYNPVIYIVMNKQFRNCMITTLCCGKNPLGDDDTSAGSKTETSSVSTSQVSPA</t>
  </si>
  <si>
    <t>ArchosauriaAnc</t>
  </si>
  <si>
    <t>ArchosauriaAncRh1</t>
  </si>
  <si>
    <t>MNGTEGPDFYVPMSNKTGVVRSPFEYPQYYLAEPWKYSALAAYMFMLILLGFPINFLTLYVTIQHKKLRTPLNYILLNLAVADLFMVFGGFTTTMYTSMNGYFVFGVTGCYIEGFFATLGGEIALWSLVVLAIERYVVVCKPMSNFRFGENHAIMGVAFTWIMALACAAPPLFGWSRYIPEGMQCSCGIDYYTLKPEVNNESFVIYMFVVHFTIPLIVIFFCYGRLVCTVKEAAAQQQESATTQKAEKEVTRMVIIMVIAFLICWVPYASVAFYIFTNQGSDFGPVFMTIPAFFAKSSAIYNPVIYIVMNKQFRNCMITTLCCGKNPLGDDDTSAGSKTETSSVSTSQVSPA</t>
  </si>
  <si>
    <t>AvesAnc</t>
  </si>
  <si>
    <t>AvesAncRh1</t>
  </si>
  <si>
    <t>MNGTEGQDFYVPMSNKTGVVRSPFEYPQYYLAEPWKFSALAAYMFMLILLGFPINFLTLYVTIQHKKLRTPLNYILLNLAVADLFMVFGGFTTTMYTSMNGYFVFGVTGCYIEGFFATLGGEIALWSLVVLAIERYVVVCKPMSNFRFGENHAIMGVAFTWVMALACAAPPLFGWSRYIPEGMQCSCGIDYYTLKPEVNNESFVIYMFVVHFTIPLMVIFFCYGNLVCTVKEAAAQQQESATTQKAEKEVTRMVIIMVIAFLICWVPYASVAFYIFTNQGSDFGPIFMTIPAFFAKSSAIYNPVIYIVMNKQFRNCMITTLCCGKNPLGDEDTSAGKTETSSVSTSQVSPA</t>
  </si>
  <si>
    <t>AmniotaAnc</t>
  </si>
  <si>
    <t>AmniotaAncRh1</t>
  </si>
  <si>
    <t>MNGTEGPNFYVPMSNKTGVVRSPFEYPQYYLAEPWKYSALAAYMFLLILLGFPINFLTLYVTIQHKKLRTPLNYILLNLAVANLFMVFGGFTTTMYTSMNGYFVFGPTGCNIEGFFATLGGEIALWSLVVLAIERYVVVCKPMSNFRFGENHAIMGVAFTWIMALACAAPPLFGWSRYIPEGMQCSCGIDYYTLKPEVNNESFVIYMFVVHFTIPLIIIFFCYGRLVCTVKEAAAQQQESATTQKAEKEVTRMVIIMVIAFLICWVPYASVAFYIFTHQGSDFGPVFMTVPAFFAKSSAIYNPVIYIVMNKQFRNCMITTLCCGKNPLGDDETSAAASKTEASSVSTSQVSPA</t>
  </si>
  <si>
    <t>MammaliaAnc</t>
  </si>
  <si>
    <t>MammaliaAncRh1</t>
  </si>
  <si>
    <t>MNGTEGPNFYVPMSNKTGVVRSPFEYPQYYLAEPWQYSVLAAYMFMLIMLGFPINFLTLYVTIQHKKLRTPLNYILLNLAVANLFMVFGGFTTTLYTSLHGYFVFGPTGCNIEGFFATLGGEIALWSLVVLAIERYVVVCKPMSNFRFGENHAIMGVAFTWIMALACAAPPLVGWSRYIPEGMQCSCGIDYYTLKPEVNNESFVIYMFVVHFTIPMIIIFFCYGRLVFTVKEAAAQQQESATTQKAEKEVTRMVIIMVIAFLICWVPYASVAFYIFTHQGSNFGPIFMTVPAFFAKSSAIYNPVIYIMMNKQFRNCMITTICCGKNPLGDDEASATASKTEQSSVSTSQVSPA</t>
  </si>
  <si>
    <t>TheriaAnc</t>
  </si>
  <si>
    <t>TheriaAncRh1</t>
  </si>
  <si>
    <t>MNGTEGPNFYVPFSNKTGVVRSPFEYPQYYLAEPWQFSCLAAYMFMLIVLGFPINFLTLYVTIQHKKLRTPLNYILLNLAVADLFMVFGGFTTTLYTSLHGYFVFGPTGCNLEGFFATLGGEIALWSLVVLAIERYVVVCKPMSNFRFGENHAIMGVAFTWVMALACAAPPLVGWSRYIPEGMQCSCGIDYYTLKPEVNNESFVIYMFVVHFTIPMIVIFFCYGQLVFTVKEAAAQQQESATTQKAEKEVTRMVIIMVIAFLICWLPYASVAFYIFTHQGSNFGPIFMTLPAFFAKSSSIYNPVIYIMMNKQFRNCMITTICCGKNPLGDDEASATASKTETSQVAPA</t>
  </si>
  <si>
    <t>PlacentaliaAnc</t>
  </si>
  <si>
    <t>PlacentaliaAncRh1</t>
  </si>
  <si>
    <t>MNGTEGPNFYVPFSNKTGVVRSPFEYPQYYLAEPWQFSMLAAYMFLLIVLGFPINFLTLYVTVQHKKLRTPLNYILLNLAVADLFMVFGGFTTTLYTSLHGYFVFGPTGCNLEGFFATLGGEIALWSLVVLAIERYVVVCKPMSNFRFGENHAIMGVAFTWVMALACAAPPLVGWSRYIPEGMQCSCGIDYYTLKPEVNNESFVIYMFVVHFTIPMIVIFFCYGQLVFTVKEAAAQQQESATTQKAEKEVTRMVIIMVIAFLICWLPYASVAFYIFTHQGSNFGPIFMTLPAFFAKSSSIYNPVIYIMMNKQFRNCMLTTICCGKNPLGDDEASTTASKTETSQVAPA</t>
  </si>
  <si>
    <t>VertebrataAnc</t>
  </si>
  <si>
    <t>VertebrataAncRh1</t>
  </si>
  <si>
    <t>MNGTEGENFYVPMSNKTGVVRSPFEYPQYYLAEPWKYSALAAYMFFLILTGFPVNFLTLFVTIQHKKLRTPLNYILLNLAVADLFMVLFGFTTTMYTSMNGYFVFGPTGCNIEGFFATLGGEVALWSLVVLAIERYIVVCKPMGNFRFGSTHAIMGVAFTWIMALACAAPPLFGWSRYIPEGMQCSCGPDYYTLNPEYNNESYVIYMFVVHFTIPLVIIFFCYGRLICTVKEAAAQQQESASTQKAEKEVTRMVILMVIGFLVCWVPYASVAFYIFTNQGSDFGATFMTVPAFFAKSSALYNPVIYILMNKQFRNCMITTLCCGKNPFGDDDSSSATSKTEVSSVSSSQVSPA</t>
  </si>
  <si>
    <t>GnathostomataAnc</t>
  </si>
  <si>
    <t>GnathostomataAncRh1</t>
  </si>
  <si>
    <t>MNGTEGENFYVPMSNKTGVVRSPFEYPQYYLAEPWKYSALAAYMFFLILTGFPINFLTLYVTIQHKKLRTPLNYILLNLAVADLFMVFGGFTTTMYTSMNGYFVFGPTGCNIEGFFATLGGEIALWSLVVLAIERYIVVCKPMSNFRFGSNHAIMGVAFTWIMALACAAPPLFGWSRYIPEGMQCSCGIDYYTLKPEVNNESFVIYMFVVHFTIPLIIIFFCYGRLVCTVKEAAAQQQESASTQKAEKEVTRMVIIMVISFLVCWVPYASVAFYIFTNQGSDFGPVFMTVPAFFAKSSALYNPVIYILMNKQFRNCMITTLCCGKNPFGDEETTSAATSKTEASSVSSSQVSPA</t>
  </si>
  <si>
    <t>OsteichthyesAnc</t>
  </si>
  <si>
    <t>OsteichthyesAncRh1</t>
  </si>
  <si>
    <t>MNGTEGPNFYVPMSNKTGVVRSPFEYPQYYLAEPWKYSALAAYMFFLILTGFPINFLTLYVTIQHKKLRTPLNYILLNLAVADLFMVFGGFTTTMYTSMNGYFVFGPTGCNIEGFFATLGGEIALWSLVVLAIERYIVVCKPMSNFRFGENHAIMGVAFTWIMALACAAPPLFGWSRYIPEGMQCSCGIDYYTLKPEVNNESFVIYMFVVHFTIPLIIIFFCYGRLVCTVKEAAAQQQESATTQKAEKEVTRMVIIMVISFLVCWVPYASVAFYIFTNQGSDFGPVFMTVPAFFAKSSALYNPVIYILMNKQFRNCMITTLCCGKNPFGDEETTSAATSKTEASSVSSSQVSPA</t>
  </si>
  <si>
    <t>RhipidistiaAnc</t>
  </si>
  <si>
    <t>RhipidistiaAncRh1</t>
  </si>
  <si>
    <t>MNGTEGPNFYVPMSNKTGVVRSPFEYPQYYLAEPWKYSALAAYMFFLILTGFPINFLTLYVTIQHKKLRTPLNYILLNLAVADLFMVFGGFTTTMYTSMNGYFVFGPTGCNIEGFFATLGGEIALWSLVVLAIERYIVVCKPMSNFRFGENHAIMGVAFTWIMALACAAPPLFGWSRYIPEGMQCSCGIDYYTLKPEVNNESFVIYMFVVHFTIPLIIIFFCYGRLVCTVKEAAAQQQESATTQKAEKEVTRMVIIMVISFLVCWVPYASVAFYIFTHQGSDFGPVFMTVPAFFAKSSAIYNPVIYILMNKQFRNCMITTLCCGKNPFGDEETTSAAATSKTEASSVSSSQVSPA</t>
  </si>
  <si>
    <t>TetrapodaAnc</t>
  </si>
  <si>
    <t>TetrapodaAncRh1</t>
  </si>
  <si>
    <t>MNGTEGPNFYVPMSNKTGVVRSPFEYPQYYLAEPWKYSALAAYMFLLILLGFPINFLTLYVTIQHKKLRTPLNYILLNLAVANLFMVFGGFTTTMYTSMNGYFVFGPTGCNIEGFFATLGGEIALWSLVVLAIERYVVVCKPMSNFRFGENHAIMGVAFTWIMALACAAPPLFGWSRYIPEGMQCSCGIDYYTLKPEVNNESFVIYMFVVHFTIPLIIIFFCYGRLVCTVKEAAAQQQESATTQKAEKEVTRMVIIMVIAFLICWVPYASVAFYIFTHQGSDFGPVFMTVPAFFAKSSAIYNPVIYIVMNKQFRNCMITTLCCGKNPFGDDETSAAATSKTEASSVSSSQVSPA</t>
  </si>
  <si>
    <t>XM_061195604.1</t>
  </si>
  <si>
    <t>Berardius</t>
  </si>
  <si>
    <t>KC676925</t>
  </si>
  <si>
    <t>MNGTEGLNFYVPFSNKTGVVRSPFEYPQYYLAEPWQFSALAAYMFLLIVLGFPINFLTLYVTVQHKKLRTPLNYILLNLAVANLFMVFGGFTTTLYTSMHAYFIFGPTGCNLEGFFATLGEIALWSLVVLAIERYVVVCKPMSNFRFGENHAMMGLALTWIMAMACAAPPLVGWSYIPEGMQCSCGVDYYTPSPEVNNESFVVYMFVVHFSIPMVIIFFCYGQLVFTVKEAAAQQQESATTQKAEKEVTRMVIIMVVAFLICWVPYASVAFYIFTHQGSDFGPIFMTIPSFFAKSSAIYNPVIYIMMNKQFRNCMLTTLCCGRNPLGDDEVSTTASKTETSQVAPA</t>
  </si>
  <si>
    <t>Actually a stitch of 4 different exon accessions. Acession here is the first exon.</t>
  </si>
  <si>
    <t>Rhincodon</t>
  </si>
  <si>
    <t>MT625928</t>
  </si>
  <si>
    <t xml:space="preserve">MNGTEGENFYIPMSNKTGVVRSPFEYPQYYLAEPWKFSVLAAYMFFLIITGFPINFLTLYVTIQHKKLRQPLNYILLNLAVSDLFMVFGGFTTTTITSMNGYFIFGPTGCNFEGFFATLGGEISLWSLVVLAIERYVVVCKPMSNFRFGSQHAIMGVTFTWIMALACAFPPLVGWSRYIPEGMQCSCGIDYYTLKPEVYNESFVIYMFVVHFSIPLTVIFFCYGRLVCTVKEAAAQQQESETTQRAEREVTRMVVIMVIAFLICWLPYASVAFYIFTNQGSEFGPVFMTIPAFFAKSSALYNPLIYILMNKQFRNCMITTICCGKNPFEEDESASASASKTEASSVSSSQVAPA
</t>
  </si>
  <si>
    <t>Stegostoma</t>
  </si>
  <si>
    <t>MT625929</t>
  </si>
  <si>
    <t>r-opsin</t>
  </si>
  <si>
    <t>Abif-opsin 4.1</t>
  </si>
  <si>
    <t>Echinodermata</t>
  </si>
  <si>
    <t>Crinoidea</t>
  </si>
  <si>
    <t>Antedon</t>
  </si>
  <si>
    <t>bifida</t>
  </si>
  <si>
    <t>PRJEB60006</t>
  </si>
  <si>
    <t>Abif-opsin 4.2</t>
  </si>
  <si>
    <t>Abif-opsin 4.3</t>
  </si>
  <si>
    <t>OY727098.1</t>
  </si>
  <si>
    <t>Vertabrata</t>
  </si>
  <si>
    <t>Mammalia (Ancestor)</t>
  </si>
  <si>
    <t>MonotremataAnc</t>
  </si>
  <si>
    <t>Sauropsida (Ancestor)</t>
  </si>
  <si>
    <t>Reptilia (Ancestor)</t>
  </si>
  <si>
    <t>CrocodiliaAnc</t>
  </si>
  <si>
    <t>Ornithorhynchus</t>
  </si>
  <si>
    <t>anatinus</t>
  </si>
  <si>
    <t>ACD85826</t>
  </si>
  <si>
    <t>MHKTHRNLQNELPEDFFIPLPLDTDNITSLSPFLVPQTHLGGSGIFMSLAAFMFLLITLGFPINLLTVICTIKYKKLRSHLNYILVNLAVSNMLWVCVGSATAFYSFAHMYFVLGPTRACKIEGFAATLGGMVSLWSLAVIAFERFLVICKPLGNLSFRGTHAIFGCAATWVFGLAASLPPLFGWSRYIPEGLQCSCGPDWYTTNNKWNNESYVIFLFSFCFGVPLSIIIFSYGRLLTLRAVAKQQESATTQKAEREVTKMVIMVLGFLVCWLPYASFSLWVVTNRGQVFDLRMASIPSVFSKASTIYNPIIYVFMNKQFRSCMLKLVFCGKSPFGDEDEISGSSQATQVSSVSSSQVSPA</t>
  </si>
  <si>
    <t>BET06103</t>
  </si>
  <si>
    <t>MHKTHQNLQNEPPEDFFIPLP LDTDNITSLSPFLVPQTHLGGAGIFLSLAAFMFLLVTLGFPINLLTVICTVKYKKLRSHLNYILVNLAVSNMLWVCVGSATAFYSFAHMYFVLGPTRACKIEGFAATLGGMVSLWSLAVIAFERFLVICKPLGNLSFRGTHAIFGCAATWVFGLAASLPPLFGWSRYIPEGLQCSCGPDWYTTNNKWNNESYVIFLFSFCFGVPLSIIIFSYGRLLTLRSVAKQQESATTQKAEREVTKMVIMVLGFLVCWLPYASFSLWVVTNRGQAFDLRMASIPSVFSKASTVYNPIIYVFMNKQFRSCMLKLVFCGKSPFGDEDEMSGSCQATQVS</t>
  </si>
  <si>
    <t xml:space="preserve">Reptilia </t>
  </si>
  <si>
    <t>Crocodylus</t>
  </si>
  <si>
    <t>porosus</t>
  </si>
  <si>
    <t>hetid</t>
  </si>
  <si>
    <t>Mutations</t>
  </si>
  <si>
    <t>LambdaMax</t>
  </si>
  <si>
    <t>error</t>
  </si>
  <si>
    <t>CellCulture</t>
  </si>
  <si>
    <t>Purification</t>
  </si>
  <si>
    <t>Spectrum</t>
  </si>
  <si>
    <t xml:space="preserve">SourceType </t>
  </si>
  <si>
    <t>UniqueRefsCount</t>
  </si>
  <si>
    <t>UniqueSpCount</t>
  </si>
  <si>
    <t>UniqueAncCount</t>
  </si>
  <si>
    <t>ChimeraCount</t>
  </si>
  <si>
    <t>UniqueMutSpCount</t>
  </si>
  <si>
    <t>HEK293T</t>
  </si>
  <si>
    <t>1D4 antibody</t>
  </si>
  <si>
    <t>none</t>
  </si>
  <si>
    <t>N83D</t>
  </si>
  <si>
    <t>T158A</t>
  </si>
  <si>
    <t>F169A</t>
  </si>
  <si>
    <t>D83G</t>
  </si>
  <si>
    <t>HEK293S</t>
  </si>
  <si>
    <t>cell membranes</t>
  </si>
  <si>
    <t>D83N</t>
  </si>
  <si>
    <t>M86E</t>
  </si>
  <si>
    <t>E122Q</t>
  </si>
  <si>
    <t>E122I</t>
  </si>
  <si>
    <t>E134L</t>
  </si>
  <si>
    <t>E134Q</t>
  </si>
  <si>
    <t>R135L</t>
  </si>
  <si>
    <t>H211C</t>
  </si>
  <si>
    <t>H211F</t>
  </si>
  <si>
    <t>E122I,D83G</t>
  </si>
  <si>
    <t>E122I,M86E</t>
  </si>
  <si>
    <t>E134L,R135L</t>
  </si>
  <si>
    <t>E134R,R135E</t>
  </si>
  <si>
    <t>A292S</t>
  </si>
  <si>
    <t>COS1</t>
  </si>
  <si>
    <t>dark</t>
  </si>
  <si>
    <t>difference</t>
  </si>
  <si>
    <t>D83N,A292S</t>
  </si>
  <si>
    <t>D83N,I214T</t>
  </si>
  <si>
    <t>D83N,M183F,M253L,F261Y,T289G,A292I,M317I</t>
  </si>
  <si>
    <t>Supplement says mutation is S292I -- but 292 is A in pigmentf. Changing to A292I</t>
  </si>
  <si>
    <t>E122I,F261Y</t>
  </si>
  <si>
    <t>E122M,A292S</t>
  </si>
  <si>
    <t>E122M,F261Y</t>
  </si>
  <si>
    <t>E122M,F261Y,A292S</t>
  </si>
  <si>
    <t>E122Q,A292S</t>
  </si>
  <si>
    <t>F261Y</t>
  </si>
  <si>
    <t>N195A,A292S</t>
  </si>
  <si>
    <t>THORNYHEAD</t>
  </si>
  <si>
    <t>VIPERFISH</t>
  </si>
  <si>
    <t>SCABBARD-B</t>
  </si>
  <si>
    <t>N83D,S292A</t>
  </si>
  <si>
    <t>P194R,A292S</t>
  </si>
  <si>
    <t>P194R,N195A</t>
  </si>
  <si>
    <t>P194R,N195A,A292S</t>
  </si>
  <si>
    <t xml:space="preserve"> AY927651</t>
  </si>
  <si>
    <t>Q122E</t>
  </si>
  <si>
    <t>LAMPFISH</t>
  </si>
  <si>
    <t>S292A</t>
  </si>
  <si>
    <t>CONGER-A</t>
  </si>
  <si>
    <t>Y261F</t>
  </si>
  <si>
    <t>SCABBARD-A</t>
  </si>
  <si>
    <t>Y96V,Y102F</t>
  </si>
  <si>
    <t>DOLPHIN</t>
  </si>
  <si>
    <t>COELACANTH</t>
  </si>
  <si>
    <t>ELEPHANT</t>
  </si>
  <si>
    <t>LOOSEJAW</t>
  </si>
  <si>
    <t>CHAMELEON</t>
  </si>
  <si>
    <t>EEL-B</t>
  </si>
  <si>
    <t>CAVEFISH</t>
  </si>
  <si>
    <t>T97S</t>
  </si>
  <si>
    <t>F116S</t>
  </si>
  <si>
    <t>E122M</t>
  </si>
  <si>
    <t>A164G</t>
  </si>
  <si>
    <t>anti-FLAG M2</t>
  </si>
  <si>
    <t>“copper”</t>
  </si>
  <si>
    <t>stuartgranti</t>
  </si>
  <si>
    <t>Plecodus</t>
  </si>
  <si>
    <t>Perissodus synonym name used in paper</t>
  </si>
  <si>
    <t xml:space="preserve">Cyprichromis </t>
  </si>
  <si>
    <t>brieni_chipwa</t>
  </si>
  <si>
    <t>brieni_kasenga</t>
  </si>
  <si>
    <t>HEK-293S</t>
  </si>
  <si>
    <t>cell membrane</t>
  </si>
  <si>
    <t>CHICKEN</t>
  </si>
  <si>
    <t>Q64K</t>
  </si>
  <si>
    <t>Supplementary material</t>
  </si>
  <si>
    <t>E122Q,Q64K,E150A</t>
  </si>
  <si>
    <t>E150A</t>
  </si>
  <si>
    <t>E122D</t>
  </si>
  <si>
    <t>primary</t>
  </si>
  <si>
    <t>COW</t>
  </si>
  <si>
    <t>COS-7</t>
  </si>
  <si>
    <t>monoclonal antibody, 1D4</t>
  </si>
  <si>
    <t>BOTTLENOSE DOLPHIN</t>
  </si>
  <si>
    <t>monoclonal antibody, 1D5</t>
  </si>
  <si>
    <t>A299S</t>
  </si>
  <si>
    <t>monoclonal antibody, 1D6</t>
  </si>
  <si>
    <t>monoclonal antibody, 1D7</t>
  </si>
  <si>
    <t>D83N,A292S,A299S</t>
  </si>
  <si>
    <t>monoclonal antibody, 1D8</t>
  </si>
  <si>
    <t>chimera</t>
  </si>
  <si>
    <t>chimera,S292A</t>
  </si>
  <si>
    <t>chimera,A292S</t>
  </si>
  <si>
    <t>chimera,A292</t>
  </si>
  <si>
    <t>monoclonal antibody 1D4</t>
  </si>
  <si>
    <t>F49A</t>
  </si>
  <si>
    <t>L52M</t>
  </si>
  <si>
    <t>F49A,L52M</t>
  </si>
  <si>
    <t>M86T</t>
  </si>
  <si>
    <t>T97A</t>
  </si>
  <si>
    <t>D83N,M86T,T97A</t>
  </si>
  <si>
    <t>S164A</t>
  </si>
  <si>
    <t>F49S,Q122E,S164A</t>
  </si>
  <si>
    <t>A164S</t>
  </si>
  <si>
    <t>Q122E,S292A</t>
  </si>
  <si>
    <t>K36Q</t>
  </si>
  <si>
    <t>L46F</t>
  </si>
  <si>
    <t>I49C</t>
  </si>
  <si>
    <t>V60L</t>
  </si>
  <si>
    <t>S94T</t>
  </si>
  <si>
    <t>L108T</t>
  </si>
  <si>
    <t>V111A</t>
  </si>
  <si>
    <t>M112I</t>
  </si>
  <si>
    <t>V111A,M112I</t>
  </si>
  <si>
    <t>S94T,V111A,M112I</t>
  </si>
  <si>
    <t>L46F,I49C,S94T,V111A,M112I</t>
  </si>
  <si>
    <t>P164S</t>
  </si>
  <si>
    <t>S164P</t>
  </si>
  <si>
    <t xml:space="preserve">Cottus </t>
  </si>
  <si>
    <t>T118A</t>
  </si>
  <si>
    <t>T118G</t>
  </si>
  <si>
    <t>P215G</t>
  </si>
  <si>
    <t>T269A</t>
  </si>
  <si>
    <t>E181A</t>
  </si>
  <si>
    <t>COS7</t>
  </si>
  <si>
    <t xml:space="preserve">monoclonal antibody </t>
  </si>
  <si>
    <t>E181N</t>
  </si>
  <si>
    <t>E181D</t>
  </si>
  <si>
    <t>E181C</t>
  </si>
  <si>
    <t>E181Q</t>
  </si>
  <si>
    <t>E181G</t>
  </si>
  <si>
    <t>E181H</t>
  </si>
  <si>
    <t>E181I</t>
  </si>
  <si>
    <t>E181L</t>
  </si>
  <si>
    <t>E181M</t>
  </si>
  <si>
    <t>E181F</t>
  </si>
  <si>
    <t>E181S</t>
  </si>
  <si>
    <t>E181T</t>
  </si>
  <si>
    <t>E181W</t>
  </si>
  <si>
    <t>E181Y</t>
  </si>
  <si>
    <t>E181V</t>
  </si>
  <si>
    <t>E113Q</t>
  </si>
  <si>
    <t>E113Q,E181D</t>
  </si>
  <si>
    <t>secondary</t>
  </si>
  <si>
    <t>Short-beaked common dolphin</t>
  </si>
  <si>
    <t>Pilot Whale</t>
  </si>
  <si>
    <t>Sowerby’s beaked whale</t>
  </si>
  <si>
    <t>harbor seal</t>
  </si>
  <si>
    <t>harp seal</t>
  </si>
  <si>
    <t>West Indian manatee</t>
  </si>
  <si>
    <t>HEK 293T</t>
  </si>
  <si>
    <t>Not sure if the accession number match with the mutations and lambdaMax correctly or not.</t>
  </si>
  <si>
    <t>The purification method is using anti-1D4 antibody coupled to a CNBr-activated Sepharose column.</t>
  </si>
  <si>
    <t>HAS</t>
  </si>
  <si>
    <t>chimera,A109F</t>
  </si>
  <si>
    <t>chimera,L112I</t>
  </si>
  <si>
    <t>chimera,A115C</t>
  </si>
  <si>
    <t>chimera,A116G</t>
  </si>
  <si>
    <t>chimera,F120Y</t>
  </si>
  <si>
    <t>chimera,I123V</t>
  </si>
  <si>
    <t>chimera,M130A</t>
  </si>
  <si>
    <t>chimera,A116G,F120Y,I123V</t>
  </si>
  <si>
    <t>chimera,A109F,L122I,A115C</t>
  </si>
  <si>
    <t>chimera,A116G,F120Y</t>
  </si>
  <si>
    <t>chimera,A109F,L112I,A115C,A116G,F120Y</t>
  </si>
  <si>
    <t>chimera,G116A</t>
  </si>
  <si>
    <t>chimera,Y120F</t>
  </si>
  <si>
    <t>chimera,G116A,Y120F</t>
  </si>
  <si>
    <t>COS-1</t>
  </si>
  <si>
    <t>dfference</t>
  </si>
  <si>
    <t>A269T</t>
  </si>
  <si>
    <t>F261Y,A269T</t>
  </si>
  <si>
    <t>A164S,F216Y</t>
  </si>
  <si>
    <t>A164S,A269T</t>
  </si>
  <si>
    <t xml:space="preserve">secondary </t>
  </si>
  <si>
    <t>I85V</t>
  </si>
  <si>
    <t>C84S</t>
  </si>
  <si>
    <t>Note - This notation is w/regards to the sequence and not the bovine standard.</t>
  </si>
  <si>
    <t>C84S,I85V</t>
  </si>
  <si>
    <t>C84G</t>
  </si>
  <si>
    <t>C84G,I85F</t>
  </si>
  <si>
    <t>V85I</t>
  </si>
  <si>
    <t>S84C</t>
  </si>
  <si>
    <t>S84C,V85I</t>
  </si>
  <si>
    <t>HEK-293T</t>
  </si>
  <si>
    <t xml:space="preserve">cell membrane </t>
  </si>
  <si>
    <t>MN831881.1_A116S_I120F</t>
  </si>
  <si>
    <t>A116S,I120F</t>
  </si>
  <si>
    <t>MN831881.1_A116S</t>
  </si>
  <si>
    <t>A116S</t>
  </si>
  <si>
    <t>MN831881.1_I120F</t>
  </si>
  <si>
    <t>I120F</t>
  </si>
  <si>
    <t>G177S</t>
  </si>
  <si>
    <t>Y179F</t>
  </si>
  <si>
    <t>MN831881.1_A116S_G177S</t>
  </si>
  <si>
    <t>A116S,G177S</t>
  </si>
  <si>
    <t>MN831881.1_A116S_Y179F</t>
  </si>
  <si>
    <t>A116S,Y179F</t>
  </si>
  <si>
    <t>I207C,F208C</t>
  </si>
  <si>
    <t>MN831881.1_A116S_I120F_Y179F</t>
  </si>
  <si>
    <t>A116S,I120F,Y179F</t>
  </si>
  <si>
    <t>MN831881.1_A116S_G177S_Y179F</t>
  </si>
  <si>
    <t>A116S,G177S,Y179F</t>
  </si>
  <si>
    <t>MN831881.1_I120F_I207C_F208C</t>
  </si>
  <si>
    <t>I120F,I207C,F208C</t>
  </si>
  <si>
    <t>Y179F,I207C,F208C</t>
  </si>
  <si>
    <t>MN831881.1_A116S_Y179F_I207C_F208C</t>
  </si>
  <si>
    <t>A116S,Y179F,I207C,F208C</t>
  </si>
  <si>
    <t>MN831881.1_A116S_I120F_I207C_F208C</t>
  </si>
  <si>
    <t>A116S,I120F,I207C,F208C</t>
  </si>
  <si>
    <t>MN831881.1_A116S_I122F_Y179F_I207C_F208C</t>
  </si>
  <si>
    <t>A116S,I120F,Y179F,I207C,F208C</t>
  </si>
  <si>
    <t xml:space="preserve">COS-1 </t>
  </si>
  <si>
    <t xml:space="preserve">Geotria </t>
  </si>
  <si>
    <t>F86S</t>
  </si>
  <si>
    <t>S86F</t>
  </si>
  <si>
    <t>V116L</t>
  </si>
  <si>
    <t>V116M</t>
  </si>
  <si>
    <t>C90S</t>
  </si>
  <si>
    <t>fix tomorrow - S374 and 62</t>
  </si>
  <si>
    <t>A86S</t>
  </si>
  <si>
    <t>S289A</t>
  </si>
  <si>
    <t>S87G</t>
  </si>
  <si>
    <t>Y262W</t>
  </si>
  <si>
    <t>K94T</t>
  </si>
  <si>
    <t>K94A</t>
  </si>
  <si>
    <t>K94S</t>
  </si>
  <si>
    <t>K94V</t>
  </si>
  <si>
    <t>K94D</t>
  </si>
  <si>
    <t>K94E</t>
  </si>
  <si>
    <t>K94H</t>
  </si>
  <si>
    <t>K94R</t>
  </si>
  <si>
    <t>D96N</t>
  </si>
  <si>
    <t>D124N</t>
  </si>
  <si>
    <t>D147N</t>
  </si>
  <si>
    <t>E194Q</t>
  </si>
  <si>
    <t>D203N</t>
  </si>
  <si>
    <t>HEK293s</t>
  </si>
  <si>
    <t>dark // Govardovskii</t>
  </si>
  <si>
    <t>S117A</t>
  </si>
  <si>
    <t>F177Y</t>
  </si>
  <si>
    <t>S117A,F177Y</t>
  </si>
  <si>
    <t>HEK 293A</t>
  </si>
  <si>
    <t>M204L</t>
  </si>
  <si>
    <t>Y211W</t>
  </si>
  <si>
    <t>V216A</t>
  </si>
  <si>
    <t>M204L,V216A</t>
  </si>
  <si>
    <t>M204L,Y211W</t>
  </si>
  <si>
    <t>Y211W,V216A</t>
  </si>
  <si>
    <t>M204L,Y211W,V216A</t>
  </si>
  <si>
    <t>L204M</t>
  </si>
  <si>
    <t>W211Y</t>
  </si>
  <si>
    <t>A216V</t>
  </si>
  <si>
    <t>L204M,A216V</t>
  </si>
  <si>
    <t>L204M,W211Y</t>
  </si>
  <si>
    <t>W211Y,A216V</t>
  </si>
  <si>
    <t>L204M,W211Y,A216V</t>
  </si>
  <si>
    <t>F86Y</t>
  </si>
  <si>
    <t>F86L</t>
  </si>
  <si>
    <t>F86M</t>
  </si>
  <si>
    <t>I169F</t>
  </si>
  <si>
    <t>K201R</t>
  </si>
  <si>
    <t>T273A</t>
  </si>
  <si>
    <t>I169F,K201R,T273A</t>
  </si>
  <si>
    <t>I95L,T96N,E122Q,V123I,I205M,V209C,F213C,G269A</t>
  </si>
  <si>
    <t>L95I,N96T,Q122E,I123V,M205I,C209V,C213F,A269G</t>
  </si>
  <si>
    <t>L95I,Q122E</t>
  </si>
  <si>
    <t>N96T,Q122E</t>
  </si>
  <si>
    <t>Q122E,I123V</t>
  </si>
  <si>
    <t>Q122E,M205I</t>
  </si>
  <si>
    <t>Q122E,C209V</t>
  </si>
  <si>
    <t>Q122E,C213F</t>
  </si>
  <si>
    <t>Q122E,A270G</t>
  </si>
  <si>
    <t>L95I,N96T,Q122E,M205I,C209V,C213F,A269G</t>
  </si>
  <si>
    <t>N96T,Q122E,M205I,C209V,C213F,A269G</t>
  </si>
  <si>
    <t>L95I,Q122E,M205I,C209V,C213F,A269G</t>
  </si>
  <si>
    <t>L95I,N96T,Q122E,C209V,C213F,A269G</t>
  </si>
  <si>
    <t>L95I,N96T,Q122E,M205I,C209V,A269G</t>
  </si>
  <si>
    <t>L95I,N96T,Q122E,M205I,C209V,C213F</t>
  </si>
  <si>
    <t>L95I,N96T,Q122E,I123V,C209V,C213F,A269G</t>
  </si>
  <si>
    <t>N96T,Q122E,C209V,C213F,A269G</t>
  </si>
  <si>
    <t>L95I,Q122E,C209V,C213F,A269G</t>
  </si>
  <si>
    <t>L95I,N96T,Q122E,C213F,A269G</t>
  </si>
  <si>
    <t>L95I,N96T,Q122E,C209V,A269G</t>
  </si>
  <si>
    <t>L95I,N96T,Q122E,C209V,C213F</t>
  </si>
  <si>
    <t>Y24F,I42L,C94T,V100M,L108I,L119I,S202T,F203Y,F255I,L309M</t>
  </si>
  <si>
    <t>Y24F,I42L,L108I,L119I,S202T,L309M</t>
  </si>
  <si>
    <t>Y198F,R248K</t>
  </si>
  <si>
    <t>E33D,I130V,F203Y</t>
  </si>
  <si>
    <t>S82A</t>
  </si>
  <si>
    <t>W85L</t>
  </si>
  <si>
    <t>V88I</t>
  </si>
  <si>
    <t>A97S</t>
  </si>
  <si>
    <t>Y99F</t>
  </si>
  <si>
    <t>K100N</t>
  </si>
  <si>
    <t>I108T</t>
  </si>
  <si>
    <t>G109A</t>
  </si>
  <si>
    <t>I119L</t>
  </si>
  <si>
    <t>C295S</t>
  </si>
  <si>
    <t>A52T</t>
  </si>
  <si>
    <t>S80A</t>
  </si>
  <si>
    <t>A87S</t>
  </si>
  <si>
    <t>P92S</t>
  </si>
  <si>
    <t>S94A</t>
  </si>
  <si>
    <t>L116T</t>
  </si>
  <si>
    <t>G124S</t>
  </si>
  <si>
    <t>S163F</t>
  </si>
  <si>
    <t>G217S</t>
  </si>
  <si>
    <t>S272A</t>
  </si>
  <si>
    <t>G90S</t>
  </si>
  <si>
    <t>A295S</t>
  </si>
  <si>
    <t>T118A,E122D,A292S</t>
  </si>
  <si>
    <t>T213I</t>
  </si>
  <si>
    <t>T217A,</t>
  </si>
  <si>
    <t>V218I</t>
  </si>
  <si>
    <t>T213I,T217A,V218I</t>
  </si>
  <si>
    <t>L207M</t>
  </si>
  <si>
    <t>Q122E,L207M</t>
  </si>
  <si>
    <t>In later papers the following opsins are reffered to as...</t>
  </si>
  <si>
    <t>AncBird* or AncSauropsid-360 with mutations F49V/F86S/L116V/S118A</t>
  </si>
  <si>
    <t>M86F,I91V,P93T,A109V,D113E,V116L,T118S</t>
  </si>
  <si>
    <t>monoclonal antibody 1D5</t>
  </si>
  <si>
    <t>R38Y</t>
  </si>
  <si>
    <t>F46T</t>
  </si>
  <si>
    <t>F49L</t>
  </si>
  <si>
    <t>V50I</t>
  </si>
  <si>
    <t>T52F</t>
  </si>
  <si>
    <t>I57M</t>
  </si>
  <si>
    <t>H64R</t>
  </si>
  <si>
    <t>L81F</t>
  </si>
  <si>
    <t>F85L</t>
  </si>
  <si>
    <t>T92P</t>
  </si>
  <si>
    <t>I95V</t>
  </si>
  <si>
    <t>H100N</t>
  </si>
  <si>
    <t>L104V</t>
  </si>
  <si>
    <t>A114G</t>
  </si>
  <si>
    <t>S118T</t>
  </si>
  <si>
    <t>V137I</t>
  </si>
  <si>
    <t>S145N</t>
  </si>
  <si>
    <t>I146F</t>
  </si>
  <si>
    <t>N149S</t>
  </si>
  <si>
    <t>L81F,F85L,T92P</t>
  </si>
  <si>
    <t>A114G,S118T</t>
  </si>
  <si>
    <t>L81F,F85L,T92P,A114G,S118T</t>
  </si>
  <si>
    <t>F46T,F49L,T52F,L81F,F85L,T92P</t>
  </si>
  <si>
    <t>F46T,F49L,T52F,L81F,F85L,T92P,A114G,S118T</t>
  </si>
  <si>
    <t>F46T,F49L,T52F,F85L,T92P,A114G,S118T</t>
  </si>
  <si>
    <t>F46T,F49L,T52F,F85L,T92P,E113Q,A114G,S118T</t>
  </si>
  <si>
    <t>T46F,L49F,F52T,L93F,P100T,G114A,T118S</t>
  </si>
  <si>
    <t>T46F,L49F,F52T,F88L,L93F,P100T,G114A,T118S</t>
  </si>
  <si>
    <t>I93T</t>
  </si>
  <si>
    <t>S86F,I93T</t>
  </si>
  <si>
    <t>S86F,V116L</t>
  </si>
  <si>
    <t>I93T,V116L</t>
  </si>
  <si>
    <t>S86F,I93T,V116L</t>
  </si>
  <si>
    <t>A180S</t>
  </si>
  <si>
    <t xml:space="preserve">Dropsophilia </t>
  </si>
  <si>
    <t>null</t>
  </si>
  <si>
    <t>Q186A</t>
  </si>
  <si>
    <t>Q118A,F261Y</t>
  </si>
  <si>
    <t>C122T</t>
  </si>
  <si>
    <t>V211C</t>
  </si>
  <si>
    <t>C122T,V211C</t>
  </si>
  <si>
    <t>lwsanc_pigmentx_A58T,V76A,H294N</t>
  </si>
  <si>
    <t>A58T,V76A,H294N</t>
  </si>
  <si>
    <t>I274V</t>
  </si>
  <si>
    <t>I320V</t>
  </si>
  <si>
    <t>T58A</t>
  </si>
  <si>
    <t>lwsanc_pigmentz_V115I,A180S</t>
  </si>
  <si>
    <t>V115I,A180S</t>
  </si>
  <si>
    <t>H294N</t>
  </si>
  <si>
    <t>V76A</t>
  </si>
  <si>
    <t>T160A</t>
  </si>
  <si>
    <t>I259M</t>
  </si>
  <si>
    <t>NP_031564.1_F86Y,T93I,A97T</t>
  </si>
  <si>
    <t>F86Y,T93I,A97T</t>
  </si>
  <si>
    <t>E113A</t>
  </si>
  <si>
    <t>U92557.1_Y86F,I93T,T97A</t>
  </si>
  <si>
    <t>Y86F,I93T,T97A</t>
  </si>
  <si>
    <t>C86F,S90C</t>
  </si>
  <si>
    <t xml:space="preserve">HEK293T </t>
  </si>
  <si>
    <t xml:space="preserve">PaSHE </t>
  </si>
  <si>
    <t>H195T</t>
  </si>
  <si>
    <t>H195S</t>
  </si>
  <si>
    <t>T195H</t>
  </si>
  <si>
    <t>T195K</t>
  </si>
  <si>
    <t>A86F</t>
  </si>
  <si>
    <t>N93T</t>
  </si>
  <si>
    <t>A86F,N93T</t>
  </si>
  <si>
    <t>F86A</t>
  </si>
  <si>
    <t>T93N</t>
  </si>
  <si>
    <t>F86A,T93N</t>
  </si>
  <si>
    <t>E114Q</t>
  </si>
  <si>
    <t>NP_031564.1_E108Q</t>
  </si>
  <si>
    <t>D114A</t>
  </si>
  <si>
    <t>NM_001085652.1_D108A</t>
  </si>
  <si>
    <t>D114Q</t>
  </si>
  <si>
    <t>NM_001085652.1_D108Q</t>
  </si>
  <si>
    <t>D114E</t>
  </si>
  <si>
    <t>NM_001085652.1_D108E</t>
  </si>
  <si>
    <t>D114G</t>
  </si>
  <si>
    <t>NM_001085652.1_D108G</t>
  </si>
  <si>
    <t>D114N</t>
  </si>
  <si>
    <t>NM_001085652.1_D108N</t>
  </si>
  <si>
    <t>NM_001085652.1_S85D</t>
  </si>
  <si>
    <t>D114H</t>
  </si>
  <si>
    <t>NM_001085652.1_D108H</t>
  </si>
  <si>
    <t>D114A,G116D</t>
  </si>
  <si>
    <t>NM_001085652.1_G112A</t>
  </si>
  <si>
    <t>G116A</t>
  </si>
  <si>
    <t>NM_001085652.1_G112D</t>
  </si>
  <si>
    <t>G116D</t>
  </si>
  <si>
    <t>NM_001085652.1_D108A,G112D</t>
  </si>
  <si>
    <t>anti-FLAG monoclonal antibody</t>
  </si>
  <si>
    <t>I232F</t>
  </si>
  <si>
    <t>S236G</t>
  </si>
  <si>
    <t>I232F,S236G</t>
  </si>
  <si>
    <t>F232I</t>
  </si>
  <si>
    <t>G236S</t>
  </si>
  <si>
    <t>F232I,G236S</t>
  </si>
  <si>
    <t>S180A</t>
  </si>
  <si>
    <t>H197Y</t>
  </si>
  <si>
    <t>Y277F</t>
  </si>
  <si>
    <t>T285A</t>
  </si>
  <si>
    <t>A308S</t>
  </si>
  <si>
    <t>S180A,H197Y</t>
  </si>
  <si>
    <t>S180A,Y277F</t>
  </si>
  <si>
    <t>S180A,T285A</t>
  </si>
  <si>
    <t>S180A,A308S</t>
  </si>
  <si>
    <t>H197Y,T285A</t>
  </si>
  <si>
    <t>H197Y,A308S</t>
  </si>
  <si>
    <t>Y277F,T285A</t>
  </si>
  <si>
    <t>S180A,H197Y,A308S</t>
  </si>
  <si>
    <t>S180A,Y277F,T285A</t>
  </si>
  <si>
    <t>I46F</t>
  </si>
  <si>
    <t>V49I</t>
  </si>
  <si>
    <t>G164A</t>
  </si>
  <si>
    <t>I46F,V49I,G164A</t>
  </si>
  <si>
    <t>I46L,V49I,G164A</t>
  </si>
  <si>
    <t>I46F,G164A</t>
  </si>
  <si>
    <t>I46A,V49I,G164A</t>
  </si>
  <si>
    <t>I46F,V49I,V52A,G164A</t>
  </si>
  <si>
    <t>I46F,V49I,G164A,A269S</t>
  </si>
  <si>
    <t>I46F,V49I,V52F,G164A</t>
  </si>
  <si>
    <t>I46F,V49I,G164A,A269C</t>
  </si>
  <si>
    <t>I46F,V49I,G164A,A269T</t>
  </si>
  <si>
    <t>monoclonal antibody rho 1D4</t>
  </si>
  <si>
    <t>non-visual opsin</t>
  </si>
  <si>
    <t>cerana japonica</t>
  </si>
  <si>
    <t>UV in the dark state</t>
  </si>
  <si>
    <t xml:space="preserve">Branchiostoma </t>
  </si>
  <si>
    <t>melanopsin</t>
  </si>
  <si>
    <t>-</t>
  </si>
  <si>
    <t>measured on transferred version on blind white mutant</t>
  </si>
  <si>
    <t>Y126F</t>
  </si>
  <si>
    <t>F133Y</t>
  </si>
  <si>
    <t>H38P,R42L</t>
  </si>
  <si>
    <t>A53Y</t>
  </si>
  <si>
    <t>N104K</t>
  </si>
  <si>
    <t>I110Y</t>
  </si>
  <si>
    <t>D125Q,Y127F</t>
  </si>
  <si>
    <t>F147Y</t>
  </si>
  <si>
    <t>T173I,W176Y</t>
  </si>
  <si>
    <t>R243F</t>
  </si>
  <si>
    <t>S325A</t>
  </si>
  <si>
    <t>K110N</t>
  </si>
  <si>
    <t>K110E</t>
  </si>
  <si>
    <t>Y126E</t>
  </si>
  <si>
    <t xml:space="preserve">virilis </t>
  </si>
  <si>
    <t>M77281.1</t>
  </si>
  <si>
    <t>AF004168</t>
  </si>
  <si>
    <t>from bees, measured on transferred version on blind white mutant</t>
  </si>
  <si>
    <t>AF004169</t>
  </si>
  <si>
    <t>LWS, measured on transferred version on blind white mutant</t>
  </si>
  <si>
    <t>UVS, measured on transferred version on blind white mutant</t>
  </si>
  <si>
    <t>K168E</t>
  </si>
  <si>
    <t>measured through ERG of white eye fruitfly mutant</t>
  </si>
  <si>
    <t>leucepsarus</t>
  </si>
  <si>
    <t>Lampfish</t>
  </si>
  <si>
    <t>goodie</t>
  </si>
  <si>
    <t>Killifish</t>
  </si>
  <si>
    <t>Scabbard</t>
  </si>
  <si>
    <t>V300I</t>
  </si>
  <si>
    <t>whale shark</t>
  </si>
  <si>
    <t>zebra shark</t>
  </si>
  <si>
    <t>COS</t>
  </si>
  <si>
    <t>Remember that all the numbering for humans is with regard to human opsins and not bovine!</t>
  </si>
  <si>
    <t>immunoaffinity chromatography</t>
  </si>
  <si>
    <t>HEK293S-GnT1−</t>
  </si>
  <si>
    <t>Start Seq here</t>
  </si>
  <si>
    <t>I'm a little shakey on the legitmacy of this one</t>
  </si>
  <si>
    <t>NM_001085652.1_S85D,D108A</t>
  </si>
  <si>
    <t>Sf9</t>
  </si>
  <si>
    <t>IMAC</t>
  </si>
  <si>
    <t>HEK293EBNA</t>
  </si>
  <si>
    <t>unclear</t>
  </si>
  <si>
    <t>S299A</t>
  </si>
  <si>
    <t>N83D,S299A</t>
  </si>
  <si>
    <t>Firebelly newt</t>
  </si>
  <si>
    <t>American bullfrog</t>
  </si>
  <si>
    <t>P04001.1</t>
  </si>
  <si>
    <t>N94K</t>
  </si>
  <si>
    <t>rho-1D4 antibody</t>
  </si>
  <si>
    <t>R330Q</t>
  </si>
  <si>
    <t>N78K</t>
  </si>
  <si>
    <t>A94T</t>
  </si>
  <si>
    <t>F178Y</t>
  </si>
  <si>
    <t>A94T, F178Y</t>
  </si>
  <si>
    <t xml:space="preserve">LC780183 </t>
  </si>
  <si>
    <t>FLAG (3xFLAG elution)</t>
  </si>
  <si>
    <t>maxid</t>
  </si>
  <si>
    <t>CellType</t>
  </si>
  <si>
    <t>CellSubType</t>
  </si>
  <si>
    <t>Chromophore</t>
  </si>
  <si>
    <t>Stage</t>
  </si>
  <si>
    <t>rod</t>
  </si>
  <si>
    <t>adult</t>
  </si>
  <si>
    <t>cone</t>
  </si>
  <si>
    <t>medirostris</t>
  </si>
  <si>
    <t>single</t>
  </si>
  <si>
    <t>Cymatogaster</t>
  </si>
  <si>
    <t>aggregata</t>
  </si>
  <si>
    <t>twin</t>
  </si>
  <si>
    <t>double</t>
  </si>
  <si>
    <t>maccullochi</t>
  </si>
  <si>
    <t>Marosatherina</t>
  </si>
  <si>
    <t>ladigesi</t>
  </si>
  <si>
    <t>Dermogenys</t>
  </si>
  <si>
    <t>pusilla</t>
  </si>
  <si>
    <t>Alosa</t>
  </si>
  <si>
    <t>kessleri</t>
  </si>
  <si>
    <t>Clupea</t>
  </si>
  <si>
    <t>pallasii</t>
  </si>
  <si>
    <t>triple</t>
  </si>
  <si>
    <t>Vitamin A1-based</t>
  </si>
  <si>
    <t>ballerus</t>
  </si>
  <si>
    <t>Blicca</t>
  </si>
  <si>
    <t>bjoerkna</t>
  </si>
  <si>
    <t>carassius</t>
  </si>
  <si>
    <t>Scardinius</t>
  </si>
  <si>
    <t>erythrophthalmus</t>
  </si>
  <si>
    <t>Tinca</t>
  </si>
  <si>
    <t>tinca</t>
  </si>
  <si>
    <t>Fundulus</t>
  </si>
  <si>
    <t>heteroclitus</t>
  </si>
  <si>
    <t>formosa</t>
  </si>
  <si>
    <t>macrocephalus</t>
  </si>
  <si>
    <t>Gaidropsarus</t>
  </si>
  <si>
    <t>mediterraneus</t>
  </si>
  <si>
    <t>Microgadus</t>
  </si>
  <si>
    <t>Theragra</t>
  </si>
  <si>
    <t>chalcogramma</t>
  </si>
  <si>
    <t>productus</t>
  </si>
  <si>
    <t>Aulorhynchus</t>
  </si>
  <si>
    <t>Gasterosteus</t>
  </si>
  <si>
    <t>Gobiesox</t>
  </si>
  <si>
    <t>maecmdricus</t>
  </si>
  <si>
    <t>Hypomesus</t>
  </si>
  <si>
    <t>pretiosus</t>
  </si>
  <si>
    <t>dentex</t>
  </si>
  <si>
    <t>Spirinchus</t>
  </si>
  <si>
    <t>thaleichthys</t>
  </si>
  <si>
    <t>nigroris</t>
  </si>
  <si>
    <t>veliferum</t>
  </si>
  <si>
    <t>Ammodytes</t>
  </si>
  <si>
    <t>hexapterus</t>
  </si>
  <si>
    <t>Apogon</t>
  </si>
  <si>
    <t>kallopterus</t>
  </si>
  <si>
    <t>Ronquilus</t>
  </si>
  <si>
    <t>jordani</t>
  </si>
  <si>
    <t>Lipophyrs</t>
  </si>
  <si>
    <t>pholis</t>
  </si>
  <si>
    <t>Trachurus</t>
  </si>
  <si>
    <t>Spicara</t>
  </si>
  <si>
    <t>smaris</t>
  </si>
  <si>
    <t>Lepomis</t>
  </si>
  <si>
    <t>macrochirus</t>
  </si>
  <si>
    <t>Micropterus</t>
  </si>
  <si>
    <t>salmoides</t>
  </si>
  <si>
    <t>Chaetodon</t>
  </si>
  <si>
    <t>kleini</t>
  </si>
  <si>
    <t>unimaculatus</t>
  </si>
  <si>
    <t>Forcipiger</t>
  </si>
  <si>
    <t>flavissimus</t>
  </si>
  <si>
    <t>Aequidens</t>
  </si>
  <si>
    <t>Copadichromis</t>
  </si>
  <si>
    <t>borleyi</t>
  </si>
  <si>
    <t>burtoni</t>
  </si>
  <si>
    <t>pyrrhocephalus</t>
  </si>
  <si>
    <t>ishmaeli</t>
  </si>
  <si>
    <t>piceatus</t>
  </si>
  <si>
    <t>Metriaclima</t>
  </si>
  <si>
    <t>barlowi</t>
  </si>
  <si>
    <t>benetos</t>
  </si>
  <si>
    <t>emmiltos</t>
  </si>
  <si>
    <t>livingstonii</t>
  </si>
  <si>
    <t>melabranchion</t>
  </si>
  <si>
    <t>Protomelas</t>
  </si>
  <si>
    <t>taeniolatus</t>
  </si>
  <si>
    <t>tropheops</t>
  </si>
  <si>
    <t>red head</t>
  </si>
  <si>
    <t>luanso</t>
  </si>
  <si>
    <t>Tyrannochromis</t>
  </si>
  <si>
    <t>Hypsurus</t>
  </si>
  <si>
    <t>caryi</t>
  </si>
  <si>
    <t>Micrometrus</t>
  </si>
  <si>
    <t>minimus</t>
  </si>
  <si>
    <t>aurora</t>
  </si>
  <si>
    <t>Rhacochilus</t>
  </si>
  <si>
    <t>vacca</t>
  </si>
  <si>
    <t>Zalembius</t>
  </si>
  <si>
    <t>rosaceus</t>
  </si>
  <si>
    <t>Gobiusculus</t>
  </si>
  <si>
    <t>Tetrapturus</t>
  </si>
  <si>
    <t>audax</t>
  </si>
  <si>
    <t>Kuhlia</t>
  </si>
  <si>
    <t>sandvicensis</t>
  </si>
  <si>
    <t>Bodianus</t>
  </si>
  <si>
    <t>bilunnulatus</t>
  </si>
  <si>
    <t>adetii</t>
  </si>
  <si>
    <t>argentimaculatus</t>
  </si>
  <si>
    <t>bohar</t>
  </si>
  <si>
    <t>carponotatus</t>
  </si>
  <si>
    <t>kasmira</t>
  </si>
  <si>
    <t>malabaricus</t>
  </si>
  <si>
    <t>quinquelineatus</t>
  </si>
  <si>
    <t>russellii</t>
  </si>
  <si>
    <t>johnii</t>
  </si>
  <si>
    <t>Mulloidichthys</t>
  </si>
  <si>
    <t>flavolineatus</t>
  </si>
  <si>
    <t>Parupeneus</t>
  </si>
  <si>
    <t>multifasceatus</t>
  </si>
  <si>
    <t>hansoni</t>
  </si>
  <si>
    <t>Perca</t>
  </si>
  <si>
    <t>Sander</t>
  </si>
  <si>
    <t>lucioperca</t>
  </si>
  <si>
    <t>Pholis</t>
  </si>
  <si>
    <t>ornata</t>
  </si>
  <si>
    <t>laeta</t>
  </si>
  <si>
    <t>Abudefduf</t>
  </si>
  <si>
    <t>abdominalis</t>
  </si>
  <si>
    <t>Chromis</t>
  </si>
  <si>
    <t>hanui</t>
  </si>
  <si>
    <t>ovalis</t>
  </si>
  <si>
    <t>vanderbilti</t>
  </si>
  <si>
    <t>verater</t>
  </si>
  <si>
    <t>Dascyllus</t>
  </si>
  <si>
    <t>albisella</t>
  </si>
  <si>
    <t>Plectroglyphidodon</t>
  </si>
  <si>
    <t>johnstonianus</t>
  </si>
  <si>
    <t>Pomacentrus</t>
  </si>
  <si>
    <t>melanochir</t>
  </si>
  <si>
    <t>Stegastes</t>
  </si>
  <si>
    <t>fasciolatus</t>
  </si>
  <si>
    <t>Diplodus</t>
  </si>
  <si>
    <t>annularis</t>
  </si>
  <si>
    <t>Sphyraena</t>
  </si>
  <si>
    <t>barracuda</t>
  </si>
  <si>
    <t>Anoplarchus</t>
  </si>
  <si>
    <t>purpurescens</t>
  </si>
  <si>
    <t>Chirolophis</t>
  </si>
  <si>
    <t>Pholidapus</t>
  </si>
  <si>
    <t>dybowsky</t>
  </si>
  <si>
    <t>Phytichthys</t>
  </si>
  <si>
    <t>chirus</t>
  </si>
  <si>
    <t>Stichaeus</t>
  </si>
  <si>
    <t>grigorjewi</t>
  </si>
  <si>
    <t>nozawae</t>
  </si>
  <si>
    <t>mucosus</t>
  </si>
  <si>
    <t>Peprilus</t>
  </si>
  <si>
    <t>simillimus</t>
  </si>
  <si>
    <t>Trichodon</t>
  </si>
  <si>
    <t>trichodon</t>
  </si>
  <si>
    <t>Zanclus</t>
  </si>
  <si>
    <t>Lycodes</t>
  </si>
  <si>
    <t>pacificus</t>
  </si>
  <si>
    <t>Citharichthys</t>
  </si>
  <si>
    <t>sordidus</t>
  </si>
  <si>
    <t>Hippoglossoides</t>
  </si>
  <si>
    <t>herzensteini</t>
  </si>
  <si>
    <t>elassodon</t>
  </si>
  <si>
    <t>Isopsetta</t>
  </si>
  <si>
    <t>isolepis</t>
  </si>
  <si>
    <t>Lepidopsetta</t>
  </si>
  <si>
    <t>bilineata</t>
  </si>
  <si>
    <t>polyxystra</t>
  </si>
  <si>
    <t>Lyopsetta</t>
  </si>
  <si>
    <t>exilis</t>
  </si>
  <si>
    <t>Microstomus</t>
  </si>
  <si>
    <t>kitt</t>
  </si>
  <si>
    <t>Parophrys</t>
  </si>
  <si>
    <t>vetulus</t>
  </si>
  <si>
    <t>Platichthys</t>
  </si>
  <si>
    <t>stellatus</t>
  </si>
  <si>
    <t>flesus</t>
  </si>
  <si>
    <t>asper</t>
  </si>
  <si>
    <t>Salmo</t>
  </si>
  <si>
    <t>trutta</t>
  </si>
  <si>
    <t>irideus</t>
  </si>
  <si>
    <t>Abyssocottus</t>
  </si>
  <si>
    <t>korotneffi</t>
  </si>
  <si>
    <t>Cottinella</t>
  </si>
  <si>
    <t>boulengeri</t>
  </si>
  <si>
    <t>Limnocottus</t>
  </si>
  <si>
    <t>griseus</t>
  </si>
  <si>
    <t>Agonopsis</t>
  </si>
  <si>
    <t>vulsa</t>
  </si>
  <si>
    <t>Bothragonus</t>
  </si>
  <si>
    <t>swani</t>
  </si>
  <si>
    <t>Podothecus</t>
  </si>
  <si>
    <t>acipenserinus</t>
  </si>
  <si>
    <t>Artedius</t>
  </si>
  <si>
    <t>fenestrates</t>
  </si>
  <si>
    <t>harringtoni</t>
  </si>
  <si>
    <t>meanyi</t>
  </si>
  <si>
    <t>Ascelichthys</t>
  </si>
  <si>
    <t>rhodorus</t>
  </si>
  <si>
    <t>Bero</t>
  </si>
  <si>
    <t>elegans</t>
  </si>
  <si>
    <t>Clinocottus</t>
  </si>
  <si>
    <t>globiceps</t>
  </si>
  <si>
    <t>diceraus</t>
  </si>
  <si>
    <t>Gymnocanthus</t>
  </si>
  <si>
    <t>pistilliger</t>
  </si>
  <si>
    <t>Icelinus</t>
  </si>
  <si>
    <t>borealis</t>
  </si>
  <si>
    <t>Jordania</t>
  </si>
  <si>
    <t>zonope</t>
  </si>
  <si>
    <t>Megalocottus</t>
  </si>
  <si>
    <t>platycephalus</t>
  </si>
  <si>
    <t>Microcottus</t>
  </si>
  <si>
    <t>sellaris</t>
  </si>
  <si>
    <t>potyacanthocephalus</t>
  </si>
  <si>
    <t>stelleri</t>
  </si>
  <si>
    <t>brandti</t>
  </si>
  <si>
    <t>jack</t>
  </si>
  <si>
    <t>Oligocottus</t>
  </si>
  <si>
    <t>maculosus</t>
  </si>
  <si>
    <t>Scorpaenichthys</t>
  </si>
  <si>
    <t>Taurulus</t>
  </si>
  <si>
    <t>bubalis</t>
  </si>
  <si>
    <t>Triglops</t>
  </si>
  <si>
    <t>pingelii</t>
  </si>
  <si>
    <t>Triglopsis</t>
  </si>
  <si>
    <t>quadricornis</t>
  </si>
  <si>
    <t>baicalensis</t>
  </si>
  <si>
    <t>multiradiatus</t>
  </si>
  <si>
    <t>grewingkii</t>
  </si>
  <si>
    <t>Paracottus</t>
  </si>
  <si>
    <t>knerii</t>
  </si>
  <si>
    <t>Eumicrotremus</t>
  </si>
  <si>
    <t>orbis</t>
  </si>
  <si>
    <t>Hemitripterus</t>
  </si>
  <si>
    <t>villosus</t>
  </si>
  <si>
    <t>Nautichthys</t>
  </si>
  <si>
    <t>oculofasciatus</t>
  </si>
  <si>
    <t>octogrammus</t>
  </si>
  <si>
    <t>Ophiodon</t>
  </si>
  <si>
    <t>elongatus</t>
  </si>
  <si>
    <t>Pleurogrammus</t>
  </si>
  <si>
    <t>azonus</t>
  </si>
  <si>
    <t>Liparis</t>
  </si>
  <si>
    <t>dennyi</t>
  </si>
  <si>
    <t>pulchellus</t>
  </si>
  <si>
    <t>florae</t>
  </si>
  <si>
    <t>greeni</t>
  </si>
  <si>
    <t>Dasycottus</t>
  </si>
  <si>
    <t>setiger</t>
  </si>
  <si>
    <t>Gilbertidia</t>
  </si>
  <si>
    <t>sigalutes</t>
  </si>
  <si>
    <t>Psychrobites</t>
  </si>
  <si>
    <t>paradoxus</t>
  </si>
  <si>
    <t>Dendrochirus</t>
  </si>
  <si>
    <t>Scorpaena</t>
  </si>
  <si>
    <t>porcus</t>
  </si>
  <si>
    <t>maliger</t>
  </si>
  <si>
    <t>empaeus</t>
  </si>
  <si>
    <t>Chelidonichthys</t>
  </si>
  <si>
    <t>lucernus</t>
  </si>
  <si>
    <t>Eutrigla</t>
  </si>
  <si>
    <t>gurnardus</t>
  </si>
  <si>
    <t>Hippocampus</t>
  </si>
  <si>
    <t>subelongatus</t>
  </si>
  <si>
    <t>barbouri</t>
  </si>
  <si>
    <t>Stigmatopora</t>
  </si>
  <si>
    <t>argus</t>
  </si>
  <si>
    <t>Sygnathus</t>
  </si>
  <si>
    <t>leptorhynchus</t>
  </si>
  <si>
    <t>Canthidermis</t>
  </si>
  <si>
    <t>Pergavor</t>
  </si>
  <si>
    <t>spilosoma</t>
  </si>
  <si>
    <t>aspricaudus</t>
  </si>
  <si>
    <t xml:space="preserve">adult </t>
  </si>
  <si>
    <t>cone?</t>
  </si>
  <si>
    <t>single?</t>
  </si>
  <si>
    <t>Serinus</t>
  </si>
  <si>
    <t>canaria</t>
  </si>
  <si>
    <t>Dasyatis</t>
  </si>
  <si>
    <t>fluviorum</t>
  </si>
  <si>
    <t>Himantura</t>
  </si>
  <si>
    <t>fai</t>
  </si>
  <si>
    <t>immature</t>
  </si>
  <si>
    <t>Taeniura</t>
  </si>
  <si>
    <t>lymma</t>
  </si>
  <si>
    <t>Gymnura</t>
  </si>
  <si>
    <t>Aetobatus</t>
  </si>
  <si>
    <t>narinari</t>
  </si>
  <si>
    <t>rostrata</t>
  </si>
  <si>
    <t>Trygonorrhina</t>
  </si>
  <si>
    <t>fasciata</t>
  </si>
  <si>
    <t>Rhinobatos</t>
  </si>
  <si>
    <t>lentiginosus</t>
  </si>
  <si>
    <t>Rhinoptera</t>
  </si>
  <si>
    <t>bonasus</t>
  </si>
  <si>
    <t>Rhynchobatus</t>
  </si>
  <si>
    <t>australiae</t>
  </si>
  <si>
    <t>Trygonoptera</t>
  </si>
  <si>
    <t>testacea</t>
  </si>
  <si>
    <t>Urobatis</t>
  </si>
  <si>
    <t>jamaicensis</t>
  </si>
  <si>
    <t>amboinensis</t>
  </si>
  <si>
    <t>leucas</t>
  </si>
  <si>
    <t>Rhizoprionodon</t>
  </si>
  <si>
    <t>taylori</t>
  </si>
  <si>
    <t>mykiss</t>
  </si>
  <si>
    <t>juvenile (alevin stage)</t>
  </si>
  <si>
    <t>Ctenophorus</t>
  </si>
  <si>
    <t>decresii</t>
  </si>
  <si>
    <t>Alouatta</t>
  </si>
  <si>
    <t>juvenile</t>
  </si>
  <si>
    <t>juvenile (smolt stage)</t>
  </si>
  <si>
    <t>Danio</t>
  </si>
  <si>
    <t>Lampetra</t>
  </si>
  <si>
    <t>Eigenmannia</t>
  </si>
  <si>
    <t>virescens</t>
  </si>
  <si>
    <t>acuelatus</t>
  </si>
  <si>
    <t>reticulata cumana</t>
  </si>
  <si>
    <t>reticulata trinidad</t>
  </si>
  <si>
    <t>unknown</t>
  </si>
  <si>
    <t>Idiacanthus</t>
  </si>
  <si>
    <t>fasciola</t>
  </si>
  <si>
    <t>Stomias</t>
  </si>
  <si>
    <t>boa</t>
  </si>
  <si>
    <t>Ichthyocossus</t>
  </si>
  <si>
    <t>ovatus</t>
  </si>
  <si>
    <t>Vinciguerria</t>
  </si>
  <si>
    <t>nimbaria</t>
  </si>
  <si>
    <t>Gonostoma</t>
  </si>
  <si>
    <t>bathyphilium</t>
  </si>
  <si>
    <t>elongatum</t>
  </si>
  <si>
    <t>rafinesquei</t>
  </si>
  <si>
    <t>Coryphaenoides</t>
  </si>
  <si>
    <t>guntheri</t>
  </si>
  <si>
    <t>compresis</t>
  </si>
  <si>
    <t>Cataetyx</t>
  </si>
  <si>
    <t>laticeps</t>
  </si>
  <si>
    <t>Conocara</t>
  </si>
  <si>
    <t>salmonea</t>
  </si>
  <si>
    <t>Hoplostethus</t>
  </si>
  <si>
    <t>mediteranus</t>
  </si>
  <si>
    <t>tittmani</t>
  </si>
  <si>
    <t>Malacosteus</t>
  </si>
  <si>
    <t>niger</t>
  </si>
  <si>
    <t>Loligo</t>
  </si>
  <si>
    <t>forbesii</t>
  </si>
  <si>
    <t>rhabdomeric</t>
  </si>
  <si>
    <t>pealii</t>
  </si>
  <si>
    <t>subulata</t>
  </si>
  <si>
    <t>unkown</t>
  </si>
  <si>
    <t>Sepia</t>
  </si>
  <si>
    <t>officinalis</t>
  </si>
  <si>
    <t>Todarodes</t>
  </si>
  <si>
    <t>Enteroctopus</t>
  </si>
  <si>
    <t>dofleini</t>
  </si>
  <si>
    <t>Typhlops</t>
  </si>
  <si>
    <t>hypomethes</t>
  </si>
  <si>
    <t>Leptotyphlops</t>
  </si>
  <si>
    <t>Anilius</t>
  </si>
  <si>
    <t>scytale</t>
  </si>
  <si>
    <t>A1</t>
  </si>
  <si>
    <t>large juvenile</t>
  </si>
  <si>
    <t>small juvenile</t>
  </si>
  <si>
    <t>Galleria</t>
  </si>
  <si>
    <t>mellonella</t>
  </si>
  <si>
    <t>Microcebus</t>
  </si>
  <si>
    <t>murinus</t>
  </si>
  <si>
    <t>Struthio</t>
  </si>
  <si>
    <t>camelus</t>
  </si>
  <si>
    <t>Rod</t>
  </si>
  <si>
    <t>chick</t>
  </si>
  <si>
    <t xml:space="preserve">Rhea </t>
  </si>
  <si>
    <t>gallus domesticus</t>
  </si>
  <si>
    <t xml:space="preserve">Coturnix </t>
  </si>
  <si>
    <t xml:space="preserve">Meleagris </t>
  </si>
  <si>
    <t>galoparvo</t>
  </si>
  <si>
    <t xml:space="preserve">Pavo </t>
  </si>
  <si>
    <t>cristatus</t>
  </si>
  <si>
    <t xml:space="preserve">Anas </t>
  </si>
  <si>
    <t>platyrhynchos</t>
  </si>
  <si>
    <t>Leiothrix</t>
  </si>
  <si>
    <t>lutea</t>
  </si>
  <si>
    <t>Sturnus</t>
  </si>
  <si>
    <t>vulgaris</t>
  </si>
  <si>
    <t>Turdus</t>
  </si>
  <si>
    <t>merula</t>
  </si>
  <si>
    <t xml:space="preserve">Parvus </t>
  </si>
  <si>
    <t>Strix</t>
  </si>
  <si>
    <t>aluco</t>
  </si>
  <si>
    <t>Anas</t>
  </si>
  <si>
    <t>playrhnchos domesticus</t>
  </si>
  <si>
    <t>Buteo</t>
  </si>
  <si>
    <t>Larus</t>
  </si>
  <si>
    <t>atricilla</t>
  </si>
  <si>
    <t>Amandina</t>
  </si>
  <si>
    <t xml:space="preserve">Corvus </t>
  </si>
  <si>
    <t>frugilegus</t>
  </si>
  <si>
    <t>Chloebia</t>
  </si>
  <si>
    <t>gouldiae</t>
  </si>
  <si>
    <t>Lonchura</t>
  </si>
  <si>
    <t>maga</t>
  </si>
  <si>
    <t>Neochmia</t>
  </si>
  <si>
    <t>modesta</t>
  </si>
  <si>
    <t>Passer</t>
  </si>
  <si>
    <t>domesticus</t>
  </si>
  <si>
    <t>undatus</t>
  </si>
  <si>
    <t>Dromiceius</t>
  </si>
  <si>
    <t>novae-hollandiae</t>
  </si>
  <si>
    <t>Nothoprocta</t>
  </si>
  <si>
    <t>cinerascens cinerascens</t>
  </si>
  <si>
    <t>perdicaria sanborni</t>
  </si>
  <si>
    <t>Phalaenoptilus</t>
  </si>
  <si>
    <t>nuttallii</t>
  </si>
  <si>
    <t>Streptopelia</t>
  </si>
  <si>
    <t>roseogrisea</t>
  </si>
  <si>
    <t>Zenaida</t>
  </si>
  <si>
    <t>macroura</t>
  </si>
  <si>
    <t>Callipepla</t>
  </si>
  <si>
    <t>californica</t>
  </si>
  <si>
    <t>Colinus</t>
  </si>
  <si>
    <t>Carpodacus</t>
  </si>
  <si>
    <t>Estrilda</t>
  </si>
  <si>
    <t>troglodytes</t>
  </si>
  <si>
    <t>malabarica</t>
  </si>
  <si>
    <t>malacca</t>
  </si>
  <si>
    <t>striata</t>
  </si>
  <si>
    <t>Molothrus</t>
  </si>
  <si>
    <t>ater</t>
  </si>
  <si>
    <t>Pipilo</t>
  </si>
  <si>
    <t>Plocepasser</t>
  </si>
  <si>
    <t>mahali</t>
  </si>
  <si>
    <t>Zonotrichia</t>
  </si>
  <si>
    <t>leucophrys</t>
  </si>
  <si>
    <t>undalatus</t>
  </si>
  <si>
    <t>Bubo</t>
  </si>
  <si>
    <t>Otus</t>
  </si>
  <si>
    <t>asio</t>
  </si>
  <si>
    <t>Speotyto</t>
  </si>
  <si>
    <t>cunicularia</t>
  </si>
  <si>
    <t>Tyto</t>
  </si>
  <si>
    <t>alba</t>
  </si>
  <si>
    <t>Cookii</t>
  </si>
  <si>
    <t xml:space="preserve">single </t>
  </si>
  <si>
    <t xml:space="preserve">cone </t>
  </si>
  <si>
    <t>Cyanosoma</t>
  </si>
  <si>
    <t xml:space="preserve">rod </t>
  </si>
  <si>
    <t>Doederleini</t>
  </si>
  <si>
    <t xml:space="preserve">Zoramia </t>
  </si>
  <si>
    <t>Viridiventer</t>
  </si>
  <si>
    <t>Leptacanthus</t>
  </si>
  <si>
    <t xml:space="preserve">Rhabdamia </t>
  </si>
  <si>
    <t>Gracilis</t>
  </si>
  <si>
    <t xml:space="preserve">Nectamia </t>
  </si>
  <si>
    <t>Savayensis</t>
  </si>
  <si>
    <t>Mirza</t>
  </si>
  <si>
    <t>coquereli</t>
  </si>
  <si>
    <t>Cheirogaleus</t>
  </si>
  <si>
    <t>major</t>
  </si>
  <si>
    <t>medius</t>
  </si>
  <si>
    <t>Avahi</t>
  </si>
  <si>
    <t>laniger</t>
  </si>
  <si>
    <t>Lepilemur</t>
  </si>
  <si>
    <t>ruficaudatus</t>
  </si>
  <si>
    <t>Daubentonia</t>
  </si>
  <si>
    <t xml:space="preserve">madagascariensis </t>
  </si>
  <si>
    <t>Loris</t>
  </si>
  <si>
    <t>tardigradus</t>
  </si>
  <si>
    <t>Otolemur</t>
  </si>
  <si>
    <t>garnettii</t>
  </si>
  <si>
    <t>Galago</t>
  </si>
  <si>
    <t>senegalensis</t>
  </si>
  <si>
    <t>Tarsius</t>
  </si>
  <si>
    <t>syrichta</t>
  </si>
  <si>
    <t>bancanus</t>
  </si>
  <si>
    <t>trivirgatus</t>
  </si>
  <si>
    <t>Procyon</t>
  </si>
  <si>
    <t>lotor</t>
  </si>
  <si>
    <t>Potos</t>
  </si>
  <si>
    <t>flavus</t>
  </si>
  <si>
    <t>Mustela</t>
  </si>
  <si>
    <t>putorius furo</t>
  </si>
  <si>
    <t>rattus</t>
  </si>
  <si>
    <t>Glaucomys</t>
  </si>
  <si>
    <t>sabrinus</t>
  </si>
  <si>
    <t>Monodelphis</t>
  </si>
  <si>
    <t>domestica</t>
  </si>
  <si>
    <t>Didelphis</t>
  </si>
  <si>
    <t>aurita</t>
  </si>
  <si>
    <t>virginiana</t>
  </si>
  <si>
    <t>Setonix</t>
  </si>
  <si>
    <t>brachyurus</t>
  </si>
  <si>
    <t>Thylamys</t>
  </si>
  <si>
    <t>Glossophaga</t>
  </si>
  <si>
    <t>soricina</t>
  </si>
  <si>
    <t>Carollia</t>
  </si>
  <si>
    <t>perspicillata</t>
  </si>
  <si>
    <t>Pteropus</t>
  </si>
  <si>
    <t>dasymallus</t>
  </si>
  <si>
    <t>Haplonycteris</t>
  </si>
  <si>
    <t>fischeri</t>
  </si>
  <si>
    <t>Myotis</t>
  </si>
  <si>
    <t>Caprimulgus</t>
  </si>
  <si>
    <t>europaeus</t>
  </si>
  <si>
    <t>Tarentola</t>
  </si>
  <si>
    <t>chazaliae</t>
  </si>
  <si>
    <t>gekko</t>
  </si>
  <si>
    <t>Hemidactylus</t>
  </si>
  <si>
    <t>turcicus</t>
  </si>
  <si>
    <t>garnotii</t>
  </si>
  <si>
    <t>Teratoscincus</t>
  </si>
  <si>
    <t>scincus</t>
  </si>
  <si>
    <t xml:space="preserve">Mysis </t>
  </si>
  <si>
    <t>LWS, MWS</t>
  </si>
  <si>
    <t>LWS, single</t>
  </si>
  <si>
    <t>Adult</t>
  </si>
  <si>
    <t>MWS, single</t>
  </si>
  <si>
    <t>SWS, single</t>
  </si>
  <si>
    <t>UVS, single</t>
  </si>
  <si>
    <t xml:space="preserve">Pseudotropheus </t>
  </si>
  <si>
    <t xml:space="preserve">Melanochromis </t>
  </si>
  <si>
    <t xml:space="preserve">double </t>
  </si>
  <si>
    <t xml:space="preserve">Tramitichromis </t>
  </si>
  <si>
    <t>retinular</t>
  </si>
  <si>
    <t xml:space="preserve">Bombus </t>
  </si>
  <si>
    <t>R3-8</t>
  </si>
  <si>
    <t>R1, R2</t>
  </si>
  <si>
    <t>R1-6</t>
  </si>
  <si>
    <t>399-402</t>
  </si>
  <si>
    <t>R7</t>
  </si>
  <si>
    <t>R8</t>
  </si>
  <si>
    <t>R1-2</t>
  </si>
  <si>
    <t>403-404</t>
  </si>
  <si>
    <t>R1-8</t>
  </si>
  <si>
    <t xml:space="preserve">R1-2 </t>
  </si>
  <si>
    <t>Squilla</t>
  </si>
  <si>
    <t>empusa</t>
  </si>
  <si>
    <t>R1-7</t>
  </si>
  <si>
    <t>erato petiverana</t>
  </si>
  <si>
    <t>R1-R2</t>
  </si>
  <si>
    <t>R3–8</t>
  </si>
  <si>
    <t>retinula</t>
  </si>
  <si>
    <t>rapae crucivora</t>
  </si>
  <si>
    <t>R3,R4</t>
  </si>
  <si>
    <t>lngcor_id</t>
  </si>
  <si>
    <t>Order</t>
  </si>
  <si>
    <t>Family</t>
  </si>
  <si>
    <t>Full_Species</t>
  </si>
  <si>
    <t>Type</t>
  </si>
  <si>
    <t>Band</t>
  </si>
  <si>
    <t>Oil</t>
  </si>
  <si>
    <t>Nocturnal Activity</t>
  </si>
  <si>
    <t>Diurnal Activity</t>
  </si>
  <si>
    <t>Source</t>
  </si>
  <si>
    <t>Aranae</t>
  </si>
  <si>
    <t>Araneidae</t>
  </si>
  <si>
    <t>Argiope amoena</t>
  </si>
  <si>
    <t>Y</t>
  </si>
  <si>
    <t>Yamashita &amp; Tateda 1978</t>
  </si>
  <si>
    <t>Argiope bruennichi</t>
  </si>
  <si>
    <t>Ctenidae</t>
  </si>
  <si>
    <t>Cupiennius salei</t>
  </si>
  <si>
    <t>N</t>
  </si>
  <si>
    <t>Walla et al. 1996</t>
  </si>
  <si>
    <t>Salticidae</t>
  </si>
  <si>
    <t>Menemerus confusus</t>
  </si>
  <si>
    <t>Yamashita &amp; Tateda 1976</t>
  </si>
  <si>
    <t>Phidippus regius</t>
  </si>
  <si>
    <t>De Voe 1972</t>
  </si>
  <si>
    <t>Plexippus validus</t>
  </si>
  <si>
    <t>Blest et al. 1981</t>
  </si>
  <si>
    <t>Branchiopoda</t>
  </si>
  <si>
    <t>Anomopoda</t>
  </si>
  <si>
    <t>Daphniidae</t>
  </si>
  <si>
    <t>Daphnia magna</t>
  </si>
  <si>
    <t>Smith and Macagno 1990</t>
  </si>
  <si>
    <t>Blattodea</t>
  </si>
  <si>
    <t>Blattidae</t>
  </si>
  <si>
    <t>Periplaneta americana</t>
  </si>
  <si>
    <t>Mote &amp; Goldsmith 1970; Paul et a. 1986</t>
  </si>
  <si>
    <t>Coleoptera</t>
  </si>
  <si>
    <t>Carabidae</t>
  </si>
  <si>
    <t>Carabus auratus</t>
  </si>
  <si>
    <t>Hasselmann 1962</t>
  </si>
  <si>
    <t>Carabus nemoralis</t>
  </si>
  <si>
    <t>Coccinellidae</t>
  </si>
  <si>
    <t>Coccinella septempunctata</t>
  </si>
  <si>
    <t>Lin 1993, J. Insect Phys. 39:555-562</t>
  </si>
  <si>
    <t>Lin 1993</t>
  </si>
  <si>
    <t>Lampyridae</t>
  </si>
  <si>
    <t>Bicellonycha wickershamorum</t>
  </si>
  <si>
    <t>Lall et a. 1988</t>
  </si>
  <si>
    <t>Photinus collustrans</t>
  </si>
  <si>
    <t>Photinus macdermotti</t>
  </si>
  <si>
    <t>Photinus marginellus</t>
  </si>
  <si>
    <t>Photinus pyralis</t>
  </si>
  <si>
    <t>Photinus scintillans</t>
  </si>
  <si>
    <t>Photuris frontalis</t>
  </si>
  <si>
    <t>Photuris lucicrescens</t>
  </si>
  <si>
    <t>Photuris potomaca</t>
  </si>
  <si>
    <t>Diptera</t>
  </si>
  <si>
    <t>Drosophilidae</t>
  </si>
  <si>
    <t>Drosophila melanogaster</t>
  </si>
  <si>
    <t>Bernard &amp; Stavenga 1979</t>
  </si>
  <si>
    <t>Muscidae</t>
  </si>
  <si>
    <t>Musca domestica</t>
  </si>
  <si>
    <t>Hardie 1985</t>
  </si>
  <si>
    <t>Syrphidae</t>
  </si>
  <si>
    <t>Eristalis tenax</t>
  </si>
  <si>
    <t>Horridge et al. 1975</t>
  </si>
  <si>
    <t>Hemiptera</t>
  </si>
  <si>
    <t>Notonectidae</t>
  </si>
  <si>
    <t>Notonecta glauca</t>
  </si>
  <si>
    <t>Bruckmoser 1968</t>
  </si>
  <si>
    <t>Bennett &amp; Ruck 1970</t>
  </si>
  <si>
    <t>Notonecta insulata</t>
  </si>
  <si>
    <t>Notonecta irrorata</t>
  </si>
  <si>
    <t>Notonecta undulata</t>
  </si>
  <si>
    <t>Hymenoptera</t>
  </si>
  <si>
    <t>Adrenidae</t>
  </si>
  <si>
    <t>Andrena florea</t>
  </si>
  <si>
    <t>Peitsch et al. 1992</t>
  </si>
  <si>
    <t>Apidae</t>
  </si>
  <si>
    <t>Anthophora acervorum</t>
  </si>
  <si>
    <t>Callonychium petuniae</t>
  </si>
  <si>
    <t>Oxea flavescens</t>
  </si>
  <si>
    <t>Apis mellifera</t>
  </si>
  <si>
    <t>Bombus distinguendis</t>
  </si>
  <si>
    <t>CHittka et al. 2001</t>
  </si>
  <si>
    <t>Bombus fervidus</t>
  </si>
  <si>
    <t>Bernard &amp; Stavenga 1978</t>
  </si>
  <si>
    <t>Bombus hortorum</t>
  </si>
  <si>
    <t>Myer-Rochow 1980</t>
  </si>
  <si>
    <t>Bombus hypnorum</t>
  </si>
  <si>
    <t>Bombus impatiens</t>
  </si>
  <si>
    <t>Bombus jonellus</t>
  </si>
  <si>
    <t>Bombus lapidarius</t>
  </si>
  <si>
    <t>Bombus monticola</t>
  </si>
  <si>
    <t>Bombus morio</t>
  </si>
  <si>
    <t>Bombus terrestris</t>
  </si>
  <si>
    <t>Colletidae</t>
  </si>
  <si>
    <t>Colletes fulgidus</t>
  </si>
  <si>
    <t>Lestrimelitta limao</t>
  </si>
  <si>
    <t>Melecta punctata</t>
  </si>
  <si>
    <t>Melipona marginata</t>
  </si>
  <si>
    <t>Melipona quadrifasciata</t>
  </si>
  <si>
    <t>Nomada alboguttata</t>
  </si>
  <si>
    <t>Partamona helleri</t>
  </si>
  <si>
    <t>Chittka et al. 1997</t>
  </si>
  <si>
    <t>Schwarziana sp</t>
  </si>
  <si>
    <t>Trigona spinipes</t>
  </si>
  <si>
    <t>Xylocopa brasilianorum</t>
  </si>
  <si>
    <t>Formicidae</t>
  </si>
  <si>
    <t>Formica polyctena</t>
  </si>
  <si>
    <t>Menzel &amp; Knaut 1973' https://academic.oup.com/icb/article/57/5/1104/4079673</t>
  </si>
  <si>
    <t>Menzel &amp; Knaut 1973</t>
  </si>
  <si>
    <t>Cataglyphis bicolor</t>
  </si>
  <si>
    <t>Paul et al. 1986</t>
  </si>
  <si>
    <t>Crabronidae</t>
  </si>
  <si>
    <t>Philanthus triangulum</t>
  </si>
  <si>
    <t>Megachilidae</t>
  </si>
  <si>
    <t>Anthidium manicatum</t>
  </si>
  <si>
    <t>Myrmecia gulosa</t>
  </si>
  <si>
    <t>Lieke 1981</t>
  </si>
  <si>
    <t>Halictidae</t>
  </si>
  <si>
    <t>Lasioglossum albipes</t>
  </si>
  <si>
    <t>Lasioglossum malachurum</t>
  </si>
  <si>
    <t>Ichneumoidae</t>
  </si>
  <si>
    <t>Ichneumon spp.</t>
  </si>
  <si>
    <t>Ichneumon stramentarius</t>
  </si>
  <si>
    <t>Chelostoma florisomne</t>
  </si>
  <si>
    <t>Osmia rufa</t>
  </si>
  <si>
    <t>Siricidae</t>
  </si>
  <si>
    <t>Urocerus gigas</t>
  </si>
  <si>
    <t>Cerceris rybyensis (female)</t>
  </si>
  <si>
    <t>Cerceris rybyensis (male)</t>
  </si>
  <si>
    <t>Tenthredinidae</t>
  </si>
  <si>
    <t>Tenthredo campestris</t>
  </si>
  <si>
    <t>Tenthredo scrophulariae</t>
  </si>
  <si>
    <t>Vespidae</t>
  </si>
  <si>
    <t>Dolichovespula norwegica</t>
  </si>
  <si>
    <t>Polistes dominulus</t>
  </si>
  <si>
    <t>Vespo crabro (female)</t>
  </si>
  <si>
    <t>Vespo crabro (male)</t>
  </si>
  <si>
    <t>Vespula germanica</t>
  </si>
  <si>
    <t>Vespula vulgaris</t>
  </si>
  <si>
    <t>Xiphydriidae</t>
  </si>
  <si>
    <t>Xiphydria camelus</t>
  </si>
  <si>
    <t>Lepidoptera</t>
  </si>
  <si>
    <t>Epicopeiidae</t>
  </si>
  <si>
    <t>Epicopeia hainesii</t>
  </si>
  <si>
    <t>Eguchi et al. 1982</t>
  </si>
  <si>
    <t>Geometridae</t>
  </si>
  <si>
    <t>Arichanna gaschkevitchii</t>
  </si>
  <si>
    <t>Hepialiidae</t>
  </si>
  <si>
    <t>Phassus excrescens</t>
  </si>
  <si>
    <t>Hesperiidae</t>
  </si>
  <si>
    <t>Ochlodes venata</t>
  </si>
  <si>
    <t>Parnara guttata</t>
  </si>
  <si>
    <t>Lycaenidae</t>
  </si>
  <si>
    <t>Celastrina argiolus</t>
  </si>
  <si>
    <t>Lycaena dorcas</t>
  </si>
  <si>
    <t>Bernard &amp; Remington 1991</t>
  </si>
  <si>
    <t>Lycaena heteronea</t>
  </si>
  <si>
    <t>Lycaena nivalis</t>
  </si>
  <si>
    <t>Lycaena phlaeas</t>
  </si>
  <si>
    <t>Lycaena rubidus</t>
  </si>
  <si>
    <t>Pseudozizeeria maha</t>
  </si>
  <si>
    <t>Noctuidae</t>
  </si>
  <si>
    <t>Anadevidia peponis</t>
  </si>
  <si>
    <t>Mamestra brassicae</t>
  </si>
  <si>
    <t>Ichikawa &amp; Tateda 1982</t>
  </si>
  <si>
    <t>Spodoptera exempta</t>
  </si>
  <si>
    <t>Langer et al. 1979</t>
  </si>
  <si>
    <t>Nymphalidae</t>
  </si>
  <si>
    <t>Aglais urticae</t>
  </si>
  <si>
    <t>Steiner et al. 1987</t>
  </si>
  <si>
    <t>Argynnis ruslana</t>
  </si>
  <si>
    <t>Fabriciana adippe</t>
  </si>
  <si>
    <t>Heliconius erato</t>
  </si>
  <si>
    <t>Weller &amp; Pashley 1995</t>
  </si>
  <si>
    <t>Heliconius numata</t>
  </si>
  <si>
    <t>Struwe 1972 a, b</t>
  </si>
  <si>
    <t>Heliconius sara</t>
  </si>
  <si>
    <t>Struew 1972 b</t>
  </si>
  <si>
    <t>Minois dryas</t>
  </si>
  <si>
    <t>Neope goschkevitschii</t>
  </si>
  <si>
    <t>Nymphalis xanthomelas</t>
  </si>
  <si>
    <t>Parage aegeria</t>
  </si>
  <si>
    <t>Polygonia c-album</t>
  </si>
  <si>
    <t>Vanessa cardui</t>
  </si>
  <si>
    <t>Bernard 1979; Briscoe et al. 2003</t>
  </si>
  <si>
    <t>Papilionidae</t>
  </si>
  <si>
    <t>Atrophaneura alcinous</t>
  </si>
  <si>
    <t>Graphium sarpedon</t>
  </si>
  <si>
    <t>Papilio achaon</t>
  </si>
  <si>
    <t>Papilio aegeus</t>
  </si>
  <si>
    <t>Matic 1983</t>
  </si>
  <si>
    <t>Papilio maackii</t>
  </si>
  <si>
    <t>Papilio protenor</t>
  </si>
  <si>
    <t>Papilio xuthus</t>
  </si>
  <si>
    <t>Eguchi et al. 1982; Arikawa et al. 1987</t>
  </si>
  <si>
    <t>Papilo bianor</t>
  </si>
  <si>
    <t>Pieridae</t>
  </si>
  <si>
    <t>Colias erate</t>
  </si>
  <si>
    <t>Gonepteryx aspasia</t>
  </si>
  <si>
    <t>Pieris brassicae</t>
  </si>
  <si>
    <t>Paul et al. 1986; Steiner et al. 1987</t>
  </si>
  <si>
    <t>Pieris melete</t>
  </si>
  <si>
    <t>Pieris rapae</t>
  </si>
  <si>
    <t>Wakakuwa et al. 2010</t>
  </si>
  <si>
    <t>Pyralidae</t>
  </si>
  <si>
    <t>Amyelois transitella</t>
  </si>
  <si>
    <t>Eguchi et al. 1982; Bernard et al. 1984</t>
  </si>
  <si>
    <t>Galleria mellonella</t>
  </si>
  <si>
    <t>Goldman et al. 1975</t>
  </si>
  <si>
    <t>Saturniidae</t>
  </si>
  <si>
    <t>Actias artemis aliena</t>
  </si>
  <si>
    <t>Antheraea polyphemus</t>
  </si>
  <si>
    <t>Langer et al. 1986</t>
  </si>
  <si>
    <t>Samia cynthia ricini</t>
  </si>
  <si>
    <t>Sphingidae</t>
  </si>
  <si>
    <t>Ampelophaga rubiginosa</t>
  </si>
  <si>
    <t>Callambulyx tatarinovii</t>
  </si>
  <si>
    <t>Deilephila elpenor</t>
  </si>
  <si>
    <t>Hamdorf et al. 1971; Hoglund et al. 1973; Schwemer &amp; Paulsen 1973; Schlecht 1979</t>
  </si>
  <si>
    <t>Macroglossum stellatarum</t>
  </si>
  <si>
    <t>Manduca sexta</t>
  </si>
  <si>
    <t>White et al. 1983</t>
  </si>
  <si>
    <t>Marumba sperchius</t>
  </si>
  <si>
    <t>Neuroptera</t>
  </si>
  <si>
    <t>Ascalaphidae</t>
  </si>
  <si>
    <t>Libelloides macaronius</t>
  </si>
  <si>
    <t>Gogala 1967; Paul et al. 1986</t>
  </si>
  <si>
    <t>Odonata</t>
  </si>
  <si>
    <t>Aeshnidae</t>
  </si>
  <si>
    <t>Aeschna cyanea</t>
  </si>
  <si>
    <t>Atrum &amp; Kolb 1968</t>
  </si>
  <si>
    <t>Aeshna tuberculifera</t>
  </si>
  <si>
    <t>Chappell &amp; DeVoe 1975</t>
  </si>
  <si>
    <t>Anax junius</t>
  </si>
  <si>
    <t>Libellula pulchella</t>
  </si>
  <si>
    <t>Corduliidae</t>
  </si>
  <si>
    <t>Hemicordulia tau</t>
  </si>
  <si>
    <t>Yang &amp; Osorio 1991</t>
  </si>
  <si>
    <t>Libellulidae</t>
  </si>
  <si>
    <t>Sympetrum rubicundulum</t>
  </si>
  <si>
    <t>Meinertzhagen et al. 1983</t>
  </si>
  <si>
    <t>Orthoptera</t>
  </si>
  <si>
    <t>Acrididae</t>
  </si>
  <si>
    <t>Locusta migratoria</t>
  </si>
  <si>
    <t>Vishnevskaya &amp; Shura-Bura 1990</t>
  </si>
  <si>
    <t>Gryllus bimaculatus adult</t>
  </si>
  <si>
    <t>Zufall et al. 1989</t>
  </si>
  <si>
    <t>Gryllus campestris</t>
  </si>
  <si>
    <t>Romaleidae</t>
  </si>
  <si>
    <t>Romalea microptera</t>
  </si>
  <si>
    <t>Bruckler &amp; Williams 1981</t>
  </si>
  <si>
    <t>Isopoda</t>
  </si>
  <si>
    <t>Ligiidae</t>
  </si>
  <si>
    <t>Ligia exotica</t>
  </si>
  <si>
    <t>Hariyama et al. 1993</t>
  </si>
  <si>
    <t>Anura</t>
  </si>
  <si>
    <t>Bufonidae</t>
  </si>
  <si>
    <t>Bufo bufo</t>
  </si>
  <si>
    <t>Fyhrquist et al. 1998; Ala-Laurila et al. 2002</t>
  </si>
  <si>
    <t>Rhinella [=Bufo] marinus</t>
  </si>
  <si>
    <t>Hárosi 1975; Matthews 1983; Ala-Laurila et al. 2002</t>
  </si>
  <si>
    <t>Hárosi 1975; Ala-Laurila et al. 2002</t>
  </si>
  <si>
    <t>Pipidae</t>
  </si>
  <si>
    <t>Xenopus laevis</t>
  </si>
  <si>
    <t>Witkovsky et al. 1981; Darden et al. 2003</t>
  </si>
  <si>
    <t>Cone</t>
  </si>
  <si>
    <t>Witkovsky et al. 1981</t>
  </si>
  <si>
    <t>Ranidae</t>
  </si>
  <si>
    <t>Rana catesbeiana</t>
  </si>
  <si>
    <t>Makino-Tasaka &amp; Suzuki 1984</t>
  </si>
  <si>
    <t>Gordon and Hood</t>
  </si>
  <si>
    <t>Wald 1946; Crescitelli 1958, 1972; Donner et al. 1990</t>
  </si>
  <si>
    <t>Rana catesbeiana larvae</t>
  </si>
  <si>
    <t>Rana cracrivora</t>
  </si>
  <si>
    <t>Donner and Reuter 1962; Dartnall 1967</t>
  </si>
  <si>
    <t>Rana pipiens</t>
  </si>
  <si>
    <t>Leibman &amp; Entine 1968</t>
  </si>
  <si>
    <t>Crescitelli 1958; Liebman &amp; Entine 1968</t>
  </si>
  <si>
    <t>Liebman &amp; Entine 1968</t>
  </si>
  <si>
    <t>Rana temporaria</t>
  </si>
  <si>
    <t>Koskelainen et al. 1994</t>
  </si>
  <si>
    <t>Gymnophiona</t>
  </si>
  <si>
    <t>Dermophiidae</t>
  </si>
  <si>
    <t>Geotrypetes seraphini</t>
  </si>
  <si>
    <t>Mohun et al. 2010</t>
  </si>
  <si>
    <t>Ichthyophiidae</t>
  </si>
  <si>
    <t>Ichthyophis cf. kohtaoensis</t>
  </si>
  <si>
    <t>Rhinatrematidae</t>
  </si>
  <si>
    <t>Rhinatrema bivittatum</t>
  </si>
  <si>
    <t>Typhlonectidae</t>
  </si>
  <si>
    <t>Typhlonectes natans</t>
  </si>
  <si>
    <t>Urodela</t>
  </si>
  <si>
    <t>Ambystomatidae</t>
  </si>
  <si>
    <t>Ambystoma tigrinum adult</t>
  </si>
  <si>
    <t>Isayama et al. 2014</t>
  </si>
  <si>
    <t>Ambystoma tigrinum aquatic</t>
  </si>
  <si>
    <t>Ambystoma tigrinum hatchling</t>
  </si>
  <si>
    <t>Proteidae</t>
  </si>
  <si>
    <t>Necturus maculosus</t>
  </si>
  <si>
    <t>Hárosi 1975</t>
  </si>
  <si>
    <t>Crescitelli 1958; Brown et al. 1963; Liebman 1972; Hárosi 1975</t>
  </si>
  <si>
    <t>Ichthyophis kohtaoensis</t>
  </si>
  <si>
    <t>Salamandridae</t>
  </si>
  <si>
    <t>Cynops orientalis</t>
  </si>
  <si>
    <t>Korenyak and Govardovskii 2013</t>
  </si>
  <si>
    <t>Korenyak &amp; Govardovskii 2013</t>
  </si>
  <si>
    <t>Cynops pyrrhogaster</t>
  </si>
  <si>
    <t>Takahashi &amp;  Ebrey 2003</t>
  </si>
  <si>
    <t>Lissotriton vulgaris</t>
  </si>
  <si>
    <t>Pleurodeles waltl</t>
  </si>
  <si>
    <t>Artiodactyla</t>
  </si>
  <si>
    <t>Bovidae</t>
  </si>
  <si>
    <t>Bos taurus</t>
  </si>
  <si>
    <t>Jacobs et al. 1998</t>
  </si>
  <si>
    <t>Capra hircus</t>
  </si>
  <si>
    <t>Ovis aries</t>
  </si>
  <si>
    <t>Cervidae</t>
  </si>
  <si>
    <t>Dama dama</t>
  </si>
  <si>
    <t>Jacobs et al. 1994</t>
  </si>
  <si>
    <t>Odocoileus virginianus</t>
  </si>
  <si>
    <t>Suidae</t>
  </si>
  <si>
    <t>Sus scrofa</t>
  </si>
  <si>
    <t>Neitz &amp; Jacobs 1989</t>
  </si>
  <si>
    <t>Carnivora</t>
  </si>
  <si>
    <t>Canidae</t>
  </si>
  <si>
    <t>Canis lupus familiaris</t>
  </si>
  <si>
    <t>Jacobs et al. 1993</t>
  </si>
  <si>
    <t>Urocyon littoralis</t>
  </si>
  <si>
    <t>Vulpes vulpes</t>
  </si>
  <si>
    <t>Vulpes lagopus</t>
  </si>
  <si>
    <t>Felidae</t>
  </si>
  <si>
    <t>Felis catus</t>
  </si>
  <si>
    <t>Crocker et al. 1980; Jacobs &amp; Neitz 1986</t>
  </si>
  <si>
    <t>Ringo et al. 1977</t>
  </si>
  <si>
    <t>Mustelidae</t>
  </si>
  <si>
    <t>Mustela putorius furo</t>
  </si>
  <si>
    <t>Calderone &amp; Jacobs (2003)</t>
  </si>
  <si>
    <t>Procyonidae</t>
  </si>
  <si>
    <t>Nasua nasua</t>
  </si>
  <si>
    <t>Jacobs &amp; Deegan 1992</t>
  </si>
  <si>
    <t>Potos flavus</t>
  </si>
  <si>
    <t>Jacobs &amp; Deegan (1992)</t>
  </si>
  <si>
    <t>Procyon lotor</t>
  </si>
  <si>
    <t>Chiroptera</t>
  </si>
  <si>
    <t>Hipposideridae</t>
  </si>
  <si>
    <t>Hipposideros speoris</t>
  </si>
  <si>
    <t>Joshi &amp; Chandrashekaran (1985)</t>
  </si>
  <si>
    <t>Phyllostomidae</t>
  </si>
  <si>
    <t>Carollia perspicillata</t>
  </si>
  <si>
    <t>Müller et al. (2009</t>
  </si>
  <si>
    <t>Glossophaga soricina</t>
  </si>
  <si>
    <t>Pteropodidae</t>
  </si>
  <si>
    <t>Haplonycteris fischeri</t>
  </si>
  <si>
    <t>Wang et al. (2004</t>
  </si>
  <si>
    <t>Pteropus dasymallus</t>
  </si>
  <si>
    <t>Pteropus samoensis</t>
  </si>
  <si>
    <t>Melin et al. 2014</t>
  </si>
  <si>
    <t>Vespertilionidae</t>
  </si>
  <si>
    <t>Myotis lucifugus</t>
  </si>
  <si>
    <t>Feller et al. 2009</t>
  </si>
  <si>
    <t>Myotis velifer</t>
  </si>
  <si>
    <t>Lagomorpha</t>
  </si>
  <si>
    <t>Leporidae</t>
  </si>
  <si>
    <t>Oryctolagus cuniculus</t>
  </si>
  <si>
    <t>Nuboer et al. 1983</t>
  </si>
  <si>
    <t>Marsupialia</t>
  </si>
  <si>
    <t>Didelphidae</t>
  </si>
  <si>
    <t>Didelphis aurita</t>
  </si>
  <si>
    <t>Hunt et al. (2009b);</t>
  </si>
  <si>
    <t>Didelphis virginiana</t>
  </si>
  <si>
    <t>Jacobs &amp; Williams (2010)</t>
  </si>
  <si>
    <t>Monodelphis domestica</t>
  </si>
  <si>
    <t>Thylamys elegans</t>
  </si>
  <si>
    <t>Palacios et al. (2010)</t>
  </si>
  <si>
    <t>Macropodidae</t>
  </si>
  <si>
    <t>Isodon obesulus</t>
  </si>
  <si>
    <t>Arrese et al. (2005);</t>
  </si>
  <si>
    <t>Setonix brachyurus</t>
  </si>
  <si>
    <t>Perissodactyla</t>
  </si>
  <si>
    <t>Equidae</t>
  </si>
  <si>
    <t>Equus caballus</t>
  </si>
  <si>
    <t>Carroll et al. 2001</t>
  </si>
  <si>
    <t>Primates</t>
  </si>
  <si>
    <t>Aotidae</t>
  </si>
  <si>
    <t>Aotus trivirgatus</t>
  </si>
  <si>
    <t>Tan &amp; Li (1999), Tan et al. (2005),</t>
  </si>
  <si>
    <t>Cebidae</t>
  </si>
  <si>
    <t>Callithrix jacchus jacchus</t>
  </si>
  <si>
    <t>Travis et al. 1988; Tovée et al. 1992</t>
  </si>
  <si>
    <t>Cebus spp.</t>
  </si>
  <si>
    <t>Jacobs &amp; Deegan 2003</t>
  </si>
  <si>
    <t>Leontopithecus rosalia rosalia</t>
  </si>
  <si>
    <t>Sagiunus midas</t>
  </si>
  <si>
    <t>Saguinus fuscicollis</t>
  </si>
  <si>
    <t>Saguinus oedipus</t>
  </si>
  <si>
    <t>Saimiri sciureus</t>
  </si>
  <si>
    <t>Jacobs &amp; Neitz 1987</t>
  </si>
  <si>
    <t>Cercopithecidae</t>
  </si>
  <si>
    <t>Cercopithecus cephus</t>
  </si>
  <si>
    <t>Bowmaker et al. 1991</t>
  </si>
  <si>
    <t>Cercopithecus diana</t>
  </si>
  <si>
    <t>Cercopithecus petaurista</t>
  </si>
  <si>
    <t>Chlorocebus aethiops</t>
  </si>
  <si>
    <t>Erythrocebus patas</t>
  </si>
  <si>
    <t>Macaca fascicularis</t>
  </si>
  <si>
    <t>Baylor et al. 1984; 1987</t>
  </si>
  <si>
    <t>Macaca mulatta</t>
  </si>
  <si>
    <t>Miopithecus talapoin</t>
  </si>
  <si>
    <t>Papio papio</t>
  </si>
  <si>
    <t>Cheirogaleidae</t>
  </si>
  <si>
    <t>Cheirogaleus major</t>
  </si>
  <si>
    <t>Tan &amp; Li (1999</t>
  </si>
  <si>
    <t>Cheirogaleus medius</t>
  </si>
  <si>
    <t>Microcebus murinus</t>
  </si>
  <si>
    <t>Mirza coquereli</t>
  </si>
  <si>
    <t>Tan &amp; Li (1999, Carvalho et al. (2011</t>
  </si>
  <si>
    <t>Daubentoniidae</t>
  </si>
  <si>
    <t>Daubentonia madagascariensis</t>
  </si>
  <si>
    <t>Tan &amp; Li (1999, Carvalho et al. (2011, Hunt et al. (2009a</t>
  </si>
  <si>
    <t>Galagidae</t>
  </si>
  <si>
    <t>Galago senegalensis</t>
  </si>
  <si>
    <t>Tan &amp; Li (1999, Zhou et al. (1997</t>
  </si>
  <si>
    <t>Otolemur crassicaudatus</t>
  </si>
  <si>
    <t>Tan &amp; Li (1999, Deegan &amp; Jacobs (1996</t>
  </si>
  <si>
    <t>Otolemur garnettii</t>
  </si>
  <si>
    <t>Hominidae</t>
  </si>
  <si>
    <t>Homo sapiens</t>
  </si>
  <si>
    <t>Dartnall et al. 1983</t>
  </si>
  <si>
    <t>Indriidae</t>
  </si>
  <si>
    <t>Avahi laniger</t>
  </si>
  <si>
    <t xml:space="preserve"> Veilleux (unpublished),Tan et al. (2005)</t>
  </si>
  <si>
    <t>Lemuridae</t>
  </si>
  <si>
    <t>Eulemur fulvus fulvus</t>
  </si>
  <si>
    <t>Jacobs &amp; Deegan 1993</t>
  </si>
  <si>
    <t>Lemur catta</t>
  </si>
  <si>
    <t>Lepilemuridae</t>
  </si>
  <si>
    <t>Lepilemur ruficaudatus</t>
  </si>
  <si>
    <t>Tan &amp; Li (1999), Tan et al. (2005), 2</t>
  </si>
  <si>
    <t>Lorisidae</t>
  </si>
  <si>
    <t>Loris tardigradus</t>
  </si>
  <si>
    <t>Tan &amp; Li (1999, Kawamura &amp; Kubotera (2004</t>
  </si>
  <si>
    <t>Pitheciidae</t>
  </si>
  <si>
    <t>Pithecia pithecia</t>
  </si>
  <si>
    <t>Tarsiidae</t>
  </si>
  <si>
    <t>Carlito syrichta</t>
  </si>
  <si>
    <t>Tan &amp; Li (1999), Tan et al. (2005), (need to find SWS)</t>
  </si>
  <si>
    <t>Cephalopachus bancanus</t>
  </si>
  <si>
    <t>Tan &amp; Li (1999), Tan et al. (2005), Kawamura &amp; Kubotera (2004); (need to find SWS)</t>
  </si>
  <si>
    <t>Proboscidea</t>
  </si>
  <si>
    <t>Elephantidae</t>
  </si>
  <si>
    <t>Elephas maximus</t>
  </si>
  <si>
    <t>Yokoyama et al. 2005</t>
  </si>
  <si>
    <t>Loxodonta africana</t>
  </si>
  <si>
    <t>Rodentia</t>
  </si>
  <si>
    <t>Caviidae</t>
  </si>
  <si>
    <t>Cavia porcellus</t>
  </si>
  <si>
    <t>Parry &amp; Bowmaker 2002</t>
  </si>
  <si>
    <t>Cricetidae</t>
  </si>
  <si>
    <t>Mesocricetus auratus</t>
  </si>
  <si>
    <t>Calderone &amp; Jacobs 1999; Williams &amp; Jacobs 2008</t>
  </si>
  <si>
    <t>Mesocricetus brandti</t>
  </si>
  <si>
    <t>Williams &amp; Jacobs 2008</t>
  </si>
  <si>
    <t>Phodopus sungorus</t>
  </si>
  <si>
    <t>Calderone &amp; Jacobs (1999</t>
  </si>
  <si>
    <t>Geomyidae</t>
  </si>
  <si>
    <t>Geomys bursarius</t>
  </si>
  <si>
    <t>https://iovs.arvojournals.org/article.aspx?articleid=2415966</t>
  </si>
  <si>
    <t>Thomomys bottae</t>
  </si>
  <si>
    <t>Williams et al. 2005</t>
  </si>
  <si>
    <t>Muridae</t>
  </si>
  <si>
    <t>Meriones unguiculatus</t>
  </si>
  <si>
    <t>Jacobs et al. 1993; Jacobs &amp; Deegan 1994</t>
  </si>
  <si>
    <t>Mus musculus</t>
  </si>
  <si>
    <t>Jacobs et al. 1991</t>
  </si>
  <si>
    <t>Jacobs (1993</t>
  </si>
  <si>
    <t>Rattus rattus</t>
  </si>
  <si>
    <t>Octodontidae</t>
  </si>
  <si>
    <t>Octodon degus</t>
  </si>
  <si>
    <t>Chavez et al. 2003</t>
  </si>
  <si>
    <t>Chavez et al. 2003 https://iovs.arvojournals.org/article.aspx?articleid=2163096</t>
  </si>
  <si>
    <t>Spalacopus cyanus</t>
  </si>
  <si>
    <t>Peichl et al. 2005</t>
  </si>
  <si>
    <t>Sciuridae</t>
  </si>
  <si>
    <t>Glaucomys sabrinus</t>
  </si>
  <si>
    <t>Jacobs (1993, Carvalho et al. (2006</t>
  </si>
  <si>
    <t>Sciurus carolinensis</t>
  </si>
  <si>
    <t>Blakeslee et al. 1988</t>
  </si>
  <si>
    <t>Spermophilus beecheyi</t>
  </si>
  <si>
    <t>Jacobs et al. 1985</t>
  </si>
  <si>
    <t>Spermophilus lateralis</t>
  </si>
  <si>
    <t>Kraft 1988</t>
  </si>
  <si>
    <t>Spermophilus tridecemlineatus</t>
  </si>
  <si>
    <t>Scandentia</t>
  </si>
  <si>
    <t>Tupaiidae</t>
  </si>
  <si>
    <t>Tupaia glis</t>
  </si>
  <si>
    <t>Accipitriformes</t>
  </si>
  <si>
    <t>Accipitridae</t>
  </si>
  <si>
    <t>Buteo jamaicensis</t>
  </si>
  <si>
    <t>Sillman et al. 1981</t>
  </si>
  <si>
    <t>Buteo buteo</t>
  </si>
  <si>
    <t>(Lind, Mitkus, Olsson, &amp; Kelber, 2013; Ödeen &amp; Håstad, 2003)</t>
  </si>
  <si>
    <t>Accipiter nisus</t>
  </si>
  <si>
    <t>Anseriformes</t>
  </si>
  <si>
    <t>Anatidae</t>
  </si>
  <si>
    <t>Anas platyrhynchos</t>
  </si>
  <si>
    <t>Hart 2001; Jane &amp; Bowmaker 1988; Hart &amp; Vorobyev 2005</t>
  </si>
  <si>
    <t>Anas platyrhynchos domesiticus</t>
  </si>
  <si>
    <t>Caprimulgiformes</t>
  </si>
  <si>
    <t>Caprimulgidae</t>
  </si>
  <si>
    <t>Caprimulgus europaeus</t>
  </si>
  <si>
    <t>Ödeen &amp; Håstad (2003) http://dx.doi.org/10.1093/molbev/msg108</t>
  </si>
  <si>
    <t>Casuariiformes</t>
  </si>
  <si>
    <t>Casuariidae</t>
  </si>
  <si>
    <t>Dromiceius novae-hollandiae</t>
  </si>
  <si>
    <t>Charadriiformes</t>
  </si>
  <si>
    <t>Laridae</t>
  </si>
  <si>
    <t>Larus atricilla</t>
  </si>
  <si>
    <t>Liebman 1972</t>
  </si>
  <si>
    <t>Columbiformes</t>
  </si>
  <si>
    <t>Columbidae</t>
  </si>
  <si>
    <t>Columba livia</t>
  </si>
  <si>
    <t>Bowmaker et al. 1997</t>
  </si>
  <si>
    <t>Galliformes</t>
  </si>
  <si>
    <t>Phasianidae</t>
  </si>
  <si>
    <t>Coturnix coturnix</t>
  </si>
  <si>
    <t>Bowaker et al. 1993; Hart &amp; Vorobyev 2005</t>
  </si>
  <si>
    <t>Bowmaker et al. 1993</t>
  </si>
  <si>
    <t>Gallus gallus</t>
  </si>
  <si>
    <t>Meleagris gallopavo</t>
  </si>
  <si>
    <t>Criscitelli et al. 1964</t>
  </si>
  <si>
    <t>Pavo cristatus</t>
  </si>
  <si>
    <t>Hart &amp; Vorobyeve 2005; Hart 2002;Macedonia et al. 2009</t>
  </si>
  <si>
    <t>Passeriformes</t>
  </si>
  <si>
    <t>Corvidae</t>
  </si>
  <si>
    <t>Corvus frugilegus</t>
  </si>
  <si>
    <t>Bowmaker 1979</t>
  </si>
  <si>
    <t>Estrildidae</t>
  </si>
  <si>
    <t>Amadina fasciata</t>
  </si>
  <si>
    <t>Hart et al. 2000; Hart &amp; Vorobyev 2005</t>
  </si>
  <si>
    <t>Taeniopygia guttata</t>
  </si>
  <si>
    <t>Fringillidae</t>
  </si>
  <si>
    <t>Serinus canaria</t>
  </si>
  <si>
    <t>Das et al. 1999; Hart &amp; Vorobyev 2005</t>
  </si>
  <si>
    <t>Leiothrichidae</t>
  </si>
  <si>
    <t>Leiothrix lutea</t>
  </si>
  <si>
    <t>Maier &amp; Bowmaker 1993</t>
  </si>
  <si>
    <t>Maier &amp; Bowmaker 1993; Hart &amp; Vorobyev 2005</t>
  </si>
  <si>
    <t>Paridae</t>
  </si>
  <si>
    <t>Parus caeruleus</t>
  </si>
  <si>
    <t>Passeridae</t>
  </si>
  <si>
    <t>Passer domesticus</t>
  </si>
  <si>
    <t>Hart 2001</t>
  </si>
  <si>
    <t>Passeroidea</t>
  </si>
  <si>
    <t>Chloebia gouldiae</t>
  </si>
  <si>
    <t>Lonchura maja</t>
  </si>
  <si>
    <t>Neochmia modesta</t>
  </si>
  <si>
    <t>Sturnidae</t>
  </si>
  <si>
    <t>Sturnus vulgaris</t>
  </si>
  <si>
    <t>Hart et al. 1998; Hart &amp; Vorobyev 2005</t>
  </si>
  <si>
    <t>Turdidae</t>
  </si>
  <si>
    <t>Turdus merula</t>
  </si>
  <si>
    <t>Procellariiformes</t>
  </si>
  <si>
    <t>Procellariidae</t>
  </si>
  <si>
    <t>Puffinus pacificus</t>
  </si>
  <si>
    <t>Hart 2004; Hart &amp; Vorobyev 2005</t>
  </si>
  <si>
    <t>Puffinus puffinus</t>
  </si>
  <si>
    <t>Bowmaker et al 1997</t>
  </si>
  <si>
    <t>Psittaciformes</t>
  </si>
  <si>
    <t>Psittacidae</t>
  </si>
  <si>
    <t>Melopsittacus undulatus</t>
  </si>
  <si>
    <t>Wright &amp; Bowmaker 2001; Hart &amp; Vorbyev 2005</t>
  </si>
  <si>
    <t>Rheiformes</t>
  </si>
  <si>
    <t>Rheidae</t>
  </si>
  <si>
    <t>Rhea americana</t>
  </si>
  <si>
    <t>Wright &amp; Bowmaker 2001</t>
  </si>
  <si>
    <t>Sphenisciformes</t>
  </si>
  <si>
    <t>Spheniscidae</t>
  </si>
  <si>
    <t>Spheniscus humboldti</t>
  </si>
  <si>
    <t>Bowmaker and Martin 1985</t>
  </si>
  <si>
    <t>Strigiformes</t>
  </si>
  <si>
    <t>Strigidae</t>
  </si>
  <si>
    <t>Bubo virginianus</t>
  </si>
  <si>
    <t>Jacobs et al. 1987</t>
  </si>
  <si>
    <t>Strix aluco</t>
  </si>
  <si>
    <t>Bowmaker &amp; Martin 1978</t>
  </si>
  <si>
    <t>Struthioniformes</t>
  </si>
  <si>
    <t>Struthionidae</t>
  </si>
  <si>
    <t>Struthio camelus</t>
  </si>
  <si>
    <t>Wright and Bowmaker 2001</t>
  </si>
  <si>
    <t>Tinamiformes</t>
  </si>
  <si>
    <t>Tinamidae</t>
  </si>
  <si>
    <t>Nothoprocta cinerascens</t>
  </si>
  <si>
    <t>Nothoprocta perdicaria</t>
  </si>
  <si>
    <t>Reptilia</t>
  </si>
  <si>
    <t>Crocodilia</t>
  </si>
  <si>
    <t>Alligatoridae</t>
  </si>
  <si>
    <t>Alligator mississippiensis</t>
  </si>
  <si>
    <t>Sillman et al. 1991 (from Animal colour vision)</t>
  </si>
  <si>
    <t>Squamata</t>
  </si>
  <si>
    <t>Agamidae</t>
  </si>
  <si>
    <t>Ctenophorus ornatus</t>
  </si>
  <si>
    <t>Barbour et al. 2002</t>
  </si>
  <si>
    <t>Chamaeleonidae</t>
  </si>
  <si>
    <t>Chamaeleo dilepis</t>
  </si>
  <si>
    <t>Bowmaker et al 2005</t>
  </si>
  <si>
    <t>Furcifer pardalis</t>
  </si>
  <si>
    <t>Boidae</t>
  </si>
  <si>
    <t>Boa constrictor</t>
  </si>
  <si>
    <t>Sillman et al. 2001</t>
  </si>
  <si>
    <t>Colubridae</t>
  </si>
  <si>
    <t>Masticophis flagellum</t>
  </si>
  <si>
    <t>Macedonia et al. 2009</t>
  </si>
  <si>
    <t>Pythonidae</t>
  </si>
  <si>
    <t>Python regius</t>
  </si>
  <si>
    <t>Davies et al. 2009</t>
  </si>
  <si>
    <t>Sillman et al. 1999</t>
  </si>
  <si>
    <t>Thamnophis sirtalis sirtalis</t>
  </si>
  <si>
    <t>Sillman et al. 1997</t>
  </si>
  <si>
    <t>Xenopeltis unicolor</t>
  </si>
  <si>
    <t>Lampropeltis getula</t>
  </si>
  <si>
    <t>Arizona elegans</t>
  </si>
  <si>
    <t>Rhinocheilus lecontei</t>
  </si>
  <si>
    <t>Hypsiglena torquata</t>
  </si>
  <si>
    <t>Gekkonidae</t>
  </si>
  <si>
    <t>Cyrtopodion caspium</t>
  </si>
  <si>
    <t>Govardovskii et al. 1984</t>
  </si>
  <si>
    <t>Cyrtopodion fedtschenkoi</t>
  </si>
  <si>
    <t>Cyrtopodion kotschyi</t>
  </si>
  <si>
    <t>Gekko gekko</t>
  </si>
  <si>
    <t>Loew 1994</t>
  </si>
  <si>
    <t>Hemidactylus frenatus</t>
  </si>
  <si>
    <t>Crescitelli et al. 1977 J. Physiol. 268, 559–573</t>
  </si>
  <si>
    <t>Teratoscincus scincus</t>
  </si>
  <si>
    <t>Loew et al. 1996</t>
  </si>
  <si>
    <t>Hemidactylus garnotii</t>
  </si>
  <si>
    <t>Hemidactylus platyurus</t>
  </si>
  <si>
    <t>Crescitelli et al. 1977</t>
  </si>
  <si>
    <t>Hemidactylus turcicus</t>
  </si>
  <si>
    <t>Ptychozoon lionotum</t>
  </si>
  <si>
    <t>Iguanidae</t>
  </si>
  <si>
    <t>Anolis bahorucoensis</t>
  </si>
  <si>
    <t>Loew et al. 2002</t>
  </si>
  <si>
    <t>Anolis carolinensis</t>
  </si>
  <si>
    <t>Kawamura &amp; Yokoyama 1998; updated 8/24 per Joshua Grosse</t>
  </si>
  <si>
    <t>Anolis conspersus</t>
  </si>
  <si>
    <t>Anolis cristatellus</t>
  </si>
  <si>
    <t>Anolis evermanni</t>
  </si>
  <si>
    <t>Anolis extremus</t>
  </si>
  <si>
    <t>Anolis grahami</t>
  </si>
  <si>
    <t>Anolis gundlachi</t>
  </si>
  <si>
    <t>Anolis krugi</t>
  </si>
  <si>
    <t>Anolis lineatopus</t>
  </si>
  <si>
    <t>Anolis pulchellus</t>
  </si>
  <si>
    <t>Anolis sagrei</t>
  </si>
  <si>
    <t>Anolis stratulus</t>
  </si>
  <si>
    <t>Crotaphytus dickersonae</t>
  </si>
  <si>
    <t>Platysaurus broadleyi</t>
  </si>
  <si>
    <t>Fleishman et al. 2011</t>
  </si>
  <si>
    <t>Phyllodactylidae</t>
  </si>
  <si>
    <t>Tarentola chazaliae</t>
  </si>
  <si>
    <t>Roth and Kelber 2004</t>
  </si>
  <si>
    <t>Sphaerodactylidae</t>
  </si>
  <si>
    <t>Chelonidae</t>
  </si>
  <si>
    <t>Chelonia mydas</t>
  </si>
  <si>
    <t>Liebman and Granda 1971</t>
  </si>
  <si>
    <t>Cheloniidae</t>
  </si>
  <si>
    <t>Caretta caretta</t>
  </si>
  <si>
    <t>Gocke 2003 dissertation</t>
  </si>
  <si>
    <t>Emydidae</t>
  </si>
  <si>
    <t>Trachemys scripta</t>
  </si>
  <si>
    <t>Bayler &amp; Hodgkin 1973; Loew &amp; Govardovskii 2001</t>
  </si>
  <si>
    <t>Bayloer &amp; Hodgkin 1973; Loew &amp; Govardovskii 2001</t>
  </si>
  <si>
    <t>Geoemydidae</t>
  </si>
  <si>
    <t>Mauremys reevesii</t>
  </si>
  <si>
    <t>OHTSUKA 1985</t>
  </si>
  <si>
    <t>Apodemia spp.</t>
  </si>
  <si>
    <t>American Butterflies, Summer/Fall 2011</t>
  </si>
  <si>
    <t>NumOpsins</t>
  </si>
  <si>
    <t>useable</t>
  </si>
  <si>
    <t>expid</t>
  </si>
  <si>
    <t xml:space="preserve">Hemigrapsus </t>
  </si>
  <si>
    <t>MAYBE VALID</t>
  </si>
  <si>
    <t xml:space="preserve">Schistocerca </t>
  </si>
  <si>
    <t xml:space="preserve">sexta </t>
  </si>
  <si>
    <t>396-398</t>
  </si>
  <si>
    <t>prediction of UV opsin from ERG lambda max</t>
  </si>
  <si>
    <t>prediction of LW opsin from ERG lambda max</t>
  </si>
  <si>
    <t>prediction of SW opsin from ERG lambda max (peak not very significant)</t>
  </si>
  <si>
    <t>pyrrhosticta</t>
  </si>
  <si>
    <t>lack SW opsin, dichromate</t>
  </si>
  <si>
    <t>peak for both sex</t>
  </si>
  <si>
    <t>420-430</t>
  </si>
  <si>
    <t>peak for female</t>
  </si>
  <si>
    <t>540-560</t>
  </si>
  <si>
    <t>peak for male</t>
  </si>
  <si>
    <t>dichromatic, 528 for predicted green-absorbing by refid 457</t>
  </si>
  <si>
    <t>dichromatic, 361 for predicted UV by ref id 457</t>
  </si>
  <si>
    <t>dicromatic, the other is UV, low expression &amp; little observation of UV opsin</t>
  </si>
  <si>
    <t>Chauliognathus</t>
  </si>
  <si>
    <t>no available sequence data in NCBI</t>
  </si>
  <si>
    <t>520-530</t>
  </si>
  <si>
    <t>Leptlinotarsa</t>
  </si>
  <si>
    <t>green</t>
  </si>
  <si>
    <t xml:space="preserve">blue, according to the opsin sequence resource, blue sensitivity co-occur with UV duplication </t>
  </si>
  <si>
    <t>485-500</t>
  </si>
  <si>
    <t>Halyomorpha</t>
  </si>
  <si>
    <t>halys</t>
  </si>
  <si>
    <t>green photoreceptor, recorded from dark adapted eyes</t>
  </si>
  <si>
    <t>Blue photoreceptor, recorded from green light adapted eyes</t>
  </si>
  <si>
    <t>UV photoreceptor, recorded from green light adapted eyes</t>
  </si>
  <si>
    <t>ergid</t>
  </si>
  <si>
    <t>RepLevOrg</t>
  </si>
  <si>
    <t>OrgUnitName</t>
  </si>
  <si>
    <t>Method</t>
  </si>
  <si>
    <t>Epitope</t>
  </si>
  <si>
    <t>CURRENT DATA TYPE FOCUS:</t>
  </si>
  <si>
    <t>#n</t>
  </si>
  <si>
    <t>[Cell/Tissue/Organ]</t>
  </si>
  <si>
    <t>[Enter Specific Unit Name]</t>
  </si>
  <si>
    <t>[Cone/Rod/Rhabdomere/ipRGC/retinular]</t>
  </si>
  <si>
    <t>[Single/Double/Twin]</t>
  </si>
  <si>
    <t>[ISH, IHC, qPCR, RNAseq, scRNA]</t>
  </si>
  <si>
    <t>Start w/ in-situ hybridization</t>
  </si>
  <si>
    <t>cell</t>
  </si>
  <si>
    <t xml:space="preserve">retinular </t>
  </si>
  <si>
    <t>"opsin in-situ hybrid"</t>
  </si>
  <si>
    <t xml:space="preserve">Use Todd's review paper on pancrustacea as start point... </t>
  </si>
  <si>
    <t>organ/tissue</t>
  </si>
  <si>
    <t>eye/PRC-Layer</t>
  </si>
  <si>
    <t>R1-R7</t>
  </si>
  <si>
    <t>R1, R4</t>
  </si>
  <si>
    <t>R2-3, R5-8</t>
  </si>
  <si>
    <t>R2-3, R5-6, R8</t>
  </si>
  <si>
    <t>R1, R3, R5, R7</t>
  </si>
  <si>
    <t xml:space="preserve">R1-2, R6-7 </t>
  </si>
  <si>
    <t>DRA</t>
  </si>
  <si>
    <t>R2, R4, R6</t>
  </si>
  <si>
    <t>organ</t>
  </si>
  <si>
    <t>ocellus</t>
  </si>
  <si>
    <t>R2-3, R6-7</t>
  </si>
  <si>
    <t>R4, R8</t>
  </si>
  <si>
    <t>tissue</t>
  </si>
  <si>
    <t>dorsal retina</t>
  </si>
  <si>
    <t>ap, ob, pr</t>
  </si>
  <si>
    <t>IHC</t>
  </si>
  <si>
    <t>dv</t>
  </si>
  <si>
    <t>dorsal eye</t>
  </si>
  <si>
    <t>ventral eye</t>
  </si>
  <si>
    <t>ventral eye only</t>
  </si>
  <si>
    <t>ventral and dorsal for female</t>
  </si>
  <si>
    <t>optic lobe plus eyes</t>
  </si>
  <si>
    <t>every photoreceptor cell</t>
  </si>
  <si>
    <t>left eye on the figure</t>
  </si>
  <si>
    <t>DGLDSVDLAVIPEH, CISHPKYRQELQKRMP</t>
  </si>
  <si>
    <t>CISHPKYRQELQKRMP</t>
  </si>
  <si>
    <t>KYRAALYARFPALACAPEPQD</t>
  </si>
  <si>
    <t>R3-R8</t>
  </si>
  <si>
    <t>RYRAELQKRLPWMGVREAD</t>
  </si>
  <si>
    <t>R3-R9</t>
  </si>
  <si>
    <t>acuID</t>
  </si>
  <si>
    <t>Eye Type</t>
  </si>
  <si>
    <t>BL (cm)</t>
  </si>
  <si>
    <t>Δϕ (deg)</t>
  </si>
  <si>
    <t>Δρ (deg)</t>
  </si>
  <si>
    <t>CPD</t>
  </si>
  <si>
    <t>Lens Diameter (mm)</t>
  </si>
  <si>
    <t>FellerRefID</t>
  </si>
  <si>
    <t>Polyphemus</t>
  </si>
  <si>
    <t>pediculus</t>
  </si>
  <si>
    <t>apposition</t>
  </si>
  <si>
    <t>Periplanta</t>
  </si>
  <si>
    <t>Cantharis</t>
  </si>
  <si>
    <t>livida</t>
  </si>
  <si>
    <t>Asaphidion</t>
  </si>
  <si>
    <t>flavipes</t>
  </si>
  <si>
    <t>Cicindela hybrida</t>
  </si>
  <si>
    <t>Elaphrus riparius</t>
  </si>
  <si>
    <t>Notiophilus biguttatus</t>
  </si>
  <si>
    <t>Monochamus alternatus</t>
  </si>
  <si>
    <t>Chrysomela fastuosa</t>
  </si>
  <si>
    <t>Chlorophanus viridis</t>
  </si>
  <si>
    <t>Hypothenemus hampei</t>
  </si>
  <si>
    <t>Lixus blakeae</t>
  </si>
  <si>
    <t>Phyllobius urticae</t>
  </si>
  <si>
    <t>Rhynchophorus ferrugineus</t>
  </si>
  <si>
    <t>Dytiscus marginalis</t>
  </si>
  <si>
    <t>Agrypnus binodulus</t>
  </si>
  <si>
    <t>superposition</t>
  </si>
  <si>
    <t>Melanotus cete</t>
  </si>
  <si>
    <t>Melanotus legatus</t>
  </si>
  <si>
    <t>Macrogyrus striolatus</t>
  </si>
  <si>
    <t>Photuris versicolor</t>
  </si>
  <si>
    <t>Tenebrio molitor</t>
  </si>
  <si>
    <t>Anoplognathus pallidicollis</t>
  </si>
  <si>
    <t>Onitis alexis</t>
  </si>
  <si>
    <t>Sericesthis geminata</t>
  </si>
  <si>
    <t>Creophilus erythrocephalus</t>
  </si>
  <si>
    <t>Amarygmus morio</t>
  </si>
  <si>
    <t>Dicyrtomina ornata</t>
  </si>
  <si>
    <t>Forficula auricularia</t>
  </si>
  <si>
    <r>
      <rPr>
        <rFont val="Arial"/>
        <i/>
        <color theme="1"/>
        <sz val="9.0"/>
      </rPr>
      <t xml:space="preserve">Holcocephala </t>
    </r>
    <r>
      <rPr>
        <rFont val="Arial"/>
        <i val="0"/>
        <color theme="1"/>
        <sz val="9.0"/>
      </rPr>
      <t>sp.</t>
    </r>
  </si>
  <si>
    <t>NS</t>
  </si>
  <si>
    <t>Bibio marci</t>
  </si>
  <si>
    <t>Dilophus febrilis</t>
  </si>
  <si>
    <t>Calliphora erythrocephala</t>
  </si>
  <si>
    <r>
      <rPr>
        <rFont val="Arial"/>
        <i/>
        <color theme="1"/>
        <sz val="9.0"/>
      </rPr>
      <t xml:space="preserve">Trisopsis </t>
    </r>
    <r>
      <rPr>
        <rFont val="Arial"/>
        <i val="0"/>
        <color rgb="FF000000"/>
        <sz val="9.0"/>
      </rPr>
      <t>or</t>
    </r>
    <r>
      <rPr>
        <rFont val="Arial"/>
        <i/>
        <color rgb="FF000000"/>
        <sz val="9.0"/>
      </rPr>
      <t xml:space="preserve"> Lestodiplosis </t>
    </r>
    <r>
      <rPr>
        <rFont val="Arial"/>
        <i val="0"/>
        <color rgb="FF000000"/>
        <sz val="9.0"/>
      </rPr>
      <t>sp.</t>
    </r>
  </si>
  <si>
    <t>Aedes aegypti</t>
  </si>
  <si>
    <t>Aedes albopictus</t>
  </si>
  <si>
    <t>Aedes japonicus</t>
  </si>
  <si>
    <t>Aedes taeniorhynchus</t>
  </si>
  <si>
    <t>Anopheles albimanus</t>
  </si>
  <si>
    <t>Anopheles balabacensis</t>
  </si>
  <si>
    <t>Anopheles dirus</t>
  </si>
  <si>
    <t>Anopheles gambiae</t>
  </si>
  <si>
    <t>Anopheles minimus</t>
  </si>
  <si>
    <t>Anopheles saperoi</t>
  </si>
  <si>
    <t>Anopheles stephensi</t>
  </si>
  <si>
    <t>Armigeres subalbatus</t>
  </si>
  <si>
    <t>Culex pipiens molestus</t>
  </si>
  <si>
    <t>Culex pipiens pipiens</t>
  </si>
  <si>
    <t>Culex quinquefasciatus</t>
  </si>
  <si>
    <t>Culex tritaeniorhynchus</t>
  </si>
  <si>
    <t>Ochlerotatus togoi</t>
  </si>
  <si>
    <t>Toxorhynchites brevipalpis</t>
  </si>
  <si>
    <t>Tripteroides bambusa</t>
  </si>
  <si>
    <t>Rhamphomyia tephraea</t>
  </si>
  <si>
    <r>
      <rPr>
        <rFont val="Arial"/>
        <i/>
        <color theme="1"/>
        <sz val="9.0"/>
      </rPr>
      <t>Glossina</t>
    </r>
    <r>
      <rPr>
        <rFont val="Arial"/>
        <i val="0"/>
        <color theme="1"/>
        <sz val="9.0"/>
      </rPr>
      <t xml:space="preserve"> sp.</t>
    </r>
  </si>
  <si>
    <t>Arachnocampa luminosa</t>
  </si>
  <si>
    <t>Neoditomyia farri</t>
  </si>
  <si>
    <t>Coenosia attenuata</t>
  </si>
  <si>
    <t>Telmatoscopus albipunctata</t>
  </si>
  <si>
    <r>
      <rPr>
        <rFont val="Arial"/>
        <i/>
        <color theme="1"/>
        <sz val="9.0"/>
      </rPr>
      <t xml:space="preserve">Simulium </t>
    </r>
    <r>
      <rPr>
        <rFont val="Arial"/>
        <i val="0"/>
        <color theme="1"/>
        <sz val="9.0"/>
      </rPr>
      <t>sp</t>
    </r>
    <r>
      <rPr>
        <rFont val="Arial"/>
        <i/>
        <color theme="1"/>
        <sz val="9.0"/>
      </rPr>
      <t>.</t>
    </r>
  </si>
  <si>
    <t>Syritta pipiens</t>
  </si>
  <si>
    <t>Bactrocera tryoni</t>
  </si>
  <si>
    <t>Tipula pruinosa</t>
  </si>
  <si>
    <t>Ephemera vulgata</t>
  </si>
  <si>
    <t>Atalophlebia</t>
  </si>
  <si>
    <t>Anoeconesossa bundoorensis</t>
  </si>
  <si>
    <t>Ctenarytaina bipartita</t>
  </si>
  <si>
    <t>Ctenarytaina eucalypti</t>
  </si>
  <si>
    <t>Glycaspis brimblecombei</t>
  </si>
  <si>
    <t>Acyrthosiphon pisum</t>
  </si>
  <si>
    <t>Aphis sambuci</t>
  </si>
  <si>
    <t>Brevicoryne brassicae</t>
  </si>
  <si>
    <t>Cavariella aegopodii</t>
  </si>
  <si>
    <t>Cinara pilicornis</t>
  </si>
  <si>
    <t>Drepanosiphum platanoidis</t>
  </si>
  <si>
    <t>Hyperomyzus lactucae</t>
  </si>
  <si>
    <t>Lachnus roboris</t>
  </si>
  <si>
    <t>Rhopalosiphum padi</t>
  </si>
  <si>
    <t>Lethocerus insulanus</t>
  </si>
  <si>
    <r>
      <rPr>
        <rFont val="Arial"/>
        <i/>
        <color rgb="FF000000"/>
        <sz val="9.0"/>
      </rPr>
      <t xml:space="preserve">Lethocerus </t>
    </r>
    <r>
      <rPr>
        <rFont val="Arial"/>
        <i val="0"/>
        <color theme="1"/>
        <sz val="9.0"/>
      </rPr>
      <t>sp</t>
    </r>
    <r>
      <rPr>
        <rFont val="Arial"/>
        <i/>
        <color theme="1"/>
        <sz val="9.0"/>
      </rPr>
      <t>.</t>
    </r>
  </si>
  <si>
    <t>Aquarius paludum</t>
  </si>
  <si>
    <t>Gerris lacustris</t>
  </si>
  <si>
    <t>Platymeris biguttatus</t>
  </si>
  <si>
    <t>Perdita minima</t>
  </si>
  <si>
    <t>Protoxaea gloriosa</t>
  </si>
  <si>
    <r>
      <rPr>
        <rFont val="Arial"/>
        <i/>
        <color theme="1"/>
        <sz val="9.0"/>
      </rPr>
      <t>Amegilla</t>
    </r>
    <r>
      <rPr>
        <rFont val="Arial"/>
        <i/>
        <color theme="1"/>
        <sz val="9.0"/>
      </rPr>
      <t xml:space="preserve"> sp.</t>
    </r>
  </si>
  <si>
    <t>Anthophora occidentalis</t>
  </si>
  <si>
    <t>Apis cerana</t>
  </si>
  <si>
    <t>Apis dorsata</t>
  </si>
  <si>
    <t>Apis florea</t>
  </si>
  <si>
    <t>Bombus griseocollis</t>
  </si>
  <si>
    <t>Liotrigona madecassa</t>
  </si>
  <si>
    <t>Megaphragma mymaripenne</t>
  </si>
  <si>
    <t>Xylocopa californica</t>
  </si>
  <si>
    <t>Xylocopa latipes</t>
  </si>
  <si>
    <t>Xylocopa lecuothorax</t>
  </si>
  <si>
    <t>Xylocopa tenuiscapa</t>
  </si>
  <si>
    <t>Xylocopa tranquebarica</t>
  </si>
  <si>
    <t>Xylocopa varipuncta</t>
  </si>
  <si>
    <t>Bembix palmata</t>
  </si>
  <si>
    <t>Atta cephalotes</t>
  </si>
  <si>
    <t>Camponotus aethiops</t>
  </si>
  <si>
    <t>Formica cunicularia</t>
  </si>
  <si>
    <t>Melophorus bagoti</t>
  </si>
  <si>
    <t>Myrmecia midas</t>
  </si>
  <si>
    <t>Myrmecia tarsata</t>
  </si>
  <si>
    <t>Polyrhachis sokolova</t>
  </si>
  <si>
    <t>Temnothorax rugatulus</t>
  </si>
  <si>
    <t>Augochlora pura</t>
  </si>
  <si>
    <t>Lasioglossum inconspicuum</t>
  </si>
  <si>
    <t>Lasioglossum noctivagum</t>
  </si>
  <si>
    <t>Megalopta ecuadoria</t>
  </si>
  <si>
    <t>Megalopta genalis</t>
  </si>
  <si>
    <t>Megachile campanulae</t>
  </si>
  <si>
    <t>Anaphes flavipes</t>
  </si>
  <si>
    <t>Tetragonula carbonaria</t>
  </si>
  <si>
    <t>Trichogramma evanescens</t>
  </si>
  <si>
    <t>Vespa vulgaris</t>
  </si>
  <si>
    <t>Cameraria ohridella</t>
  </si>
  <si>
    <t>Macrosoma heliconiaria</t>
  </si>
  <si>
    <t>Hesperilla ornata</t>
  </si>
  <si>
    <t>Hesperilla picta</t>
  </si>
  <si>
    <t>Netrocoryne repanda</t>
  </si>
  <si>
    <t>Ocybadistes walkeri</t>
  </si>
  <si>
    <t>Taractrocera papyria</t>
  </si>
  <si>
    <t>Toxidia peron</t>
  </si>
  <si>
    <t>Trapezites symmomus</t>
  </si>
  <si>
    <t>Curetis acuta</t>
  </si>
  <si>
    <t>Jamides alecto</t>
  </si>
  <si>
    <t>Phalaenoides tristifica</t>
  </si>
  <si>
    <t>Araschnia levana</t>
  </si>
  <si>
    <t>Argyreus hyperbius</t>
  </si>
  <si>
    <t>Asterocampa leilia</t>
  </si>
  <si>
    <t>Caligo eurilochus</t>
  </si>
  <si>
    <t>Caligo memnon</t>
  </si>
  <si>
    <t>Cyrestis thyodamas</t>
  </si>
  <si>
    <t>Euploea mulciber</t>
  </si>
  <si>
    <t>Heteronympha merope</t>
  </si>
  <si>
    <t>Hypolimnas_bolina</t>
  </si>
  <si>
    <t>Lethe europa</t>
  </si>
  <si>
    <t>Melanitis leda</t>
  </si>
  <si>
    <t>Morpho peleides</t>
  </si>
  <si>
    <t>Parantica aglea</t>
  </si>
  <si>
    <t>Parthenos sylvia</t>
  </si>
  <si>
    <t>Penthema formosanum</t>
  </si>
  <si>
    <t>Precis almana</t>
  </si>
  <si>
    <t>Battus philenor</t>
  </si>
  <si>
    <t>Papilio_machaon</t>
  </si>
  <si>
    <t>Appias lyncida</t>
  </si>
  <si>
    <t>Colias eurytheme</t>
  </si>
  <si>
    <t>Ephestia kuehniella</t>
  </si>
  <si>
    <t>Ciulfina biseriata</t>
  </si>
  <si>
    <t>Orthodera ministralis</t>
  </si>
  <si>
    <t>Tenodera australasiae</t>
  </si>
  <si>
    <t>Panorpa dubia</t>
  </si>
  <si>
    <t>Sialis flavilatera</t>
  </si>
  <si>
    <t>Ascalaphus sp.</t>
  </si>
  <si>
    <t>Mantispa styriaca</t>
  </si>
  <si>
    <t>Aeshna grandis</t>
  </si>
  <si>
    <t>Aeshna palmata (adult)</t>
  </si>
  <si>
    <t>Aeshna palmata (larva)</t>
  </si>
  <si>
    <t>Anax junius (adult)</t>
  </si>
  <si>
    <t>Anax junius (larva)</t>
  </si>
  <si>
    <t>Megalagrion blackburni</t>
  </si>
  <si>
    <t>Megalagrion calliphya</t>
  </si>
  <si>
    <t>Megalagrion hawaiiense</t>
  </si>
  <si>
    <t>Megalagrion heterogamias</t>
  </si>
  <si>
    <t>Megalagrion koelense</t>
  </si>
  <si>
    <t>Megalagrion leptodemas</t>
  </si>
  <si>
    <t>Megalagrion nigrohamatum nigrohamatum</t>
  </si>
  <si>
    <t>Megalagrion oahuense</t>
  </si>
  <si>
    <t>Megalagrion oceanicum</t>
  </si>
  <si>
    <t>Megalagrion oresitrophum</t>
  </si>
  <si>
    <t>Megalagrion vagabundum</t>
  </si>
  <si>
    <t>Megalagrion xanthomelas</t>
  </si>
  <si>
    <t>Xanthagrion erythroneurum</t>
  </si>
  <si>
    <t>Somatochlora albicincta (larva)</t>
  </si>
  <si>
    <t>Austrogomphus guerini</t>
  </si>
  <si>
    <t>Sympetrum striolatum</t>
  </si>
  <si>
    <t>Sympetrum striolatus</t>
  </si>
  <si>
    <t>Zyxomma obtusum</t>
  </si>
  <si>
    <t>Carausius morosus</t>
  </si>
  <si>
    <t>Xenos vesparum</t>
  </si>
  <si>
    <t>Argulus coregoni</t>
  </si>
  <si>
    <t>Argulus foliaceus</t>
  </si>
  <si>
    <r>
      <rPr>
        <rFont val="Arial"/>
        <i/>
        <color rgb="FF000000"/>
        <sz val="9.0"/>
      </rPr>
      <t xml:space="preserve">Brachyscelus </t>
    </r>
    <r>
      <rPr>
        <rFont val="Arial"/>
        <i val="0"/>
        <color theme="1"/>
        <sz val="9.0"/>
      </rPr>
      <t>sp</t>
    </r>
    <r>
      <rPr>
        <rFont val="Arial"/>
        <i/>
        <color theme="1"/>
        <sz val="9.0"/>
      </rPr>
      <t>.</t>
    </r>
  </si>
  <si>
    <r>
      <rPr>
        <rFont val="Arial"/>
        <i/>
        <color rgb="FF000000"/>
        <sz val="9.0"/>
      </rPr>
      <t xml:space="preserve">Cystisoma </t>
    </r>
    <r>
      <rPr>
        <rFont val="Arial"/>
        <i val="0"/>
        <color theme="1"/>
        <sz val="9.0"/>
      </rPr>
      <t>sp</t>
    </r>
    <r>
      <rPr>
        <rFont val="Arial"/>
        <i/>
        <color theme="1"/>
        <sz val="9.0"/>
      </rPr>
      <t>.</t>
    </r>
  </si>
  <si>
    <t xml:space="preserve">Dyopedos porrectus </t>
  </si>
  <si>
    <t>Parapronoe crustulum</t>
  </si>
  <si>
    <t>Parhyale hawaiensis</t>
  </si>
  <si>
    <t>Themisto compressa</t>
  </si>
  <si>
    <r>
      <rPr>
        <rFont val="Arial"/>
        <i/>
        <color rgb="FF000000"/>
        <sz val="9.0"/>
      </rPr>
      <t xml:space="preserve">Lestrigonus </t>
    </r>
    <r>
      <rPr>
        <rFont val="Arial"/>
        <i val="0"/>
        <color theme="1"/>
        <sz val="9.0"/>
      </rPr>
      <t>sp</t>
    </r>
    <r>
      <rPr>
        <rFont val="Arial"/>
        <i/>
        <color theme="1"/>
        <sz val="9.0"/>
      </rPr>
      <t>.</t>
    </r>
  </si>
  <si>
    <t>Streetsia challengeri</t>
  </si>
  <si>
    <t>Paraphronima gracilis</t>
  </si>
  <si>
    <t>Phronima sedentaria</t>
  </si>
  <si>
    <r>
      <rPr>
        <rFont val="Arial"/>
        <i/>
        <color rgb="FF000000"/>
        <sz val="9.0"/>
      </rPr>
      <t xml:space="preserve">Phronima </t>
    </r>
    <r>
      <rPr>
        <rFont val="Arial"/>
        <i val="0"/>
        <color theme="1"/>
        <sz val="9.0"/>
      </rPr>
      <t>sp</t>
    </r>
    <r>
      <rPr>
        <rFont val="Arial"/>
        <i/>
        <color theme="1"/>
        <sz val="9.0"/>
      </rPr>
      <t>.</t>
    </r>
  </si>
  <si>
    <t>Phrosina semilunata</t>
  </si>
  <si>
    <t>Platyscelus ovoides</t>
  </si>
  <si>
    <r>
      <rPr>
        <rFont val="Arial"/>
        <i/>
        <color rgb="FF000000"/>
        <sz val="9.0"/>
      </rPr>
      <t xml:space="preserve">Thamneus </t>
    </r>
    <r>
      <rPr>
        <rFont val="Arial"/>
        <i val="0"/>
        <color theme="1"/>
        <sz val="9.0"/>
      </rPr>
      <t>sp</t>
    </r>
    <r>
      <rPr>
        <rFont val="Arial"/>
        <i/>
        <color theme="1"/>
        <sz val="9.0"/>
      </rPr>
      <t>.</t>
    </r>
  </si>
  <si>
    <r>
      <rPr>
        <rFont val="Arial"/>
        <i/>
        <color rgb="FF000000"/>
        <sz val="9.0"/>
      </rPr>
      <t xml:space="preserve">Gennadas </t>
    </r>
    <r>
      <rPr>
        <rFont val="Arial"/>
        <i val="0"/>
        <color theme="1"/>
        <sz val="9.0"/>
      </rPr>
      <t>sp</t>
    </r>
    <r>
      <rPr>
        <rFont val="Arial"/>
        <i/>
        <color theme="1"/>
        <sz val="9.0"/>
      </rPr>
      <t>.</t>
    </r>
  </si>
  <si>
    <t>Procambarus clarkii</t>
  </si>
  <si>
    <t>Carcinus maenas</t>
  </si>
  <si>
    <t>Crangon septemspinosa</t>
  </si>
  <si>
    <t>Neocrangon abyssorum</t>
  </si>
  <si>
    <t xml:space="preserve">Neocrangon resima </t>
  </si>
  <si>
    <t>Scopimera inflata</t>
  </si>
  <si>
    <t>Glyphocrangon aculeata</t>
  </si>
  <si>
    <t>Glyphocrangon alispina</t>
  </si>
  <si>
    <t>Glyphocrangon longirostris</t>
  </si>
  <si>
    <t>Glyphocrangon longleyi</t>
  </si>
  <si>
    <t>Leptograpsus variegatus</t>
  </si>
  <si>
    <t>Pachygrapsus marmoratus</t>
  </si>
  <si>
    <t>Heloecius cordiformis</t>
  </si>
  <si>
    <t>Hippolyte californiensis</t>
  </si>
  <si>
    <t>Paralomis multispina</t>
  </si>
  <si>
    <t xml:space="preserve">Macrophthalmus (Mareotis) setosus </t>
  </si>
  <si>
    <t>Mictyris longicarpus</t>
  </si>
  <si>
    <t>Munida rugosa</t>
  </si>
  <si>
    <t>Homarus americanus</t>
  </si>
  <si>
    <t>Nephrops norvegicus</t>
  </si>
  <si>
    <t>Austruca lactea</t>
  </si>
  <si>
    <t>Gelasimus dampieri</t>
  </si>
  <si>
    <t>Leptuca pugilator</t>
  </si>
  <si>
    <t>Minuca pugnax</t>
  </si>
  <si>
    <t>Ocypode ceratophthalmus</t>
  </si>
  <si>
    <t>Ocypode cordimana</t>
  </si>
  <si>
    <t>Tubuca flammula</t>
  </si>
  <si>
    <r>
      <rPr>
        <rFont val="Arial"/>
        <i/>
        <color theme="1"/>
        <sz val="9.0"/>
      </rPr>
      <t>Uca</t>
    </r>
    <r>
      <rPr>
        <rFont val="Arial"/>
        <i/>
        <color theme="1"/>
        <sz val="9.0"/>
      </rPr>
      <t xml:space="preserve"> sp.</t>
    </r>
  </si>
  <si>
    <t>Actinimenes inornatus</t>
  </si>
  <si>
    <t>Actinimenes ornatus</t>
  </si>
  <si>
    <t>Anchistus custos</t>
  </si>
  <si>
    <t>Ancylomenes holthuisi</t>
  </si>
  <si>
    <t>Ancylomenes pedersoni</t>
  </si>
  <si>
    <t>Ancylomenes tosaensis</t>
  </si>
  <si>
    <t>Ancylomenes venustus</t>
  </si>
  <si>
    <t>Balssia gasti</t>
  </si>
  <si>
    <t>Brucecaris tenuis</t>
  </si>
  <si>
    <t>Cainonia medipacifica</t>
  </si>
  <si>
    <t>Conchodytes biunguiculatus</t>
  </si>
  <si>
    <t>Conchodytes nipponensis</t>
  </si>
  <si>
    <t>Conchodytes placunae</t>
  </si>
  <si>
    <t>Conchodytes_meleagrinae</t>
  </si>
  <si>
    <t>Coralliocaris superba</t>
  </si>
  <si>
    <t>Coralliocaris viridis</t>
  </si>
  <si>
    <t>Cristimenes commensalis</t>
  </si>
  <si>
    <t>Cuapetes americanus</t>
  </si>
  <si>
    <t>Cuapetes andamanensis</t>
  </si>
  <si>
    <t>Cuapetes elegans</t>
  </si>
  <si>
    <t>Cuapetes ensifrons</t>
  </si>
  <si>
    <t>Cuapetes grandis</t>
  </si>
  <si>
    <t>Cuapetes kororensis</t>
  </si>
  <si>
    <t>Cuapetes tenuipes</t>
  </si>
  <si>
    <t>Dactylonia okai</t>
  </si>
  <si>
    <t>Fennera chacei</t>
  </si>
  <si>
    <t>Hamodactylus boschmai</t>
  </si>
  <si>
    <t>Hamopontonia corallicola</t>
  </si>
  <si>
    <t>Harpiliopsis beaupresii</t>
  </si>
  <si>
    <t>Harpiliopsis spinigera</t>
  </si>
  <si>
    <t>Harpilius bayeri</t>
  </si>
  <si>
    <t>Harpilius consobrinus</t>
  </si>
  <si>
    <t>Holthuisaeus bermudensis</t>
  </si>
  <si>
    <t>Ischnopontonia lophos</t>
  </si>
  <si>
    <t>Laomenes amboinensis</t>
  </si>
  <si>
    <t>Laomenes ceratophthalmus</t>
  </si>
  <si>
    <t>Laomenes cornutus</t>
  </si>
  <si>
    <t>Laomenes nudirostris</t>
  </si>
  <si>
    <t>Lysmata amboinensis</t>
  </si>
  <si>
    <t>Macrobrachium rosenbergii</t>
  </si>
  <si>
    <t>Manipontonia psamathe</t>
  </si>
  <si>
    <t>Neoanchistus nasalis</t>
  </si>
  <si>
    <t>Neopontonides chacei</t>
  </si>
  <si>
    <t>Odontonia katoi</t>
  </si>
  <si>
    <t>Onycocaris quadratophthalma</t>
  </si>
  <si>
    <r>
      <rPr>
        <rFont val="Arial"/>
        <i/>
        <color rgb="FF000000"/>
        <sz val="9.0"/>
      </rPr>
      <t xml:space="preserve">Onycocaris </t>
    </r>
    <r>
      <rPr>
        <rFont val="Arial"/>
        <i val="0"/>
        <color theme="1"/>
        <sz val="9.0"/>
      </rPr>
      <t>sp</t>
    </r>
    <r>
      <rPr>
        <rFont val="Arial"/>
        <i/>
        <color theme="1"/>
        <sz val="9.0"/>
      </rPr>
      <t xml:space="preserve">. </t>
    </r>
  </si>
  <si>
    <t>Orthopontonia ornata</t>
  </si>
  <si>
    <t>Palaemonella holmesi</t>
  </si>
  <si>
    <t>Palaemonella pottsi</t>
  </si>
  <si>
    <t>Palaemonella spinulata</t>
  </si>
  <si>
    <t>Paranchistus pycnodontae</t>
  </si>
  <si>
    <t>Periclimenaeus ascidiarum</t>
  </si>
  <si>
    <t>Periclimenaeus bredini</t>
  </si>
  <si>
    <t>Periclimenaeus caraibicus</t>
  </si>
  <si>
    <t>Periclimenaeus hecate</t>
  </si>
  <si>
    <t>Periclimenaeus maxillulidens</t>
  </si>
  <si>
    <t>Periclimenaeus orbitocarinatus</t>
  </si>
  <si>
    <t>Periclimenaeus storchi</t>
  </si>
  <si>
    <t>Periclimenella spinifera</t>
  </si>
  <si>
    <t>Periclimenes gonioporae</t>
  </si>
  <si>
    <t>Periclimenes harringtoni</t>
  </si>
  <si>
    <t>Periclimenes incertus</t>
  </si>
  <si>
    <t>Periclimenes iridescens</t>
  </si>
  <si>
    <t>Periclimenes madreporae</t>
  </si>
  <si>
    <t>Periclimenes patae</t>
  </si>
  <si>
    <t>Periclimenes rathbunae</t>
  </si>
  <si>
    <t>Periclimenes scriptus</t>
  </si>
  <si>
    <t>Periclimenes yucatanicus</t>
  </si>
  <si>
    <t>Phycomenes indicus</t>
  </si>
  <si>
    <t>Phycomenes siankaanensis</t>
  </si>
  <si>
    <t>Phycomenes zostericola</t>
  </si>
  <si>
    <t>Platypontonia hyotis</t>
  </si>
  <si>
    <t>Pontonia margarita</t>
  </si>
  <si>
    <t>Pontonia mexicana</t>
  </si>
  <si>
    <t>Pontonia panamica</t>
  </si>
  <si>
    <t>Pontonia pinnophylax</t>
  </si>
  <si>
    <t>Pontonides loloata</t>
  </si>
  <si>
    <t>Pontoniopsis comanthi</t>
  </si>
  <si>
    <t>Thaumastocaris streptopus</t>
  </si>
  <si>
    <t>Typton gnathophylloides</t>
  </si>
  <si>
    <t>Typton hephaestus</t>
  </si>
  <si>
    <t>Typton holthuisi</t>
  </si>
  <si>
    <t>Typton tortugae</t>
  </si>
  <si>
    <t>Urocaridella antonbruuni</t>
  </si>
  <si>
    <t>Urocaris longicaudata</t>
  </si>
  <si>
    <t>Vir philippinensis</t>
  </si>
  <si>
    <t>Panulirus interruptus</t>
  </si>
  <si>
    <t>Heterocarpus hostilis</t>
  </si>
  <si>
    <t>Heterocarpus vicarius</t>
  </si>
  <si>
    <t>Pandalus amplus</t>
  </si>
  <si>
    <t>Pandalus danae</t>
  </si>
  <si>
    <t>Pandalus dispar</t>
  </si>
  <si>
    <t>Pandalus goniurus</t>
  </si>
  <si>
    <t>Pandalus platyceros</t>
  </si>
  <si>
    <t>Cherax destructor</t>
  </si>
  <si>
    <t>Callinectes sapidus</t>
  </si>
  <si>
    <t>Scyllarides latus</t>
  </si>
  <si>
    <t>Allosergestes pectinatus</t>
  </si>
  <si>
    <t>Deosergestes henseni</t>
  </si>
  <si>
    <t>Parasergestes armatus</t>
  </si>
  <si>
    <t>Parasesarma erythodactylum</t>
  </si>
  <si>
    <t>Neohelice granulata</t>
  </si>
  <si>
    <t>Euphausia gibboides</t>
  </si>
  <si>
    <t>Euphausia pacifica</t>
  </si>
  <si>
    <t>Euphausia superba</t>
  </si>
  <si>
    <t>Stylocheiron maximum</t>
  </si>
  <si>
    <t>Thysanopoda acutifrons</t>
  </si>
  <si>
    <t>Thysanopoda cornuta</t>
  </si>
  <si>
    <t>Thysanopoda cristata</t>
  </si>
  <si>
    <t>Thysanopoda egregia</t>
  </si>
  <si>
    <t>Thysanopoda monacantha</t>
  </si>
  <si>
    <t>Thysanopoda pectinata</t>
  </si>
  <si>
    <t>Thysanopoda tricuspidata</t>
  </si>
  <si>
    <t>Natatolana borealis</t>
  </si>
  <si>
    <t xml:space="preserve">Neognathophausia ingens </t>
  </si>
  <si>
    <t>Dioptromysis paucispinosa</t>
  </si>
  <si>
    <t>Euchaetomera typica</t>
  </si>
  <si>
    <t>Gonodactylus chiragra</t>
  </si>
  <si>
    <r>
      <rPr>
        <rFont val="Arial"/>
        <i/>
        <color rgb="FF000000"/>
        <sz val="9.0"/>
      </rPr>
      <t xml:space="preserve">Gonodactylus </t>
    </r>
    <r>
      <rPr>
        <rFont val="Arial"/>
        <i val="0"/>
        <color theme="1"/>
        <sz val="9.0"/>
      </rPr>
      <t>spp</t>
    </r>
    <r>
      <rPr>
        <rFont val="Arial"/>
        <i/>
        <color theme="1"/>
        <sz val="9.0"/>
      </rPr>
      <t>.</t>
    </r>
  </si>
  <si>
    <t>Hemisquilla californiensis</t>
  </si>
  <si>
    <t>Lysiosquilla scabricauda</t>
  </si>
  <si>
    <t>Lysiosquilla tredecimdentata</t>
  </si>
  <si>
    <t>Coronis scolopendra</t>
  </si>
  <si>
    <t>Odontodactylus scyllarus</t>
  </si>
  <si>
    <t>Echinosquilla guerinii</t>
  </si>
  <si>
    <t>Pseudosquilla ciliata</t>
  </si>
  <si>
    <t>Crenatosquilla oculinova</t>
  </si>
  <si>
    <t>Oratosquillina inornata</t>
  </si>
  <si>
    <t>Squilla empusa</t>
  </si>
  <si>
    <t>Squilla mantis</t>
  </si>
  <si>
    <t>Limulus polyphemus</t>
  </si>
  <si>
    <t>Pterygotus anglicus</t>
  </si>
  <si>
    <t>Erettopterus osiliensis</t>
  </si>
  <si>
    <t>Slimonia acuminata</t>
  </si>
  <si>
    <t>Jaekelopterus rhenaniae</t>
  </si>
  <si>
    <t>Eurypterus sp.</t>
  </si>
  <si>
    <t>Acutiramus cummingsi</t>
  </si>
  <si>
    <t>Unknown</t>
  </si>
  <si>
    <t>Macrocypridina castanea</t>
  </si>
  <si>
    <t>Pleoschisma agilis</t>
  </si>
  <si>
    <t>Petroscirtes</t>
  </si>
  <si>
    <t>variabilis</t>
  </si>
  <si>
    <t>Position of area centralis: temporal</t>
  </si>
  <si>
    <t>Position of area centralis: nasal</t>
  </si>
  <si>
    <t>Halophryne</t>
  </si>
  <si>
    <t>diemensis</t>
  </si>
  <si>
    <t>Position of area centralis: weak horizontal streak</t>
  </si>
  <si>
    <t>Pomacanthus</t>
  </si>
  <si>
    <t>semicirculatus</t>
  </si>
  <si>
    <t>Amblyglyphidodon</t>
  </si>
  <si>
    <t>curacao</t>
  </si>
  <si>
    <t>Position of area centralis: ventro-temporal</t>
  </si>
  <si>
    <t>Position of area centralis: dorso-nasal</t>
  </si>
  <si>
    <t>Parapercis</t>
  </si>
  <si>
    <t>Position of area centralis: dorso-temporal</t>
  </si>
  <si>
    <t>Sphaeroides</t>
  </si>
  <si>
    <t>pleurosticus</t>
  </si>
  <si>
    <t>Position of area centralis: horizontal streak</t>
  </si>
  <si>
    <t>Cephalopholis</t>
  </si>
  <si>
    <t>miniatus</t>
  </si>
  <si>
    <t>Balistoides</t>
  </si>
  <si>
    <t>conspicillum</t>
  </si>
  <si>
    <t>albigena</t>
  </si>
  <si>
    <t>Position of area centralis: horisontal streak</t>
  </si>
  <si>
    <t>Aulostoma</t>
  </si>
  <si>
    <t>Lethrinus</t>
  </si>
  <si>
    <t>chrysostomus</t>
  </si>
  <si>
    <t>Gymnocranius</t>
  </si>
  <si>
    <t>bitorquatus</t>
  </si>
  <si>
    <t>Araschnia</t>
  </si>
  <si>
    <t>levana</t>
  </si>
  <si>
    <t>Polygonia</t>
  </si>
  <si>
    <t>c-album</t>
  </si>
  <si>
    <t>Parthenos</t>
  </si>
  <si>
    <t>sylvia</t>
  </si>
  <si>
    <t>Caligo</t>
  </si>
  <si>
    <t>eurilochus</t>
  </si>
  <si>
    <t>Perdita</t>
  </si>
  <si>
    <t>minima</t>
  </si>
  <si>
    <t>Liotrigona</t>
  </si>
  <si>
    <t>madecassa</t>
  </si>
  <si>
    <t>Lasioglossum</t>
  </si>
  <si>
    <t>inconspicuum</t>
  </si>
  <si>
    <t>noctivagum</t>
  </si>
  <si>
    <t>Augochlora</t>
  </si>
  <si>
    <t>pura</t>
  </si>
  <si>
    <t>Megalopta</t>
  </si>
  <si>
    <t>ecuadoria</t>
  </si>
  <si>
    <t>Megachile</t>
  </si>
  <si>
    <t>campanulae</t>
  </si>
  <si>
    <t>genalis</t>
  </si>
  <si>
    <t>Anthophora</t>
  </si>
  <si>
    <t>occidentalis</t>
  </si>
  <si>
    <t>Protoxaea</t>
  </si>
  <si>
    <t>gloriosa</t>
  </si>
  <si>
    <t>griseocollis</t>
  </si>
  <si>
    <t>Xylocopa</t>
  </si>
  <si>
    <t>varipuncta</t>
  </si>
  <si>
    <t>spinus</t>
  </si>
  <si>
    <t>tristis</t>
  </si>
  <si>
    <t>nothoprocta</t>
  </si>
  <si>
    <t>perdicaria</t>
  </si>
  <si>
    <t>struthio</t>
  </si>
  <si>
    <t>tyto</t>
  </si>
  <si>
    <t>parabuteo</t>
  </si>
  <si>
    <t>unicinctus</t>
  </si>
  <si>
    <t>dacelo</t>
  </si>
  <si>
    <t>novaeguineae</t>
  </si>
  <si>
    <t>todiramphus</t>
  </si>
  <si>
    <t>sanctus</t>
  </si>
  <si>
    <t>zonotrichia</t>
  </si>
  <si>
    <t>leucophyrs</t>
  </si>
  <si>
    <t>melozone</t>
  </si>
  <si>
    <t>crissalis</t>
  </si>
  <si>
    <t>spizella</t>
  </si>
  <si>
    <t>passerina</t>
  </si>
  <si>
    <t>junco</t>
  </si>
  <si>
    <t>hyemalis</t>
  </si>
  <si>
    <t>pipilo</t>
  </si>
  <si>
    <t>erythrophthalamus</t>
  </si>
  <si>
    <t>bonasa</t>
  </si>
  <si>
    <t>umbellus</t>
  </si>
  <si>
    <t>falcipennis</t>
  </si>
  <si>
    <t>canadensis</t>
  </si>
  <si>
    <t>perdix</t>
  </si>
  <si>
    <t>coturnix</t>
  </si>
  <si>
    <t>phasianus</t>
  </si>
  <si>
    <t>colchicus</t>
  </si>
  <si>
    <t>alectoris</t>
  </si>
  <si>
    <t>chukar</t>
  </si>
  <si>
    <t>tympanuchus</t>
  </si>
  <si>
    <t>phasinane</t>
  </si>
  <si>
    <t>branta</t>
  </si>
  <si>
    <t>anas</t>
  </si>
  <si>
    <t>platyrhynchois</t>
  </si>
  <si>
    <t>aythya</t>
  </si>
  <si>
    <t>marila</t>
  </si>
  <si>
    <t>mergus</t>
  </si>
  <si>
    <t>serrator</t>
  </si>
  <si>
    <t>zenaida</t>
  </si>
  <si>
    <t>sturnus</t>
  </si>
  <si>
    <t>molothrys</t>
  </si>
  <si>
    <t>passer</t>
  </si>
  <si>
    <t>domesticys</t>
  </si>
  <si>
    <t>haemorhous</t>
  </si>
  <si>
    <t>amazilia</t>
  </si>
  <si>
    <t>tzacatl</t>
  </si>
  <si>
    <t>calypte</t>
  </si>
  <si>
    <t>anna</t>
  </si>
  <si>
    <t>phaethornis</t>
  </si>
  <si>
    <t>superciliosus</t>
  </si>
  <si>
    <t>aptenodytes</t>
  </si>
  <si>
    <t>patagonicus</t>
  </si>
  <si>
    <t>eudyptula</t>
  </si>
  <si>
    <t>minor</t>
  </si>
  <si>
    <t>falco</t>
  </si>
  <si>
    <t>sparverius</t>
  </si>
  <si>
    <t>aquila</t>
  </si>
  <si>
    <t>tinnuculus</t>
  </si>
  <si>
    <t>berigora</t>
  </si>
  <si>
    <t>Japetella</t>
  </si>
  <si>
    <t>diaphana</t>
  </si>
  <si>
    <t>Octopoteuthis</t>
  </si>
  <si>
    <t>Helicocranchia</t>
  </si>
  <si>
    <t>Pterygioteuthis</t>
  </si>
  <si>
    <t>Chiroteuthis</t>
  </si>
  <si>
    <t>Galiteuthis sp.</t>
  </si>
  <si>
    <t xml:space="preserve">Dosidicus </t>
  </si>
  <si>
    <t>Vampyroteuthis</t>
  </si>
  <si>
    <t>infernalis</t>
  </si>
  <si>
    <t>Octopus</t>
  </si>
  <si>
    <t>pallidus</t>
  </si>
  <si>
    <t xml:space="preserve">Octopus </t>
  </si>
  <si>
    <t xml:space="preserve">Nautilus </t>
  </si>
  <si>
    <t>pompilius</t>
  </si>
  <si>
    <t xml:space="preserve">Euprymna </t>
  </si>
  <si>
    <t>morsei</t>
  </si>
  <si>
    <t xml:space="preserve">Sepioteuthis </t>
  </si>
  <si>
    <t>lessoniana</t>
  </si>
  <si>
    <t xml:space="preserve">Todarodes </t>
  </si>
  <si>
    <t xml:space="preserve">Eucleoteuthis </t>
  </si>
  <si>
    <t>luminosa</t>
  </si>
  <si>
    <t xml:space="preserve">Thysanoteuthis </t>
  </si>
  <si>
    <t>rhombus</t>
  </si>
  <si>
    <t xml:space="preserve">Sepia </t>
  </si>
  <si>
    <t>esculenta</t>
  </si>
  <si>
    <t>bandensis</t>
  </si>
  <si>
    <t xml:space="preserve">heterodontus </t>
  </si>
  <si>
    <t>portusjacksoni</t>
  </si>
  <si>
    <t xml:space="preserve">Chiloscyllium </t>
  </si>
  <si>
    <t xml:space="preserve">Taeniura </t>
  </si>
  <si>
    <t>Galeus</t>
  </si>
  <si>
    <t>melastomus</t>
  </si>
  <si>
    <t xml:space="preserve">Dasyatis </t>
  </si>
  <si>
    <t xml:space="preserve">Scyliorhinus </t>
  </si>
  <si>
    <t>canicula</t>
  </si>
  <si>
    <t xml:space="preserve">Rhinobatos </t>
  </si>
  <si>
    <t xml:space="preserve">Chimaera </t>
  </si>
  <si>
    <t>lignaria</t>
  </si>
  <si>
    <t xml:space="preserve">Callorhinchus </t>
  </si>
  <si>
    <t>milii</t>
  </si>
  <si>
    <t>torazame</t>
  </si>
  <si>
    <t xml:space="preserve">Negaprion </t>
  </si>
  <si>
    <t>brevirostris</t>
  </si>
  <si>
    <t xml:space="preserve">Carcharhinus </t>
  </si>
  <si>
    <t xml:space="preserve">Centroscymnus </t>
  </si>
  <si>
    <t>coelolepis</t>
  </si>
  <si>
    <t xml:space="preserve">Galeocerdo </t>
  </si>
  <si>
    <t>cuvier</t>
  </si>
  <si>
    <t>Sphyrna</t>
  </si>
  <si>
    <t>lewini</t>
  </si>
  <si>
    <t>mokarran</t>
  </si>
  <si>
    <t xml:space="preserve">Sphyrna </t>
  </si>
  <si>
    <t>zygaena</t>
  </si>
  <si>
    <t xml:space="preserve">Carcharias </t>
  </si>
  <si>
    <t xml:space="preserve">Etmopterus </t>
  </si>
  <si>
    <t>spinax</t>
  </si>
  <si>
    <t xml:space="preserve">Alopias </t>
  </si>
  <si>
    <t xml:space="preserve">Prionace </t>
  </si>
  <si>
    <t>glauca</t>
  </si>
  <si>
    <t>Rhinochimaera</t>
  </si>
  <si>
    <t>pacifica</t>
  </si>
  <si>
    <t>cffid</t>
  </si>
  <si>
    <t>maxcff_mean</t>
  </si>
  <si>
    <t>maxcff_se</t>
  </si>
  <si>
    <t>adaptation</t>
  </si>
  <si>
    <t>Stylocheiron</t>
  </si>
  <si>
    <t>maximum</t>
  </si>
  <si>
    <t>Nematobrachion</t>
  </si>
  <si>
    <t>sexspinosus</t>
  </si>
  <si>
    <t>flexipes</t>
  </si>
  <si>
    <t>Phronima</t>
  </si>
  <si>
    <t>sedenteria</t>
  </si>
  <si>
    <t>Janicella</t>
  </si>
  <si>
    <t>spinacauda</t>
  </si>
  <si>
    <t>Oplophorus</t>
  </si>
  <si>
    <t>gracilirostris</t>
  </si>
  <si>
    <t>Systellaspis</t>
  </si>
  <si>
    <t>debilis</t>
  </si>
  <si>
    <t>Pasiphaea</t>
  </si>
  <si>
    <t>multidentata</t>
  </si>
  <si>
    <t>Funchalia</t>
  </si>
  <si>
    <t>villosa</t>
  </si>
  <si>
    <t>Sergestes</t>
  </si>
  <si>
    <t>arcticus</t>
  </si>
  <si>
    <t>Sergia</t>
  </si>
  <si>
    <t>filictum</t>
  </si>
  <si>
    <t>grandis</t>
  </si>
  <si>
    <t>Plesionika</t>
  </si>
  <si>
    <t>Table 2</t>
  </si>
  <si>
    <t>Acanthephyra</t>
  </si>
  <si>
    <t>purpurea</t>
  </si>
  <si>
    <t>spinicauda</t>
  </si>
  <si>
    <t>Meganyctiphanes</t>
  </si>
  <si>
    <t>norvegica</t>
  </si>
  <si>
    <t>Euphausia</t>
  </si>
  <si>
    <t>gibboides</t>
  </si>
  <si>
    <t>Nematoscelis</t>
  </si>
  <si>
    <t>megalops</t>
  </si>
  <si>
    <t>boopis</t>
  </si>
  <si>
    <t>light</t>
  </si>
  <si>
    <t>Table 1</t>
  </si>
  <si>
    <t>32+</t>
  </si>
  <si>
    <t>50+</t>
  </si>
  <si>
    <t>Locusta</t>
  </si>
  <si>
    <t>migratoria</t>
  </si>
  <si>
    <t>migratory locust</t>
  </si>
  <si>
    <t>American cockroach</t>
  </si>
  <si>
    <t>Saturnua</t>
  </si>
  <si>
    <t>pavonia</t>
  </si>
  <si>
    <t>small emperor moth</t>
  </si>
  <si>
    <t>Chinese tasar moth</t>
  </si>
  <si>
    <t>Glossina</t>
  </si>
  <si>
    <t>morsitans</t>
  </si>
  <si>
    <t>tsetse fly</t>
  </si>
  <si>
    <t>hydei</t>
  </si>
  <si>
    <t>Bufo</t>
  </si>
  <si>
    <t>Low</t>
  </si>
  <si>
    <t>Cane toad</t>
  </si>
  <si>
    <t>Lycosa</t>
  </si>
  <si>
    <t>baltimoriana</t>
  </si>
  <si>
    <t>Wolf spider</t>
  </si>
  <si>
    <t>Glyptonotus</t>
  </si>
  <si>
    <t>antarcticus</t>
  </si>
  <si>
    <t>Isopod</t>
  </si>
  <si>
    <t>anguilla</t>
  </si>
  <si>
    <t>Behavioural</t>
  </si>
  <si>
    <t>European eel</t>
  </si>
  <si>
    <t>Leucoraja</t>
  </si>
  <si>
    <t>erinacea</t>
  </si>
  <si>
    <t>Little skate</t>
  </si>
  <si>
    <t>acronotus</t>
  </si>
  <si>
    <t>Variable</t>
  </si>
  <si>
    <t>Blacknosed shark</t>
  </si>
  <si>
    <t>Penaeid shrimp</t>
  </si>
  <si>
    <t>clamitans</t>
  </si>
  <si>
    <t>Green frog</t>
  </si>
  <si>
    <t>Oplophorid shrimp</t>
  </si>
  <si>
    <t>Xiphias</t>
  </si>
  <si>
    <t>gladius</t>
  </si>
  <si>
    <t>High</t>
  </si>
  <si>
    <t>Swordfish</t>
  </si>
  <si>
    <t>Pagophilus</t>
  </si>
  <si>
    <t>Harp seal</t>
  </si>
  <si>
    <t>Euphausiid shrimp</t>
  </si>
  <si>
    <t>Brown rat</t>
  </si>
  <si>
    <t>neckeri</t>
  </si>
  <si>
    <t>Anole lizard</t>
  </si>
  <si>
    <t>Hammerhead shark</t>
  </si>
  <si>
    <t>limifrons</t>
  </si>
  <si>
    <t>Tiger salamander</t>
  </si>
  <si>
    <t>tiburo</t>
  </si>
  <si>
    <t>Bonnethead shark</t>
  </si>
  <si>
    <t>valencienni</t>
  </si>
  <si>
    <t>sagrei</t>
  </si>
  <si>
    <t>grahami</t>
  </si>
  <si>
    <t>Negaprion</t>
  </si>
  <si>
    <t>Lemon shark</t>
  </si>
  <si>
    <t>Japanese rice fish</t>
  </si>
  <si>
    <t>Great horned owl</t>
  </si>
  <si>
    <t>Maevia</t>
  </si>
  <si>
    <t>inclemens</t>
  </si>
  <si>
    <t>Jumping spider</t>
  </si>
  <si>
    <t>helleri</t>
  </si>
  <si>
    <t>Green swordtail</t>
  </si>
  <si>
    <t>Betta</t>
  </si>
  <si>
    <t>Siamese fighting fish</t>
  </si>
  <si>
    <t>Domestic cat</t>
  </si>
  <si>
    <t>gundlachi</t>
  </si>
  <si>
    <t>Athene</t>
  </si>
  <si>
    <t>noctua</t>
  </si>
  <si>
    <t>Little owl</t>
  </si>
  <si>
    <t>Cambarus</t>
  </si>
  <si>
    <t>spp</t>
  </si>
  <si>
    <t>American crayfish</t>
  </si>
  <si>
    <t>Pagurus</t>
  </si>
  <si>
    <t>Hermit crabs</t>
  </si>
  <si>
    <t>Human</t>
  </si>
  <si>
    <t>Jasus</t>
  </si>
  <si>
    <t>edwardsii</t>
  </si>
  <si>
    <t>Southern Rock Lobster</t>
  </si>
  <si>
    <t>Sphenodon</t>
  </si>
  <si>
    <t>Tuatara</t>
  </si>
  <si>
    <t>cristatellus</t>
  </si>
  <si>
    <t>Anole</t>
  </si>
  <si>
    <t>Tupaia</t>
  </si>
  <si>
    <t>belangeri</t>
  </si>
  <si>
    <t>Tree shrew</t>
  </si>
  <si>
    <t>Macaca</t>
  </si>
  <si>
    <t>mulatta</t>
  </si>
  <si>
    <t>Rhesus macaque</t>
  </si>
  <si>
    <t>Domestic chicken</t>
  </si>
  <si>
    <t>Tamiasciurus</t>
  </si>
  <si>
    <t>hudsonicus</t>
  </si>
  <si>
    <t>American red squirrel</t>
  </si>
  <si>
    <t>Threespined stickleback</t>
  </si>
  <si>
    <t>Guppy</t>
  </si>
  <si>
    <t>Asio</t>
  </si>
  <si>
    <t>fammeus</t>
  </si>
  <si>
    <t>Short-eared owl</t>
  </si>
  <si>
    <t>salar</t>
  </si>
  <si>
    <t>Salmon</t>
  </si>
  <si>
    <t>Canis</t>
  </si>
  <si>
    <t>familiaris</t>
  </si>
  <si>
    <t>Domestic dog</t>
  </si>
  <si>
    <t>Rock Pigeon</t>
  </si>
  <si>
    <t>Domestic Chicken</t>
  </si>
  <si>
    <t>Rhesus Monkey</t>
  </si>
  <si>
    <t>Starling *</t>
  </si>
  <si>
    <t>Neotamias</t>
  </si>
  <si>
    <t>amoenus</t>
  </si>
  <si>
    <t>Yellow-pine Chipmunk</t>
  </si>
  <si>
    <t>Spermophilus</t>
  </si>
  <si>
    <t>laterali</t>
  </si>
  <si>
    <t>Ground squirrel</t>
  </si>
  <si>
    <t>Ligia</t>
  </si>
  <si>
    <t>Rock louse</t>
  </si>
  <si>
    <t>Honeybee</t>
  </si>
  <si>
    <t>Anisoptera</t>
  </si>
  <si>
    <t>Dragonflies</t>
  </si>
  <si>
    <t>Calliphoridae</t>
  </si>
  <si>
    <t>Blow-fly</t>
  </si>
  <si>
    <t>Melanophila</t>
  </si>
  <si>
    <t>acuminata</t>
  </si>
  <si>
    <t>Black Fire Beetle</t>
  </si>
  <si>
    <t>logkid</t>
  </si>
  <si>
    <t>logk_mean</t>
  </si>
  <si>
    <t>logk_se</t>
  </si>
  <si>
    <t>ceid</t>
  </si>
  <si>
    <t>genus</t>
  </si>
  <si>
    <t>species</t>
  </si>
  <si>
    <t>sex.stage</t>
  </si>
  <si>
    <t>ommatidia</t>
  </si>
  <si>
    <t>eyediam</t>
  </si>
  <si>
    <t>eyelength</t>
  </si>
  <si>
    <t>museum</t>
  </si>
  <si>
    <t>accession</t>
  </si>
  <si>
    <t>Actinoseta</t>
  </si>
  <si>
    <t>chelisparsa</t>
  </si>
  <si>
    <t>Female (ovigerous)</t>
  </si>
  <si>
    <t>NMNH</t>
  </si>
  <si>
    <t>Male</t>
  </si>
  <si>
    <t>hummelincki</t>
  </si>
  <si>
    <t>Female</t>
  </si>
  <si>
    <t>jonesi</t>
  </si>
  <si>
    <t>Alphaleberis_alphathrix</t>
  </si>
  <si>
    <t>Amboleberis_americana</t>
  </si>
  <si>
    <t>Archasterope_antarctica</t>
  </si>
  <si>
    <t>Asteropella_rotundicostata</t>
  </si>
  <si>
    <t>Asteropterygion_oculitristis</t>
  </si>
  <si>
    <t>Asteropterygion_skogsbergi</t>
  </si>
  <si>
    <t>Asteropterygion_thomassini</t>
  </si>
  <si>
    <t>Bruuniella_hazeli</t>
  </si>
  <si>
    <t>Cyclasterope_fascigera</t>
  </si>
  <si>
    <t>Cycloleberis_galatheae</t>
  </si>
  <si>
    <t>Cycloleberis_lobiancoi</t>
  </si>
  <si>
    <t>Cycloleberis_squamiger</t>
  </si>
  <si>
    <t>Cylindroleberis_kappa</t>
  </si>
  <si>
    <t>Cylindroleberis_mackenziei</t>
  </si>
  <si>
    <t>was Polyleberis Syme and Poore 2008</t>
  </si>
  <si>
    <t>Cylindroleberis_variabilis</t>
  </si>
  <si>
    <t>Female (juvenile)</t>
  </si>
  <si>
    <t>Cylindroleberis_vibex</t>
  </si>
  <si>
    <t>Cylindroleberis_vix</t>
  </si>
  <si>
    <t>Diasterope_grisea</t>
  </si>
  <si>
    <t>Diasterope_pilosa</t>
  </si>
  <si>
    <t>Diasterope_procax</t>
  </si>
  <si>
    <t>Diasterope_puertoricensis</t>
  </si>
  <si>
    <t>Male (juvenile)</t>
  </si>
  <si>
    <t>Diasterope_schmitti</t>
  </si>
  <si>
    <t>Heptonema_homelix</t>
  </si>
  <si>
    <t>Homasterope_maccaini</t>
  </si>
  <si>
    <t>Leuroleberis_mackenziei</t>
  </si>
  <si>
    <t>Leuroleberis_poulseni</t>
  </si>
  <si>
    <t>Leuroleberis_sharpei</t>
  </si>
  <si>
    <t>Microasteropteron_bacescui</t>
  </si>
  <si>
    <t>Parasterope_gamma</t>
  </si>
  <si>
    <t>Parasterope_longiseta</t>
  </si>
  <si>
    <t>Parasterope_muelleri</t>
  </si>
  <si>
    <t>Parasterope_ohlini</t>
  </si>
  <si>
    <t>Parasterope_omega</t>
  </si>
  <si>
    <t>Parasterope_pollex</t>
  </si>
  <si>
    <t>Parasterope_styx</t>
  </si>
  <si>
    <t>Parasterope_zeta</t>
  </si>
  <si>
    <t>Postasterope_barensi</t>
  </si>
  <si>
    <t>Prionotoleberis_pax</t>
  </si>
  <si>
    <t>Prionotoleberis_salomani</t>
  </si>
  <si>
    <t>Skogsbergiella</t>
  </si>
  <si>
    <t>macrothrix</t>
  </si>
  <si>
    <t>spinifera</t>
  </si>
  <si>
    <t>Synasterope_bensoni</t>
  </si>
  <si>
    <t>Synasterope_browni</t>
  </si>
  <si>
    <t>Synasterope_calix</t>
  </si>
  <si>
    <t>Synasterope_matrix</t>
  </si>
  <si>
    <t>Synasterope_setispara</t>
  </si>
  <si>
    <t>Tetraleberis_tanzania</t>
  </si>
  <si>
    <t>Xenoleberis_californica</t>
  </si>
  <si>
    <t>Cataglyphis bicolor- Worker</t>
  </si>
  <si>
    <t>Asaphidion flavipes</t>
  </si>
  <si>
    <t>Cataglyphis bicolor- Hunter</t>
  </si>
  <si>
    <t>evidence</t>
  </si>
  <si>
    <t>U57536</t>
  </si>
  <si>
    <t>U57540</t>
  </si>
  <si>
    <t>U57541</t>
  </si>
  <si>
    <t>U57543</t>
  </si>
  <si>
    <t>U57542</t>
  </si>
  <si>
    <t>U57537</t>
  </si>
  <si>
    <t>U57546</t>
  </si>
  <si>
    <t>U57544</t>
  </si>
  <si>
    <t>U57545</t>
  </si>
  <si>
    <t>U57539</t>
  </si>
  <si>
    <t>U57538</t>
  </si>
  <si>
    <t>name</t>
  </si>
  <si>
    <t>popularity</t>
  </si>
  <si>
    <t>HasHeterologous</t>
  </si>
  <si>
    <t>HasLambdaMax</t>
  </si>
  <si>
    <t>Description</t>
  </si>
  <si>
    <t>Haplochromis angustifrons</t>
  </si>
  <si>
    <t>angustifrons</t>
  </si>
  <si>
    <t>AY673776</t>
  </si>
  <si>
    <t>TAAGAACAGAATGGCAGAAGAGTGGGGAAAACAGAGTTTTGCTGCAAGGCGGTATCATGAAGATTCAACCAGGGGATCAGCCTTCGTTTACACTAACAGCAATAACACCAGAGGTACGGTACCACAGTATTATTCTCTCATGAATTGACCGGCATAGGAGCTTGTAACAAAATAACAAAAGAAAAGATTGCTATTTGACTTGCTAGAGCTGGATTCAAAATCAGTCTTTTAGTCTTGAAACAATAATGTCTACTAATGATGCTGTATACAGTTGTGTGTGCATTTTTAAGAGTAACTGAAAACTGTTTTCGACCAGTGTTTGGTGGCATTCTTATTATAGTATTGTTACATCTTATTGGTAACAATCCTTTTTATGCATTCAGTTTGGTAACAAAGATCTGGGCTGTTTTTAAAAAAAAAAAAAACACCCAGAGGCTCTTTTCATATAAAGATACTTATTTTAACTGTAATCTGATTCAAATCTAATGAAGTAGTTTGGACTGTTGTATGTCAAAATGGTGAATGATAACAGCACATAAGTAGTGCTGTGGTGCTGTTAGTGATTCTGTTAGTGATCTTTTCACAAGTACACGTACAAGTACAAGTACGCTCACTTGTTGAGCTGCCATGCAAGGTCTGCCATCAGCAGCAACTTGGGTACAGGCTCTTTCTCCAAGAAAATCTCCCACACAAAGGGGGTCGAACCACAGACTTGAATCTGCTGCCTAAGCCATTTGAAAAGACACACAAACTGTTAGAACCACAGTTAGTGCAATGGAGAGAGGTTGTGCAAAAACATGAGATGCCAAATTGTTTTTTCTTTTTTTTTTAGATCCCTTTGAGGGTCCCAATTACCACATTGCACCTCGATGGATTTACAATCTTGCAACACTCTGGATGTTTGTCGTGGTGATCTTATCAGTCTTCACCAACGGTCTCGTCTTAGTGGCCACAATGAAGTTTAAGAAACTGCGTCATCCTCTAAACTGGATCTTGGTCAATCTAGCCATTGCTGATCTGGGAGAGACTGTTTTTGCCAGCACCATCAGTGTATGCAACCAGTTTTTTGGCTACTTCATTCTAGGACACCCAATGTGTATCTTTGAGGGCTATGTTGTCTCAGTTTGTGGTAAGTGGCCACCGTTTTGTTATTTATTTATTTATTTTTATATTAAACTTAAAAGTATTTGAAGACAGGATTATGTCAAATGTAAGGCTGCAGGCTAAATAAACTTACTGAGTATCCTGCTTCTTTACACAGGTATTGCTGGTCTTTGGTCCCTGACAATCATCTCCTGGGAAAGATGGATAGTTGTGTGCAAACCTTTTGGAAATGTCAAATTTGATGCCAAATGGGCCACAGCTGGAATTGTCTTCTCCTGGGTCTGGTCTGCATTTTGGTGTGCTCCTCCCATATTTGGATGGAGCAGGTAAACTACTCTGCTGCTTCTTTTAATGTCACAGATGCATACAAAGACAGAGTATTTTAAACATAAACTAGAGACTAAACATTTTTTTGCTTTAGGTTCTGGCCTCATGGACTGAAGACTTCCTGTGGACCTGATGTGTTCAGTGGAAGTGAAGACCCTGGAGTACAGTCCTACATGATTGTTCTCATGATTACTTGCTGTATCATCCCCCTGGCTATCATCATCCTGTGCTACCTTGCTGTGTGGATGGCCATCCGTGCTGTATGCTACTTTAATTTGATTTTTATAATTTTCAGTTCAGAGATGTGAGAATAGAAGATTTGATCTCACATTCTTGATTTTTCAACCACAGGTTGCCATGCAGCAGAAGGAGTCAGAGTCAACCCAGAAGGCTGAGAGGGAAGTCTCCAGGATGGTCGTTGTCATGATCGTGGCTTATTGTGTCTGCTGGGGACCTTACACCTTCTTTGCCTGCTTTGCCGCAGCCAACCCTGGATATGCCTTCCATCCTCTGGCTGCTGCTATGCCTGCATACTTTGCCAAGAGCGCTACTATCTACAACCCAGTCATCTATGTCTTCATGAACAGACAGGTGGGCTCAATATTAACACAAAGGTAAATTTACCCTGTCAAATCTGTTTTAGTTTTTAACATGCTTTTATTTCATTCCTTCCCAATCAGTTCCGCACATGCATCATGCAGCTCTTTGGCAAACAAGTGGACGATGGCTCTGAAGTCTCCACATCAAAGACAGAGGTCTCCTCTGTGGCTCCCGCATAAATAT</t>
  </si>
  <si>
    <t>MAEEWGKQSFAARRYHEDSTRGSAFVYTNSNNTRDPFEGPNYHIAPRWIYNLATLWMFVVVILSVFTNGLVLVATMKFKKLRHPLNWILVNLAIADLGETVFASTISVCNQFFGYFILGHPMCIFEGYVVSVCGIAGLWSLTIISWERWIVVCKPFGNVKFDAKWATAGIVFSWVWSAFWCAPPIFGWSRFWPHGLKTSCGPDVFSGSEDPGVQSYMIVLMITCCIIPLAIIILCYLAVWMAIRAVAMQQKESESTQKAEREVSRMVVVMIVAYCVCWGPYTFFACFAAANPGYAFHPLAAAMPAYFAKSATIYNPVIYVFMNRQFRTCIMQLFGKQVDDGSEVSTSKTEVSSVAPA</t>
  </si>
  <si>
    <t>LWS, lambda max 550-560nm, MSP (secondary source, primary source cannot access)</t>
  </si>
  <si>
    <t>Malpolon monspessulanus</t>
  </si>
  <si>
    <t>Malpolon</t>
  </si>
  <si>
    <t>monspessulanus</t>
  </si>
  <si>
    <t>KX237885</t>
  </si>
  <si>
    <t>ATGTCCGGAGAAGAAGACTTCTACCTCTTTGAAAACATCTCCTCCGTGAAGCCCTGGGATGGTCCCCAGTATCACATCGCACCCATGTGGGCCTTCCACTTCCAAACCGCCTTCATGGGCCTGGTCTTCTTGGCCGGGACGCCTCTCAATGCCATCATCCTCGTCGTCACCGTTAAGTACAAGAAGTTGAGGCAGCCGCTCAACTACATCTTGGTCAACATCTGCTTTGCCGGACTGATCTCGTGCACCTTTGCGATTTTTGTGGTCTTCTTGACCAGCTCCCAAGGTTACTTCTTCCTTGGACGTCAGTTCTGCAAGATGGAGGCCTTCCTAGGCTCAGTGTCAGGGATAGTCATCGGCTGGTCCTTGGCCTTCCTCGCCTTCGAACGCTACATCGTGATCTGCAAGCCGCTGGGGAACTTCCGTTTYAACTCTAAGCATGCTATGGTCGTGGTGATGGCCACCTGGGTCATTGGAATCGGGGTGTCTGTCCCCCCCTTCTTCGGCTGGAGCAGGTTCCTCCCGGAAGGGCTGCAGTGCTCCTGCGGTCCCGACTGGTACACGGTGGGCACCAAATACAAGAGCGAGTATTATTCGTGGTTCCTTTTCATCTTCTGCTTCCTCATACCACTGGGCCTCATCGTCTTCTCCTACGCACGGCTCCTGGGGGCCCTCCGGGCGGTAGCCGCTCAGCAGCAAGAGTCGGCCTCCACCCAGAAGGCCGAGCGAGAGGTCTCCCGCATGGTGGTGGTGATGGTGGGATCCTTCTGCATCTGCTACGTTCCGTATGCCGCCCTGGCCATGTACATAGTGAATAATCCTCAGCACAGCATCGACCTGCGCTTGGTCTCCATCCCTGCCTTCTTCTCCAAGAGCGCCTACGTCTACAACCCCATCATCTACTGCTTAATGAACAAACAGTTCTGTGCCTGCATCATGGAAACGGTGTGCAACAAACCTATGACGGACGAGTCTGACATGACGTCTCAGAAGACCGAGGTTTCTTCGGTGTCCTCCAGCCAAGTCGGTCCCAAGAGCTGA</t>
  </si>
  <si>
    <t>MSGEEDFYLFENISSVKPWDGPQYHIAPMWAFHFQTAFMGLVFLAGTPLNAIILVVTVKYKKLRQPLNYILVNICFAGLISCTFAIFVVFLTSSQGYFFLGRQFCKMEAFLGSVSGIVIGWSLAFLAFERYIVICKPLGNFRFNSKHAMVVVMATWVIGIGVSVPPFFGWSRFLPEGLQCSCGPDWYTVGTKYKSEYYSWFLFIFCFLIPLGLIVFSYARLLGALRAVAAQQQESASTQKAEREVSRMVVVMVGSFCICYVPYAALAMYIVNNPQHSIDLRLVSIPAFFSKSAYVYNPIIYCLMNKQFCACIMETVCNKPMTDESDMTSQKTEVSSVSSSQVGPKS</t>
  </si>
  <si>
    <t>short wave sensitive opsin (OPN1SW)</t>
  </si>
  <si>
    <t>Chiroderma villosum</t>
  </si>
  <si>
    <t>Chiroderma</t>
  </si>
  <si>
    <t>villosum</t>
  </si>
  <si>
    <t>MK209591</t>
  </si>
  <si>
    <t>GAAATGTCAGGGGAGGAGGAGTTTTATCTGTTCAAGAACATCTCCTCGGTGGGACCATGGGATGGGCCTCAGTACCACATCGCCCCTGTCTGGGCCTTCCACCTCCAGGCAGCTTTCATGGGCTTTGTCTTCTTTGTGGGGACACCCCTCAATGCCACGGTGCTGGTGGCCACACTGCGCTACAAAAAGCTGAGGCAGCCACTCAACTACATTTTGGTCAATGTGTCCCTGGGGGGCTTTCTCTTCTGCACCTTCTCTGTCTCCACTGTCTTCCTTGCCAGTTGTCACGGATACTTCATCTTCGGCAGCAGAGTGTGTGCTTTGGAGGCCTTCCTGGGCTCTGCAGCAGGTCTGGTCACAGGCTGGTCACTGGCCTTCTTGGCCTTTGAGCGCTACATTGTCATCTGCAAACCCTTCGGCAGCTTCCGCTTCAGCTCCAGGCATGCACTGATGGTGGTCCTGGCCACCTGGACCATTGGCATCAGCGTCTCCATCCCACCCTTCTTTGGCTGGAGCCGGTTCATCCCCGAGGGCCTGCAGTGTTCCTGTGGCCCCGACTGGTACACCGTGGGCACCAGGTATCGCAGCGAGTACTACGCCTGGTTCCTCTTCATCTTCTGCTTCATCGTGCCTCTTTCCCTCATCTGCTTCTCCTACTCTCAGCTGCTGGGGGCGCTCAGAGCTGTAGCAGCCCAGCAGCAGGAGTCAGCTTCGACCCAGAAGGCCGAGCGGGAGGTGAGCCGCATGGTGGTGGTGATGGTGGGATCCTTTTGTCTCTGTTACGTGCCCTACGCTGCCCTGGCCATGTACATGGTCAACAACCCTAGCCACGGGCTGGACTTCCGGCTGGTCACCATTCCCGCCTTTTTCTCCAAGAGCGCTTGTGTCTACAACCCCATCATCTACTGCTTCATGAATAAGCAGTTCCGGGCTTGCATCATGGAGATGGTGTGTGGGAAGTCCGTGACAGATGAGTCTGATGCATCTGGTTCCCAGAGAACTGAAGTTTCAACTCTTTCTTCCAGCCAAGTGGGCCCCAGCTAA</t>
  </si>
  <si>
    <t>MSGEEEFYLFKNISSVGPWDGPQYHIAPVWAFHLQAAFMGFVFFVGTPLNATVLVATLRYKKLRQPLNYILVNVSLGGFLFCTFSVSTVFLASCHGYFIFGSRVCALEAFLGSAAGLVTGWSLAFLAFERYIVICKPFGSFRFSSRHALMVVLATWTIGISVSIPPFFGWSRFIPEGLQCSCGPDWYTVGTRYRSEYYAWFLFIFCFIVPLSLICFSYSQLLGALRAVAAQQQESASTQKAEREVSRMVVVMVGSFCLCYVPYAALAMYMVNNPSHGLDFRLVTIPAFFSKSACVYNPIIYCFMNKQFRACIMEMVCGKSVTDESDASGSQRTEVSTLSSSQVGPS</t>
  </si>
  <si>
    <t>MK209550</t>
  </si>
  <si>
    <t>ATGGCCCAGTCATGGGGCCCCCAAAGGCTTGCAGACAGGCAGCTGCAGGCCAGCTTTGAGGACAGCACCCAGGCGAGCATCTTCACCTATACCAACAGCAACGCCACTAGAGGCCCCTTTGAAGGCCCCAATTACCATATTGCTCCCAGATGGGTGTATCACCTCACCAGTGCCTGGATGATCTTCGTGGTCATTGCATCTGTCTTCACTAATGGGCTTGTACTGGTGGCCACCATGAGGTTCAAAAAGCTGCGCCACCCTCTGAACTGGATCCTCGTGAACTTGGCAGTTGCTGACCTGGCAGAGACCATCATTGCTAGCACTATCAGCGTTGTGAACCAGATCTATGGCTACTTTGTGCTGGGCCACCCTCTGTGCATCGTGGAGGGCTACACTGTCTCCCTGTGTGGGATCACAGGTCTCTGGTCCCTGGCCATCATTTCCTGGGAGAGGTGGTTGGTGGTCTGCAAGCCTTTTGGCAATATGAGATTTGATGCCAAGCTGGCCATCGCAGGCATCACCTTCTCCTGGGTCTGGTCTGCTGTGTGGACAGCCCCGCCCATCTTTGGTTGGAGCAGGTACTGGCCCCATGGCCTGAAGACTTCATGTGGCCCAGACGTGTTCAGCGGTAGCTCATACCCTGGGGTGCAGTCATACATGATTGTCCTCATGACCACATGCTGCATCATCCCGCTCAGTGTCATCGTGCTCTGCTACCTCCAAGTGTGGCTGGCCATCCGAGCTGTGGCGAAGCAGCAAAAAGAATCCGAGTCCACCCAGAAGGCAGAGAAGGAGGTGACACGCATGGTGGTGGTGATGATCCTGGCATATTGCTTCTGCTGGGGTCCTTACACCTTCTTTGCATGTTTTGCTGCTGCCCACCCCGGCTATGCCTTCCACCCTCTGGTGGCCGCCCTGCCAGCATACTTTGCCAAAAGTGCCACTATTTATAACCCCATTATCTATGTCTTTATGAATCGGCAGTTTCGAAACTGCATCTTGCAGCTCTTTGGGAAAAAAGTGGATGATAGCTCTGAACTCTCCAGCACCTCCAAAACAGAAGTCTCATCTGTCTCTTCGGTGTCACCTGCATGA</t>
  </si>
  <si>
    <t>MAQSWGPQRLADRQLQASFEDSTQASIFTYTNSNATRGPFEGPNYHIAPRWVYHLTSAWMIFVVIASVFTNGLVLVATMRFKKLRHPLNWILVNLAVADLAETIIASTISVVNQIYGYFVLGHPLCIVEGYTVSLCGITGLWSLAIISWERWLVVCKPFGNMRFDAKLAIAGITFSWVWSAVWTAPPIFGWSRYWPHGLKTSCGPDVFSGSSYPGVQSYMIVLMTTCCIIPLSVIVLCYLQVWLAIRAVAKQQKESESTQKAEKEVTRMVVVMILAYCFCWGPYTFFACFAAAHPGYAFHPLVAALPAYFAKSATIYNPIIYVFMNRQFRNCILQLFGKKVDDSSELSSTSKTEVSSVSSVSPA</t>
  </si>
  <si>
    <t>long wave sensitive opsin 1 (OPN1LW)</t>
  </si>
  <si>
    <t>MK209504</t>
  </si>
  <si>
    <t>ATGAATGGCACGGAGGGCCCCAACTTCTACGTGCCCTTCTCCAACAAGACGGGCGTGGTGCGCAGCCCCTTCGAGCACCCGCAGTACTACCTGGCCGAGCCCTGGCAGTTCTCCATGCTGGCCGCCTACATGTTCCTGCTGATCGTGCTCGGCTTCCCCATCAACTTCCTCACGCTCTATGTCACAGTTCAGCACAAGAAGCTGCGCACACCTCTCAACTACATCCTGCTCAACCTGGCCGTGGCCGACCTCTTCATGGTCTTTGGAGGCTTCACCACCACCCTCTACACCTCTCTGCATGGATACTTCGTCTTCGGGCCCACGGGATGCAACTTGGAGGGCTTCTTTGCCACCCTGGGTGGTGAAATTGCCTTGTGGTCCTTGGTGGTCCTGGCCATTGAACGGTACGTGGTGGTATGCAAGCCCATGAGCAACTTTCGCTTTGGGGAGAATCACGCCATCATGGGGCTCGTCTGCACCTGGATCATGGCACTGGCCTGTGCCGCACCACCACTAGCCGGCTGGTCCAGGTACATCCCAGAAGGCATGCAGTGCTCGTGTGGGATCGACTACTACACGCTCAAGCCCGAGGTCAACAACGAATCCTTCGTCATCTACATGTTCGTGGTCCACTTCACCATCCCCATGATCGTCATCTTCTTCTGCTACGGACAGCTGGTCTTCACAGTCAAGGAGGCGGCGGCCCAGCAGCAGGAGTCAGCCACCACCCAGAAGGCCGAGAAGGAAGTCACCCGCATGGTCATCATCATGGTCATCGCGTTCCTGATCTGTTGGCTGCCCTACGCCAGCGTGGCCTTCTACATCTTTACCCACCAGGGCTCCGACTTTGGCCCCATCTTCATGACCCTCCCGGCATTCTTTGCCAAGTCATCCTCCATCTACAACCCCGTCATCTACATCATGATGAATAAGCAGTTCCGGAACTGCATGCTCACCACCCTCTGCTGTGGCAAGAACCCACTGGGTGATGACGAAGCATCCACCACGGCCTCCAAGACGGAGACCAGCCAGGTGGCACCAGCCTAA</t>
  </si>
  <si>
    <t>MNGTEGPNFYVPFSNKTGVVRSPFEHPQYYLAEPWQFSMLAAYMFLLIVLGFPINFLTLYVTVQHKKLRTPLNYILLNLAVADLFMVFGGFTTTLYTSLHGYFVFGPTGCNLEGFFATLGGEIALWSLVVLAIERYVVVCKPMSNFRFGENHAIMGLVCTWIMALACAAPPLAGWSRYIPEGMQCSCGIDYYTLKPEVNNESFVIYMFVVHFTIPMIVIFFCYGQLVFTVKEAAAQQQESATTQKAEKEVTRMVIIMVIAFLICWLPYASVAFYIFTHQGSDFGPIFMTLPAFFAKSSSIYNPVIYIMMNKQFRNCMLTTLCCGKNPLGDDEASTTASKTETSQVAPA</t>
  </si>
  <si>
    <t xml:space="preserve">PE152 rhodopsin </t>
  </si>
  <si>
    <t>Hemitaurichthys polylepis</t>
  </si>
  <si>
    <t>Hemitaurichthys</t>
  </si>
  <si>
    <t>polylepis</t>
  </si>
  <si>
    <t>OK350562</t>
  </si>
  <si>
    <t>ATGAGGGGAAATCGAGGCATGGAGCTGCCAGAGGACTTCTGGATACCTGTCACTCTGGACACCAACAACATCACGTCACTCAGTCCGTTCCTGGTTCCCCAGGACCACCTGGGGAGCTCGGGAGTCTTCTACGCCATGGCAGGATTCATGTTCGTCATATTTGTGGTTGGCACTGGCATTAACACCCTCACCATTGCATGCACCATGCAATACAAGAAGCTCCGGTCCCACCTCAACTTCATCCTGGTGAACCTGGCCGTGGCAAACCTTCTTGTGTCCTGTGTGGGCTCCTTCACTGCCTGCTGCTCCTTTGCATCCAGATATTTCATCTTTGGAGCTCTAGCATGCAAGATTGAAGGCTTCTTGGCTACACTTGGTGGTATGGTAAGCCTGTGGTCTCTAGCTGTGATTGCTTTTGAAAGATGGCTGGTCATCTGCAAGCCACTTGGTAACTTTGCGTTCAAGCCTGACCATGCTATAGCTTGCTGTGCGTTCACCTGGGTGTTTGGACTGATGGCCTCGCTTCCTCCACTGTTTGGATGGAGTAGGTATATCCCAGAAGGCCTGCAGTGCTCCTGTGGTCCAGACTGGTACACCACCGACAACAAATACAACAATGAGTCCTACGTGATGTTCCTTTTCTGCTTCTGCTTTGCTGTTCCCTTCACCACCATTGTCTTCTGCTACTCTCAGCTCCTCATCACACTGAAAATGGCAGCGAAGGCCCAGGCTGAGTCTGCCTCCACCCAGAAGGCAGAGAGGGAGGTGACCAGGATGGTGGTCGTCATGGTGCTGGGCTTCCTGGTGTGCTGGATGCCTTACGCCTCCTTCGCCCTTTGGGTTGTGAATAACCGCGGGCAATCATTTGACCTGAGAATGGCGACCATACCCTCCTGTCTGTCTAAAGCCTCCACTGTCTACAACCCTGTTATCTACATCCTCCTCAATAAACAGTTCCGTTCATGCATGATGATGATGCTGGGGATGAGTGTGGCTGAAGAGGAGTCCTCGACAACATCATCGGTGACTGAAGTTTCCAAAGTTGGACCTGCTTAG</t>
  </si>
  <si>
    <t>MRGNRGMELPEDFWIPVTLDTNNITSLSPFLVPQDHLGSSGVFYAMAGFMFVIFVVGTGINTLTIACTMQYKKLRSHLNFILVNLAVANLLVSCVGSFTACCSFASRYFIFGALACKIEGFLATLGGMVSLWSLAVIAFERWLVICKPLGNFAFKPDHAIACCAFTWVFGLMASLPPLFGWSRYIPEGLQCSCGPDWYTTDNKYNNESYVMFLFCFCFAVPFTTIVFCYSQLLITLKMAAKAQAESASTQKAEREVTRMVVVMVLGFLVCWMPYASFALWVVNNRGQSFDLRMATIPSCLSKASTVYNPVIYILLNKQFRSCMMMMLGMSVAEEESSTTSSVTEVSKVGPA</t>
  </si>
  <si>
    <t>short-wavelength sensitive opsin (SWS2Aalpha), reflectance yellow (&gt;500 nm)</t>
  </si>
  <si>
    <t>OK350561</t>
  </si>
  <si>
    <t>ATGAGGGGGAGTCGACCAACAGAGCTTCCAGAAGACTTCTGGATCCCCATCCCTCTGGACACCAACAATATTACATCCCTCAGCCCATTCCTGGTTCCCCAGGATCACTTAGGGAGCTCAGGGATCTTTTATTCCATGTCAGCGTTTATGTTTTTCCTATTTGTGACGGGTACAAGCATTAATACCCTCACTATTGCATGTACTGTTCAATACAAGAAGCTCCGGTCTCATCTGAACTACATCCTGGTGAACTTGGCCGTTGCAAACCTCCTCGTCTCCACTGTGGGCTCCTTCACCTGCTTCTACTGCTTTGCCTTCAGATACATGATTCTGGGGCCACTGGGGTGCAAGATTGAAGGATTTACAGCCACTCTTGGGGGTATGGTCAGCCTGTGGTCTCTTGCTGTGATTGCATTTGAAAGATGGCTTGTTGTCTGCAAGCCACTTGGGAACTTCGTCTTCAAGCCTAACCATGCTATAGCTTGTTGCGCAGTGACTTGGGTCTTCGCTTTGATAGCTGCAGTTCCTCCTCTGGTTGGATGGAGTAGGTATATCCCAGAGGGCATGCAGTGCTCCTGTGGACCAGACTGGTACACATCTGACAACAAGTTTAACAATGAGTCCTACGTGATGTTCCTTTTCTGCTTCTGCTTCGCTGTTCCCTTCACCACCATCGTTTTCTGCTACTCACAGCTGCTTTTAATTCTGAAATCGGCAGCGAAGGCCCAGGCTGAGTCTGCCTCCACCCAGAAGGCAGAGAGGGAGGTGACCAGGATGGTGGTCGTCATGGTGCTGGGCTTCCTGGTGTGCTGGATGCCTTACGCCTCCTTCGCCCTTTGGGTTGTGAATAACCGCGGGCAATCATTTGACCTGAGAATGGCGACCATACCCTCCTGTCTGTCTAAAGCCTCCACTGTCTACAACCCTGTTATTTACATCCTCCTCAATAAACAGTTCCGCATATGTTTAAGGAAGATGCTGGGGATGAGTGGAGGTGATGATGATGAGTCTTCAACATCAACTCAGTCGGTCACTGAAGTCTCTAAAGTTTCACCTTCTTAA</t>
  </si>
  <si>
    <t>MRGSRPTELPEDFWIPIPLDTNNITSLSPFLVPQDHLGSSGIFYSMSAFMFFLFVTGTSINTLTIACTVQYKKLRSHLNYILVNLAVANLLVSTVGSFTCFYCFAFRYMILGPLGCKIEGFTATLGGMVSLWSLAVIAFERWLVVCKPLGNFVFKPNHAIACCAVTWVFALIAAVPPLVGWSRYIPEGMQCSCGPDWYTSDNKFNNESYVMFLFCFCFAVPFTTIVFCYSQLLLILKSAAKAQAESASTQKAEREVTRMVVVMVLGFLVCWMPYASFALWVVNNRGQSFDLRMATIPSCLSKASTVYNPVIYILLNKQFRICLRKMLGMSGGDDDESSTSTQSVTEVSKVSPS</t>
  </si>
  <si>
    <t>short-wavelength sensitive opsin (SWS2B),  reflectance yellow (&gt;500 nm)</t>
  </si>
  <si>
    <t>OK350559</t>
  </si>
  <si>
    <t>ATGGCTTGGGAAGGAGGAATCGAGCCCAATGGCACAGAGGGCAAGAACTTCTACATCCCCATGTCCAACAGGACTGGGATTGTTAGAAGTCCCTTTGAATACCCTCAGTATTATATGGTAGATCCCATTGCCTACAAGCTTCTAGCATTCTACATGTTCTTCCTGATCTGCACTGGAACTCCCATCAACGGTCTGACATTGTTGGTGACGGCTCAGAACAAGAAGCTGAGGCAGCCTCTCAACTACATCCTGGTCAACCTGGCTGTGGCTGGACTGATCATGTGCGCCTTCGGATTCACCATCACCATCACATCTGCCGTCAACGGCTACTTCATCATGGGAGCCACATCCTGCGCTGTCGAGGGATTCATGGCTACACTTGGAGGTGAAGTTGCCCTCTGGTCACTGGTTGTCCTGGCTATCGAGAGATACATTGTCGTCTGCAAACCCATGGGAAGCTTCAAGTTCACTGGCACTCATGCTGCAGCTGGAGTCATTTTCACCTGGATCATGGCTTTGGCTTGTGCCGCTCCCCCTCTTTTTGGCTGGTCCAGGTACCTCCCAGAGGGAATGCAGTGCTCCTGCGGACCCGACTACTACACCCTGGCTCCAGGCTTCAACAACGAATCATACGTCATCTACATGTTTGTTGTCCACTTCTTCATTCCCGTCTTCCTCATTTTCTTCACTTACGGAAGCCTTGTGCTGACAGTCAAAGCTGCTGCAGCCCAGCAGCAGGAGTCAGAGTCCACCCAGAAGGCTGAGAGGGAAGTGACACGCATGTGCGTCTTGATGGTCTTTGGCTTCCTGGTAGCTTGGGTACCATATGCTTCCTTCGCCGGTTGGATCTTCATGAACAAGGGGGCAGCCTTCTCTCCTCTGACAGCAGCTATCCCTGCCTTCTTTGCAAAGAGCTCTGCTCTGTATAATCCTGTTATCTATGTGCTGATGAACAAGCAGTTCCGTAACTGCATGCTGAGCACTATTGGAATGGGCGGCATGGTGGAGGATGAGACCTCAGTGTCTGCCAGCAAGACAGAAGTGTCTTCTGTCTCTTAA</t>
  </si>
  <si>
    <t>MAWEGGIEPNGTEGKNFYIPMSNRTGIVRSPFEYPQYYMVDPIAYKLLAFYMFFLICTGTPINGLTLLVTAQNKKLRQPLNYILVNLAVAGLIMCAFGFTITITSAVNGYFIMGATSCAVEGFMATLGGEVALWSLVVLAIERYIVVCKPMGSFKFTGTHAAAGVIFTWIMALACAAPPLFGWSRYLPEGMQCSCGPDYYTLAPGFNNESYVIYMFVVHFFIPVFLIFFTYGSLVLTVKAAAAQQQESESTQKAEREVTRMCVLMVFGFLVAWVPYASFAGWIFMNKGAAFSPLTAAIPAFFAKSSALYNPVIYVLMNKQFRNCMLSTIGMGGMVEDETSVSASKTEVSSVS</t>
  </si>
  <si>
    <t>medium-wavelength sensitive opsin (RH2A),  reflectance yellow (&gt;500 nm)</t>
  </si>
  <si>
    <t>OK350558</t>
  </si>
  <si>
    <t>ATGAACGGCACGGAGGGACCATTTTTCTATGTCCCTATGGTAAACACCACTGGCATTGTACGGAGTCCTTATGAGTACCCTCAGTACTACCTTGTCAACCCAGCAGCTTTTGCTGCCCTGGGTGCCTACATGTTCCTGCTCATCCTTCTTGGCTTCCCCATCAACTTCCTCACCCTGTACGTCACCCTGGAACATAAGAAGCTGCGAACCCCTCTAAACTACATCCTGCTGAACCTTGCCGTGGCTAACCTCTTCATGGTGTTCGGAGGATTCACCACAACGATGTACACCTCTATGCATGGCTATTTTGTCCTAGGACGTCTTGGCTGCAATCTGGAAGGATTCTTTGCTACCCTCGGCGGTGAGATTTCGCTCTGGTCACTGGTTGTTCTGGCTATCGAAAGGTGGGTGGTTGTCTGCAAGCCCATCAGCAACTTCCGCTTTGGGGAGAATCACGCTATCATGGGTTTGAGCTTCACCTGGCTGATGGCCTGTGCTTGTGCCGTGCCCCCTCTTGTTGGCTGGTCTCGTTACATCCCTGAAGGCATGCAGTGCTCATGTGGAGTCGACTACTACACACGTGCAGAGGGCTTCAACAATGAGTCCTTTGTTGTCTACATGTTCACCTGCCACTTCCTGACTCCACTGACTGTTGTGTTCTTCTGCTATGGCCGTCTGCTCTGTGCTGTCAAGGAGGCTGCTGCTGCCCAGCAGGAGTCTGAGACCACCCAGAGGGCTGAGAGGGAAGTCACCCGCATGGTCGTAATCATGGTCATTGCTTTCCTGATATGTTGGCTACCCTATGCCAGTGTGGCCTGGTGGATCTTCACACATCAGGGTACTGAATTCGGACCAGTCTTCATGACCATCCCAGCCTTCTTTGCCAAGAGCTCCTCCATCTACAACCCAATGATCTACATCTGCATGAACAAGCAGTTCCGCCACTGCATGATCACCACCCTGTGCTGCGGGAAGAATCCCTTCGAGGAGGAGGAGGGAGCATCTACTGCCTCCAAGACCGAGGCATCCTCTGTCTCCTCCAGCTCTGTGTCTCCTGCATAA</t>
  </si>
  <si>
    <t>MNGTEGPFFYVPMVNTTGIVRSPYEYPQYYLVNPAAFAALGAYMFLLILLGFPINFLTLYVTLEHKKLRTPLNYILLNLAVANLFMVFGGFTTTMYTSMHGYFVLGRLGCNLEGFFATLGGEISLWSLVVLAIERWVVVCKPISNFRFGENHAIMGLSFTWLMACACAVPPLVGWSRYIPEGMQCSCGVDYYTRAEGFNNESFVVYMFTCHFLTPLTVVFFCYGRLLCAVKEAAAAQQESETTQRAEREVTRMVVIMVIAFLICWLPYASVAWWIFTHQGTEFGPVFMTIPAFFAKSSSIYNPMIYICMNKQFRHCMITTLCCGKNPFEEEEGASTASKTEASSVSSSSVSPA</t>
  </si>
  <si>
    <t>rhodopsin (RH1) mRNA, ,  reflectance yellow (&gt;500 nm)</t>
  </si>
  <si>
    <t>Tupaia minor</t>
  </si>
  <si>
    <t>KU255122</t>
  </si>
  <si>
    <t>GGTCATCCCATAAGCAAGATGTCAGAAGAAGAGGAGTTTTATCTGTTCAAGAACGCCTCCTTGGTGGGGCCGTGGGATGGACCTCAGTACCACCTTGCCCCTGTCTGGGCCTTTCATCTCCAGGCAGCCTTCATGGGCTTTGTCTTCTTTGTAGGGACACCGCTCAATGCCTCAGTGCTGGTGGCCACGATGCGCTACAGAAAGTTGCGCCAGCCCCTTAACTACATCCTGGTCAACATATCCTTTGGGGGCTTCCTCTACTGCATCTTCTCTGTCTTCGTTGTCTTCCTTAACAGCTGCCATGGATACTTCTTCTTTGGCCGCTTTATTTGTGGCCTGGAAGCTTTCATGGGCACCGTAGCAGNNNNNNNNNNNNNNNNNNNNNNNNNNNNNNNNNNNNNNNNNNNNNNNNNNNNNNNNNNTAGGATGTTTCAGTCTTCAAGTCCACTTCAAACATCAACCCAACCCTGTCTCTCTGGGCTTGCTCACCCCTGTCTGTGTCCCACTCGGCCACTCAAGCTGGGTGGGGTTCTTTCTACCCCATTACCCTCACATTTTGCCACAGGTCTGGTGATAGGCTGGTCATTGGCATTCCTGGCCTTTGAGCGCTACATTGTCATCTGTAAGCCCTTCGGCAACTTCCGCTTCAGCTCCAAGCATGCTCTGATCGTGGTCCTGACTACCTGGACCATTGGTATTGGTGTCTCCATCCCACCCTTCTTTGGCTGGAGCCGGTGAGAGCGCAGGGTATTGGTGCTGACTTACTTGGGAACTCAGCATGTGGGGTTGGAAAGAGAACTTGGGTGTATGTAACCTTTTAGTTTTGATGGCTGTTTTTGGGGATTGKTGGGGGAGGGGGCCACAAGGTTGTGGGAGATAAGCGCTAATGTTTACAACTAGAACTGCTGCAGCCTCTGCTGGTGAGAACGGAAAGTCCCCCTGCGTGAAGCCTTCTGGCATTTTCTGGGTCCTGAGAGAACACAATCCAGAAATCTCAGCTCCCACTCCACTAAATCTTGCGGGTAGCCCGGAGCGAGTGAGTGCATGTTCCGTGCGTGAGTACTCGATCTTTTACAGGTTCATCCCCGAGGGCCTGCAGTGTTCCTGTGGCCCCGACTGGTACACCGTGGGCACCAAATACCGCAGCGAGTACTATACCTGGTTCCTCTTCATCTTCTGCTTCATTGTGCCTCTTGCCCTCATCTGCTTCTCCTACTCTCAGCTGCTGGGGGCCCTCAGAGCTNNNNNNNNNNNNNNNNNNNNNNNNNNNNNNNNNNNNNNNNNNNNNNNNNNNNNNNNNNNNNNNNNNNNNNNNNNNNNNNNNNNNNNNNNNNNNNNNNNNNNNNNNNNNNNNNNNNNNNNNNNNNNNNNNNNNNNNNNNNNNNNNNNNNNNNNNNNNNNNNNNNNNNNNNNNNNNNNNNNNNNNNNNNNNNNNNGTTGCAGCTCAGCAKCAGGAGTCAGCGACTACCCAGAAGGCCGAGCGGGAGGTGAGCCGCATGGTGGTGGTGATGGTGGGCTCCTTTTGTGTGTGCTACGTGCCCTACGCCGCCCTGGCCATGTACATGGTCAACAACCGCAACCACGGCATAGACTTACGGCTCGTCACCATCCCCGCCTTCTTCTCCAAGAGCGCGTGCGTCTACAATCCCATCATCTACTGMTTCATGAAAANNNNNNNNNNNNNNNNNNNNNNNNNNNNNNNNNNNNNNNNNNNNNNNNNNNNNNNNNNNNNNNNNNNNNTTCCGAGCTTGCATCATGGAGATGGTGTGTAGGAAGCCCATGACAGACGAATCTGAAATGTCCAGCTCTCAGAGAACGGAAGTTTCTACYGTCTCTTCCAGCCAAGTTGGCCCCAACTAA</t>
  </si>
  <si>
    <t>MSEEEEFYLFKNASLVGPWDGPQYHLAPVWAFHLQAAFMGFVFFVGTPLNASVLVATMRYRKLRQPLNYILVNISFGGFLYCIFSVFVVFLNSCHGYFFFGRFICGLEAFMGTVAGLVIGWSLAFLAFERYIVICKPFGNFRFSSKHALIVVLTTWTIGIGVSIPPFFGWSRFIPEGLQCSCGPDWYTVGTKYRSEYYTWFLFIFCFIVPLALICFSYSQLLGALRAVAAQXQESATTQKAEREVSRMVVVMVGSFCVCYVPYAALAMYMVNNRNHGIDLRLVTIPAFFSKSACVYNPIIYXFMKXXFRACIMEMVCRKPMTDESEMSSSQRTEVSTVSSSQVGPN</t>
  </si>
  <si>
    <t>short wavelength sensitive opsin (OPN1SW)</t>
  </si>
  <si>
    <t>Gekko swinhonis</t>
  </si>
  <si>
    <t>swinhonis</t>
  </si>
  <si>
    <t>KU645263</t>
  </si>
  <si>
    <t>ATGTCTGGAGAAGAAGACTTCTACCTTTACGCAAACATCTCCTCCGTGGGGCCTTTCGATGGCCCCCAGTACCACATCGCCCCGATGTGGGCCTTCTACTTCCAGACGGCCTTCATGGGGTTCGTGTTCTTCGCCGGCACGCCGCTCAACGCCATCATCCTGGTGGCCATCGTCAAGTACAAGAAGCTGCGGCAGCCCCTCAACTACATYCTCGTGAACGTCTCGGCGGCCGGCTTCCTCTTCTGCGTCGTCGCCGTCTTCACGGTCTTCGTATCCAGCTCCCAGGGCTACTTCATCTTCGGGAAACACGTTTGCGCCCTGGAGGCCTTCCTCGGCTCCCTAGCAGGCCTGGTCACCGGCTGGTCCTTGGCTTTCCTGGCCCTGGAGCGATACATCGTCATCTGCAAGCCCTTTGGGAACTTCCGCTTCAGCGCCAAACACGCCTCCCTCGTGGTGGCAGCAACCTGGTTCATCGGAATCGGAGTCTCCATTCCGCCCTCTTTCGGGTGGAGCAGGTTCATCCCGGAGGGCCTGCAGTGCTCCTGCGGCCCTGATTGGTACACAGTGGGGACCAAGTACTACAGCGAATACTACACTTGGTTCCTCTTCGTCCTCTGCTTCATCGTGCCCCTCAGCATCATCGTCTTCTCTTACTCGCAGCTCCTGGGCGCCCTTCGAGCCGTAGCCGCTCAGCAGCAGGAGTCCGCCACTACCCAGAAGGCCGAGCGGGAGGTGTCCCGGATGGTGGTAGTGATGGTCGGCTCCTTCTGCCTCTGCTATGTCCCCTACGCGGCCCTGGCCATGTACATGGTGAACAACCGCAACCACGGCATCGACCTGCGCATGGTCACCATCCCGGCCTTCTTCTCCAAGAGCTCCTGCGTCTACAACCCCATCATCTACTGCTTCATGAACAAACAGTTCCGAGGTTGCATCTTGGAGATGGTGTGCAGGAAGCCCATGACGGAGGAGTCCGAAGTCTCCAGCGCCTCCCAGAAAACCGAAGTCTCCTCCGTGTCCTCCAGCCAGGTCAGCCCCAGCTAA</t>
  </si>
  <si>
    <t>MSGEEDFYLYANISSVGPFDGPQYHIAPMWAFYFQTAFMGFVFFAGTPLNAIILVAIVKYKKLRQPLNYILVNVSAAGFLFCVVAVFTVFVSSSQGYFIFGKHVCALEAFLGSLAGLVTGWSLAFLALERYIVICKPFGNFRFSAKHASLVVAATWFIGIGVSIPPSFGWSRFIPEGLQCSCGPDWYTVGTKYYSEYYTWFLFVLCFIVPLSIIVFSYSQLLGALRAVAAQQQESATTQKAEREVSRMVVVMVGSFCLCYVPYAALAMYMVNNRNHGIDLRMVTIPAFFSKSSCVYNPIIYCFMNKQFRGCILEMVCRKPMTEESEVSSASQKTEVSSVSSSQVSPS</t>
  </si>
  <si>
    <t>SWS1 opsin gene</t>
  </si>
  <si>
    <t>KU645236</t>
  </si>
  <si>
    <t>ATGACGGAAGCCTGGAACGTGGCTGTCTTTGCAGCCCGCCGGAGCAGGGACGATGACGACACCACCCGAGGAAGCGTGTTCACTTATACCAACACCAACAACACCCGGGGCCCTTTCGAAGGTCCAAACTATCACATTGCACCACGATGGGTCTACAACTTGGTCTCTTTCTTCATGATTCTCGTCGTYGTCGCTTCCTGCTTCACCAATGGGTTAGTCTTGGTGGCCACCGCCAAATTCAAGAAGCTGCGGCATCCGCTCAACTGGATCCTGGTGAACTTGGCATTTGTGGATCTGGTTGAGACGCTCGTCGCCAGTGTCATYAGTGTGATCAACCAGATCTTTGGCTACTTCATCCTGGGCCACCCCCTGTGCGTGATAGAGGGGTACGTCGTATCCTCTTGCGGTATCACAGGCCTCTGGTCTCTGGCCATTATCTCCTGGGAACGCTGGTTCGTCGTCTGCAAGCCCTTTGGAAACATCAAGTTTGATTCCAAACTGGCCATAATTGGCATTGTCTTCTCCTGGGTATGGGCGTGGGGCTGGTCAGCACCACCCATCTTTGGCTGGAGTAGGTACTGGCCTCATGGTCTGAAGACATCCTGCGGTCCTGACGTCTTCAGTGGCAGCGTTGAGCTCGGCTGCCAGTCGTACATGCTGACCCTCATGGTGACCTGTTGCTTCTTTCCACTCTTCGTCATCATAGTCTGCTACCTGCAAGTGTGGTTGGCTATCCGTGCGGTGGCCGCCCAGCAGAAAGAGTCCGAGTCCACCCAGAAGGCCGAGAGGGAGGTGTCCAGAATGGTGGTAGTCATGATTGTGGCCTTCTGTGTCTGCTGGGGACCCTACGCCACCTTTGTCAGTTTTGCCGCTGCCAACCCCGGCTATGCCTTCCACCCCCTCGCTGCTGCCTTGCCTGCCTACTTTGCAAAGAGCGCCACCATCTACAACCCAGTCATCTACGTCTTCATGAACAGACAGTTCCGTAACTGCATAATGCAGCTCTTTGGCAAGAAGGTGGATGACGGCTCTGAAGCCTCTACCACATCCCGCACGGAGGTCTCCTCTGTCTCTAACTCCTCTGTATCACCAGCATAA</t>
  </si>
  <si>
    <t>MTEAWNVAVFAARRSRDDDDTTRGSVFTYTNTNNTRGPFEGPNYHIAPRWVYNLVSFFMILVVVASCFTNGLVLVATAKFKKLRHPLNWILVNLAFVDLVETLVASVISVINQIFGYFILGHPLCVIEGYVVSSCGITGLWSLAIISWERWFVVCKPFGNIKFDSKLAIIGIVFSWVWAWGWSAPPIFGWSRYWPHGLKTSCGPDVFSGSVELGCQSYMLTLMVTCCFFPLFVIIVCYLQVWLAIRAVAAQQKESESTQKAEREVSRMVVVMIVAFCVCWGPYATFVSFAAANPGYAFHPLAAALPAYFAKSATIYNPVIYVFMNRQFRNCIMQLFGKKVDDGSEASTTSRTEVSSVSNSSVSPA</t>
  </si>
  <si>
    <t>LWS opsin gene</t>
  </si>
  <si>
    <t>KU645209</t>
  </si>
  <si>
    <t>ATGAATGGAACAGAAGGTATTAATTTTTATGTGCCACTGTCCAATAAAACAGGGCTGGTTCGGAGCCCCTTTGAATATCCCCAGTATTACTTAGCTGATCCATGGAAGTTCAAAGTTTTGTCCTTCTACATGTTCTTTCTCATCATTGTTGGGATGCCTCTCAACGGCCTCACCCTGTTTGTGACCTTCCAGCATAAGAAGCTACGGCAGCCATTGAACTACATCTTGGTCAACCTGGCAGCAGCAAACCTCGTGACAGTCTGCTGTGGTTTCACTGTCACGTTCTATGCTTCCTGGTATGCCTACTTTGTATTTGGTCCCATTGGCTGTACCATTGAAGGCTTCTTTGCAACAATTGGAGGTCAAGTTGCACTCTGGTCGCTGGTGGTCCTGGCCATAGAGCGCTATGTTGTGATATGCAAACCTATGGGCAACTTCCGCTTCTCTGCCACTCATGCCATAATGGGCATTTGTTTTACGTGGTTTATGGCCTTAGCCTGTGCAGGTCCACCTCTGTTTGGTTGGTCCAGATATATACCTGAGGGGATGCAGTGCTCCTGTGGTCCAGACTATTATACTCTCAATCCTGATTTCCACAATGAATCCTATGTCATGTACATGTTTATTGTCCACTTTAGCGTCCCCATGGTAGTCATCTTCTTTTCGTATGGACGACTTGTATGCAAAGTCCGAGAGGCAGCTGCTCAGCAACAGGAGTCAGCAACCACTCAGAAAGCAGAGAGGGAAGTTACCCGCATGGTGATCCTGATGGTGTTGGGATTTCTCCTTGCTTGGACCCCTTATGCTGCTACGGCAATCTGGATCTTCACCAACAGAGGAGCAGCCTTTTCTGTTACATTCATGACAATACCTGCCTTCTTCTCTAAGAGTTCGAGTATCTACAATCCTATCATTTATGTCCTCATGAACAAACAGTTCCGTAATTGCATGGTTACCACAATCTGCTGTGGCAAGAACCCCTTTGGTGATGAGGATGTTTCATCAACCGTATCGCAGAGCAAGACTGAGGTATCTTCTGTCTCCTCCAGCCAGGTGGCACCTGCGTAG</t>
  </si>
  <si>
    <t>MNGTEGINFYVPLSNKTGLVRSPFEYPQYYLADPWKFKVLSFYMFFLIIVGMPLNGLTLFVTFQHKKLRQPLNYILVNLAAANLVTVCCGFTVTFYASWYAYFVFGPIGCTIEGFFATIGGQVALWSLVVLAIERYVVICKPMGNFRFSATHAIMGICFTWFMALACAGPPLFGWSRYIPEGMQCSCGPDYYTLNPDFHNESYVMYMFIVHFSVPMVVIFFSYGRLVCKVREAAAQQQESATTQKAEREVTRMVILMVLGFLLAWTPYAATAIWIFTNRGAAFSVTFMTIPAFFSKSSSIYNPIIYVLMNKQFRNCMVTTICCGKNPFGDEDVSSTVSQSKTEVSSVSSSQVAPA</t>
  </si>
  <si>
    <t>RH2 opsin gene</t>
  </si>
  <si>
    <t>Chiloscyllium punctatum</t>
  </si>
  <si>
    <t>MN519165</t>
  </si>
  <si>
    <t>ATGGCGTCCTGGGGGCTGGTGACCTACGCCGGGAGGCGGCGATACGTGCTGGACGACGACAGCGAGACCACCACGAAGGGCAGTGTCTTCATCTACACCAACAGCAACAGCACCAGGGGTCCATTCGAAGGTCCGAATTACCACATCGCCCCGCGCTGGGTCTACACCCTGACCAGTGTTTGGATGATTGTCGTGGTCATTGCGTCGGTCTTCACCAATGGGCTGGTGCTGGTGGCCACCTGGAAGTACAAGAGGCTCCGACACCCCCTCAACTGGATCCTGGTCAACATGGCGGTGGCAGACCTGGGGGAGACGGTATTTGCCAGCACTGTCAGCGTCTGGAACCAAATCTATGGTTACTTCATCCTGGGTCACCCCCTCTGTGTCTTCGAGGGCTTCATCGTCTCTGTCTGCGGTATAACTGCTCTCTGGTCCTTGACCATCATTGCCTGGGAACGCTGGGTGGTGGTGTGCAAACCCTTTGGCAATGTGAAGTTTGACAGCAAGTGGGCATCCTTTGGCATCGTCTTCTCCTGGGCGTGGTCCATCACCTGGTGCCTGCCCCCGATCTTCGGCTGGTCCAGGTATTGGCCGCACGGGCTGAAGACCTCGTGTGGGCCGGACGTTTTCAGTGGGAGTACGGACCCTGGCGTGAAATCCTACATGGTCACGCTGACAGTCACGTGTGCCGTGTTCCCACTCAGCATCATCATCATCTGTTATTTGCAAGTCTGGATGGCCATTCGAGCTGTTGCCCAACAGCAGACAGAGTCTGAAACCACACAGAAAGCTGAAAAGGAAGTCTCCCGGATGGTGGTATTAATGATCGCTGCCTTCTGTTTGTGTTGGGGACCATATGCCACCTTTGCTGTTTTCGCTGCGTTAAACCCCAACTACGCTTTCCACCCACTCCTGGCTGCGGTGCCGGCGTACTTTGCAAAGAGCTCGACCATTTATAATCCCATTATCTACGTCTTCATGAACCGACAGTTCCGAAACTGTATCCTTCATCTCTTCGGGCGGCAGGTTGAAGATGGCTCCGAGTTGTCCTCCACGTCCAAAACCGAGGTGTCCTCCGTCTCCAACTCCTCGGTTTCTCCGGCCTGA</t>
  </si>
  <si>
    <t>MASWGLVTYAGRRRYVLDDDSETTTKGSVFIYTNSNSTRGPFEGPNYHIAPRWVYTLTSVWMIVVVIASVFTNGLVLVATWKYKRLRHPLNWILVNMAVADLGETVFASTVSVWNQIYGYFILGHPLCVFEGFIVSVCGITALWSLTIIAWERWVVVCKPFGNVKFDSKWASFGIVFSWAWSITWCLPPIFGWSRYWPHGLKTSCGPDVFSGSTDPGVKSYMVTLTVTCAVFPLSIIIICYLQVWMAIRAVAQQQTESETTQKAEKEVSRMVVLMIAAFCLCWGPYATFAVFAALNPNYAFHPLLAAVPAYFAKSSTIYNPIIYVFMNRQFRNCILHLFGRQVEDGSELSSTSKTEVSSVSNSSVSPA</t>
  </si>
  <si>
    <t>MSP from refid 81</t>
  </si>
  <si>
    <t>RH</t>
  </si>
  <si>
    <t>Sargocentron spiniferum</t>
  </si>
  <si>
    <t>MW219690</t>
  </si>
  <si>
    <t>ATGGGGTGGGAAGGTGGAAACGAGCCTAACGGCACAGAGGGCAACAACTTCTACATTCCCATGTCCAACAGGACTGGGATTGTGAGAAGTCCTTTTGAATATCAACAGTATTATTTGGCAGATCCAATCCTGTTCAAGCTACTGGCTGCATACATGTTTTTCCTGATCTGCACTGGAACTCCTATCAATGCTCTCACACTGATGGTCACGGCTCAAAACAAGAAGCTTCGGCAACCTCTCAACTTCATTCTGGTCAACTTGGCTGTGGCAGGACTGATCATGTGCTGCTTTGGATTCACCATCACCATCACTTCTGCTGTCAATGGCTACTTCATCCTTGGACCAACTGCGTGTGCCGTTGAGGGATTCATGGCCACACTAGGAGGTGAAGTTGCTCTGTGGTCTCTGGTTGTGCTGGCTGTTGAGAGATACATTGTTGTCTGCAAACCAATGGGAAGCTTCAAATTCACTGGGACTCATGCAGGGGCTGGAGTCGCTTTCACCTGGATCATGGCTATGGCTTGTGCTGCCCCACCACTTTTTGGCTGGTCCAGATACCTTCCAGAGGGTATGCAATGCTCCTGTGGACCTGACTACTACACCTTGGCCCCAGGCTTCAACAATGAATCATATATCATCTACATGTTTGTCGTCCATTTCCTTATTCCCGTCTTCATCATCTTCTTCACTTATGGGAGCCTCGTGCTTACAGTCAAAGCTGCAGCAGCACAGCAGCAAGACTCAGCTTCTACCCAGAAGGCTGAGAAGGAAGTGACACGTATGTGCATCTTGATGGTCTTTGGCTTCCTAATCGCCTGGACCCCATATGCCACTCTCACTGCCTGGATCTTCTTTAACAAGGGAGCTGCCTTCACTGCCCTGTCCATGGCCATCCCTGCCTTCTTTGCAAAGAGCTCAGCATTGTACAATCCCATCATTTATGTCCTGATGAACAAACAGTTCCGTAACTGCATGCTGACCACTATTGGAATGGGTGGTATGGTGGAAGATGAGACCTCAGTTTCCACAAGCAAGACAGAAGTGTCTTCTGTGTCCTAA</t>
  </si>
  <si>
    <t>MGWEGGNEPNGTEGNNFYIPMSNRTGIVRSPFEYQQYYLADPILFKLLAAYMFFLICTGTPINALTLMVTAQNKKLRQPLNFILVNLAVAGLIMCCFGFTITITSAVNGYFILGPTACAVEGFMATLGGEVALWSLVVLAVERYIVVCKPMGSFKFTGTHAGAGVAFTWIMAMACAAPPLFGWSRYLPEGMQCSCGPDYYTLAPGFNNESYIIYMFVVHFLIPVFIIFFTYGSLVLTVKAAAAQQQDSASTQKAEKEVTRMCILMVFGFLIAWTPYATLTAWIFFNKGAAFTALSMAIPAFFAKSSALYNPIIYVLMNKQFRNCMLTTIGMGGMVEDETSVSTSKTEVSSVS</t>
  </si>
  <si>
    <t>F2 rhodopsin-like RH2A-3 opsin, MSP refid 494</t>
  </si>
  <si>
    <t>MW219689</t>
  </si>
  <si>
    <t>ATGGGGTGGGAGAGTGGAAATAACGAGCCTAATGGCACAGAGGGCAACAACTTCTACATTCCCATGTCCAACAGGACTGGGATTGTGAGAAGTCCTTTTGAATATGACCAGTATTATTTGACAGATCCAATGATGTTCAAGCTACTGGCTGCATACATGTTTTTCCTGATCTGCACTGGAACTCCTATCAATGCTCTCACACTGATAGTCACAGCTCAAAACAAGAAGCTTCGGCAACCTCTCAACTTCATTCTGGTCAACTTGGCTGTGGCAGGACTGATCATGTGCTGCTTTGGATTCACCATCACCATCACTTCTGCTGTCAATGGCTACTTCATCCTTGGACCAACTGCATGTGCCGTTGAGGGATTCATGGCCACACTAGGAGGTGAAGTTGCTCTGTGGTCTCTGGTTGTGCTGGCTGTTGAGAGATATGTTGTTGTCTGCAAACCAATGGGAAGCTTCAAGTTCAGTGGGACTCATGCAGGGGCTGGAGTCGCTTTCACCTGGATCATGGCTATGGCTTGTGCTGCCCCACCACTTTGTGGCTGGTCCAGGTACATTCCTGAGGGTATGCAGTGCTCCTGTGGACCTGACTACTACACCCTTGCTGAGGGCTACAACAATGAATCATATGTTATCTACATGTTCGTCGTCCACTTCCTTATTCCCGTCTTCCTCATTTTCTTCACTTATGGGAGCCTTGTCCTGACAGTCAAAGCTGCAGCAGCACAGCAGCAAGACTCAGCTTCTACTCAGAAGGCTGAGAAGGAAGTGACACGTATGTGCGTCTTGATGGTCTTTGGCTTCCTAGTAGCCTGGGTCCCATATGCCAGTTTCGCTGCCTGGATCTTCCTCAACAAGGGAGCTGCCTTCACTGCCCTGAACATGGCCATCCCTGCCTTCTTTGCAAAGAGCTCAGCACTGTACAATGCTGTCATTTATGTGCTGATGAACAAACAGTTCCGTAACTGCATGCTGACCACTATTGGAATGGGTGGTATGGTGGAAGATGAGAGCTCGGTTTCTGCAAGCAAGACAGAAGTGTCTACCGCGTCCTAA</t>
  </si>
  <si>
    <t>MGWESGNNEPNGTEGNNFYIPMSNRTGIVRSPFEYDQYYLTDPMMFKLLAAYMFFLICTGTPINALTLIVTAQNKKLRQPLNFILVNLAVAGLIMCCFGFTITITSAVNGYFILGPTACAVEGFMATLGGEVALWSLVVLAVERYVVVCKPMGSFKFSGTHAGAGVAFTWIMAMACAAPPLCGWSRYIPEGMQCSCGPDYYTLAEGYNNESYVIYMFVVHFLIPVFLIFFTYGSLVLTVKAAAAQQQDSASTQKAEKEVTRMCVLMVFGFLVAWVPYASFAAWIFLNKGAAFTALNMAIPAFFAKSSALYNAVIYVLMNKQFRNCMLTTIGMGGMVEDESSVSASKTEVSTAS</t>
  </si>
  <si>
    <t>F6 rhodopsin-like RH2A-2 opsin, MSP refid 494</t>
  </si>
  <si>
    <t>MW219688</t>
  </si>
  <si>
    <t>ATGGGGTGGGAGAGTGGAAATAATGAGCCTAATGGCACAGAGGGCAACAACTTCTACATTCCCATGTCCAACAGGACTGGGATTGTGAGAAGTCCTTTTGAATATGACCAGTATTATTTGGCAGATCCAATCATGTTCAAGCTACTGGCTGTTTACATGTTTTTCCTGATCTGCACTGGAACTCCTATCAATGCTCTCACACTGATAGTCACAGCTCAAAACAAGAAGCTTCGGCAACCTCTCAACTTCATTCTGGTCAACTTGGCTGTGGCAGGACTGATCATGTGCTGCTTTGGATTCACCATCACCATCACTTCTGCTGTCAATGGCTACTTCATCCTTGGACCAACTGCATGTGCTCTTGAGGGATTCATGGCCACACTAGGAGGTGAAGTTGCTCTGTGGTCTCTGGTTGTGCTGGCTGTTGAGAGATACGTTGTTGTCTGCAAACCAATGGGAAGCTTCAAGTTCACTGGGACTCATGCAGGGGCTGGAGTCGCTTTCACCTGGATCATGGCTATGGCTTGTGCTGCCCCACCACTTTGTGGCTGGTCCAGGTACATTCCTGAGGGTATGCAGTGCTCCTGTGGACCTGACTACTACACCCTTGCTGAGGGCTACAACAATGAATCATATGTTATCTACATGTTCGTCGTCCACTTCCTTATTCCCGTCTTCCTCATTTTCTTCACTTATGGGAGCCTTGTCCTGACAGTCAAAGCTGCAGCAGCACAGCAGCAAGACTCAGCTTCTACTCAGAAGGCTGAGAAGGAAGTGACACGTATGTGCGTCTTGATGGTCTTTGGCTTCCTAGTAGCCTGGGTCCCATATGCCAGTTTTGCTGCCTGGATCTTCCTCAACAAGGGAGCTGCCTTCACTGCCCTGAACATGGCCATCCCTGCCTTCTTTGCAAAGAGCTCAGCATTGTACAATGCTGTCATTTATGTGCTGATGAACAAACAGTTCCGTAACTGCATGCTGACCACTATTGGAATGGGTGGTATGGTGGAAGATGAGAGCTCGGTTTCTGCAAGCAAGACAGAAGTGTCCACCGCATCCTAA</t>
  </si>
  <si>
    <t>MGWESGNNEPNGTEGNNFYIPMSNRTGIVRSPFEYDQYYLADPIMFKLLAVYMFFLICTGTPINALTLIVTAQNKKLRQPLNFILVNLAVAGLIMCCFGFTITITSAVNGYFILGPTACALEGFMATLGGEVALWSLVVLAVERYVVVCKPMGSFKFTGTHAGAGVAFTWIMAMACAAPPLCGWSRYIPEGMQCSCGPDYYTLAEGYNNESYVIYMFVVHFLIPVFLIFFTYGSLVLTVKAAAAQQQDSASTQKAEKEVTRMCVLMVFGFLVAWVPYASFAAWIFLNKGAAFTALNMAIPAFFAKSSALYNAVIYVLMNKQFRNCMLTTIGMGGMVEDESSVSASKTEVSTAS</t>
  </si>
  <si>
    <t>F2 rhodopsin-like RH2A-1 opsin</t>
  </si>
  <si>
    <t>MW219684</t>
  </si>
  <si>
    <t>ATGAGGCCAAATCGTGAGGAGGAGCTGCCAGAAGACTTCTGGATTCCTATCTCTCTGGACACCAACAACATCACGTCACTCAGCCCTTTCTTGGTTCCGCAGGACCACTTGGGGGCTACAGGCACCTTTTATGCCATGGCAGCATTGATGCTGTTCTTATTTGTGGTGGGCACAATCATCAATGGCCTCACCATTGCATGCACTGTCCAATATAAGAAGCTCCGGTCCCATCTCAACTACATCCTGGTGAATTTGGCCGTGGCAAACCTTCTTGTCGCCTCTGTGGGTTCCTTCACTGCCTTCTGCTCCTTCTGCTCCAGATACTTTATCTTTGGACCGCTAGCGTGCAAGATTGAGGGATTTTTGGCTACTCTTGGTGGTATGGTAAGCCTTTGGTCTCTTGCAGTGATAGCTTTTGAAAGATGGTTGGTCATCTGCAAACCACTTGGTAATTTTGCCTTCAAGCCTGACCATGCTTTAGCCTGCTGTGCGTTCACATGGATCTTTTCTTTGATTGCCTCTGTTCCTCCGCTGGTTGGATGGAGTAGGTACATCCCAGAAGGGCTGCAGTGCTCCTGTGGACCAGACTGGTACACCACAAACAACAAATACAACAACGAATCCTATGTGATGTTCCTCTTCTGCTTCTGCTTCGCTGTTCCCTTTAGTACCATCATCTTCTGCTACACCCAGCTGCTCATTACTCTAAAAATGGCAGCGAAGGCCCAGGCTGACTCTGCCTCCACTCAGAAGGCAGAGAGGGAGGTGACCAGGATGGTGGTGGTCATGGTGCTGGGCTTCCTGGTGTGCTGGATGCCTTACACCTCCTTTGCTCTTTGGGTTGTGAACAACCGTGGGCAGGCCTTCGATCTGAGACTGGCCACCATACCGTCCTGCCTGTCCAAGGGGTCCACAGTCTACAACCCAATTATCTACATCCTCCTCAATAAACAGTTCCGTTCGTGCATGTTGAAGATGTTGGGAATGGGTGGAGGGGAGGAGGATGAGTCATCAAGTCAAGTAACTGAAGTCTCCAAAGTTGGACCTGCTTAG</t>
  </si>
  <si>
    <t>MRPNREEELPEDFWIPISLDTNNITSLSPFLVPQDHLGATGTFYAMAALMLFLFVVGTIINGLTIACTVQYKKLRSHLNYILVNLAVANLLVASVGSFTAFCSFCSRYFIFGPLACKIEGFLATLGGMVSLWSLAVIAFERWLVICKPLGNFAFKPDHALACCAFTWIFSLIASVPPLVGWSRYIPEGLQCSCGPDWYTTNNKYNNESYVMFLFCFCFAVPFSTIIFCYTQLLITLKMAAKAQADSASTQKAEREVTRMVVVMVLGFLVCWMPYTSFALWVVNNRGQAFDLRLATIPSCLSKGSTVYNPIIYILLNKQFRSCMLKMLGMGGGEEDESSSQVTEVSKVGPA</t>
  </si>
  <si>
    <t>F2 short wavelength sensitive SWS2A, MSP refid 494</t>
  </si>
  <si>
    <t>MW219687</t>
  </si>
  <si>
    <t>ATGAACGGCACAGAGGGACCTGATTTCTACATCCCGATGGTGAACACCACCGGTGTGGTCCGGAGTCCTTATGAATATCCTCAGTACTACCTTGTCAACCCAGCGGCTTACGCTGTCCTGGGCGCCTACATGTTCTTCCTCATCATTGTGGGCTTCCCTATCAACTTCCTGACCCTGTATGTCACCCTCGAACACAAGAAGCTGCGGACCCCTCTAAACTACATCCTGCTGAACCTGGCGGTGGCTGACTTGTTCATGGTGATCGGCGGATTCACTACCACGATGTACAGCTCTATGCACGGCTACTTTGTCCTAGGGCGTCTTGGCTGCAACATTGAAGGATTCTTTGCTACCCTCGGTGGTATGATCAGCCTCTGGTCCCTGGCTGTTCTGGCTATTGAGAGGTGGGTGGTCGTCTGCAAGCCCATCAGCAACTTCCGCTTTGGAGAGAACCACGCTATTATGGGTGTGTCCCTGACCTGGGTCATGGCTCTGGCTTGCACCGTGCCCCCTCTTGTTGGCTGGTCTCGTTACATCCCTGAAGGCATGCAGTGTGCATGTGGAATCGACTACTACACACGTGCAGAGGGCTACAATAATGAGTCTTTCGTCATCTACATGTTCACATTTCACTTCTTGTTTCCAATGTTTATTATCTTCTTCTGCTACGGCCGTCTGCTCTGTGCTGTCAAGGAGGCTGCTGCTGCCCAGCAGGAGTCTGAGACCACCCAGAGAGCTGAGAGGGAAGTCACCCGCATGGTCATTCTCATGGTCATCGGCTACTTGGTATGTTGGCTGCCCTATGCTAGTGTGGCCTGGTTCATCTTCACACACAAGGGAAGTGAATTCGGACCACTCTTCATGGCCGTTCCATCCTTCTTTGCCAAGAGTTCCTCCATCTACAACCCAATTATCTACATCTGCATGAACAAGCAGTTCCGTCAGTGCATGATCACCACCCTGTTCTGTGGAAAGAATCCCTTCGAGGGACAGGAGGAAGACTCCTCTACCAAGACCGAGGCCTCCTCTGCATCCTCTGTGTCTCCGGCATAA</t>
  </si>
  <si>
    <t>MNGTEGPDFYIPMVNTTGVVRSPYEYPQYYLVNPAAYAVLGAYMFFLIIVGFPINFLTLYVTLEHKKLRTPLNYILLNLAVADLFMVIGGFTTTMYSSMHGYFVLGRLGCNIEGFFATLGGMISLWSLAVLAIERWVVVCKPISNFRFGENHAIMGVSLTWVMALACTVPPLVGWSRYIPEGMQCACGIDYYTRAEGYNNESFVIYMFTFHFLFPMFIIFFCYGRLLCAVKEAAAAQQESETTQRAEREVTRMVILMVIGYLVCWLPYASVAWFIFTHKGSEFGPLFMAVPSFFAKSSSIYNPIIYICMNKQFRQCMITTLFCGKNPFEGQEEDSSTKTEASSASSVSPA</t>
  </si>
  <si>
    <t>F2 rhodopsin RH1 mRNA, MSP refid 495</t>
  </si>
  <si>
    <t>Glaucostegus typus</t>
  </si>
  <si>
    <t>MN519168</t>
  </si>
  <si>
    <t>ATGACGGAGACGTGGCAATCGGTGGGGTACGCGGCGCGGCGGAGGTATGACGAGGAGGAGACCACGCGGGGAAGCATCTTCACCTACACCAACACCAACGCCACCAGGGGTCCCTTCGAAGGCCCCAACTACCACATTGCCCCGCGCTGGGTCTACAACCTGACCAGTTTCTGGATGGTGATAGTGGTCGTCGCCTCGGTCTTCACCAACGGGCTGGTGCTGGTCTCCACCTGGAAGTTCAAGAAGCTCAGACACCCCCTCAACTGGATCCTGGTCAACATGGCGGTGGCTGACCTGGGAGAGACGCTCTTYGCCAGCACCATCAGCGTCTGCAACCAGATCTTCGGCTACTTCATCCTCGGCCACCCCATGTGCGTCTTCGAGGGCTTCACCGTCTCTGTCTGCGGTATCACGGCTCTGTGGTCACTGACGATCATAGCCTGGGAGCGCTGGGTGGTCGTCTGCAAACCTTTCGGGAACATCAAGTTCGACGGCAAGTGGGCTTCGGCCGGCATTATCTTCTCCTGGCTCTGGTCCACCATTTGGTGCCTGCCCCCCATCTTCGGCTGGAGCAGGTACTGGCCTCACGGGCTGAAGACCTCCTGCGGGCCGGACGTGTTCAGTGGCAGCACAGACCCTGGTGTGAAGTCCTACATGATCACGCTGACCGTCACCTGTGCTGTCCTGCCCCTGTCCATCATCATCATCTGCTACCTGCAAGTCTGGATGGCCATTCGATCGGTGGCGAAGCAACAGAAGGAATCGGAGACCACGCAGAAGGCCGAGAAGGAGGTGTCGCGAATGGTGGTGGTGATGATCGTGGCCTACGTCTTCTGCTGGGGCCCCTACACCTTCTTCGCTGTCTTCGCCTCCGTCAACCCCGGCTACGCCTTCCACCCACTGGCCGCTGCTCTGCCTGCCTACTTCGCAAAGAGCTCCACCATCTACAACCCCATCATTTACGTCTTCATGAACAGGCAGTTCCGTAACTGTATAATGCAGCTGTTTGGGAAGAAGGTGGATGATGGCTCCGAACTCTCCTCAGCGTCCAAAACGGAGGTCTCGTCAGTTTCCAATTCCTCGGTTTCCCCGGCGTGA</t>
  </si>
  <si>
    <t>MTETWQSVGYAARRRYDEEETTRGSIFTYTNTNATRGPFEGPNYHIAPRWVYNLTSFWMVIVVVASVFTNGLVLVSTWKFKKLRHPLNWILVNMAVADLGETLFASTISVCNQIFGYFILGHPMCVFEGFTVSVCGITALWSLTIIAWERWVVVCKPFGNIKFDGKWASAGIIFSWLWSTIWCLPPIFGWSRYWPHGLKTSCGPDVFSGSTDPGVKSYMITLTVTCAVLPLSIIIICYLQVWMAIRSVAKQQKESETTQKAEKEVSRMVVVMIVAYVFCWGPYTFFAVFASVNPGYAFHPLAAALPAYFAKSSTIYNPIIYVFMNRQFRNCIMQLFGKKVDDGSELSSASKTEVSSVSNSSVSPA</t>
  </si>
  <si>
    <t>292w69 long-wavelength-sensitive opsin</t>
  </si>
  <si>
    <t>Green-Sensitive</t>
  </si>
  <si>
    <t>MN519157</t>
  </si>
  <si>
    <t>ATGAACGGTACGGAAGGAGAGAATTTTTACATCCCACTTTCCAACAAGACTGGGGTAGTTCGTAGTCCTTATGAATACCCTCAGTATTACCTGGCTGAACCCTGGAAATTCTCCATCATTGCTGCCTATATGTTTCTACTGATGGGCATCGGACTGCCAATAAATTGTTTGACGCTGGTGGTCACTTTTAAACATAAGAAATTAAGGCATCCGCTTAACTATATTTTGGTGAACCTTTCGGTGGCCAATCTGTTCATGATTCTCTTTGGGTTTGTGGTGACTTTTTACACAGCCTTGCATGGTTACTTCGTCATGGGACCCGTTGGCTGTGCGATAGAAGGCTTCTTTGCAACTCTTGGCGGTCAAGTCGCTCTTTGGTCCTTGGTAGTTTTGGCTATAGAACGGTACATAGTGGTGTGCAAACCCATGGGGAATTTCAGGTTCGGGAACTCCCATGCTCTTCTGGGGATCGCATGCACTTGGATTCTCGGTGTTGCTGCTTCTGGCCCTCCTCTGGTTGGTTGGTCCAGGTACATTCCAGAAGGATACCAGTGCTCATGTGGTCCAGATTACTACACCAGAAATCCACATTACAACAATGAGTCTTATGTAATATATCTGTTTGTCCTTTATTTTTTTATTCCGGTTATCCTCATATTCTTTTCTTATGGAAGTTTGATATTTAAAGTAAAGGAGGCTGCAGCACAGCAACAGGAGTCTGCCACTACACAGAAGGCTGAAAAGGAAGTCACGCGCATGGTGATCTTGATGGTCCTTGGTTTCCTTACTGCTTGGGTACCATATGCCTCAGTAGCAGCCTGGATCTTCATGAATCAAGGAGCAGAATTTTCTGCTGGATTTATGACAGTTCCAGCATTCTTCTCCAAAAGTTCATCAGTATATAATCCAATTATCTATGTGCTAATGAACAAGCAGTTCCGGAGTTGTATGATCACCACCCTTTGCTGTGGAAAAAATCCATTGGGAGATGATGAATCTTCAGTAGCATCTCAAAGCAAGACGGAGGTTTCTTCGGTGTCATCAAATCAGGTTTCCCCAGCATAG</t>
  </si>
  <si>
    <t>MNGTEGENFYIPLSNKTGVVRSPYEYPQYYLAEPWKFSIIAAYMFLLMGIGLPINCLTLVVTFKHKKLRHPLNYILVNLSVANLFMILFGFVVTFYTALHGYFVMGPVGCAIEGFFATLGGQVALWSLVVLAIERYIVVCKPMGNFRFGNSHALLGIACTWILGVAASGPPLVGWSRYIPEGYQCSCGPDYYTRNPHYNNESYVIYLFVLYFFIPVILIFFSYGSLIFKVKEAAAQQQESATTQKAEKEVTRMVILMVLGFLTAWVPYASVAAWIFMNQGAEFSAGFMTVPAFFSKSSSVYNPIIYVLMNKQFRSCMITTLCCGKNPLGDDESSVASQSKTEVSSVSSNQVSPA</t>
  </si>
  <si>
    <t>C418 green-sensitive opsin</t>
  </si>
  <si>
    <t>MN519146</t>
  </si>
  <si>
    <t>CL599 rhodopsin</t>
  </si>
  <si>
    <t>Cichla vazzoleri</t>
  </si>
  <si>
    <t>Cichla</t>
  </si>
  <si>
    <t>vazzoleri</t>
  </si>
  <si>
    <t>Coptodon bemini</t>
  </si>
  <si>
    <t>Coptodon</t>
  </si>
  <si>
    <t>bemini</t>
  </si>
  <si>
    <t>Isoodon obesulus</t>
  </si>
  <si>
    <t>Isoodon</t>
  </si>
  <si>
    <t>obesulus</t>
  </si>
  <si>
    <t>Dischistodus perspicillatus</t>
  </si>
  <si>
    <t>Dischistodus</t>
  </si>
  <si>
    <t>perspicillatus</t>
  </si>
  <si>
    <t>Sargocentron punctatissimum</t>
  </si>
  <si>
    <t>Coptodon bakossiorum</t>
  </si>
  <si>
    <t>bakossiorum</t>
  </si>
  <si>
    <t>Hipposideros diadema</t>
  </si>
  <si>
    <t>Hipposideros</t>
  </si>
  <si>
    <t>Leiolepis reevesii</t>
  </si>
  <si>
    <t>Leiolepis</t>
  </si>
  <si>
    <t>reevesii</t>
  </si>
  <si>
    <t>Gobionotothen gibberifrons</t>
  </si>
  <si>
    <t>Gobionotothen</t>
  </si>
  <si>
    <t>gibberifrons</t>
  </si>
  <si>
    <t>Stigmatochromis modestus</t>
  </si>
  <si>
    <t>Stigmatochromis</t>
  </si>
  <si>
    <t>modestus</t>
  </si>
  <si>
    <t>Cirrhilabrus punctatus</t>
  </si>
  <si>
    <t>Cirrhilabrus</t>
  </si>
  <si>
    <t>Sarotherodon galilaeus sanagaensis</t>
  </si>
  <si>
    <t>Sarotherodon</t>
  </si>
  <si>
    <t>galilaeus sanagaensis</t>
  </si>
  <si>
    <t>Eretmobrycon gonzalezi</t>
  </si>
  <si>
    <t>Eretmobrycon</t>
  </si>
  <si>
    <t>gonzalezi</t>
  </si>
  <si>
    <t>Hydrophis platurus</t>
  </si>
  <si>
    <t>platurus</t>
  </si>
  <si>
    <t>Amphiprion akindynos</t>
  </si>
  <si>
    <t>Amphiprion</t>
  </si>
  <si>
    <t>akindynos</t>
  </si>
  <si>
    <t>Labidochromis ianthinus</t>
  </si>
  <si>
    <t>ianthinus</t>
  </si>
  <si>
    <t>Zoramia viridiventer</t>
  </si>
  <si>
    <t>Zoramia</t>
  </si>
  <si>
    <t>viridiventer</t>
  </si>
  <si>
    <t>Haplochromis sp. 'huge Edward'</t>
  </si>
  <si>
    <t>sp. 'huge Edward'</t>
  </si>
  <si>
    <t>Lethrinops parvidens</t>
  </si>
  <si>
    <t>Pagothenia borchgrevinki</t>
  </si>
  <si>
    <t>Setophaga magnolia</t>
  </si>
  <si>
    <t>Setophaga</t>
  </si>
  <si>
    <t>magnolia</t>
  </si>
  <si>
    <t>Platycercus elegans</t>
  </si>
  <si>
    <t>Platycercus</t>
  </si>
  <si>
    <t>Cyphocharax magdalenae</t>
  </si>
  <si>
    <t>Cyphocharax</t>
  </si>
  <si>
    <t>magdalenae</t>
  </si>
  <si>
    <t>Oryzias luzonensis</t>
  </si>
  <si>
    <t>Laticauda semifasciata</t>
  </si>
  <si>
    <t>Sphenomorphus indicus</t>
  </si>
  <si>
    <t>Sphenomorphus</t>
  </si>
  <si>
    <t>Labidochromis gigas</t>
  </si>
  <si>
    <t>Konia eisentrauti</t>
  </si>
  <si>
    <t>Konia</t>
  </si>
  <si>
    <t>eisentrauti</t>
  </si>
  <si>
    <t>Lepisosteus platyrhincus</t>
  </si>
  <si>
    <t>Lepisosteus</t>
  </si>
  <si>
    <t>platyrhincus</t>
  </si>
  <si>
    <t>Eremias multiocellata</t>
  </si>
  <si>
    <t>Eremias</t>
  </si>
  <si>
    <t>multiocellata</t>
  </si>
  <si>
    <t>Thalassoma lunare</t>
  </si>
  <si>
    <t>Thalassoma</t>
  </si>
  <si>
    <t>lunare</t>
  </si>
  <si>
    <t>Plestiodon elegans</t>
  </si>
  <si>
    <t>Plestiodon</t>
  </si>
  <si>
    <t>Nectamia viria</t>
  </si>
  <si>
    <t>Nectamia</t>
  </si>
  <si>
    <t>viria</t>
  </si>
  <si>
    <t>Sphaeramia nematoptera</t>
  </si>
  <si>
    <t>Sphaeramia</t>
  </si>
  <si>
    <t>nematoptera</t>
  </si>
  <si>
    <t>Maylandia lombardoi</t>
  </si>
  <si>
    <t>Maylandia</t>
  </si>
  <si>
    <t>lombardoi</t>
  </si>
  <si>
    <t>Halichoeres chrysus</t>
  </si>
  <si>
    <t>Halichoeres</t>
  </si>
  <si>
    <t>chrysus</t>
  </si>
  <si>
    <t>Fowleria variegata</t>
  </si>
  <si>
    <t>Fowleria</t>
  </si>
  <si>
    <t>variegata</t>
  </si>
  <si>
    <t>Neopomacentrus azysron</t>
  </si>
  <si>
    <t>Neopomacentrus</t>
  </si>
  <si>
    <t>azysron</t>
  </si>
  <si>
    <t>Monocentris japonicus</t>
  </si>
  <si>
    <t>Lepilemur edwardsi</t>
  </si>
  <si>
    <t>edwardsi</t>
  </si>
  <si>
    <t>Sarotherodon steinbachi</t>
  </si>
  <si>
    <t>steinbachi</t>
  </si>
  <si>
    <t>Gephyrocharax atracaudatus</t>
  </si>
  <si>
    <t>Gephyrocharax</t>
  </si>
  <si>
    <t>atracaudatus</t>
  </si>
  <si>
    <t>Pomacentrus amboinensis</t>
  </si>
  <si>
    <t>Hyphessobrycon panamensis</t>
  </si>
  <si>
    <t>Hyphessobrycon</t>
  </si>
  <si>
    <t>panamensis</t>
  </si>
  <si>
    <t>Mesoplodon bidens</t>
  </si>
  <si>
    <t>Ptenopus garrulus</t>
  </si>
  <si>
    <t>Ptenopus</t>
  </si>
  <si>
    <t>garrulus</t>
  </si>
  <si>
    <t>Carnegiella strigata</t>
  </si>
  <si>
    <t>Carnegiella</t>
  </si>
  <si>
    <t>strigata</t>
  </si>
  <si>
    <t>Cebus olivaceus</t>
  </si>
  <si>
    <t>Cebus</t>
  </si>
  <si>
    <t>Mormoops blainvillei</t>
  </si>
  <si>
    <t>Mormoops</t>
  </si>
  <si>
    <t>blainvillei</t>
  </si>
  <si>
    <t>Phyllops falcatus</t>
  </si>
  <si>
    <t>Phyllops</t>
  </si>
  <si>
    <t>falcatus</t>
  </si>
  <si>
    <t>Maylandia phaeos</t>
  </si>
  <si>
    <t>phaeos</t>
  </si>
  <si>
    <t>Chromis weberi</t>
  </si>
  <si>
    <t>weberi</t>
  </si>
  <si>
    <t>Sinocyclocheilus purpureus</t>
  </si>
  <si>
    <t>purpureus</t>
  </si>
  <si>
    <t>Laticauda colubrina</t>
  </si>
  <si>
    <t>colubrina</t>
  </si>
  <si>
    <t>Pomacentrus wardi</t>
  </si>
  <si>
    <t>wardi</t>
  </si>
  <si>
    <t>Phoca groenlandica</t>
  </si>
  <si>
    <t>groenlandica</t>
  </si>
  <si>
    <t>Myotis nigricans</t>
  </si>
  <si>
    <t>nigricans</t>
  </si>
  <si>
    <t>Lipochromis melanopterus</t>
  </si>
  <si>
    <t>Lipochromis</t>
  </si>
  <si>
    <t>Setophaga caerulescens</t>
  </si>
  <si>
    <t>caerulescens</t>
  </si>
  <si>
    <t>Verasper moseri</t>
  </si>
  <si>
    <t>Pseudotropheus sp. 'acei'</t>
  </si>
  <si>
    <t>sp. 'acei'</t>
  </si>
  <si>
    <t>Gardnerycteris crenulatum</t>
  </si>
  <si>
    <t>Gardnerycteris</t>
  </si>
  <si>
    <t>crenulatum</t>
  </si>
  <si>
    <t>Abudefduf septemfasciatus</t>
  </si>
  <si>
    <t>septemfasciatus</t>
  </si>
  <si>
    <t>Phylloscopus maculipennis</t>
  </si>
  <si>
    <t>Phylloscopus</t>
  </si>
  <si>
    <t>maculipennis</t>
  </si>
  <si>
    <t>Chilonatalus micropus</t>
  </si>
  <si>
    <t>Chilonatalus</t>
  </si>
  <si>
    <t>micropus</t>
  </si>
  <si>
    <t>Serrasalmus rhombeus</t>
  </si>
  <si>
    <t>Serrasalmus</t>
  </si>
  <si>
    <t>rhombeus</t>
  </si>
  <si>
    <t>Haplochromis aeneocolor</t>
  </si>
  <si>
    <t>aeneocolor</t>
  </si>
  <si>
    <t>Pomacentrus pavo</t>
  </si>
  <si>
    <t>Cheilodipterus quinquelineatus</t>
  </si>
  <si>
    <t>Cheilodipterus</t>
  </si>
  <si>
    <t>Acanthopagrus butcheri</t>
  </si>
  <si>
    <t>Microstomus achne</t>
  </si>
  <si>
    <t>Carollia brevicauda</t>
  </si>
  <si>
    <t>brevicauda</t>
  </si>
  <si>
    <t>Myaka myaka</t>
  </si>
  <si>
    <t>Myaka</t>
  </si>
  <si>
    <t>myaka</t>
  </si>
  <si>
    <t>Neoniphon sammara</t>
  </si>
  <si>
    <t>Eremias arguta</t>
  </si>
  <si>
    <t>arguta</t>
  </si>
  <si>
    <t>Pomacentrus coelestis</t>
  </si>
  <si>
    <t>coelestis</t>
  </si>
  <si>
    <t>Phylloscopus occipitalis</t>
  </si>
  <si>
    <t>occipitalis</t>
  </si>
  <si>
    <t>Emydocephalus ijimae</t>
  </si>
  <si>
    <t>Monophyllus redmani</t>
  </si>
  <si>
    <t>Monophyllus</t>
  </si>
  <si>
    <t>redmani</t>
  </si>
  <si>
    <t>Amblyglyphidodon leucogaster</t>
  </si>
  <si>
    <t>leucogaster</t>
  </si>
  <si>
    <t>Pteropus scapulatus</t>
  </si>
  <si>
    <t>scapulatus</t>
  </si>
  <si>
    <t>Sarotherodon caroli</t>
  </si>
  <si>
    <t>caroli</t>
  </si>
  <si>
    <t>Rhinophylla pumilio</t>
  </si>
  <si>
    <t>Rhinophylla</t>
  </si>
  <si>
    <t>pumilio</t>
  </si>
  <si>
    <t>Pundamilia azurea</t>
  </si>
  <si>
    <t>Gonatodes annularis</t>
  </si>
  <si>
    <t>Gonatodes</t>
  </si>
  <si>
    <t>Lionycteris spurrelli</t>
  </si>
  <si>
    <t>Lionycteris</t>
  </si>
  <si>
    <t>spurrelli</t>
  </si>
  <si>
    <t>Stomatepia mariae</t>
  </si>
  <si>
    <t>Stomatepia</t>
  </si>
  <si>
    <t>mariae</t>
  </si>
  <si>
    <t>Maylandia barlowi</t>
  </si>
  <si>
    <t>Pteronotus quadridens</t>
  </si>
  <si>
    <t>Pteronotus</t>
  </si>
  <si>
    <t>quadridens</t>
  </si>
  <si>
    <t>Opsariichthys evolans</t>
  </si>
  <si>
    <t>evolans</t>
  </si>
  <si>
    <t>Pteronotus gymnonotus</t>
  </si>
  <si>
    <t>gymnonotus</t>
  </si>
  <si>
    <t>Myripristis violacea</t>
  </si>
  <si>
    <t>Alouatta pigra</t>
  </si>
  <si>
    <t>pigra</t>
  </si>
  <si>
    <t>Sarotherodon lohbergeri</t>
  </si>
  <si>
    <t>lohbergeri</t>
  </si>
  <si>
    <t>Maylandia callainos</t>
  </si>
  <si>
    <t>callainos</t>
  </si>
  <si>
    <t>Phyllostomus elongatus</t>
  </si>
  <si>
    <t>Phyllostomus</t>
  </si>
  <si>
    <t>Setophaga castanea</t>
  </si>
  <si>
    <t>castanea</t>
  </si>
  <si>
    <t>Pundamilia sp. 'luanso'</t>
  </si>
  <si>
    <t>sp. 'luanso'</t>
  </si>
  <si>
    <t>Tyrannochromis maculatus</t>
  </si>
  <si>
    <t>Eleutheronema tetradactylum</t>
  </si>
  <si>
    <t>Eleutheronema</t>
  </si>
  <si>
    <t>tetradactylum</t>
  </si>
  <si>
    <t>Conger myriaster</t>
  </si>
  <si>
    <t>Prognathochromis sp. 'Lake Edward'</t>
  </si>
  <si>
    <t>Prognathochromis</t>
  </si>
  <si>
    <t>sp. 'Lake Edward'</t>
  </si>
  <si>
    <t>Melanotaenia australis</t>
  </si>
  <si>
    <t>Pristiapogon exostigma</t>
  </si>
  <si>
    <t>Pristiapogon</t>
  </si>
  <si>
    <t>exostigma</t>
  </si>
  <si>
    <t>Acipenser baerii baerii</t>
  </si>
  <si>
    <t>baerii baerii</t>
  </si>
  <si>
    <t>Cheilodipterus artus</t>
  </si>
  <si>
    <t>artus</t>
  </si>
  <si>
    <t>Lithochromis rubripinnis</t>
  </si>
  <si>
    <t>Lithochromis</t>
  </si>
  <si>
    <t>rubripinnis</t>
  </si>
  <si>
    <t>Sargocentron cornutum</t>
  </si>
  <si>
    <t>cornutum</t>
  </si>
  <si>
    <t>Ostichthys sp. THLFDS1</t>
  </si>
  <si>
    <t>Ostichthys</t>
  </si>
  <si>
    <t>sp. THLFDS1</t>
  </si>
  <si>
    <t>Chrysiptera starcki</t>
  </si>
  <si>
    <t>Chrysiptera</t>
  </si>
  <si>
    <t>starcki</t>
  </si>
  <si>
    <t>Aulonocara hueseri</t>
  </si>
  <si>
    <t>Tupaia tana</t>
  </si>
  <si>
    <t>tana</t>
  </si>
  <si>
    <t>Phyllodactylus unctus</t>
  </si>
  <si>
    <t>Phyllodactylus</t>
  </si>
  <si>
    <t>unctus</t>
  </si>
  <si>
    <t>Gomphosus varius</t>
  </si>
  <si>
    <t>Gomphosus</t>
  </si>
  <si>
    <t>varius</t>
  </si>
  <si>
    <t>Phaner pallescens</t>
  </si>
  <si>
    <t>Phaner</t>
  </si>
  <si>
    <t>pallescens</t>
  </si>
  <si>
    <t>Lepilemur leucopus</t>
  </si>
  <si>
    <t>leucopus</t>
  </si>
  <si>
    <t>Lepidopus fitchi</t>
  </si>
  <si>
    <t>Mylochromis lateristriga</t>
  </si>
  <si>
    <t>Uroderma bilobatum</t>
  </si>
  <si>
    <t>Uroderma</t>
  </si>
  <si>
    <t>bilobatum</t>
  </si>
  <si>
    <t>Chrysiptera rollandi</t>
  </si>
  <si>
    <t>rollandi</t>
  </si>
  <si>
    <t>Cardellina pusilla</t>
  </si>
  <si>
    <t>Cardellina</t>
  </si>
  <si>
    <t>Neochromis omnicaeruleus</t>
  </si>
  <si>
    <t>Neochromis</t>
  </si>
  <si>
    <t>omnicaeruleus</t>
  </si>
  <si>
    <t>Oryzias minutillus</t>
  </si>
  <si>
    <t>Hypsiglena jani</t>
  </si>
  <si>
    <t>Hypsiglena</t>
  </si>
  <si>
    <t>jani</t>
  </si>
  <si>
    <t>Sinocyclocheilus jii</t>
  </si>
  <si>
    <t>Noctilio leporinus</t>
  </si>
  <si>
    <t>Noctilio</t>
  </si>
  <si>
    <t>leporinus</t>
  </si>
  <si>
    <t>Parma unifasciata</t>
  </si>
  <si>
    <t>Parma</t>
  </si>
  <si>
    <t>unifasciata</t>
  </si>
  <si>
    <t>Xenopus laevis laevis</t>
  </si>
  <si>
    <t>laevis laevis</t>
  </si>
  <si>
    <t>Avahi peyrierasi</t>
  </si>
  <si>
    <t>peyrierasi</t>
  </si>
  <si>
    <t>Labidochromis caeruleus</t>
  </si>
  <si>
    <t>Stomatepia mongo</t>
  </si>
  <si>
    <t>mongo</t>
  </si>
  <si>
    <t>Labidochromis chisumulae</t>
  </si>
  <si>
    <t>chisumulae</t>
  </si>
  <si>
    <t>Takydromus septentrionalis</t>
  </si>
  <si>
    <t>Takydromus</t>
  </si>
  <si>
    <t>septentrionalis</t>
  </si>
  <si>
    <t>Arizona</t>
  </si>
  <si>
    <t>Maylandia pyrsonotos</t>
  </si>
  <si>
    <t>pyrsonotos</t>
  </si>
  <si>
    <t>Amia calva</t>
  </si>
  <si>
    <t>Sinocyclocheilus furcodorsalis</t>
  </si>
  <si>
    <t>furcodorsalis</t>
  </si>
  <si>
    <t>Stomatepia pindu</t>
  </si>
  <si>
    <t>pindu</t>
  </si>
  <si>
    <t>Parma oligolepis</t>
  </si>
  <si>
    <t>oligolepis</t>
  </si>
  <si>
    <t>Lampropeltis</t>
  </si>
  <si>
    <t>getula</t>
  </si>
  <si>
    <t>Stenobrachius leucopsarus</t>
  </si>
  <si>
    <t>Girella punctata</t>
  </si>
  <si>
    <t>Phelsuma laticauda</t>
  </si>
  <si>
    <t>Phelsuma</t>
  </si>
  <si>
    <t>laticauda</t>
  </si>
  <si>
    <t>Potamotrygon motoro</t>
  </si>
  <si>
    <t>Potamotrygon</t>
  </si>
  <si>
    <t>motoro</t>
  </si>
  <si>
    <t>Macroderma gigas</t>
  </si>
  <si>
    <t>Macroderma</t>
  </si>
  <si>
    <t>Konia dikume</t>
  </si>
  <si>
    <t>dikume</t>
  </si>
  <si>
    <t>Hemiphyllodactylus yunnanensis</t>
  </si>
  <si>
    <t>Hemiphyllodactylus</t>
  </si>
  <si>
    <t>Oryzias celebensis</t>
  </si>
  <si>
    <t>Thoracochromis pharyngalis</t>
  </si>
  <si>
    <t>Thoracochromis</t>
  </si>
  <si>
    <t>pharyngalis</t>
  </si>
  <si>
    <t>Anomalops katoptron</t>
  </si>
  <si>
    <t>Anomalops</t>
  </si>
  <si>
    <t>katoptron</t>
  </si>
  <si>
    <t>Plectroglyphidodon lacrymatus</t>
  </si>
  <si>
    <t>lacrymatus</t>
  </si>
  <si>
    <t>Pseudopleuronectes yokohamae</t>
  </si>
  <si>
    <t>yokohamae</t>
  </si>
  <si>
    <t>Carcharhinus melanopterus</t>
  </si>
  <si>
    <t>Lethenteron reissneri</t>
  </si>
  <si>
    <t>Lethenteron</t>
  </si>
  <si>
    <t>reissneri</t>
  </si>
  <si>
    <t>Labidochromis flavigulis</t>
  </si>
  <si>
    <t>flavigulis</t>
  </si>
  <si>
    <t>Lepilemur microdon</t>
  </si>
  <si>
    <t>microdon</t>
  </si>
  <si>
    <t>Vampyrodes caraccioli</t>
  </si>
  <si>
    <t>Vampyrodes</t>
  </si>
  <si>
    <t>caraccioli</t>
  </si>
  <si>
    <t>Coptodon snyderae</t>
  </si>
  <si>
    <t>snyderae</t>
  </si>
  <si>
    <t>Aptychotrema vincentiana</t>
  </si>
  <si>
    <t>Engraulis japonicus</t>
  </si>
  <si>
    <t>Pundamilia sp. 'red head'</t>
  </si>
  <si>
    <t>sp. 'red head'</t>
  </si>
  <si>
    <t>Setophaga fusca</t>
  </si>
  <si>
    <t>fusca</t>
  </si>
  <si>
    <t>Tramitichromis intermedius</t>
  </si>
  <si>
    <t>Tupaia montana</t>
  </si>
  <si>
    <t>montana</t>
  </si>
  <si>
    <t>Astyanax ruberrimus</t>
  </si>
  <si>
    <t>ruberrimus</t>
  </si>
  <si>
    <t>Notothenia angustata</t>
  </si>
  <si>
    <t>Lithochromis sp. 'orange'</t>
  </si>
  <si>
    <t>sp. 'orange'</t>
  </si>
  <si>
    <t>Neotrygon kuhlii</t>
  </si>
  <si>
    <t>Paralichthys dentatus</t>
  </si>
  <si>
    <t>dentatus</t>
  </si>
  <si>
    <t>Haplochromis sp. 'short snout scraper'</t>
  </si>
  <si>
    <t>sp. 'short snout scraper'</t>
  </si>
  <si>
    <t>Setophaga petechia</t>
  </si>
  <si>
    <t>petechia</t>
  </si>
  <si>
    <t>Lucania goodei</t>
  </si>
  <si>
    <t>Gekko scabridus</t>
  </si>
  <si>
    <t>scabridus</t>
  </si>
  <si>
    <t>Sardinops melanostictus</t>
  </si>
  <si>
    <t>Harpagochromis sp.</t>
  </si>
  <si>
    <t>Harpagochromis</t>
  </si>
  <si>
    <t>Tropheus duboisi</t>
  </si>
  <si>
    <t>Coris gaimard</t>
  </si>
  <si>
    <t>Sinocyclocheilus qiubeiensis</t>
  </si>
  <si>
    <t>qiubeiensis</t>
  </si>
  <si>
    <t>torquata</t>
  </si>
  <si>
    <t>Plectroglyphidodon gascoynei</t>
  </si>
  <si>
    <t>gascoynei</t>
  </si>
  <si>
    <t>Avahi cleesei</t>
  </si>
  <si>
    <t>cleesei</t>
  </si>
  <si>
    <t>Coptodon cf. guineensis 'Mampfe'</t>
  </si>
  <si>
    <t>cf. guineensis 'Mampfe'</t>
  </si>
  <si>
    <t>Dascyllus aruanus</t>
  </si>
  <si>
    <t>aruanus</t>
  </si>
  <si>
    <t>Labidochromis vellicans</t>
  </si>
  <si>
    <t>vellicans</t>
  </si>
  <si>
    <t>Sinocyclocheilus macrophthalmus</t>
  </si>
  <si>
    <t>macrophthalmus</t>
  </si>
  <si>
    <t>Phyllonycteris poeyi</t>
  </si>
  <si>
    <t>Phyllonycteris</t>
  </si>
  <si>
    <t>poeyi</t>
  </si>
  <si>
    <t>Pundamilia pundamilia</t>
  </si>
  <si>
    <t>Phelsuma madagascariensis longintinue</t>
  </si>
  <si>
    <t>madagascariensis longintinue</t>
  </si>
  <si>
    <t>Poecilia parae</t>
  </si>
  <si>
    <t>Sinomicrurus japonicus boettgeri</t>
  </si>
  <si>
    <t>Pomacentrus adelus</t>
  </si>
  <si>
    <t>adelus</t>
  </si>
  <si>
    <t>Lutjanus erythropterus</t>
  </si>
  <si>
    <t>Gekko chinensis</t>
  </si>
  <si>
    <t>Gekko hokouensis</t>
  </si>
  <si>
    <t>hokouensis</t>
  </si>
  <si>
    <t>Phylloscopus chloronotus</t>
  </si>
  <si>
    <t>chloronotus</t>
  </si>
  <si>
    <t>Macrotus waterhousii</t>
  </si>
  <si>
    <t>Macrotus</t>
  </si>
  <si>
    <t>waterhousii</t>
  </si>
  <si>
    <t>Hydrophis melanocephalus</t>
  </si>
  <si>
    <t>melanocephalus</t>
  </si>
  <si>
    <t>Premnas biaculeatus</t>
  </si>
  <si>
    <t>Premnas</t>
  </si>
  <si>
    <t>biaculeatus</t>
  </si>
  <si>
    <t>Schizothorax waltoni</t>
  </si>
  <si>
    <t>Schizothorax</t>
  </si>
  <si>
    <t>waltoni</t>
  </si>
  <si>
    <t>Melanochromis vermivorus</t>
  </si>
  <si>
    <t>Phylloscopus pulcher</t>
  </si>
  <si>
    <t>Ostorhinchus novemfasciatus</t>
  </si>
  <si>
    <t>novemfasciatus</t>
  </si>
  <si>
    <t>Chrysiptera rex</t>
  </si>
  <si>
    <t>rex</t>
  </si>
  <si>
    <t>Sinocyclocheilus xunlensis</t>
  </si>
  <si>
    <t>xunlensis</t>
  </si>
  <si>
    <t>Plectroglyphidodon leucozonus</t>
  </si>
  <si>
    <t>leucozonus</t>
  </si>
  <si>
    <t>Protopterus dolloi</t>
  </si>
  <si>
    <t>Protopterus</t>
  </si>
  <si>
    <t>dolloi</t>
  </si>
  <si>
    <t>Ostorhinchus compressus</t>
  </si>
  <si>
    <t>Takifugu pseudommus</t>
  </si>
  <si>
    <t>Takifugu</t>
  </si>
  <si>
    <t>pseudommus</t>
  </si>
  <si>
    <t>Centropyge bicolor</t>
  </si>
  <si>
    <t>Centropyge</t>
  </si>
  <si>
    <t>bicolor</t>
  </si>
  <si>
    <t>Piabucina panamensis</t>
  </si>
  <si>
    <t>Piabucina</t>
  </si>
  <si>
    <t>Dascyllus trimaculatus</t>
  </si>
  <si>
    <t>trimaculatus</t>
  </si>
  <si>
    <t>Pteronotus pusillus</t>
  </si>
  <si>
    <t>pusillus</t>
  </si>
  <si>
    <t>Pituophis melanoleucus</t>
  </si>
  <si>
    <t>Pituophis</t>
  </si>
  <si>
    <t>melanoleucus</t>
  </si>
  <si>
    <t>Fibramia thermalis</t>
  </si>
  <si>
    <t>Fibramia</t>
  </si>
  <si>
    <t>thermalis</t>
  </si>
  <si>
    <t>Haplochromis' cyaneus</t>
  </si>
  <si>
    <t>Haplochromis'</t>
  </si>
  <si>
    <t>cyaneus</t>
  </si>
  <si>
    <t>Sargocentron diadema</t>
  </si>
  <si>
    <t>Epibulus insidiator</t>
  </si>
  <si>
    <t>Epibulus</t>
  </si>
  <si>
    <t>insidiator</t>
  </si>
  <si>
    <t>Erophylla bombifrons</t>
  </si>
  <si>
    <t>Erophylla</t>
  </si>
  <si>
    <t>bombifrons</t>
  </si>
  <si>
    <t>Nannospalax ehrenbergi</t>
  </si>
  <si>
    <t>Nannospalax</t>
  </si>
  <si>
    <t>ehrenbergi</t>
  </si>
  <si>
    <t>Cemophora coccinea</t>
  </si>
  <si>
    <t>Cemophora</t>
  </si>
  <si>
    <t>coccinea</t>
  </si>
  <si>
    <t>Champsocephalus gunnari</t>
  </si>
  <si>
    <t>Champsocephalus</t>
  </si>
  <si>
    <t>gunnari</t>
  </si>
  <si>
    <t>Lithochromis sp. 'Ukewere'</t>
  </si>
  <si>
    <t>sp. 'Ukewere'</t>
  </si>
  <si>
    <t>Aotus azarai boliviensis</t>
  </si>
  <si>
    <t>Saccopteryx bilineata</t>
  </si>
  <si>
    <t>Saccopteryx</t>
  </si>
  <si>
    <t>Lepilemur hubbardorum</t>
  </si>
  <si>
    <t>hubbardorum</t>
  </si>
  <si>
    <t>Rhinecanthus aculeatus</t>
  </si>
  <si>
    <t>Rhinecanthus</t>
  </si>
  <si>
    <t>Cichla monoculus</t>
  </si>
  <si>
    <t>monoculus</t>
  </si>
  <si>
    <t>Myripristis pralinia</t>
  </si>
  <si>
    <t>pralinia</t>
  </si>
  <si>
    <t>Sinocyclocheilus yimenensis</t>
  </si>
  <si>
    <t>yimenensis</t>
  </si>
  <si>
    <t>Meiacanthus atrodorsalis</t>
  </si>
  <si>
    <t>Meiacanthus</t>
  </si>
  <si>
    <t>atrodorsalis</t>
  </si>
  <si>
    <t>Maurolicus mucronatus</t>
  </si>
  <si>
    <t>Maurolicus</t>
  </si>
  <si>
    <t>mucronatus</t>
  </si>
  <si>
    <t>Phylloscopus humei</t>
  </si>
  <si>
    <t>humei</t>
  </si>
  <si>
    <t>Apogonichthyoides brevicaudatus</t>
  </si>
  <si>
    <t>Apogonichthyoides</t>
  </si>
  <si>
    <t>brevicaudatus</t>
  </si>
  <si>
    <t>Halichoeres chloropterus</t>
  </si>
  <si>
    <t>chloropterus</t>
  </si>
  <si>
    <t>Epinephelus malabaricus</t>
  </si>
  <si>
    <t>Epinephelus</t>
  </si>
  <si>
    <t>Taeniamia zosterophora</t>
  </si>
  <si>
    <t>Taeniamia</t>
  </si>
  <si>
    <t>zosterophora</t>
  </si>
  <si>
    <t>Pomacentrus australis</t>
  </si>
  <si>
    <t>Sinocyclocheilus yangzongensis</t>
  </si>
  <si>
    <t>yangzongensis</t>
  </si>
  <si>
    <t>Sarotherodon linnellii</t>
  </si>
  <si>
    <t>linnellii</t>
  </si>
  <si>
    <t>Chrysiptera brownriggii</t>
  </si>
  <si>
    <t>brownriggii</t>
  </si>
  <si>
    <t>Cyprinella lutrensis</t>
  </si>
  <si>
    <t>Cyprinella</t>
  </si>
  <si>
    <t>lutrensis</t>
  </si>
  <si>
    <t>Polymixia japonica</t>
  </si>
  <si>
    <t>Polymixia</t>
  </si>
  <si>
    <t>Laticauda laticaudata</t>
  </si>
  <si>
    <t>laticaudata</t>
  </si>
  <si>
    <t>Gekko auriverrucosus</t>
  </si>
  <si>
    <t>auriverrucosus</t>
  </si>
  <si>
    <t>Artibeus fraterculus</t>
  </si>
  <si>
    <t>Artibeus</t>
  </si>
  <si>
    <t>fraterculus</t>
  </si>
  <si>
    <t>Ostorhinchus cookii</t>
  </si>
  <si>
    <t>cookii</t>
  </si>
  <si>
    <t>madagascariensis</t>
  </si>
  <si>
    <t>Pagetopsis macropterus</t>
  </si>
  <si>
    <t>Pseudotropheus fainzilberi</t>
  </si>
  <si>
    <t>fainzilberi</t>
  </si>
  <si>
    <t>Amphiprion melanopus</t>
  </si>
  <si>
    <t>melanopus</t>
  </si>
  <si>
    <t>Hemibarbus labeo</t>
  </si>
  <si>
    <t>Hemibarbus</t>
  </si>
  <si>
    <t>labeo</t>
  </si>
  <si>
    <t>Hydrophis peronii</t>
  </si>
  <si>
    <t>peronii</t>
  </si>
  <si>
    <t>Caluromys philander</t>
  </si>
  <si>
    <t>Caluromys</t>
  </si>
  <si>
    <t>philander</t>
  </si>
  <si>
    <t>Haplochromis flavus</t>
  </si>
  <si>
    <t>Myripristis berndti</t>
  </si>
  <si>
    <t>Cercartetus concinnus</t>
  </si>
  <si>
    <t>Cercartetus</t>
  </si>
  <si>
    <t>concinnus</t>
  </si>
  <si>
    <t>Neoceratodus forsteri</t>
  </si>
  <si>
    <t>Sinocyclocheilus maculatus</t>
  </si>
  <si>
    <t>Pomacentrus nagasakiensis</t>
  </si>
  <si>
    <t>nagasakiensis</t>
  </si>
  <si>
    <t>Amblyglyphidodon curacao</t>
  </si>
  <si>
    <t>frenatus</t>
  </si>
  <si>
    <t>Plestiodon chinensis</t>
  </si>
  <si>
    <t>Pristiapogon fraenatus</t>
  </si>
  <si>
    <t>fraenatus</t>
  </si>
  <si>
    <t>Sinocyclocheilus microphthalmus</t>
  </si>
  <si>
    <t>microphthalmus</t>
  </si>
  <si>
    <t>Microcebus ravelobensis</t>
  </si>
  <si>
    <t>ravelobensis</t>
  </si>
  <si>
    <t>Dermanura bogotensis</t>
  </si>
  <si>
    <t>Dermanura</t>
  </si>
  <si>
    <t>bogotensis</t>
  </si>
  <si>
    <t>Lepilemur petteri</t>
  </si>
  <si>
    <t>petteri</t>
  </si>
  <si>
    <t>Aristostomias tittmanni</t>
  </si>
  <si>
    <t>tittmanni</t>
  </si>
  <si>
    <t>Brachyphylla nana pumila</t>
  </si>
  <si>
    <t>Brachyphylla</t>
  </si>
  <si>
    <t>nana pumila</t>
  </si>
  <si>
    <t>Avahi occidentalis</t>
  </si>
  <si>
    <t>Dimidiochromis compressiceps</t>
  </si>
  <si>
    <t>Eremias przewalskii</t>
  </si>
  <si>
    <t>przewalskii</t>
  </si>
  <si>
    <t>Micropoecilia bifurca</t>
  </si>
  <si>
    <t>Micropoecilia</t>
  </si>
  <si>
    <t>bifurca</t>
  </si>
  <si>
    <t>Phylloscopus reguloides</t>
  </si>
  <si>
    <t>reguloides</t>
  </si>
  <si>
    <t>Zoramia leptacantha</t>
  </si>
  <si>
    <t>leptacantha</t>
  </si>
  <si>
    <t>Astronotus ocellatus</t>
  </si>
  <si>
    <t>Astronotus</t>
  </si>
  <si>
    <t>Hemidactylus bowringii</t>
  </si>
  <si>
    <t>bowringii</t>
  </si>
  <si>
    <t>Plectroglyphidodon johnstonianus</t>
  </si>
  <si>
    <t>Amphiprion perideraion</t>
  </si>
  <si>
    <t>perideraion</t>
  </si>
  <si>
    <t>Trematomus loennbergii</t>
  </si>
  <si>
    <t>Scincella modesta</t>
  </si>
  <si>
    <t>Scincella</t>
  </si>
  <si>
    <t>Microcebus simmonsi</t>
  </si>
  <si>
    <t>simmonsi</t>
  </si>
  <si>
    <t>Tupaia longipes</t>
  </si>
  <si>
    <t>longipes</t>
  </si>
  <si>
    <t>Dascyllus reticulatus</t>
  </si>
  <si>
    <t>reticulatus</t>
  </si>
  <si>
    <t>Mniotilta varia</t>
  </si>
  <si>
    <t>Mniotilta</t>
  </si>
  <si>
    <t>varia</t>
  </si>
  <si>
    <t>Neopomacentrus bankieri</t>
  </si>
  <si>
    <t>bankieri</t>
  </si>
  <si>
    <t>Myrmecobius fasciatus</t>
  </si>
  <si>
    <t>Myrmecobius</t>
  </si>
  <si>
    <t>Bodianus mesothorax</t>
  </si>
  <si>
    <t>mesothorax</t>
  </si>
  <si>
    <t>Chitala ornata</t>
  </si>
  <si>
    <t>Chitala</t>
  </si>
  <si>
    <t>Acanthurus blochii</t>
  </si>
  <si>
    <t>blochii</t>
  </si>
  <si>
    <t>Coryphaenoides armatus</t>
  </si>
  <si>
    <t>Masticophis</t>
  </si>
  <si>
    <t>flagellum</t>
  </si>
  <si>
    <t>Taeniamia fucata</t>
  </si>
  <si>
    <t>fucata</t>
  </si>
  <si>
    <t>Roeboides guatemalensis</t>
  </si>
  <si>
    <t>Roeboides</t>
  </si>
  <si>
    <t>guatemalensis</t>
  </si>
  <si>
    <t>Tonatia saurophila</t>
  </si>
  <si>
    <t>Tonatia</t>
  </si>
  <si>
    <t>saurophila</t>
  </si>
  <si>
    <t>Ecsenius bicolor</t>
  </si>
  <si>
    <t>Ecsenius</t>
  </si>
  <si>
    <t>Sargocentron rubrum</t>
  </si>
  <si>
    <t>rubrum</t>
  </si>
  <si>
    <t>Apogon notatus</t>
  </si>
  <si>
    <t>notatus</t>
  </si>
  <si>
    <t>Candidia barbata</t>
  </si>
  <si>
    <t>Maylandia mbenjii</t>
  </si>
  <si>
    <t>mbenjii</t>
  </si>
  <si>
    <t>Psalidodon fasciatus</t>
  </si>
  <si>
    <t>Psalidodon</t>
  </si>
  <si>
    <t>Chromis nitida</t>
  </si>
  <si>
    <t>nitida</t>
  </si>
  <si>
    <t>Aotus griseimembra</t>
  </si>
  <si>
    <t>griseimembra</t>
  </si>
  <si>
    <t>Trematomus newnesi</t>
  </si>
  <si>
    <t>newnesi</t>
  </si>
  <si>
    <t>Onychostoma barbatulum</t>
  </si>
  <si>
    <t>Onychostoma</t>
  </si>
  <si>
    <t>barbatulum</t>
  </si>
  <si>
    <t>Neoglyphidodon nigroris</t>
  </si>
  <si>
    <t>Neoglyphidodon</t>
  </si>
  <si>
    <t>Plectroglyphidodon apicalis</t>
  </si>
  <si>
    <t>apicalis</t>
  </si>
  <si>
    <t>Chrysiptera cyanea</t>
  </si>
  <si>
    <t>cyanea</t>
  </si>
  <si>
    <t>Crenuchus spilurus</t>
  </si>
  <si>
    <t>Crenuchus</t>
  </si>
  <si>
    <t>spilurus</t>
  </si>
  <si>
    <t>Acrossocheilus paradoxus</t>
  </si>
  <si>
    <t>Acrossocheilus</t>
  </si>
  <si>
    <t>Symphysodon discus</t>
  </si>
  <si>
    <t>Symphysodon</t>
  </si>
  <si>
    <t>discus</t>
  </si>
  <si>
    <t>Amphiprion percula</t>
  </si>
  <si>
    <t>percula</t>
  </si>
  <si>
    <t>Chaetodon ulietensis</t>
  </si>
  <si>
    <t>ulietensis</t>
  </si>
  <si>
    <t>Thamnophis proximus</t>
  </si>
  <si>
    <t>Cololabis saira</t>
  </si>
  <si>
    <t>Cololabis</t>
  </si>
  <si>
    <t>saira</t>
  </si>
  <si>
    <t>Halichoeres ornatissimus</t>
  </si>
  <si>
    <t>ornatissimus</t>
  </si>
  <si>
    <t>Calotes versicolor</t>
  </si>
  <si>
    <t>Calotes</t>
  </si>
  <si>
    <t>versicolor</t>
  </si>
  <si>
    <t>Hydrophis ornatus</t>
  </si>
  <si>
    <t>Genicanthus watanabei</t>
  </si>
  <si>
    <t>Genicanthus</t>
  </si>
  <si>
    <t>watanabei</t>
  </si>
  <si>
    <t>Mesophylla macconnelli</t>
  </si>
  <si>
    <t>Mesophylla</t>
  </si>
  <si>
    <t>macconnelli</t>
  </si>
  <si>
    <t>Setophaga pensylvanica</t>
  </si>
  <si>
    <t>pensylvanica</t>
  </si>
  <si>
    <t>Mordacia mordax</t>
  </si>
  <si>
    <t>Mordacia</t>
  </si>
  <si>
    <t>Phaner electromontis</t>
  </si>
  <si>
    <t>electromontis</t>
  </si>
  <si>
    <t>Sinocyclocheilus macrolepis</t>
  </si>
  <si>
    <t>macrolepis</t>
  </si>
  <si>
    <t>Apogon crassiceps</t>
  </si>
  <si>
    <t>crassiceps</t>
  </si>
  <si>
    <t>Aristostomias scintillans</t>
  </si>
  <si>
    <t>Ostorhinchus doederleini</t>
  </si>
  <si>
    <t>doederleini</t>
  </si>
  <si>
    <t>Crenicichla frenata</t>
  </si>
  <si>
    <t>Ostorhinchus cyanosoma</t>
  </si>
  <si>
    <t>Chromis viridis</t>
  </si>
  <si>
    <t>viridis</t>
  </si>
  <si>
    <t>Seiurus aurocapilla</t>
  </si>
  <si>
    <t>Seiurus</t>
  </si>
  <si>
    <t>aurocapilla</t>
  </si>
  <si>
    <t>Brycon chagrensis</t>
  </si>
  <si>
    <t>Brycon</t>
  </si>
  <si>
    <t>chagrensis</t>
  </si>
  <si>
    <t>Scopelarchus analis</t>
  </si>
  <si>
    <t>Carcharhinus amblyrhynchos</t>
  </si>
  <si>
    <t>Setophaga ruticilla</t>
  </si>
  <si>
    <t>ruticilla</t>
  </si>
  <si>
    <t>Laticauda frontalis</t>
  </si>
  <si>
    <t>frontalis</t>
  </si>
  <si>
    <t>Hoplias microlepis</t>
  </si>
  <si>
    <t>Hoplias</t>
  </si>
  <si>
    <t>Eretmobrycon emperador</t>
  </si>
  <si>
    <t>emperador</t>
  </si>
  <si>
    <t>Phylloscopus whistleri</t>
  </si>
  <si>
    <t>whistleri</t>
  </si>
  <si>
    <t>Cheilodipterus macrodon</t>
  </si>
  <si>
    <t>macrodon</t>
  </si>
  <si>
    <t>Coptodon bythobates</t>
  </si>
  <si>
    <t>bythobates</t>
  </si>
  <si>
    <t>Hexaprotodon liberiensis</t>
  </si>
  <si>
    <t>Hexaprotodon</t>
  </si>
  <si>
    <t>liberiensis</t>
  </si>
  <si>
    <t>Lepilemur mustelinus</t>
  </si>
  <si>
    <t>mustelinus</t>
  </si>
  <si>
    <t>Pteropus poliocephalus</t>
  </si>
  <si>
    <t>poliocephalus</t>
  </si>
  <si>
    <t>Neochromis greenwoodi</t>
  </si>
  <si>
    <t>greenwoodi</t>
  </si>
  <si>
    <t>Procypris rabaudi</t>
  </si>
  <si>
    <t>Procypris</t>
  </si>
  <si>
    <t>rabaudi</t>
  </si>
  <si>
    <t>Rhabdamia gracilis</t>
  </si>
  <si>
    <t>Rhabdamia</t>
  </si>
  <si>
    <t>gracilis</t>
  </si>
  <si>
    <t>Setophaga striata</t>
  </si>
  <si>
    <t>Opsariichthys pachycephalus</t>
  </si>
  <si>
    <t>Tarsipes rostratus</t>
  </si>
  <si>
    <t>Tarsipes</t>
  </si>
  <si>
    <t>rostratus</t>
  </si>
  <si>
    <t>Tupaia gracilis</t>
  </si>
  <si>
    <t>Setophaga palmarum</t>
  </si>
  <si>
    <t>palmarum</t>
  </si>
  <si>
    <t>Rhinophylla fischerae</t>
  </si>
  <si>
    <t>fischerae</t>
  </si>
  <si>
    <t>Myripristis jacobus</t>
  </si>
  <si>
    <t>Cephalopachus</t>
  </si>
  <si>
    <t>Pachydactylus vansoni</t>
  </si>
  <si>
    <t>Pachydactylus</t>
  </si>
  <si>
    <t>vansoni</t>
  </si>
  <si>
    <t>Choerodon fasciatus</t>
  </si>
  <si>
    <t>Chelidorhynx hypoxanthus</t>
  </si>
  <si>
    <t>Chelidorhynx</t>
  </si>
  <si>
    <t>hypoxanthus</t>
  </si>
  <si>
    <t>Apogonichthyoides melas</t>
  </si>
  <si>
    <t>Labroides dimidiatus</t>
  </si>
  <si>
    <t>Pungu maclareni</t>
  </si>
  <si>
    <t>Pungu</t>
  </si>
  <si>
    <t>maclareni</t>
  </si>
  <si>
    <t>Nectamia savayensis</t>
  </si>
  <si>
    <t>savayensis</t>
  </si>
  <si>
    <t>Sturnira tildae</t>
  </si>
  <si>
    <t>Sturnira</t>
  </si>
  <si>
    <t>tildae</t>
  </si>
  <si>
    <t>Glis glis</t>
  </si>
  <si>
    <t>Glis</t>
  </si>
  <si>
    <t>glis</t>
  </si>
  <si>
    <t>Nectamia fusca</t>
  </si>
  <si>
    <t>Haplochromis elegans</t>
  </si>
  <si>
    <t>Maylandia benetos</t>
  </si>
  <si>
    <t>Ostorhinchus angustatus</t>
  </si>
  <si>
    <t>Regulus regulus</t>
  </si>
  <si>
    <t>Regulus</t>
  </si>
  <si>
    <t>regulus</t>
  </si>
  <si>
    <t>Copadichromis borleyi</t>
  </si>
  <si>
    <t>Ostorhinchus nigrofasciatus</t>
  </si>
  <si>
    <t>Phaner parienti</t>
  </si>
  <si>
    <t>parienti</t>
  </si>
  <si>
    <t>Maurolicus muelleri</t>
  </si>
  <si>
    <t>muelleri</t>
  </si>
  <si>
    <t>Geothlypis philadelphia</t>
  </si>
  <si>
    <t>Geothlypis</t>
  </si>
  <si>
    <t>philadelphia</t>
  </si>
  <si>
    <t>Plectroglyphidodon dickii</t>
  </si>
  <si>
    <t>dickii</t>
  </si>
  <si>
    <t>Geotria australis</t>
  </si>
  <si>
    <t>Pomacentrus moluccensis</t>
  </si>
  <si>
    <t>moluccensis</t>
  </si>
  <si>
    <t>Sturnira ludovici</t>
  </si>
  <si>
    <t>ludovici</t>
  </si>
  <si>
    <t>Cnemaspis limi</t>
  </si>
  <si>
    <t>Cnemaspis</t>
  </si>
  <si>
    <t>limi</t>
  </si>
  <si>
    <t>Sinocyclocheilus tingi</t>
  </si>
  <si>
    <t>tingi</t>
  </si>
  <si>
    <t>Aulonocara baenschi</t>
  </si>
  <si>
    <t>baenschi</t>
  </si>
  <si>
    <t>Pterophyllum scalare</t>
  </si>
  <si>
    <t>Pterophyllum</t>
  </si>
  <si>
    <t>scalare</t>
  </si>
  <si>
    <t>Myripristis kuntee</t>
  </si>
  <si>
    <t>kuntee</t>
  </si>
  <si>
    <t>Chlorurus sordidus</t>
  </si>
  <si>
    <t>Chlorurus</t>
  </si>
  <si>
    <t>Saccopteryx leptura</t>
  </si>
  <si>
    <t>leptura</t>
  </si>
  <si>
    <t>Alouatta palliata</t>
  </si>
  <si>
    <t>palliata</t>
  </si>
  <si>
    <t>Leiothlypis ruficapilla</t>
  </si>
  <si>
    <t>Leiothlypis</t>
  </si>
  <si>
    <t>ruficapilla</t>
  </si>
  <si>
    <t>Neopomacentrus cyanomos</t>
  </si>
  <si>
    <t>cyanomos</t>
  </si>
  <si>
    <t>H1</t>
  </si>
  <si>
    <t>H2</t>
  </si>
  <si>
    <t>H3</t>
  </si>
  <si>
    <t>V</t>
  </si>
  <si>
    <t>P1</t>
  </si>
  <si>
    <t>P2</t>
  </si>
  <si>
    <t>SASA</t>
  </si>
  <si>
    <t>NCI</t>
  </si>
  <si>
    <t>MASS</t>
  </si>
  <si>
    <t>Distance from binding pocket? That's a site specific property</t>
  </si>
  <si>
    <t>A</t>
  </si>
  <si>
    <t>C</t>
  </si>
  <si>
    <t>D</t>
  </si>
  <si>
    <t>**Need to define units for SASA in this context</t>
  </si>
  <si>
    <t>E</t>
  </si>
  <si>
    <t>F</t>
  </si>
  <si>
    <t>G</t>
  </si>
  <si>
    <t>https://journals.plos.org/plosone/article?id=10.1371/journal.pone.0147467</t>
  </si>
  <si>
    <t>H</t>
  </si>
  <si>
    <t>I</t>
  </si>
  <si>
    <t>K</t>
  </si>
  <si>
    <t>L</t>
  </si>
  <si>
    <t>M</t>
  </si>
  <si>
    <t>P</t>
  </si>
  <si>
    <t>Q</t>
  </si>
  <si>
    <t>R</t>
  </si>
  <si>
    <t>S</t>
  </si>
  <si>
    <t>T</t>
  </si>
  <si>
    <t>W</t>
  </si>
  <si>
    <t>EX.</t>
  </si>
  <si>
    <t>Binary Hot-Encode</t>
  </si>
  <si>
    <t>P21_A</t>
  </si>
  <si>
    <t>or</t>
  </si>
  <si>
    <t>Actual Values</t>
  </si>
  <si>
    <t>P21_H1</t>
  </si>
  <si>
    <t>P21_H3</t>
  </si>
  <si>
    <t>P21_V</t>
  </si>
  <si>
    <t>The following table is from : Exploration of natural red-shifted rhodopsins using a machine learning-based Bayesian experimental design</t>
  </si>
  <si>
    <t>Amino acid</t>
  </si>
  <si>
    <t>Organic value</t>
  </si>
  <si>
    <t>Inorganic value</t>
  </si>
  <si>
    <t>Hydropathy/Hydropathy
 index</t>
  </si>
  <si>
    <t>Polarity</t>
  </si>
  <si>
    <t>logP</t>
  </si>
  <si>
    <t>Acid Base Property
 -neutral</t>
  </si>
  <si>
    <t>AcidBaseProperty-basic_
 Polarity.C-polar.basic</t>
  </si>
  <si>
    <t>AcidBaseProperty-acid_
 Polarity.C-polar.acid</t>
  </si>
  <si>
    <t>Polarity.C
 -polar.neutral</t>
  </si>
  <si>
    <t>Polarity.C
 -non.polar.hydrophobic</t>
  </si>
  <si>
    <t>Cleft-Aliphatic</t>
  </si>
  <si>
    <t>Cleft-Aromatic</t>
  </si>
  <si>
    <t>Cleft-Cysteine</t>
  </si>
  <si>
    <t>Cleft-Neutral</t>
  </si>
  <si>
    <t>Cleft-Pro &amp; Gly</t>
  </si>
  <si>
    <t>Isoelectric Point
 (IEP)</t>
  </si>
  <si>
    <t>Molecular
 Weight
 (g/mol)</t>
  </si>
  <si>
    <t>Volume
 (cm3/mol)</t>
  </si>
  <si>
    <t>a: Fujita, A. &amp; Akatsuka, M. in Systematic qualitative organic analysis (Kazamashobo, Tokyo, 1970).</t>
  </si>
  <si>
    <t>b: Kyte, J. &amp; Doolittle, R. F. A simple method for displaying the hydropathic character of a protein. J. Mol. Biol. 157, 105-132 (1982).</t>
  </si>
  <si>
    <t>c: Nelson, D. L. &amp; Cox, M. M. Lehninger principles of biochemistry. 7th ed edn, (W.H. Freeman, New York, 2017).</t>
  </si>
  <si>
    <t>d: Pliška, V., Schmidt, M. &amp; Fauchère, J.-L. Partition coefficients of amino acids and hydrophobic parameters π of their side-chains as measured by thin-layer chromatography. J. Chromatogr. A 216, 79-92 (1981).</t>
  </si>
  <si>
    <t>e: Zamyatnin, A. A. Amino acid, peptide, and protein volume in solution. Annu. Rev. Biophys. Bioeng. 13, 145-165 (1984).</t>
  </si>
  <si>
    <t>PKA</t>
  </si>
  <si>
    <t>PKB</t>
  </si>
  <si>
    <t>Side_Chain_Type</t>
  </si>
  <si>
    <t xml:space="preserve">Cleft-polar uncharged </t>
  </si>
  <si>
    <t>Name</t>
  </si>
  <si>
    <t>pKa1</t>
  </si>
  <si>
    <t>pKb2</t>
  </si>
  <si>
    <t>pKx3</t>
  </si>
  <si>
    <t>pl4</t>
  </si>
  <si>
    <r>
      <rPr>
        <rFont val="Arial"/>
        <b/>
        <color rgb="FF0F69AF"/>
      </rPr>
      <t>Alanine</t>
    </r>
    <r>
      <rPr>
        <rFont val="&quot;Noto Sans SC&quot;, &quot;Noto Sans TC&quot;, Lato, -apple-system, &quot;Helvetica Neue&quot;, sans-serif, &quot;Apple Color Emoji&quot;, &quot;Segoe UI Emoji&quot;, &quot;Segoe UI Symbol&quot;"/>
        <b/>
      </rPr>
      <t xml:space="preserve"> (Ala/A)</t>
    </r>
  </si>
  <si>
    <t>–</t>
  </si>
  <si>
    <r>
      <rPr>
        <rFont val="&quot;Noto Sans SC&quot;, &quot;Noto Sans TC&quot;, Lato, -apple-system, &quot;Helvetica Neue&quot;, sans-serif, &quot;Apple Color Emoji&quot;, &quot;Segoe UI Emoji&quot;, &quot;Segoe UI Symbol&quot;"/>
        <b/>
        <color rgb="FF0F69AF"/>
      </rPr>
      <t>Arginine</t>
    </r>
    <r>
      <rPr>
        <rFont val="&quot;Noto Sans SC&quot;, &quot;Noto Sans TC&quot;, Lato, -apple-system, &quot;Helvetica Neue&quot;, sans-serif, &quot;Apple Color Emoji&quot;, &quot;Segoe UI Emoji&quot;, &quot;Segoe UI Symbol&quot;"/>
        <b/>
      </rPr>
      <t xml:space="preserve"> (Arg/R)</t>
    </r>
  </si>
  <si>
    <r>
      <rPr>
        <rFont val="&quot;Noto Sans SC&quot;, &quot;Noto Sans TC&quot;, Lato, -apple-system, &quot;Helvetica Neue&quot;, sans-serif, &quot;Apple Color Emoji&quot;, &quot;Segoe UI Emoji&quot;, &quot;Segoe UI Symbol&quot;"/>
        <b/>
        <color rgb="FF0F69AF"/>
      </rPr>
      <t>Asparagine</t>
    </r>
    <r>
      <rPr>
        <rFont val="&quot;Noto Sans SC&quot;, &quot;Noto Sans TC&quot;, Lato, -apple-system, &quot;Helvetica Neue&quot;, sans-serif, &quot;Apple Color Emoji&quot;, &quot;Segoe UI Emoji&quot;, &quot;Segoe UI Symbol&quot;"/>
        <b/>
      </rPr>
      <t xml:space="preserve"> (Asn/N)</t>
    </r>
  </si>
  <si>
    <r>
      <rPr>
        <rFont val="&quot;Noto Sans SC&quot;, &quot;Noto Sans TC&quot;, Lato, -apple-system, &quot;Helvetica Neue&quot;, sans-serif, &quot;Apple Color Emoji&quot;, &quot;Segoe UI Emoji&quot;, &quot;Segoe UI Symbol&quot;"/>
        <b/>
        <color rgb="FF0F69AF"/>
      </rPr>
      <t>Aspartic acid</t>
    </r>
    <r>
      <rPr>
        <rFont val="&quot;Noto Sans SC&quot;, &quot;Noto Sans TC&quot;, Lato, -apple-system, &quot;Helvetica Neue&quot;, sans-serif, &quot;Apple Color Emoji&quot;, &quot;Segoe UI Emoji&quot;, &quot;Segoe UI Symbol&quot;"/>
        <b/>
      </rPr>
      <t xml:space="preserve"> (Asp/D)</t>
    </r>
  </si>
  <si>
    <r>
      <rPr>
        <rFont val="&quot;Noto Sans SC&quot;, &quot;Noto Sans TC&quot;, Lato, -apple-system, &quot;Helvetica Neue&quot;, sans-serif, &quot;Apple Color Emoji&quot;, &quot;Segoe UI Emoji&quot;, &quot;Segoe UI Symbol&quot;"/>
        <b/>
        <color rgb="FF0F69AF"/>
      </rPr>
      <t>Cysteine</t>
    </r>
    <r>
      <rPr>
        <rFont val="&quot;Noto Sans SC&quot;, &quot;Noto Sans TC&quot;, Lato, -apple-system, &quot;Helvetica Neue&quot;, sans-serif, &quot;Apple Color Emoji&quot;, &quot;Segoe UI Emoji&quot;, &quot;Segoe UI Symbol&quot;"/>
        <b/>
      </rPr>
      <t xml:space="preserve"> (Cys/C)</t>
    </r>
  </si>
  <si>
    <r>
      <rPr>
        <rFont val="&quot;Noto Sans SC&quot;, &quot;Noto Sans TC&quot;, Lato, -apple-system, &quot;Helvetica Neue&quot;, sans-serif, &quot;Apple Color Emoji&quot;, &quot;Segoe UI Emoji&quot;, &quot;Segoe UI Symbol&quot;"/>
        <b/>
        <color rgb="FF0F69AF"/>
      </rPr>
      <t>Glutamic acid</t>
    </r>
    <r>
      <rPr>
        <rFont val="&quot;Noto Sans SC&quot;, &quot;Noto Sans TC&quot;, Lato, -apple-system, &quot;Helvetica Neue&quot;, sans-serif, &quot;Apple Color Emoji&quot;, &quot;Segoe UI Emoji&quot;, &quot;Segoe UI Symbol&quot;"/>
        <b/>
      </rPr>
      <t xml:space="preserve"> (Glu/E)</t>
    </r>
  </si>
  <si>
    <r>
      <rPr>
        <rFont val="&quot;Noto Sans SC&quot;, &quot;Noto Sans TC&quot;, Lato, -apple-system, &quot;Helvetica Neue&quot;, sans-serif, &quot;Apple Color Emoji&quot;, &quot;Segoe UI Emoji&quot;, &quot;Segoe UI Symbol&quot;"/>
        <b/>
        <color rgb="FF0F69AF"/>
      </rPr>
      <t>Glutamine</t>
    </r>
    <r>
      <rPr>
        <rFont val="&quot;Noto Sans SC&quot;, &quot;Noto Sans TC&quot;, Lato, -apple-system, &quot;Helvetica Neue&quot;, sans-serif, &quot;Apple Color Emoji&quot;, &quot;Segoe UI Emoji&quot;, &quot;Segoe UI Symbol&quot;"/>
        <b/>
      </rPr>
      <t xml:space="preserve"> (Gln/Q)</t>
    </r>
  </si>
  <si>
    <r>
      <rPr>
        <rFont val="&quot;Noto Sans SC&quot;, &quot;Noto Sans TC&quot;, Lato, -apple-system, &quot;Helvetica Neue&quot;, sans-serif, &quot;Apple Color Emoji&quot;, &quot;Segoe UI Emoji&quot;, &quot;Segoe UI Symbol&quot;"/>
        <b/>
        <color rgb="FF0F69AF"/>
      </rPr>
      <t>Glycine</t>
    </r>
    <r>
      <rPr>
        <rFont val="&quot;Noto Sans SC&quot;, &quot;Noto Sans TC&quot;, Lato, -apple-system, &quot;Helvetica Neue&quot;, sans-serif, &quot;Apple Color Emoji&quot;, &quot;Segoe UI Emoji&quot;, &quot;Segoe UI Symbol&quot;"/>
        <b/>
      </rPr>
      <t xml:space="preserve"> (Gly/G)</t>
    </r>
  </si>
  <si>
    <r>
      <rPr>
        <rFont val="&quot;Noto Sans SC&quot;, &quot;Noto Sans TC&quot;, Lato, -apple-system, &quot;Helvetica Neue&quot;, sans-serif, &quot;Apple Color Emoji&quot;, &quot;Segoe UI Emoji&quot;, &quot;Segoe UI Symbol&quot;"/>
        <b/>
        <color rgb="FF0F69AF"/>
      </rPr>
      <t>Histidine</t>
    </r>
    <r>
      <rPr>
        <rFont val="&quot;Noto Sans SC&quot;, &quot;Noto Sans TC&quot;, Lato, -apple-system, &quot;Helvetica Neue&quot;, sans-serif, &quot;Apple Color Emoji&quot;, &quot;Segoe UI Emoji&quot;, &quot;Segoe UI Symbol&quot;"/>
        <b/>
      </rPr>
      <t xml:space="preserve"> (His/H)</t>
    </r>
  </si>
  <si>
    <r>
      <rPr>
        <rFont val="&quot;Noto Sans SC&quot;, &quot;Noto Sans TC&quot;, Lato, -apple-system, &quot;Helvetica Neue&quot;, sans-serif, &quot;Apple Color Emoji&quot;, &quot;Segoe UI Emoji&quot;, &quot;Segoe UI Symbol&quot;"/>
        <b/>
        <color rgb="FF0F69AF"/>
      </rPr>
      <t>Isoleucine</t>
    </r>
    <r>
      <rPr>
        <rFont val="&quot;Noto Sans SC&quot;, &quot;Noto Sans TC&quot;, Lato, -apple-system, &quot;Helvetica Neue&quot;, sans-serif, &quot;Apple Color Emoji&quot;, &quot;Segoe UI Emoji&quot;, &quot;Segoe UI Symbol&quot;"/>
        <b/>
      </rPr>
      <t xml:space="preserve"> (Ile/I)</t>
    </r>
  </si>
  <si>
    <r>
      <rPr>
        <rFont val="&quot;Noto Sans SC&quot;, &quot;Noto Sans TC&quot;, Lato, -apple-system, &quot;Helvetica Neue&quot;, sans-serif, &quot;Apple Color Emoji&quot;, &quot;Segoe UI Emoji&quot;, &quot;Segoe UI Symbol&quot;"/>
        <b/>
        <color rgb="FF0F69AF"/>
      </rPr>
      <t>Leucine</t>
    </r>
    <r>
      <rPr>
        <rFont val="&quot;Noto Sans SC&quot;, &quot;Noto Sans TC&quot;, Lato, -apple-system, &quot;Helvetica Neue&quot;, sans-serif, &quot;Apple Color Emoji&quot;, &quot;Segoe UI Emoji&quot;, &quot;Segoe UI Symbol&quot;"/>
        <b/>
      </rPr>
      <t xml:space="preserve"> (Leu/L)</t>
    </r>
  </si>
  <si>
    <r>
      <rPr>
        <rFont val="&quot;Noto Sans SC&quot;, &quot;Noto Sans TC&quot;, Lato, -apple-system, &quot;Helvetica Neue&quot;, sans-serif, &quot;Apple Color Emoji&quot;, &quot;Segoe UI Emoji&quot;, &quot;Segoe UI Symbol&quot;"/>
        <b/>
        <color rgb="FF0F69AF"/>
      </rPr>
      <t>Lysine</t>
    </r>
    <r>
      <rPr>
        <rFont val="&quot;Noto Sans SC&quot;, &quot;Noto Sans TC&quot;, Lato, -apple-system, &quot;Helvetica Neue&quot;, sans-serif, &quot;Apple Color Emoji&quot;, &quot;Segoe UI Emoji&quot;, &quot;Segoe UI Symbol&quot;"/>
        <b/>
      </rPr>
      <t xml:space="preserve"> (Lys/K)</t>
    </r>
  </si>
  <si>
    <r>
      <rPr>
        <rFont val="&quot;Noto Sans SC&quot;, &quot;Noto Sans TC&quot;, Lato, -apple-system, &quot;Helvetica Neue&quot;, sans-serif, &quot;Apple Color Emoji&quot;, &quot;Segoe UI Emoji&quot;, &quot;Segoe UI Symbol&quot;"/>
        <b/>
        <color rgb="FF0F69AF"/>
      </rPr>
      <t>Methionine</t>
    </r>
    <r>
      <rPr>
        <rFont val="&quot;Noto Sans SC&quot;, &quot;Noto Sans TC&quot;, Lato, -apple-system, &quot;Helvetica Neue&quot;, sans-serif, &quot;Apple Color Emoji&quot;, &quot;Segoe UI Emoji&quot;, &quot;Segoe UI Symbol&quot;"/>
        <b/>
      </rPr>
      <t xml:space="preserve"> (Met/M)</t>
    </r>
  </si>
  <si>
    <r>
      <rPr>
        <rFont val="&quot;Noto Sans SC&quot;, &quot;Noto Sans TC&quot;, Lato, -apple-system, &quot;Helvetica Neue&quot;, sans-serif, &quot;Apple Color Emoji&quot;, &quot;Segoe UI Emoji&quot;, &quot;Segoe UI Symbol&quot;"/>
        <b/>
        <color rgb="FF0F69AF"/>
      </rPr>
      <t>Phenylalanine</t>
    </r>
    <r>
      <rPr>
        <rFont val="&quot;Noto Sans SC&quot;, &quot;Noto Sans TC&quot;, Lato, -apple-system, &quot;Helvetica Neue&quot;, sans-serif, &quot;Apple Color Emoji&quot;, &quot;Segoe UI Emoji&quot;, &quot;Segoe UI Symbol&quot;"/>
        <b/>
      </rPr>
      <t xml:space="preserve"> (Phe/F)</t>
    </r>
  </si>
  <si>
    <r>
      <rPr>
        <rFont val="&quot;Noto Sans SC&quot;, &quot;Noto Sans TC&quot;, Lato, -apple-system, &quot;Helvetica Neue&quot;, sans-serif, &quot;Apple Color Emoji&quot;, &quot;Segoe UI Emoji&quot;, &quot;Segoe UI Symbol&quot;"/>
        <b/>
        <color rgb="FF0F69AF"/>
      </rPr>
      <t>Proline</t>
    </r>
    <r>
      <rPr>
        <rFont val="&quot;Noto Sans SC&quot;, &quot;Noto Sans TC&quot;, Lato, -apple-system, &quot;Helvetica Neue&quot;, sans-serif, &quot;Apple Color Emoji&quot;, &quot;Segoe UI Emoji&quot;, &quot;Segoe UI Symbol&quot;"/>
        <b/>
      </rPr>
      <t xml:space="preserve"> (Pro/P)</t>
    </r>
  </si>
  <si>
    <r>
      <rPr>
        <rFont val="&quot;Noto Sans SC&quot;, &quot;Noto Sans TC&quot;, Lato, -apple-system, &quot;Helvetica Neue&quot;, sans-serif, &quot;Apple Color Emoji&quot;, &quot;Segoe UI Emoji&quot;, &quot;Segoe UI Symbol&quot;"/>
        <b/>
        <color rgb="FF0F69AF"/>
      </rPr>
      <t>Serine</t>
    </r>
    <r>
      <rPr>
        <rFont val="&quot;Noto Sans SC&quot;, &quot;Noto Sans TC&quot;, Lato, -apple-system, &quot;Helvetica Neue&quot;, sans-serif, &quot;Apple Color Emoji&quot;, &quot;Segoe UI Emoji&quot;, &quot;Segoe UI Symbol&quot;"/>
        <b/>
      </rPr>
      <t xml:space="preserve"> (Ser/S)</t>
    </r>
  </si>
  <si>
    <r>
      <rPr>
        <rFont val="&quot;Noto Sans SC&quot;, &quot;Noto Sans TC&quot;, Lato, -apple-system, &quot;Helvetica Neue&quot;, sans-serif, &quot;Apple Color Emoji&quot;, &quot;Segoe UI Emoji&quot;, &quot;Segoe UI Symbol&quot;"/>
        <b/>
        <color rgb="FF0F69AF"/>
      </rPr>
      <t>Threonine</t>
    </r>
    <r>
      <rPr>
        <rFont val="&quot;Noto Sans SC&quot;, &quot;Noto Sans TC&quot;, Lato, -apple-system, &quot;Helvetica Neue&quot;, sans-serif, &quot;Apple Color Emoji&quot;, &quot;Segoe UI Emoji&quot;, &quot;Segoe UI Symbol&quot;"/>
        <b/>
      </rPr>
      <t xml:space="preserve"> (Thr/T)</t>
    </r>
  </si>
  <si>
    <r>
      <rPr>
        <rFont val="&quot;Noto Sans SC&quot;, &quot;Noto Sans TC&quot;, Lato, -apple-system, &quot;Helvetica Neue&quot;, sans-serif, &quot;Apple Color Emoji&quot;, &quot;Segoe UI Emoji&quot;, &quot;Segoe UI Symbol&quot;"/>
        <b/>
        <color rgb="FF0F69AF"/>
      </rPr>
      <t>Tryptophan</t>
    </r>
    <r>
      <rPr>
        <rFont val="&quot;Noto Sans SC&quot;, &quot;Noto Sans TC&quot;, Lato, -apple-system, &quot;Helvetica Neue&quot;, sans-serif, &quot;Apple Color Emoji&quot;, &quot;Segoe UI Emoji&quot;, &quot;Segoe UI Symbol&quot;"/>
        <b/>
      </rPr>
      <t xml:space="preserve"> (Trp/W)</t>
    </r>
  </si>
  <si>
    <r>
      <rPr>
        <rFont val="&quot;Noto Sans SC&quot;, &quot;Noto Sans TC&quot;, Lato, -apple-system, &quot;Helvetica Neue&quot;, sans-serif, &quot;Apple Color Emoji&quot;, &quot;Segoe UI Emoji&quot;, &quot;Segoe UI Symbol&quot;"/>
        <b/>
        <color rgb="FF0F69AF"/>
      </rPr>
      <t>Tyrosine</t>
    </r>
    <r>
      <rPr>
        <rFont val="&quot;Noto Sans SC&quot;, &quot;Noto Sans TC&quot;, Lato, -apple-system, &quot;Helvetica Neue&quot;, sans-serif, &quot;Apple Color Emoji&quot;, &quot;Segoe UI Emoji&quot;, &quot;Segoe UI Symbol&quot;"/>
        <b/>
      </rPr>
      <t xml:space="preserve"> (Tyr/Y)</t>
    </r>
  </si>
  <si>
    <r>
      <rPr>
        <rFont val="&quot;Noto Sans SC&quot;, &quot;Noto Sans TC&quot;, Lato, -apple-system, &quot;Helvetica Neue&quot;, sans-serif, &quot;Apple Color Emoji&quot;, &quot;Segoe UI Emoji&quot;, &quot;Segoe UI Symbol&quot;"/>
        <b/>
        <color rgb="FF0F69AF"/>
      </rPr>
      <t>Valine</t>
    </r>
    <r>
      <rPr>
        <rFont val="&quot;Noto Sans SC&quot;, &quot;Noto Sans TC&quot;, Lato, -apple-system, &quot;Helvetica Neue&quot;, sans-serif, &quot;Apple Color Emoji&quot;, &quot;Segoe UI Emoji&quot;, &quot;Segoe UI Symbol&quot;"/>
        <b/>
      </rPr>
      <t xml:space="preserve"> (Val/V)</t>
    </r>
  </si>
  <si>
    <t>https://www.sigmaaldrich.com/US/en/technical-documents/technical-article/protein-biology/protein-structural-analysis/amino-acid-reference-chart?srsltid=AfmBOorbix418ETBOYiftMJHK8dF48AN4k5matpkUhnSUyNhNfiJhJMO</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</si>
</sst>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0.0"/>
  </numFmts>
  <fonts count="118">
    <font>
      <sz val="10.0"/>
      <color rgb="FF000000"/>
      <name val="Arial"/>
      <scheme val="minor"/>
    </font>
    <font>
      <b/>
      <color theme="1"/>
      <name val="Arial"/>
      <scheme val="minor"/>
    </font>
    <font>
      <color theme="1"/>
      <name val="Arial"/>
      <scheme val="minor"/>
    </font>
    <font>
      <u/>
      <color rgb="FF1155CC"/>
    </font>
    <font>
      <color rgb="FF000000"/>
      <name val="Roboto"/>
    </font>
    <font>
      <color theme="1"/>
      <name val="Arial"/>
    </font>
    <font>
      <u/>
      <color rgb="FF1155CC"/>
      <name val="Arial"/>
    </font>
    <font>
      <color rgb="FF000000"/>
      <name val="Arial"/>
    </font>
    <font>
      <u/>
      <color rgb="FF1155CC"/>
      <name val="Arial"/>
    </font>
    <font>
      <u/>
      <color rgb="FF000000"/>
      <name val="Arial"/>
    </font>
    <font>
      <u/>
      <color rgb="FF0000FF"/>
    </font>
    <font>
      <b/>
      <sz val="10.0"/>
      <color theme="1"/>
      <name val="Arial"/>
      <scheme val="minor"/>
    </font>
    <font>
      <u/>
      <sz val="10.0"/>
      <color rgb="FF000000"/>
    </font>
    <font>
      <u/>
      <sz val="10.0"/>
      <color rgb="FF000000"/>
    </font>
    <font>
      <u/>
      <sz val="10.0"/>
      <color rgb="FF000000"/>
    </font>
    <font>
      <u/>
      <sz val="10.0"/>
      <color rgb="FF000000"/>
    </font>
    <font>
      <u/>
      <sz val="10.0"/>
      <color rgb="FF000000"/>
    </font>
    <font>
      <u/>
      <sz val="10.0"/>
      <color rgb="FF000000"/>
    </font>
    <font>
      <u/>
      <sz val="10.0"/>
      <color rgb="FF000000"/>
    </font>
    <font>
      <sz val="10.0"/>
      <color rgb="FF000000"/>
    </font>
    <font>
      <sz val="10.0"/>
      <color theme="1"/>
      <name val="Arial"/>
      <scheme val="minor"/>
    </font>
    <font>
      <u/>
      <sz val="10.0"/>
      <color rgb="FF000000"/>
    </font>
    <font>
      <u/>
      <sz val="10.0"/>
      <color rgb="FF000000"/>
    </font>
    <font>
      <sz val="11.0"/>
      <color theme="1"/>
      <name val="Arial"/>
    </font>
    <font>
      <u/>
      <color rgb="FF0000FF"/>
    </font>
    <font>
      <u/>
      <sz val="10.0"/>
      <color rgb="FF000000"/>
    </font>
    <font>
      <u/>
      <sz val="10.0"/>
      <color rgb="FF000000"/>
      <name val="Arial"/>
      <scheme val="minor"/>
    </font>
    <font>
      <sz val="10.0"/>
      <color rgb="FF000000"/>
      <name val="Arial"/>
    </font>
    <font>
      <sz val="10.0"/>
      <color rgb="FF000000"/>
      <name val="&quot;Times New Roman&quot;"/>
    </font>
    <font>
      <u/>
      <sz val="10.0"/>
      <color rgb="FF000000"/>
      <name val="&quot;Times New Roman&quot;"/>
    </font>
    <font>
      <u/>
      <sz val="10.0"/>
      <color rgb="FF000000"/>
      <name val="Arial"/>
    </font>
    <font>
      <u/>
      <sz val="10.0"/>
      <color rgb="FF000000"/>
      <name val="NexusSans"/>
    </font>
    <font>
      <u/>
      <sz val="10.0"/>
      <color rgb="FF000000"/>
      <name val="&quot;Helvetica Neue&quot;"/>
    </font>
    <font>
      <u/>
      <sz val="10.0"/>
      <color rgb="FF000000"/>
      <name val="&quot;Open Sans&quot;"/>
    </font>
    <font>
      <u/>
      <sz val="10.0"/>
      <color rgb="FF000000"/>
      <name val="&quot;Open Sans&quot;"/>
    </font>
    <font>
      <u/>
      <sz val="10.0"/>
      <color rgb="FF000000"/>
      <name val="&quot;Helvetica Neue&quot;"/>
    </font>
    <font>
      <sz val="8.0"/>
      <color theme="1"/>
      <name val="Arial"/>
      <scheme val="minor"/>
    </font>
    <font>
      <sz val="8.0"/>
      <color theme="1"/>
      <name val="Arial"/>
    </font>
    <font>
      <u/>
      <sz val="10.0"/>
      <color rgb="FF000000"/>
      <name val="Arial"/>
      <scheme val="minor"/>
    </font>
    <font>
      <u/>
      <sz val="10.0"/>
      <color rgb="FF000000"/>
      <name val="&quot;system-ui&quot;"/>
    </font>
    <font>
      <u/>
      <sz val="10.0"/>
      <color rgb="FF000000"/>
      <name val="Arial"/>
    </font>
    <font>
      <u/>
      <color rgb="FF0000FF"/>
    </font>
    <font>
      <u/>
      <sz val="10.0"/>
      <color rgb="FF000000"/>
      <name val="&quot;GT America Standard&quot;"/>
    </font>
    <font>
      <u/>
      <sz val="10.0"/>
      <color rgb="FF000000"/>
      <name val="-apple-system"/>
    </font>
    <font>
      <u/>
      <sz val="10.0"/>
      <color rgb="FF000000"/>
      <name val="-apple-system"/>
    </font>
    <font>
      <u/>
      <sz val="10.0"/>
      <color rgb="FF000000"/>
      <name val="Arial"/>
    </font>
    <font>
      <u/>
      <sz val="10.0"/>
      <color rgb="FF000000"/>
      <name val="&quot;Source Sans Pro&quot;"/>
    </font>
    <font>
      <u/>
      <sz val="10.0"/>
      <color rgb="FF000000"/>
      <name val="Arial"/>
    </font>
    <font>
      <u/>
      <sz val="10.0"/>
      <color rgb="FF000000"/>
      <name val="&quot;Proxima Nova Subset&quot;"/>
    </font>
    <font>
      <b/>
      <color rgb="FF000000"/>
      <name val="Roboto"/>
    </font>
    <font>
      <u/>
      <sz val="10.0"/>
      <color rgb="FF000000"/>
      <name val="&quot;Source Sans Pro&quot;"/>
    </font>
    <font>
      <u/>
      <sz val="10.0"/>
      <color rgb="FF000000"/>
      <name val="&quot;Open Sans&quot;"/>
    </font>
    <font>
      <b/>
      <color rgb="FF0B0B0B"/>
      <name val="Montserrat"/>
    </font>
    <font>
      <sz val="15.0"/>
      <color rgb="FF212121"/>
      <name val="Cambria"/>
    </font>
    <font>
      <u/>
      <sz val="10.0"/>
      <color rgb="FF000000"/>
      <name val="Effra"/>
    </font>
    <font>
      <sz val="10.0"/>
      <color rgb="FF000000"/>
      <name val="&quot;Helvetica Neue&quot;"/>
    </font>
    <font>
      <u/>
      <sz val="10.0"/>
      <color rgb="FF000000"/>
      <name val="Arial"/>
    </font>
    <font>
      <u/>
      <sz val="10.0"/>
      <color rgb="FF000000"/>
      <name val="Arial"/>
    </font>
    <font>
      <u/>
      <sz val="10.0"/>
      <color rgb="FF000000"/>
      <name val="&quot;Open Sans&quot;"/>
    </font>
    <font>
      <color theme="1"/>
      <name val="Roboto"/>
    </font>
    <font>
      <u/>
      <sz val="10.0"/>
      <color rgb="FF0000FF"/>
    </font>
    <font>
      <color theme="1"/>
      <name val="ElsevierGulliver"/>
    </font>
    <font>
      <color rgb="FF1F1F1F"/>
      <name val="Arial"/>
    </font>
    <font>
      <color rgb="FF1A1A1A"/>
      <name val="Arial"/>
    </font>
    <font>
      <color rgb="FF1F1F1F"/>
      <name val="ElsevierGulliver"/>
    </font>
    <font>
      <color rgb="FF000000"/>
      <name val="Arial"/>
      <scheme val="minor"/>
    </font>
    <font>
      <color rgb="FF000000"/>
      <name val="Monospace"/>
    </font>
    <font>
      <sz val="11.0"/>
      <color rgb="FF444444"/>
      <name val="Arial"/>
    </font>
    <font>
      <sz val="11.0"/>
      <color rgb="FF000000"/>
      <name val="Calibri"/>
    </font>
    <font>
      <b/>
      <color rgb="FF000000"/>
      <name val="Arial"/>
    </font>
    <font>
      <sz val="9.0"/>
      <color rgb="FF1F1F1F"/>
      <name val="&quot;Google Sans&quot;"/>
    </font>
    <font>
      <color rgb="FF2A2A2A"/>
      <name val="Inherit"/>
    </font>
    <font>
      <sz val="10.0"/>
    </font>
    <font>
      <sz val="9.0"/>
      <color rgb="FF333132"/>
      <name val="&quot;Proxima Nova Subset&quot;"/>
    </font>
    <font>
      <sz val="11.0"/>
      <color rgb="FF000000"/>
      <name val="Arial"/>
    </font>
    <font>
      <color rgb="FF222222"/>
      <name val="Arial"/>
    </font>
    <font>
      <sz val="10.0"/>
      <color rgb="FF333333"/>
      <name val="Arial"/>
      <scheme val="minor"/>
    </font>
    <font>
      <sz val="9.0"/>
      <color rgb="FF000000"/>
      <name val="&quot;Google Sans Mono&quot;"/>
    </font>
    <font>
      <u/>
      <sz val="10.0"/>
      <color theme="1"/>
      <name val="Arial"/>
      <scheme val="minor"/>
    </font>
    <font>
      <b/>
      <i/>
      <color theme="1"/>
      <name val="Arial"/>
      <scheme val="minor"/>
    </font>
    <font>
      <sz val="10.0"/>
      <color theme="1"/>
      <name val="Arial"/>
    </font>
    <font>
      <b/>
      <color theme="5"/>
      <name val="Arial"/>
      <scheme val="minor"/>
    </font>
    <font>
      <color theme="1"/>
      <name val="Monospace"/>
    </font>
    <font>
      <b/>
      <color rgb="FF222222"/>
      <name val="Arial"/>
    </font>
    <font>
      <sz val="10.0"/>
      <color rgb="FF222222"/>
      <name val="Arial"/>
      <scheme val="minor"/>
    </font>
    <font>
      <color rgb="FF0B0B0B"/>
      <name val="Arial"/>
    </font>
    <font>
      <color rgb="FF202020"/>
      <name val="Helvetica"/>
    </font>
    <font>
      <b/>
      <sz val="10.0"/>
      <color rgb="FF000000"/>
      <name val="Arial"/>
      <scheme val="minor"/>
    </font>
    <font>
      <sz val="10.0"/>
      <color rgb="FF1A1A1A"/>
      <name val="Arial"/>
      <scheme val="minor"/>
    </font>
    <font>
      <sz val="10.0"/>
      <color theme="5"/>
      <name val="Arial"/>
      <scheme val="minor"/>
    </font>
    <font>
      <sz val="10.0"/>
      <color rgb="FFFF0000"/>
      <name val="Arial"/>
      <scheme val="minor"/>
    </font>
    <font>
      <sz val="10.0"/>
      <color rgb="FF000000"/>
      <name val="Helvetica"/>
    </font>
    <font>
      <sz val="10.0"/>
      <color rgb="FF1C1D1E"/>
      <name val="Arial"/>
      <scheme val="minor"/>
    </font>
    <font>
      <sz val="10.0"/>
      <color rgb="FF1F1F1F"/>
      <name val="Arial"/>
      <scheme val="minor"/>
    </font>
    <font>
      <color rgb="FF2E2E2E"/>
      <name val="ElsevierGulliver"/>
    </font>
    <font>
      <sz val="11.0"/>
      <color rgb="FF000000"/>
      <name val="&quot;Titillium Web&quot;"/>
    </font>
    <font>
      <color rgb="FF383636"/>
      <name val="Arial"/>
    </font>
    <font>
      <b/>
      <i/>
      <sz val="9.0"/>
      <color theme="1"/>
      <name val="Arial"/>
    </font>
    <font>
      <b/>
      <i/>
      <sz val="9.0"/>
      <color rgb="FF000000"/>
      <name val="Arial"/>
    </font>
    <font>
      <b/>
      <sz val="9.0"/>
      <color theme="1"/>
      <name val="Arial"/>
    </font>
    <font>
      <i/>
      <sz val="9.0"/>
      <color theme="1"/>
      <name val="Arial"/>
    </font>
    <font>
      <sz val="9.0"/>
      <color theme="1"/>
      <name val="Arial"/>
    </font>
    <font>
      <b/>
      <sz val="9.0"/>
      <color rgb="FFFF0000"/>
      <name val="Arial"/>
    </font>
    <font>
      <sz val="12.0"/>
      <color theme="1"/>
      <name val="Calibri"/>
    </font>
    <font>
      <i/>
      <sz val="9.0"/>
      <color rgb="FF000000"/>
      <name val="Arial"/>
    </font>
    <font>
      <i/>
      <sz val="9.0"/>
      <color theme="1"/>
      <name val="Arial"/>
      <scheme val="minor"/>
    </font>
    <font>
      <i/>
      <color theme="1"/>
      <name val="Arial"/>
    </font>
    <font>
      <sz val="12.0"/>
      <color rgb="FF000000"/>
      <name val="Calibri"/>
    </font>
    <font>
      <sz val="12.0"/>
      <color rgb="FF000000"/>
      <name val="Docs-Calibri"/>
    </font>
    <font>
      <sz val="10.0"/>
      <color rgb="FF000000"/>
      <name val="Roboto"/>
    </font>
    <font>
      <color rgb="FF202122"/>
      <name val="Arial"/>
    </font>
    <font>
      <sz val="11.0"/>
      <color rgb="FF2E2E2E"/>
      <name val="NexusSerif"/>
    </font>
    <font>
      <u/>
      <sz val="10.0"/>
      <color theme="1"/>
    </font>
    <font>
      <b/>
      <sz val="11.0"/>
      <color rgb="FF000000"/>
      <name val="Calibri"/>
    </font>
    <font>
      <b/>
      <sz val="11.0"/>
      <color rgb="FF000000"/>
      <name val="&quot;Noto Sans SC&quot;"/>
    </font>
    <font>
      <b/>
      <u/>
      <color rgb="FF0000FF"/>
      <name val="&quot;Noto Sans SC&quot;"/>
    </font>
    <font>
      <color rgb="FF000000"/>
      <name val="&quot;Noto Sans SC&quot;"/>
    </font>
    <font>
      <b/>
      <u/>
      <color rgb="FF0000FF"/>
      <name val="&quot;Noto Sans SC&quot;"/>
    </font>
  </fonts>
  <fills count="16">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theme="0"/>
        <bgColor theme="0"/>
      </patternFill>
    </fill>
    <fill>
      <patternFill patternType="solid">
        <fgColor rgb="FFFF00FF"/>
        <bgColor rgb="FFFF00FF"/>
      </patternFill>
    </fill>
    <fill>
      <patternFill patternType="solid">
        <fgColor rgb="FF00FF00"/>
        <bgColor rgb="FF00FF00"/>
      </patternFill>
    </fill>
    <fill>
      <patternFill patternType="solid">
        <fgColor rgb="FFFF0000"/>
        <bgColor rgb="FFFF0000"/>
      </patternFill>
    </fill>
    <fill>
      <patternFill patternType="solid">
        <fgColor rgb="FF9900FF"/>
        <bgColor rgb="FF9900FF"/>
      </patternFill>
    </fill>
    <fill>
      <patternFill patternType="solid">
        <fgColor rgb="FFFCFCFC"/>
        <bgColor rgb="FFFCFCFC"/>
      </patternFill>
    </fill>
    <fill>
      <patternFill patternType="solid">
        <fgColor rgb="FF6FA8DC"/>
        <bgColor rgb="FF6FA8DC"/>
      </patternFill>
    </fill>
    <fill>
      <patternFill patternType="solid">
        <fgColor rgb="FFE06666"/>
        <bgColor rgb="FFE06666"/>
      </patternFill>
    </fill>
    <fill>
      <patternFill patternType="solid">
        <fgColor theme="9"/>
        <bgColor theme="9"/>
      </patternFill>
    </fill>
    <fill>
      <patternFill patternType="solid">
        <fgColor rgb="FFEA9999"/>
        <bgColor rgb="FFEA9999"/>
      </patternFill>
    </fill>
    <fill>
      <patternFill patternType="solid">
        <fgColor rgb="FF9FC5E8"/>
        <bgColor rgb="FF9FC5E8"/>
      </patternFill>
    </fill>
    <fill>
      <patternFill patternType="solid">
        <fgColor rgb="FFF5F5F5"/>
        <bgColor rgb="FFF5F5F5"/>
      </patternFill>
    </fill>
  </fills>
  <borders count="8">
    <border/>
    <border>
      <left style="thin">
        <color rgb="FF000000"/>
      </left>
      <right style="thin">
        <color rgb="FF000000"/>
      </right>
      <top style="thin">
        <color rgb="FF000000"/>
      </top>
      <bottom style="thin">
        <color rgb="FF000000"/>
      </bottom>
    </border>
    <border>
      <top style="thin">
        <color rgb="FFA9D08E"/>
      </top>
      <bottom style="thin">
        <color rgb="FFA9D08E"/>
      </bottom>
    </border>
    <border>
      <right/>
    </border>
    <border>
      <bottom style="thin">
        <color rgb="FFCFD5E4"/>
      </bottom>
    </border>
    <border>
      <top style="thin">
        <color rgb="FF000000"/>
      </top>
      <bottom style="thin">
        <color rgb="FF000000"/>
      </bottom>
    </border>
    <border>
      <bottom style="thin">
        <color rgb="FF000000"/>
      </bottom>
    </border>
    <border>
      <top style="thin">
        <color rgb="FFE0E0E0"/>
      </top>
      <bottom style="thin">
        <color rgb="FFE0E0E0"/>
      </bottom>
    </border>
  </borders>
  <cellStyleXfs count="1">
    <xf borderId="0" fillId="0" fontId="0" numFmtId="0" applyAlignment="1" applyFont="1"/>
  </cellStyleXfs>
  <cellXfs count="24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2" fontId="4" numFmtId="0" xfId="0" applyAlignment="1" applyFill="1" applyFont="1">
      <alignment readingOrder="0"/>
    </xf>
    <xf borderId="0" fillId="0" fontId="5" numFmtId="0" xfId="0" applyAlignment="1" applyFont="1">
      <alignment horizontal="right" vertical="bottom"/>
    </xf>
    <xf borderId="0" fillId="0" fontId="5" numFmtId="0" xfId="0" applyAlignment="1" applyFont="1">
      <alignment vertical="bottom"/>
    </xf>
    <xf borderId="0" fillId="0" fontId="5" numFmtId="0" xfId="0" applyAlignment="1" applyFont="1">
      <alignment readingOrder="0" vertical="bottom"/>
    </xf>
    <xf borderId="0" fillId="0" fontId="6" numFmtId="0" xfId="0" applyAlignment="1" applyFont="1">
      <alignment vertical="bottom"/>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8" numFmtId="0" xfId="0" applyAlignment="1" applyFont="1">
      <alignment readingOrder="0" shrinkToFit="0" vertical="bottom" wrapText="0"/>
    </xf>
    <xf borderId="0" fillId="0" fontId="9" numFmtId="0" xfId="0" applyAlignment="1" applyFont="1">
      <alignment readingOrder="0" shrinkToFit="0" vertical="bottom" wrapText="0"/>
    </xf>
    <xf borderId="0" fillId="0" fontId="10" numFmtId="0" xfId="0" applyAlignment="1" applyFont="1">
      <alignment readingOrder="0"/>
    </xf>
    <xf borderId="0" fillId="0" fontId="5" numFmtId="0" xfId="0" applyAlignment="1" applyFont="1">
      <alignment readingOrder="0"/>
    </xf>
    <xf borderId="0" fillId="0" fontId="1" numFmtId="0" xfId="0" applyAlignment="1" applyFont="1">
      <alignment horizontal="center" readingOrder="0"/>
    </xf>
    <xf borderId="0" fillId="0" fontId="11" numFmtId="0" xfId="0" applyAlignment="1" applyFont="1">
      <alignment horizontal="center" readingOrder="0"/>
    </xf>
    <xf borderId="0" fillId="0" fontId="1" numFmtId="0" xfId="0" applyAlignment="1" applyFont="1">
      <alignment horizontal="left" readingOrder="0"/>
    </xf>
    <xf borderId="0" fillId="0" fontId="12" numFmtId="0" xfId="0" applyAlignment="1" applyFont="1">
      <alignment readingOrder="0"/>
    </xf>
    <xf borderId="0" fillId="0" fontId="2" numFmtId="0" xfId="0" applyAlignment="1" applyFont="1">
      <alignment horizontal="left" readingOrder="0"/>
    </xf>
    <xf borderId="0" fillId="0" fontId="13" numFmtId="0" xfId="0" applyAlignment="1" applyFont="1">
      <alignment readingOrder="0"/>
    </xf>
    <xf borderId="0" fillId="0" fontId="0" numFmtId="0" xfId="0" applyAlignment="1" applyFont="1">
      <alignment readingOrder="0" shrinkToFit="0" wrapText="0"/>
    </xf>
    <xf borderId="0" fillId="0" fontId="14" numFmtId="0" xfId="0" applyAlignment="1" applyFont="1">
      <alignment readingOrder="0" shrinkToFit="0" wrapText="0"/>
    </xf>
    <xf borderId="0" fillId="2" fontId="15" numFmtId="0" xfId="0" applyAlignment="1" applyFont="1">
      <alignment readingOrder="0" shrinkToFit="0" wrapText="1"/>
    </xf>
    <xf borderId="0" fillId="3" fontId="16" numFmtId="0" xfId="0" applyAlignment="1" applyFill="1" applyFont="1">
      <alignment readingOrder="0"/>
    </xf>
    <xf borderId="0" fillId="2" fontId="0" numFmtId="0" xfId="0" applyAlignment="1" applyFont="1">
      <alignment readingOrder="0"/>
    </xf>
    <xf borderId="0" fillId="3" fontId="17" numFmtId="0" xfId="0" applyAlignment="1" applyFont="1">
      <alignment readingOrder="0"/>
    </xf>
    <xf borderId="0" fillId="2" fontId="18" numFmtId="0" xfId="0" applyAlignment="1" applyFont="1">
      <alignment readingOrder="0" shrinkToFit="0" wrapText="1"/>
    </xf>
    <xf borderId="0" fillId="0" fontId="0" numFmtId="0" xfId="0" applyAlignment="1" applyFont="1">
      <alignment horizontal="left" readingOrder="0" shrinkToFit="0" wrapText="0"/>
    </xf>
    <xf borderId="0" fillId="0" fontId="0" numFmtId="0" xfId="0" applyAlignment="1" applyFont="1">
      <alignment readingOrder="0"/>
    </xf>
    <xf borderId="0" fillId="0" fontId="0" numFmtId="0" xfId="0" applyAlignment="1" applyFont="1">
      <alignment readingOrder="0"/>
    </xf>
    <xf borderId="0" fillId="0" fontId="0" numFmtId="0" xfId="0" applyAlignment="1" applyFont="1">
      <alignment horizontal="left" readingOrder="0" shrinkToFit="0" wrapText="1"/>
    </xf>
    <xf borderId="0" fillId="0" fontId="0" numFmtId="0" xfId="0" applyAlignment="1" applyFont="1">
      <alignment readingOrder="0"/>
    </xf>
    <xf borderId="0" fillId="0" fontId="19" numFmtId="0" xfId="0" applyAlignment="1" applyFont="1">
      <alignment horizontal="left" readingOrder="0"/>
    </xf>
    <xf borderId="0" fillId="4" fontId="0" numFmtId="0" xfId="0" applyAlignment="1" applyFill="1" applyFont="1">
      <alignment readingOrder="0"/>
    </xf>
    <xf borderId="0" fillId="0" fontId="0" numFmtId="0" xfId="0" applyAlignment="1" applyFont="1">
      <alignment readingOrder="0" shrinkToFit="0" wrapText="1"/>
    </xf>
    <xf borderId="0" fillId="2" fontId="0" numFmtId="0" xfId="0" applyAlignment="1" applyFont="1">
      <alignment readingOrder="0"/>
    </xf>
    <xf borderId="0" fillId="5" fontId="1" numFmtId="0" xfId="0" applyAlignment="1" applyFill="1" applyFont="1">
      <alignment readingOrder="0"/>
    </xf>
    <xf borderId="0" fillId="0" fontId="20" numFmtId="0" xfId="0" applyAlignment="1" applyFont="1">
      <alignment readingOrder="0"/>
    </xf>
    <xf borderId="0" fillId="2" fontId="7" numFmtId="0" xfId="0" applyAlignment="1" applyFont="1">
      <alignment horizontal="left" readingOrder="0"/>
    </xf>
    <xf borderId="0" fillId="2" fontId="21" numFmtId="0" xfId="0" applyAlignment="1" applyFont="1">
      <alignment readingOrder="0"/>
    </xf>
    <xf borderId="0" fillId="2" fontId="22" numFmtId="0" xfId="0" applyAlignment="1" applyFont="1">
      <alignment shrinkToFit="0" vertical="bottom" wrapText="1"/>
    </xf>
    <xf borderId="0" fillId="0" fontId="5" numFmtId="0" xfId="0" applyAlignment="1" applyFont="1">
      <alignment horizontal="left" readingOrder="0" vertical="bottom"/>
    </xf>
    <xf borderId="0" fillId="6" fontId="2" numFmtId="0" xfId="0" applyAlignment="1" applyFill="1" applyFont="1">
      <alignment readingOrder="0"/>
    </xf>
    <xf borderId="0" fillId="7" fontId="23" numFmtId="0" xfId="0" applyAlignment="1" applyFill="1" applyFont="1">
      <alignment readingOrder="0" shrinkToFit="0" vertical="bottom" wrapText="0"/>
    </xf>
    <xf borderId="0" fillId="6" fontId="24" numFmtId="0" xfId="0" applyAlignment="1" applyFont="1">
      <alignment readingOrder="0"/>
    </xf>
    <xf borderId="0" fillId="6" fontId="1" numFmtId="0" xfId="0" applyAlignment="1" applyFont="1">
      <alignment readingOrder="0"/>
    </xf>
    <xf borderId="0" fillId="2" fontId="25" numFmtId="0" xfId="0" applyAlignment="1" applyFont="1">
      <alignment readingOrder="0"/>
    </xf>
    <xf borderId="0" fillId="2" fontId="26" numFmtId="0" xfId="0" applyAlignment="1" applyFont="1">
      <alignment readingOrder="0" shrinkToFit="0" wrapText="1"/>
    </xf>
    <xf borderId="0" fillId="0" fontId="27" numFmtId="0" xfId="0" applyAlignment="1" applyFont="1">
      <alignment readingOrder="0"/>
    </xf>
    <xf borderId="0" fillId="2" fontId="28" numFmtId="0" xfId="0" applyAlignment="1" applyFont="1">
      <alignment readingOrder="0" vertical="top"/>
    </xf>
    <xf borderId="0" fillId="2" fontId="29" numFmtId="0" xfId="0" applyAlignment="1" applyFont="1">
      <alignment readingOrder="0" vertical="top"/>
    </xf>
    <xf borderId="0" fillId="0" fontId="30" numFmtId="0" xfId="0" applyAlignment="1" applyFont="1">
      <alignment readingOrder="0"/>
    </xf>
    <xf borderId="0" fillId="0" fontId="31" numFmtId="0" xfId="0" applyAlignment="1" applyFont="1">
      <alignment readingOrder="0"/>
    </xf>
    <xf borderId="0" fillId="0" fontId="2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7" numFmtId="0" xfId="0" applyAlignment="1" applyFont="1">
      <alignment horizontal="left" readingOrder="0" shrinkToFit="0" vertical="bottom" wrapText="0"/>
    </xf>
    <xf borderId="0" fillId="6" fontId="7" numFmtId="0" xfId="0" applyAlignment="1" applyFont="1">
      <alignment readingOrder="0" shrinkToFit="0" vertical="bottom" wrapText="0"/>
    </xf>
    <xf borderId="0" fillId="0" fontId="32" numFmtId="0" xfId="0" applyAlignment="1" applyFont="1">
      <alignment readingOrder="0"/>
    </xf>
    <xf borderId="0" fillId="2" fontId="33" numFmtId="0" xfId="0" applyAlignment="1" applyFont="1">
      <alignment readingOrder="0" shrinkToFit="0" wrapText="1"/>
    </xf>
    <xf borderId="0" fillId="0" fontId="34" numFmtId="0" xfId="0" applyAlignment="1" applyFont="1">
      <alignment readingOrder="0" shrinkToFit="0" wrapText="1"/>
    </xf>
    <xf borderId="0" fillId="0" fontId="35" numFmtId="0" xfId="0" applyAlignment="1" applyFont="1">
      <alignment readingOrder="0" vertical="bottom"/>
    </xf>
    <xf borderId="0" fillId="0" fontId="36" numFmtId="0" xfId="0" applyAlignment="1" applyFont="1">
      <alignment readingOrder="0"/>
    </xf>
    <xf borderId="0" fillId="0" fontId="37" numFmtId="0" xfId="0" applyAlignment="1" applyFont="1">
      <alignment readingOrder="0" vertical="bottom"/>
    </xf>
    <xf borderId="1" fillId="0" fontId="37" numFmtId="0" xfId="0" applyAlignment="1" applyBorder="1" applyFont="1">
      <alignment shrinkToFit="0" vertical="bottom" wrapText="0"/>
    </xf>
    <xf borderId="0" fillId="0" fontId="38" numFmtId="0" xfId="0" applyAlignment="1" applyFont="1">
      <alignment readingOrder="0"/>
    </xf>
    <xf borderId="0" fillId="0" fontId="0" numFmtId="0" xfId="0" applyAlignment="1" applyFont="1">
      <alignment readingOrder="0"/>
    </xf>
    <xf borderId="0" fillId="0" fontId="0" numFmtId="0" xfId="0" applyFont="1"/>
    <xf borderId="0" fillId="0" fontId="39" numFmtId="0" xfId="0" applyAlignment="1" applyFont="1">
      <alignment readingOrder="0"/>
    </xf>
    <xf borderId="0" fillId="7" fontId="1" numFmtId="0" xfId="0" applyAlignment="1" applyFont="1">
      <alignment readingOrder="0"/>
    </xf>
    <xf borderId="0" fillId="8" fontId="1" numFmtId="0" xfId="0" applyAlignment="1" applyFill="1" applyFont="1">
      <alignment readingOrder="0"/>
    </xf>
    <xf borderId="0" fillId="0" fontId="40" numFmtId="0" xfId="0" applyAlignment="1" applyFont="1">
      <alignment readingOrder="0" shrinkToFit="0" wrapText="1"/>
    </xf>
    <xf borderId="0" fillId="0" fontId="41" numFmtId="0" xfId="0" applyAlignment="1" applyFont="1">
      <alignment readingOrder="0"/>
    </xf>
    <xf borderId="0" fillId="0" fontId="42" numFmtId="0" xfId="0" applyAlignment="1" applyFont="1">
      <alignment readingOrder="0" shrinkToFit="0" wrapText="1"/>
    </xf>
    <xf borderId="0" fillId="2" fontId="43" numFmtId="0" xfId="0" applyAlignment="1" applyFont="1">
      <alignment readingOrder="0"/>
    </xf>
    <xf borderId="0" fillId="5" fontId="2" numFmtId="0" xfId="0" applyAlignment="1" applyFont="1">
      <alignment readingOrder="0"/>
    </xf>
    <xf borderId="0" fillId="9" fontId="44" numFmtId="0" xfId="0" applyAlignment="1" applyFill="1" applyFont="1">
      <alignment readingOrder="0" shrinkToFit="0" wrapText="1"/>
    </xf>
    <xf borderId="0" fillId="9" fontId="45" numFmtId="0" xfId="0" applyAlignment="1" applyFont="1">
      <alignment readingOrder="0" shrinkToFit="0" wrapText="1"/>
    </xf>
    <xf borderId="0" fillId="7" fontId="2" numFmtId="0" xfId="0" applyAlignment="1" applyFont="1">
      <alignment readingOrder="0"/>
    </xf>
    <xf borderId="0" fillId="2" fontId="46" numFmtId="0" xfId="0" applyAlignment="1" applyFont="1">
      <alignment readingOrder="0" shrinkToFit="0" wrapText="1"/>
    </xf>
    <xf borderId="0" fillId="2" fontId="47" numFmtId="0" xfId="0" applyAlignment="1" applyFont="1">
      <alignment readingOrder="0" shrinkToFit="0" wrapText="1"/>
    </xf>
    <xf borderId="0" fillId="2" fontId="48" numFmtId="0" xfId="0" applyAlignment="1" applyFont="1">
      <alignment readingOrder="0"/>
    </xf>
    <xf borderId="0" fillId="2" fontId="49" numFmtId="0" xfId="0" applyAlignment="1" applyFont="1">
      <alignment readingOrder="0"/>
    </xf>
    <xf borderId="0" fillId="2" fontId="27" numFmtId="0" xfId="0" applyAlignment="1" applyFont="1">
      <alignment horizontal="left" readingOrder="0"/>
    </xf>
    <xf borderId="0" fillId="0" fontId="5" numFmtId="0" xfId="0" applyAlignment="1" applyFont="1">
      <alignment horizontal="right" readingOrder="0" vertical="bottom"/>
    </xf>
    <xf borderId="0" fillId="2" fontId="0" numFmtId="0" xfId="0" applyAlignment="1" applyFont="1">
      <alignment vertical="bottom"/>
    </xf>
    <xf borderId="0" fillId="0" fontId="2" numFmtId="0" xfId="0" applyAlignment="1" applyFont="1">
      <alignment readingOrder="0"/>
    </xf>
    <xf quotePrefix="1" borderId="0" fillId="7" fontId="2" numFmtId="0" xfId="0" applyAlignment="1" applyFont="1">
      <alignment readingOrder="0"/>
    </xf>
    <xf borderId="0" fillId="2" fontId="27" numFmtId="0" xfId="0" applyAlignment="1" applyFont="1">
      <alignment horizontal="left" readingOrder="0"/>
    </xf>
    <xf borderId="0" fillId="2" fontId="50" numFmtId="0" xfId="0" applyAlignment="1" applyFont="1">
      <alignment readingOrder="0" shrinkToFit="0" wrapText="1"/>
    </xf>
    <xf borderId="0" fillId="2" fontId="51" numFmtId="0" xfId="0" applyAlignment="1" applyFont="1">
      <alignment horizontal="left" readingOrder="0"/>
    </xf>
    <xf borderId="0" fillId="2" fontId="52" numFmtId="0" xfId="0" applyAlignment="1" applyFont="1">
      <alignment horizontal="left" readingOrder="0"/>
    </xf>
    <xf borderId="0" fillId="2" fontId="53" numFmtId="0" xfId="0" applyAlignment="1" applyFont="1">
      <alignment readingOrder="0"/>
    </xf>
    <xf borderId="0" fillId="2" fontId="54" numFmtId="0" xfId="0" applyAlignment="1" applyFont="1">
      <alignment readingOrder="0"/>
    </xf>
    <xf borderId="0" fillId="2" fontId="55" numFmtId="0" xfId="0" applyAlignment="1" applyFont="1">
      <alignment readingOrder="0"/>
    </xf>
    <xf borderId="0" fillId="2" fontId="56" numFmtId="0" xfId="0" applyAlignment="1" applyFont="1">
      <alignment horizontal="left" readingOrder="0"/>
    </xf>
    <xf borderId="0" fillId="0" fontId="57" numFmtId="0" xfId="0" applyAlignment="1" applyFont="1">
      <alignment horizontal="left" readingOrder="0"/>
    </xf>
    <xf borderId="0" fillId="2" fontId="58" numFmtId="0" xfId="0" applyAlignment="1" applyFont="1">
      <alignment horizontal="left" readingOrder="0"/>
    </xf>
    <xf borderId="0" fillId="2" fontId="59" numFmtId="0" xfId="0" applyAlignment="1" applyFont="1">
      <alignment readingOrder="0"/>
    </xf>
    <xf borderId="0" fillId="0" fontId="60" numFmtId="0" xfId="0" applyAlignment="1" applyFont="1">
      <alignment readingOrder="0"/>
    </xf>
    <xf borderId="0" fillId="0" fontId="19" numFmtId="0" xfId="0" applyAlignment="1" applyFont="1">
      <alignment readingOrder="0"/>
    </xf>
    <xf borderId="0" fillId="0" fontId="61" numFmtId="0" xfId="0" applyAlignment="1" applyFont="1">
      <alignment readingOrder="0"/>
    </xf>
    <xf borderId="0" fillId="0" fontId="62" numFmtId="0" xfId="0" applyAlignment="1" applyFont="1">
      <alignment readingOrder="0"/>
    </xf>
    <xf borderId="0" fillId="2" fontId="63" numFmtId="0" xfId="0" applyAlignment="1" applyFont="1">
      <alignment horizontal="left" readingOrder="0"/>
    </xf>
    <xf borderId="0" fillId="0" fontId="64" numFmtId="0" xfId="0" applyAlignment="1" applyFont="1">
      <alignment readingOrder="0"/>
    </xf>
    <xf borderId="0" fillId="0" fontId="2" numFmtId="0" xfId="0" applyAlignment="1" applyFont="1">
      <alignment horizontal="left"/>
    </xf>
    <xf borderId="0" fillId="0" fontId="11" numFmtId="0" xfId="0" applyAlignment="1" applyFont="1">
      <alignment vertical="bottom"/>
    </xf>
    <xf borderId="0" fillId="0" fontId="11" numFmtId="0" xfId="0" applyAlignment="1" applyFont="1">
      <alignment readingOrder="0" vertical="bottom"/>
    </xf>
    <xf borderId="0" fillId="0" fontId="20" numFmtId="0" xfId="0" applyAlignment="1" applyFont="1">
      <alignment horizontal="right" vertical="bottom"/>
    </xf>
    <xf borderId="0" fillId="0" fontId="20" numFmtId="0" xfId="0" applyAlignment="1" applyFont="1">
      <alignment vertical="bottom"/>
    </xf>
    <xf borderId="0" fillId="0" fontId="20" numFmtId="0" xfId="0" applyAlignment="1" applyFont="1">
      <alignment readingOrder="0" vertical="bottom"/>
    </xf>
    <xf borderId="0" fillId="0" fontId="20" numFmtId="0" xfId="0" applyAlignment="1" applyFont="1">
      <alignment shrinkToFit="0" vertical="bottom" wrapText="0"/>
    </xf>
    <xf borderId="0" fillId="0" fontId="65" numFmtId="0" xfId="0" applyAlignment="1" applyFont="1">
      <alignment readingOrder="0"/>
    </xf>
    <xf borderId="0" fillId="2" fontId="66" numFmtId="0" xfId="0" applyAlignment="1" applyFont="1">
      <alignment horizontal="left" readingOrder="0" shrinkToFit="0" wrapText="1"/>
    </xf>
    <xf borderId="0" fillId="2" fontId="7" numFmtId="0" xfId="0" applyAlignment="1" applyFont="1">
      <alignment horizontal="left" readingOrder="0" shrinkToFit="0" wrapText="1"/>
    </xf>
    <xf borderId="0" fillId="2" fontId="27" numFmtId="0" xfId="0" applyAlignment="1" applyFont="1">
      <alignment readingOrder="0"/>
    </xf>
    <xf borderId="0" fillId="2" fontId="67" numFmtId="0" xfId="0" applyAlignment="1" applyFont="1">
      <alignment horizontal="left" readingOrder="0"/>
    </xf>
    <xf borderId="0" fillId="0" fontId="7" numFmtId="0" xfId="0" applyAlignment="1" applyFont="1">
      <alignment readingOrder="0" shrinkToFit="0" vertical="bottom" wrapText="0"/>
    </xf>
    <xf borderId="0" fillId="0" fontId="7" numFmtId="0" xfId="0" applyAlignment="1" applyFont="1">
      <alignment shrinkToFit="0" vertical="bottom" wrapText="0"/>
    </xf>
    <xf borderId="2" fillId="0" fontId="68" numFmtId="0" xfId="0" applyAlignment="1" applyBorder="1" applyFont="1">
      <alignment readingOrder="0" shrinkToFit="0" vertical="bottom" wrapText="0"/>
    </xf>
    <xf borderId="0" fillId="0" fontId="11" numFmtId="0" xfId="0" applyAlignment="1" applyFont="1">
      <alignment readingOrder="0"/>
    </xf>
    <xf borderId="3" fillId="0" fontId="5" numFmtId="0" xfId="0" applyAlignment="1" applyBorder="1" applyFont="1">
      <alignment readingOrder="0" shrinkToFit="0" vertical="bottom" wrapText="0"/>
    </xf>
    <xf borderId="0" fillId="2" fontId="69" numFmtId="0" xfId="0" applyAlignment="1" applyFont="1">
      <alignment horizontal="left" readingOrder="0"/>
    </xf>
    <xf borderId="0" fillId="0" fontId="4" numFmtId="0" xfId="0" applyAlignment="1" applyFont="1">
      <alignment readingOrder="0"/>
    </xf>
    <xf borderId="0" fillId="2" fontId="67" numFmtId="0" xfId="0" applyAlignment="1" applyFont="1">
      <alignment vertical="bottom"/>
    </xf>
    <xf borderId="0" fillId="0" fontId="20" numFmtId="0" xfId="0" applyAlignment="1" applyFont="1">
      <alignment horizontal="right" readingOrder="0" vertical="bottom"/>
    </xf>
    <xf borderId="0" fillId="2" fontId="70" numFmtId="0" xfId="0" applyAlignment="1" applyFont="1">
      <alignment readingOrder="0"/>
    </xf>
    <xf borderId="0" fillId="2" fontId="7" numFmtId="0" xfId="0" applyAlignment="1" applyFont="1">
      <alignment readingOrder="0"/>
    </xf>
    <xf borderId="0" fillId="0" fontId="5" numFmtId="0" xfId="0" applyAlignment="1" applyFont="1">
      <alignment vertical="bottom"/>
    </xf>
    <xf borderId="0" fillId="0" fontId="20" numFmtId="0" xfId="0" applyAlignment="1" applyFont="1">
      <alignment readingOrder="0" vertical="bottom"/>
    </xf>
    <xf borderId="0" fillId="0" fontId="2" numFmtId="0" xfId="0" applyAlignment="1" applyFont="1">
      <alignment readingOrder="0"/>
    </xf>
    <xf borderId="0" fillId="2" fontId="5" numFmtId="0" xfId="0" applyAlignment="1" applyFont="1">
      <alignment vertical="bottom"/>
    </xf>
    <xf borderId="4" fillId="2" fontId="71" numFmtId="0" xfId="0" applyAlignment="1" applyBorder="1" applyFont="1">
      <alignment horizontal="left" readingOrder="0" vertical="top"/>
    </xf>
    <xf borderId="0" fillId="0" fontId="72" numFmtId="0" xfId="0" applyAlignment="1" applyFont="1">
      <alignment readingOrder="0" vertical="bottom"/>
    </xf>
    <xf borderId="0" fillId="2" fontId="73" numFmtId="0" xfId="0" applyAlignment="1" applyFont="1">
      <alignment readingOrder="0"/>
    </xf>
    <xf borderId="0" fillId="2" fontId="73" numFmtId="0" xfId="0" applyAlignment="1" applyFont="1">
      <alignment vertical="bottom"/>
    </xf>
    <xf borderId="0" fillId="0" fontId="5" numFmtId="0" xfId="0" applyAlignment="1" applyFont="1">
      <alignment shrinkToFit="0" vertical="bottom" wrapText="0"/>
    </xf>
    <xf borderId="0" fillId="0" fontId="5" numFmtId="0" xfId="0" applyAlignment="1" applyFont="1">
      <alignment readingOrder="0" shrinkToFit="0" vertical="bottom" wrapText="0"/>
    </xf>
    <xf borderId="0" fillId="0" fontId="74" numFmtId="0" xfId="0" applyAlignment="1" applyFont="1">
      <alignment readingOrder="0"/>
    </xf>
    <xf borderId="0" fillId="2" fontId="75" numFmtId="0" xfId="0" applyAlignment="1" applyFont="1">
      <alignment horizontal="left" readingOrder="0"/>
    </xf>
    <xf borderId="0" fillId="0" fontId="76" numFmtId="0" xfId="0" applyAlignment="1" applyFont="1">
      <alignment readingOrder="0"/>
    </xf>
    <xf borderId="0" fillId="0" fontId="2" numFmtId="0" xfId="0" applyFont="1"/>
    <xf borderId="0" fillId="2" fontId="77" numFmtId="0" xfId="0" applyAlignment="1" applyFont="1">
      <alignment horizontal="left"/>
    </xf>
    <xf borderId="0" fillId="0" fontId="78" numFmtId="0" xfId="0" applyAlignment="1" applyFont="1">
      <alignment horizontal="center" readingOrder="0"/>
    </xf>
    <xf borderId="0" fillId="0" fontId="20" numFmtId="0" xfId="0" applyFont="1"/>
    <xf borderId="0" fillId="0" fontId="1" numFmtId="0" xfId="0" applyFont="1"/>
    <xf borderId="0" fillId="0" fontId="79" numFmtId="0" xfId="0" applyFont="1"/>
    <xf borderId="0" fillId="0" fontId="80" numFmtId="0" xfId="0" applyAlignment="1" applyFont="1">
      <alignment readingOrder="0"/>
    </xf>
    <xf borderId="0" fillId="0" fontId="27" numFmtId="0" xfId="0" applyAlignment="1" applyFont="1">
      <alignment readingOrder="0"/>
    </xf>
    <xf borderId="0" fillId="0" fontId="7" numFmtId="0" xfId="0" applyAlignment="1" applyFont="1">
      <alignment horizontal="left" readingOrder="0" shrinkToFit="0" wrapText="1"/>
    </xf>
    <xf borderId="0" fillId="0" fontId="81" numFmtId="0" xfId="0" applyAlignment="1" applyFont="1">
      <alignment readingOrder="0"/>
    </xf>
    <xf borderId="0" fillId="0" fontId="75" numFmtId="0" xfId="0" applyAlignment="1" applyFont="1">
      <alignment horizontal="left" readingOrder="0"/>
    </xf>
    <xf borderId="0" fillId="0" fontId="5" numFmtId="0" xfId="0" applyAlignment="1" applyFont="1">
      <alignment readingOrder="0" shrinkToFit="0" vertical="bottom" wrapText="0"/>
    </xf>
    <xf borderId="0" fillId="2" fontId="7" numFmtId="0" xfId="0" applyAlignment="1" applyFont="1">
      <alignment horizontal="right" readingOrder="0"/>
    </xf>
    <xf borderId="0" fillId="2" fontId="77" numFmtId="0" xfId="0" applyFont="1"/>
    <xf borderId="0" fillId="2" fontId="5" numFmtId="0" xfId="0" applyAlignment="1" applyFont="1">
      <alignment shrinkToFit="0" vertical="bottom" wrapText="1"/>
    </xf>
    <xf borderId="0" fillId="2" fontId="5" numFmtId="0" xfId="0" applyAlignment="1" applyFont="1">
      <alignment shrinkToFit="0" vertical="bottom" wrapText="1"/>
    </xf>
    <xf borderId="0" fillId="2" fontId="5" numFmtId="0" xfId="0" applyAlignment="1" applyFont="1">
      <alignment vertical="bottom"/>
    </xf>
    <xf borderId="0" fillId="2" fontId="5" numFmtId="0" xfId="0" applyAlignment="1" applyFont="1">
      <alignment shrinkToFit="0" vertical="bottom" wrapText="0"/>
    </xf>
    <xf borderId="0" fillId="2" fontId="82" numFmtId="0" xfId="0" applyAlignment="1" applyFont="1">
      <alignment shrinkToFit="0" vertical="bottom" wrapText="1"/>
    </xf>
    <xf borderId="3" fillId="2" fontId="66" numFmtId="0" xfId="0" applyAlignment="1" applyBorder="1" applyFont="1">
      <alignment horizontal="left" readingOrder="0" shrinkToFit="0" wrapText="1"/>
    </xf>
    <xf borderId="3" fillId="2" fontId="7" numFmtId="0" xfId="0" applyAlignment="1" applyBorder="1" applyFont="1">
      <alignment horizontal="left" readingOrder="0" shrinkToFit="0" wrapText="1"/>
    </xf>
    <xf borderId="0" fillId="2" fontId="83" numFmtId="0" xfId="0" applyAlignment="1" applyFont="1">
      <alignment horizontal="left" readingOrder="0"/>
    </xf>
    <xf borderId="0" fillId="2" fontId="67" numFmtId="0" xfId="0" applyAlignment="1" applyFont="1">
      <alignment horizontal="left" readingOrder="0"/>
    </xf>
    <xf borderId="0" fillId="0" fontId="7" numFmtId="0" xfId="0" applyAlignment="1" applyFont="1">
      <alignment readingOrder="0"/>
    </xf>
    <xf borderId="0" fillId="2" fontId="84" numFmtId="0" xfId="0" applyAlignment="1" applyFont="1">
      <alignment readingOrder="0" shrinkToFit="0" wrapText="0"/>
    </xf>
    <xf borderId="0" fillId="2" fontId="75" numFmtId="0" xfId="0" applyAlignment="1" applyFont="1">
      <alignment horizontal="left" readingOrder="0"/>
    </xf>
    <xf borderId="0" fillId="2" fontId="85" numFmtId="0" xfId="0" applyAlignment="1" applyFont="1">
      <alignment horizontal="left" readingOrder="0"/>
    </xf>
    <xf borderId="0" fillId="0" fontId="2" numFmtId="0" xfId="0" applyFont="1"/>
    <xf borderId="0" fillId="2" fontId="86" numFmtId="0" xfId="0" applyAlignment="1" applyFont="1">
      <alignment readingOrder="0"/>
    </xf>
    <xf borderId="0" fillId="0" fontId="87" numFmtId="0" xfId="0" applyAlignment="1" applyFont="1">
      <alignment readingOrder="0" vertical="top"/>
    </xf>
    <xf borderId="0" fillId="0" fontId="0" numFmtId="0" xfId="0" applyAlignment="1" applyFont="1">
      <alignment readingOrder="0" vertical="top"/>
    </xf>
    <xf borderId="0" fillId="2" fontId="88" numFmtId="0" xfId="0" applyAlignment="1" applyFont="1">
      <alignment readingOrder="0"/>
    </xf>
    <xf borderId="0" fillId="0" fontId="89" numFmtId="0" xfId="0" applyAlignment="1" applyFont="1">
      <alignment readingOrder="0"/>
    </xf>
    <xf borderId="0" fillId="0" fontId="90" numFmtId="0" xfId="0" applyAlignment="1" applyFont="1">
      <alignment readingOrder="0"/>
    </xf>
    <xf borderId="0" fillId="0" fontId="91" numFmtId="0" xfId="0" applyAlignment="1" applyFont="1">
      <alignment readingOrder="0"/>
    </xf>
    <xf borderId="0" fillId="0" fontId="5" numFmtId="0" xfId="0" applyAlignment="1" applyFont="1">
      <alignment horizontal="right" vertical="bottom"/>
    </xf>
    <xf borderId="0" fillId="2" fontId="92" numFmtId="0" xfId="0" applyAlignment="1" applyFont="1">
      <alignment readingOrder="0"/>
    </xf>
    <xf borderId="0" fillId="2" fontId="93" numFmtId="0" xfId="0" applyAlignment="1" applyFont="1">
      <alignment readingOrder="0"/>
    </xf>
    <xf borderId="0" fillId="0" fontId="94" numFmtId="0" xfId="0" applyAlignment="1" applyFont="1">
      <alignment vertical="bottom"/>
    </xf>
    <xf borderId="0" fillId="0" fontId="20" numFmtId="0" xfId="0" applyAlignment="1" applyFont="1">
      <alignment readingOrder="0"/>
    </xf>
    <xf borderId="0" fillId="0" fontId="2" numFmtId="164" xfId="0" applyAlignment="1" applyFont="1" applyNumberFormat="1">
      <alignment readingOrder="0"/>
    </xf>
    <xf borderId="0" fillId="0" fontId="2" numFmtId="0" xfId="0" applyAlignment="1" applyFont="1">
      <alignment horizontal="right" readingOrder="0"/>
    </xf>
    <xf borderId="0" fillId="2" fontId="95" numFmtId="0" xfId="0" applyAlignment="1" applyFont="1">
      <alignment readingOrder="0"/>
    </xf>
    <xf borderId="0" fillId="0" fontId="2" numFmtId="0" xfId="0" applyAlignment="1" applyFont="1">
      <alignment readingOrder="0"/>
    </xf>
    <xf borderId="3" fillId="2" fontId="5" numFmtId="0" xfId="0" applyAlignment="1" applyBorder="1" applyFont="1">
      <alignment shrinkToFit="0" vertical="bottom" wrapText="0"/>
    </xf>
    <xf borderId="0" fillId="2" fontId="96" numFmtId="0" xfId="0" applyAlignment="1" applyFont="1">
      <alignment readingOrder="0"/>
    </xf>
    <xf borderId="0" fillId="2" fontId="97" numFmtId="0" xfId="0" applyAlignment="1" applyFont="1">
      <alignment horizontal="center" shrinkToFit="0" vertical="top" wrapText="1"/>
    </xf>
    <xf borderId="0" fillId="2" fontId="97" numFmtId="2" xfId="0" applyAlignment="1" applyFont="1" applyNumberFormat="1">
      <alignment horizontal="center" shrinkToFit="0" vertical="top" wrapText="1"/>
    </xf>
    <xf borderId="0" fillId="2" fontId="98" numFmtId="2" xfId="0" applyAlignment="1" applyFont="1" applyNumberFormat="1">
      <alignment horizontal="center" shrinkToFit="0" vertical="top" wrapText="1"/>
    </xf>
    <xf borderId="0" fillId="2" fontId="99" numFmtId="2" xfId="0" applyAlignment="1" applyFont="1" applyNumberFormat="1">
      <alignment horizontal="center" shrinkToFit="0" vertical="top" wrapText="1"/>
    </xf>
    <xf borderId="0" fillId="2" fontId="99" numFmtId="2" xfId="0" applyAlignment="1" applyFont="1" applyNumberFormat="1">
      <alignment horizontal="center" readingOrder="0" shrinkToFit="0" vertical="top" wrapText="1"/>
    </xf>
    <xf borderId="0" fillId="2" fontId="100" numFmtId="0" xfId="0" applyAlignment="1" applyFont="1">
      <alignment readingOrder="0" shrinkToFit="0" vertical="top" wrapText="1"/>
    </xf>
    <xf borderId="0" fillId="2" fontId="101" numFmtId="0" xfId="0" applyAlignment="1" applyFont="1">
      <alignment horizontal="center" vertical="top"/>
    </xf>
    <xf borderId="0" fillId="2" fontId="101" numFmtId="2" xfId="0" applyAlignment="1" applyFont="1" applyNumberFormat="1">
      <alignment horizontal="center" vertical="top"/>
    </xf>
    <xf borderId="0" fillId="2" fontId="102" numFmtId="2" xfId="0" applyAlignment="1" applyFont="1" applyNumberFormat="1">
      <alignment horizontal="center" vertical="top"/>
    </xf>
    <xf borderId="0" fillId="2" fontId="101" numFmtId="0" xfId="0" applyAlignment="1" applyFont="1">
      <alignment horizontal="center" shrinkToFit="0" vertical="top" wrapText="1"/>
    </xf>
    <xf borderId="0" fillId="2" fontId="100" numFmtId="0" xfId="0" applyAlignment="1" applyFont="1">
      <alignment shrinkToFit="0" vertical="top" wrapText="1"/>
    </xf>
    <xf borderId="0" fillId="2" fontId="103" numFmtId="0" xfId="0" applyAlignment="1" applyFont="1">
      <alignment vertical="top"/>
    </xf>
    <xf borderId="0" fillId="2" fontId="104" numFmtId="0" xfId="0" applyAlignment="1" applyFont="1">
      <alignment shrinkToFit="0" vertical="top" wrapText="1"/>
    </xf>
    <xf borderId="0" fillId="2" fontId="103" numFmtId="2" xfId="0" applyAlignment="1" applyFont="1" applyNumberFormat="1">
      <alignment vertical="top"/>
    </xf>
    <xf borderId="0" fillId="2" fontId="100" numFmtId="0" xfId="0" applyAlignment="1" applyFont="1">
      <alignment vertical="bottom"/>
    </xf>
    <xf borderId="0" fillId="2" fontId="101" numFmtId="0" xfId="0" applyAlignment="1" applyFont="1">
      <alignment vertical="bottom"/>
    </xf>
    <xf borderId="0" fillId="2" fontId="100" numFmtId="0" xfId="0" applyFont="1"/>
    <xf borderId="0" fillId="0" fontId="2" numFmtId="0" xfId="0" applyAlignment="1" applyFont="1">
      <alignment horizontal="center" readingOrder="0"/>
    </xf>
    <xf borderId="0" fillId="2" fontId="103" numFmtId="2" xfId="0" applyAlignment="1" applyFont="1" applyNumberFormat="1">
      <alignment horizontal="center" vertical="top"/>
    </xf>
    <xf borderId="0" fillId="0" fontId="105" numFmtId="0" xfId="0" applyAlignment="1" applyFont="1">
      <alignment readingOrder="0"/>
    </xf>
    <xf borderId="0" fillId="0" fontId="2" numFmtId="2" xfId="0" applyAlignment="1" applyFont="1" applyNumberFormat="1">
      <alignment horizontal="center" readingOrder="0"/>
    </xf>
    <xf borderId="0" fillId="0" fontId="106" numFmtId="0" xfId="0" applyAlignment="1" applyFont="1">
      <alignment vertical="bottom"/>
    </xf>
    <xf borderId="0" fillId="0" fontId="5" numFmtId="2" xfId="0" applyAlignment="1" applyFont="1" applyNumberFormat="1">
      <alignment horizontal="center" vertical="bottom"/>
    </xf>
    <xf borderId="0" fillId="0" fontId="5" numFmtId="0" xfId="0" applyAlignment="1" applyFont="1">
      <alignment horizontal="center" vertical="bottom"/>
    </xf>
    <xf borderId="0" fillId="0" fontId="5" numFmtId="165" xfId="0" applyAlignment="1" applyFont="1" applyNumberFormat="1">
      <alignment horizontal="center" vertical="bottom"/>
    </xf>
    <xf borderId="0" fillId="0" fontId="107" numFmtId="0" xfId="0" applyAlignment="1" applyFont="1">
      <alignment readingOrder="0" shrinkToFit="0" vertical="bottom" wrapText="0"/>
    </xf>
    <xf borderId="0" fillId="0" fontId="107" numFmtId="0" xfId="0" applyAlignment="1" applyFont="1">
      <alignment horizontal="right" readingOrder="0" shrinkToFit="0" vertical="bottom" wrapText="0"/>
    </xf>
    <xf borderId="0" fillId="2" fontId="108" numFmtId="0" xfId="0" applyAlignment="1" applyFont="1">
      <alignment horizontal="left" readingOrder="0"/>
    </xf>
    <xf borderId="0" fillId="0" fontId="107" numFmtId="0" xfId="0" applyAlignment="1" applyFont="1">
      <alignment readingOrder="0" shrinkToFit="0" vertical="bottom" wrapText="0"/>
    </xf>
    <xf borderId="0" fillId="0" fontId="107" numFmtId="0" xfId="0" applyAlignment="1" applyFont="1">
      <alignment readingOrder="0" vertical="bottom"/>
    </xf>
    <xf borderId="0" fillId="2" fontId="80" numFmtId="0" xfId="0" applyAlignment="1" applyFont="1">
      <alignment readingOrder="0"/>
    </xf>
    <xf borderId="0" fillId="2" fontId="109" numFmtId="0" xfId="0" applyAlignment="1" applyFont="1">
      <alignment readingOrder="0"/>
    </xf>
    <xf borderId="0" fillId="0" fontId="110" numFmtId="0" xfId="0" applyAlignment="1" applyFont="1">
      <alignment shrinkToFit="0" vertical="bottom" wrapText="0"/>
    </xf>
    <xf borderId="0" fillId="0" fontId="107" numFmtId="0" xfId="0" applyAlignment="1" applyFont="1">
      <alignment shrinkToFit="0" vertical="bottom" wrapText="0"/>
    </xf>
    <xf borderId="0" fillId="0" fontId="111" numFmtId="0" xfId="0" applyAlignment="1" applyFont="1">
      <alignment horizontal="left" readingOrder="0"/>
    </xf>
    <xf borderId="0" fillId="0" fontId="112" numFmtId="0" xfId="0" applyAlignment="1" applyFont="1">
      <alignment readingOrder="0"/>
    </xf>
    <xf quotePrefix="1" borderId="0" fillId="0" fontId="2" numFmtId="0" xfId="0" applyAlignment="1" applyFont="1">
      <alignment readingOrder="0"/>
    </xf>
    <xf borderId="0" fillId="10" fontId="1" numFmtId="0" xfId="0" applyAlignment="1" applyFill="1" applyFont="1">
      <alignment readingOrder="0"/>
    </xf>
    <xf borderId="5" fillId="0" fontId="68" numFmtId="0" xfId="0" applyAlignment="1" applyBorder="1" applyFont="1">
      <alignment horizontal="center" readingOrder="0" shrinkToFit="0" wrapText="0"/>
    </xf>
    <xf borderId="5" fillId="0" fontId="68" numFmtId="0" xfId="0" applyAlignment="1" applyBorder="1" applyFont="1">
      <alignment horizontal="center" readingOrder="0"/>
    </xf>
    <xf borderId="0" fillId="0" fontId="68" numFmtId="0" xfId="0" applyAlignment="1" applyFont="1">
      <alignment horizontal="center" readingOrder="0" shrinkToFit="0" wrapText="0"/>
    </xf>
    <xf borderId="0" fillId="0" fontId="68" numFmtId="0" xfId="0" applyAlignment="1" applyFont="1">
      <alignment horizontal="right" readingOrder="0" shrinkToFit="0" wrapText="0"/>
    </xf>
    <xf borderId="6" fillId="0" fontId="68" numFmtId="0" xfId="0" applyAlignment="1" applyBorder="1" applyFont="1">
      <alignment horizontal="center" readingOrder="0" shrinkToFit="0" wrapText="0"/>
    </xf>
    <xf borderId="6" fillId="0" fontId="68" numFmtId="0" xfId="0" applyAlignment="1" applyBorder="1" applyFont="1">
      <alignment horizontal="right" readingOrder="0" shrinkToFit="0" wrapText="0"/>
    </xf>
    <xf borderId="0" fillId="0" fontId="68" numFmtId="0" xfId="0" applyAlignment="1" applyFont="1">
      <alignment horizontal="left" readingOrder="0" shrinkToFit="0" wrapText="0"/>
    </xf>
    <xf borderId="5" fillId="11" fontId="113" numFmtId="0" xfId="0" applyAlignment="1" applyBorder="1" applyFill="1" applyFont="1">
      <alignment horizontal="center" readingOrder="0" shrinkToFit="0" wrapText="0"/>
    </xf>
    <xf borderId="5" fillId="11" fontId="113" numFmtId="0" xfId="0" applyAlignment="1" applyBorder="1" applyFont="1">
      <alignment horizontal="center" readingOrder="0"/>
    </xf>
    <xf borderId="0" fillId="12" fontId="113" numFmtId="0" xfId="0" applyAlignment="1" applyFill="1" applyFont="1">
      <alignment horizontal="center" readingOrder="0" shrinkToFit="0" wrapText="0"/>
    </xf>
    <xf borderId="6" fillId="12" fontId="113" numFmtId="0" xfId="0" applyAlignment="1" applyBorder="1" applyFont="1">
      <alignment horizontal="center" readingOrder="0" shrinkToFit="0" wrapText="0"/>
    </xf>
    <xf borderId="0" fillId="13" fontId="1" numFmtId="0" xfId="0" applyAlignment="1" applyFill="1" applyFont="1">
      <alignment readingOrder="0"/>
    </xf>
    <xf borderId="0" fillId="14" fontId="1" numFmtId="0" xfId="0" applyAlignment="1" applyFill="1" applyFont="1">
      <alignment readingOrder="0"/>
    </xf>
    <xf borderId="0" fillId="3" fontId="68" numFmtId="2" xfId="0" applyAlignment="1" applyFont="1" applyNumberFormat="1">
      <alignment horizontal="right" readingOrder="0" shrinkToFit="0" wrapText="0"/>
    </xf>
    <xf borderId="0" fillId="3" fontId="68" numFmtId="1" xfId="0" applyAlignment="1" applyFont="1" applyNumberFormat="1">
      <alignment horizontal="right" readingOrder="0" shrinkToFit="0" wrapText="0"/>
    </xf>
    <xf borderId="0" fillId="3" fontId="68" numFmtId="0" xfId="0" applyAlignment="1" applyFont="1">
      <alignment horizontal="right" readingOrder="0" shrinkToFit="0" wrapText="0"/>
    </xf>
    <xf borderId="7" fillId="15" fontId="114" numFmtId="0" xfId="0" applyAlignment="1" applyBorder="1" applyFill="1" applyFont="1">
      <alignment horizontal="left" readingOrder="0"/>
    </xf>
    <xf borderId="7" fillId="0" fontId="115" numFmtId="0" xfId="0" applyAlignment="1" applyBorder="1" applyFont="1">
      <alignment horizontal="left" readingOrder="0"/>
    </xf>
    <xf borderId="7" fillId="2" fontId="116" numFmtId="0" xfId="0" applyAlignment="1" applyBorder="1" applyFont="1">
      <alignment horizontal="left" readingOrder="0"/>
    </xf>
    <xf borderId="7" fillId="0" fontId="117"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8706fb7c-9177-42a6-ad96-740bf78912bb}">
    <Anchor>
      <Comment id="{27454abb-5bf3-40fd-8cc7-10d3807cf3a1}"/>
    </Anchor>
    <History>
      <Event time="2025-10-28T05:27:38.00" id="{4fc06e92-927d-4fd2-82dd-6b3c642c55da}">
        <Attribution userId="placeholder@email.com" userName="Todd Oakley" userProvider="google-sheets"/>
        <Anchor>
          <Comment id="{27454abb-5bf3-40fd-8cc7-10d3807cf3a1}"/>
        </Anchor>
        <Create/>
      </Event>
      <Event time="2025-10-28T05:27:38.00" id="{de5a6778-33ab-43ff-8444-19009fc4bfce}">
        <Attribution userId="placeholder@email.com" userName="Todd Oakley" userProvider="google-sheets"/>
        <Anchor>
          <Comment id="{27454abb-5bf3-40fd-8cc7-10d3807cf3a1}"/>
        </Anchor>
        <Assign userId="afuhrmann@ucsb.edu" userName="afuhrmann@ucsb.edu" userProvider="google-sheets"/>
      </Event>
    </History>
  </Task>
</Tasks>
</file>

<file path=xl/documenttasks/documenttask2.xml><?xml version="1.0" encoding="utf-8"?>
<Tasks xmlns="http://schemas.microsoft.com/office/tasks/2019/documenttasks">
  <Task id="{77c99beb-a16f-4d5d-942a-0a0f7f6683c8}">
    <Anchor>
      <Comment id="{e38b762e-212a-41b5-8bb9-cf762e40c945}"/>
    </Anchor>
    <History>
      <Event time="2025-11-05T00:03:25.00" id="{175f18f2-d8ba-4f2b-bde7-100a4a1bbdfb}">
        <Attribution userId="placeholder@email.com" userName="Todd Oakley" userProvider="google-sheets"/>
        <Anchor>
          <Comment id="{e38b762e-212a-41b5-8bb9-cf762e40c945}"/>
        </Anchor>
        <Create/>
      </Event>
      <Event time="2025-11-05T00:03:25.00" id="{fea99a59-5249-4a96-942a-2f993b8a81a9}">
        <Attribution userId="placeholder@email.com" userName="Todd Oakley" userProvider="google-sheets"/>
        <Anchor>
          <Comment id="{e38b762e-212a-41b5-8bb9-cf762e40c945}"/>
        </Anchor>
        <Assign userId="oakley@ucsb.edu" userName="oakley@ucsb.edu" userProvider="google-sheets"/>
      </Event>
    </History>
  </Task>
</Tasks>
</file>

<file path=xl/documenttasks/documenttask3.xml><?xml version="1.0" encoding="utf-8"?>
<Tasks xmlns="http://schemas.microsoft.com/office/tasks/2019/documenttasks">
  <Task id="{325daaf7-81bd-4b15-8194-08154dfdc08a}">
    <Anchor>
      <Comment id="{2ca58b0e-e709-41b2-8e83-f6af84e4c485}"/>
    </Anchor>
    <History>
      <Event time="2025-11-04T23:46:24.00" id="{cbed5040-ba5f-4751-8198-384b61797a51}">
        <Attribution userId="placeholder@email.com" userName="Todd Oakley" userProvider="google-sheets"/>
        <Anchor>
          <Comment id="{2ca58b0e-e709-41b2-8e83-f6af84e4c485}"/>
        </Anchor>
        <Create/>
      </Event>
      <Event time="2025-11-04T23:46:24.00" id="{3ea713f9-e040-42a0-b573-b37e94fae713}">
        <Attribution userId="placeholder@email.com" userName="Todd Oakley" userProvider="google-sheets"/>
        <Anchor>
          <Comment id="{2ca58b0e-e709-41b2-8e83-f6af84e4c485}"/>
        </Anchor>
        <Assign userId="sethfrazer@ucsb.edu" userName="sethfrazer@ucsb.edu" userProvider="google-sheets"/>
      </Event>
    </History>
  </Task>
</Tasks>
</file>

<file path=xl/documenttasks/documenttask4.xml><?xml version="1.0" encoding="utf-8"?>
<Tasks xmlns="http://schemas.microsoft.com/office/tasks/2019/documenttasks">
  <Task id="{aa62a973-b9b1-428a-80d8-90fe32cd3d97}">
    <Anchor>
      <Comment id="{080eef1c-249f-44b7-bcd1-2e4c5b2e871f}"/>
    </Anchor>
    <History>
      <Event time="2025-11-04T22:34:21.00" id="{baaca5a7-8d60-4f75-8294-565b4ca99429}">
        <Attribution userId="placeholder@email.com" userName="Todd Oakley" userProvider="google-sheets"/>
        <Anchor>
          <Comment id="{080eef1c-249f-44b7-bcd1-2e4c5b2e871f}"/>
        </Anchor>
        <Create/>
      </Event>
      <Event time="2025-11-04T22:34:21.00" id="{94b7153b-8c37-497d-9561-f8c7cd77405f}">
        <Attribution userId="placeholder@email.com" userName="Todd Oakley" userProvider="google-sheets"/>
        <Anchor>
          <Comment id="{080eef1c-249f-44b7-bcd1-2e4c5b2e871f}"/>
        </Anchor>
        <Assign userId="afuhrmann@ucsb.edu" userName="afuhrmann@ucsb.edu" userProvider="google-sheets"/>
      </Event>
    </History>
  </Task>
</Tasks>
</file>

<file path=xl/drawings/_rels/drawing3.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s>
</file>

<file path=xl/drawings/_rels/drawing4.xml.rels><?xml version="1.0" encoding="UTF-8" standalone="yes"?><Relationships xmlns="http://schemas.openxmlformats.org/package/2006/relationships"><Relationship Id="rId1" Type="http://schemas.openxmlformats.org/officeDocument/2006/relationships/image" Target="../media/Chart5.png"/></Relationships>
</file>

<file path=xl/drawings/_rels/drawing5.xml.rels><?xml version="1.0" encoding="UTF-8" standalone="yes"?><Relationships xmlns="http://schemas.openxmlformats.org/package/2006/relationships"><Relationship Id="rId1" Type="http://schemas.openxmlformats.org/officeDocument/2006/relationships/image" Target="../media/Chart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581025</xdr:colOff>
      <xdr:row>3</xdr:row>
      <xdr:rowOff>0</xdr:rowOff>
    </xdr:from>
    <xdr:ext cx="5715000" cy="3533775"/>
    <xdr:pic>
      <xdr:nvPicPr>
        <xdr:cNvPr id="873903782"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581025</xdr:colOff>
      <xdr:row>23</xdr:row>
      <xdr:rowOff>76200</xdr:rowOff>
    </xdr:from>
    <xdr:ext cx="5715000" cy="3533775"/>
    <xdr:pic>
      <xdr:nvPicPr>
        <xdr:cNvPr id="17886882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13</xdr:col>
      <xdr:colOff>676275</xdr:colOff>
      <xdr:row>62</xdr:row>
      <xdr:rowOff>114300</xdr:rowOff>
    </xdr:from>
    <xdr:ext cx="5715000" cy="3533775"/>
    <xdr:pic>
      <xdr:nvPicPr>
        <xdr:cNvPr id="157081714"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13</xdr:col>
      <xdr:colOff>581025</xdr:colOff>
      <xdr:row>42</xdr:row>
      <xdr:rowOff>57150</xdr:rowOff>
    </xdr:from>
    <xdr:ext cx="5715000" cy="3533775"/>
    <xdr:pic>
      <xdr:nvPicPr>
        <xdr:cNvPr id="251460469"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676275</xdr:colOff>
      <xdr:row>15</xdr:row>
      <xdr:rowOff>114300</xdr:rowOff>
    </xdr:from>
    <xdr:ext cx="7524750" cy="4314825"/>
    <xdr:pic>
      <xdr:nvPicPr>
        <xdr:cNvPr id="947917329" name="Chart5"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619125</xdr:colOff>
      <xdr:row>154</xdr:row>
      <xdr:rowOff>38100</xdr:rowOff>
    </xdr:from>
    <xdr:ext cx="5648325" cy="3533775"/>
    <xdr:pic>
      <xdr:nvPicPr>
        <xdr:cNvPr id="565923766" name="Chart6"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21</xdr:row>
      <xdr:rowOff>76200</xdr:rowOff>
    </xdr:from>
    <xdr:ext cx="10687050"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106</xdr:row>
      <xdr:rowOff>66675</xdr:rowOff>
    </xdr:from>
    <xdr:ext cx="10687050"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x18tc:person displayName="Seth Frazer" id="{3af49f58-7c7b-4459-b13f-2ab01ee0d85b}" providerId="google-sheets"/>
  <x18tc:person displayName="Adam Fuhrmann" id="{1795b629-1e9b-43cb-806c-b97945bcb8ae}" providerId="google-sheets"/>
  <x18tc:person displayName="oakley@ucsb.edu" id="{d52ed134-9e97-4ed0-82fc-a0f8386222a4}" userId="oakley@ucsb.edu" providerId="google-sheets"/>
  <x18tc:person displayName="oakley@lifesci.ucsb.edu" id="{f50f567a-87b1-4181-bd29-599443c16d44}" userId="oakley@lifesci.ucsb.edu" providerId="google-sheets"/>
  <x18tc:person displayName="Todd Oakley" id="{e3e833a5-3422-4e65-98b1-dde88546566e}" providerId="google-sheets"/>
  <x18tc:person displayName="sethfrazer@ucsb.edu" id="{82b14380-1484-4519-bbff-ebcdcb147ff9}" userId="sethfrazer@ucsb.edu" providerId="google-sheets"/>
  <x18tc:person displayName="afuhrmann@ucsb.edu" id="{9899cd12-1ce8-4d55-ae4e-f80a62711bbd}" userId="afuhrmann@ucsb.edu"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36" dT="2025-10-28T05:27:38.00" personId="{e3e833a5-3422-4e65-98b1-dde88546566e}" id="{27454abb-5bf3-40fd-8cc7-10d3807cf3a1}" done="1">
    <x18tc:text xml:space="preserve">@afuhrmann@ucsb.edu - You can use just one search (#34) for all the ones in the list you are working on
Assigned to afuhrmann@ucsb.edu</x18tc:text>
    <x18tc:mentions>
      <x18tc:mention mentionpersonId="{9899cd12-1ce8-4d55-ae4e-f80a62711bbd}" mentionId="{0870424b-2a73-4bbd-89b5-5efacc41d929}" startIndex="0" length="1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336" dT="2025-11-05T00:03:25.00" personId="{e3e833a5-3422-4e65-98b1-dde88546566e}" id="{e38b762e-212a-41b5-8bb9-cf762e40c945}" done="0">
    <x18tc:text xml:space="preserve">@oakley@ucsb.edu - There are ancestors and mutants that were not entered for this paper. Only WT was entered
Assigned to oakley@ucsb.edu</x18tc:text>
    <x18tc:mentions>
      <x18tc:mention mentionpersonId="{d52ed134-9e97-4ed0-82fc-a0f8386222a4}" mentionId="{b21b62b2-0563-44b5-9a90-4e08db5b12a2}" startIndex="0" length="16"/>
    </x18tc:mentions>
  </x18tc:threadedComment>
  <x18tc:threadedComment ref="B596" dT="2026-01-16T18:53:32.00" personId="{1795b629-1e9b-43cb-806c-b97945bcb8ae}" id="{dcbc98ee-83a9-4bd1-9f35-774f9132d385}" done="0">
    <x18tc:text xml:space="preserve">Not fully published, come back and complete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L2979" dT="2026-01-16T00:08:56.00" personId="{1795b629-1e9b-43cb-806c-b97945bcb8ae}" id="{a0ebc128-a904-4507-a104-e190d6757b15}" done="1">
    <x18tc:text xml:space="preserve">Unable to find the sequence when searching the accession code</x18tc:text>
  </x18tc:threadedComment>
  <x18tc:threadedComment ref="J2982" dT="2026-02-05T18:25:52.00" personId="{1795b629-1e9b-43cb-806c-b97945bcb8ae}" id="{cf8a1326-3d5d-4296-92b4-f0f00fca4895}" done="0">
    <x18tc:text xml:space="preserve">What do I do for the accession codes for these ancestors?</x18tc:text>
  </x18tc:threadedComment>
  <x18tc:threadedComment ref="B2981" dT="2026-01-06T18:34:03.00" personId="{1795b629-1e9b-43cb-806c-b97945bcb8ae}" id="{0c9e13ca-83d4-43fc-bc05-454944556508}" done="0">
    <x18tc:text xml:space="preserve">I am not certain what to include for gene family</x18tc:text>
  </x18tc:threadedComment>
  <x18tc:threadedComment ref="J2979" dT="2026-02-05T18:41:07.00" personId="{1795b629-1e9b-43cb-806c-b97945bcb8ae}" id="{35cb1b34-eb58-4a53-b025-c2c930630ebe}" done="0">
    <x18tc:text xml:space="preserve">Note to self. Fix</x18tc:text>
  </x18tc:threadedComment>
  <x18tc:threadedComment ref="A699" dT="2025-11-04T23:46:24.00" personId="{e3e833a5-3422-4e65-98b1-dde88546566e}" id="{2ca58b0e-e709-41b2-8e83-f6af84e4c485}" done="0">
    <x18tc:text xml:space="preserve">@sethfrazer@ucsb.edu - I discovered this data is not in VPOD. Any idea why that might be?
Assigned to sethfrazer@ucsb.edu</x18tc:text>
    <x18tc:mentions>
      <x18tc:mention mentionpersonId="{82b14380-1484-4519-bbff-ebcdcb147ff9}" mentionId="{9ccb19c7-0334-4bff-a1f7-dcf4e4efb693}" startIndex="0" length="20"/>
    </x18tc:mentions>
  </x18tc:threadedComment>
  <x18tc:threadedComment ref="A699" dT="2025-11-05T08:08:18.00" personId="{3af49f58-7c7b-4459-b13f-2ab01ee0d85b}" id="{92c3baf2-0af8-403b-8445-55f321558d34}" parentId="{2ca58b0e-e709-41b2-8e83-f6af84e4c485}">
    <x18tc:text xml:space="preserve">yes! It looks like there was a mismatch in the 'refid' between the entry in the opsin and heterologous tab. Due to the structure of our sql-query when formatting the database, we filtered these sequences out. There are likely a few of these cases due to the learning curve / human error on my part.
Marked as done</x18tc:text>
  </x18tc:threadedComment>
  <x18tc:threadedComment ref="A699" dT="2025-11-05T08:08:41.00" personId="{3af49f58-7c7b-4459-b13f-2ab01ee0d85b}" id="{76d50bc5-c9e4-4445-8a5d-f633cafc3263}" parentId="{2ca58b0e-e709-41b2-8e83-f6af84e4c485}">
    <x18tc:text xml:space="preserve">I fixed the error now btw @oakley@lifesci.ucsb.edu
Re-opened</x18tc:text>
    <x18tc:mentions>
      <x18tc:mention mentionpersonId="{f50f567a-87b1-4181-bd29-599443c16d44}" mentionId="{2ec4e989-cd58-44f6-aa82-0000bafff41f}" startIndex="26" length="24"/>
    </x18tc:mentions>
  </x18tc:threadedComment>
  <x18tc:threadedComment ref="J2987" dT="2026-02-05T18:40:05.00" personId="{1795b629-1e9b-43cb-806c-b97945bcb8ae}" id="{1931b549-3d61-42e4-a880-f185831fcb1c}" done="0">
    <x18tc:text xml:space="preserve">Could not find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384" dT="2025-11-04T22:34:21.00" personId="{e3e833a5-3422-4e65-98b1-dde88546566e}" id="{080eef1c-249f-44b7-bcd1-2e4c5b2e871f}" done="0">
    <x18tc:text xml:space="preserve">@afuhrmann@ucsb.edu - Adam, I was just realizing that there is often a separate numbering system using human opsin instead of bovine. When we go to make the mutated sequences for the database, let's keep this in mind. If this is using human, we should convert to bovine numbering system
Assigned to afuhrmann@ucsb.edu</x18tc:text>
    <x18tc:mentions>
      <x18tc:mention mentionpersonId="{9899cd12-1ce8-4d55-ae4e-f80a62711bbd}" mentionId="{d7159d00-a29d-4c6b-86ae-2864889dd1f7}" startIndex="0" length="19"/>
    </x18tc:mentions>
  </x18tc:threadedComment>
  <x18tc:threadedComment ref="E1384" dT="2025-11-05T01:26:28.00" personId="{1795b629-1e9b-43cb-806c-b97945bcb8ae}" id="{28eecd6d-704f-4d1d-837a-993f2328632f}" parentId="{080eef1c-249f-44b7-bcd1-2e4c5b2e871f}">
    <x18tc:text xml:space="preserve">That makes sense. How can I convert from human to bovine number system?</x18tc:text>
  </x18tc:threadedComment>
  <x18tc:threadedComment ref="E1384" dT="2025-11-05T01:40:49.00" personId="{e3e833a5-3422-4e65-98b1-dde88546566e}" id="{de03b6c7-a550-4846-889b-204c124edc76}" parentId="{080eef1c-249f-44b7-bcd1-2e4c5b2e871f}">
    <x18tc:text xml:space="preserve">We will do this when we make the mutants, I just didn’t want to forget about it, so I commented now</x18tc:text>
  </x18tc:threadedComment>
  <x18tc:threadedComment ref="E1384" dT="2025-11-05T05:33:48.00" personId="{3af49f58-7c7b-4459-b13f-2ab01ee0d85b}" id="{58a3f44d-7e30-4560-a752-dc7281c6985a}" parentId="{080eef1c-249f-44b7-bcd1-2e4c5b2e871f}">
    <x18tc:text xml:space="preserve">Also - we should keep multi mutants separated by a commas ',' and not slashes '/'</x18tc:text>
  </x18tc:threadedComment>
</x18tc:ThreadedComments>
</file>

<file path=xl/worksheets/_rels/sheet1.xml.rels><?xml version="1.0" encoding="UTF-8" standalone="yes"?><Relationships xmlns="http://schemas.openxmlformats.org/package/2006/relationships"><Relationship Id="rId11" Type="http://schemas.openxmlformats.org/officeDocument/2006/relationships/hyperlink" Target="https://scholar.google.com/scholar?hl=en&amp;as_sdt=0%2C5&amp;q=visual+acuity+cephalopods+cycles+per+degree&amp;oq=cephal" TargetMode="External"/><Relationship Id="rId10" Type="http://schemas.openxmlformats.org/officeDocument/2006/relationships/hyperlink" Target="https://onlinelibrary.wiley.com/doi/full/10.1111/mec.15102" TargetMode="External"/><Relationship Id="rId13" Type="http://schemas.openxmlformats.org/officeDocument/2006/relationships/hyperlink" Target="https://scholar.google.com/scholar?start=40&amp;q=opsin+%CE%BBmax+mutagenesis&amp;hl=en&amp;as_sdt=0,5" TargetMode="External"/><Relationship Id="rId12" Type="http://schemas.openxmlformats.org/officeDocument/2006/relationships/hyperlink" Target="http://pubmed.gov/"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pubmed.gov/" TargetMode="External"/><Relationship Id="rId9" Type="http://schemas.openxmlformats.org/officeDocument/2006/relationships/hyperlink" Target="https://pubs.acs.org/doi/10.1021/bi972500j" TargetMode="External"/><Relationship Id="rId15" Type="http://schemas.openxmlformats.org/officeDocument/2006/relationships/vmlDrawing" Target="../drawings/vmlDrawing1.vml"/><Relationship Id="rId14" Type="http://schemas.openxmlformats.org/officeDocument/2006/relationships/drawing" Target="../drawings/drawing1.xml"/><Relationship Id="rId5" Type="http://schemas.openxmlformats.org/officeDocument/2006/relationships/hyperlink" Target="http://pubmed.gov/" TargetMode="External"/><Relationship Id="rId6" Type="http://schemas.openxmlformats.org/officeDocument/2006/relationships/hyperlink" Target="https://paperpile.com/shared/raEX7E" TargetMode="External"/><Relationship Id="rId7" Type="http://schemas.openxmlformats.org/officeDocument/2006/relationships/hyperlink" Target="http://pubmed.gov/" TargetMode="External"/><Relationship Id="rId8" Type="http://schemas.openxmlformats.org/officeDocument/2006/relationships/hyperlink" Target="https://www.webofscience.com/wos/woscc/summary/cc9457bf-ccdf-48e5-a2ed-9385beebda2b-392c2652/relevance/1"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oi.org/10.1371%2Fjournal.pone.0098631" TargetMode="External"/><Relationship Id="rId190" Type="http://schemas.openxmlformats.org/officeDocument/2006/relationships/hyperlink" Target="https://doi.org/10.1073/pnas.0903839106" TargetMode="External"/><Relationship Id="rId42" Type="http://schemas.openxmlformats.org/officeDocument/2006/relationships/hyperlink" Target="https://doi.org/10.1111/mec.15102" TargetMode="External"/><Relationship Id="rId41" Type="http://schemas.openxmlformats.org/officeDocument/2006/relationships/hyperlink" Target="https://doi.org/10.1111/evo.13748" TargetMode="External"/><Relationship Id="rId44" Type="http://schemas.openxmlformats.org/officeDocument/2006/relationships/hyperlink" Target="https://doi.org/10.1038/s41598-018-23652-4" TargetMode="External"/><Relationship Id="rId194" Type="http://schemas.openxmlformats.org/officeDocument/2006/relationships/hyperlink" Target="https://doi.org/10.1073/pnas.86.21.8309" TargetMode="External"/><Relationship Id="rId43" Type="http://schemas.openxmlformats.org/officeDocument/2006/relationships/hyperlink" Target="https://doi.org/10.1016/0022-1910(85)90057-5" TargetMode="External"/><Relationship Id="rId193" Type="http://schemas.openxmlformats.org/officeDocument/2006/relationships/hyperlink" Target="https://doi.org/10.1146/annurev.genet.31.1.315" TargetMode="External"/><Relationship Id="rId46" Type="http://schemas.openxmlformats.org/officeDocument/2006/relationships/hyperlink" Target="https://doi.org/10.1016/j.micron.2019.102769" TargetMode="External"/><Relationship Id="rId192" Type="http://schemas.openxmlformats.org/officeDocument/2006/relationships/hyperlink" Target="https://doi-org.proxy.library.ucsb.edu/10.1242/jeb.01647" TargetMode="External"/><Relationship Id="rId45" Type="http://schemas.openxmlformats.org/officeDocument/2006/relationships/hyperlink" Target="https://www.jstor.org/stable/4599364?seq=1" TargetMode="External"/><Relationship Id="rId191" Type="http://schemas.openxmlformats.org/officeDocument/2006/relationships/hyperlink" Target="https://doi.org/10.1016/j.cub.2005.08.010" TargetMode="External"/><Relationship Id="rId48" Type="http://schemas.openxmlformats.org/officeDocument/2006/relationships/hyperlink" Target="https://cob.silverchair-cdn.com/cob/content_public/journal/jeb/223/14/10.1242_jeb.225920/3/jeb225920.pdf?Expires=1657754528&amp;Signature=0tn~Y5zK88KP7IdVkbC-tApna2djtM6xses0MRbzrRgHa7uxDtw6BLyGJHO7kfUywM5sPFnkG4HXdfHYch09FnbCt4eEpwXF~Y12eqUEI9tfSIS75yRjm8pZODop7X2sAWAG9beULn0KoRnczUCLrO3ocIPGtuqhR9T4TGDEiBltTF212ynDVOM5yjCJL8YdBhfAMz1ZEVVy5fcDScqh5gK664yDqekp2LmEJC73s8d26lqvuEqlmYawbCh5F3ils~~3APOxU20JkDGbFx~t2GnECZNOf0fXk9~ESizHfkEaGg3xeikIaNyhL~dPStS7rRkwVryhfKD406U2bFtsvA__&amp;Key-Pair-Id=APKAIE5G5CRDK6RD3PGA" TargetMode="External"/><Relationship Id="rId187" Type="http://schemas.openxmlformats.org/officeDocument/2006/relationships/hyperlink" Target="https://doi.org/10.1016/0896-6273(94)90320-4" TargetMode="External"/><Relationship Id="rId47" Type="http://schemas.openxmlformats.org/officeDocument/2006/relationships/hyperlink" Target="https://doi.org/10.1007/BF00318153" TargetMode="External"/><Relationship Id="rId186" Type="http://schemas.openxmlformats.org/officeDocument/2006/relationships/hyperlink" Target="https://doi.org/10.1093/oxfordjournals.molbev.a025956" TargetMode="External"/><Relationship Id="rId185" Type="http://schemas.openxmlformats.org/officeDocument/2006/relationships/hyperlink" Target="https://doi-org.proxy.library.ucsb.edu/10.1073/pnas.2118145119" TargetMode="External"/><Relationship Id="rId49" Type="http://schemas.openxmlformats.org/officeDocument/2006/relationships/hyperlink" Target="https://doi.org/10.1242/jeb.120808" TargetMode="External"/><Relationship Id="rId184" Type="http://schemas.openxmlformats.org/officeDocument/2006/relationships/hyperlink" Target="https://doi.org/10.1074/jbc.M807368200" TargetMode="External"/><Relationship Id="rId189" Type="http://schemas.openxmlformats.org/officeDocument/2006/relationships/hyperlink" Target="https://doi.org/10.1093/molbev/msl014" TargetMode="External"/><Relationship Id="rId188" Type="http://schemas.openxmlformats.org/officeDocument/2006/relationships/hyperlink" Target="https://pubmed.ncbi.nlm.nih.gov/17107620/" TargetMode="External"/><Relationship Id="rId31" Type="http://schemas.openxmlformats.org/officeDocument/2006/relationships/hyperlink" Target="https://doi.org/10.1093/icb/43.4.559" TargetMode="External"/><Relationship Id="rId30" Type="http://schemas.openxmlformats.org/officeDocument/2006/relationships/hyperlink" Target="https://doi.org/10.1038/s41598-017-15868-7" TargetMode="External"/><Relationship Id="rId33" Type="http://schemas.openxmlformats.org/officeDocument/2006/relationships/hyperlink" Target="https://doi.org/10.1016/S1350-9462(00)00002-1" TargetMode="External"/><Relationship Id="rId183" Type="http://schemas.openxmlformats.org/officeDocument/2006/relationships/hyperlink" Target="https://doi.org/10.1016/S0021-9258(20)64317-4" TargetMode="External"/><Relationship Id="rId32" Type="http://schemas.openxmlformats.org/officeDocument/2006/relationships/hyperlink" Target="https://doi.org/10.1016/0042-6989(90)90038-M" TargetMode="External"/><Relationship Id="rId182" Type="http://schemas.openxmlformats.org/officeDocument/2006/relationships/hyperlink" Target="https://doi.org/10.1303/aez.33.199" TargetMode="External"/><Relationship Id="rId35" Type="http://schemas.openxmlformats.org/officeDocument/2006/relationships/hyperlink" Target="https://doi.org/10.1242/jeb.204.19.3333" TargetMode="External"/><Relationship Id="rId181" Type="http://schemas.openxmlformats.org/officeDocument/2006/relationships/hyperlink" Target="https://doi.org/10.1303/aez.4.87" TargetMode="External"/><Relationship Id="rId34" Type="http://schemas.openxmlformats.org/officeDocument/2006/relationships/hyperlink" Target="https://doi.org/10.1021/bi972500j" TargetMode="External"/><Relationship Id="rId180" Type="http://schemas.openxmlformats.org/officeDocument/2006/relationships/hyperlink" Target="https://doi.org/10.1146/annurev.ento.46.1.471" TargetMode="External"/><Relationship Id="rId37" Type="http://schemas.openxmlformats.org/officeDocument/2006/relationships/hyperlink" Target="https://doi.org/10.1016/S0042-6989(00)00227-3" TargetMode="External"/><Relationship Id="rId176" Type="http://schemas.openxmlformats.org/officeDocument/2006/relationships/hyperlink" Target="https://doi.org/10.1007/s00239-008-9065-9" TargetMode="External"/><Relationship Id="rId36" Type="http://schemas.openxmlformats.org/officeDocument/2006/relationships/hyperlink" Target="http://doi.org/10.1007/BF00605401" TargetMode="External"/><Relationship Id="rId175" Type="http://schemas.openxmlformats.org/officeDocument/2006/relationships/hyperlink" Target="https://doi.org/10.1074/jbc.M304567200" TargetMode="External"/><Relationship Id="rId39" Type="http://schemas.openxmlformats.org/officeDocument/2006/relationships/hyperlink" Target="https://doi.org/10.1016/S1467-8039(01)00035-4" TargetMode="External"/><Relationship Id="rId174" Type="http://schemas.openxmlformats.org/officeDocument/2006/relationships/hyperlink" Target="https://doi.org/10.1016/S0014-5793(02)03616-5" TargetMode="External"/><Relationship Id="rId38" Type="http://schemas.openxmlformats.org/officeDocument/2006/relationships/hyperlink" Target="https://doi.org/10.1159/000116504" TargetMode="External"/><Relationship Id="rId173" Type="http://schemas.openxmlformats.org/officeDocument/2006/relationships/hyperlink" Target="https://doi.org/10.1098/rspb.2012.2987" TargetMode="External"/><Relationship Id="rId179" Type="http://schemas.openxmlformats.org/officeDocument/2006/relationships/hyperlink" Target="https://doi.org/10.1007/s00359-023-01629-7" TargetMode="External"/><Relationship Id="rId178" Type="http://schemas.openxmlformats.org/officeDocument/2006/relationships/hyperlink" Target="https://doi.org/10.1007/s00359-014-0888-0" TargetMode="External"/><Relationship Id="rId177" Type="http://schemas.openxmlformats.org/officeDocument/2006/relationships/hyperlink" Target="https://doi.org/10.1007/s10340-023-01655-z" TargetMode="External"/><Relationship Id="rId20" Type="http://schemas.openxmlformats.org/officeDocument/2006/relationships/hyperlink" Target="https://doi.org/10.1242/jeb.01647" TargetMode="External"/><Relationship Id="rId22" Type="http://schemas.openxmlformats.org/officeDocument/2006/relationships/hyperlink" Target="https://doi.org/10.1242/jeb.02171" TargetMode="External"/><Relationship Id="rId21" Type="http://schemas.openxmlformats.org/officeDocument/2006/relationships/hyperlink" Target="https://doi.org/10.1159/000067191" TargetMode="External"/><Relationship Id="rId24" Type="http://schemas.openxmlformats.org/officeDocument/2006/relationships/hyperlink" Target="https://doi.org/10.1016/j.visres.2011.02.025" TargetMode="External"/><Relationship Id="rId23" Type="http://schemas.openxmlformats.org/officeDocument/2006/relationships/hyperlink" Target="https://doi.org/10.1159/000113552" TargetMode="External"/><Relationship Id="rId26" Type="http://schemas.openxmlformats.org/officeDocument/2006/relationships/hyperlink" Target="https://doi.org/10.1002/ece3.3745" TargetMode="External"/><Relationship Id="rId25" Type="http://schemas.openxmlformats.org/officeDocument/2006/relationships/hyperlink" Target="https://pubmed.ncbi.nlm.nih.gov/11980888/" TargetMode="External"/><Relationship Id="rId28" Type="http://schemas.openxmlformats.org/officeDocument/2006/relationships/hyperlink" Target="https://doi.org/10.1002/2211-5463.12843" TargetMode="External"/><Relationship Id="rId27" Type="http://schemas.openxmlformats.org/officeDocument/2006/relationships/hyperlink" Target="https://doi.org/10.1016/j.gene.2014.11.054" TargetMode="External"/><Relationship Id="rId29" Type="http://schemas.openxmlformats.org/officeDocument/2006/relationships/hyperlink" Target="https://doi.org/10.1016/j.visres.2016.06.013" TargetMode="External"/><Relationship Id="rId11" Type="http://schemas.openxmlformats.org/officeDocument/2006/relationships/hyperlink" Target="https://doi.org/10.1017/S0952523803202030" TargetMode="External"/><Relationship Id="rId10" Type="http://schemas.openxmlformats.org/officeDocument/2006/relationships/hyperlink" Target="https://doi.org/10.1111/j.1365-294X.2005.02735.x" TargetMode="External"/><Relationship Id="rId13" Type="http://schemas.openxmlformats.org/officeDocument/2006/relationships/hyperlink" Target="https://doi.org/10.1016/0042-6989(80)90066-8" TargetMode="External"/><Relationship Id="rId12" Type="http://schemas.openxmlformats.org/officeDocument/2006/relationships/hyperlink" Target="https://doi.org/10.1017/S0952523800010178" TargetMode="External"/><Relationship Id="rId15" Type="http://schemas.openxmlformats.org/officeDocument/2006/relationships/hyperlink" Target="https://doi.org/10.1046/j.1095-8649.2003.00246.x" TargetMode="External"/><Relationship Id="rId198" Type="http://schemas.openxmlformats.org/officeDocument/2006/relationships/hyperlink" Target="https://www.nature.com/articles/s42003-021-01688-z" TargetMode="External"/><Relationship Id="rId14" Type="http://schemas.openxmlformats.org/officeDocument/2006/relationships/hyperlink" Target="https://doi.org/10.1017/S0952523800173080" TargetMode="External"/><Relationship Id="rId197" Type="http://schemas.openxmlformats.org/officeDocument/2006/relationships/hyperlink" Target="https://doi.org/10.1016/S0006-3495(99)76953-5" TargetMode="External"/><Relationship Id="rId17" Type="http://schemas.openxmlformats.org/officeDocument/2006/relationships/hyperlink" Target="https://doi.org/10.1016/j.cbpb.2018.02.006" TargetMode="External"/><Relationship Id="rId196" Type="http://schemas.openxmlformats.org/officeDocument/2006/relationships/hyperlink" Target="https://doi.org/10.1073/pnas.260349597" TargetMode="External"/><Relationship Id="rId16" Type="http://schemas.openxmlformats.org/officeDocument/2006/relationships/hyperlink" Target="https://doi.org/10.1016/0042-6989(78)90150-5" TargetMode="External"/><Relationship Id="rId195" Type="http://schemas.openxmlformats.org/officeDocument/2006/relationships/hyperlink" Target="https://doi.org/10.1073/pnas.94.16.8860" TargetMode="External"/><Relationship Id="rId19" Type="http://schemas.openxmlformats.org/officeDocument/2006/relationships/hyperlink" Target="https://doi.org/10.1016/s0042-6989(02)00404-2" TargetMode="External"/><Relationship Id="rId18" Type="http://schemas.openxmlformats.org/officeDocument/2006/relationships/hyperlink" Target="https://doi.org/10.1017/S0952523807070320" TargetMode="External"/><Relationship Id="rId199" Type="http://schemas.openxmlformats.org/officeDocument/2006/relationships/hyperlink" Target="https://doi.org/10.1371/journal.pone.0161215" TargetMode="External"/><Relationship Id="rId84" Type="http://schemas.openxmlformats.org/officeDocument/2006/relationships/hyperlink" Target="https://doi.org/10.1042/bj20020483" TargetMode="External"/><Relationship Id="rId83" Type="http://schemas.openxmlformats.org/officeDocument/2006/relationships/hyperlink" Target="https://doi.org/10.1242/jeb.242929" TargetMode="External"/><Relationship Id="rId86" Type="http://schemas.openxmlformats.org/officeDocument/2006/relationships/hyperlink" Target="https://doi.org/10.1093/molbev/msu304" TargetMode="External"/><Relationship Id="rId85" Type="http://schemas.openxmlformats.org/officeDocument/2006/relationships/hyperlink" Target="https://doi.org/10.1093/molbev/msm109" TargetMode="External"/><Relationship Id="rId88" Type="http://schemas.openxmlformats.org/officeDocument/2006/relationships/hyperlink" Target="https://doi.org/10.1073/pnas.1917303117" TargetMode="External"/><Relationship Id="rId150" Type="http://schemas.openxmlformats.org/officeDocument/2006/relationships/hyperlink" Target="https://doi.org/10.1016/j.cub.2004.07.057" TargetMode="External"/><Relationship Id="rId87" Type="http://schemas.openxmlformats.org/officeDocument/2006/relationships/hyperlink" Target="https://doi.org/10.1016/j.cub.2005.08.010" TargetMode="External"/><Relationship Id="rId89" Type="http://schemas.openxmlformats.org/officeDocument/2006/relationships/hyperlink" Target="https://doi.org/10.1073/pnas.96.11.6279" TargetMode="External"/><Relationship Id="rId80" Type="http://schemas.openxmlformats.org/officeDocument/2006/relationships/hyperlink" Target="https://doi-org.proxy.library.ucsb.edu:9443/10.1074/jbc.M117.793539" TargetMode="External"/><Relationship Id="rId82" Type="http://schemas.openxmlformats.org/officeDocument/2006/relationships/hyperlink" Target="https://doi-org.proxy.library.ucsb.edu:9443/10.1016/S0006-291X(02)00458-8" TargetMode="External"/><Relationship Id="rId81" Type="http://schemas.openxmlformats.org/officeDocument/2006/relationships/hyperlink" Target="https://doi.org/10.1242/jeb.108456"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149" Type="http://schemas.openxmlformats.org/officeDocument/2006/relationships/hyperlink" Target="https://doi.org/10.1242/jeb.136523" TargetMode="External"/><Relationship Id="rId4" Type="http://schemas.openxmlformats.org/officeDocument/2006/relationships/hyperlink" Target="https://doi.org/10.1016/0042-6989(87)90200-8" TargetMode="External"/><Relationship Id="rId148" Type="http://schemas.openxmlformats.org/officeDocument/2006/relationships/hyperlink" Target="https://doi.org/10.1242/jeb.153593" TargetMode="External"/><Relationship Id="rId9" Type="http://schemas.openxmlformats.org/officeDocument/2006/relationships/hyperlink" Target="https://doi.org/10.1016/S0042-6989(99)00238-2" TargetMode="External"/><Relationship Id="rId143" Type="http://schemas.openxmlformats.org/officeDocument/2006/relationships/hyperlink" Target="https://doi-org.proxy.library.ucsb.edu/10.1021/jp208107r" TargetMode="External"/><Relationship Id="rId142" Type="http://schemas.openxmlformats.org/officeDocument/2006/relationships/hyperlink" Target="https://doi.org/10.1603/029.102.0620" TargetMode="External"/><Relationship Id="rId141" Type="http://schemas.openxmlformats.org/officeDocument/2006/relationships/hyperlink" Target="https://doi.org/10.1002/ps.5680" TargetMode="External"/><Relationship Id="rId140" Type="http://schemas.openxmlformats.org/officeDocument/2006/relationships/hyperlink" Target="https://doi.org/10.3389/fevo.2021.676369" TargetMode="External"/><Relationship Id="rId5" Type="http://schemas.openxmlformats.org/officeDocument/2006/relationships/hyperlink" Target="https://doi.org/10.1016/0042-6989(87)90124-6" TargetMode="External"/><Relationship Id="rId147" Type="http://schemas.openxmlformats.org/officeDocument/2006/relationships/hyperlink" Target="https://doi.org/10.1016/j.cub.2015.07.017" TargetMode="External"/><Relationship Id="rId6" Type="http://schemas.openxmlformats.org/officeDocument/2006/relationships/hyperlink" Target="https://doi.org/10.1016/0042-6989(94)90015-9" TargetMode="External"/><Relationship Id="rId146" Type="http://schemas.openxmlformats.org/officeDocument/2006/relationships/hyperlink" Target="https://doi.org/10.1016/0022-1910(93)90037-R" TargetMode="External"/><Relationship Id="rId7" Type="http://schemas.openxmlformats.org/officeDocument/2006/relationships/hyperlink" Target="https://www.proquest.com/openview/c14161a624531c1f0a2bea59864be6d3/1?pq-origsite=gscholar&amp;cbl=18750" TargetMode="External"/><Relationship Id="rId145" Type="http://schemas.openxmlformats.org/officeDocument/2006/relationships/hyperlink" Target="https://doi.org/10.1038/s41598-017-00061-7" TargetMode="External"/><Relationship Id="rId8" Type="http://schemas.openxmlformats.org/officeDocument/2006/relationships/hyperlink" Target="https://doi.org/10.1016/0042-6989(83)90014-7" TargetMode="External"/><Relationship Id="rId144" Type="http://schemas.openxmlformats.org/officeDocument/2006/relationships/hyperlink" Target="https://doi.org/10.1007/s13355-013-0205-3" TargetMode="External"/><Relationship Id="rId73" Type="http://schemas.openxmlformats.org/officeDocument/2006/relationships/hyperlink" Target="https://doi.org/10.1002/cne.24911" TargetMode="External"/><Relationship Id="rId72" Type="http://schemas.openxmlformats.org/officeDocument/2006/relationships/hyperlink" Target="https://digitalcommons.georgiasouthern.edu/cgi/viewcontent.cgi?article=1314&amp;context=honors-theses" TargetMode="External"/><Relationship Id="rId75" Type="http://schemas.openxmlformats.org/officeDocument/2006/relationships/hyperlink" Target="https://doi.org/10.1186/s40851-019-0150-2" TargetMode="External"/><Relationship Id="rId74" Type="http://schemas.openxmlformats.org/officeDocument/2006/relationships/hyperlink" Target="https://doi.org/10.1159/000361036" TargetMode="External"/><Relationship Id="rId77" Type="http://schemas.openxmlformats.org/officeDocument/2006/relationships/hyperlink" Target="https://doi.org/10.1073/pnas.2008986118" TargetMode="External"/><Relationship Id="rId76" Type="http://schemas.openxmlformats.org/officeDocument/2006/relationships/hyperlink" Target="https://doi-org.proxy.library.ucsb.edu:9443/10.1002/ajp.23199" TargetMode="External"/><Relationship Id="rId79" Type="http://schemas.openxmlformats.org/officeDocument/2006/relationships/hyperlink" Target="https://doi-org.proxy.library.ucsb.edu:9443/10.1016/j.visres.2016.06.013" TargetMode="External"/><Relationship Id="rId78" Type="http://schemas.openxmlformats.org/officeDocument/2006/relationships/hyperlink" Target="https://doi.org/10.1371/journal.pone.0240313" TargetMode="External"/><Relationship Id="rId71" Type="http://schemas.openxmlformats.org/officeDocument/2006/relationships/hyperlink" Target="https://doi.org/10.1139/z05-011" TargetMode="External"/><Relationship Id="rId70" Type="http://schemas.openxmlformats.org/officeDocument/2006/relationships/hyperlink" Target="https://doi.org/10.1046/j.1444-2906.2000.00068.x" TargetMode="External"/><Relationship Id="rId139" Type="http://schemas.openxmlformats.org/officeDocument/2006/relationships/hyperlink" Target="https://doi.org/10.1098/rstb.2009.0044" TargetMode="External"/><Relationship Id="rId138" Type="http://schemas.openxmlformats.org/officeDocument/2006/relationships/hyperlink" Target="https://doi.org/10.1002/ps.7351" TargetMode="External"/><Relationship Id="rId137" Type="http://schemas.openxmlformats.org/officeDocument/2006/relationships/hyperlink" Target="https://doi.org/10.1038/s41598-021-95107-2" TargetMode="External"/><Relationship Id="rId132" Type="http://schemas.openxmlformats.org/officeDocument/2006/relationships/hyperlink" Target="https://doi.org/10.1111/j.1365-3032.2011.00805.x" TargetMode="External"/><Relationship Id="rId131" Type="http://schemas.openxmlformats.org/officeDocument/2006/relationships/hyperlink" Target="https://doi.org/10.1186/s12862-017-0910-6" TargetMode="External"/><Relationship Id="rId130" Type="http://schemas.openxmlformats.org/officeDocument/2006/relationships/hyperlink" Target="https://doi.org/10.1242/jeb.01634" TargetMode="External"/><Relationship Id="rId136" Type="http://schemas.openxmlformats.org/officeDocument/2006/relationships/hyperlink" Target="https://doi.org/10.1073/pnas.1219416110" TargetMode="External"/><Relationship Id="rId135" Type="http://schemas.openxmlformats.org/officeDocument/2006/relationships/hyperlink" Target="https://doi.org/10.1098/rstb.2021.0274" TargetMode="External"/><Relationship Id="rId134" Type="http://schemas.openxmlformats.org/officeDocument/2006/relationships/hyperlink" Target="https://doi.org/10.1242/jeb.244541" TargetMode="External"/><Relationship Id="rId133" Type="http://schemas.openxmlformats.org/officeDocument/2006/relationships/hyperlink" Target="https://doi.org/10.1002/ps.7651" TargetMode="External"/><Relationship Id="rId62" Type="http://schemas.openxmlformats.org/officeDocument/2006/relationships/hyperlink" Target="https://doi.org/10.1007/s00359-012-0742-1" TargetMode="External"/><Relationship Id="rId61" Type="http://schemas.openxmlformats.org/officeDocument/2006/relationships/hyperlink" Target="https://doi.org/10.1242/jeb.108613" TargetMode="External"/><Relationship Id="rId64" Type="http://schemas.openxmlformats.org/officeDocument/2006/relationships/hyperlink" Target="https://doi.org/10.1159/000441834" TargetMode="External"/><Relationship Id="rId63" Type="http://schemas.openxmlformats.org/officeDocument/2006/relationships/hyperlink" Target="https://doi.org/10.1007/s00359-013-0802-1" TargetMode="External"/><Relationship Id="rId66" Type="http://schemas.openxmlformats.org/officeDocument/2006/relationships/hyperlink" Target="https://doi.org/10.1093/icb/icm092" TargetMode="External"/><Relationship Id="rId172" Type="http://schemas.openxmlformats.org/officeDocument/2006/relationships/hyperlink" Target="https://doi.org/10.7554/eLife.29555" TargetMode="External"/><Relationship Id="rId65" Type="http://schemas.openxmlformats.org/officeDocument/2006/relationships/hyperlink" Target="https://doi.org/10.1053/j.jepm.2007.03.012" TargetMode="External"/><Relationship Id="rId171" Type="http://schemas.openxmlformats.org/officeDocument/2006/relationships/hyperlink" Target="https://doi.org/10.1038/s41598-017-07461-9" TargetMode="External"/><Relationship Id="rId68" Type="http://schemas.openxmlformats.org/officeDocument/2006/relationships/hyperlink" Target="https://doi.org/10.1242/jeb.126.1.513" TargetMode="External"/><Relationship Id="rId170" Type="http://schemas.openxmlformats.org/officeDocument/2006/relationships/hyperlink" Target="http://rave.ohiolink.edu/etdc/view?acc_num=ucin1342106178" TargetMode="External"/><Relationship Id="rId67" Type="http://schemas.openxmlformats.org/officeDocument/2006/relationships/hyperlink" Target="https://doi.org/10.3389/fphys.2019.01637" TargetMode="External"/><Relationship Id="rId60" Type="http://schemas.openxmlformats.org/officeDocument/2006/relationships/hyperlink" Target="https://doi.org/10.1007/BF00609721" TargetMode="External"/><Relationship Id="rId165" Type="http://schemas.openxmlformats.org/officeDocument/2006/relationships/hyperlink" Target="https://doi.org/10.1111/mec.13968" TargetMode="External"/><Relationship Id="rId69" Type="http://schemas.openxmlformats.org/officeDocument/2006/relationships/hyperlink" Target="https://doi.org/10.1093/mollus/eyp055" TargetMode="External"/><Relationship Id="rId164" Type="http://schemas.openxmlformats.org/officeDocument/2006/relationships/hyperlink" Target="https://doi-org.proxy.library.ucsb.edu/10.1111/j.1749-4877.2008.00137.x" TargetMode="External"/><Relationship Id="rId163" Type="http://schemas.openxmlformats.org/officeDocument/2006/relationships/hyperlink" Target="https://doi.org/10.1016/j.semcdb.2020.03.012" TargetMode="External"/><Relationship Id="rId162" Type="http://schemas.openxmlformats.org/officeDocument/2006/relationships/hyperlink" Target="https://doi.org/10.1017/S0952523819000105" TargetMode="External"/><Relationship Id="rId169" Type="http://schemas.openxmlformats.org/officeDocument/2006/relationships/hyperlink" Target="https://doi.org/10.1523/JNEUROSCI.18-07-02412.1998" TargetMode="External"/><Relationship Id="rId168" Type="http://schemas.openxmlformats.org/officeDocument/2006/relationships/hyperlink" Target="https://doi.org/10.1242/jeb.01314" TargetMode="External"/><Relationship Id="rId167" Type="http://schemas.openxmlformats.org/officeDocument/2006/relationships/hyperlink" Target="https://doi.org/10.1242/jeb.233098" TargetMode="External"/><Relationship Id="rId166" Type="http://schemas.openxmlformats.org/officeDocument/2006/relationships/hyperlink" Target="https://doi.org/10.1016/0042-6989(73)90060-6" TargetMode="External"/><Relationship Id="rId51" Type="http://schemas.openxmlformats.org/officeDocument/2006/relationships/hyperlink" Target="https://onlinelibrary.wiley.com/doi/10.1002/cne.23472" TargetMode="External"/><Relationship Id="rId50" Type="http://schemas.openxmlformats.org/officeDocument/2006/relationships/hyperlink" Target="https://doi.org/10.1007/s00436-008-0939-y" TargetMode="External"/><Relationship Id="rId53" Type="http://schemas.openxmlformats.org/officeDocument/2006/relationships/hyperlink" Target="http://forensicentomologist.com/wp-content/uploads/2008/05/25.pdf" TargetMode="External"/><Relationship Id="rId52" Type="http://schemas.openxmlformats.org/officeDocument/2006/relationships/hyperlink" Target="https://doi.org/10.1242/jeb.083360" TargetMode="External"/><Relationship Id="rId55" Type="http://schemas.openxmlformats.org/officeDocument/2006/relationships/hyperlink" Target="https://doi.org/10.1016/0042-6989(74)90014-5" TargetMode="External"/><Relationship Id="rId161" Type="http://schemas.openxmlformats.org/officeDocument/2006/relationships/hyperlink" Target="https://doi.org/10.1093/molbev/msv346" TargetMode="External"/><Relationship Id="rId54" Type="http://schemas.openxmlformats.org/officeDocument/2006/relationships/hyperlink" Target="https://doi.org/10.1007/BF00221784" TargetMode="External"/><Relationship Id="rId160" Type="http://schemas.openxmlformats.org/officeDocument/2006/relationships/hyperlink" Target="https://doi.org/10.1111/mec.16831" TargetMode="External"/><Relationship Id="rId57" Type="http://schemas.openxmlformats.org/officeDocument/2006/relationships/hyperlink" Target="https://doi.org/10.1159/000057575" TargetMode="External"/><Relationship Id="rId56" Type="http://schemas.openxmlformats.org/officeDocument/2006/relationships/hyperlink" Target="https://doi.org/10.1159/000357750" TargetMode="External"/><Relationship Id="rId159" Type="http://schemas.openxmlformats.org/officeDocument/2006/relationships/hyperlink" Target="https://doi.org/10.1016/0022-1910(84)90044-1" TargetMode="External"/><Relationship Id="rId59" Type="http://schemas.openxmlformats.org/officeDocument/2006/relationships/hyperlink" Target="https://doi.org/10.1242/jeb.142083" TargetMode="External"/><Relationship Id="rId154" Type="http://schemas.openxmlformats.org/officeDocument/2006/relationships/hyperlink" Target="https://doi.org/10.1242/jeb.01078" TargetMode="External"/><Relationship Id="rId58" Type="http://schemas.openxmlformats.org/officeDocument/2006/relationships/hyperlink" Target="https://doi.org/10.1016/j.visres.2007.01.005" TargetMode="External"/><Relationship Id="rId153" Type="http://schemas.openxmlformats.org/officeDocument/2006/relationships/hyperlink" Target="https://doi.org/10.1002/cne.10582" TargetMode="External"/><Relationship Id="rId152" Type="http://schemas.openxmlformats.org/officeDocument/2006/relationships/hyperlink" Target="https://doi.org/10.1242/jeb.116780" TargetMode="External"/><Relationship Id="rId151" Type="http://schemas.openxmlformats.org/officeDocument/2006/relationships/hyperlink" Target="https://doi.org/10.1093/aesa/83.4.817" TargetMode="External"/><Relationship Id="rId158" Type="http://schemas.openxmlformats.org/officeDocument/2006/relationships/hyperlink" Target="https://doi.org/10.1016/j.semcdb.2020.04.004" TargetMode="External"/><Relationship Id="rId157" Type="http://schemas.openxmlformats.org/officeDocument/2006/relationships/hyperlink" Target="https://doi.org/10.1523/JNEUROSCI.23-34-10873.2003" TargetMode="External"/><Relationship Id="rId156" Type="http://schemas.openxmlformats.org/officeDocument/2006/relationships/hyperlink" Target="https://doi.org/10.1016/0022-1910(81)90097-4" TargetMode="External"/><Relationship Id="rId155" Type="http://schemas.openxmlformats.org/officeDocument/2006/relationships/hyperlink" Target="https://doi.org/10.1007/BF00625437" TargetMode="External"/><Relationship Id="rId107" Type="http://schemas.openxmlformats.org/officeDocument/2006/relationships/hyperlink" Target="https://doi.org/10.1021/bi0200413" TargetMode="External"/><Relationship Id="rId106" Type="http://schemas.openxmlformats.org/officeDocument/2006/relationships/hyperlink" Target="https://doi.org/10.1073%2Fpnas.201257398" TargetMode="External"/><Relationship Id="rId105" Type="http://schemas.openxmlformats.org/officeDocument/2006/relationships/hyperlink" Target="https://doi.org/10.1098%2Frstb.2009.0044" TargetMode="External"/><Relationship Id="rId104" Type="http://schemas.openxmlformats.org/officeDocument/2006/relationships/hyperlink" Target="https://doi.org/10.1167/iovs.06-0442" TargetMode="External"/><Relationship Id="rId109" Type="http://schemas.openxmlformats.org/officeDocument/2006/relationships/hyperlink" Target="https://www.ncbi.nlm.nih.gov/pmc/articles/PMC2810422/" TargetMode="External"/><Relationship Id="rId108" Type="http://schemas.openxmlformats.org/officeDocument/2006/relationships/hyperlink" Target="https://www.jstor.org/stable/3139923" TargetMode="External"/><Relationship Id="rId220" Type="http://schemas.openxmlformats.org/officeDocument/2006/relationships/vmlDrawing" Target="../drawings/vmlDrawing2.vml"/><Relationship Id="rId103" Type="http://schemas.openxmlformats.org/officeDocument/2006/relationships/hyperlink" Target="https://doi.org/10.1242/jeb.020289" TargetMode="External"/><Relationship Id="rId102" Type="http://schemas.openxmlformats.org/officeDocument/2006/relationships/hyperlink" Target="https://doi.org/10.1073/pnas.88.7.2783" TargetMode="External"/><Relationship Id="rId101" Type="http://schemas.openxmlformats.org/officeDocument/2006/relationships/hyperlink" Target="https://doi.org/10.1242/jeb.02360" TargetMode="External"/><Relationship Id="rId100" Type="http://schemas.openxmlformats.org/officeDocument/2006/relationships/hyperlink" Target="https://doi.org/10.1371/journal.pbio.0060097" TargetMode="External"/><Relationship Id="rId217" Type="http://schemas.openxmlformats.org/officeDocument/2006/relationships/hyperlink" Target="http://royalsocietypublishing.org/rspb/article/290/1996/20230530/79663/Convergent-evolutionary-shifts-in-rhodopsin" TargetMode="External"/><Relationship Id="rId216" Type="http://schemas.openxmlformats.org/officeDocument/2006/relationships/hyperlink" Target="https://doi.org/10.1101/2024.08.14.607903" TargetMode="External"/><Relationship Id="rId215" Type="http://schemas.openxmlformats.org/officeDocument/2006/relationships/hyperlink" Target="https://doi.org/10.1016/j.gene.2014.11.054" TargetMode="External"/><Relationship Id="rId214" Type="http://schemas.openxmlformats.org/officeDocument/2006/relationships/hyperlink" Target="https://doi.org/10.1098/rspb.2023.0530" TargetMode="External"/><Relationship Id="rId219" Type="http://schemas.openxmlformats.org/officeDocument/2006/relationships/drawing" Target="../drawings/drawing2.xml"/><Relationship Id="rId218" Type="http://schemas.openxmlformats.org/officeDocument/2006/relationships/hyperlink" Target="https://pubmed.ncbi.nlm.nih.gov/9733753/" TargetMode="External"/><Relationship Id="rId213" Type="http://schemas.openxmlformats.org/officeDocument/2006/relationships/hyperlink" Target="https://doi.org/10.1126/science.aav4632" TargetMode="External"/><Relationship Id="rId212" Type="http://schemas.openxmlformats.org/officeDocument/2006/relationships/hyperlink" Target="https://doi.org/10.1016/j.bbadis.2017.05.006" TargetMode="External"/><Relationship Id="rId211" Type="http://schemas.openxmlformats.org/officeDocument/2006/relationships/hyperlink" Target="https://doi.org/10.1016/j.gene.2014.11.054" TargetMode="External"/><Relationship Id="rId210" Type="http://schemas.openxmlformats.org/officeDocument/2006/relationships/hyperlink" Target="https://doi.org/10.1093/molbev/msy241" TargetMode="External"/><Relationship Id="rId129" Type="http://schemas.openxmlformats.org/officeDocument/2006/relationships/hyperlink" Target="https://resjournals.onlinelibrary.wiley.com/doi/abs/10.1111/j.1365-2583.1996.tb00051.x" TargetMode="External"/><Relationship Id="rId128" Type="http://schemas.openxmlformats.org/officeDocument/2006/relationships/hyperlink" Target="https://doi.org/10.1002/cne.22114" TargetMode="External"/><Relationship Id="rId127" Type="http://schemas.openxmlformats.org/officeDocument/2006/relationships/hyperlink" Target="https://link.springer.com/article/10.1007/s00359-015-1063-y" TargetMode="External"/><Relationship Id="rId126" Type="http://schemas.openxmlformats.org/officeDocument/2006/relationships/hyperlink" Target="https://doi.org/10.1016/j.jinsphys.2017.11.009" TargetMode="External"/><Relationship Id="rId121" Type="http://schemas.openxmlformats.org/officeDocument/2006/relationships/hyperlink" Target="https://doi-org.proxy.library.ucsb.edu/10.1007/BF00610668" TargetMode="External"/><Relationship Id="rId120" Type="http://schemas.openxmlformats.org/officeDocument/2006/relationships/hyperlink" Target="https://doi-org.proxy.library.ucsb.edu/10.1016/S0042-6989(01)00264-4" TargetMode="External"/><Relationship Id="rId125" Type="http://schemas.openxmlformats.org/officeDocument/2006/relationships/hyperlink" Target="https://doi.org/10.1007/s00359-003-0454-7" TargetMode="External"/><Relationship Id="rId124" Type="http://schemas.openxmlformats.org/officeDocument/2006/relationships/hyperlink" Target="https://doi.org/10.1016/S0378-1119(03)00424-4" TargetMode="External"/><Relationship Id="rId123" Type="http://schemas.openxmlformats.org/officeDocument/2006/relationships/hyperlink" Target="https://doi.org/10.1021/bi015584b" TargetMode="External"/><Relationship Id="rId122" Type="http://schemas.openxmlformats.org/officeDocument/2006/relationships/hyperlink" Target="https://doi.org/10.1186/s12862-020-01725-1" TargetMode="External"/><Relationship Id="rId95" Type="http://schemas.openxmlformats.org/officeDocument/2006/relationships/hyperlink" Target="https://doi.org/10.1242/jeb.00571" TargetMode="External"/><Relationship Id="rId94" Type="http://schemas.openxmlformats.org/officeDocument/2006/relationships/hyperlink" Target="https://doi.org/10.1016/j.ibmb.2005.09.001" TargetMode="External"/><Relationship Id="rId97" Type="http://schemas.openxmlformats.org/officeDocument/2006/relationships/hyperlink" Target="https://doi.org/10.1016/0022-1910(77)90157-3" TargetMode="External"/><Relationship Id="rId96" Type="http://schemas.openxmlformats.org/officeDocument/2006/relationships/hyperlink" Target="https://doi.org/10.1242/jeb.00571" TargetMode="External"/><Relationship Id="rId99" Type="http://schemas.openxmlformats.org/officeDocument/2006/relationships/hyperlink" Target="https://doi.org/10.1523/JNEUROSCI.19-24-10716.1999" TargetMode="External"/><Relationship Id="rId98" Type="http://schemas.openxmlformats.org/officeDocument/2006/relationships/hyperlink" Target="https://doi.org/10.3390/biology8010006" TargetMode="External"/><Relationship Id="rId91" Type="http://schemas.openxmlformats.org/officeDocument/2006/relationships/hyperlink" Target="https://doi.org/10.1242/jeb.199.2.441" TargetMode="External"/><Relationship Id="rId90" Type="http://schemas.openxmlformats.org/officeDocument/2006/relationships/hyperlink" Target="https://doi.org/10.1242/jeb.116780" TargetMode="External"/><Relationship Id="rId93" Type="http://schemas.openxmlformats.org/officeDocument/2006/relationships/hyperlink" Target="https://doi.org/10.1186/1471-2148-12-163" TargetMode="External"/><Relationship Id="rId92" Type="http://schemas.openxmlformats.org/officeDocument/2006/relationships/hyperlink" Target="https://doi.org/10.1242/jeb.108514" TargetMode="External"/><Relationship Id="rId118" Type="http://schemas.openxmlformats.org/officeDocument/2006/relationships/hyperlink" Target="https://doi.org/10.1093/molbev/msad030" TargetMode="External"/><Relationship Id="rId117" Type="http://schemas.openxmlformats.org/officeDocument/2006/relationships/hyperlink" Target="https://doi.org/10.1093/molbev/msad063" TargetMode="External"/><Relationship Id="rId116" Type="http://schemas.openxmlformats.org/officeDocument/2006/relationships/hyperlink" Target="https://doi.org/10.1093/molbev/msad023" TargetMode="External"/><Relationship Id="rId115" Type="http://schemas.openxmlformats.org/officeDocument/2006/relationships/hyperlink" Target="https://doi-org.proxy.library.ucsb.edu:9443/10.1038/s41598-023-28476-5" TargetMode="External"/><Relationship Id="rId119" Type="http://schemas.openxmlformats.org/officeDocument/2006/relationships/hyperlink" Target="http://doi.org/10.1021/ja409896y" TargetMode="External"/><Relationship Id="rId110" Type="http://schemas.openxmlformats.org/officeDocument/2006/relationships/hyperlink" Target="https://doi.org/10.1534/genetics.105.045849" TargetMode="External"/><Relationship Id="rId114" Type="http://schemas.openxmlformats.org/officeDocument/2006/relationships/hyperlink" Target="https://doi.org/10.1098/rstb.2021.0279" TargetMode="External"/><Relationship Id="rId113" Type="http://schemas.openxmlformats.org/officeDocument/2006/relationships/hyperlink" Target="https://www.ncbi.nlm.nih.gov/pmc/articles/PMC1461741/pdf/11545071.pdf" TargetMode="External"/><Relationship Id="rId112" Type="http://schemas.openxmlformats.org/officeDocument/2006/relationships/hyperlink" Target="https://doi.org/10.1073/pnas.201257398" TargetMode="External"/><Relationship Id="rId111" Type="http://schemas.openxmlformats.org/officeDocument/2006/relationships/hyperlink" Target="https://doi-org.proxy.library.ucsb.edu:9443/10.1242/jeb.242929" TargetMode="External"/><Relationship Id="rId206" Type="http://schemas.openxmlformats.org/officeDocument/2006/relationships/hyperlink" Target="https://doi.org/10.1002%2Fpro.2902" TargetMode="External"/><Relationship Id="rId205" Type="http://schemas.openxmlformats.org/officeDocument/2006/relationships/hyperlink" Target="https://doi.org/10.7554/eLife.35957" TargetMode="External"/><Relationship Id="rId204" Type="http://schemas.openxmlformats.org/officeDocument/2006/relationships/hyperlink" Target="https://doi.org/10.1111/jfb.13859" TargetMode="External"/><Relationship Id="rId203" Type="http://schemas.openxmlformats.org/officeDocument/2006/relationships/hyperlink" Target="https://doi.org/10.1093/molbev/msae049" TargetMode="External"/><Relationship Id="rId209" Type="http://schemas.openxmlformats.org/officeDocument/2006/relationships/hyperlink" Target="https://doi.org/10.1111/evo.12322" TargetMode="External"/><Relationship Id="rId208" Type="http://schemas.openxmlformats.org/officeDocument/2006/relationships/hyperlink" Target="https://doi.org/10.1016/j.cois.2025.101331" TargetMode="External"/><Relationship Id="rId207" Type="http://schemas.openxmlformats.org/officeDocument/2006/relationships/hyperlink" Target="https://doi.org/10.1515/BC.2001.157" TargetMode="External"/><Relationship Id="rId202" Type="http://schemas.openxmlformats.org/officeDocument/2006/relationships/hyperlink" Target="https://doi.org/10.1093%2Fmolbev%2Fmsab008" TargetMode="External"/><Relationship Id="rId201" Type="http://schemas.openxmlformats.org/officeDocument/2006/relationships/hyperlink" Target="https://doi.org/10.7554/eLife.35957" TargetMode="External"/><Relationship Id="rId200" Type="http://schemas.openxmlformats.org/officeDocument/2006/relationships/hyperlink" Target="https://doi.org/10.2108/zs140094" TargetMode="External"/></Relationships>
</file>

<file path=xl/worksheets/_rels/sheet3.xml.rels><?xml version="1.0" encoding="UTF-8" standalone="yes"?><Relationships xmlns="http://schemas.openxmlformats.org/package/2006/relationships"><Relationship Id="rId11" Type="http://schemas.openxmlformats.org/officeDocument/2006/relationships/hyperlink" Target="https://www.ncbi.nlm.nih.gov/Taxonomy/Browser/wwwtax.cgi?mode=Undef&amp;id=6854&amp;lvl=3&amp;p=has_linkout&amp;p=blast_url&amp;p=genome_blast&amp;keep=1&amp;srchmode=1&amp;unlock" TargetMode="External"/><Relationship Id="rId10" Type="http://schemas.openxmlformats.org/officeDocument/2006/relationships/hyperlink" Target="https://www.ncbi.nlm.nih.gov/Taxonomy/Browser/wwwtax.cgi?mode=Undef&amp;id=6854&amp;lvl=3&amp;p=has_linkout&amp;p=blast_url&amp;p=genome_blast&amp;keep=1&amp;srchmode=1&amp;unlock" TargetMode="External"/><Relationship Id="rId13" Type="http://schemas.openxmlformats.org/officeDocument/2006/relationships/hyperlink" Target="https://www.ncbi.nlm.nih.gov/Taxonomy/Browser/wwwtax.cgi?mode=Undef&amp;id=6854&amp;lvl=3&amp;p=has_linkout&amp;p=blast_url&amp;p=genome_blast&amp;keep=1&amp;srchmode=1&amp;unlock" TargetMode="External"/><Relationship Id="rId12" Type="http://schemas.openxmlformats.org/officeDocument/2006/relationships/hyperlink" Target="https://www.ncbi.nlm.nih.gov/Taxonomy/Browser/wwwtax.cgi?mode=Undef&amp;id=6854&amp;lvl=3&amp;p=has_linkout&amp;p=blast_url&amp;p=genome_blast&amp;keep=1&amp;srchmode=1&amp;unlock" TargetMode="External"/><Relationship Id="rId15" Type="http://schemas.openxmlformats.org/officeDocument/2006/relationships/hyperlink" Target="https://www.ncbi.nlm.nih.gov/Taxonomy/Browser/wwwtax.cgi?mode=Undef&amp;id=6854&amp;lvl=3&amp;p=has_linkout&amp;p=blast_url&amp;p=genome_blast&amp;keep=1&amp;srchmode=1&amp;unlock" TargetMode="External"/><Relationship Id="rId14" Type="http://schemas.openxmlformats.org/officeDocument/2006/relationships/hyperlink" Target="https://www.ncbi.nlm.nih.gov/Taxonomy/Browser/wwwtax.cgi?mode=Undef&amp;id=6854&amp;lvl=3&amp;p=has_linkout&amp;p=blast_url&amp;p=genome_blast&amp;keep=1&amp;srchmode=1&amp;unlock" TargetMode="External"/><Relationship Id="rId17" Type="http://schemas.openxmlformats.org/officeDocument/2006/relationships/vmlDrawing" Target="../drawings/vmlDrawing3.vml"/><Relationship Id="rId16" Type="http://schemas.openxmlformats.org/officeDocument/2006/relationships/drawing" Target="../drawings/drawing3.xm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www.ncbi.nlm.nih.gov/Taxonomy/Browser/wwwtax.cgi?mode=Undef&amp;id=8504&amp;lvl=3&amp;p=has_linkout&amp;p=blast_url&amp;p=genome_blast&amp;keep=1&amp;srchmode=1&amp;unlock" TargetMode="External"/><Relationship Id="rId9" Type="http://schemas.openxmlformats.org/officeDocument/2006/relationships/hyperlink" Target="https://www.ncbi.nlm.nih.gov/Taxonomy/Browser/wwwtax.cgi?mode=Undef&amp;id=6854&amp;lvl=3&amp;p=has_linkout&amp;p=blast_url&amp;p=genome_blast&amp;keep=1&amp;srchmode=1&amp;unlock" TargetMode="External"/><Relationship Id="rId5" Type="http://schemas.openxmlformats.org/officeDocument/2006/relationships/hyperlink" Target="https://www.ncbi.nlm.nih.gov/Taxonomy/Browser/wwwtax.cgi?mode=Undef&amp;id=8504&amp;lvl=3&amp;p=has_linkout&amp;p=blast_url&amp;p=genome_blast&amp;keep=1&amp;srchmode=1&amp;unlock" TargetMode="External"/><Relationship Id="rId6" Type="http://schemas.openxmlformats.org/officeDocument/2006/relationships/hyperlink" Target="https://www.ncbi.nlm.nih.gov/Taxonomy/Browser/wwwtax.cgi?mode=Undef&amp;id=8504&amp;lvl=3&amp;p=has_linkout&amp;p=blast_url&amp;p=genome_blast&amp;keep=1&amp;srchmode=1&amp;unlock" TargetMode="External"/><Relationship Id="rId7" Type="http://schemas.openxmlformats.org/officeDocument/2006/relationships/hyperlink" Target="https://www.ncbi.nlm.nih.gov/Taxonomy/Browser/wwwtax.cgi?mode=Undef&amp;id=6854&amp;lvl=3&amp;p=has_linkout&amp;p=blast_url&amp;p=genome_blast&amp;keep=1&amp;srchmode=1&amp;unlock" TargetMode="External"/><Relationship Id="rId8" Type="http://schemas.openxmlformats.org/officeDocument/2006/relationships/hyperlink" Target="https://www.ncbi.nlm.nih.gov/Taxonomy/Browser/wwwtax.cgi?mode=Undef&amp;id=6854&amp;lvl=3&amp;p=has_linkout&amp;p=blast_url&amp;p=genome_blast&amp;keep=1&amp;srchmode=1&amp;unlock"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iovs.arvojournals.org/article.aspx?articleid=2415966" TargetMode="External"/><Relationship Id="rId2" Type="http://schemas.openxmlformats.org/officeDocument/2006/relationships/hyperlink" Target="https://iovs.arvojournals.org/article.aspx?articleid=2415966" TargetMode="External"/><Relationship Id="rId3" Type="http://schemas.openxmlformats.org/officeDocument/2006/relationships/hyperlink" Target="https://iovs.arvojournals.org/article.aspx?articleid=2415966"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doi.org/10.1016/j.visres.2016.06.013"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0" Type="http://schemas.openxmlformats.org/officeDocument/2006/relationships/hyperlink" Target="https://www.sigmaaldrich.com/US/en/product/sigma/t8941" TargetMode="External"/><Relationship Id="rId22" Type="http://schemas.openxmlformats.org/officeDocument/2006/relationships/hyperlink" Target="https://www.sigmaaldrich.com/US/en/product/sigma/v0513" TargetMode="External"/><Relationship Id="rId21" Type="http://schemas.openxmlformats.org/officeDocument/2006/relationships/hyperlink" Target="https://www.sigmaaldrich.com/US/en/product/sigma/t8566" TargetMode="External"/><Relationship Id="rId24" Type="http://schemas.openxmlformats.org/officeDocument/2006/relationships/drawing" Target="../drawings/drawing16.xml"/><Relationship Id="rId23" Type="http://schemas.openxmlformats.org/officeDocument/2006/relationships/hyperlink" Target="https://www.sigmaaldrich.com/US/en/technical-documents/technical-article/protein-biology/protein-structural-analysis/amino-acid-reference-chart?srsltid=AfmBOorbix418ETBOYiftMJHK8dF48AN4k5matpkUhnSUyNhNfiJhJMO" TargetMode="External"/><Relationship Id="rId11" Type="http://schemas.openxmlformats.org/officeDocument/2006/relationships/hyperlink" Target="https://www.sigmaaldrich.com/US/en/product/sial/h8000" TargetMode="External"/><Relationship Id="rId10" Type="http://schemas.openxmlformats.org/officeDocument/2006/relationships/hyperlink" Target="https://www.sigmaaldrich.com/US/en/product/sigma/g7126" TargetMode="External"/><Relationship Id="rId13" Type="http://schemas.openxmlformats.org/officeDocument/2006/relationships/hyperlink" Target="https://www.sigmaaldrich.com/US/en/product/sigma/l8912" TargetMode="External"/><Relationship Id="rId12" Type="http://schemas.openxmlformats.org/officeDocument/2006/relationships/hyperlink" Target="https://www.sigmaaldrich.com/US/en/product/sigma/i7403" TargetMode="External"/><Relationship Id="rId15" Type="http://schemas.openxmlformats.org/officeDocument/2006/relationships/hyperlink" Target="https://www.sigmaaldrich.com/US/en/product/sigma/m5308" TargetMode="External"/><Relationship Id="rId14" Type="http://schemas.openxmlformats.org/officeDocument/2006/relationships/hyperlink" Target="https://www.sigmaaldrich.com/US/en/product/sigma/l8662" TargetMode="External"/><Relationship Id="rId17" Type="http://schemas.openxmlformats.org/officeDocument/2006/relationships/hyperlink" Target="https://www.sigmaaldrich.com/US/en/product/sigma/p5607" TargetMode="External"/><Relationship Id="rId16" Type="http://schemas.openxmlformats.org/officeDocument/2006/relationships/hyperlink" Target="https://www.sigmaaldrich.com/US/en/product/sigma/p5482" TargetMode="External"/><Relationship Id="rId19" Type="http://schemas.openxmlformats.org/officeDocument/2006/relationships/hyperlink" Target="https://www.sigmaaldrich.com/US/en/product/sigma/t8441" TargetMode="External"/><Relationship Id="rId18" Type="http://schemas.openxmlformats.org/officeDocument/2006/relationships/hyperlink" Target="https://www.sigmaaldrich.com/US/en/product/sigma/s4311" TargetMode="External"/><Relationship Id="rId1" Type="http://schemas.openxmlformats.org/officeDocument/2006/relationships/hyperlink" Target="https://journals.plos.org/plosone/article?id=10.1371/journal.pone.0147467" TargetMode="External"/><Relationship Id="rId2" Type="http://schemas.openxmlformats.org/officeDocument/2006/relationships/hyperlink" Target="https://journals.plos.org/plosone/article?id=10.1371/journal.pone.0147467" TargetMode="External"/><Relationship Id="rId3" Type="http://schemas.openxmlformats.org/officeDocument/2006/relationships/hyperlink" Target="https://www.sigmaaldrich.com/US/en/product/sigma/a7469" TargetMode="External"/><Relationship Id="rId4" Type="http://schemas.openxmlformats.org/officeDocument/2006/relationships/hyperlink" Target="https://www.sigmaaldrich.com/US/en/product/sigma/a8094" TargetMode="External"/><Relationship Id="rId9" Type="http://schemas.openxmlformats.org/officeDocument/2006/relationships/hyperlink" Target="https://www.sigmaaldrich.com/US/en/product/sigma/g8540" TargetMode="External"/><Relationship Id="rId5" Type="http://schemas.openxmlformats.org/officeDocument/2006/relationships/hyperlink" Target="https://www.sigmaaldrich.com/US/en/product/sigma/a7094" TargetMode="External"/><Relationship Id="rId6" Type="http://schemas.openxmlformats.org/officeDocument/2006/relationships/hyperlink" Target="https://www.sigmaaldrich.com/US/en/product/sigma/a9256" TargetMode="External"/><Relationship Id="rId7" Type="http://schemas.openxmlformats.org/officeDocument/2006/relationships/hyperlink" Target="https://www.sigmaaldrich.com/US/en/product/sial/c6852" TargetMode="External"/><Relationship Id="rId8" Type="http://schemas.openxmlformats.org/officeDocument/2006/relationships/hyperlink" Target="https://www.sigmaaldrich.com/US/en/product/sigma/g8415"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25"/>
    <col customWidth="1" min="3" max="3" width="5.63"/>
    <col customWidth="1" min="4" max="4" width="4.75"/>
    <col customWidth="1" min="5" max="5" width="27.0"/>
    <col customWidth="1" min="6" max="6" width="36.38"/>
    <col customWidth="1" min="7" max="7" width="29.13"/>
  </cols>
  <sheetData>
    <row r="1">
      <c r="A1" s="1" t="s">
        <v>0</v>
      </c>
      <c r="B1" s="1" t="s">
        <v>1</v>
      </c>
      <c r="C1" s="1" t="s">
        <v>2</v>
      </c>
      <c r="D1" s="1" t="s">
        <v>3</v>
      </c>
      <c r="E1" s="1" t="s">
        <v>4</v>
      </c>
      <c r="F1" s="1" t="s">
        <v>5</v>
      </c>
      <c r="G1" s="1" t="s">
        <v>6</v>
      </c>
    </row>
    <row r="2">
      <c r="A2" s="2">
        <v>1.0</v>
      </c>
      <c r="B2" s="2" t="s">
        <v>7</v>
      </c>
      <c r="C2" s="2">
        <v>10.0</v>
      </c>
      <c r="D2" s="2">
        <v>2021.0</v>
      </c>
      <c r="E2" s="3" t="s">
        <v>8</v>
      </c>
      <c r="F2" s="2" t="s">
        <v>9</v>
      </c>
    </row>
    <row r="3">
      <c r="A3" s="2">
        <v>2.0</v>
      </c>
      <c r="B3" s="2" t="s">
        <v>10</v>
      </c>
      <c r="C3" s="2">
        <v>11.0</v>
      </c>
      <c r="D3" s="2">
        <v>2018.0</v>
      </c>
      <c r="E3" s="2" t="s">
        <v>11</v>
      </c>
      <c r="F3" s="2" t="s">
        <v>12</v>
      </c>
    </row>
    <row r="4">
      <c r="A4" s="2">
        <v>3.0</v>
      </c>
      <c r="B4" s="2" t="s">
        <v>13</v>
      </c>
      <c r="C4" s="2">
        <v>11.0</v>
      </c>
      <c r="D4" s="2">
        <v>2021.0</v>
      </c>
      <c r="E4" s="2" t="s">
        <v>14</v>
      </c>
      <c r="F4" s="2" t="s">
        <v>15</v>
      </c>
    </row>
    <row r="5">
      <c r="A5" s="2">
        <v>4.0</v>
      </c>
      <c r="B5" s="2" t="s">
        <v>13</v>
      </c>
      <c r="C5" s="2">
        <v>12.0</v>
      </c>
      <c r="D5" s="2">
        <v>2021.0</v>
      </c>
      <c r="E5" s="2" t="s">
        <v>16</v>
      </c>
    </row>
    <row r="6">
      <c r="A6" s="2">
        <v>5.0</v>
      </c>
      <c r="B6" s="2" t="s">
        <v>13</v>
      </c>
      <c r="C6" s="2">
        <v>12.0</v>
      </c>
      <c r="D6" s="2">
        <v>2021.0</v>
      </c>
      <c r="E6" s="3" t="s">
        <v>8</v>
      </c>
      <c r="F6" s="2" t="s">
        <v>17</v>
      </c>
      <c r="G6" s="3" t="s">
        <v>18</v>
      </c>
    </row>
    <row r="7">
      <c r="A7" s="2">
        <v>6.0</v>
      </c>
      <c r="B7" s="2" t="s">
        <v>13</v>
      </c>
      <c r="C7" s="2">
        <v>12.0</v>
      </c>
      <c r="D7" s="2">
        <v>2021.0</v>
      </c>
      <c r="E7" s="2" t="s">
        <v>19</v>
      </c>
    </row>
    <row r="8">
      <c r="A8" s="2">
        <v>7.0</v>
      </c>
      <c r="B8" s="2" t="s">
        <v>13</v>
      </c>
      <c r="C8" s="2">
        <v>12.0</v>
      </c>
      <c r="D8" s="2">
        <v>2021.0</v>
      </c>
      <c r="E8" s="2" t="s">
        <v>20</v>
      </c>
      <c r="F8" s="4" t="s">
        <v>21</v>
      </c>
    </row>
    <row r="9">
      <c r="A9" s="2">
        <v>8.0</v>
      </c>
      <c r="B9" s="2" t="s">
        <v>7</v>
      </c>
      <c r="C9" s="2">
        <v>1.0</v>
      </c>
      <c r="D9" s="2">
        <v>2022.0</v>
      </c>
      <c r="E9" s="2" t="s">
        <v>14</v>
      </c>
    </row>
    <row r="10">
      <c r="A10" s="2">
        <v>9.0</v>
      </c>
      <c r="B10" s="2" t="s">
        <v>22</v>
      </c>
      <c r="C10" s="2">
        <v>5.0</v>
      </c>
      <c r="D10" s="2">
        <v>2022.0</v>
      </c>
      <c r="E10" s="2" t="s">
        <v>23</v>
      </c>
      <c r="F10" s="2" t="s">
        <v>24</v>
      </c>
    </row>
    <row r="11">
      <c r="A11" s="5">
        <v>10.0</v>
      </c>
      <c r="B11" s="6" t="s">
        <v>25</v>
      </c>
      <c r="C11" s="5">
        <v>5.0</v>
      </c>
      <c r="D11" s="5">
        <v>2022.0</v>
      </c>
      <c r="E11" s="6" t="s">
        <v>26</v>
      </c>
      <c r="F11" s="7" t="s">
        <v>27</v>
      </c>
      <c r="G11" s="8"/>
    </row>
    <row r="12">
      <c r="A12" s="2">
        <v>11.0</v>
      </c>
      <c r="B12" s="2" t="s">
        <v>28</v>
      </c>
      <c r="C12" s="2">
        <v>5.0</v>
      </c>
      <c r="D12" s="2">
        <v>2022.0</v>
      </c>
      <c r="E12" s="3" t="s">
        <v>8</v>
      </c>
      <c r="F12" s="2" t="s">
        <v>29</v>
      </c>
    </row>
    <row r="13">
      <c r="A13" s="2">
        <v>12.0</v>
      </c>
      <c r="B13" s="2" t="s">
        <v>30</v>
      </c>
      <c r="C13" s="2">
        <v>5.0</v>
      </c>
      <c r="D13" s="2">
        <v>2022.0</v>
      </c>
      <c r="E13" s="2" t="s">
        <v>31</v>
      </c>
      <c r="F13" s="2" t="s">
        <v>32</v>
      </c>
    </row>
    <row r="14">
      <c r="A14" s="2">
        <v>13.0</v>
      </c>
      <c r="B14" s="2" t="s">
        <v>33</v>
      </c>
      <c r="C14" s="2">
        <v>5.0</v>
      </c>
      <c r="D14" s="2">
        <v>2021.0</v>
      </c>
      <c r="E14" s="2" t="s">
        <v>11</v>
      </c>
      <c r="F14" s="2" t="s">
        <v>34</v>
      </c>
    </row>
    <row r="15">
      <c r="A15" s="2">
        <v>14.0</v>
      </c>
      <c r="B15" s="2" t="s">
        <v>35</v>
      </c>
      <c r="C15" s="2">
        <v>5.0</v>
      </c>
      <c r="D15" s="2">
        <v>2022.0</v>
      </c>
      <c r="E15" s="2" t="s">
        <v>26</v>
      </c>
      <c r="F15" s="2" t="s">
        <v>36</v>
      </c>
    </row>
    <row r="16">
      <c r="A16" s="2">
        <v>15.0</v>
      </c>
      <c r="B16" s="2" t="s">
        <v>25</v>
      </c>
      <c r="C16" s="2">
        <v>5.0</v>
      </c>
      <c r="D16" s="2">
        <v>2022.0</v>
      </c>
      <c r="E16" s="2" t="s">
        <v>26</v>
      </c>
      <c r="F16" s="7" t="s">
        <v>27</v>
      </c>
    </row>
    <row r="17">
      <c r="A17" s="2">
        <v>16.0</v>
      </c>
      <c r="B17" s="9" t="s">
        <v>37</v>
      </c>
      <c r="C17" s="10">
        <v>5.0</v>
      </c>
      <c r="D17" s="10">
        <v>2022.0</v>
      </c>
      <c r="E17" s="9" t="s">
        <v>31</v>
      </c>
      <c r="F17" s="9" t="s">
        <v>38</v>
      </c>
      <c r="G17" s="11" t="s">
        <v>39</v>
      </c>
    </row>
    <row r="18">
      <c r="A18" s="2">
        <v>17.0</v>
      </c>
      <c r="B18" s="9" t="s">
        <v>37</v>
      </c>
      <c r="C18" s="10">
        <v>5.0</v>
      </c>
      <c r="D18" s="10">
        <v>2022.0</v>
      </c>
      <c r="E18" s="9" t="s">
        <v>40</v>
      </c>
      <c r="F18" s="9" t="s">
        <v>41</v>
      </c>
      <c r="G18" s="12" t="s">
        <v>42</v>
      </c>
    </row>
    <row r="19">
      <c r="A19" s="2">
        <v>18.0</v>
      </c>
      <c r="B19" s="2" t="s">
        <v>25</v>
      </c>
      <c r="C19" s="2">
        <v>5.0</v>
      </c>
      <c r="D19" s="2">
        <v>2022.0</v>
      </c>
      <c r="E19" s="7" t="s">
        <v>43</v>
      </c>
      <c r="F19" s="6" t="s">
        <v>44</v>
      </c>
    </row>
    <row r="20">
      <c r="A20" s="2">
        <v>19.0</v>
      </c>
      <c r="B20" s="2" t="s">
        <v>45</v>
      </c>
      <c r="C20" s="2">
        <v>6.0</v>
      </c>
      <c r="D20" s="2">
        <v>2022.0</v>
      </c>
      <c r="E20" s="2" t="s">
        <v>46</v>
      </c>
      <c r="F20" s="2" t="s">
        <v>47</v>
      </c>
      <c r="G20" s="13" t="s">
        <v>48</v>
      </c>
      <c r="H20" s="6"/>
    </row>
    <row r="21">
      <c r="A21" s="2">
        <v>20.0</v>
      </c>
      <c r="B21" s="2" t="s">
        <v>49</v>
      </c>
      <c r="C21" s="2">
        <v>6.0</v>
      </c>
      <c r="D21" s="2">
        <v>2022.0</v>
      </c>
      <c r="E21" s="2" t="s">
        <v>50</v>
      </c>
      <c r="F21" s="2" t="s">
        <v>51</v>
      </c>
    </row>
    <row r="22">
      <c r="A22" s="2">
        <v>21.0</v>
      </c>
      <c r="B22" s="2" t="s">
        <v>52</v>
      </c>
      <c r="C22" s="2">
        <v>6.0</v>
      </c>
      <c r="D22" s="2">
        <v>2022.0</v>
      </c>
      <c r="E22" s="2" t="s">
        <v>50</v>
      </c>
      <c r="F22" s="2" t="s">
        <v>53</v>
      </c>
    </row>
    <row r="23">
      <c r="A23" s="2">
        <v>22.0</v>
      </c>
      <c r="B23" s="2" t="s">
        <v>54</v>
      </c>
      <c r="C23" s="2">
        <v>5.0</v>
      </c>
      <c r="D23" s="2">
        <v>2022.0</v>
      </c>
      <c r="E23" s="2" t="s">
        <v>50</v>
      </c>
      <c r="F23" s="2" t="s">
        <v>55</v>
      </c>
      <c r="G23" s="13" t="s">
        <v>56</v>
      </c>
    </row>
    <row r="24">
      <c r="A24" s="2">
        <v>23.0</v>
      </c>
      <c r="B24" s="2" t="s">
        <v>57</v>
      </c>
      <c r="C24" s="2">
        <v>6.0</v>
      </c>
      <c r="D24" s="2">
        <v>2022.0</v>
      </c>
      <c r="E24" s="2" t="s">
        <v>50</v>
      </c>
      <c r="F24" s="2" t="s">
        <v>58</v>
      </c>
    </row>
    <row r="25">
      <c r="A25" s="2">
        <v>24.0</v>
      </c>
      <c r="B25" s="2" t="s">
        <v>37</v>
      </c>
      <c r="C25" s="2">
        <v>6.0</v>
      </c>
      <c r="D25" s="2">
        <v>2022.0</v>
      </c>
      <c r="E25" s="3" t="s">
        <v>8</v>
      </c>
      <c r="F25" s="2" t="s">
        <v>59</v>
      </c>
      <c r="G25" s="14"/>
    </row>
    <row r="26">
      <c r="A26" s="2">
        <v>25.0</v>
      </c>
      <c r="B26" s="2" t="s">
        <v>37</v>
      </c>
      <c r="C26" s="2">
        <v>7.0</v>
      </c>
      <c r="D26" s="2">
        <v>2022.0</v>
      </c>
      <c r="E26" s="2" t="s">
        <v>60</v>
      </c>
      <c r="F26" s="2" t="s">
        <v>61</v>
      </c>
    </row>
    <row r="27">
      <c r="A27" s="2">
        <v>26.0</v>
      </c>
      <c r="B27" s="2" t="s">
        <v>37</v>
      </c>
      <c r="C27" s="2">
        <v>7.0</v>
      </c>
      <c r="D27" s="2">
        <v>2022.0</v>
      </c>
      <c r="E27" s="2" t="s">
        <v>60</v>
      </c>
      <c r="F27" s="2" t="s">
        <v>62</v>
      </c>
    </row>
    <row r="28">
      <c r="A28" s="2">
        <v>27.0</v>
      </c>
      <c r="B28" s="2" t="s">
        <v>37</v>
      </c>
      <c r="C28" s="2">
        <v>7.0</v>
      </c>
      <c r="D28" s="2">
        <v>2022.0</v>
      </c>
      <c r="E28" s="2" t="s">
        <v>50</v>
      </c>
      <c r="F28" s="2" t="s">
        <v>63</v>
      </c>
      <c r="G28" s="13" t="s">
        <v>64</v>
      </c>
      <c r="H28" s="1"/>
    </row>
    <row r="29">
      <c r="A29" s="2">
        <v>28.0</v>
      </c>
      <c r="B29" s="2" t="s">
        <v>37</v>
      </c>
      <c r="C29" s="2">
        <v>8.0</v>
      </c>
      <c r="D29" s="2">
        <v>2022.0</v>
      </c>
      <c r="E29" s="2" t="s">
        <v>65</v>
      </c>
      <c r="G29" s="2" t="s">
        <v>66</v>
      </c>
    </row>
    <row r="30">
      <c r="A30" s="2">
        <v>29.0</v>
      </c>
      <c r="B30" s="2" t="s">
        <v>37</v>
      </c>
      <c r="C30" s="2">
        <v>1.0</v>
      </c>
      <c r="D30" s="2">
        <v>2023.0</v>
      </c>
      <c r="E30" s="2" t="s">
        <v>50</v>
      </c>
      <c r="F30" s="2" t="s">
        <v>67</v>
      </c>
      <c r="G30" s="2" t="s">
        <v>68</v>
      </c>
    </row>
    <row r="31">
      <c r="A31" s="2">
        <v>30.0</v>
      </c>
      <c r="B31" s="2" t="s">
        <v>69</v>
      </c>
      <c r="C31" s="2">
        <v>6.0</v>
      </c>
      <c r="D31" s="2">
        <v>2023.0</v>
      </c>
      <c r="E31" s="2" t="s">
        <v>65</v>
      </c>
      <c r="F31" s="2" t="s">
        <v>70</v>
      </c>
      <c r="G31" s="2" t="s">
        <v>71</v>
      </c>
    </row>
    <row r="32">
      <c r="A32" s="2">
        <v>31.0</v>
      </c>
      <c r="B32" s="2" t="s">
        <v>37</v>
      </c>
      <c r="C32" s="2">
        <v>8.0</v>
      </c>
      <c r="D32" s="2">
        <v>2024.0</v>
      </c>
      <c r="E32" s="2" t="s">
        <v>50</v>
      </c>
      <c r="F32" s="2" t="s">
        <v>72</v>
      </c>
      <c r="G32" s="2" t="s">
        <v>73</v>
      </c>
    </row>
    <row r="33">
      <c r="A33" s="2">
        <v>32.0</v>
      </c>
      <c r="B33" s="2" t="s">
        <v>37</v>
      </c>
      <c r="C33" s="2">
        <v>8.0</v>
      </c>
      <c r="D33" s="2">
        <v>2024.0</v>
      </c>
      <c r="E33" s="2" t="s">
        <v>50</v>
      </c>
      <c r="F33" s="2" t="s">
        <v>74</v>
      </c>
      <c r="G33" s="2" t="s">
        <v>75</v>
      </c>
    </row>
    <row r="34">
      <c r="A34" s="2">
        <v>33.0</v>
      </c>
      <c r="B34" s="2" t="s">
        <v>37</v>
      </c>
      <c r="C34" s="2">
        <v>8.0</v>
      </c>
      <c r="D34" s="2">
        <v>2024.0</v>
      </c>
      <c r="E34" s="2" t="s">
        <v>50</v>
      </c>
      <c r="F34" s="2" t="s">
        <v>76</v>
      </c>
    </row>
    <row r="35">
      <c r="A35" s="2">
        <v>34.0</v>
      </c>
      <c r="B35" s="2" t="s">
        <v>77</v>
      </c>
      <c r="C35" s="2">
        <v>10.0</v>
      </c>
      <c r="D35" s="2">
        <v>2025.0</v>
      </c>
      <c r="E35" s="2" t="s">
        <v>78</v>
      </c>
      <c r="F35" s="2" t="s">
        <v>78</v>
      </c>
      <c r="G35" s="2" t="s">
        <v>79</v>
      </c>
    </row>
  </sheetData>
  <hyperlinks>
    <hyperlink r:id="rId4" ref="E2"/>
    <hyperlink r:id="rId5" ref="E6"/>
    <hyperlink r:id="rId6" ref="G6"/>
    <hyperlink r:id="rId7" ref="E12"/>
    <hyperlink r:id="rId8" ref="G17"/>
    <hyperlink r:id="rId9" ref="G18"/>
    <hyperlink r:id="rId10" ref="G20"/>
    <hyperlink r:id="rId11" ref="G23"/>
    <hyperlink r:id="rId12" ref="E25"/>
    <hyperlink r:id="rId13" ref="G28"/>
  </hyperlinks>
  <drawing r:id="rId14"/>
  <legacy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75"/>
    <col customWidth="1" min="2" max="2" width="33.75"/>
    <col customWidth="1" min="3" max="3" width="13.63"/>
    <col customWidth="1" min="4" max="4" width="30.88"/>
    <col customWidth="1" min="5" max="5" width="9.25"/>
    <col customWidth="1" min="6" max="6" width="8.0"/>
    <col customWidth="1" min="7" max="7" width="38.13"/>
    <col customWidth="1" min="8" max="8" width="83.38"/>
  </cols>
  <sheetData>
    <row r="1">
      <c r="A1" s="15" t="s">
        <v>80</v>
      </c>
      <c r="B1" s="16" t="s">
        <v>81</v>
      </c>
      <c r="C1" s="15" t="s">
        <v>82</v>
      </c>
      <c r="D1" s="15" t="s">
        <v>83</v>
      </c>
      <c r="E1" s="15" t="s">
        <v>0</v>
      </c>
      <c r="F1" s="17" t="s">
        <v>84</v>
      </c>
      <c r="G1" s="1" t="s">
        <v>85</v>
      </c>
      <c r="H1" s="1" t="s">
        <v>86</v>
      </c>
    </row>
    <row r="2">
      <c r="A2" s="2">
        <v>1.0</v>
      </c>
      <c r="B2" s="18" t="s">
        <v>87</v>
      </c>
      <c r="C2" s="2"/>
      <c r="D2" s="2"/>
      <c r="E2" s="2">
        <v>2.0</v>
      </c>
      <c r="F2" s="19" t="s">
        <v>88</v>
      </c>
    </row>
    <row r="3">
      <c r="A3" s="2">
        <v>2.0</v>
      </c>
      <c r="B3" s="20" t="s">
        <v>89</v>
      </c>
      <c r="C3" s="2"/>
      <c r="D3" s="2"/>
      <c r="E3" s="2">
        <v>2.0</v>
      </c>
      <c r="F3" s="19" t="s">
        <v>88</v>
      </c>
    </row>
    <row r="4">
      <c r="A4" s="2">
        <v>3.0</v>
      </c>
      <c r="B4" s="21" t="s">
        <v>90</v>
      </c>
      <c r="C4" s="2"/>
      <c r="D4" s="2"/>
      <c r="E4" s="2">
        <v>2.0</v>
      </c>
      <c r="F4" s="19" t="s">
        <v>88</v>
      </c>
    </row>
    <row r="5">
      <c r="A5" s="2">
        <v>4.0</v>
      </c>
      <c r="B5" s="18" t="s">
        <v>91</v>
      </c>
      <c r="C5" s="2"/>
      <c r="D5" s="2"/>
      <c r="E5" s="2">
        <v>2.0</v>
      </c>
      <c r="F5" s="19" t="s">
        <v>88</v>
      </c>
    </row>
    <row r="6">
      <c r="A6" s="2">
        <v>5.0</v>
      </c>
      <c r="B6" s="22" t="s">
        <v>92</v>
      </c>
      <c r="C6" s="2"/>
      <c r="D6" s="2"/>
      <c r="E6" s="2">
        <v>2.0</v>
      </c>
      <c r="F6" s="19" t="s">
        <v>88</v>
      </c>
    </row>
    <row r="7">
      <c r="A7" s="2">
        <v>6.0</v>
      </c>
      <c r="B7" s="18" t="s">
        <v>93</v>
      </c>
      <c r="C7" s="2"/>
      <c r="D7" s="2"/>
      <c r="E7" s="2">
        <v>2.0</v>
      </c>
      <c r="F7" s="19" t="s">
        <v>88</v>
      </c>
    </row>
    <row r="8">
      <c r="A8" s="2">
        <v>7.0</v>
      </c>
      <c r="B8" s="20" t="s">
        <v>94</v>
      </c>
      <c r="C8" s="2"/>
      <c r="D8" s="2"/>
      <c r="E8" s="2">
        <v>2.0</v>
      </c>
      <c r="F8" s="19" t="s">
        <v>88</v>
      </c>
    </row>
    <row r="9">
      <c r="A9" s="2">
        <v>8.0</v>
      </c>
      <c r="B9" s="23" t="s">
        <v>95</v>
      </c>
      <c r="C9" s="2"/>
      <c r="D9" s="2"/>
      <c r="E9" s="2">
        <v>2.0</v>
      </c>
      <c r="F9" s="19" t="s">
        <v>88</v>
      </c>
    </row>
    <row r="10">
      <c r="A10" s="2">
        <v>9.0</v>
      </c>
      <c r="B10" s="21" t="s">
        <v>96</v>
      </c>
      <c r="C10" s="2"/>
      <c r="D10" s="2"/>
      <c r="E10" s="2">
        <v>2.0</v>
      </c>
      <c r="F10" s="19" t="s">
        <v>88</v>
      </c>
    </row>
    <row r="11">
      <c r="A11" s="2">
        <v>10.0</v>
      </c>
      <c r="B11" s="24" t="s">
        <v>97</v>
      </c>
      <c r="C11" s="2"/>
      <c r="D11" s="2"/>
      <c r="E11" s="2">
        <v>2.0</v>
      </c>
      <c r="F11" s="19" t="s">
        <v>88</v>
      </c>
    </row>
    <row r="12">
      <c r="A12" s="2">
        <v>11.0</v>
      </c>
      <c r="B12" s="25" t="s">
        <v>98</v>
      </c>
      <c r="C12" s="2"/>
      <c r="D12" s="2"/>
      <c r="E12" s="2">
        <v>2.0</v>
      </c>
      <c r="F12" s="19" t="s">
        <v>88</v>
      </c>
    </row>
    <row r="13">
      <c r="A13" s="2">
        <v>12.0</v>
      </c>
      <c r="B13" s="24" t="s">
        <v>99</v>
      </c>
      <c r="C13" s="2"/>
      <c r="D13" s="2"/>
      <c r="E13" s="2">
        <v>2.0</v>
      </c>
      <c r="F13" s="19" t="s">
        <v>88</v>
      </c>
    </row>
    <row r="14">
      <c r="A14" s="2">
        <v>13.0</v>
      </c>
      <c r="B14" s="18" t="s">
        <v>100</v>
      </c>
      <c r="C14" s="2"/>
      <c r="D14" s="2"/>
      <c r="E14" s="2">
        <v>2.0</v>
      </c>
      <c r="F14" s="19" t="s">
        <v>88</v>
      </c>
    </row>
    <row r="15">
      <c r="A15" s="2">
        <v>14.0</v>
      </c>
      <c r="B15" s="26" t="s">
        <v>101</v>
      </c>
      <c r="C15" s="2"/>
      <c r="D15" s="2"/>
      <c r="E15" s="2">
        <v>2.0</v>
      </c>
      <c r="F15" s="19" t="s">
        <v>88</v>
      </c>
    </row>
    <row r="16">
      <c r="A16" s="2">
        <v>15.0</v>
      </c>
      <c r="B16" s="21" t="s">
        <v>102</v>
      </c>
      <c r="C16" s="2"/>
      <c r="D16" s="2"/>
      <c r="E16" s="2">
        <v>2.0</v>
      </c>
      <c r="F16" s="19" t="s">
        <v>88</v>
      </c>
    </row>
    <row r="17">
      <c r="A17" s="2">
        <v>16.0</v>
      </c>
      <c r="B17" s="27" t="s">
        <v>103</v>
      </c>
      <c r="C17" s="2"/>
      <c r="D17" s="2"/>
      <c r="E17" s="2">
        <v>2.0</v>
      </c>
      <c r="F17" s="19" t="s">
        <v>88</v>
      </c>
    </row>
    <row r="18">
      <c r="A18" s="2">
        <v>17.0</v>
      </c>
      <c r="B18" s="25" t="s">
        <v>104</v>
      </c>
      <c r="C18" s="2"/>
      <c r="D18" s="2"/>
      <c r="E18" s="2">
        <v>2.0</v>
      </c>
      <c r="F18" s="19" t="s">
        <v>88</v>
      </c>
    </row>
    <row r="19">
      <c r="A19" s="2">
        <v>18.0</v>
      </c>
      <c r="B19" s="21" t="s">
        <v>105</v>
      </c>
      <c r="C19" s="2"/>
      <c r="D19" s="2"/>
      <c r="E19" s="2">
        <v>2.0</v>
      </c>
      <c r="F19" s="19" t="s">
        <v>88</v>
      </c>
    </row>
    <row r="20">
      <c r="A20" s="2">
        <v>19.0</v>
      </c>
      <c r="B20" s="21" t="s">
        <v>106</v>
      </c>
      <c r="C20" s="2"/>
      <c r="D20" s="2"/>
      <c r="E20" s="2">
        <v>2.0</v>
      </c>
      <c r="F20" s="19" t="s">
        <v>88</v>
      </c>
    </row>
    <row r="21">
      <c r="A21" s="2">
        <v>20.0</v>
      </c>
      <c r="B21" s="21" t="s">
        <v>107</v>
      </c>
      <c r="C21" s="2"/>
      <c r="D21" s="2"/>
      <c r="E21" s="2">
        <v>2.0</v>
      </c>
      <c r="F21" s="19" t="s">
        <v>88</v>
      </c>
    </row>
    <row r="22">
      <c r="A22" s="2">
        <v>21.0</v>
      </c>
      <c r="B22" s="28" t="s">
        <v>108</v>
      </c>
      <c r="C22" s="2"/>
      <c r="D22" s="2"/>
      <c r="E22" s="2">
        <v>2.0</v>
      </c>
      <c r="F22" s="19" t="s">
        <v>88</v>
      </c>
    </row>
    <row r="23">
      <c r="A23" s="2">
        <v>22.0</v>
      </c>
      <c r="B23" s="29" t="s">
        <v>109</v>
      </c>
      <c r="C23" s="2"/>
      <c r="D23" s="2"/>
      <c r="E23" s="2">
        <v>2.0</v>
      </c>
      <c r="F23" s="19" t="s">
        <v>88</v>
      </c>
    </row>
    <row r="24">
      <c r="A24" s="2">
        <v>23.0</v>
      </c>
      <c r="B24" s="30" t="s">
        <v>110</v>
      </c>
      <c r="C24" s="2"/>
      <c r="D24" s="2"/>
      <c r="E24" s="2">
        <v>2.0</v>
      </c>
      <c r="F24" s="19" t="s">
        <v>88</v>
      </c>
    </row>
    <row r="25">
      <c r="A25" s="2">
        <v>24.0</v>
      </c>
      <c r="B25" s="21" t="s">
        <v>111</v>
      </c>
      <c r="C25" s="2"/>
      <c r="D25" s="2"/>
      <c r="E25" s="2">
        <v>2.0</v>
      </c>
      <c r="F25" s="19" t="s">
        <v>88</v>
      </c>
    </row>
    <row r="26">
      <c r="A26" s="2">
        <v>25.0</v>
      </c>
      <c r="B26" s="21" t="s">
        <v>112</v>
      </c>
      <c r="C26" s="2"/>
      <c r="D26" s="2"/>
      <c r="E26" s="2">
        <v>2.0</v>
      </c>
      <c r="F26" s="19" t="s">
        <v>88</v>
      </c>
    </row>
    <row r="27">
      <c r="A27" s="2">
        <v>26.0</v>
      </c>
      <c r="B27" s="21" t="s">
        <v>113</v>
      </c>
      <c r="C27" s="2"/>
      <c r="D27" s="2"/>
      <c r="E27" s="2">
        <v>2.0</v>
      </c>
      <c r="F27" s="19" t="s">
        <v>88</v>
      </c>
    </row>
    <row r="28">
      <c r="A28" s="2">
        <v>27.0</v>
      </c>
      <c r="B28" s="21" t="s">
        <v>114</v>
      </c>
      <c r="C28" s="2"/>
      <c r="D28" s="2"/>
      <c r="E28" s="2">
        <v>2.0</v>
      </c>
      <c r="F28" s="19" t="s">
        <v>88</v>
      </c>
    </row>
    <row r="29">
      <c r="A29" s="2">
        <v>28.0</v>
      </c>
      <c r="B29" s="21" t="s">
        <v>115</v>
      </c>
      <c r="C29" s="2"/>
      <c r="D29" s="2"/>
      <c r="E29" s="2">
        <v>2.0</v>
      </c>
      <c r="F29" s="19" t="s">
        <v>88</v>
      </c>
    </row>
    <row r="30">
      <c r="A30" s="2">
        <v>29.0</v>
      </c>
      <c r="B30" s="18" t="s">
        <v>116</v>
      </c>
      <c r="C30" s="2"/>
      <c r="D30" s="2"/>
      <c r="E30" s="2">
        <v>2.0</v>
      </c>
      <c r="F30" s="19" t="s">
        <v>88</v>
      </c>
    </row>
    <row r="31">
      <c r="A31" s="2">
        <v>30.0</v>
      </c>
      <c r="B31" s="29" t="s">
        <v>117</v>
      </c>
      <c r="C31" s="2"/>
      <c r="D31" s="2"/>
      <c r="E31" s="2">
        <v>2.0</v>
      </c>
      <c r="F31" s="19" t="s">
        <v>88</v>
      </c>
    </row>
    <row r="32">
      <c r="A32" s="2">
        <v>31.0</v>
      </c>
      <c r="B32" s="21" t="s">
        <v>118</v>
      </c>
      <c r="C32" s="2"/>
      <c r="D32" s="2"/>
      <c r="E32" s="2">
        <v>2.0</v>
      </c>
      <c r="F32" s="19" t="s">
        <v>88</v>
      </c>
    </row>
    <row r="33">
      <c r="A33" s="2">
        <v>32.0</v>
      </c>
      <c r="B33" s="29" t="s">
        <v>119</v>
      </c>
      <c r="C33" s="2"/>
      <c r="D33" s="2"/>
      <c r="E33" s="2">
        <v>2.0</v>
      </c>
      <c r="F33" s="19" t="s">
        <v>88</v>
      </c>
    </row>
    <row r="34">
      <c r="A34" s="2">
        <v>33.0</v>
      </c>
      <c r="B34" s="31" t="s">
        <v>120</v>
      </c>
      <c r="C34" s="2"/>
      <c r="D34" s="2"/>
      <c r="E34" s="2">
        <v>2.0</v>
      </c>
      <c r="F34" s="19" t="s">
        <v>88</v>
      </c>
    </row>
    <row r="35">
      <c r="A35" s="2">
        <v>34.0</v>
      </c>
      <c r="B35" s="32" t="s">
        <v>121</v>
      </c>
      <c r="C35" s="2"/>
      <c r="D35" s="2"/>
      <c r="E35" s="2">
        <v>2.0</v>
      </c>
      <c r="F35" s="19" t="s">
        <v>88</v>
      </c>
    </row>
    <row r="36">
      <c r="A36" s="2">
        <v>35.0</v>
      </c>
      <c r="B36" s="18" t="s">
        <v>122</v>
      </c>
      <c r="C36" s="2"/>
      <c r="D36" s="2"/>
      <c r="E36" s="2">
        <v>2.0</v>
      </c>
      <c r="F36" s="19" t="s">
        <v>88</v>
      </c>
    </row>
    <row r="37">
      <c r="A37" s="2">
        <v>36.0</v>
      </c>
      <c r="B37" s="33" t="s">
        <v>123</v>
      </c>
      <c r="C37" s="2"/>
      <c r="D37" s="2"/>
      <c r="E37" s="2">
        <v>2.0</v>
      </c>
      <c r="F37" s="19" t="s">
        <v>88</v>
      </c>
    </row>
    <row r="38">
      <c r="A38" s="2">
        <v>37.0</v>
      </c>
      <c r="B38" s="18" t="s">
        <v>124</v>
      </c>
      <c r="C38" s="2"/>
      <c r="D38" s="2"/>
      <c r="E38" s="2">
        <v>2.0</v>
      </c>
      <c r="F38" s="19" t="s">
        <v>88</v>
      </c>
    </row>
    <row r="39">
      <c r="A39" s="2">
        <v>38.0</v>
      </c>
      <c r="B39" s="29" t="s">
        <v>125</v>
      </c>
      <c r="C39" s="2"/>
      <c r="D39" s="2"/>
      <c r="E39" s="2">
        <v>2.0</v>
      </c>
      <c r="F39" s="19" t="s">
        <v>88</v>
      </c>
    </row>
    <row r="40">
      <c r="A40" s="2">
        <v>39.0</v>
      </c>
      <c r="B40" s="18" t="s">
        <v>126</v>
      </c>
      <c r="C40" s="2"/>
      <c r="D40" s="2"/>
      <c r="E40" s="2">
        <v>2.0</v>
      </c>
      <c r="F40" s="19" t="s">
        <v>88</v>
      </c>
    </row>
    <row r="41">
      <c r="A41" s="2">
        <v>40.0</v>
      </c>
      <c r="B41" s="18" t="s">
        <v>127</v>
      </c>
      <c r="C41" s="2"/>
      <c r="D41" s="2"/>
      <c r="E41" s="2">
        <v>2.0</v>
      </c>
      <c r="F41" s="19" t="s">
        <v>88</v>
      </c>
    </row>
    <row r="42">
      <c r="A42" s="2">
        <v>41.0</v>
      </c>
      <c r="B42" s="21" t="s">
        <v>128</v>
      </c>
      <c r="C42" s="2"/>
      <c r="D42" s="2"/>
      <c r="E42" s="2">
        <v>2.0</v>
      </c>
      <c r="F42" s="19" t="s">
        <v>88</v>
      </c>
    </row>
    <row r="43">
      <c r="A43" s="2">
        <v>42.0</v>
      </c>
      <c r="B43" s="31" t="s">
        <v>129</v>
      </c>
      <c r="C43" s="2"/>
      <c r="D43" s="2"/>
      <c r="E43" s="2">
        <v>2.0</v>
      </c>
      <c r="F43" s="19" t="s">
        <v>88</v>
      </c>
    </row>
    <row r="44">
      <c r="A44" s="2">
        <v>43.0</v>
      </c>
      <c r="B44" s="29" t="s">
        <v>130</v>
      </c>
      <c r="C44" s="2"/>
      <c r="D44" s="2"/>
      <c r="E44" s="2">
        <v>2.0</v>
      </c>
      <c r="F44" s="19" t="s">
        <v>88</v>
      </c>
    </row>
    <row r="45">
      <c r="A45" s="2">
        <v>44.0</v>
      </c>
      <c r="B45" s="34" t="s">
        <v>131</v>
      </c>
      <c r="C45" s="2"/>
      <c r="D45" s="2"/>
      <c r="E45" s="2">
        <v>2.0</v>
      </c>
      <c r="F45" s="19" t="s">
        <v>88</v>
      </c>
    </row>
    <row r="46">
      <c r="A46" s="2">
        <v>45.0</v>
      </c>
      <c r="B46" s="18" t="s">
        <v>132</v>
      </c>
      <c r="C46" s="2"/>
      <c r="D46" s="2"/>
      <c r="E46" s="2">
        <v>2.0</v>
      </c>
      <c r="F46" s="19" t="s">
        <v>88</v>
      </c>
    </row>
    <row r="47">
      <c r="A47" s="2">
        <v>46.0</v>
      </c>
      <c r="B47" s="18" t="s">
        <v>133</v>
      </c>
      <c r="C47" s="2"/>
      <c r="D47" s="2"/>
      <c r="E47" s="2">
        <v>2.0</v>
      </c>
      <c r="F47" s="19" t="s">
        <v>88</v>
      </c>
    </row>
    <row r="48">
      <c r="A48" s="2">
        <v>47.0</v>
      </c>
      <c r="B48" s="18" t="s">
        <v>134</v>
      </c>
      <c r="C48" s="2"/>
      <c r="D48" s="2"/>
      <c r="E48" s="2">
        <v>2.0</v>
      </c>
      <c r="F48" s="19" t="s">
        <v>88</v>
      </c>
    </row>
    <row r="49">
      <c r="A49" s="2">
        <v>48.0</v>
      </c>
      <c r="B49" s="35" t="s">
        <v>135</v>
      </c>
      <c r="C49" s="2"/>
      <c r="D49" s="2"/>
      <c r="E49" s="2">
        <v>2.0</v>
      </c>
      <c r="F49" s="19" t="s">
        <v>88</v>
      </c>
    </row>
    <row r="50">
      <c r="A50" s="2">
        <v>49.0</v>
      </c>
      <c r="B50" s="31" t="s">
        <v>136</v>
      </c>
      <c r="C50" s="2"/>
      <c r="D50" s="2"/>
      <c r="E50" s="2">
        <v>2.0</v>
      </c>
      <c r="F50" s="19" t="s">
        <v>88</v>
      </c>
    </row>
    <row r="51">
      <c r="A51" s="2">
        <v>50.0</v>
      </c>
      <c r="B51" s="36" t="s">
        <v>137</v>
      </c>
      <c r="C51" s="2"/>
      <c r="D51" s="2"/>
      <c r="E51" s="2">
        <v>2.0</v>
      </c>
      <c r="F51" s="19" t="s">
        <v>88</v>
      </c>
    </row>
    <row r="52">
      <c r="A52" s="2">
        <v>51.0</v>
      </c>
      <c r="B52" s="30" t="s">
        <v>138</v>
      </c>
      <c r="C52" s="2"/>
      <c r="D52" s="2"/>
      <c r="E52" s="2">
        <v>1.0</v>
      </c>
      <c r="F52" s="19" t="s">
        <v>88</v>
      </c>
    </row>
    <row r="53">
      <c r="A53" s="2">
        <v>52.0</v>
      </c>
      <c r="B53" s="30" t="s">
        <v>139</v>
      </c>
      <c r="C53" s="2"/>
      <c r="D53" s="2" t="s">
        <v>140</v>
      </c>
      <c r="E53" s="2">
        <v>1.0</v>
      </c>
      <c r="F53" s="19" t="s">
        <v>88</v>
      </c>
      <c r="H53" s="2" t="s">
        <v>141</v>
      </c>
    </row>
    <row r="54">
      <c r="A54" s="2">
        <v>53.0</v>
      </c>
      <c r="B54" s="30" t="s">
        <v>142</v>
      </c>
      <c r="C54" s="2"/>
      <c r="D54" s="2"/>
      <c r="E54" s="2">
        <v>1.0</v>
      </c>
      <c r="F54" s="19" t="s">
        <v>88</v>
      </c>
    </row>
    <row r="55">
      <c r="A55" s="2">
        <v>54.0</v>
      </c>
      <c r="B55" s="25" t="s">
        <v>143</v>
      </c>
      <c r="C55" s="2"/>
      <c r="D55" s="2"/>
      <c r="E55" s="2">
        <v>1.0</v>
      </c>
      <c r="F55" s="19" t="s">
        <v>88</v>
      </c>
      <c r="H55" s="37"/>
    </row>
    <row r="56">
      <c r="A56" s="2">
        <v>55.0</v>
      </c>
      <c r="B56" s="25" t="s">
        <v>144</v>
      </c>
      <c r="C56" s="2"/>
      <c r="D56" s="2"/>
      <c r="E56" s="2">
        <v>1.0</v>
      </c>
      <c r="F56" s="19" t="s">
        <v>88</v>
      </c>
    </row>
    <row r="57">
      <c r="A57" s="2">
        <v>56.0</v>
      </c>
      <c r="B57" s="25" t="s">
        <v>145</v>
      </c>
      <c r="C57" s="2"/>
      <c r="D57" s="2"/>
      <c r="E57" s="2">
        <v>1.0</v>
      </c>
      <c r="F57" s="19" t="s">
        <v>88</v>
      </c>
    </row>
    <row r="58">
      <c r="A58" s="2">
        <v>57.0</v>
      </c>
      <c r="B58" s="25" t="s">
        <v>146</v>
      </c>
      <c r="C58" s="2"/>
      <c r="D58" s="2"/>
      <c r="E58" s="2">
        <v>1.0</v>
      </c>
      <c r="F58" s="19" t="s">
        <v>88</v>
      </c>
    </row>
    <row r="59">
      <c r="A59" s="2">
        <v>58.0</v>
      </c>
      <c r="B59" s="25" t="s">
        <v>147</v>
      </c>
      <c r="C59" s="2"/>
      <c r="D59" s="2"/>
      <c r="E59" s="2">
        <v>1.0</v>
      </c>
      <c r="F59" s="19" t="s">
        <v>88</v>
      </c>
    </row>
    <row r="60">
      <c r="A60" s="2">
        <v>59.0</v>
      </c>
      <c r="B60" s="25" t="s">
        <v>148</v>
      </c>
      <c r="C60" s="2"/>
      <c r="D60" s="2"/>
      <c r="E60" s="2">
        <v>1.0</v>
      </c>
      <c r="F60" s="19" t="s">
        <v>88</v>
      </c>
    </row>
    <row r="61">
      <c r="A61" s="38">
        <v>60.0</v>
      </c>
      <c r="B61" s="30" t="s">
        <v>149</v>
      </c>
      <c r="C61" s="2"/>
      <c r="D61" s="2"/>
      <c r="E61" s="2">
        <v>1.0</v>
      </c>
      <c r="F61" s="19" t="s">
        <v>88</v>
      </c>
    </row>
    <row r="62">
      <c r="A62" s="38">
        <v>61.0</v>
      </c>
      <c r="B62" s="25" t="s">
        <v>150</v>
      </c>
      <c r="C62" s="2"/>
      <c r="D62" s="2"/>
      <c r="E62" s="2">
        <v>1.0</v>
      </c>
      <c r="F62" s="19" t="s">
        <v>88</v>
      </c>
    </row>
    <row r="63">
      <c r="A63" s="38">
        <v>62.0</v>
      </c>
      <c r="B63" s="25" t="s">
        <v>125</v>
      </c>
      <c r="C63" s="2"/>
      <c r="D63" s="2"/>
      <c r="E63" s="2">
        <v>1.0</v>
      </c>
      <c r="F63" s="19" t="s">
        <v>88</v>
      </c>
    </row>
    <row r="64">
      <c r="A64" s="38">
        <v>63.0</v>
      </c>
      <c r="B64" s="25" t="s">
        <v>151</v>
      </c>
      <c r="C64" s="2"/>
      <c r="D64" s="2"/>
      <c r="E64" s="2">
        <v>1.0</v>
      </c>
      <c r="F64" s="19" t="s">
        <v>152</v>
      </c>
    </row>
    <row r="65">
      <c r="A65" s="38">
        <v>64.0</v>
      </c>
      <c r="B65" s="30" t="s">
        <v>153</v>
      </c>
      <c r="C65" s="2"/>
      <c r="D65" s="2"/>
      <c r="E65" s="2">
        <v>1.0</v>
      </c>
      <c r="F65" s="19" t="s">
        <v>152</v>
      </c>
    </row>
    <row r="66">
      <c r="A66" s="38">
        <v>65.0</v>
      </c>
      <c r="B66" s="30" t="s">
        <v>154</v>
      </c>
      <c r="C66" s="2"/>
      <c r="D66" s="2"/>
      <c r="E66" s="2">
        <v>1.0</v>
      </c>
      <c r="F66" s="19" t="s">
        <v>152</v>
      </c>
      <c r="H66" s="37"/>
    </row>
    <row r="67">
      <c r="A67" s="38">
        <v>66.0</v>
      </c>
      <c r="B67" s="25" t="s">
        <v>155</v>
      </c>
      <c r="C67" s="2"/>
      <c r="D67" s="2"/>
      <c r="E67" s="2">
        <v>1.0</v>
      </c>
      <c r="F67" s="19" t="s">
        <v>156</v>
      </c>
      <c r="H67" s="37" t="s">
        <v>157</v>
      </c>
    </row>
    <row r="68">
      <c r="A68" s="38">
        <v>67.0</v>
      </c>
      <c r="B68" s="25" t="s">
        <v>158</v>
      </c>
      <c r="C68" s="2" t="s">
        <v>88</v>
      </c>
      <c r="D68" s="2" t="s">
        <v>140</v>
      </c>
      <c r="E68" s="2">
        <v>1.0</v>
      </c>
      <c r="F68" s="19" t="s">
        <v>156</v>
      </c>
      <c r="H68" s="37" t="s">
        <v>159</v>
      </c>
    </row>
    <row r="69">
      <c r="A69" s="2">
        <v>68.0</v>
      </c>
      <c r="B69" s="25" t="s">
        <v>160</v>
      </c>
      <c r="C69" s="2"/>
      <c r="D69" s="2"/>
      <c r="E69" s="2">
        <v>1.0</v>
      </c>
      <c r="F69" s="39" t="s">
        <v>152</v>
      </c>
    </row>
    <row r="70">
      <c r="A70" s="2">
        <v>69.0</v>
      </c>
      <c r="B70" s="25" t="s">
        <v>161</v>
      </c>
      <c r="C70" s="2"/>
      <c r="D70" s="2"/>
      <c r="E70" s="2">
        <v>1.0</v>
      </c>
      <c r="F70" s="19" t="s">
        <v>88</v>
      </c>
    </row>
    <row r="71">
      <c r="A71" s="2">
        <v>70.0</v>
      </c>
      <c r="B71" s="25" t="s">
        <v>162</v>
      </c>
      <c r="C71" s="2" t="s">
        <v>88</v>
      </c>
      <c r="D71" s="2" t="s">
        <v>140</v>
      </c>
      <c r="E71" s="2">
        <v>1.0</v>
      </c>
      <c r="F71" s="39" t="s">
        <v>152</v>
      </c>
    </row>
    <row r="72">
      <c r="A72" s="2">
        <v>71.0</v>
      </c>
      <c r="B72" s="25" t="s">
        <v>163</v>
      </c>
      <c r="C72" s="2"/>
      <c r="D72" s="2"/>
      <c r="E72" s="2">
        <v>1.0</v>
      </c>
      <c r="F72" s="39" t="s">
        <v>152</v>
      </c>
    </row>
    <row r="73">
      <c r="A73" s="2">
        <v>72.0</v>
      </c>
      <c r="B73" s="25" t="s">
        <v>164</v>
      </c>
      <c r="C73" s="2"/>
      <c r="D73" s="2"/>
      <c r="E73" s="2">
        <v>11.0</v>
      </c>
      <c r="F73" s="19" t="s">
        <v>88</v>
      </c>
    </row>
    <row r="74">
      <c r="A74" s="2">
        <v>73.0</v>
      </c>
      <c r="B74" s="30" t="s">
        <v>165</v>
      </c>
      <c r="C74" s="2"/>
      <c r="D74" s="2"/>
      <c r="E74" s="2">
        <v>1.0</v>
      </c>
      <c r="F74" s="39" t="s">
        <v>152</v>
      </c>
    </row>
    <row r="75">
      <c r="A75" s="2">
        <v>74.0</v>
      </c>
      <c r="B75" s="25" t="s">
        <v>166</v>
      </c>
      <c r="C75" s="2" t="s">
        <v>88</v>
      </c>
      <c r="D75" s="2" t="s">
        <v>140</v>
      </c>
      <c r="E75" s="2">
        <v>1.0</v>
      </c>
      <c r="F75" s="39" t="s">
        <v>152</v>
      </c>
      <c r="H75" s="37" t="s">
        <v>167</v>
      </c>
    </row>
    <row r="76">
      <c r="A76" s="2">
        <v>75.0</v>
      </c>
      <c r="B76" s="25" t="s">
        <v>168</v>
      </c>
      <c r="C76" s="2"/>
      <c r="D76" s="2"/>
      <c r="E76" s="2">
        <v>1.0</v>
      </c>
      <c r="F76" s="39" t="s">
        <v>152</v>
      </c>
    </row>
    <row r="77">
      <c r="A77" s="2">
        <v>76.0</v>
      </c>
      <c r="B77" s="29" t="s">
        <v>169</v>
      </c>
      <c r="C77" s="2" t="s">
        <v>88</v>
      </c>
      <c r="D77" s="2" t="s">
        <v>140</v>
      </c>
      <c r="E77" s="2">
        <v>1.0</v>
      </c>
      <c r="F77" s="39" t="s">
        <v>152</v>
      </c>
    </row>
    <row r="78">
      <c r="A78" s="2">
        <v>77.0</v>
      </c>
      <c r="B78" s="25" t="s">
        <v>170</v>
      </c>
      <c r="C78" s="2"/>
      <c r="D78" s="2"/>
      <c r="E78" s="2">
        <v>1.0</v>
      </c>
      <c r="F78" s="39" t="s">
        <v>152</v>
      </c>
    </row>
    <row r="79">
      <c r="A79" s="2">
        <v>78.0</v>
      </c>
      <c r="B79" s="25" t="s">
        <v>171</v>
      </c>
      <c r="C79" s="2"/>
      <c r="D79" s="2"/>
      <c r="E79" s="2">
        <v>1.0</v>
      </c>
      <c r="F79" s="39" t="s">
        <v>152</v>
      </c>
    </row>
    <row r="80">
      <c r="A80" s="2">
        <v>79.0</v>
      </c>
      <c r="B80" s="29" t="s">
        <v>172</v>
      </c>
      <c r="C80" s="2"/>
      <c r="D80" s="2"/>
      <c r="E80" s="2">
        <v>1.0</v>
      </c>
      <c r="F80" s="39" t="s">
        <v>152</v>
      </c>
    </row>
    <row r="81">
      <c r="A81" s="2">
        <v>80.0</v>
      </c>
      <c r="B81" s="25" t="s">
        <v>173</v>
      </c>
      <c r="C81" s="2"/>
      <c r="D81" s="2"/>
      <c r="E81" s="2">
        <v>1.0</v>
      </c>
      <c r="F81" s="39" t="s">
        <v>152</v>
      </c>
    </row>
    <row r="82">
      <c r="A82" s="2">
        <v>81.0</v>
      </c>
      <c r="B82" s="25" t="s">
        <v>174</v>
      </c>
      <c r="C82" s="2" t="s">
        <v>152</v>
      </c>
      <c r="D82" s="2" t="s">
        <v>175</v>
      </c>
      <c r="E82" s="2">
        <v>1.0</v>
      </c>
      <c r="F82" s="39" t="s">
        <v>152</v>
      </c>
    </row>
    <row r="83">
      <c r="A83" s="2">
        <v>82.0</v>
      </c>
      <c r="B83" s="25" t="s">
        <v>176</v>
      </c>
      <c r="C83" s="2"/>
      <c r="D83" s="2"/>
      <c r="E83" s="2">
        <v>1.0</v>
      </c>
      <c r="F83" s="19" t="s">
        <v>88</v>
      </c>
      <c r="H83" s="2" t="s">
        <v>177</v>
      </c>
    </row>
    <row r="84">
      <c r="A84" s="2">
        <v>83.0</v>
      </c>
      <c r="B84" s="25" t="s">
        <v>178</v>
      </c>
      <c r="C84" s="2"/>
      <c r="D84" s="2"/>
      <c r="E84" s="2">
        <v>1.0</v>
      </c>
      <c r="F84" s="39" t="s">
        <v>152</v>
      </c>
    </row>
    <row r="85">
      <c r="A85" s="2">
        <v>84.0</v>
      </c>
      <c r="B85" s="25" t="s">
        <v>179</v>
      </c>
      <c r="C85" s="2"/>
      <c r="D85" s="2"/>
      <c r="E85" s="2">
        <v>1.0</v>
      </c>
      <c r="F85" s="39" t="s">
        <v>152</v>
      </c>
    </row>
    <row r="86">
      <c r="A86" s="2">
        <v>85.0</v>
      </c>
      <c r="B86" s="25" t="s">
        <v>180</v>
      </c>
      <c r="C86" s="2" t="s">
        <v>152</v>
      </c>
      <c r="D86" s="2" t="s">
        <v>140</v>
      </c>
      <c r="E86" s="2">
        <v>1.0</v>
      </c>
      <c r="F86" s="39" t="s">
        <v>152</v>
      </c>
      <c r="H86" s="2" t="s">
        <v>181</v>
      </c>
    </row>
    <row r="87">
      <c r="A87" s="2">
        <v>86.0</v>
      </c>
      <c r="B87" s="25" t="s">
        <v>182</v>
      </c>
      <c r="C87" s="2"/>
      <c r="D87" s="2"/>
      <c r="E87" s="2">
        <v>1.0</v>
      </c>
      <c r="F87" s="39" t="s">
        <v>152</v>
      </c>
    </row>
    <row r="88">
      <c r="A88" s="2">
        <v>87.0</v>
      </c>
      <c r="B88" s="25" t="s">
        <v>183</v>
      </c>
      <c r="C88" s="2"/>
      <c r="D88" s="2"/>
      <c r="E88" s="2">
        <v>1.0</v>
      </c>
      <c r="F88" s="39" t="s">
        <v>152</v>
      </c>
    </row>
    <row r="89">
      <c r="A89" s="2">
        <v>88.0</v>
      </c>
      <c r="B89" s="25" t="s">
        <v>134</v>
      </c>
      <c r="C89" s="2"/>
      <c r="D89" s="2"/>
      <c r="E89" s="2">
        <v>1.0</v>
      </c>
      <c r="F89" s="39" t="s">
        <v>152</v>
      </c>
    </row>
    <row r="90">
      <c r="A90" s="2">
        <v>89.0</v>
      </c>
      <c r="B90" s="25" t="s">
        <v>184</v>
      </c>
      <c r="C90" s="2"/>
      <c r="D90" s="2"/>
      <c r="E90" s="2">
        <v>1.0</v>
      </c>
      <c r="F90" s="39" t="s">
        <v>152</v>
      </c>
    </row>
    <row r="91">
      <c r="A91" s="2">
        <v>90.0</v>
      </c>
      <c r="B91" s="25" t="s">
        <v>185</v>
      </c>
      <c r="C91" s="2"/>
      <c r="D91" s="2"/>
      <c r="E91" s="2">
        <v>1.0</v>
      </c>
      <c r="F91" s="39" t="s">
        <v>152</v>
      </c>
    </row>
    <row r="92">
      <c r="A92" s="2">
        <v>91.0</v>
      </c>
      <c r="B92" s="25" t="s">
        <v>186</v>
      </c>
      <c r="C92" s="2"/>
      <c r="D92" s="2"/>
      <c r="E92" s="2">
        <v>1.0</v>
      </c>
      <c r="F92" s="39" t="s">
        <v>152</v>
      </c>
    </row>
    <row r="93">
      <c r="A93" s="2">
        <v>92.0</v>
      </c>
      <c r="B93" s="25" t="s">
        <v>187</v>
      </c>
      <c r="C93" s="2"/>
      <c r="D93" s="2"/>
      <c r="E93" s="2">
        <v>1.0</v>
      </c>
      <c r="F93" s="39" t="s">
        <v>152</v>
      </c>
    </row>
    <row r="94">
      <c r="A94" s="2">
        <v>93.0</v>
      </c>
      <c r="B94" s="25" t="s">
        <v>188</v>
      </c>
      <c r="C94" s="2"/>
      <c r="D94" s="2"/>
      <c r="E94" s="2">
        <v>1.0</v>
      </c>
      <c r="F94" s="39" t="s">
        <v>152</v>
      </c>
    </row>
    <row r="95">
      <c r="A95" s="2">
        <v>94.0</v>
      </c>
      <c r="B95" s="25" t="s">
        <v>189</v>
      </c>
      <c r="C95" s="2"/>
      <c r="D95" s="2"/>
      <c r="E95" s="2">
        <v>1.0</v>
      </c>
      <c r="F95" s="39" t="s">
        <v>152</v>
      </c>
    </row>
    <row r="96">
      <c r="A96" s="2">
        <v>95.0</v>
      </c>
      <c r="B96" s="25" t="s">
        <v>190</v>
      </c>
      <c r="C96" s="2"/>
      <c r="D96" s="2"/>
      <c r="E96" s="2">
        <v>1.0</v>
      </c>
      <c r="F96" s="39" t="s">
        <v>152</v>
      </c>
    </row>
    <row r="97">
      <c r="A97" s="2">
        <v>96.0</v>
      </c>
      <c r="B97" s="25" t="s">
        <v>191</v>
      </c>
      <c r="C97" s="2" t="s">
        <v>88</v>
      </c>
      <c r="D97" s="2" t="s">
        <v>140</v>
      </c>
      <c r="E97" s="2">
        <v>1.0</v>
      </c>
      <c r="F97" s="39" t="s">
        <v>152</v>
      </c>
    </row>
    <row r="98">
      <c r="A98" s="2">
        <v>97.0</v>
      </c>
      <c r="B98" s="25" t="s">
        <v>192</v>
      </c>
      <c r="C98" s="2"/>
      <c r="D98" s="2"/>
      <c r="E98" s="2">
        <v>1.0</v>
      </c>
      <c r="F98" s="39" t="s">
        <v>152</v>
      </c>
    </row>
    <row r="99">
      <c r="A99" s="2">
        <v>98.0</v>
      </c>
      <c r="B99" s="25" t="s">
        <v>193</v>
      </c>
      <c r="C99" s="2"/>
      <c r="D99" s="2"/>
      <c r="E99" s="2">
        <v>1.0</v>
      </c>
      <c r="F99" s="39" t="s">
        <v>152</v>
      </c>
    </row>
    <row r="100">
      <c r="A100" s="2">
        <v>99.0</v>
      </c>
      <c r="B100" s="25" t="s">
        <v>194</v>
      </c>
      <c r="C100" s="2"/>
      <c r="D100" s="2"/>
      <c r="E100" s="2">
        <v>1.0</v>
      </c>
      <c r="F100" s="39" t="s">
        <v>152</v>
      </c>
    </row>
    <row r="101">
      <c r="A101" s="2">
        <v>100.0</v>
      </c>
      <c r="B101" s="25" t="s">
        <v>195</v>
      </c>
      <c r="C101" s="2" t="s">
        <v>88</v>
      </c>
      <c r="D101" s="2" t="s">
        <v>196</v>
      </c>
      <c r="E101" s="2">
        <v>1.0</v>
      </c>
      <c r="F101" s="39" t="s">
        <v>88</v>
      </c>
      <c r="H101" s="2" t="s">
        <v>197</v>
      </c>
    </row>
    <row r="102">
      <c r="A102" s="2">
        <v>101.0</v>
      </c>
      <c r="B102" s="25" t="s">
        <v>135</v>
      </c>
      <c r="C102" s="2"/>
      <c r="D102" s="2"/>
      <c r="E102" s="2">
        <v>1.0</v>
      </c>
      <c r="F102" s="39" t="s">
        <v>152</v>
      </c>
    </row>
    <row r="103">
      <c r="A103" s="2">
        <v>102.0</v>
      </c>
      <c r="B103" s="25" t="s">
        <v>198</v>
      </c>
      <c r="C103" s="2"/>
      <c r="D103" s="2"/>
      <c r="E103" s="2">
        <v>1.0</v>
      </c>
      <c r="F103" s="39" t="s">
        <v>152</v>
      </c>
    </row>
    <row r="104">
      <c r="A104" s="2">
        <v>103.0</v>
      </c>
      <c r="B104" s="25" t="s">
        <v>199</v>
      </c>
      <c r="C104" s="2"/>
      <c r="D104" s="2"/>
      <c r="E104" s="2">
        <v>1.0</v>
      </c>
      <c r="F104" s="39" t="s">
        <v>152</v>
      </c>
    </row>
    <row r="105">
      <c r="A105" s="2">
        <v>104.0</v>
      </c>
      <c r="B105" s="25" t="s">
        <v>200</v>
      </c>
      <c r="C105" s="2"/>
      <c r="D105" s="2"/>
      <c r="E105" s="2">
        <v>1.0</v>
      </c>
      <c r="F105" s="39" t="s">
        <v>152</v>
      </c>
    </row>
    <row r="106">
      <c r="A106" s="2">
        <v>105.0</v>
      </c>
      <c r="B106" s="29" t="s">
        <v>201</v>
      </c>
      <c r="C106" s="2"/>
      <c r="D106" s="2"/>
      <c r="E106" s="2">
        <v>1.0</v>
      </c>
      <c r="F106" s="39" t="s">
        <v>152</v>
      </c>
    </row>
    <row r="107">
      <c r="A107" s="2">
        <v>106.0</v>
      </c>
      <c r="B107" s="40" t="s">
        <v>202</v>
      </c>
      <c r="C107" s="2"/>
      <c r="D107" s="2"/>
      <c r="E107" s="2">
        <v>1.0</v>
      </c>
      <c r="F107" s="39" t="s">
        <v>152</v>
      </c>
    </row>
    <row r="108">
      <c r="A108" s="2">
        <v>107.0</v>
      </c>
      <c r="B108" s="25" t="s">
        <v>203</v>
      </c>
      <c r="C108" s="2"/>
      <c r="D108" s="2"/>
      <c r="E108" s="2">
        <v>3.0</v>
      </c>
      <c r="F108" s="39" t="s">
        <v>152</v>
      </c>
    </row>
    <row r="109">
      <c r="A109" s="2">
        <v>108.0</v>
      </c>
      <c r="B109" s="27" t="s">
        <v>204</v>
      </c>
      <c r="C109" s="2"/>
      <c r="D109" s="2"/>
      <c r="E109" s="2">
        <v>3.0</v>
      </c>
      <c r="F109" s="39" t="s">
        <v>88</v>
      </c>
    </row>
    <row r="110">
      <c r="A110" s="2">
        <v>109.0</v>
      </c>
      <c r="B110" s="18" t="s">
        <v>205</v>
      </c>
      <c r="C110" s="2"/>
      <c r="D110" s="2"/>
      <c r="E110" s="2">
        <v>3.0</v>
      </c>
      <c r="F110" s="39" t="s">
        <v>152</v>
      </c>
    </row>
    <row r="111">
      <c r="A111" s="2">
        <v>110.0</v>
      </c>
      <c r="B111" s="27" t="s">
        <v>206</v>
      </c>
      <c r="C111" s="2"/>
      <c r="D111" s="2"/>
      <c r="E111" s="2">
        <v>3.0</v>
      </c>
      <c r="F111" s="39" t="s">
        <v>88</v>
      </c>
    </row>
    <row r="112">
      <c r="A112" s="2">
        <v>111.0</v>
      </c>
      <c r="B112" s="20" t="s">
        <v>207</v>
      </c>
      <c r="C112" s="2"/>
      <c r="D112" s="2"/>
      <c r="E112" s="2">
        <v>3.0</v>
      </c>
      <c r="F112" s="19" t="s">
        <v>156</v>
      </c>
      <c r="H112" s="2" t="s">
        <v>208</v>
      </c>
    </row>
    <row r="113">
      <c r="A113" s="2">
        <v>112.0</v>
      </c>
      <c r="B113" s="41" t="s">
        <v>209</v>
      </c>
      <c r="C113" s="2"/>
      <c r="D113" s="2"/>
      <c r="E113" s="2">
        <v>3.0</v>
      </c>
      <c r="F113" s="19" t="s">
        <v>88</v>
      </c>
    </row>
    <row r="114">
      <c r="A114" s="2">
        <v>113.0</v>
      </c>
      <c r="B114" s="30" t="s">
        <v>210</v>
      </c>
      <c r="C114" s="2"/>
      <c r="D114" s="2"/>
      <c r="E114" s="2">
        <v>3.0</v>
      </c>
      <c r="F114" s="19" t="s">
        <v>88</v>
      </c>
    </row>
    <row r="115">
      <c r="A115" s="2">
        <v>114.0</v>
      </c>
      <c r="B115" s="27" t="s">
        <v>211</v>
      </c>
      <c r="C115" s="2"/>
      <c r="D115" s="2"/>
      <c r="E115" s="2">
        <v>3.0</v>
      </c>
      <c r="F115" s="42" t="s">
        <v>156</v>
      </c>
      <c r="H115" s="2" t="s">
        <v>212</v>
      </c>
    </row>
    <row r="116">
      <c r="A116" s="2">
        <v>115.0</v>
      </c>
      <c r="B116" s="18" t="s">
        <v>213</v>
      </c>
      <c r="C116" s="2"/>
      <c r="D116" s="2"/>
      <c r="E116" s="2">
        <v>4.0</v>
      </c>
      <c r="F116" s="19" t="s">
        <v>88</v>
      </c>
    </row>
    <row r="117">
      <c r="A117" s="2">
        <v>116.0</v>
      </c>
      <c r="B117" s="30" t="s">
        <v>214</v>
      </c>
      <c r="C117" s="2" t="s">
        <v>88</v>
      </c>
      <c r="D117" s="2" t="s">
        <v>215</v>
      </c>
      <c r="E117" s="2">
        <v>5.0</v>
      </c>
      <c r="F117" s="19" t="s">
        <v>156</v>
      </c>
      <c r="H117" s="2" t="s">
        <v>216</v>
      </c>
    </row>
    <row r="118">
      <c r="A118" s="2">
        <v>117.0</v>
      </c>
      <c r="B118" s="30" t="s">
        <v>217</v>
      </c>
      <c r="C118" s="2" t="s">
        <v>88</v>
      </c>
      <c r="D118" s="2" t="s">
        <v>218</v>
      </c>
      <c r="E118" s="2">
        <v>5.0</v>
      </c>
      <c r="F118" s="19" t="s">
        <v>88</v>
      </c>
      <c r="H118" s="2" t="s">
        <v>219</v>
      </c>
    </row>
    <row r="119">
      <c r="A119" s="2">
        <v>118.0</v>
      </c>
      <c r="B119" s="30" t="s">
        <v>220</v>
      </c>
      <c r="C119" s="2" t="s">
        <v>88</v>
      </c>
      <c r="D119" s="2" t="s">
        <v>218</v>
      </c>
      <c r="E119" s="2">
        <v>5.0</v>
      </c>
      <c r="F119" s="19" t="s">
        <v>152</v>
      </c>
      <c r="H119" s="43" t="s">
        <v>221</v>
      </c>
    </row>
    <row r="120">
      <c r="A120" s="2">
        <v>119.0</v>
      </c>
      <c r="B120" s="30" t="s">
        <v>222</v>
      </c>
      <c r="C120" s="2" t="s">
        <v>88</v>
      </c>
      <c r="D120" s="2" t="s">
        <v>223</v>
      </c>
      <c r="E120" s="2">
        <v>5.0</v>
      </c>
      <c r="F120" s="19" t="s">
        <v>152</v>
      </c>
    </row>
    <row r="121">
      <c r="A121" s="2">
        <v>120.0</v>
      </c>
      <c r="B121" s="30" t="s">
        <v>224</v>
      </c>
      <c r="C121" s="2" t="s">
        <v>88</v>
      </c>
      <c r="D121" s="2" t="s">
        <v>218</v>
      </c>
      <c r="E121" s="2">
        <v>5.0</v>
      </c>
      <c r="F121" s="19" t="s">
        <v>88</v>
      </c>
      <c r="H121" s="44" t="s">
        <v>225</v>
      </c>
    </row>
    <row r="122">
      <c r="A122" s="2">
        <v>121.0</v>
      </c>
      <c r="B122" s="30" t="s">
        <v>226</v>
      </c>
      <c r="C122" s="2" t="s">
        <v>88</v>
      </c>
      <c r="D122" s="2" t="s">
        <v>218</v>
      </c>
      <c r="E122" s="2">
        <v>5.0</v>
      </c>
      <c r="F122" s="2" t="s">
        <v>88</v>
      </c>
      <c r="H122" s="44" t="s">
        <v>227</v>
      </c>
    </row>
    <row r="123">
      <c r="A123" s="2">
        <v>122.0</v>
      </c>
      <c r="B123" s="30" t="s">
        <v>228</v>
      </c>
      <c r="C123" s="2" t="s">
        <v>88</v>
      </c>
      <c r="D123" s="2" t="s">
        <v>229</v>
      </c>
      <c r="E123" s="2">
        <v>5.0</v>
      </c>
      <c r="F123" s="2" t="s">
        <v>152</v>
      </c>
      <c r="H123" s="2" t="s">
        <v>230</v>
      </c>
    </row>
    <row r="124">
      <c r="A124" s="2">
        <v>123.0</v>
      </c>
      <c r="B124" s="30" t="s">
        <v>231</v>
      </c>
      <c r="C124" s="2" t="s">
        <v>88</v>
      </c>
      <c r="D124" s="2" t="s">
        <v>232</v>
      </c>
      <c r="E124" s="2">
        <v>5.0</v>
      </c>
      <c r="F124" s="2" t="s">
        <v>88</v>
      </c>
    </row>
    <row r="125">
      <c r="A125" s="2">
        <v>124.0</v>
      </c>
      <c r="B125" s="30" t="s">
        <v>233</v>
      </c>
      <c r="C125" s="2" t="s">
        <v>88</v>
      </c>
      <c r="D125" s="2" t="s">
        <v>218</v>
      </c>
      <c r="E125" s="2">
        <v>5.0</v>
      </c>
      <c r="F125" s="2" t="s">
        <v>88</v>
      </c>
    </row>
    <row r="126">
      <c r="A126" s="2">
        <v>125.0</v>
      </c>
      <c r="B126" s="30" t="s">
        <v>234</v>
      </c>
      <c r="C126" s="2" t="s">
        <v>88</v>
      </c>
      <c r="D126" s="2" t="s">
        <v>235</v>
      </c>
      <c r="E126" s="2">
        <v>5.0</v>
      </c>
      <c r="F126" s="2" t="s">
        <v>152</v>
      </c>
    </row>
    <row r="127">
      <c r="A127" s="2">
        <v>126.0</v>
      </c>
      <c r="B127" s="30" t="s">
        <v>236</v>
      </c>
      <c r="C127" s="2" t="s">
        <v>88</v>
      </c>
      <c r="D127" s="2" t="s">
        <v>140</v>
      </c>
      <c r="E127" s="2">
        <v>5.0</v>
      </c>
      <c r="F127" s="2" t="s">
        <v>152</v>
      </c>
    </row>
    <row r="128">
      <c r="A128" s="2">
        <v>127.0</v>
      </c>
      <c r="B128" s="30" t="s">
        <v>237</v>
      </c>
      <c r="C128" s="2" t="s">
        <v>88</v>
      </c>
      <c r="D128" s="2" t="s">
        <v>238</v>
      </c>
      <c r="E128" s="2">
        <v>5.0</v>
      </c>
      <c r="F128" s="19" t="s">
        <v>156</v>
      </c>
      <c r="H128" s="2" t="s">
        <v>239</v>
      </c>
    </row>
    <row r="129">
      <c r="A129" s="2">
        <v>128.0</v>
      </c>
      <c r="B129" s="30" t="s">
        <v>240</v>
      </c>
      <c r="C129" s="2" t="s">
        <v>88</v>
      </c>
      <c r="D129" s="2" t="s">
        <v>229</v>
      </c>
      <c r="E129" s="2">
        <v>5.0</v>
      </c>
      <c r="F129" s="39" t="s">
        <v>152</v>
      </c>
      <c r="H129" s="2" t="s">
        <v>241</v>
      </c>
    </row>
    <row r="130">
      <c r="A130" s="2">
        <v>129.0</v>
      </c>
      <c r="B130" s="30" t="s">
        <v>242</v>
      </c>
      <c r="C130" s="2" t="s">
        <v>88</v>
      </c>
      <c r="D130" s="2" t="s">
        <v>243</v>
      </c>
      <c r="E130" s="2">
        <v>5.0</v>
      </c>
      <c r="F130" s="39" t="s">
        <v>88</v>
      </c>
      <c r="H130" s="43" t="s">
        <v>244</v>
      </c>
    </row>
    <row r="131">
      <c r="A131" s="2">
        <v>130.0</v>
      </c>
      <c r="B131" s="30" t="s">
        <v>245</v>
      </c>
      <c r="C131" s="2" t="s">
        <v>88</v>
      </c>
      <c r="D131" s="2" t="s">
        <v>235</v>
      </c>
      <c r="E131" s="2">
        <v>5.0</v>
      </c>
      <c r="F131" s="39" t="s">
        <v>152</v>
      </c>
    </row>
    <row r="132">
      <c r="A132" s="2">
        <v>131.0</v>
      </c>
      <c r="B132" s="30" t="s">
        <v>246</v>
      </c>
      <c r="C132" s="2" t="s">
        <v>88</v>
      </c>
      <c r="D132" s="2" t="s">
        <v>223</v>
      </c>
      <c r="E132" s="2">
        <v>5.0</v>
      </c>
      <c r="F132" s="39" t="s">
        <v>152</v>
      </c>
    </row>
    <row r="133">
      <c r="A133" s="2">
        <v>132.0</v>
      </c>
      <c r="B133" s="30" t="s">
        <v>247</v>
      </c>
      <c r="C133" s="2" t="s">
        <v>88</v>
      </c>
      <c r="D133" s="2" t="s">
        <v>196</v>
      </c>
      <c r="E133" s="2">
        <v>5.0</v>
      </c>
      <c r="F133" s="39" t="s">
        <v>156</v>
      </c>
      <c r="H133" s="45" t="s">
        <v>248</v>
      </c>
    </row>
    <row r="134">
      <c r="A134" s="2">
        <v>133.0</v>
      </c>
      <c r="B134" s="30" t="s">
        <v>249</v>
      </c>
      <c r="C134" s="2" t="s">
        <v>88</v>
      </c>
      <c r="D134" s="2" t="s">
        <v>250</v>
      </c>
      <c r="E134" s="2">
        <v>5.0</v>
      </c>
      <c r="F134" s="39" t="s">
        <v>251</v>
      </c>
      <c r="H134" s="43" t="s">
        <v>252</v>
      </c>
    </row>
    <row r="135">
      <c r="A135" s="2">
        <v>134.0</v>
      </c>
      <c r="B135" s="30" t="s">
        <v>253</v>
      </c>
      <c r="C135" s="2" t="s">
        <v>88</v>
      </c>
      <c r="D135" s="2" t="s">
        <v>140</v>
      </c>
      <c r="E135" s="2">
        <v>5.0</v>
      </c>
      <c r="F135" s="39" t="s">
        <v>152</v>
      </c>
      <c r="H135" s="2" t="s">
        <v>254</v>
      </c>
    </row>
    <row r="136">
      <c r="A136" s="2">
        <v>135.0</v>
      </c>
      <c r="B136" s="30" t="s">
        <v>255</v>
      </c>
      <c r="C136" s="2" t="s">
        <v>88</v>
      </c>
      <c r="D136" s="2" t="s">
        <v>256</v>
      </c>
      <c r="E136" s="2">
        <v>5.0</v>
      </c>
      <c r="F136" s="39" t="s">
        <v>152</v>
      </c>
    </row>
    <row r="137">
      <c r="A137" s="2">
        <v>136.0</v>
      </c>
      <c r="B137" s="30" t="s">
        <v>257</v>
      </c>
      <c r="C137" s="2" t="s">
        <v>88</v>
      </c>
      <c r="D137" s="2" t="s">
        <v>196</v>
      </c>
      <c r="E137" s="2">
        <v>5.0</v>
      </c>
      <c r="F137" s="39" t="s">
        <v>152</v>
      </c>
      <c r="H137" s="43" t="s">
        <v>258</v>
      </c>
    </row>
    <row r="138">
      <c r="A138" s="2">
        <v>137.0</v>
      </c>
      <c r="B138" s="30" t="s">
        <v>259</v>
      </c>
      <c r="C138" s="2" t="s">
        <v>88</v>
      </c>
      <c r="D138" s="2" t="s">
        <v>196</v>
      </c>
      <c r="E138" s="2">
        <v>5.0</v>
      </c>
      <c r="F138" s="39" t="s">
        <v>88</v>
      </c>
      <c r="H138" s="37" t="s">
        <v>260</v>
      </c>
    </row>
    <row r="139">
      <c r="A139" s="2">
        <v>138.0</v>
      </c>
      <c r="B139" s="30" t="s">
        <v>261</v>
      </c>
      <c r="C139" s="2" t="s">
        <v>88</v>
      </c>
      <c r="D139" s="2" t="s">
        <v>196</v>
      </c>
      <c r="E139" s="2">
        <v>5.0</v>
      </c>
      <c r="F139" s="39" t="s">
        <v>156</v>
      </c>
      <c r="H139" s="43" t="s">
        <v>262</v>
      </c>
    </row>
    <row r="140">
      <c r="A140" s="2">
        <v>139.0</v>
      </c>
      <c r="B140" s="30" t="s">
        <v>263</v>
      </c>
      <c r="C140" s="2" t="s">
        <v>88</v>
      </c>
      <c r="D140" s="2" t="s">
        <v>235</v>
      </c>
      <c r="E140" s="2">
        <v>5.0</v>
      </c>
      <c r="F140" s="39" t="s">
        <v>152</v>
      </c>
    </row>
    <row r="141">
      <c r="A141" s="2">
        <v>140.0</v>
      </c>
      <c r="B141" s="30" t="s">
        <v>109</v>
      </c>
      <c r="C141" s="2" t="s">
        <v>88</v>
      </c>
      <c r="D141" s="2" t="s">
        <v>140</v>
      </c>
      <c r="E141" s="2">
        <v>5.0</v>
      </c>
      <c r="F141" s="39" t="s">
        <v>152</v>
      </c>
    </row>
    <row r="142">
      <c r="A142" s="2">
        <v>141.0</v>
      </c>
      <c r="B142" s="30" t="s">
        <v>264</v>
      </c>
      <c r="C142" s="2" t="s">
        <v>88</v>
      </c>
      <c r="D142" s="2" t="s">
        <v>235</v>
      </c>
      <c r="E142" s="2">
        <v>5.0</v>
      </c>
      <c r="F142" s="39" t="s">
        <v>152</v>
      </c>
    </row>
    <row r="143">
      <c r="A143" s="2">
        <v>142.0</v>
      </c>
      <c r="B143" s="30" t="s">
        <v>265</v>
      </c>
      <c r="C143" s="2" t="s">
        <v>88</v>
      </c>
      <c r="D143" s="2" t="s">
        <v>238</v>
      </c>
      <c r="E143" s="2">
        <v>5.0</v>
      </c>
      <c r="F143" s="39" t="s">
        <v>152</v>
      </c>
      <c r="H143" s="37" t="s">
        <v>266</v>
      </c>
    </row>
    <row r="144">
      <c r="A144" s="2">
        <v>143.0</v>
      </c>
      <c r="B144" s="30" t="s">
        <v>151</v>
      </c>
      <c r="C144" s="2" t="s">
        <v>88</v>
      </c>
      <c r="D144" s="2" t="s">
        <v>140</v>
      </c>
      <c r="E144" s="2">
        <v>5.0</v>
      </c>
      <c r="F144" s="39" t="s">
        <v>152</v>
      </c>
      <c r="H144" s="2" t="s">
        <v>267</v>
      </c>
    </row>
    <row r="145">
      <c r="A145" s="2">
        <v>144.0</v>
      </c>
      <c r="B145" s="30" t="s">
        <v>268</v>
      </c>
      <c r="C145" s="2" t="s">
        <v>88</v>
      </c>
      <c r="D145" s="2" t="s">
        <v>196</v>
      </c>
      <c r="E145" s="2">
        <v>5.0</v>
      </c>
      <c r="F145" s="39" t="s">
        <v>88</v>
      </c>
      <c r="H145" s="46" t="s">
        <v>269</v>
      </c>
    </row>
    <row r="146">
      <c r="A146" s="2">
        <v>145.0</v>
      </c>
      <c r="B146" s="30" t="s">
        <v>184</v>
      </c>
      <c r="C146" s="2" t="s">
        <v>88</v>
      </c>
      <c r="D146" s="2" t="s">
        <v>229</v>
      </c>
      <c r="E146" s="2">
        <v>5.0</v>
      </c>
      <c r="F146" s="39" t="s">
        <v>152</v>
      </c>
      <c r="H146" s="2" t="s">
        <v>270</v>
      </c>
    </row>
    <row r="147">
      <c r="A147" s="2">
        <v>146.0</v>
      </c>
      <c r="B147" s="30" t="s">
        <v>271</v>
      </c>
      <c r="C147" s="2" t="s">
        <v>88</v>
      </c>
      <c r="D147" s="2"/>
      <c r="E147" s="2">
        <v>5.0</v>
      </c>
      <c r="F147" s="39" t="s">
        <v>152</v>
      </c>
    </row>
    <row r="148">
      <c r="A148" s="2">
        <v>147.0</v>
      </c>
      <c r="B148" s="30" t="s">
        <v>174</v>
      </c>
      <c r="C148" s="2" t="s">
        <v>88</v>
      </c>
      <c r="D148" s="2" t="s">
        <v>140</v>
      </c>
      <c r="E148" s="2">
        <v>5.0</v>
      </c>
      <c r="F148" s="39" t="s">
        <v>152</v>
      </c>
      <c r="H148" s="2" t="s">
        <v>272</v>
      </c>
    </row>
    <row r="149">
      <c r="A149" s="2">
        <v>148.0</v>
      </c>
      <c r="B149" s="30" t="s">
        <v>273</v>
      </c>
      <c r="C149" s="2" t="s">
        <v>88</v>
      </c>
      <c r="D149" s="2" t="s">
        <v>140</v>
      </c>
      <c r="E149" s="2">
        <v>5.0</v>
      </c>
      <c r="F149" s="39" t="s">
        <v>152</v>
      </c>
    </row>
    <row r="150">
      <c r="A150" s="2">
        <v>149.0</v>
      </c>
      <c r="B150" s="30" t="s">
        <v>187</v>
      </c>
      <c r="C150" s="2" t="s">
        <v>88</v>
      </c>
      <c r="D150" s="2" t="s">
        <v>140</v>
      </c>
      <c r="E150" s="2">
        <v>5.0</v>
      </c>
      <c r="F150" s="39" t="s">
        <v>152</v>
      </c>
    </row>
    <row r="151">
      <c r="A151" s="2">
        <v>150.0</v>
      </c>
      <c r="B151" s="30" t="s">
        <v>193</v>
      </c>
      <c r="C151" s="2" t="s">
        <v>88</v>
      </c>
      <c r="D151" s="2" t="s">
        <v>140</v>
      </c>
      <c r="E151" s="2">
        <v>5.0</v>
      </c>
      <c r="F151" s="39" t="s">
        <v>152</v>
      </c>
    </row>
    <row r="152">
      <c r="A152" s="2">
        <v>151.0</v>
      </c>
      <c r="B152" s="30" t="s">
        <v>274</v>
      </c>
      <c r="C152" s="2" t="s">
        <v>88</v>
      </c>
      <c r="D152" s="2"/>
      <c r="E152" s="2">
        <v>5.0</v>
      </c>
      <c r="F152" s="39" t="s">
        <v>152</v>
      </c>
      <c r="H152" s="2" t="s">
        <v>275</v>
      </c>
    </row>
    <row r="153">
      <c r="A153" s="2">
        <v>152.0</v>
      </c>
      <c r="B153" s="30" t="s">
        <v>276</v>
      </c>
      <c r="C153" s="2" t="s">
        <v>88</v>
      </c>
      <c r="D153" s="2"/>
      <c r="E153" s="2">
        <v>5.0</v>
      </c>
      <c r="F153" s="39" t="s">
        <v>88</v>
      </c>
    </row>
    <row r="154">
      <c r="A154" s="2">
        <v>153.0</v>
      </c>
      <c r="B154" s="30"/>
      <c r="C154" s="2" t="s">
        <v>88</v>
      </c>
      <c r="D154" s="2"/>
      <c r="E154" s="2">
        <v>5.0</v>
      </c>
      <c r="F154" s="39" t="s">
        <v>152</v>
      </c>
    </row>
    <row r="155">
      <c r="A155" s="2">
        <v>154.0</v>
      </c>
      <c r="B155" s="30" t="s">
        <v>179</v>
      </c>
      <c r="C155" s="2" t="s">
        <v>88</v>
      </c>
      <c r="D155" s="2"/>
      <c r="E155" s="2">
        <v>5.0</v>
      </c>
      <c r="F155" s="39" t="s">
        <v>152</v>
      </c>
    </row>
    <row r="156">
      <c r="A156" s="2">
        <v>155.0</v>
      </c>
      <c r="B156" s="30" t="s">
        <v>277</v>
      </c>
      <c r="C156" s="2" t="s">
        <v>88</v>
      </c>
      <c r="D156" s="2" t="s">
        <v>196</v>
      </c>
      <c r="E156" s="2">
        <v>5.0</v>
      </c>
      <c r="F156" s="39" t="s">
        <v>88</v>
      </c>
      <c r="H156" s="2" t="s">
        <v>278</v>
      </c>
    </row>
    <row r="157">
      <c r="A157" s="2">
        <v>156.0</v>
      </c>
      <c r="B157" s="30" t="s">
        <v>279</v>
      </c>
      <c r="C157" s="2" t="s">
        <v>88</v>
      </c>
      <c r="D157" s="2"/>
      <c r="E157" s="2">
        <v>5.0</v>
      </c>
      <c r="F157" s="39" t="s">
        <v>152</v>
      </c>
    </row>
    <row r="158">
      <c r="A158" s="2">
        <v>157.0</v>
      </c>
      <c r="B158" s="30" t="s">
        <v>280</v>
      </c>
      <c r="C158" s="2" t="s">
        <v>88</v>
      </c>
      <c r="D158" s="2" t="s">
        <v>223</v>
      </c>
      <c r="E158" s="2">
        <v>5.0</v>
      </c>
      <c r="F158" s="39" t="s">
        <v>152</v>
      </c>
      <c r="H158" s="2" t="s">
        <v>281</v>
      </c>
    </row>
    <row r="159">
      <c r="A159" s="2">
        <v>158.0</v>
      </c>
      <c r="B159" s="30" t="s">
        <v>282</v>
      </c>
      <c r="C159" s="2" t="s">
        <v>88</v>
      </c>
      <c r="D159" s="2"/>
      <c r="E159" s="2">
        <v>5.0</v>
      </c>
      <c r="F159" s="39" t="s">
        <v>152</v>
      </c>
      <c r="H159" s="2" t="s">
        <v>283</v>
      </c>
    </row>
    <row r="160">
      <c r="A160" s="2">
        <v>159.0</v>
      </c>
      <c r="B160" s="30" t="s">
        <v>206</v>
      </c>
      <c r="C160" s="2" t="s">
        <v>88</v>
      </c>
      <c r="D160" s="2"/>
      <c r="E160" s="2">
        <v>5.0</v>
      </c>
      <c r="F160" s="39" t="s">
        <v>88</v>
      </c>
      <c r="H160" s="2" t="s">
        <v>284</v>
      </c>
    </row>
    <row r="161">
      <c r="A161" s="2">
        <v>160.0</v>
      </c>
      <c r="B161" s="30" t="s">
        <v>285</v>
      </c>
      <c r="C161" s="2"/>
      <c r="D161" s="2"/>
      <c r="E161" s="2">
        <v>6.0</v>
      </c>
      <c r="F161" s="19" t="s">
        <v>88</v>
      </c>
    </row>
    <row r="162">
      <c r="A162" s="2">
        <v>161.0</v>
      </c>
      <c r="B162" s="47" t="s">
        <v>286</v>
      </c>
      <c r="C162" s="2"/>
      <c r="D162" s="2"/>
      <c r="E162" s="2">
        <v>6.0</v>
      </c>
      <c r="F162" s="39" t="s">
        <v>88</v>
      </c>
      <c r="H162" s="43" t="s">
        <v>287</v>
      </c>
    </row>
    <row r="163">
      <c r="A163" s="2">
        <v>162.0</v>
      </c>
      <c r="B163" s="47" t="s">
        <v>288</v>
      </c>
      <c r="C163" s="2"/>
      <c r="D163" s="2"/>
      <c r="E163" s="2">
        <v>6.0</v>
      </c>
      <c r="F163" s="19" t="s">
        <v>156</v>
      </c>
      <c r="H163" s="2" t="s">
        <v>289</v>
      </c>
    </row>
    <row r="164">
      <c r="A164" s="2">
        <v>163.0</v>
      </c>
      <c r="B164" s="25" t="s">
        <v>290</v>
      </c>
      <c r="C164" s="2"/>
      <c r="D164" s="2"/>
      <c r="E164" s="2">
        <v>6.0</v>
      </c>
      <c r="F164" s="19" t="s">
        <v>88</v>
      </c>
    </row>
    <row r="165">
      <c r="A165" s="2">
        <v>164.0</v>
      </c>
      <c r="B165" s="30" t="s">
        <v>291</v>
      </c>
      <c r="C165" s="2"/>
      <c r="D165" s="2"/>
      <c r="E165" s="2">
        <v>6.0</v>
      </c>
      <c r="F165" s="19" t="s">
        <v>156</v>
      </c>
      <c r="H165" s="2" t="s">
        <v>292</v>
      </c>
    </row>
    <row r="166">
      <c r="A166" s="2">
        <v>165.0</v>
      </c>
      <c r="B166" s="30" t="s">
        <v>293</v>
      </c>
      <c r="C166" s="2"/>
      <c r="D166" s="2"/>
      <c r="E166" s="2">
        <v>3.0</v>
      </c>
      <c r="F166" s="19" t="s">
        <v>88</v>
      </c>
    </row>
    <row r="167">
      <c r="A167" s="2">
        <v>166.0</v>
      </c>
      <c r="B167" s="30" t="s">
        <v>294</v>
      </c>
      <c r="C167" s="2"/>
      <c r="D167" s="2"/>
      <c r="E167" s="2">
        <v>3.0</v>
      </c>
      <c r="F167" s="39" t="s">
        <v>152</v>
      </c>
    </row>
    <row r="168">
      <c r="A168" s="2">
        <v>167.0</v>
      </c>
      <c r="B168" s="48" t="s">
        <v>295</v>
      </c>
      <c r="C168" s="2"/>
      <c r="D168" s="2"/>
      <c r="E168" s="2">
        <v>3.0</v>
      </c>
      <c r="F168" s="19" t="s">
        <v>88</v>
      </c>
      <c r="H168" s="2" t="s">
        <v>296</v>
      </c>
    </row>
    <row r="169">
      <c r="A169" s="2">
        <v>168.0</v>
      </c>
      <c r="B169" s="30" t="s">
        <v>297</v>
      </c>
      <c r="C169" s="2"/>
      <c r="D169" s="2"/>
      <c r="E169" s="2">
        <v>3.0</v>
      </c>
      <c r="F169" s="19" t="s">
        <v>298</v>
      </c>
    </row>
    <row r="170">
      <c r="A170" s="2">
        <v>169.0</v>
      </c>
      <c r="B170" s="30" t="s">
        <v>299</v>
      </c>
      <c r="C170" s="2"/>
      <c r="D170" s="2"/>
      <c r="E170" s="2">
        <v>7.0</v>
      </c>
      <c r="F170" s="19" t="s">
        <v>298</v>
      </c>
    </row>
    <row r="171">
      <c r="A171" s="2">
        <v>170.0</v>
      </c>
      <c r="B171" s="30" t="s">
        <v>300</v>
      </c>
      <c r="C171" s="2"/>
      <c r="D171" s="2"/>
      <c r="E171" s="2">
        <v>8.0</v>
      </c>
      <c r="F171" s="19" t="s">
        <v>88</v>
      </c>
    </row>
    <row r="172">
      <c r="A172" s="2">
        <v>171.0</v>
      </c>
      <c r="B172" s="49" t="s">
        <v>301</v>
      </c>
      <c r="C172" s="2"/>
      <c r="D172" s="2"/>
      <c r="E172" s="2">
        <v>9.0</v>
      </c>
      <c r="F172" s="19" t="s">
        <v>88</v>
      </c>
      <c r="H172" s="2" t="s">
        <v>302</v>
      </c>
    </row>
    <row r="173">
      <c r="A173" s="2">
        <v>172.0</v>
      </c>
      <c r="B173" s="30" t="s">
        <v>303</v>
      </c>
      <c r="C173" s="2"/>
      <c r="D173" s="2"/>
      <c r="E173" s="2">
        <v>10.0</v>
      </c>
      <c r="F173" s="19" t="s">
        <v>88</v>
      </c>
    </row>
    <row r="174">
      <c r="A174" s="2">
        <v>173.0</v>
      </c>
      <c r="B174" s="50" t="s">
        <v>304</v>
      </c>
      <c r="C174" s="2"/>
      <c r="D174" s="2"/>
      <c r="E174" s="2">
        <v>13.0</v>
      </c>
      <c r="F174" s="39" t="s">
        <v>152</v>
      </c>
    </row>
    <row r="175">
      <c r="A175" s="2">
        <v>174.0</v>
      </c>
      <c r="B175" s="50" t="s">
        <v>305</v>
      </c>
      <c r="C175" s="2"/>
      <c r="D175" s="2"/>
      <c r="E175" s="2">
        <v>13.0</v>
      </c>
      <c r="F175" s="19" t="s">
        <v>152</v>
      </c>
    </row>
    <row r="176">
      <c r="A176" s="2">
        <v>175.0</v>
      </c>
      <c r="B176" s="50" t="s">
        <v>306</v>
      </c>
      <c r="C176" s="2"/>
      <c r="D176" s="2"/>
      <c r="E176" s="2">
        <v>13.0</v>
      </c>
      <c r="F176" s="19" t="s">
        <v>152</v>
      </c>
    </row>
    <row r="177">
      <c r="A177" s="2">
        <v>176.0</v>
      </c>
      <c r="B177" s="50" t="s">
        <v>307</v>
      </c>
      <c r="C177" s="2"/>
      <c r="D177" s="2"/>
      <c r="E177" s="2">
        <v>13.0</v>
      </c>
      <c r="F177" s="19" t="s">
        <v>152</v>
      </c>
    </row>
    <row r="178">
      <c r="A178" s="2">
        <v>177.0</v>
      </c>
      <c r="B178" s="50" t="s">
        <v>308</v>
      </c>
      <c r="C178" s="2"/>
      <c r="D178" s="2"/>
      <c r="E178" s="2">
        <v>13.0</v>
      </c>
      <c r="F178" s="19" t="s">
        <v>152</v>
      </c>
    </row>
    <row r="179">
      <c r="A179" s="2">
        <v>178.0</v>
      </c>
      <c r="B179" s="50" t="s">
        <v>309</v>
      </c>
      <c r="C179" s="2"/>
      <c r="D179" s="2"/>
      <c r="E179" s="2">
        <v>13.0</v>
      </c>
      <c r="F179" s="19" t="s">
        <v>152</v>
      </c>
    </row>
    <row r="180">
      <c r="A180" s="2">
        <v>179.0</v>
      </c>
      <c r="B180" s="50" t="s">
        <v>310</v>
      </c>
      <c r="C180" s="2"/>
      <c r="D180" s="2"/>
      <c r="E180" s="2">
        <v>13.0</v>
      </c>
      <c r="F180" s="19" t="s">
        <v>152</v>
      </c>
    </row>
    <row r="181">
      <c r="A181" s="2">
        <v>180.0</v>
      </c>
      <c r="B181" s="50" t="s">
        <v>311</v>
      </c>
      <c r="C181" s="2"/>
      <c r="D181" s="2"/>
      <c r="E181" s="2">
        <v>13.0</v>
      </c>
      <c r="F181" s="19" t="s">
        <v>152</v>
      </c>
    </row>
    <row r="182">
      <c r="A182" s="2">
        <v>181.0</v>
      </c>
      <c r="B182" s="50" t="s">
        <v>312</v>
      </c>
      <c r="C182" s="2"/>
      <c r="D182" s="2"/>
      <c r="E182" s="2">
        <v>13.0</v>
      </c>
      <c r="F182" s="19" t="s">
        <v>152</v>
      </c>
    </row>
    <row r="183">
      <c r="A183" s="2">
        <v>182.0</v>
      </c>
      <c r="B183" s="50" t="s">
        <v>313</v>
      </c>
      <c r="C183" s="2"/>
      <c r="D183" s="2"/>
      <c r="E183" s="2">
        <v>13.0</v>
      </c>
      <c r="F183" s="19" t="s">
        <v>152</v>
      </c>
    </row>
    <row r="184">
      <c r="A184" s="2">
        <v>183.0</v>
      </c>
      <c r="B184" s="50" t="s">
        <v>314</v>
      </c>
      <c r="C184" s="2"/>
      <c r="D184" s="2"/>
      <c r="E184" s="2">
        <v>13.0</v>
      </c>
      <c r="F184" s="19" t="s">
        <v>152</v>
      </c>
    </row>
    <row r="185">
      <c r="A185" s="2">
        <v>184.0</v>
      </c>
      <c r="B185" s="50" t="s">
        <v>315</v>
      </c>
      <c r="C185" s="2"/>
      <c r="D185" s="2"/>
      <c r="E185" s="2">
        <v>13.0</v>
      </c>
      <c r="F185" s="19" t="s">
        <v>152</v>
      </c>
    </row>
    <row r="186">
      <c r="A186" s="2">
        <v>185.0</v>
      </c>
      <c r="B186" s="50" t="s">
        <v>316</v>
      </c>
      <c r="C186" s="2"/>
      <c r="D186" s="2"/>
      <c r="E186" s="2">
        <v>13.0</v>
      </c>
      <c r="F186" s="19" t="s">
        <v>152</v>
      </c>
    </row>
    <row r="187">
      <c r="A187" s="2">
        <v>186.0</v>
      </c>
      <c r="B187" s="50" t="s">
        <v>317</v>
      </c>
      <c r="C187" s="2"/>
      <c r="D187" s="2"/>
      <c r="E187" s="2">
        <v>13.0</v>
      </c>
      <c r="F187" s="19" t="s">
        <v>152</v>
      </c>
    </row>
    <row r="188">
      <c r="A188" s="2">
        <v>187.0</v>
      </c>
      <c r="B188" s="50" t="s">
        <v>318</v>
      </c>
      <c r="C188" s="2"/>
      <c r="D188" s="2"/>
      <c r="E188" s="2">
        <v>13.0</v>
      </c>
      <c r="F188" s="19" t="s">
        <v>152</v>
      </c>
    </row>
    <row r="189">
      <c r="A189" s="2">
        <v>188.0</v>
      </c>
      <c r="B189" s="50" t="s">
        <v>319</v>
      </c>
      <c r="C189" s="2"/>
      <c r="D189" s="2"/>
      <c r="E189" s="2">
        <v>13.0</v>
      </c>
      <c r="F189" s="19" t="s">
        <v>152</v>
      </c>
    </row>
    <row r="190">
      <c r="A190" s="2">
        <v>189.0</v>
      </c>
      <c r="B190" s="50" t="s">
        <v>320</v>
      </c>
      <c r="C190" s="2"/>
      <c r="D190" s="2"/>
      <c r="E190" s="2">
        <v>13.0</v>
      </c>
      <c r="F190" s="19" t="s">
        <v>152</v>
      </c>
    </row>
    <row r="191">
      <c r="A191" s="2">
        <v>190.0</v>
      </c>
      <c r="B191" s="50" t="s">
        <v>321</v>
      </c>
      <c r="C191" s="2"/>
      <c r="D191" s="2"/>
      <c r="E191" s="2">
        <v>13.0</v>
      </c>
      <c r="F191" s="19" t="s">
        <v>152</v>
      </c>
    </row>
    <row r="192">
      <c r="A192" s="2">
        <v>191.0</v>
      </c>
      <c r="B192" s="50" t="s">
        <v>322</v>
      </c>
      <c r="C192" s="2"/>
      <c r="D192" s="2"/>
      <c r="E192" s="2">
        <v>13.0</v>
      </c>
      <c r="F192" s="19" t="s">
        <v>152</v>
      </c>
    </row>
    <row r="193">
      <c r="A193" s="2">
        <v>192.0</v>
      </c>
      <c r="B193" s="50" t="s">
        <v>323</v>
      </c>
      <c r="C193" s="2"/>
      <c r="D193" s="2"/>
      <c r="E193" s="2">
        <v>13.0</v>
      </c>
      <c r="F193" s="19" t="s">
        <v>152</v>
      </c>
    </row>
    <row r="194">
      <c r="A194" s="2">
        <v>193.0</v>
      </c>
      <c r="B194" s="50" t="s">
        <v>324</v>
      </c>
      <c r="C194" s="2"/>
      <c r="D194" s="2"/>
      <c r="E194" s="2">
        <v>13.0</v>
      </c>
      <c r="F194" s="19" t="s">
        <v>152</v>
      </c>
    </row>
    <row r="195">
      <c r="A195" s="2">
        <v>194.0</v>
      </c>
      <c r="B195" s="50" t="s">
        <v>325</v>
      </c>
      <c r="C195" s="2"/>
      <c r="D195" s="2"/>
      <c r="E195" s="2">
        <v>13.0</v>
      </c>
      <c r="F195" s="19" t="s">
        <v>152</v>
      </c>
    </row>
    <row r="196">
      <c r="A196" s="2">
        <v>195.0</v>
      </c>
      <c r="B196" s="50" t="s">
        <v>326</v>
      </c>
      <c r="C196" s="2"/>
      <c r="D196" s="2"/>
      <c r="E196" s="2">
        <v>13.0</v>
      </c>
      <c r="F196" s="19" t="s">
        <v>152</v>
      </c>
    </row>
    <row r="197">
      <c r="A197" s="2">
        <v>196.0</v>
      </c>
      <c r="B197" s="50" t="s">
        <v>327</v>
      </c>
      <c r="C197" s="2"/>
      <c r="D197" s="2"/>
      <c r="E197" s="2">
        <v>13.0</v>
      </c>
      <c r="F197" s="19" t="s">
        <v>152</v>
      </c>
    </row>
    <row r="198">
      <c r="A198" s="2">
        <v>197.0</v>
      </c>
      <c r="B198" s="50" t="s">
        <v>328</v>
      </c>
      <c r="C198" s="2"/>
      <c r="D198" s="2"/>
      <c r="E198" s="2">
        <v>13.0</v>
      </c>
      <c r="F198" s="19" t="s">
        <v>152</v>
      </c>
    </row>
    <row r="199">
      <c r="A199" s="2">
        <v>198.0</v>
      </c>
      <c r="B199" s="50" t="s">
        <v>329</v>
      </c>
      <c r="C199" s="2"/>
      <c r="D199" s="2"/>
      <c r="E199" s="2">
        <v>13.0</v>
      </c>
      <c r="F199" s="19" t="s">
        <v>152</v>
      </c>
    </row>
    <row r="200">
      <c r="A200" s="2">
        <v>199.0</v>
      </c>
      <c r="B200" s="50" t="s">
        <v>330</v>
      </c>
      <c r="C200" s="2"/>
      <c r="D200" s="2"/>
      <c r="E200" s="2">
        <v>13.0</v>
      </c>
      <c r="F200" s="19" t="s">
        <v>152</v>
      </c>
    </row>
    <row r="201">
      <c r="A201" s="2">
        <v>200.0</v>
      </c>
      <c r="B201" s="50" t="s">
        <v>331</v>
      </c>
      <c r="C201" s="2"/>
      <c r="D201" s="2"/>
      <c r="E201" s="2">
        <v>13.0</v>
      </c>
      <c r="F201" s="19" t="s">
        <v>152</v>
      </c>
    </row>
    <row r="202">
      <c r="A202" s="2">
        <v>201.0</v>
      </c>
      <c r="B202" s="50" t="s">
        <v>332</v>
      </c>
      <c r="C202" s="2"/>
      <c r="D202" s="2"/>
      <c r="E202" s="2">
        <v>13.0</v>
      </c>
      <c r="F202" s="19" t="s">
        <v>152</v>
      </c>
    </row>
    <row r="203">
      <c r="A203" s="2">
        <v>202.0</v>
      </c>
      <c r="B203" s="50" t="s">
        <v>333</v>
      </c>
      <c r="C203" s="2"/>
      <c r="D203" s="2"/>
      <c r="E203" s="2">
        <v>13.0</v>
      </c>
      <c r="F203" s="19" t="s">
        <v>152</v>
      </c>
    </row>
    <row r="204">
      <c r="A204" s="2">
        <v>203.0</v>
      </c>
      <c r="B204" s="50" t="s">
        <v>334</v>
      </c>
      <c r="C204" s="2"/>
      <c r="D204" s="2"/>
      <c r="E204" s="2">
        <v>13.0</v>
      </c>
      <c r="F204" s="19" t="s">
        <v>152</v>
      </c>
    </row>
    <row r="205">
      <c r="A205" s="2">
        <v>204.0</v>
      </c>
      <c r="B205" s="50" t="s">
        <v>335</v>
      </c>
      <c r="C205" s="2"/>
      <c r="D205" s="2"/>
      <c r="E205" s="2">
        <v>13.0</v>
      </c>
      <c r="F205" s="19" t="s">
        <v>152</v>
      </c>
    </row>
    <row r="206">
      <c r="A206" s="2">
        <v>205.0</v>
      </c>
      <c r="B206" s="50" t="s">
        <v>336</v>
      </c>
      <c r="C206" s="2"/>
      <c r="D206" s="2"/>
      <c r="E206" s="2">
        <v>13.0</v>
      </c>
      <c r="F206" s="19" t="s">
        <v>152</v>
      </c>
    </row>
    <row r="207">
      <c r="A207" s="2">
        <v>206.0</v>
      </c>
      <c r="B207" s="50" t="s">
        <v>337</v>
      </c>
      <c r="C207" s="2"/>
      <c r="D207" s="2"/>
      <c r="E207" s="2">
        <v>13.0</v>
      </c>
      <c r="F207" s="19" t="s">
        <v>152</v>
      </c>
    </row>
    <row r="208">
      <c r="A208" s="2">
        <v>207.0</v>
      </c>
      <c r="B208" s="50" t="s">
        <v>338</v>
      </c>
      <c r="C208" s="2"/>
      <c r="D208" s="2"/>
      <c r="E208" s="2">
        <v>13.0</v>
      </c>
      <c r="F208" s="19" t="s">
        <v>152</v>
      </c>
    </row>
    <row r="209">
      <c r="A209" s="2">
        <v>208.0</v>
      </c>
      <c r="B209" s="50" t="s">
        <v>339</v>
      </c>
      <c r="C209" s="2"/>
      <c r="D209" s="2"/>
      <c r="E209" s="2">
        <v>13.0</v>
      </c>
      <c r="F209" s="19" t="s">
        <v>152</v>
      </c>
    </row>
    <row r="210">
      <c r="A210" s="2">
        <v>209.0</v>
      </c>
      <c r="B210" s="50" t="s">
        <v>340</v>
      </c>
      <c r="C210" s="2"/>
      <c r="D210" s="2"/>
      <c r="E210" s="2">
        <v>13.0</v>
      </c>
      <c r="F210" s="19" t="s">
        <v>152</v>
      </c>
    </row>
    <row r="211">
      <c r="A211" s="2">
        <v>210.0</v>
      </c>
      <c r="B211" s="50" t="s">
        <v>341</v>
      </c>
      <c r="C211" s="2"/>
      <c r="D211" s="2"/>
      <c r="E211" s="2">
        <v>13.0</v>
      </c>
      <c r="F211" s="19" t="s">
        <v>152</v>
      </c>
    </row>
    <row r="212">
      <c r="A212" s="2">
        <v>211.0</v>
      </c>
      <c r="B212" s="50" t="s">
        <v>342</v>
      </c>
      <c r="C212" s="2"/>
      <c r="D212" s="2"/>
      <c r="E212" s="2">
        <v>13.0</v>
      </c>
      <c r="F212" s="19" t="s">
        <v>152</v>
      </c>
    </row>
    <row r="213">
      <c r="A213" s="2">
        <v>212.0</v>
      </c>
      <c r="B213" s="50" t="s">
        <v>343</v>
      </c>
      <c r="C213" s="2"/>
      <c r="D213" s="2"/>
      <c r="E213" s="2">
        <v>13.0</v>
      </c>
      <c r="F213" s="19" t="s">
        <v>152</v>
      </c>
    </row>
    <row r="214">
      <c r="A214" s="2">
        <v>213.0</v>
      </c>
      <c r="B214" s="50" t="s">
        <v>344</v>
      </c>
      <c r="C214" s="2"/>
      <c r="D214" s="2"/>
      <c r="E214" s="2">
        <v>13.0</v>
      </c>
      <c r="F214" s="19" t="s">
        <v>152</v>
      </c>
    </row>
    <row r="215">
      <c r="A215" s="2">
        <v>214.0</v>
      </c>
      <c r="B215" s="50" t="s">
        <v>345</v>
      </c>
      <c r="C215" s="2"/>
      <c r="D215" s="2"/>
      <c r="E215" s="2">
        <v>13.0</v>
      </c>
      <c r="F215" s="19" t="s">
        <v>152</v>
      </c>
    </row>
    <row r="216">
      <c r="A216" s="2">
        <v>215.0</v>
      </c>
      <c r="B216" s="50" t="s">
        <v>346</v>
      </c>
      <c r="C216" s="2"/>
      <c r="D216" s="2"/>
      <c r="E216" s="2">
        <v>13.0</v>
      </c>
      <c r="F216" s="19" t="s">
        <v>152</v>
      </c>
    </row>
    <row r="217">
      <c r="A217" s="2">
        <v>216.0</v>
      </c>
      <c r="B217" s="50" t="s">
        <v>347</v>
      </c>
      <c r="C217" s="2"/>
      <c r="D217" s="2"/>
      <c r="E217" s="2">
        <v>13.0</v>
      </c>
      <c r="F217" s="19" t="s">
        <v>152</v>
      </c>
    </row>
    <row r="218">
      <c r="A218" s="2">
        <v>217.0</v>
      </c>
      <c r="B218" s="50" t="s">
        <v>348</v>
      </c>
      <c r="C218" s="2"/>
      <c r="D218" s="2"/>
      <c r="E218" s="2">
        <v>13.0</v>
      </c>
      <c r="F218" s="19" t="s">
        <v>152</v>
      </c>
    </row>
    <row r="219">
      <c r="A219" s="2">
        <v>218.0</v>
      </c>
      <c r="B219" s="50" t="s">
        <v>349</v>
      </c>
      <c r="C219" s="2"/>
      <c r="D219" s="2"/>
      <c r="E219" s="2">
        <v>13.0</v>
      </c>
      <c r="F219" s="19" t="s">
        <v>152</v>
      </c>
    </row>
    <row r="220">
      <c r="A220" s="2">
        <v>219.0</v>
      </c>
      <c r="B220" s="50" t="s">
        <v>350</v>
      </c>
      <c r="C220" s="2"/>
      <c r="D220" s="2"/>
      <c r="E220" s="2">
        <v>13.0</v>
      </c>
      <c r="F220" s="19" t="s">
        <v>152</v>
      </c>
    </row>
    <row r="221">
      <c r="A221" s="2">
        <v>220.0</v>
      </c>
      <c r="B221" s="50" t="s">
        <v>351</v>
      </c>
      <c r="C221" s="2"/>
      <c r="D221" s="2"/>
      <c r="E221" s="2">
        <v>13.0</v>
      </c>
      <c r="F221" s="19" t="s">
        <v>152</v>
      </c>
    </row>
    <row r="222">
      <c r="A222" s="2">
        <v>221.0</v>
      </c>
      <c r="B222" s="50" t="s">
        <v>352</v>
      </c>
      <c r="C222" s="2"/>
      <c r="D222" s="2"/>
      <c r="E222" s="2">
        <v>13.0</v>
      </c>
      <c r="F222" s="19" t="s">
        <v>152</v>
      </c>
    </row>
    <row r="223">
      <c r="A223" s="2">
        <v>222.0</v>
      </c>
      <c r="B223" s="50" t="s">
        <v>353</v>
      </c>
      <c r="C223" s="2"/>
      <c r="D223" s="2"/>
      <c r="E223" s="2">
        <v>13.0</v>
      </c>
      <c r="F223" s="19" t="s">
        <v>152</v>
      </c>
    </row>
    <row r="224">
      <c r="A224" s="2">
        <v>223.0</v>
      </c>
      <c r="B224" s="50" t="s">
        <v>354</v>
      </c>
      <c r="C224" s="2"/>
      <c r="D224" s="2"/>
      <c r="E224" s="2">
        <v>13.0</v>
      </c>
      <c r="F224" s="19" t="s">
        <v>152</v>
      </c>
    </row>
    <row r="225">
      <c r="A225" s="2">
        <v>224.0</v>
      </c>
      <c r="B225" s="50" t="s">
        <v>355</v>
      </c>
      <c r="C225" s="2"/>
      <c r="D225" s="2"/>
      <c r="E225" s="2">
        <v>13.0</v>
      </c>
      <c r="F225" s="19" t="s">
        <v>152</v>
      </c>
    </row>
    <row r="226">
      <c r="A226" s="2">
        <v>225.0</v>
      </c>
      <c r="B226" s="50" t="s">
        <v>356</v>
      </c>
      <c r="C226" s="2"/>
      <c r="D226" s="2"/>
      <c r="E226" s="2">
        <v>13.0</v>
      </c>
      <c r="F226" s="19" t="s">
        <v>152</v>
      </c>
    </row>
    <row r="227">
      <c r="A227" s="2">
        <v>226.0</v>
      </c>
      <c r="B227" s="50" t="s">
        <v>357</v>
      </c>
      <c r="C227" s="2"/>
      <c r="D227" s="2"/>
      <c r="E227" s="2">
        <v>13.0</v>
      </c>
      <c r="F227" s="19" t="s">
        <v>152</v>
      </c>
    </row>
    <row r="228">
      <c r="A228" s="2">
        <v>227.0</v>
      </c>
      <c r="B228" s="50" t="s">
        <v>358</v>
      </c>
      <c r="C228" s="2"/>
      <c r="D228" s="2"/>
      <c r="E228" s="2">
        <v>13.0</v>
      </c>
      <c r="F228" s="19" t="s">
        <v>152</v>
      </c>
    </row>
    <row r="229">
      <c r="A229" s="2">
        <v>228.0</v>
      </c>
      <c r="B229" s="50" t="s">
        <v>359</v>
      </c>
      <c r="C229" s="2"/>
      <c r="D229" s="2"/>
      <c r="E229" s="2">
        <v>13.0</v>
      </c>
      <c r="F229" s="19" t="s">
        <v>152</v>
      </c>
    </row>
    <row r="230">
      <c r="A230" s="2">
        <v>229.0</v>
      </c>
      <c r="B230" s="50" t="s">
        <v>360</v>
      </c>
      <c r="C230" s="2"/>
      <c r="D230" s="2"/>
      <c r="E230" s="2">
        <v>13.0</v>
      </c>
      <c r="F230" s="19" t="s">
        <v>152</v>
      </c>
    </row>
    <row r="231">
      <c r="A231" s="2">
        <v>230.0</v>
      </c>
      <c r="B231" s="50" t="s">
        <v>361</v>
      </c>
      <c r="C231" s="2"/>
      <c r="D231" s="2"/>
      <c r="E231" s="2">
        <v>13.0</v>
      </c>
      <c r="F231" s="19" t="s">
        <v>152</v>
      </c>
    </row>
    <row r="232">
      <c r="A232" s="2">
        <v>231.0</v>
      </c>
      <c r="B232" s="50" t="s">
        <v>362</v>
      </c>
      <c r="C232" s="2"/>
      <c r="D232" s="2"/>
      <c r="E232" s="2">
        <v>13.0</v>
      </c>
      <c r="F232" s="19" t="s">
        <v>152</v>
      </c>
    </row>
    <row r="233">
      <c r="A233" s="2">
        <v>232.0</v>
      </c>
      <c r="B233" s="50" t="s">
        <v>363</v>
      </c>
      <c r="C233" s="2"/>
      <c r="D233" s="2"/>
      <c r="E233" s="2">
        <v>13.0</v>
      </c>
      <c r="F233" s="19" t="s">
        <v>152</v>
      </c>
    </row>
    <row r="234">
      <c r="A234" s="2">
        <v>233.0</v>
      </c>
      <c r="B234" s="50" t="s">
        <v>364</v>
      </c>
      <c r="C234" s="2"/>
      <c r="D234" s="2"/>
      <c r="E234" s="2">
        <v>13.0</v>
      </c>
      <c r="F234" s="19" t="s">
        <v>152</v>
      </c>
    </row>
    <row r="235">
      <c r="A235" s="2">
        <v>234.0</v>
      </c>
      <c r="B235" s="50" t="s">
        <v>365</v>
      </c>
      <c r="C235" s="2"/>
      <c r="D235" s="2"/>
      <c r="E235" s="2">
        <v>13.0</v>
      </c>
      <c r="F235" s="19" t="s">
        <v>152</v>
      </c>
    </row>
    <row r="236">
      <c r="A236" s="2">
        <v>235.0</v>
      </c>
      <c r="B236" s="50" t="s">
        <v>366</v>
      </c>
      <c r="C236" s="2"/>
      <c r="D236" s="2"/>
      <c r="E236" s="2">
        <v>13.0</v>
      </c>
      <c r="F236" s="19" t="s">
        <v>152</v>
      </c>
    </row>
    <row r="237">
      <c r="A237" s="2">
        <v>236.0</v>
      </c>
      <c r="B237" s="50" t="s">
        <v>367</v>
      </c>
      <c r="C237" s="2"/>
      <c r="D237" s="2"/>
      <c r="E237" s="2">
        <v>13.0</v>
      </c>
      <c r="F237" s="19" t="s">
        <v>152</v>
      </c>
    </row>
    <row r="238">
      <c r="A238" s="2">
        <v>237.0</v>
      </c>
      <c r="B238" s="50" t="s">
        <v>368</v>
      </c>
      <c r="C238" s="2"/>
      <c r="D238" s="2"/>
      <c r="E238" s="2">
        <v>13.0</v>
      </c>
      <c r="F238" s="19" t="s">
        <v>152</v>
      </c>
    </row>
    <row r="239">
      <c r="A239" s="2">
        <v>238.0</v>
      </c>
      <c r="B239" s="50" t="s">
        <v>369</v>
      </c>
      <c r="C239" s="2"/>
      <c r="D239" s="2"/>
      <c r="E239" s="2">
        <v>13.0</v>
      </c>
      <c r="F239" s="19" t="s">
        <v>152</v>
      </c>
    </row>
    <row r="240">
      <c r="A240" s="2">
        <v>239.0</v>
      </c>
      <c r="B240" s="50" t="s">
        <v>370</v>
      </c>
      <c r="C240" s="2"/>
      <c r="D240" s="2"/>
      <c r="E240" s="2">
        <v>13.0</v>
      </c>
      <c r="F240" s="19" t="s">
        <v>152</v>
      </c>
    </row>
    <row r="241">
      <c r="A241" s="2">
        <v>240.0</v>
      </c>
      <c r="B241" s="50" t="s">
        <v>371</v>
      </c>
      <c r="C241" s="2"/>
      <c r="D241" s="2"/>
      <c r="E241" s="2">
        <v>13.0</v>
      </c>
      <c r="F241" s="19" t="s">
        <v>152</v>
      </c>
    </row>
    <row r="242">
      <c r="A242" s="2">
        <v>241.0</v>
      </c>
      <c r="B242" s="50" t="s">
        <v>372</v>
      </c>
      <c r="C242" s="2"/>
      <c r="D242" s="2"/>
      <c r="E242" s="2">
        <v>13.0</v>
      </c>
      <c r="F242" s="19" t="s">
        <v>152</v>
      </c>
    </row>
    <row r="243">
      <c r="A243" s="2">
        <v>242.0</v>
      </c>
      <c r="B243" s="50" t="s">
        <v>373</v>
      </c>
      <c r="C243" s="2"/>
      <c r="D243" s="2"/>
      <c r="E243" s="2">
        <v>13.0</v>
      </c>
      <c r="F243" s="19" t="s">
        <v>152</v>
      </c>
    </row>
    <row r="244">
      <c r="A244" s="2">
        <v>243.0</v>
      </c>
      <c r="B244" s="50" t="s">
        <v>374</v>
      </c>
      <c r="C244" s="2"/>
      <c r="D244" s="2"/>
      <c r="E244" s="2">
        <v>13.0</v>
      </c>
      <c r="F244" s="19" t="s">
        <v>152</v>
      </c>
    </row>
    <row r="245">
      <c r="A245" s="2">
        <v>244.0</v>
      </c>
      <c r="B245" s="50" t="s">
        <v>375</v>
      </c>
      <c r="C245" s="2"/>
      <c r="D245" s="2"/>
      <c r="E245" s="2">
        <v>13.0</v>
      </c>
      <c r="F245" s="19" t="s">
        <v>152</v>
      </c>
    </row>
    <row r="246">
      <c r="A246" s="2">
        <v>245.0</v>
      </c>
      <c r="B246" s="50" t="s">
        <v>376</v>
      </c>
      <c r="C246" s="2"/>
      <c r="D246" s="2"/>
      <c r="E246" s="2">
        <v>13.0</v>
      </c>
      <c r="F246" s="19" t="s">
        <v>152</v>
      </c>
    </row>
    <row r="247">
      <c r="A247" s="2">
        <v>246.0</v>
      </c>
      <c r="B247" s="50" t="s">
        <v>377</v>
      </c>
      <c r="C247" s="2"/>
      <c r="D247" s="2"/>
      <c r="E247" s="2">
        <v>13.0</v>
      </c>
      <c r="F247" s="19" t="s">
        <v>152</v>
      </c>
    </row>
    <row r="248">
      <c r="A248" s="2">
        <v>247.0</v>
      </c>
      <c r="B248" s="50" t="s">
        <v>378</v>
      </c>
      <c r="C248" s="2"/>
      <c r="D248" s="2"/>
      <c r="E248" s="2">
        <v>13.0</v>
      </c>
      <c r="F248" s="19" t="s">
        <v>152</v>
      </c>
    </row>
    <row r="249">
      <c r="A249" s="2">
        <v>248.0</v>
      </c>
      <c r="B249" s="50" t="s">
        <v>379</v>
      </c>
      <c r="C249" s="2"/>
      <c r="D249" s="2"/>
      <c r="E249" s="2">
        <v>13.0</v>
      </c>
      <c r="F249" s="19" t="s">
        <v>152</v>
      </c>
    </row>
    <row r="250">
      <c r="A250" s="2">
        <v>249.0</v>
      </c>
      <c r="B250" s="50" t="s">
        <v>380</v>
      </c>
      <c r="C250" s="2"/>
      <c r="D250" s="2"/>
      <c r="E250" s="2">
        <v>13.0</v>
      </c>
      <c r="F250" s="19" t="s">
        <v>152</v>
      </c>
    </row>
    <row r="251">
      <c r="A251" s="2">
        <v>250.0</v>
      </c>
      <c r="B251" s="50" t="s">
        <v>381</v>
      </c>
      <c r="C251" s="2"/>
      <c r="D251" s="2"/>
      <c r="E251" s="2">
        <v>12.0</v>
      </c>
      <c r="F251" s="19" t="s">
        <v>88</v>
      </c>
    </row>
    <row r="252">
      <c r="A252" s="2">
        <v>251.0</v>
      </c>
      <c r="B252" s="50" t="s">
        <v>382</v>
      </c>
      <c r="C252" s="2"/>
      <c r="D252" s="2"/>
      <c r="E252" s="2">
        <v>13.0</v>
      </c>
      <c r="F252" s="19" t="s">
        <v>152</v>
      </c>
    </row>
    <row r="253">
      <c r="A253" s="2">
        <v>252.0</v>
      </c>
      <c r="B253" s="50" t="s">
        <v>383</v>
      </c>
      <c r="C253" s="2"/>
      <c r="D253" s="2"/>
      <c r="E253" s="2">
        <v>13.0</v>
      </c>
      <c r="F253" s="19" t="s">
        <v>152</v>
      </c>
    </row>
    <row r="254">
      <c r="A254" s="2">
        <v>253.0</v>
      </c>
      <c r="B254" s="50" t="s">
        <v>384</v>
      </c>
      <c r="C254" s="2"/>
      <c r="D254" s="2"/>
      <c r="E254" s="2">
        <v>13.0</v>
      </c>
      <c r="F254" s="19" t="s">
        <v>152</v>
      </c>
    </row>
    <row r="255">
      <c r="A255" s="2">
        <v>254.0</v>
      </c>
      <c r="B255" s="50" t="s">
        <v>385</v>
      </c>
      <c r="C255" s="2"/>
      <c r="D255" s="2"/>
      <c r="E255" s="2">
        <v>13.0</v>
      </c>
      <c r="F255" s="19" t="s">
        <v>152</v>
      </c>
    </row>
    <row r="256">
      <c r="A256" s="2">
        <v>255.0</v>
      </c>
      <c r="B256" s="50" t="s">
        <v>386</v>
      </c>
      <c r="C256" s="2"/>
      <c r="D256" s="2"/>
      <c r="E256" s="2">
        <v>13.0</v>
      </c>
      <c r="F256" s="19" t="s">
        <v>152</v>
      </c>
    </row>
    <row r="257">
      <c r="A257" s="2">
        <v>256.0</v>
      </c>
      <c r="B257" s="50" t="s">
        <v>387</v>
      </c>
      <c r="C257" s="2"/>
      <c r="D257" s="2"/>
      <c r="E257" s="2">
        <v>13.0</v>
      </c>
      <c r="F257" s="19" t="s">
        <v>152</v>
      </c>
    </row>
    <row r="258">
      <c r="A258" s="2">
        <v>257.0</v>
      </c>
      <c r="B258" s="50" t="s">
        <v>388</v>
      </c>
      <c r="C258" s="2"/>
      <c r="D258" s="2"/>
      <c r="E258" s="2">
        <v>13.0</v>
      </c>
      <c r="F258" s="19" t="s">
        <v>152</v>
      </c>
    </row>
    <row r="259">
      <c r="A259" s="2">
        <v>258.0</v>
      </c>
      <c r="B259" s="50" t="s">
        <v>389</v>
      </c>
      <c r="C259" s="2"/>
      <c r="D259" s="2"/>
      <c r="E259" s="2">
        <v>13.0</v>
      </c>
      <c r="F259" s="19" t="s">
        <v>152</v>
      </c>
    </row>
    <row r="260">
      <c r="A260" s="2">
        <v>259.0</v>
      </c>
      <c r="B260" s="50" t="s">
        <v>390</v>
      </c>
      <c r="C260" s="2"/>
      <c r="D260" s="2"/>
      <c r="E260" s="2">
        <v>13.0</v>
      </c>
      <c r="F260" s="19" t="s">
        <v>152</v>
      </c>
    </row>
    <row r="261">
      <c r="A261" s="2">
        <v>260.0</v>
      </c>
      <c r="B261" s="50" t="s">
        <v>391</v>
      </c>
      <c r="C261" s="2"/>
      <c r="D261" s="2"/>
      <c r="E261" s="2">
        <v>13.0</v>
      </c>
      <c r="F261" s="19" t="s">
        <v>152</v>
      </c>
    </row>
    <row r="262">
      <c r="A262" s="2">
        <v>261.0</v>
      </c>
      <c r="B262" s="51" t="s">
        <v>392</v>
      </c>
      <c r="C262" s="2"/>
      <c r="D262" s="2"/>
      <c r="E262" s="2">
        <v>13.0</v>
      </c>
      <c r="F262" s="19" t="s">
        <v>152</v>
      </c>
    </row>
    <row r="263">
      <c r="A263" s="2">
        <v>262.0</v>
      </c>
      <c r="B263" s="50" t="s">
        <v>393</v>
      </c>
      <c r="C263" s="2"/>
      <c r="D263" s="2"/>
      <c r="E263" s="2">
        <v>13.0</v>
      </c>
      <c r="F263" s="19" t="s">
        <v>152</v>
      </c>
    </row>
    <row r="264">
      <c r="A264" s="2">
        <v>263.0</v>
      </c>
      <c r="B264" s="50" t="s">
        <v>394</v>
      </c>
      <c r="C264" s="2"/>
      <c r="D264" s="2"/>
      <c r="E264" s="2">
        <v>13.0</v>
      </c>
      <c r="F264" s="19" t="s">
        <v>152</v>
      </c>
    </row>
    <row r="265">
      <c r="A265" s="2">
        <v>264.0</v>
      </c>
      <c r="B265" s="50" t="s">
        <v>395</v>
      </c>
      <c r="C265" s="2"/>
      <c r="D265" s="2"/>
      <c r="E265" s="2">
        <v>13.0</v>
      </c>
      <c r="F265" s="19" t="s">
        <v>152</v>
      </c>
    </row>
    <row r="266">
      <c r="A266" s="2">
        <v>265.0</v>
      </c>
      <c r="B266" s="50" t="s">
        <v>396</v>
      </c>
      <c r="C266" s="2"/>
      <c r="D266" s="2"/>
      <c r="E266" s="2">
        <v>13.0</v>
      </c>
      <c r="F266" s="19" t="s">
        <v>152</v>
      </c>
    </row>
    <row r="267">
      <c r="A267" s="2">
        <v>266.0</v>
      </c>
      <c r="B267" s="50" t="s">
        <v>397</v>
      </c>
      <c r="C267" s="2"/>
      <c r="D267" s="2"/>
      <c r="E267" s="2">
        <v>13.0</v>
      </c>
      <c r="F267" s="19" t="s">
        <v>152</v>
      </c>
    </row>
    <row r="268">
      <c r="A268" s="2">
        <v>267.0</v>
      </c>
      <c r="B268" s="50" t="s">
        <v>398</v>
      </c>
      <c r="C268" s="2"/>
      <c r="D268" s="2"/>
      <c r="E268" s="2">
        <v>13.0</v>
      </c>
      <c r="F268" s="19" t="s">
        <v>152</v>
      </c>
    </row>
    <row r="269">
      <c r="A269" s="2">
        <v>268.0</v>
      </c>
      <c r="B269" s="50" t="s">
        <v>399</v>
      </c>
      <c r="C269" s="2"/>
      <c r="D269" s="2"/>
      <c r="E269" s="2">
        <v>13.0</v>
      </c>
      <c r="F269" s="19" t="s">
        <v>152</v>
      </c>
    </row>
    <row r="270">
      <c r="A270" s="2">
        <v>269.0</v>
      </c>
      <c r="B270" s="50" t="s">
        <v>400</v>
      </c>
      <c r="C270" s="2"/>
      <c r="D270" s="2"/>
      <c r="E270" s="2">
        <v>13.0</v>
      </c>
      <c r="F270" s="19" t="s">
        <v>152</v>
      </c>
    </row>
    <row r="271">
      <c r="A271" s="2">
        <v>270.0</v>
      </c>
      <c r="B271" s="50" t="s">
        <v>401</v>
      </c>
      <c r="C271" s="2"/>
      <c r="D271" s="2"/>
      <c r="E271" s="2">
        <v>13.0</v>
      </c>
      <c r="F271" s="19" t="s">
        <v>152</v>
      </c>
    </row>
    <row r="272">
      <c r="A272" s="2">
        <v>271.0</v>
      </c>
      <c r="B272" s="50" t="s">
        <v>402</v>
      </c>
      <c r="C272" s="2"/>
      <c r="D272" s="2"/>
      <c r="E272" s="2">
        <v>13.0</v>
      </c>
      <c r="F272" s="19" t="s">
        <v>152</v>
      </c>
    </row>
    <row r="273">
      <c r="A273" s="2">
        <v>272.0</v>
      </c>
      <c r="B273" s="50" t="s">
        <v>403</v>
      </c>
      <c r="C273" s="2"/>
      <c r="D273" s="2"/>
      <c r="E273" s="2">
        <v>13.0</v>
      </c>
      <c r="F273" s="19" t="s">
        <v>152</v>
      </c>
    </row>
    <row r="274">
      <c r="A274" s="2">
        <v>273.0</v>
      </c>
      <c r="B274" s="50" t="s">
        <v>404</v>
      </c>
      <c r="C274" s="2"/>
      <c r="D274" s="2"/>
      <c r="E274" s="2">
        <v>13.0</v>
      </c>
      <c r="F274" s="19" t="s">
        <v>152</v>
      </c>
    </row>
    <row r="275">
      <c r="A275" s="2">
        <v>274.0</v>
      </c>
      <c r="B275" s="50" t="s">
        <v>405</v>
      </c>
      <c r="C275" s="2"/>
      <c r="D275" s="2"/>
      <c r="E275" s="2">
        <v>13.0</v>
      </c>
      <c r="F275" s="19" t="s">
        <v>152</v>
      </c>
    </row>
    <row r="276">
      <c r="A276" s="2">
        <v>275.0</v>
      </c>
      <c r="B276" s="50" t="s">
        <v>406</v>
      </c>
      <c r="C276" s="2"/>
      <c r="D276" s="2"/>
      <c r="E276" s="2">
        <v>13.0</v>
      </c>
      <c r="F276" s="19" t="s">
        <v>152</v>
      </c>
    </row>
    <row r="277">
      <c r="A277" s="2">
        <v>276.0</v>
      </c>
      <c r="B277" s="50" t="s">
        <v>407</v>
      </c>
      <c r="C277" s="2"/>
      <c r="D277" s="2"/>
      <c r="E277" s="2">
        <v>13.0</v>
      </c>
      <c r="F277" s="19" t="s">
        <v>152</v>
      </c>
    </row>
    <row r="278">
      <c r="A278" s="2">
        <v>277.0</v>
      </c>
      <c r="B278" s="50" t="s">
        <v>408</v>
      </c>
      <c r="C278" s="2"/>
      <c r="D278" s="2"/>
      <c r="E278" s="2">
        <v>13.0</v>
      </c>
      <c r="F278" s="19" t="s">
        <v>152</v>
      </c>
    </row>
    <row r="279">
      <c r="A279" s="2">
        <v>278.0</v>
      </c>
      <c r="B279" s="50" t="s">
        <v>409</v>
      </c>
      <c r="C279" s="2"/>
      <c r="D279" s="2"/>
      <c r="E279" s="2">
        <v>13.0</v>
      </c>
      <c r="F279" s="19" t="s">
        <v>152</v>
      </c>
    </row>
    <row r="280">
      <c r="A280" s="2">
        <v>279.0</v>
      </c>
      <c r="B280" s="50" t="s">
        <v>410</v>
      </c>
      <c r="C280" s="2"/>
      <c r="D280" s="2"/>
      <c r="E280" s="2">
        <v>13.0</v>
      </c>
      <c r="F280" s="19" t="s">
        <v>152</v>
      </c>
    </row>
    <row r="281">
      <c r="A281" s="2">
        <v>280.0</v>
      </c>
      <c r="B281" s="50" t="s">
        <v>411</v>
      </c>
      <c r="C281" s="2"/>
      <c r="D281" s="2"/>
      <c r="E281" s="2">
        <v>13.0</v>
      </c>
      <c r="F281" s="19" t="s">
        <v>152</v>
      </c>
    </row>
    <row r="282">
      <c r="A282" s="2">
        <v>281.0</v>
      </c>
      <c r="B282" s="50" t="s">
        <v>412</v>
      </c>
      <c r="C282" s="2"/>
      <c r="D282" s="2"/>
      <c r="E282" s="2">
        <v>13.0</v>
      </c>
      <c r="F282" s="19" t="s">
        <v>152</v>
      </c>
    </row>
    <row r="283">
      <c r="A283" s="2">
        <v>283.0</v>
      </c>
      <c r="B283" s="52" t="s">
        <v>413</v>
      </c>
      <c r="C283" s="2"/>
      <c r="D283" s="2"/>
      <c r="E283" s="2">
        <v>11.0</v>
      </c>
      <c r="F283" s="19" t="s">
        <v>88</v>
      </c>
    </row>
    <row r="284">
      <c r="A284" s="2">
        <v>284.0</v>
      </c>
      <c r="B284" s="20" t="s">
        <v>414</v>
      </c>
      <c r="C284" s="2"/>
      <c r="D284" s="2"/>
      <c r="E284" s="2">
        <v>14.0</v>
      </c>
      <c r="F284" s="19" t="s">
        <v>88</v>
      </c>
    </row>
    <row r="285">
      <c r="A285" s="2">
        <v>285.0</v>
      </c>
      <c r="B285" s="53" t="s">
        <v>415</v>
      </c>
      <c r="C285" s="2"/>
      <c r="D285" s="2"/>
      <c r="E285" s="2">
        <v>12.0</v>
      </c>
      <c r="F285" s="19" t="s">
        <v>88</v>
      </c>
    </row>
    <row r="286">
      <c r="A286" s="2">
        <v>286.0</v>
      </c>
      <c r="B286" s="54" t="s">
        <v>286</v>
      </c>
      <c r="C286" s="55"/>
      <c r="D286" s="55"/>
      <c r="E286" s="55">
        <v>17.0</v>
      </c>
      <c r="F286" s="56" t="s">
        <v>251</v>
      </c>
      <c r="H286" s="57" t="s">
        <v>416</v>
      </c>
    </row>
    <row r="287">
      <c r="A287" s="2">
        <v>287.0</v>
      </c>
      <c r="B287" s="58" t="s">
        <v>417</v>
      </c>
      <c r="C287" s="2"/>
      <c r="D287" s="2"/>
      <c r="E287" s="2">
        <v>18.0</v>
      </c>
      <c r="F287" s="19" t="s">
        <v>152</v>
      </c>
    </row>
    <row r="288">
      <c r="A288" s="2">
        <v>288.0</v>
      </c>
      <c r="B288" s="59" t="s">
        <v>418</v>
      </c>
      <c r="C288" s="2"/>
      <c r="D288" s="2"/>
      <c r="E288" s="2">
        <v>6.0</v>
      </c>
      <c r="F288" s="19" t="s">
        <v>88</v>
      </c>
    </row>
    <row r="289">
      <c r="A289" s="2">
        <v>299.0</v>
      </c>
      <c r="B289" s="60" t="s">
        <v>168</v>
      </c>
      <c r="C289" s="2"/>
      <c r="D289" s="2"/>
      <c r="E289" s="2">
        <v>19.0</v>
      </c>
      <c r="F289" s="19" t="s">
        <v>88</v>
      </c>
    </row>
    <row r="290">
      <c r="A290" s="2">
        <v>300.0</v>
      </c>
      <c r="B290" s="61" t="s">
        <v>419</v>
      </c>
      <c r="C290" s="62"/>
      <c r="D290" s="62"/>
      <c r="E290" s="62">
        <v>20.0</v>
      </c>
      <c r="F290" s="63" t="s">
        <v>88</v>
      </c>
      <c r="H290" s="64"/>
    </row>
    <row r="291">
      <c r="A291" s="2">
        <v>301.0</v>
      </c>
      <c r="B291" s="20" t="s">
        <v>420</v>
      </c>
      <c r="C291" s="62"/>
      <c r="D291" s="62"/>
      <c r="E291" s="62">
        <v>20.0</v>
      </c>
      <c r="F291" s="63" t="s">
        <v>88</v>
      </c>
    </row>
    <row r="292">
      <c r="A292" s="2">
        <v>302.0</v>
      </c>
      <c r="B292" s="20" t="s">
        <v>419</v>
      </c>
      <c r="C292" s="62"/>
      <c r="D292" s="62"/>
      <c r="E292" s="62">
        <v>20.0</v>
      </c>
      <c r="F292" s="63" t="s">
        <v>88</v>
      </c>
    </row>
    <row r="293">
      <c r="A293" s="2">
        <v>303.0</v>
      </c>
      <c r="B293" s="65" t="s">
        <v>421</v>
      </c>
      <c r="C293" s="62"/>
      <c r="D293" s="62"/>
      <c r="E293" s="62">
        <v>20.0</v>
      </c>
      <c r="F293" s="63" t="s">
        <v>88</v>
      </c>
    </row>
    <row r="294">
      <c r="A294" s="2">
        <v>304.0</v>
      </c>
      <c r="B294" s="20" t="s">
        <v>422</v>
      </c>
      <c r="C294" s="62"/>
      <c r="D294" s="62"/>
      <c r="E294" s="62">
        <v>20.0</v>
      </c>
      <c r="F294" s="63" t="s">
        <v>88</v>
      </c>
    </row>
    <row r="295">
      <c r="A295" s="2">
        <v>305.0</v>
      </c>
      <c r="B295" s="20" t="s">
        <v>403</v>
      </c>
      <c r="C295" s="62"/>
      <c r="D295" s="62"/>
      <c r="E295" s="62">
        <v>20.0</v>
      </c>
      <c r="F295" s="63" t="s">
        <v>88</v>
      </c>
    </row>
    <row r="296">
      <c r="A296" s="2">
        <v>306.0</v>
      </c>
      <c r="B296" s="20" t="s">
        <v>423</v>
      </c>
      <c r="C296" s="62"/>
      <c r="D296" s="62"/>
      <c r="E296" s="62">
        <v>20.0</v>
      </c>
      <c r="F296" s="63" t="s">
        <v>88</v>
      </c>
    </row>
    <row r="297">
      <c r="A297" s="2">
        <v>307.0</v>
      </c>
      <c r="B297" s="20" t="s">
        <v>424</v>
      </c>
      <c r="C297" s="62"/>
      <c r="D297" s="62"/>
      <c r="E297" s="62">
        <v>20.0</v>
      </c>
      <c r="F297" s="63" t="s">
        <v>88</v>
      </c>
    </row>
    <row r="298">
      <c r="A298" s="2">
        <v>308.0</v>
      </c>
      <c r="B298" s="65" t="s">
        <v>425</v>
      </c>
      <c r="C298" s="62"/>
      <c r="D298" s="62"/>
      <c r="E298" s="62">
        <v>20.0</v>
      </c>
      <c r="F298" s="63" t="s">
        <v>88</v>
      </c>
    </row>
    <row r="299">
      <c r="A299" s="2">
        <v>309.0</v>
      </c>
      <c r="B299" s="20" t="s">
        <v>425</v>
      </c>
      <c r="C299" s="62"/>
      <c r="D299" s="62"/>
      <c r="E299" s="62">
        <v>20.0</v>
      </c>
      <c r="F299" s="63" t="s">
        <v>88</v>
      </c>
    </row>
    <row r="300">
      <c r="A300" s="2">
        <v>310.0</v>
      </c>
      <c r="B300" s="65" t="s">
        <v>426</v>
      </c>
      <c r="C300" s="62"/>
      <c r="D300" s="62"/>
      <c r="E300" s="62">
        <v>20.0</v>
      </c>
      <c r="F300" s="63" t="s">
        <v>88</v>
      </c>
    </row>
    <row r="301">
      <c r="A301" s="2">
        <v>311.0</v>
      </c>
      <c r="B301" s="65" t="s">
        <v>427</v>
      </c>
      <c r="C301" s="62"/>
      <c r="D301" s="62"/>
      <c r="E301" s="62">
        <v>20.0</v>
      </c>
      <c r="F301" s="63" t="s">
        <v>88</v>
      </c>
    </row>
    <row r="302">
      <c r="A302" s="2">
        <v>312.0</v>
      </c>
      <c r="B302" s="65" t="s">
        <v>329</v>
      </c>
      <c r="C302" s="62"/>
      <c r="D302" s="62"/>
      <c r="E302" s="62">
        <v>20.0</v>
      </c>
      <c r="F302" s="63" t="s">
        <v>88</v>
      </c>
    </row>
    <row r="303">
      <c r="A303" s="2">
        <v>313.0</v>
      </c>
      <c r="B303" s="20" t="s">
        <v>428</v>
      </c>
      <c r="C303" s="62"/>
      <c r="D303" s="62"/>
      <c r="E303" s="62">
        <v>20.0</v>
      </c>
      <c r="F303" s="63" t="s">
        <v>88</v>
      </c>
    </row>
    <row r="304">
      <c r="A304" s="2">
        <v>314.0</v>
      </c>
      <c r="B304" s="20" t="s">
        <v>429</v>
      </c>
      <c r="C304" s="62"/>
      <c r="D304" s="62"/>
      <c r="E304" s="62">
        <v>20.0</v>
      </c>
      <c r="F304" s="63" t="s">
        <v>88</v>
      </c>
    </row>
    <row r="305">
      <c r="A305" s="2">
        <v>315.0</v>
      </c>
      <c r="B305" s="30" t="s">
        <v>430</v>
      </c>
      <c r="C305" s="62"/>
      <c r="D305" s="62"/>
      <c r="E305" s="62">
        <v>20.0</v>
      </c>
      <c r="F305" s="63" t="s">
        <v>88</v>
      </c>
    </row>
    <row r="306">
      <c r="A306" s="2">
        <v>316.0</v>
      </c>
      <c r="B306" s="20" t="s">
        <v>431</v>
      </c>
      <c r="C306" s="62"/>
      <c r="D306" s="62"/>
      <c r="E306" s="62">
        <v>20.0</v>
      </c>
      <c r="F306" s="63" t="s">
        <v>88</v>
      </c>
    </row>
    <row r="307">
      <c r="A307" s="2">
        <v>317.0</v>
      </c>
      <c r="B307" s="20" t="s">
        <v>432</v>
      </c>
      <c r="C307" s="62"/>
      <c r="D307" s="62"/>
      <c r="E307" s="62">
        <v>20.0</v>
      </c>
      <c r="F307" s="63" t="s">
        <v>88</v>
      </c>
    </row>
    <row r="308">
      <c r="A308" s="2">
        <v>318.0</v>
      </c>
      <c r="B308" s="65" t="s">
        <v>433</v>
      </c>
      <c r="C308" s="62"/>
      <c r="D308" s="62"/>
      <c r="E308" s="62">
        <v>20.0</v>
      </c>
      <c r="F308" s="63" t="s">
        <v>88</v>
      </c>
    </row>
    <row r="309">
      <c r="A309" s="2">
        <v>319.0</v>
      </c>
      <c r="B309" s="66" t="s">
        <v>434</v>
      </c>
      <c r="C309" s="62"/>
      <c r="D309" s="62"/>
      <c r="E309" s="62">
        <v>20.0</v>
      </c>
      <c r="F309" s="63" t="s">
        <v>88</v>
      </c>
    </row>
    <row r="310">
      <c r="A310" s="2">
        <v>320.0</v>
      </c>
      <c r="B310" s="20" t="s">
        <v>435</v>
      </c>
      <c r="C310" s="62"/>
      <c r="D310" s="62"/>
      <c r="E310" s="62">
        <v>20.0</v>
      </c>
      <c r="F310" s="63" t="s">
        <v>88</v>
      </c>
    </row>
    <row r="311">
      <c r="A311" s="2">
        <v>321.0</v>
      </c>
      <c r="B311" s="65" t="s">
        <v>317</v>
      </c>
      <c r="C311" s="62"/>
      <c r="D311" s="62"/>
      <c r="E311" s="62">
        <v>20.0</v>
      </c>
      <c r="F311" s="63" t="s">
        <v>88</v>
      </c>
    </row>
    <row r="312">
      <c r="A312" s="2">
        <v>322.0</v>
      </c>
      <c r="B312" s="65"/>
      <c r="C312" s="62"/>
      <c r="D312" s="62"/>
      <c r="E312" s="62">
        <v>20.0</v>
      </c>
      <c r="F312" s="63" t="s">
        <v>88</v>
      </c>
    </row>
    <row r="313">
      <c r="A313" s="2">
        <v>323.0</v>
      </c>
      <c r="B313" s="67"/>
      <c r="C313" s="62"/>
      <c r="D313" s="62"/>
      <c r="E313" s="62">
        <v>20.0</v>
      </c>
      <c r="F313" s="63" t="s">
        <v>88</v>
      </c>
    </row>
    <row r="314">
      <c r="A314" s="2">
        <v>324.0</v>
      </c>
      <c r="B314" s="67"/>
      <c r="C314" s="62"/>
      <c r="D314" s="62"/>
      <c r="E314" s="62">
        <v>20.0</v>
      </c>
      <c r="F314" s="63" t="s">
        <v>88</v>
      </c>
    </row>
    <row r="315">
      <c r="A315" s="2">
        <v>325.0</v>
      </c>
      <c r="B315" s="20" t="s">
        <v>436</v>
      </c>
      <c r="C315" s="2"/>
      <c r="D315" s="2"/>
      <c r="E315" s="2">
        <v>21.0</v>
      </c>
      <c r="F315" s="19" t="s">
        <v>88</v>
      </c>
    </row>
    <row r="316">
      <c r="A316" s="2">
        <f t="shared" ref="A316:A334" si="1">A315+1</f>
        <v>326</v>
      </c>
      <c r="B316" s="20" t="s">
        <v>437</v>
      </c>
      <c r="C316" s="2"/>
      <c r="D316" s="2"/>
      <c r="E316" s="2">
        <v>21.0</v>
      </c>
      <c r="F316" s="19" t="s">
        <v>88</v>
      </c>
    </row>
    <row r="317">
      <c r="A317" s="2">
        <f t="shared" si="1"/>
        <v>327</v>
      </c>
      <c r="B317" s="20" t="s">
        <v>438</v>
      </c>
      <c r="C317" s="2"/>
      <c r="D317" s="2"/>
      <c r="E317" s="2">
        <v>21.0</v>
      </c>
      <c r="F317" s="19" t="s">
        <v>88</v>
      </c>
    </row>
    <row r="318">
      <c r="A318" s="2">
        <f t="shared" si="1"/>
        <v>328</v>
      </c>
      <c r="B318" s="20" t="s">
        <v>439</v>
      </c>
      <c r="C318" s="2"/>
      <c r="D318" s="2"/>
      <c r="E318" s="2">
        <v>21.0</v>
      </c>
      <c r="F318" s="19" t="s">
        <v>88</v>
      </c>
    </row>
    <row r="319">
      <c r="A319" s="2">
        <f t="shared" si="1"/>
        <v>329</v>
      </c>
      <c r="B319" s="20" t="s">
        <v>440</v>
      </c>
      <c r="C319" s="2"/>
      <c r="D319" s="2"/>
      <c r="E319" s="2">
        <v>21.0</v>
      </c>
      <c r="F319" s="19" t="s">
        <v>88</v>
      </c>
    </row>
    <row r="320">
      <c r="A320" s="2">
        <f t="shared" si="1"/>
        <v>330</v>
      </c>
      <c r="B320" s="20" t="s">
        <v>441</v>
      </c>
      <c r="C320" s="2"/>
      <c r="D320" s="2"/>
      <c r="E320" s="2">
        <v>21.0</v>
      </c>
      <c r="F320" s="19" t="s">
        <v>88</v>
      </c>
    </row>
    <row r="321">
      <c r="A321" s="2">
        <f t="shared" si="1"/>
        <v>331</v>
      </c>
      <c r="B321" s="20" t="s">
        <v>442</v>
      </c>
      <c r="C321" s="2"/>
      <c r="D321" s="2"/>
      <c r="E321" s="2">
        <v>21.0</v>
      </c>
      <c r="F321" s="19" t="s">
        <v>88</v>
      </c>
    </row>
    <row r="322">
      <c r="A322" s="2">
        <f t="shared" si="1"/>
        <v>332</v>
      </c>
      <c r="B322" s="20" t="s">
        <v>443</v>
      </c>
      <c r="C322" s="2"/>
      <c r="D322" s="2"/>
      <c r="E322" s="2">
        <v>21.0</v>
      </c>
      <c r="F322" s="19" t="s">
        <v>88</v>
      </c>
    </row>
    <row r="323">
      <c r="A323" s="2">
        <f t="shared" si="1"/>
        <v>333</v>
      </c>
      <c r="B323" s="20" t="s">
        <v>444</v>
      </c>
      <c r="C323" s="2"/>
      <c r="D323" s="2"/>
      <c r="E323" s="2">
        <v>21.0</v>
      </c>
      <c r="F323" s="19" t="s">
        <v>88</v>
      </c>
    </row>
    <row r="324">
      <c r="A324" s="2">
        <f t="shared" si="1"/>
        <v>334</v>
      </c>
      <c r="B324" s="20" t="s">
        <v>445</v>
      </c>
      <c r="C324" s="2"/>
      <c r="D324" s="2"/>
      <c r="E324" s="2">
        <v>21.0</v>
      </c>
      <c r="F324" s="19" t="s">
        <v>88</v>
      </c>
    </row>
    <row r="325">
      <c r="A325" s="2">
        <f t="shared" si="1"/>
        <v>335</v>
      </c>
      <c r="B325" s="20" t="s">
        <v>446</v>
      </c>
      <c r="C325" s="2"/>
      <c r="D325" s="2"/>
      <c r="E325" s="2">
        <v>21.0</v>
      </c>
      <c r="F325" s="19" t="s">
        <v>88</v>
      </c>
    </row>
    <row r="326">
      <c r="A326" s="2">
        <f t="shared" si="1"/>
        <v>336</v>
      </c>
      <c r="B326" s="20" t="s">
        <v>447</v>
      </c>
      <c r="C326" s="2"/>
      <c r="D326" s="2"/>
      <c r="E326" s="2">
        <v>22.0</v>
      </c>
      <c r="F326" s="19" t="s">
        <v>88</v>
      </c>
    </row>
    <row r="327">
      <c r="A327" s="2">
        <f t="shared" si="1"/>
        <v>337</v>
      </c>
      <c r="B327" s="20" t="s">
        <v>448</v>
      </c>
      <c r="C327" s="2"/>
      <c r="D327" s="2"/>
      <c r="E327" s="2">
        <v>22.0</v>
      </c>
      <c r="F327" s="19" t="s">
        <v>88</v>
      </c>
    </row>
    <row r="328">
      <c r="A328" s="2">
        <f t="shared" si="1"/>
        <v>338</v>
      </c>
      <c r="B328" s="20" t="s">
        <v>449</v>
      </c>
      <c r="C328" s="2"/>
      <c r="D328" s="2"/>
      <c r="E328" s="2">
        <v>22.0</v>
      </c>
      <c r="F328" s="19" t="s">
        <v>88</v>
      </c>
    </row>
    <row r="329">
      <c r="A329" s="2">
        <f t="shared" si="1"/>
        <v>339</v>
      </c>
      <c r="B329" s="20" t="s">
        <v>450</v>
      </c>
      <c r="C329" s="2"/>
      <c r="D329" s="2"/>
      <c r="E329" s="2">
        <v>22.0</v>
      </c>
      <c r="F329" s="19" t="s">
        <v>88</v>
      </c>
    </row>
    <row r="330">
      <c r="A330" s="2">
        <f t="shared" si="1"/>
        <v>340</v>
      </c>
      <c r="B330" s="20" t="s">
        <v>451</v>
      </c>
      <c r="C330" s="2"/>
      <c r="D330" s="2"/>
      <c r="E330" s="2">
        <v>22.0</v>
      </c>
      <c r="F330" s="19" t="s">
        <v>88</v>
      </c>
    </row>
    <row r="331">
      <c r="A331" s="2">
        <f t="shared" si="1"/>
        <v>341</v>
      </c>
      <c r="B331" s="20" t="s">
        <v>452</v>
      </c>
      <c r="C331" s="2"/>
      <c r="D331" s="2"/>
      <c r="E331" s="2">
        <v>22.0</v>
      </c>
      <c r="F331" s="19" t="s">
        <v>88</v>
      </c>
    </row>
    <row r="332">
      <c r="A332" s="2">
        <f t="shared" si="1"/>
        <v>342</v>
      </c>
      <c r="B332" s="20" t="s">
        <v>453</v>
      </c>
      <c r="C332" s="2"/>
      <c r="D332" s="2"/>
      <c r="E332" s="2">
        <v>22.0</v>
      </c>
      <c r="F332" s="19" t="s">
        <v>88</v>
      </c>
      <c r="H332" s="2" t="s">
        <v>454</v>
      </c>
    </row>
    <row r="333">
      <c r="A333" s="2">
        <f t="shared" si="1"/>
        <v>343</v>
      </c>
      <c r="B333" s="59" t="s">
        <v>455</v>
      </c>
      <c r="C333" s="2"/>
      <c r="D333" s="2"/>
      <c r="E333" s="2">
        <v>23.0</v>
      </c>
      <c r="F333" s="19" t="s">
        <v>88</v>
      </c>
    </row>
    <row r="334">
      <c r="A334" s="2">
        <f t="shared" si="1"/>
        <v>344</v>
      </c>
      <c r="B334" s="68" t="s">
        <v>456</v>
      </c>
      <c r="C334" s="2"/>
      <c r="D334" s="2"/>
      <c r="E334" s="2">
        <v>23.0</v>
      </c>
      <c r="F334" s="19" t="s">
        <v>88</v>
      </c>
    </row>
    <row r="335">
      <c r="A335" s="2">
        <v>345.0</v>
      </c>
      <c r="B335" s="30" t="s">
        <v>457</v>
      </c>
      <c r="C335" s="2"/>
      <c r="D335" s="2"/>
      <c r="E335" s="2">
        <v>23.0</v>
      </c>
      <c r="F335" s="19" t="s">
        <v>88</v>
      </c>
    </row>
    <row r="336">
      <c r="A336" s="2">
        <v>346.0</v>
      </c>
      <c r="B336" s="65" t="s">
        <v>204</v>
      </c>
      <c r="C336" s="2" t="s">
        <v>88</v>
      </c>
      <c r="D336" s="2" t="s">
        <v>196</v>
      </c>
      <c r="E336" s="2">
        <v>24.0</v>
      </c>
      <c r="F336" s="19" t="s">
        <v>156</v>
      </c>
      <c r="H336" s="2" t="s">
        <v>458</v>
      </c>
    </row>
    <row r="337">
      <c r="A337" s="2">
        <v>347.0</v>
      </c>
      <c r="B337" s="20" t="s">
        <v>459</v>
      </c>
      <c r="C337" s="2" t="s">
        <v>88</v>
      </c>
      <c r="D337" s="2" t="s">
        <v>196</v>
      </c>
      <c r="E337" s="2">
        <v>24.0</v>
      </c>
      <c r="F337" s="19" t="s">
        <v>88</v>
      </c>
    </row>
    <row r="338">
      <c r="A338" s="2">
        <v>348.0</v>
      </c>
      <c r="B338" s="20" t="s">
        <v>460</v>
      </c>
      <c r="C338" s="2" t="s">
        <v>88</v>
      </c>
      <c r="D338" s="2" t="s">
        <v>196</v>
      </c>
      <c r="E338" s="2">
        <v>24.0</v>
      </c>
      <c r="F338" s="19" t="s">
        <v>461</v>
      </c>
    </row>
    <row r="339">
      <c r="A339" s="2">
        <v>349.0</v>
      </c>
      <c r="B339" s="30" t="s">
        <v>462</v>
      </c>
      <c r="C339" s="2" t="s">
        <v>88</v>
      </c>
      <c r="D339" s="2" t="s">
        <v>196</v>
      </c>
      <c r="E339" s="2">
        <v>24.0</v>
      </c>
      <c r="F339" s="19" t="s">
        <v>88</v>
      </c>
    </row>
    <row r="340">
      <c r="A340" s="2">
        <v>350.0</v>
      </c>
      <c r="B340" s="20" t="s">
        <v>463</v>
      </c>
      <c r="C340" s="2" t="s">
        <v>88</v>
      </c>
      <c r="D340" s="2" t="s">
        <v>196</v>
      </c>
      <c r="E340" s="2">
        <v>16.0</v>
      </c>
      <c r="F340" s="19" t="s">
        <v>88</v>
      </c>
      <c r="H340" s="69" t="s">
        <v>464</v>
      </c>
    </row>
    <row r="341">
      <c r="A341" s="2">
        <v>351.0</v>
      </c>
      <c r="B341" s="30" t="s">
        <v>465</v>
      </c>
      <c r="C341" s="2" t="s">
        <v>88</v>
      </c>
      <c r="D341" s="2" t="s">
        <v>196</v>
      </c>
      <c r="E341" s="2">
        <v>25.0</v>
      </c>
      <c r="F341" s="19" t="s">
        <v>461</v>
      </c>
    </row>
    <row r="342">
      <c r="A342" s="2">
        <v>352.0</v>
      </c>
      <c r="B342" s="20" t="s">
        <v>466</v>
      </c>
      <c r="C342" s="2" t="s">
        <v>88</v>
      </c>
      <c r="D342" s="2" t="s">
        <v>196</v>
      </c>
      <c r="E342" s="2">
        <v>25.0</v>
      </c>
      <c r="F342" s="19" t="s">
        <v>152</v>
      </c>
      <c r="H342" s="2" t="s">
        <v>467</v>
      </c>
    </row>
    <row r="343">
      <c r="A343" s="2">
        <v>353.0</v>
      </c>
      <c r="B343" s="20" t="s">
        <v>468</v>
      </c>
      <c r="C343" s="2" t="s">
        <v>88</v>
      </c>
      <c r="D343" s="2" t="s">
        <v>196</v>
      </c>
      <c r="E343" s="2">
        <v>25.0</v>
      </c>
      <c r="F343" s="19" t="s">
        <v>88</v>
      </c>
      <c r="H343" s="37" t="s">
        <v>469</v>
      </c>
    </row>
    <row r="344">
      <c r="A344" s="2">
        <v>354.0</v>
      </c>
      <c r="B344" s="30" t="s">
        <v>470</v>
      </c>
      <c r="C344" s="2" t="s">
        <v>88</v>
      </c>
      <c r="D344" s="2" t="s">
        <v>196</v>
      </c>
      <c r="E344" s="2">
        <v>25.0</v>
      </c>
      <c r="F344" s="19" t="s">
        <v>88</v>
      </c>
      <c r="H344" s="2" t="s">
        <v>471</v>
      </c>
    </row>
    <row r="345">
      <c r="A345" s="2">
        <v>355.0</v>
      </c>
      <c r="B345" s="30" t="s">
        <v>472</v>
      </c>
      <c r="C345" s="2" t="s">
        <v>88</v>
      </c>
      <c r="D345" s="2" t="s">
        <v>196</v>
      </c>
      <c r="E345" s="2">
        <v>25.0</v>
      </c>
      <c r="F345" s="19" t="s">
        <v>152</v>
      </c>
      <c r="H345" s="37" t="s">
        <v>473</v>
      </c>
    </row>
    <row r="346">
      <c r="A346" s="2">
        <v>356.0</v>
      </c>
      <c r="B346" s="30" t="s">
        <v>474</v>
      </c>
      <c r="C346" s="2" t="s">
        <v>88</v>
      </c>
      <c r="D346" s="2" t="s">
        <v>196</v>
      </c>
      <c r="E346" s="2">
        <v>25.0</v>
      </c>
      <c r="F346" s="19" t="s">
        <v>461</v>
      </c>
    </row>
    <row r="347">
      <c r="A347" s="2">
        <v>357.0</v>
      </c>
      <c r="B347" s="30" t="s">
        <v>201</v>
      </c>
      <c r="C347" s="2" t="s">
        <v>88</v>
      </c>
      <c r="D347" s="2" t="s">
        <v>196</v>
      </c>
      <c r="E347" s="2">
        <v>25.0</v>
      </c>
      <c r="F347" s="19" t="s">
        <v>88</v>
      </c>
      <c r="H347" s="37" t="s">
        <v>260</v>
      </c>
    </row>
    <row r="348">
      <c r="A348" s="2">
        <v>358.0</v>
      </c>
      <c r="B348" s="30" t="s">
        <v>475</v>
      </c>
      <c r="C348" s="2" t="s">
        <v>88</v>
      </c>
      <c r="D348" s="2" t="s">
        <v>196</v>
      </c>
      <c r="E348" s="2">
        <v>25.0</v>
      </c>
      <c r="F348" s="19" t="s">
        <v>88</v>
      </c>
    </row>
    <row r="349">
      <c r="A349" s="2">
        <v>359.0</v>
      </c>
      <c r="B349" s="20" t="s">
        <v>476</v>
      </c>
      <c r="C349" s="2" t="s">
        <v>88</v>
      </c>
      <c r="D349" s="2" t="s">
        <v>196</v>
      </c>
      <c r="E349" s="2">
        <v>26.0</v>
      </c>
      <c r="F349" s="19" t="s">
        <v>88</v>
      </c>
    </row>
    <row r="350">
      <c r="A350" s="2">
        <v>360.0</v>
      </c>
      <c r="B350" s="30" t="s">
        <v>276</v>
      </c>
      <c r="C350" s="2" t="s">
        <v>88</v>
      </c>
      <c r="D350" s="2" t="s">
        <v>196</v>
      </c>
      <c r="E350" s="2">
        <v>26.0</v>
      </c>
      <c r="F350" s="19" t="s">
        <v>88</v>
      </c>
    </row>
    <row r="351">
      <c r="A351" s="2">
        <v>361.0</v>
      </c>
      <c r="B351" s="30" t="s">
        <v>477</v>
      </c>
      <c r="C351" s="2" t="s">
        <v>88</v>
      </c>
      <c r="D351" s="2" t="s">
        <v>196</v>
      </c>
      <c r="E351" s="2">
        <v>26.0</v>
      </c>
      <c r="F351" s="19" t="s">
        <v>88</v>
      </c>
      <c r="H351" s="2"/>
    </row>
    <row r="352">
      <c r="A352" s="2">
        <v>362.0</v>
      </c>
      <c r="B352" s="20" t="s">
        <v>478</v>
      </c>
      <c r="C352" s="2" t="s">
        <v>88</v>
      </c>
      <c r="D352" s="2" t="s">
        <v>479</v>
      </c>
      <c r="E352" s="2">
        <v>26.0</v>
      </c>
      <c r="F352" s="19" t="s">
        <v>156</v>
      </c>
    </row>
    <row r="353">
      <c r="A353" s="2">
        <v>363.0</v>
      </c>
      <c r="B353" s="30" t="s">
        <v>480</v>
      </c>
      <c r="C353" s="2" t="s">
        <v>88</v>
      </c>
      <c r="D353" s="2" t="s">
        <v>196</v>
      </c>
      <c r="E353" s="2">
        <v>26.0</v>
      </c>
      <c r="F353" s="19" t="s">
        <v>88</v>
      </c>
    </row>
    <row r="354">
      <c r="A354" s="2">
        <v>364.0</v>
      </c>
      <c r="B354" s="30" t="s">
        <v>481</v>
      </c>
      <c r="C354" s="2" t="s">
        <v>88</v>
      </c>
      <c r="D354" s="2" t="s">
        <v>196</v>
      </c>
      <c r="E354" s="2">
        <v>26.0</v>
      </c>
      <c r="F354" s="19" t="s">
        <v>88</v>
      </c>
    </row>
    <row r="355">
      <c r="A355" s="2">
        <v>365.0</v>
      </c>
      <c r="B355" s="30" t="s">
        <v>482</v>
      </c>
      <c r="C355" s="2" t="s">
        <v>88</v>
      </c>
      <c r="D355" s="2" t="s">
        <v>140</v>
      </c>
      <c r="E355" s="2">
        <v>26.0</v>
      </c>
      <c r="F355" s="19" t="s">
        <v>152</v>
      </c>
      <c r="H355" s="2" t="s">
        <v>483</v>
      </c>
    </row>
    <row r="356">
      <c r="A356" s="2">
        <v>366.0</v>
      </c>
      <c r="B356" s="30" t="s">
        <v>484</v>
      </c>
      <c r="C356" s="2" t="s">
        <v>88</v>
      </c>
      <c r="D356" s="2" t="s">
        <v>229</v>
      </c>
      <c r="E356" s="2">
        <v>26.0</v>
      </c>
      <c r="F356" s="19" t="s">
        <v>152</v>
      </c>
      <c r="H356" s="2" t="s">
        <v>485</v>
      </c>
    </row>
    <row r="357">
      <c r="A357" s="2">
        <v>367.0</v>
      </c>
      <c r="B357" s="30" t="s">
        <v>486</v>
      </c>
      <c r="C357" s="2" t="s">
        <v>88</v>
      </c>
      <c r="D357" s="2" t="s">
        <v>196</v>
      </c>
      <c r="E357" s="2">
        <v>26.0</v>
      </c>
      <c r="F357" s="19" t="s">
        <v>88</v>
      </c>
    </row>
    <row r="358">
      <c r="A358" s="2">
        <v>368.0</v>
      </c>
      <c r="B358" s="30" t="s">
        <v>487</v>
      </c>
      <c r="C358" s="2" t="s">
        <v>88</v>
      </c>
      <c r="D358" s="2" t="s">
        <v>196</v>
      </c>
      <c r="E358" s="2">
        <v>26.0</v>
      </c>
      <c r="F358" s="19" t="s">
        <v>88</v>
      </c>
    </row>
    <row r="359">
      <c r="A359" s="2">
        <v>369.0</v>
      </c>
      <c r="B359" s="30" t="s">
        <v>488</v>
      </c>
      <c r="C359" s="2" t="s">
        <v>88</v>
      </c>
      <c r="D359" s="2" t="s">
        <v>140</v>
      </c>
      <c r="E359" s="2">
        <v>26.0</v>
      </c>
      <c r="F359" s="19" t="s">
        <v>152</v>
      </c>
    </row>
    <row r="360">
      <c r="A360" s="2">
        <v>370.0</v>
      </c>
      <c r="B360" s="30" t="s">
        <v>489</v>
      </c>
      <c r="C360" s="2" t="s">
        <v>88</v>
      </c>
      <c r="D360" s="2" t="s">
        <v>140</v>
      </c>
      <c r="E360" s="2">
        <v>26.0</v>
      </c>
      <c r="F360" s="19" t="s">
        <v>152</v>
      </c>
    </row>
    <row r="361">
      <c r="A361" s="2">
        <v>371.0</v>
      </c>
      <c r="B361" s="30" t="s">
        <v>490</v>
      </c>
      <c r="C361" s="2" t="s">
        <v>88</v>
      </c>
      <c r="D361" s="2" t="s">
        <v>243</v>
      </c>
      <c r="E361" s="2">
        <v>26.0</v>
      </c>
      <c r="F361" s="19" t="s">
        <v>156</v>
      </c>
    </row>
    <row r="362">
      <c r="A362" s="2">
        <v>372.0</v>
      </c>
      <c r="B362" s="30" t="s">
        <v>470</v>
      </c>
      <c r="C362" s="2" t="s">
        <v>88</v>
      </c>
      <c r="D362" s="2" t="s">
        <v>140</v>
      </c>
      <c r="E362" s="2">
        <v>26.0</v>
      </c>
      <c r="F362" s="19" t="s">
        <v>152</v>
      </c>
    </row>
    <row r="363">
      <c r="A363" s="2">
        <v>373.0</v>
      </c>
      <c r="B363" s="30" t="s">
        <v>491</v>
      </c>
      <c r="C363" s="2" t="s">
        <v>88</v>
      </c>
      <c r="D363" s="2" t="s">
        <v>492</v>
      </c>
      <c r="E363" s="2">
        <v>26.0</v>
      </c>
      <c r="F363" s="19" t="s">
        <v>88</v>
      </c>
    </row>
    <row r="364">
      <c r="A364" s="2">
        <v>374.0</v>
      </c>
      <c r="B364" s="20" t="s">
        <v>493</v>
      </c>
      <c r="C364" s="2" t="s">
        <v>88</v>
      </c>
      <c r="D364" s="2" t="s">
        <v>492</v>
      </c>
      <c r="E364" s="2">
        <v>26.0</v>
      </c>
      <c r="F364" s="19" t="s">
        <v>461</v>
      </c>
      <c r="H364" s="2" t="s">
        <v>494</v>
      </c>
    </row>
    <row r="365">
      <c r="A365" s="2">
        <v>375.0</v>
      </c>
      <c r="B365" s="30" t="s">
        <v>495</v>
      </c>
      <c r="C365" s="2" t="s">
        <v>88</v>
      </c>
      <c r="D365" s="2" t="s">
        <v>492</v>
      </c>
      <c r="E365" s="2">
        <v>26.0</v>
      </c>
      <c r="F365" s="19" t="s">
        <v>152</v>
      </c>
      <c r="H365" s="2" t="s">
        <v>496</v>
      </c>
    </row>
    <row r="366">
      <c r="A366" s="2">
        <v>376.0</v>
      </c>
      <c r="B366" s="20" t="s">
        <v>497</v>
      </c>
      <c r="C366" s="2" t="s">
        <v>88</v>
      </c>
      <c r="D366" s="2" t="s">
        <v>492</v>
      </c>
      <c r="E366" s="2">
        <v>27.0</v>
      </c>
      <c r="F366" s="19" t="s">
        <v>88</v>
      </c>
    </row>
    <row r="367">
      <c r="A367" s="2">
        <v>377.0</v>
      </c>
      <c r="B367" s="30" t="s">
        <v>498</v>
      </c>
      <c r="C367" s="2" t="s">
        <v>88</v>
      </c>
      <c r="D367" s="2" t="s">
        <v>492</v>
      </c>
      <c r="E367" s="2">
        <v>27.0</v>
      </c>
      <c r="F367" s="19" t="s">
        <v>461</v>
      </c>
      <c r="H367" s="2" t="s">
        <v>499</v>
      </c>
    </row>
    <row r="368">
      <c r="A368" s="2">
        <v>378.0</v>
      </c>
      <c r="B368" s="20" t="s">
        <v>500</v>
      </c>
      <c r="C368" s="2" t="s">
        <v>88</v>
      </c>
      <c r="D368" s="2" t="s">
        <v>492</v>
      </c>
      <c r="E368" s="2">
        <v>27.0</v>
      </c>
      <c r="F368" s="19" t="s">
        <v>88</v>
      </c>
    </row>
    <row r="369">
      <c r="A369" s="2">
        <v>379.0</v>
      </c>
      <c r="B369" s="20" t="s">
        <v>501</v>
      </c>
      <c r="C369" s="2" t="s">
        <v>88</v>
      </c>
      <c r="D369" s="2" t="s">
        <v>492</v>
      </c>
      <c r="E369" s="2">
        <v>27.0</v>
      </c>
      <c r="F369" s="19" t="s">
        <v>88</v>
      </c>
      <c r="H369" s="37" t="s">
        <v>469</v>
      </c>
    </row>
    <row r="370">
      <c r="A370" s="2">
        <v>380.0</v>
      </c>
      <c r="B370" s="20" t="s">
        <v>502</v>
      </c>
      <c r="C370" s="2" t="s">
        <v>88</v>
      </c>
      <c r="D370" s="2" t="s">
        <v>492</v>
      </c>
      <c r="E370" s="2">
        <v>27.0</v>
      </c>
      <c r="F370" s="19" t="s">
        <v>88</v>
      </c>
    </row>
    <row r="371">
      <c r="A371" s="2">
        <v>381.0</v>
      </c>
      <c r="B371" s="30" t="s">
        <v>503</v>
      </c>
      <c r="C371" s="2" t="s">
        <v>88</v>
      </c>
      <c r="D371" s="2" t="s">
        <v>492</v>
      </c>
      <c r="E371" s="2">
        <v>27.0</v>
      </c>
      <c r="F371" s="19" t="s">
        <v>461</v>
      </c>
    </row>
    <row r="372">
      <c r="A372" s="2">
        <v>382.0</v>
      </c>
      <c r="B372" s="30" t="s">
        <v>504</v>
      </c>
      <c r="C372" s="2" t="s">
        <v>88</v>
      </c>
      <c r="D372" s="2" t="s">
        <v>492</v>
      </c>
      <c r="E372" s="2">
        <v>27.0</v>
      </c>
      <c r="F372" s="19" t="s">
        <v>461</v>
      </c>
    </row>
    <row r="373">
      <c r="A373" s="2">
        <v>383.0</v>
      </c>
      <c r="B373" s="30" t="s">
        <v>505</v>
      </c>
      <c r="C373" s="2" t="s">
        <v>88</v>
      </c>
      <c r="D373" s="2" t="s">
        <v>492</v>
      </c>
      <c r="E373" s="2">
        <v>27.0</v>
      </c>
      <c r="F373" s="19" t="s">
        <v>152</v>
      </c>
      <c r="H373" s="2" t="s">
        <v>506</v>
      </c>
    </row>
    <row r="374">
      <c r="A374" s="2">
        <v>384.0</v>
      </c>
      <c r="B374" s="30" t="s">
        <v>507</v>
      </c>
      <c r="C374" s="2" t="s">
        <v>88</v>
      </c>
      <c r="D374" s="2" t="s">
        <v>492</v>
      </c>
      <c r="E374" s="2">
        <v>27.0</v>
      </c>
      <c r="F374" s="19" t="s">
        <v>88</v>
      </c>
      <c r="H374" s="46" t="s">
        <v>508</v>
      </c>
    </row>
    <row r="375">
      <c r="A375" s="2">
        <v>385.0</v>
      </c>
      <c r="B375" s="30" t="s">
        <v>509</v>
      </c>
      <c r="C375" s="2" t="s">
        <v>88</v>
      </c>
      <c r="D375" s="2" t="s">
        <v>492</v>
      </c>
      <c r="E375" s="2">
        <v>27.0</v>
      </c>
      <c r="F375" s="19" t="s">
        <v>152</v>
      </c>
      <c r="H375" s="2" t="s">
        <v>510</v>
      </c>
    </row>
    <row r="376">
      <c r="A376" s="2">
        <v>386.0</v>
      </c>
      <c r="B376" s="30" t="s">
        <v>511</v>
      </c>
      <c r="C376" s="2" t="s">
        <v>88</v>
      </c>
      <c r="D376" s="2" t="s">
        <v>492</v>
      </c>
      <c r="E376" s="2">
        <v>27.0</v>
      </c>
      <c r="F376" s="2" t="s">
        <v>88</v>
      </c>
    </row>
    <row r="377">
      <c r="A377" s="2">
        <v>387.0</v>
      </c>
      <c r="B377" s="20" t="s">
        <v>125</v>
      </c>
      <c r="C377" s="2" t="s">
        <v>88</v>
      </c>
      <c r="D377" s="2" t="s">
        <v>479</v>
      </c>
      <c r="E377" s="2">
        <v>27.0</v>
      </c>
      <c r="F377" s="19" t="s">
        <v>88</v>
      </c>
      <c r="G377" s="2" t="s">
        <v>512</v>
      </c>
      <c r="H377" s="46" t="s">
        <v>513</v>
      </c>
    </row>
    <row r="378">
      <c r="A378" s="2">
        <v>388.0</v>
      </c>
      <c r="B378" s="20" t="s">
        <v>514</v>
      </c>
      <c r="C378" s="2" t="s">
        <v>88</v>
      </c>
      <c r="D378" s="2" t="s">
        <v>140</v>
      </c>
      <c r="E378" s="2">
        <v>28.0</v>
      </c>
      <c r="F378" s="19" t="s">
        <v>88</v>
      </c>
      <c r="H378" s="2" t="s">
        <v>515</v>
      </c>
    </row>
    <row r="379">
      <c r="A379" s="2">
        <v>389.0</v>
      </c>
      <c r="B379" s="20" t="s">
        <v>516</v>
      </c>
      <c r="C379" s="2" t="s">
        <v>88</v>
      </c>
      <c r="D379" s="2" t="s">
        <v>196</v>
      </c>
      <c r="E379" s="2">
        <v>28.0</v>
      </c>
      <c r="F379" s="19" t="s">
        <v>88</v>
      </c>
      <c r="H379" s="46" t="s">
        <v>508</v>
      </c>
    </row>
    <row r="380">
      <c r="A380" s="2">
        <v>390.0</v>
      </c>
      <c r="B380" s="20" t="s">
        <v>517</v>
      </c>
      <c r="C380" s="2" t="s">
        <v>88</v>
      </c>
      <c r="D380" s="2" t="s">
        <v>518</v>
      </c>
      <c r="E380" s="2">
        <v>28.0</v>
      </c>
      <c r="F380" s="19" t="s">
        <v>88</v>
      </c>
      <c r="H380" s="37" t="s">
        <v>519</v>
      </c>
    </row>
    <row r="381">
      <c r="A381" s="2">
        <v>391.0</v>
      </c>
      <c r="B381" s="20" t="s">
        <v>520</v>
      </c>
      <c r="C381" s="2" t="s">
        <v>88</v>
      </c>
      <c r="D381" s="2" t="s">
        <v>518</v>
      </c>
      <c r="E381" s="2">
        <v>28.0</v>
      </c>
      <c r="F381" s="19" t="s">
        <v>88</v>
      </c>
    </row>
    <row r="382">
      <c r="A382" s="2">
        <v>392.0</v>
      </c>
      <c r="B382" s="20" t="s">
        <v>521</v>
      </c>
      <c r="C382" s="2" t="s">
        <v>88</v>
      </c>
      <c r="D382" s="2" t="s">
        <v>518</v>
      </c>
      <c r="E382" s="2">
        <v>28.0</v>
      </c>
      <c r="F382" s="19" t="s">
        <v>88</v>
      </c>
    </row>
    <row r="383">
      <c r="A383" s="2">
        <v>393.0</v>
      </c>
      <c r="B383" s="20" t="s">
        <v>522</v>
      </c>
      <c r="C383" s="2" t="s">
        <v>88</v>
      </c>
      <c r="D383" s="2" t="s">
        <v>518</v>
      </c>
      <c r="E383" s="2">
        <v>28.0</v>
      </c>
      <c r="F383" s="19" t="s">
        <v>88</v>
      </c>
    </row>
    <row r="384">
      <c r="A384" s="2">
        <v>394.0</v>
      </c>
      <c r="B384" s="20" t="s">
        <v>523</v>
      </c>
      <c r="C384" s="2" t="s">
        <v>88</v>
      </c>
      <c r="D384" s="2" t="s">
        <v>518</v>
      </c>
      <c r="E384" s="2">
        <v>28.0</v>
      </c>
      <c r="F384" s="19" t="s">
        <v>88</v>
      </c>
    </row>
    <row r="385">
      <c r="A385" s="2">
        <v>395.0</v>
      </c>
      <c r="B385" s="30" t="s">
        <v>524</v>
      </c>
      <c r="C385" s="2" t="s">
        <v>88</v>
      </c>
      <c r="D385" s="2" t="s">
        <v>525</v>
      </c>
      <c r="E385" s="2">
        <v>28.0</v>
      </c>
      <c r="F385" s="19" t="s">
        <v>526</v>
      </c>
      <c r="H385" s="70" t="s">
        <v>527</v>
      </c>
    </row>
    <row r="386">
      <c r="A386" s="2">
        <v>396.0</v>
      </c>
      <c r="B386" s="20" t="s">
        <v>528</v>
      </c>
      <c r="C386" s="2" t="s">
        <v>88</v>
      </c>
      <c r="D386" s="2" t="s">
        <v>256</v>
      </c>
      <c r="E386" s="2">
        <v>28.0</v>
      </c>
      <c r="F386" s="19" t="s">
        <v>526</v>
      </c>
    </row>
    <row r="387">
      <c r="A387" s="2">
        <v>397.0</v>
      </c>
      <c r="B387" s="20" t="s">
        <v>528</v>
      </c>
      <c r="C387" s="2" t="s">
        <v>88</v>
      </c>
      <c r="D387" s="2" t="s">
        <v>518</v>
      </c>
      <c r="E387" s="2">
        <v>28.0</v>
      </c>
      <c r="F387" s="19" t="s">
        <v>526</v>
      </c>
    </row>
    <row r="388">
      <c r="A388" s="2">
        <v>398.0</v>
      </c>
      <c r="B388" s="20" t="s">
        <v>529</v>
      </c>
      <c r="C388" s="2" t="s">
        <v>88</v>
      </c>
      <c r="D388" s="2" t="s">
        <v>518</v>
      </c>
      <c r="E388" s="2">
        <v>28.0</v>
      </c>
      <c r="F388" s="19" t="s">
        <v>526</v>
      </c>
    </row>
    <row r="389">
      <c r="A389" s="2">
        <v>399.0</v>
      </c>
      <c r="B389" s="30" t="s">
        <v>530</v>
      </c>
      <c r="C389" s="2" t="s">
        <v>88</v>
      </c>
      <c r="D389" s="2" t="s">
        <v>531</v>
      </c>
      <c r="E389" s="2">
        <v>28.0</v>
      </c>
      <c r="F389" s="19" t="s">
        <v>526</v>
      </c>
    </row>
    <row r="390">
      <c r="A390" s="2">
        <v>400.0</v>
      </c>
      <c r="B390" s="20" t="s">
        <v>532</v>
      </c>
      <c r="C390" s="2" t="s">
        <v>88</v>
      </c>
      <c r="D390" s="2" t="s">
        <v>531</v>
      </c>
      <c r="E390" s="2">
        <v>28.0</v>
      </c>
      <c r="F390" s="19" t="s">
        <v>526</v>
      </c>
    </row>
    <row r="391">
      <c r="A391" s="2">
        <v>401.0</v>
      </c>
      <c r="B391" s="20" t="s">
        <v>533</v>
      </c>
      <c r="C391" s="2" t="s">
        <v>88</v>
      </c>
      <c r="D391" s="2" t="s">
        <v>534</v>
      </c>
      <c r="E391" s="2">
        <v>28.0</v>
      </c>
      <c r="F391" s="19" t="s">
        <v>156</v>
      </c>
      <c r="H391" s="2" t="s">
        <v>535</v>
      </c>
    </row>
    <row r="392">
      <c r="A392" s="2">
        <v>402.0</v>
      </c>
      <c r="B392" s="20" t="s">
        <v>536</v>
      </c>
      <c r="C392" s="2" t="s">
        <v>88</v>
      </c>
      <c r="D392" s="2" t="s">
        <v>531</v>
      </c>
      <c r="E392" s="2">
        <v>28.0</v>
      </c>
      <c r="F392" s="19" t="s">
        <v>526</v>
      </c>
    </row>
    <row r="393">
      <c r="A393" s="2">
        <v>403.0</v>
      </c>
      <c r="B393" s="20" t="s">
        <v>165</v>
      </c>
      <c r="C393" s="2" t="s">
        <v>88</v>
      </c>
      <c r="D393" s="2" t="s">
        <v>531</v>
      </c>
      <c r="E393" s="2">
        <v>28.0</v>
      </c>
      <c r="F393" s="19" t="s">
        <v>88</v>
      </c>
    </row>
    <row r="394">
      <c r="A394" s="2">
        <v>404.0</v>
      </c>
      <c r="B394" s="20" t="s">
        <v>537</v>
      </c>
      <c r="C394" s="2" t="s">
        <v>88</v>
      </c>
      <c r="D394" s="2" t="s">
        <v>531</v>
      </c>
      <c r="E394" s="2">
        <v>28.0</v>
      </c>
      <c r="F394" s="19" t="s">
        <v>88</v>
      </c>
    </row>
    <row r="395">
      <c r="A395" s="2">
        <v>405.0</v>
      </c>
      <c r="B395" s="20" t="s">
        <v>169</v>
      </c>
      <c r="C395" s="2" t="s">
        <v>88</v>
      </c>
      <c r="D395" s="2" t="s">
        <v>531</v>
      </c>
      <c r="E395" s="2">
        <v>28.0</v>
      </c>
      <c r="F395" s="19" t="s">
        <v>152</v>
      </c>
      <c r="H395" s="2" t="s">
        <v>538</v>
      </c>
    </row>
    <row r="396">
      <c r="A396" s="2">
        <v>406.0</v>
      </c>
      <c r="B396" s="20" t="s">
        <v>539</v>
      </c>
      <c r="C396" s="2" t="s">
        <v>88</v>
      </c>
      <c r="D396" s="2" t="s">
        <v>531</v>
      </c>
      <c r="E396" s="2">
        <v>28.0</v>
      </c>
      <c r="F396" s="19" t="s">
        <v>152</v>
      </c>
      <c r="H396" s="2" t="s">
        <v>538</v>
      </c>
    </row>
    <row r="397">
      <c r="A397" s="2">
        <v>407.0</v>
      </c>
      <c r="B397" s="20" t="s">
        <v>540</v>
      </c>
      <c r="C397" s="2" t="s">
        <v>88</v>
      </c>
      <c r="D397" s="2" t="s">
        <v>196</v>
      </c>
      <c r="E397" s="2">
        <v>28.0</v>
      </c>
      <c r="F397" s="2" t="s">
        <v>152</v>
      </c>
      <c r="G397" s="2" t="s">
        <v>541</v>
      </c>
      <c r="H397" s="46" t="s">
        <v>542</v>
      </c>
    </row>
    <row r="398">
      <c r="A398" s="2">
        <v>408.0</v>
      </c>
      <c r="B398" s="20" t="s">
        <v>543</v>
      </c>
      <c r="C398" s="2" t="s">
        <v>88</v>
      </c>
      <c r="D398" s="2" t="s">
        <v>196</v>
      </c>
      <c r="E398" s="2">
        <v>28.0</v>
      </c>
      <c r="F398" s="2" t="s">
        <v>88</v>
      </c>
      <c r="H398" s="69" t="s">
        <v>544</v>
      </c>
    </row>
    <row r="399">
      <c r="A399" s="2">
        <v>409.0</v>
      </c>
      <c r="B399" s="20" t="s">
        <v>545</v>
      </c>
      <c r="C399" s="2" t="s">
        <v>88</v>
      </c>
      <c r="D399" s="2" t="s">
        <v>196</v>
      </c>
      <c r="E399" s="2">
        <v>28.0</v>
      </c>
      <c r="F399" s="19" t="s">
        <v>88</v>
      </c>
      <c r="G399" s="2" t="s">
        <v>546</v>
      </c>
      <c r="H399" s="69" t="s">
        <v>544</v>
      </c>
    </row>
    <row r="400">
      <c r="A400" s="2">
        <v>410.0</v>
      </c>
      <c r="B400" s="71" t="s">
        <v>547</v>
      </c>
      <c r="C400" s="2" t="s">
        <v>88</v>
      </c>
      <c r="D400" s="2" t="s">
        <v>196</v>
      </c>
      <c r="E400" s="2">
        <v>28.0</v>
      </c>
      <c r="F400" s="19" t="s">
        <v>88</v>
      </c>
      <c r="G400" s="72" t="s">
        <v>548</v>
      </c>
      <c r="H400" s="69" t="s">
        <v>544</v>
      </c>
    </row>
    <row r="401">
      <c r="A401" s="2">
        <v>411.0</v>
      </c>
      <c r="B401" s="73" t="s">
        <v>549</v>
      </c>
      <c r="C401" s="2" t="s">
        <v>88</v>
      </c>
      <c r="D401" s="2" t="s">
        <v>196</v>
      </c>
      <c r="E401" s="2">
        <v>28.0</v>
      </c>
      <c r="F401" s="19" t="s">
        <v>88</v>
      </c>
      <c r="H401" s="69" t="s">
        <v>544</v>
      </c>
    </row>
    <row r="402">
      <c r="A402" s="2">
        <v>412.0</v>
      </c>
      <c r="B402" s="20" t="s">
        <v>497</v>
      </c>
      <c r="C402" s="2" t="s">
        <v>88</v>
      </c>
      <c r="D402" s="2" t="s">
        <v>196</v>
      </c>
      <c r="E402" s="2">
        <v>28.0</v>
      </c>
      <c r="F402" s="19" t="s">
        <v>88</v>
      </c>
      <c r="H402" s="46" t="s">
        <v>550</v>
      </c>
    </row>
    <row r="403">
      <c r="A403" s="2">
        <v>413.0</v>
      </c>
      <c r="B403" s="20" t="s">
        <v>551</v>
      </c>
      <c r="C403" s="2" t="s">
        <v>88</v>
      </c>
      <c r="D403" s="2" t="s">
        <v>196</v>
      </c>
      <c r="E403" s="2">
        <v>28.0</v>
      </c>
      <c r="F403" s="19" t="s">
        <v>88</v>
      </c>
      <c r="H403" s="69" t="s">
        <v>552</v>
      </c>
    </row>
    <row r="404">
      <c r="A404" s="2">
        <v>414.0</v>
      </c>
      <c r="B404" s="20" t="s">
        <v>553</v>
      </c>
      <c r="C404" s="2" t="s">
        <v>88</v>
      </c>
      <c r="D404" s="2" t="s">
        <v>196</v>
      </c>
      <c r="E404" s="2">
        <v>28.0</v>
      </c>
      <c r="F404" s="2" t="s">
        <v>88</v>
      </c>
      <c r="H404" s="46" t="s">
        <v>554</v>
      </c>
    </row>
    <row r="405">
      <c r="A405" s="2">
        <v>415.0</v>
      </c>
      <c r="B405" s="30" t="s">
        <v>555</v>
      </c>
      <c r="C405" s="2" t="s">
        <v>88</v>
      </c>
      <c r="D405" s="2" t="s">
        <v>196</v>
      </c>
      <c r="E405" s="2">
        <v>28.0</v>
      </c>
      <c r="F405" s="19" t="s">
        <v>88</v>
      </c>
      <c r="G405" s="2" t="s">
        <v>556</v>
      </c>
      <c r="H405" s="46" t="s">
        <v>557</v>
      </c>
    </row>
    <row r="406">
      <c r="A406" s="2">
        <v>416.0</v>
      </c>
      <c r="B406" s="20" t="s">
        <v>558</v>
      </c>
      <c r="C406" s="2" t="s">
        <v>88</v>
      </c>
      <c r="D406" s="2" t="s">
        <v>196</v>
      </c>
      <c r="E406" s="2">
        <v>28.0</v>
      </c>
      <c r="F406" s="19" t="s">
        <v>88</v>
      </c>
      <c r="H406" s="46" t="s">
        <v>559</v>
      </c>
    </row>
    <row r="407">
      <c r="A407" s="2">
        <v>417.0</v>
      </c>
      <c r="B407" s="74" t="s">
        <v>560</v>
      </c>
      <c r="C407" s="2" t="s">
        <v>88</v>
      </c>
      <c r="D407" s="2" t="s">
        <v>196</v>
      </c>
      <c r="E407" s="2">
        <v>28.0</v>
      </c>
      <c r="F407" s="19" t="s">
        <v>152</v>
      </c>
      <c r="H407" s="75" t="s">
        <v>561</v>
      </c>
    </row>
    <row r="408">
      <c r="A408" s="2">
        <v>418.0</v>
      </c>
      <c r="B408" s="20" t="s">
        <v>562</v>
      </c>
      <c r="C408" s="2" t="s">
        <v>88</v>
      </c>
      <c r="D408" s="2" t="s">
        <v>196</v>
      </c>
      <c r="E408" s="2">
        <v>28.0</v>
      </c>
      <c r="F408" s="19" t="s">
        <v>88</v>
      </c>
      <c r="H408" s="2" t="s">
        <v>563</v>
      </c>
    </row>
    <row r="409">
      <c r="A409" s="2">
        <v>419.0</v>
      </c>
      <c r="B409" s="20" t="s">
        <v>564</v>
      </c>
      <c r="C409" s="2" t="s">
        <v>88</v>
      </c>
      <c r="D409" s="2" t="s">
        <v>196</v>
      </c>
      <c r="E409" s="2">
        <v>28.0</v>
      </c>
      <c r="F409" s="19" t="s">
        <v>88</v>
      </c>
      <c r="H409" s="2" t="s">
        <v>565</v>
      </c>
    </row>
    <row r="410">
      <c r="A410" s="2">
        <v>420.0</v>
      </c>
      <c r="B410" s="20" t="s">
        <v>566</v>
      </c>
      <c r="C410" s="2" t="s">
        <v>88</v>
      </c>
      <c r="D410" s="2" t="s">
        <v>196</v>
      </c>
      <c r="E410" s="2">
        <v>28.0</v>
      </c>
      <c r="F410" s="19" t="s">
        <v>88</v>
      </c>
      <c r="H410" s="46" t="s">
        <v>567</v>
      </c>
    </row>
    <row r="411">
      <c r="A411" s="2">
        <v>421.0</v>
      </c>
      <c r="B411" s="20" t="s">
        <v>568</v>
      </c>
      <c r="C411" s="2" t="s">
        <v>88</v>
      </c>
      <c r="D411" s="2" t="s">
        <v>196</v>
      </c>
      <c r="E411" s="2">
        <v>28.0</v>
      </c>
      <c r="F411" s="19" t="s">
        <v>88</v>
      </c>
      <c r="H411" s="46" t="s">
        <v>569</v>
      </c>
    </row>
    <row r="412">
      <c r="A412" s="2">
        <v>422.0</v>
      </c>
      <c r="B412" s="20" t="s">
        <v>570</v>
      </c>
      <c r="C412" s="2" t="s">
        <v>88</v>
      </c>
      <c r="D412" s="2" t="s">
        <v>518</v>
      </c>
      <c r="E412" s="2">
        <v>28.0</v>
      </c>
      <c r="F412" s="19" t="s">
        <v>152</v>
      </c>
      <c r="H412" s="2" t="s">
        <v>571</v>
      </c>
    </row>
    <row r="413">
      <c r="A413" s="2">
        <v>423.0</v>
      </c>
      <c r="B413" s="76" t="s">
        <v>572</v>
      </c>
      <c r="C413" s="2" t="s">
        <v>88</v>
      </c>
      <c r="D413" s="2" t="s">
        <v>531</v>
      </c>
      <c r="E413" s="2">
        <v>28.0</v>
      </c>
      <c r="F413" s="19" t="s">
        <v>152</v>
      </c>
      <c r="H413" s="75" t="s">
        <v>573</v>
      </c>
    </row>
    <row r="414">
      <c r="A414" s="2">
        <v>424.0</v>
      </c>
      <c r="B414" s="77" t="s">
        <v>574</v>
      </c>
      <c r="C414" s="2" t="s">
        <v>88</v>
      </c>
      <c r="D414" s="2" t="s">
        <v>196</v>
      </c>
      <c r="E414" s="2">
        <v>28.0</v>
      </c>
      <c r="F414" s="19" t="s">
        <v>88</v>
      </c>
      <c r="H414" s="2" t="s">
        <v>575</v>
      </c>
    </row>
    <row r="415">
      <c r="A415" s="2">
        <v>425.0</v>
      </c>
      <c r="B415" s="20" t="s">
        <v>576</v>
      </c>
      <c r="C415" s="2" t="s">
        <v>88</v>
      </c>
      <c r="D415" s="2" t="s">
        <v>577</v>
      </c>
      <c r="E415" s="2">
        <v>28.0</v>
      </c>
      <c r="F415" s="19" t="s">
        <v>88</v>
      </c>
      <c r="H415" s="2" t="s">
        <v>578</v>
      </c>
    </row>
    <row r="416">
      <c r="A416" s="2">
        <v>426.0</v>
      </c>
      <c r="B416" s="20" t="s">
        <v>579</v>
      </c>
      <c r="C416" s="2" t="s">
        <v>88</v>
      </c>
      <c r="D416" s="2" t="s">
        <v>577</v>
      </c>
      <c r="E416" s="2">
        <v>28.0</v>
      </c>
      <c r="F416" s="19" t="s">
        <v>88</v>
      </c>
      <c r="H416" s="78" t="s">
        <v>580</v>
      </c>
    </row>
    <row r="417">
      <c r="A417" s="2">
        <v>427.0</v>
      </c>
      <c r="B417" s="30" t="s">
        <v>581</v>
      </c>
      <c r="C417" s="2" t="s">
        <v>88</v>
      </c>
      <c r="D417" s="2" t="s">
        <v>577</v>
      </c>
      <c r="E417" s="2">
        <v>28.0</v>
      </c>
      <c r="F417" s="2" t="s">
        <v>88</v>
      </c>
      <c r="H417" s="78" t="s">
        <v>580</v>
      </c>
    </row>
    <row r="418">
      <c r="A418" s="2">
        <v>428.0</v>
      </c>
      <c r="B418" s="20" t="s">
        <v>582</v>
      </c>
      <c r="C418" s="2" t="s">
        <v>88</v>
      </c>
      <c r="D418" s="2" t="s">
        <v>583</v>
      </c>
      <c r="E418" s="2">
        <v>28.0</v>
      </c>
      <c r="F418" s="19" t="s">
        <v>152</v>
      </c>
      <c r="H418" s="2" t="s">
        <v>584</v>
      </c>
    </row>
    <row r="419">
      <c r="A419" s="2">
        <v>429.0</v>
      </c>
      <c r="B419" s="20" t="s">
        <v>585</v>
      </c>
      <c r="C419" s="2" t="s">
        <v>88</v>
      </c>
      <c r="D419" s="2" t="s">
        <v>586</v>
      </c>
      <c r="E419" s="2">
        <v>30.0</v>
      </c>
      <c r="F419" s="19" t="s">
        <v>152</v>
      </c>
      <c r="H419" s="2" t="s">
        <v>587</v>
      </c>
    </row>
    <row r="420">
      <c r="A420" s="2">
        <v>430.0</v>
      </c>
      <c r="B420" s="20" t="s">
        <v>588</v>
      </c>
      <c r="E420" s="2">
        <v>30.0</v>
      </c>
      <c r="F420" s="19" t="s">
        <v>152</v>
      </c>
    </row>
    <row r="421">
      <c r="A421" s="2">
        <v>431.0</v>
      </c>
      <c r="B421" s="60" t="s">
        <v>589</v>
      </c>
      <c r="E421" s="2">
        <v>30.0</v>
      </c>
      <c r="F421" s="19" t="s">
        <v>152</v>
      </c>
    </row>
    <row r="422">
      <c r="A422" s="2">
        <v>432.0</v>
      </c>
      <c r="B422" s="20" t="s">
        <v>590</v>
      </c>
      <c r="E422" s="2">
        <v>30.0</v>
      </c>
      <c r="F422" s="19" t="s">
        <v>152</v>
      </c>
    </row>
    <row r="423">
      <c r="A423" s="2">
        <v>433.0</v>
      </c>
      <c r="B423" s="20" t="s">
        <v>591</v>
      </c>
      <c r="E423" s="2">
        <v>30.0</v>
      </c>
      <c r="F423" s="19" t="s">
        <v>152</v>
      </c>
    </row>
    <row r="424">
      <c r="A424" s="2">
        <v>434.0</v>
      </c>
      <c r="B424" s="20" t="s">
        <v>592</v>
      </c>
      <c r="E424" s="2">
        <v>30.0</v>
      </c>
      <c r="F424" s="19" t="s">
        <v>152</v>
      </c>
    </row>
    <row r="425">
      <c r="A425" s="2">
        <v>435.0</v>
      </c>
      <c r="B425" s="79" t="s">
        <v>593</v>
      </c>
      <c r="C425" s="2" t="s">
        <v>88</v>
      </c>
      <c r="D425" s="2" t="s">
        <v>140</v>
      </c>
      <c r="E425" s="2">
        <v>30.0</v>
      </c>
      <c r="F425" s="19" t="s">
        <v>152</v>
      </c>
    </row>
    <row r="426">
      <c r="A426" s="2">
        <v>436.0</v>
      </c>
      <c r="B426" s="20" t="s">
        <v>594</v>
      </c>
      <c r="C426" s="2" t="s">
        <v>152</v>
      </c>
      <c r="D426" s="2" t="s">
        <v>518</v>
      </c>
      <c r="E426" s="2">
        <v>30.0</v>
      </c>
      <c r="F426" s="19" t="s">
        <v>88</v>
      </c>
    </row>
    <row r="427">
      <c r="A427" s="2">
        <v>437.0</v>
      </c>
      <c r="B427" s="30" t="s">
        <v>595</v>
      </c>
      <c r="C427" s="2" t="s">
        <v>88</v>
      </c>
      <c r="E427" s="2">
        <v>30.0</v>
      </c>
      <c r="F427" s="19" t="s">
        <v>152</v>
      </c>
    </row>
    <row r="428">
      <c r="A428" s="2">
        <v>438.0</v>
      </c>
      <c r="B428" s="20" t="s">
        <v>596</v>
      </c>
      <c r="C428" s="2" t="s">
        <v>88</v>
      </c>
      <c r="D428" s="2"/>
      <c r="E428" s="2">
        <v>30.0</v>
      </c>
      <c r="F428" s="19" t="s">
        <v>152</v>
      </c>
    </row>
    <row r="429">
      <c r="A429" s="2">
        <v>439.0</v>
      </c>
      <c r="B429" s="30" t="s">
        <v>597</v>
      </c>
      <c r="C429" s="2" t="s">
        <v>88</v>
      </c>
      <c r="E429" s="2">
        <v>30.0</v>
      </c>
      <c r="F429" s="19" t="s">
        <v>88</v>
      </c>
    </row>
    <row r="430">
      <c r="A430" s="2">
        <v>440.0</v>
      </c>
      <c r="B430" s="20" t="s">
        <v>598</v>
      </c>
      <c r="C430" s="2" t="s">
        <v>88</v>
      </c>
      <c r="D430" s="2" t="s">
        <v>518</v>
      </c>
      <c r="E430" s="2">
        <v>30.0</v>
      </c>
      <c r="F430" s="19" t="s">
        <v>88</v>
      </c>
    </row>
    <row r="431">
      <c r="A431" s="2">
        <v>441.0</v>
      </c>
      <c r="B431" s="20" t="s">
        <v>599</v>
      </c>
      <c r="C431" s="2" t="s">
        <v>88</v>
      </c>
      <c r="D431" s="2" t="s">
        <v>600</v>
      </c>
      <c r="E431" s="2">
        <v>30.0</v>
      </c>
      <c r="F431" s="19" t="s">
        <v>88</v>
      </c>
    </row>
    <row r="432">
      <c r="A432" s="2">
        <v>442.0</v>
      </c>
      <c r="B432" s="20" t="s">
        <v>601</v>
      </c>
      <c r="C432" s="2" t="s">
        <v>88</v>
      </c>
      <c r="D432" s="2" t="s">
        <v>602</v>
      </c>
      <c r="E432" s="2">
        <v>30.0</v>
      </c>
      <c r="F432" s="19" t="s">
        <v>88</v>
      </c>
    </row>
    <row r="433">
      <c r="A433" s="2">
        <v>443.0</v>
      </c>
      <c r="B433" s="30" t="s">
        <v>603</v>
      </c>
      <c r="C433" s="2" t="s">
        <v>88</v>
      </c>
      <c r="E433" s="2">
        <v>30.0</v>
      </c>
      <c r="F433" s="19" t="s">
        <v>88</v>
      </c>
    </row>
    <row r="434">
      <c r="A434" s="2">
        <v>444.0</v>
      </c>
      <c r="B434" s="80" t="s">
        <v>604</v>
      </c>
      <c r="C434" s="2" t="s">
        <v>88</v>
      </c>
      <c r="D434" s="2" t="s">
        <v>518</v>
      </c>
      <c r="E434" s="2">
        <v>30.0</v>
      </c>
      <c r="F434" s="2" t="s">
        <v>88</v>
      </c>
      <c r="H434" s="2" t="s">
        <v>605</v>
      </c>
    </row>
    <row r="435">
      <c r="A435" s="2">
        <v>445.0</v>
      </c>
      <c r="B435" s="59" t="s">
        <v>606</v>
      </c>
      <c r="C435" s="2" t="s">
        <v>88</v>
      </c>
      <c r="E435" s="2">
        <v>30.0</v>
      </c>
      <c r="F435" s="19" t="s">
        <v>88</v>
      </c>
    </row>
    <row r="436">
      <c r="A436" s="2">
        <v>446.0</v>
      </c>
      <c r="B436" s="30" t="s">
        <v>607</v>
      </c>
      <c r="C436" s="2" t="s">
        <v>88</v>
      </c>
      <c r="E436" s="2">
        <v>30.0</v>
      </c>
      <c r="F436" s="19" t="s">
        <v>88</v>
      </c>
    </row>
    <row r="437">
      <c r="A437" s="2">
        <v>447.0</v>
      </c>
      <c r="B437" s="81" t="s">
        <v>608</v>
      </c>
      <c r="E437" s="2">
        <v>30.0</v>
      </c>
      <c r="F437" s="19" t="s">
        <v>152</v>
      </c>
    </row>
    <row r="438">
      <c r="A438" s="2">
        <v>448.0</v>
      </c>
      <c r="B438" s="30" t="s">
        <v>609</v>
      </c>
      <c r="E438" s="2">
        <v>30.0</v>
      </c>
      <c r="F438" s="19" t="s">
        <v>152</v>
      </c>
    </row>
    <row r="439">
      <c r="A439" s="2">
        <v>449.0</v>
      </c>
      <c r="B439" s="20" t="s">
        <v>610</v>
      </c>
      <c r="C439" s="2" t="s">
        <v>88</v>
      </c>
      <c r="E439" s="2">
        <v>30.0</v>
      </c>
      <c r="F439" s="19" t="s">
        <v>88</v>
      </c>
    </row>
    <row r="440">
      <c r="A440" s="2">
        <v>450.0</v>
      </c>
      <c r="B440" s="20" t="s">
        <v>611</v>
      </c>
      <c r="C440" s="2" t="s">
        <v>88</v>
      </c>
      <c r="E440" s="2">
        <v>30.0</v>
      </c>
      <c r="F440" s="19" t="s">
        <v>88</v>
      </c>
    </row>
    <row r="441">
      <c r="A441" s="2">
        <v>451.0</v>
      </c>
      <c r="B441" s="30" t="s">
        <v>612</v>
      </c>
      <c r="E441" s="2">
        <v>30.0</v>
      </c>
      <c r="F441" s="19" t="s">
        <v>152</v>
      </c>
    </row>
    <row r="442">
      <c r="A442" s="2">
        <v>452.0</v>
      </c>
      <c r="B442" s="20" t="s">
        <v>613</v>
      </c>
      <c r="C442" s="2" t="s">
        <v>152</v>
      </c>
      <c r="D442" s="2" t="s">
        <v>518</v>
      </c>
      <c r="E442" s="2">
        <v>30.0</v>
      </c>
      <c r="F442" s="19" t="s">
        <v>88</v>
      </c>
    </row>
    <row r="443">
      <c r="A443" s="2">
        <v>453.0</v>
      </c>
      <c r="B443" s="20" t="s">
        <v>614</v>
      </c>
      <c r="C443" s="2" t="s">
        <v>88</v>
      </c>
      <c r="D443" s="2" t="s">
        <v>235</v>
      </c>
      <c r="E443" s="2">
        <v>28.0</v>
      </c>
      <c r="F443" s="19" t="s">
        <v>152</v>
      </c>
      <c r="H443" s="82" t="s">
        <v>615</v>
      </c>
      <c r="I443" s="2" t="s">
        <v>616</v>
      </c>
    </row>
    <row r="444">
      <c r="A444" s="2">
        <v>454.0</v>
      </c>
      <c r="B444" s="30" t="s">
        <v>617</v>
      </c>
      <c r="C444" s="2" t="s">
        <v>88</v>
      </c>
      <c r="D444" s="2" t="s">
        <v>618</v>
      </c>
      <c r="E444" s="2">
        <v>30.0</v>
      </c>
      <c r="F444" s="19" t="s">
        <v>152</v>
      </c>
    </row>
    <row r="445">
      <c r="A445" s="2">
        <v>455.0</v>
      </c>
      <c r="B445" s="30" t="s">
        <v>619</v>
      </c>
      <c r="C445" s="2" t="s">
        <v>88</v>
      </c>
      <c r="D445" s="2" t="s">
        <v>620</v>
      </c>
      <c r="E445" s="2">
        <v>30.0</v>
      </c>
      <c r="F445" s="19" t="s">
        <v>152</v>
      </c>
      <c r="H445" s="2" t="s">
        <v>621</v>
      </c>
    </row>
    <row r="446">
      <c r="A446" s="2">
        <v>456.0</v>
      </c>
      <c r="B446" s="20" t="s">
        <v>622</v>
      </c>
      <c r="C446" s="2" t="s">
        <v>152</v>
      </c>
      <c r="D446" s="2" t="s">
        <v>518</v>
      </c>
      <c r="E446" s="2">
        <v>30.0</v>
      </c>
      <c r="F446" s="19" t="s">
        <v>88</v>
      </c>
    </row>
    <row r="447">
      <c r="A447" s="2">
        <v>457.0</v>
      </c>
      <c r="B447" s="30" t="s">
        <v>623</v>
      </c>
      <c r="C447" s="2" t="s">
        <v>88</v>
      </c>
      <c r="E447" s="2">
        <v>30.0</v>
      </c>
      <c r="F447" s="19" t="s">
        <v>88</v>
      </c>
    </row>
    <row r="448">
      <c r="A448" s="2">
        <v>458.0</v>
      </c>
      <c r="B448" s="30" t="s">
        <v>624</v>
      </c>
      <c r="C448" s="2" t="s">
        <v>88</v>
      </c>
      <c r="D448" s="2" t="s">
        <v>586</v>
      </c>
      <c r="E448" s="2">
        <v>30.0</v>
      </c>
      <c r="F448" s="19" t="s">
        <v>88</v>
      </c>
    </row>
    <row r="449">
      <c r="A449" s="2">
        <v>459.0</v>
      </c>
      <c r="B449" s="83" t="s">
        <v>625</v>
      </c>
      <c r="C449" s="2" t="s">
        <v>152</v>
      </c>
      <c r="D449" s="2" t="s">
        <v>518</v>
      </c>
      <c r="E449" s="2">
        <v>30.0</v>
      </c>
      <c r="F449" s="19" t="s">
        <v>88</v>
      </c>
    </row>
    <row r="450">
      <c r="A450" s="2">
        <v>460.0</v>
      </c>
      <c r="B450" s="30" t="s">
        <v>626</v>
      </c>
      <c r="C450" s="2" t="s">
        <v>152</v>
      </c>
      <c r="D450" s="2" t="s">
        <v>518</v>
      </c>
      <c r="E450" s="2">
        <v>30.0</v>
      </c>
      <c r="F450" s="19" t="s">
        <v>88</v>
      </c>
      <c r="H450" s="2" t="s">
        <v>627</v>
      </c>
    </row>
    <row r="451">
      <c r="A451" s="2">
        <v>461.0</v>
      </c>
      <c r="B451" s="30" t="s">
        <v>628</v>
      </c>
      <c r="C451" s="2" t="s">
        <v>152</v>
      </c>
      <c r="D451" s="2" t="s">
        <v>518</v>
      </c>
      <c r="E451" s="2">
        <v>30.0</v>
      </c>
      <c r="F451" s="19" t="s">
        <v>88</v>
      </c>
      <c r="H451" s="2" t="s">
        <v>629</v>
      </c>
    </row>
    <row r="452">
      <c r="A452" s="2">
        <v>462.0</v>
      </c>
      <c r="B452" s="20" t="s">
        <v>630</v>
      </c>
      <c r="C452" s="2" t="s">
        <v>88</v>
      </c>
      <c r="E452" s="2">
        <v>30.0</v>
      </c>
      <c r="F452" s="19" t="s">
        <v>88</v>
      </c>
    </row>
    <row r="453">
      <c r="A453" s="2">
        <v>463.0</v>
      </c>
      <c r="B453" s="20" t="s">
        <v>631</v>
      </c>
      <c r="C453" s="2" t="s">
        <v>152</v>
      </c>
      <c r="D453" s="2" t="s">
        <v>140</v>
      </c>
      <c r="E453" s="2">
        <v>30.0</v>
      </c>
      <c r="F453" s="19" t="s">
        <v>88</v>
      </c>
    </row>
    <row r="454">
      <c r="A454" s="2">
        <v>464.0</v>
      </c>
      <c r="B454" s="20" t="s">
        <v>632</v>
      </c>
      <c r="C454" s="2" t="s">
        <v>88</v>
      </c>
      <c r="D454" s="2" t="s">
        <v>586</v>
      </c>
      <c r="E454" s="2">
        <v>30.0</v>
      </c>
      <c r="F454" s="19" t="s">
        <v>152</v>
      </c>
      <c r="H454" s="2" t="s">
        <v>633</v>
      </c>
    </row>
    <row r="455">
      <c r="A455" s="2">
        <v>465.0</v>
      </c>
      <c r="B455" s="20" t="s">
        <v>634</v>
      </c>
      <c r="E455" s="2">
        <v>30.0</v>
      </c>
      <c r="F455" s="19" t="s">
        <v>152</v>
      </c>
    </row>
    <row r="456">
      <c r="A456" s="2">
        <v>466.0</v>
      </c>
      <c r="B456" s="20" t="s">
        <v>635</v>
      </c>
      <c r="C456" s="2" t="s">
        <v>152</v>
      </c>
      <c r="D456" s="2" t="s">
        <v>140</v>
      </c>
      <c r="E456" s="2">
        <v>30.0</v>
      </c>
      <c r="F456" s="19" t="s">
        <v>88</v>
      </c>
    </row>
    <row r="457">
      <c r="A457" s="2">
        <v>467.0</v>
      </c>
      <c r="B457" s="30" t="s">
        <v>636</v>
      </c>
      <c r="C457" s="2" t="s">
        <v>88</v>
      </c>
      <c r="D457" s="2" t="s">
        <v>518</v>
      </c>
      <c r="E457" s="2">
        <v>28.0</v>
      </c>
      <c r="F457" s="19" t="s">
        <v>152</v>
      </c>
      <c r="H457" s="2" t="s">
        <v>637</v>
      </c>
    </row>
    <row r="458">
      <c r="A458" s="2">
        <v>468.0</v>
      </c>
      <c r="B458" s="30" t="s">
        <v>638</v>
      </c>
      <c r="C458" s="2" t="s">
        <v>88</v>
      </c>
      <c r="D458" s="2" t="s">
        <v>639</v>
      </c>
      <c r="E458" s="2">
        <v>30.0</v>
      </c>
      <c r="F458" s="19" t="s">
        <v>88</v>
      </c>
    </row>
    <row r="459">
      <c r="A459" s="2">
        <v>469.0</v>
      </c>
      <c r="B459" s="30" t="s">
        <v>640</v>
      </c>
      <c r="C459" s="2" t="s">
        <v>152</v>
      </c>
      <c r="D459" s="2" t="s">
        <v>518</v>
      </c>
      <c r="E459" s="2">
        <v>30.0</v>
      </c>
      <c r="F459" s="19" t="s">
        <v>88</v>
      </c>
      <c r="H459" s="2" t="s">
        <v>641</v>
      </c>
    </row>
    <row r="460">
      <c r="A460" s="2">
        <v>470.0</v>
      </c>
      <c r="B460" s="20" t="s">
        <v>642</v>
      </c>
      <c r="C460" s="2" t="s">
        <v>152</v>
      </c>
      <c r="D460" s="2" t="s">
        <v>140</v>
      </c>
      <c r="E460" s="2">
        <v>30.0</v>
      </c>
      <c r="F460" s="19" t="s">
        <v>152</v>
      </c>
    </row>
    <row r="461">
      <c r="A461" s="84">
        <v>471.0</v>
      </c>
      <c r="B461" s="85" t="s">
        <v>643</v>
      </c>
      <c r="C461" s="6" t="s">
        <v>152</v>
      </c>
      <c r="D461" s="6" t="s">
        <v>586</v>
      </c>
      <c r="E461" s="5">
        <v>30.0</v>
      </c>
      <c r="F461" s="7" t="s">
        <v>152</v>
      </c>
    </row>
    <row r="462">
      <c r="A462" s="2">
        <v>472.0</v>
      </c>
      <c r="B462" s="30" t="s">
        <v>644</v>
      </c>
      <c r="C462" s="2" t="s">
        <v>88</v>
      </c>
      <c r="D462" s="2" t="s">
        <v>645</v>
      </c>
      <c r="E462" s="2">
        <v>30.0</v>
      </c>
      <c r="F462" s="19" t="s">
        <v>88</v>
      </c>
    </row>
    <row r="463">
      <c r="A463" s="2">
        <v>473.0</v>
      </c>
      <c r="B463" s="20" t="s">
        <v>646</v>
      </c>
      <c r="C463" s="2" t="s">
        <v>152</v>
      </c>
      <c r="D463" s="2" t="s">
        <v>518</v>
      </c>
      <c r="E463" s="2">
        <v>30.0</v>
      </c>
      <c r="F463" s="19" t="s">
        <v>88</v>
      </c>
    </row>
    <row r="464">
      <c r="A464" s="2">
        <v>474.0</v>
      </c>
      <c r="B464" s="52" t="s">
        <v>517</v>
      </c>
      <c r="C464" s="2" t="s">
        <v>152</v>
      </c>
      <c r="D464" s="2" t="s">
        <v>647</v>
      </c>
      <c r="E464" s="2">
        <v>30.0</v>
      </c>
      <c r="F464" s="19" t="s">
        <v>152</v>
      </c>
      <c r="H464" s="2" t="s">
        <v>648</v>
      </c>
    </row>
    <row r="465">
      <c r="A465" s="2">
        <v>475.0</v>
      </c>
      <c r="B465" s="20" t="s">
        <v>649</v>
      </c>
      <c r="C465" s="2" t="s">
        <v>88</v>
      </c>
      <c r="D465" s="2" t="s">
        <v>650</v>
      </c>
      <c r="E465" s="2">
        <v>30.0</v>
      </c>
      <c r="F465" s="19" t="s">
        <v>152</v>
      </c>
      <c r="H465" s="2" t="s">
        <v>651</v>
      </c>
    </row>
    <row r="466">
      <c r="A466" s="2">
        <v>476.0</v>
      </c>
      <c r="B466" s="30" t="s">
        <v>652</v>
      </c>
      <c r="C466" s="2" t="s">
        <v>88</v>
      </c>
      <c r="E466" s="2">
        <v>30.0</v>
      </c>
      <c r="F466" s="19" t="s">
        <v>88</v>
      </c>
    </row>
    <row r="467">
      <c r="A467" s="2">
        <v>477.0</v>
      </c>
      <c r="B467" s="30" t="s">
        <v>653</v>
      </c>
      <c r="C467" s="2" t="s">
        <v>88</v>
      </c>
      <c r="E467" s="2">
        <v>30.0</v>
      </c>
      <c r="F467" s="19" t="s">
        <v>88</v>
      </c>
    </row>
    <row r="468">
      <c r="A468" s="2">
        <v>478.0</v>
      </c>
      <c r="B468" s="30" t="s">
        <v>654</v>
      </c>
      <c r="C468" s="2" t="s">
        <v>152</v>
      </c>
      <c r="D468" s="2" t="s">
        <v>586</v>
      </c>
      <c r="E468" s="2">
        <v>30.0</v>
      </c>
      <c r="F468" s="19" t="s">
        <v>152</v>
      </c>
    </row>
    <row r="469">
      <c r="A469" s="2">
        <v>479.0</v>
      </c>
      <c r="B469" s="20" t="s">
        <v>655</v>
      </c>
      <c r="C469" s="2" t="s">
        <v>152</v>
      </c>
      <c r="D469" s="2" t="s">
        <v>650</v>
      </c>
      <c r="E469" s="2">
        <v>30.0</v>
      </c>
      <c r="F469" s="19" t="s">
        <v>152</v>
      </c>
    </row>
    <row r="470">
      <c r="A470" s="2">
        <v>480.0</v>
      </c>
      <c r="B470" s="30" t="s">
        <v>656</v>
      </c>
      <c r="C470" s="2" t="s">
        <v>88</v>
      </c>
      <c r="E470" s="2">
        <v>30.0</v>
      </c>
      <c r="F470" s="19" t="s">
        <v>152</v>
      </c>
    </row>
    <row r="471">
      <c r="A471" s="2">
        <v>481.0</v>
      </c>
      <c r="B471" s="20" t="s">
        <v>657</v>
      </c>
      <c r="C471" s="2" t="s">
        <v>152</v>
      </c>
      <c r="D471" s="2" t="s">
        <v>140</v>
      </c>
      <c r="E471" s="2">
        <v>30.0</v>
      </c>
      <c r="F471" s="19" t="s">
        <v>152</v>
      </c>
    </row>
    <row r="472">
      <c r="A472" s="2">
        <v>482.0</v>
      </c>
      <c r="B472" s="20" t="s">
        <v>658</v>
      </c>
      <c r="C472" s="2" t="s">
        <v>152</v>
      </c>
      <c r="D472" s="2" t="s">
        <v>518</v>
      </c>
      <c r="E472" s="2">
        <v>30.0</v>
      </c>
      <c r="F472" s="19" t="s">
        <v>152</v>
      </c>
    </row>
    <row r="473">
      <c r="A473" s="2">
        <v>483.0</v>
      </c>
      <c r="B473" s="20" t="s">
        <v>659</v>
      </c>
      <c r="C473" s="2" t="s">
        <v>88</v>
      </c>
      <c r="D473" s="2" t="s">
        <v>660</v>
      </c>
      <c r="E473" s="2">
        <v>30.0</v>
      </c>
      <c r="F473" s="19" t="s">
        <v>88</v>
      </c>
      <c r="H473" s="2" t="s">
        <v>661</v>
      </c>
    </row>
    <row r="474">
      <c r="A474" s="2">
        <v>484.0</v>
      </c>
      <c r="B474" s="20" t="s">
        <v>662</v>
      </c>
      <c r="C474" s="2" t="s">
        <v>88</v>
      </c>
      <c r="D474" s="2" t="s">
        <v>663</v>
      </c>
      <c r="E474" s="2">
        <v>30.0</v>
      </c>
      <c r="F474" s="19" t="s">
        <v>152</v>
      </c>
      <c r="H474" s="2" t="s">
        <v>664</v>
      </c>
    </row>
    <row r="475">
      <c r="A475" s="2">
        <v>485.0</v>
      </c>
      <c r="B475" s="20" t="s">
        <v>665</v>
      </c>
      <c r="D475" s="2" t="s">
        <v>518</v>
      </c>
      <c r="E475" s="2">
        <v>30.0</v>
      </c>
      <c r="F475" s="19" t="s">
        <v>152</v>
      </c>
    </row>
    <row r="476">
      <c r="A476" s="2">
        <v>486.0</v>
      </c>
      <c r="B476" s="30" t="s">
        <v>666</v>
      </c>
      <c r="C476" s="2" t="s">
        <v>88</v>
      </c>
      <c r="D476" s="2" t="s">
        <v>667</v>
      </c>
      <c r="E476" s="2">
        <v>30.0</v>
      </c>
      <c r="F476" s="19" t="s">
        <v>152</v>
      </c>
      <c r="H476" s="2" t="s">
        <v>664</v>
      </c>
    </row>
    <row r="477">
      <c r="A477" s="2">
        <v>487.0</v>
      </c>
      <c r="B477" s="20" t="s">
        <v>668</v>
      </c>
      <c r="C477" s="2" t="s">
        <v>88</v>
      </c>
      <c r="E477" s="2">
        <v>30.0</v>
      </c>
      <c r="F477" s="19" t="s">
        <v>152</v>
      </c>
      <c r="H477" s="2" t="s">
        <v>669</v>
      </c>
    </row>
    <row r="478">
      <c r="A478" s="2">
        <v>488.0</v>
      </c>
      <c r="B478" s="20" t="s">
        <v>670</v>
      </c>
      <c r="C478" s="2" t="s">
        <v>88</v>
      </c>
      <c r="E478" s="2">
        <v>30.0</v>
      </c>
      <c r="F478" s="19" t="s">
        <v>152</v>
      </c>
      <c r="H478" s="2" t="s">
        <v>671</v>
      </c>
    </row>
    <row r="479">
      <c r="A479" s="2">
        <v>489.0</v>
      </c>
      <c r="B479" s="30" t="s">
        <v>672</v>
      </c>
      <c r="C479" s="2" t="s">
        <v>88</v>
      </c>
      <c r="E479" s="2">
        <v>30.0</v>
      </c>
      <c r="F479" s="19" t="s">
        <v>152</v>
      </c>
      <c r="H479" s="2" t="s">
        <v>673</v>
      </c>
    </row>
    <row r="480">
      <c r="A480" s="2">
        <v>490.0</v>
      </c>
      <c r="B480" s="20" t="s">
        <v>674</v>
      </c>
      <c r="C480" s="2" t="s">
        <v>88</v>
      </c>
      <c r="D480" s="2"/>
      <c r="E480" s="2">
        <v>30.0</v>
      </c>
      <c r="F480" s="19" t="s">
        <v>298</v>
      </c>
      <c r="H480" s="2" t="s">
        <v>675</v>
      </c>
    </row>
    <row r="481">
      <c r="A481" s="2">
        <v>491.0</v>
      </c>
      <c r="B481" s="20" t="s">
        <v>676</v>
      </c>
      <c r="C481" s="2" t="s">
        <v>88</v>
      </c>
      <c r="D481" s="2" t="s">
        <v>140</v>
      </c>
      <c r="E481" s="2">
        <v>30.0</v>
      </c>
      <c r="F481" s="19" t="s">
        <v>152</v>
      </c>
      <c r="H481" s="2" t="s">
        <v>677</v>
      </c>
    </row>
    <row r="482">
      <c r="A482" s="2">
        <v>492.0</v>
      </c>
      <c r="B482" s="20" t="s">
        <v>678</v>
      </c>
      <c r="C482" s="2" t="s">
        <v>152</v>
      </c>
      <c r="D482" s="2" t="s">
        <v>140</v>
      </c>
      <c r="E482" s="2">
        <v>30.0</v>
      </c>
      <c r="F482" s="19" t="s">
        <v>152</v>
      </c>
      <c r="H482" s="2" t="s">
        <v>679</v>
      </c>
    </row>
    <row r="483">
      <c r="A483" s="2">
        <v>493.0</v>
      </c>
      <c r="B483" s="20" t="s">
        <v>680</v>
      </c>
      <c r="E483" s="2">
        <v>30.0</v>
      </c>
      <c r="F483" s="19" t="s">
        <v>152</v>
      </c>
    </row>
    <row r="484">
      <c r="A484" s="2">
        <v>494.0</v>
      </c>
      <c r="B484" s="20" t="s">
        <v>681</v>
      </c>
      <c r="C484" s="2" t="s">
        <v>152</v>
      </c>
      <c r="D484" s="2" t="s">
        <v>140</v>
      </c>
      <c r="E484" s="2">
        <v>30.0</v>
      </c>
      <c r="F484" s="19" t="s">
        <v>152</v>
      </c>
    </row>
    <row r="485">
      <c r="A485" s="2">
        <v>495.0</v>
      </c>
      <c r="B485" s="20" t="s">
        <v>682</v>
      </c>
      <c r="C485" s="2" t="s">
        <v>88</v>
      </c>
      <c r="D485" s="2" t="s">
        <v>586</v>
      </c>
      <c r="E485" s="2">
        <v>30.0</v>
      </c>
      <c r="F485" s="19" t="s">
        <v>152</v>
      </c>
      <c r="H485" s="2" t="s">
        <v>683</v>
      </c>
    </row>
    <row r="486">
      <c r="A486" s="2">
        <v>496.0</v>
      </c>
      <c r="B486" s="30" t="s">
        <v>684</v>
      </c>
      <c r="C486" s="2" t="s">
        <v>88</v>
      </c>
      <c r="E486" s="2">
        <v>30.0</v>
      </c>
      <c r="F486" s="19" t="s">
        <v>152</v>
      </c>
      <c r="H486" s="2" t="s">
        <v>685</v>
      </c>
    </row>
    <row r="487">
      <c r="A487" s="2">
        <v>497.0</v>
      </c>
      <c r="B487" s="20" t="s">
        <v>686</v>
      </c>
      <c r="C487" s="2" t="s">
        <v>152</v>
      </c>
      <c r="D487" s="2" t="s">
        <v>140</v>
      </c>
      <c r="E487" s="2">
        <v>30.0</v>
      </c>
      <c r="F487" s="19" t="s">
        <v>152</v>
      </c>
      <c r="H487" s="2" t="s">
        <v>687</v>
      </c>
    </row>
    <row r="488">
      <c r="A488" s="2">
        <v>498.0</v>
      </c>
      <c r="B488" s="20" t="s">
        <v>688</v>
      </c>
      <c r="C488" s="2" t="s">
        <v>88</v>
      </c>
      <c r="D488" s="2" t="s">
        <v>689</v>
      </c>
      <c r="E488" s="2">
        <v>30.0</v>
      </c>
      <c r="F488" s="19" t="s">
        <v>88</v>
      </c>
      <c r="H488" s="2" t="s">
        <v>690</v>
      </c>
    </row>
    <row r="489">
      <c r="A489" s="2">
        <v>499.0</v>
      </c>
      <c r="B489" s="20" t="s">
        <v>691</v>
      </c>
      <c r="C489" s="2" t="s">
        <v>88</v>
      </c>
      <c r="D489" s="2" t="s">
        <v>689</v>
      </c>
      <c r="E489" s="2">
        <v>30.0</v>
      </c>
      <c r="F489" s="19" t="s">
        <v>88</v>
      </c>
      <c r="H489" s="2" t="s">
        <v>692</v>
      </c>
    </row>
    <row r="490">
      <c r="A490" s="2">
        <v>500.0</v>
      </c>
      <c r="B490" s="20" t="s">
        <v>693</v>
      </c>
      <c r="C490" s="2" t="s">
        <v>88</v>
      </c>
      <c r="D490" s="2" t="s">
        <v>689</v>
      </c>
      <c r="E490" s="2">
        <v>30.0</v>
      </c>
      <c r="F490" s="19" t="s">
        <v>88</v>
      </c>
      <c r="H490" s="2" t="s">
        <v>694</v>
      </c>
    </row>
    <row r="491">
      <c r="A491" s="2">
        <v>501.0</v>
      </c>
      <c r="B491" s="20" t="s">
        <v>695</v>
      </c>
      <c r="C491" s="2" t="s">
        <v>88</v>
      </c>
      <c r="E491" s="2">
        <v>30.0</v>
      </c>
      <c r="F491" s="19" t="s">
        <v>152</v>
      </c>
      <c r="H491" s="2" t="s">
        <v>696</v>
      </c>
    </row>
    <row r="492">
      <c r="A492" s="2">
        <v>502.0</v>
      </c>
      <c r="B492" s="20" t="s">
        <v>697</v>
      </c>
      <c r="C492" s="2" t="s">
        <v>88</v>
      </c>
      <c r="D492" s="2" t="s">
        <v>689</v>
      </c>
      <c r="E492" s="2">
        <v>30.0</v>
      </c>
      <c r="F492" s="19" t="s">
        <v>152</v>
      </c>
      <c r="H492" s="2" t="s">
        <v>698</v>
      </c>
    </row>
    <row r="493">
      <c r="A493" s="2">
        <v>503.0</v>
      </c>
      <c r="B493" s="20" t="s">
        <v>699</v>
      </c>
      <c r="C493" s="2" t="s">
        <v>88</v>
      </c>
      <c r="D493" s="2" t="s">
        <v>700</v>
      </c>
      <c r="E493" s="2">
        <v>30.0</v>
      </c>
      <c r="F493" s="19" t="s">
        <v>88</v>
      </c>
      <c r="H493" s="2" t="s">
        <v>701</v>
      </c>
    </row>
    <row r="494">
      <c r="A494" s="2">
        <v>504.0</v>
      </c>
      <c r="B494" s="20" t="s">
        <v>702</v>
      </c>
      <c r="C494" s="2" t="s">
        <v>88</v>
      </c>
      <c r="D494" s="2" t="s">
        <v>689</v>
      </c>
      <c r="E494" s="2">
        <v>30.0</v>
      </c>
      <c r="F494" s="19" t="s">
        <v>88</v>
      </c>
      <c r="H494" s="2" t="s">
        <v>703</v>
      </c>
    </row>
    <row r="495">
      <c r="A495" s="2">
        <v>505.0</v>
      </c>
      <c r="B495" s="20" t="s">
        <v>704</v>
      </c>
      <c r="C495" s="2" t="s">
        <v>88</v>
      </c>
      <c r="D495" s="2" t="s">
        <v>705</v>
      </c>
      <c r="E495" s="2">
        <v>30.0</v>
      </c>
      <c r="F495" s="19" t="s">
        <v>152</v>
      </c>
      <c r="H495" s="2" t="s">
        <v>706</v>
      </c>
    </row>
    <row r="496">
      <c r="A496" s="2">
        <v>506.0</v>
      </c>
      <c r="B496" s="20" t="s">
        <v>707</v>
      </c>
      <c r="C496" s="2" t="s">
        <v>152</v>
      </c>
      <c r="D496" s="2" t="s">
        <v>518</v>
      </c>
      <c r="E496" s="2">
        <v>30.0</v>
      </c>
      <c r="F496" s="19" t="s">
        <v>152</v>
      </c>
    </row>
    <row r="497">
      <c r="A497" s="2">
        <v>507.0</v>
      </c>
      <c r="B497" s="20" t="s">
        <v>708</v>
      </c>
      <c r="C497" s="2" t="s">
        <v>152</v>
      </c>
      <c r="D497" s="2" t="s">
        <v>518</v>
      </c>
      <c r="E497" s="2">
        <v>30.0</v>
      </c>
      <c r="F497" s="19" t="s">
        <v>88</v>
      </c>
      <c r="H497" s="2" t="s">
        <v>709</v>
      </c>
    </row>
    <row r="498">
      <c r="A498" s="2">
        <v>508.0</v>
      </c>
      <c r="B498" s="20" t="s">
        <v>710</v>
      </c>
      <c r="C498" s="2" t="s">
        <v>152</v>
      </c>
      <c r="D498" s="2" t="s">
        <v>518</v>
      </c>
      <c r="E498" s="2">
        <v>30.0</v>
      </c>
      <c r="F498" s="19" t="s">
        <v>152</v>
      </c>
      <c r="H498" s="2" t="s">
        <v>711</v>
      </c>
    </row>
    <row r="499">
      <c r="A499" s="2">
        <v>509.0</v>
      </c>
      <c r="B499" s="20" t="s">
        <v>712</v>
      </c>
      <c r="C499" s="2" t="s">
        <v>152</v>
      </c>
      <c r="D499" s="2" t="s">
        <v>713</v>
      </c>
      <c r="E499" s="2">
        <v>30.0</v>
      </c>
      <c r="F499" s="19" t="s">
        <v>152</v>
      </c>
      <c r="H499" s="2" t="s">
        <v>714</v>
      </c>
    </row>
    <row r="500">
      <c r="A500" s="2">
        <v>510.0</v>
      </c>
      <c r="B500" s="20" t="s">
        <v>715</v>
      </c>
      <c r="C500" s="2" t="s">
        <v>152</v>
      </c>
      <c r="D500" s="2" t="s">
        <v>518</v>
      </c>
      <c r="E500" s="2">
        <v>30.0</v>
      </c>
      <c r="F500" s="19" t="s">
        <v>152</v>
      </c>
      <c r="H500" s="2" t="s">
        <v>716</v>
      </c>
    </row>
    <row r="501">
      <c r="A501" s="2">
        <v>511.0</v>
      </c>
      <c r="B501" s="20" t="s">
        <v>717</v>
      </c>
      <c r="C501" s="2" t="s">
        <v>88</v>
      </c>
      <c r="E501" s="2">
        <v>30.0</v>
      </c>
      <c r="F501" s="19" t="s">
        <v>152</v>
      </c>
      <c r="H501" s="2" t="s">
        <v>716</v>
      </c>
    </row>
    <row r="502">
      <c r="A502" s="2">
        <v>512.0</v>
      </c>
      <c r="B502" s="20" t="s">
        <v>718</v>
      </c>
      <c r="C502" s="2" t="s">
        <v>88</v>
      </c>
      <c r="D502" s="2" t="s">
        <v>689</v>
      </c>
      <c r="E502" s="2">
        <v>30.0</v>
      </c>
      <c r="F502" s="19" t="s">
        <v>88</v>
      </c>
      <c r="H502" s="2" t="s">
        <v>719</v>
      </c>
    </row>
    <row r="503">
      <c r="A503" s="2">
        <v>513.0</v>
      </c>
      <c r="B503" s="20" t="s">
        <v>720</v>
      </c>
      <c r="C503" s="2" t="s">
        <v>88</v>
      </c>
      <c r="D503" s="2" t="s">
        <v>689</v>
      </c>
      <c r="E503" s="2">
        <v>30.0</v>
      </c>
      <c r="F503" s="19" t="s">
        <v>88</v>
      </c>
      <c r="H503" s="2" t="s">
        <v>721</v>
      </c>
    </row>
    <row r="504">
      <c r="A504" s="2">
        <v>514.0</v>
      </c>
      <c r="B504" s="20" t="s">
        <v>722</v>
      </c>
      <c r="C504" s="2" t="s">
        <v>88</v>
      </c>
      <c r="D504" s="2" t="s">
        <v>689</v>
      </c>
      <c r="E504" s="2">
        <v>30.0</v>
      </c>
      <c r="F504" s="19" t="s">
        <v>88</v>
      </c>
      <c r="H504" s="2" t="s">
        <v>723</v>
      </c>
    </row>
    <row r="505">
      <c r="A505" s="2">
        <v>515.0</v>
      </c>
      <c r="B505" s="20" t="s">
        <v>724</v>
      </c>
      <c r="C505" s="2" t="s">
        <v>88</v>
      </c>
      <c r="E505" s="2">
        <v>30.0</v>
      </c>
      <c r="F505" s="19" t="s">
        <v>298</v>
      </c>
      <c r="H505" s="2" t="s">
        <v>725</v>
      </c>
    </row>
    <row r="506">
      <c r="A506" s="2">
        <v>516.0</v>
      </c>
      <c r="B506" s="20" t="s">
        <v>726</v>
      </c>
      <c r="C506" s="2" t="s">
        <v>88</v>
      </c>
      <c r="D506" s="2" t="s">
        <v>645</v>
      </c>
      <c r="E506" s="2">
        <v>30.0</v>
      </c>
      <c r="F506" s="19" t="s">
        <v>88</v>
      </c>
      <c r="G506" s="86"/>
      <c r="H506" s="87" t="s">
        <v>727</v>
      </c>
    </row>
    <row r="507">
      <c r="A507" s="2">
        <v>517.0</v>
      </c>
      <c r="B507" s="30" t="s">
        <v>728</v>
      </c>
      <c r="C507" s="2" t="s">
        <v>88</v>
      </c>
      <c r="D507" s="2" t="s">
        <v>645</v>
      </c>
      <c r="E507" s="2">
        <v>30.0</v>
      </c>
      <c r="F507" s="19" t="s">
        <v>88</v>
      </c>
    </row>
    <row r="508">
      <c r="A508" s="2">
        <v>518.0</v>
      </c>
      <c r="B508" s="88" t="s">
        <v>729</v>
      </c>
      <c r="C508" s="2" t="s">
        <v>88</v>
      </c>
      <c r="D508" s="2" t="s">
        <v>645</v>
      </c>
      <c r="E508" s="2">
        <v>30.0</v>
      </c>
      <c r="F508" s="19" t="s">
        <v>152</v>
      </c>
    </row>
    <row r="509">
      <c r="A509" s="2">
        <v>519.0</v>
      </c>
      <c r="B509" s="30" t="s">
        <v>730</v>
      </c>
      <c r="C509" s="2" t="s">
        <v>88</v>
      </c>
      <c r="D509" s="2" t="s">
        <v>645</v>
      </c>
      <c r="E509" s="2">
        <v>30.0</v>
      </c>
      <c r="F509" s="19" t="s">
        <v>88</v>
      </c>
      <c r="H509" s="69" t="s">
        <v>731</v>
      </c>
    </row>
    <row r="510">
      <c r="A510" s="2">
        <v>520.0</v>
      </c>
      <c r="B510" s="30" t="s">
        <v>732</v>
      </c>
      <c r="C510" s="2" t="s">
        <v>88</v>
      </c>
      <c r="D510" s="2" t="s">
        <v>645</v>
      </c>
      <c r="E510" s="2">
        <v>30.0</v>
      </c>
      <c r="F510" s="19" t="s">
        <v>88</v>
      </c>
      <c r="H510" s="69" t="s">
        <v>733</v>
      </c>
    </row>
    <row r="511">
      <c r="A511" s="2">
        <v>521.0</v>
      </c>
      <c r="B511" s="30" t="s">
        <v>734</v>
      </c>
      <c r="C511" s="2" t="s">
        <v>88</v>
      </c>
      <c r="D511" s="2" t="s">
        <v>645</v>
      </c>
      <c r="E511" s="2">
        <v>30.0</v>
      </c>
      <c r="F511" s="19" t="s">
        <v>88</v>
      </c>
      <c r="H511" s="69" t="s">
        <v>735</v>
      </c>
    </row>
    <row r="512">
      <c r="A512" s="2">
        <v>522.0</v>
      </c>
      <c r="B512" s="20" t="s">
        <v>736</v>
      </c>
      <c r="C512" s="2" t="s">
        <v>152</v>
      </c>
      <c r="D512" s="2" t="s">
        <v>298</v>
      </c>
      <c r="E512" s="2">
        <v>30.0</v>
      </c>
      <c r="F512" s="19" t="s">
        <v>298</v>
      </c>
      <c r="H512" s="2" t="s">
        <v>737</v>
      </c>
    </row>
    <row r="513">
      <c r="A513" s="2">
        <v>523.0</v>
      </c>
      <c r="B513" s="89" t="s">
        <v>738</v>
      </c>
      <c r="C513" s="2" t="s">
        <v>88</v>
      </c>
      <c r="D513" s="2" t="s">
        <v>645</v>
      </c>
      <c r="E513" s="2">
        <v>30.0</v>
      </c>
      <c r="F513" s="19" t="s">
        <v>88</v>
      </c>
      <c r="H513" s="2" t="s">
        <v>739</v>
      </c>
    </row>
    <row r="514">
      <c r="A514" s="2">
        <v>524.0</v>
      </c>
      <c r="B514" s="90" t="s">
        <v>740</v>
      </c>
      <c r="C514" s="2" t="s">
        <v>88</v>
      </c>
      <c r="D514" s="2" t="s">
        <v>645</v>
      </c>
      <c r="E514" s="2">
        <v>30.0</v>
      </c>
      <c r="F514" s="19" t="s">
        <v>88</v>
      </c>
      <c r="H514" s="91" t="s">
        <v>741</v>
      </c>
    </row>
    <row r="515">
      <c r="A515" s="2">
        <v>525.0</v>
      </c>
      <c r="B515" s="20" t="s">
        <v>125</v>
      </c>
      <c r="C515" s="2" t="s">
        <v>88</v>
      </c>
      <c r="D515" s="2" t="s">
        <v>645</v>
      </c>
      <c r="E515" s="2">
        <v>30.0</v>
      </c>
      <c r="F515" s="19" t="s">
        <v>88</v>
      </c>
      <c r="H515" s="92" t="s">
        <v>742</v>
      </c>
    </row>
    <row r="516">
      <c r="A516" s="2">
        <v>526.0</v>
      </c>
      <c r="B516" s="30" t="s">
        <v>743</v>
      </c>
      <c r="C516" s="2" t="s">
        <v>88</v>
      </c>
      <c r="D516" s="2" t="s">
        <v>645</v>
      </c>
      <c r="E516" s="2">
        <v>30.0</v>
      </c>
      <c r="F516" s="19" t="s">
        <v>88</v>
      </c>
      <c r="H516" s="92"/>
    </row>
    <row r="517">
      <c r="A517" s="2">
        <v>527.0</v>
      </c>
      <c r="B517" s="30" t="s">
        <v>744</v>
      </c>
      <c r="C517" s="2" t="s">
        <v>88</v>
      </c>
      <c r="D517" s="2" t="s">
        <v>645</v>
      </c>
      <c r="E517" s="2">
        <v>30.0</v>
      </c>
      <c r="F517" s="19" t="s">
        <v>88</v>
      </c>
      <c r="H517" s="2" t="s">
        <v>745</v>
      </c>
    </row>
    <row r="518">
      <c r="A518" s="2">
        <v>528.0</v>
      </c>
      <c r="B518" s="93" t="s">
        <v>126</v>
      </c>
      <c r="C518" s="2" t="s">
        <v>88</v>
      </c>
      <c r="D518" s="2" t="s">
        <v>645</v>
      </c>
      <c r="E518" s="2">
        <v>30.0</v>
      </c>
      <c r="F518" s="19" t="s">
        <v>88</v>
      </c>
    </row>
    <row r="519">
      <c r="A519" s="2">
        <v>529.0</v>
      </c>
      <c r="B519" s="94" t="s">
        <v>203</v>
      </c>
      <c r="C519" s="2" t="s">
        <v>88</v>
      </c>
      <c r="D519" s="2" t="s">
        <v>645</v>
      </c>
      <c r="E519" s="2">
        <v>30.0</v>
      </c>
      <c r="F519" s="19" t="s">
        <v>88</v>
      </c>
      <c r="H519" s="2" t="s">
        <v>746</v>
      </c>
    </row>
    <row r="520">
      <c r="A520" s="2">
        <v>530.0</v>
      </c>
      <c r="B520" s="30" t="s">
        <v>747</v>
      </c>
      <c r="C520" s="2" t="s">
        <v>88</v>
      </c>
      <c r="D520" s="2" t="s">
        <v>645</v>
      </c>
      <c r="E520" s="2">
        <v>30.0</v>
      </c>
      <c r="F520" s="19" t="s">
        <v>88</v>
      </c>
      <c r="H520" s="2" t="s">
        <v>748</v>
      </c>
    </row>
    <row r="521">
      <c r="A521" s="2">
        <v>531.0</v>
      </c>
      <c r="B521" s="95" t="s">
        <v>749</v>
      </c>
      <c r="C521" s="2" t="s">
        <v>88</v>
      </c>
      <c r="E521" s="2">
        <v>30.0</v>
      </c>
      <c r="F521" s="19" t="s">
        <v>298</v>
      </c>
      <c r="H521" s="2" t="s">
        <v>750</v>
      </c>
    </row>
    <row r="522">
      <c r="A522" s="2">
        <v>532.0</v>
      </c>
      <c r="B522" s="20" t="s">
        <v>751</v>
      </c>
      <c r="C522" s="2" t="s">
        <v>88</v>
      </c>
      <c r="D522" s="2" t="s">
        <v>689</v>
      </c>
      <c r="E522" s="2">
        <v>30.0</v>
      </c>
      <c r="F522" s="19" t="s">
        <v>88</v>
      </c>
      <c r="H522" s="2" t="s">
        <v>752</v>
      </c>
    </row>
    <row r="523">
      <c r="A523" s="2">
        <v>534.0</v>
      </c>
      <c r="B523" s="96" t="s">
        <v>753</v>
      </c>
      <c r="C523" s="2" t="s">
        <v>88</v>
      </c>
      <c r="D523" s="2" t="s">
        <v>689</v>
      </c>
      <c r="E523" s="2">
        <v>30.0</v>
      </c>
      <c r="F523" s="19" t="s">
        <v>88</v>
      </c>
      <c r="H523" s="2" t="s">
        <v>754</v>
      </c>
    </row>
    <row r="524">
      <c r="A524" s="2">
        <v>535.0</v>
      </c>
      <c r="B524" s="30" t="s">
        <v>755</v>
      </c>
      <c r="C524" s="2" t="s">
        <v>88</v>
      </c>
      <c r="D524" s="2" t="s">
        <v>689</v>
      </c>
      <c r="E524" s="2">
        <v>30.0</v>
      </c>
      <c r="F524" s="19" t="s">
        <v>298</v>
      </c>
      <c r="H524" s="2" t="s">
        <v>756</v>
      </c>
    </row>
    <row r="525">
      <c r="A525" s="2">
        <v>536.0</v>
      </c>
      <c r="B525" s="30" t="s">
        <v>757</v>
      </c>
      <c r="C525" s="2" t="s">
        <v>88</v>
      </c>
      <c r="D525" s="2" t="s">
        <v>689</v>
      </c>
      <c r="E525" s="2">
        <v>30.0</v>
      </c>
      <c r="F525" s="19" t="s">
        <v>88</v>
      </c>
      <c r="H525" s="2" t="s">
        <v>758</v>
      </c>
    </row>
    <row r="526">
      <c r="A526" s="2">
        <v>537.0</v>
      </c>
      <c r="B526" s="97" t="s">
        <v>759</v>
      </c>
      <c r="C526" s="2" t="s">
        <v>88</v>
      </c>
      <c r="D526" s="2" t="s">
        <v>689</v>
      </c>
      <c r="E526" s="2">
        <v>30.0</v>
      </c>
      <c r="F526" s="19" t="s">
        <v>298</v>
      </c>
      <c r="H526" s="2" t="s">
        <v>760</v>
      </c>
    </row>
    <row r="527">
      <c r="A527" s="2">
        <v>538.0</v>
      </c>
      <c r="B527" s="30" t="s">
        <v>761</v>
      </c>
      <c r="C527" s="2" t="s">
        <v>88</v>
      </c>
      <c r="D527" s="2" t="s">
        <v>689</v>
      </c>
      <c r="E527" s="2">
        <v>30.0</v>
      </c>
      <c r="F527" s="19" t="s">
        <v>88</v>
      </c>
    </row>
    <row r="528">
      <c r="A528" s="2">
        <v>539.0</v>
      </c>
      <c r="B528" s="30" t="s">
        <v>762</v>
      </c>
      <c r="C528" s="2" t="s">
        <v>88</v>
      </c>
      <c r="D528" s="2" t="s">
        <v>689</v>
      </c>
      <c r="E528" s="2">
        <v>30.0</v>
      </c>
      <c r="F528" s="2" t="s">
        <v>88</v>
      </c>
    </row>
    <row r="529">
      <c r="A529" s="2">
        <v>540.0</v>
      </c>
      <c r="B529" s="30" t="s">
        <v>763</v>
      </c>
      <c r="C529" s="2" t="s">
        <v>88</v>
      </c>
      <c r="D529" s="2" t="s">
        <v>215</v>
      </c>
      <c r="E529" s="2">
        <v>30.0</v>
      </c>
      <c r="F529" s="39" t="s">
        <v>156</v>
      </c>
      <c r="H529" s="2" t="s">
        <v>764</v>
      </c>
    </row>
    <row r="530">
      <c r="A530" s="2">
        <v>541.0</v>
      </c>
      <c r="B530" s="30" t="s">
        <v>765</v>
      </c>
      <c r="C530" s="2" t="s">
        <v>88</v>
      </c>
      <c r="D530" s="2" t="s">
        <v>689</v>
      </c>
      <c r="E530" s="2">
        <v>30.0</v>
      </c>
      <c r="F530" s="19" t="s">
        <v>152</v>
      </c>
      <c r="H530" s="2" t="s">
        <v>766</v>
      </c>
    </row>
    <row r="531">
      <c r="A531" s="2">
        <v>542.0</v>
      </c>
      <c r="B531" s="30" t="s">
        <v>767</v>
      </c>
      <c r="C531" s="2" t="s">
        <v>88</v>
      </c>
      <c r="D531" s="2" t="s">
        <v>689</v>
      </c>
      <c r="E531" s="2">
        <v>30.0</v>
      </c>
      <c r="F531" s="19" t="s">
        <v>88</v>
      </c>
      <c r="H531" s="2" t="s">
        <v>768</v>
      </c>
    </row>
    <row r="532">
      <c r="A532" s="2">
        <v>543.0</v>
      </c>
      <c r="B532" s="18" t="s">
        <v>769</v>
      </c>
      <c r="C532" s="2" t="s">
        <v>88</v>
      </c>
      <c r="D532" s="2" t="s">
        <v>689</v>
      </c>
      <c r="E532" s="2">
        <v>30.0</v>
      </c>
      <c r="F532" s="19" t="s">
        <v>152</v>
      </c>
      <c r="H532" s="2" t="s">
        <v>770</v>
      </c>
    </row>
    <row r="533">
      <c r="A533" s="2">
        <v>544.0</v>
      </c>
      <c r="B533" s="20" t="s">
        <v>771</v>
      </c>
      <c r="C533" s="2" t="s">
        <v>152</v>
      </c>
      <c r="D533" s="2" t="s">
        <v>298</v>
      </c>
      <c r="E533" s="2">
        <v>30.0</v>
      </c>
      <c r="F533" s="19" t="s">
        <v>152</v>
      </c>
      <c r="H533" s="2" t="s">
        <v>772</v>
      </c>
    </row>
    <row r="534">
      <c r="A534" s="2">
        <v>545.0</v>
      </c>
      <c r="B534" s="18" t="s">
        <v>773</v>
      </c>
      <c r="C534" s="2" t="s">
        <v>88</v>
      </c>
      <c r="D534" s="2" t="s">
        <v>689</v>
      </c>
      <c r="E534" s="2">
        <v>30.0</v>
      </c>
      <c r="F534" s="19" t="s">
        <v>152</v>
      </c>
      <c r="H534" s="2" t="s">
        <v>774</v>
      </c>
    </row>
    <row r="535">
      <c r="A535" s="2">
        <v>546.0</v>
      </c>
      <c r="B535" s="20" t="s">
        <v>775</v>
      </c>
      <c r="C535" s="2" t="s">
        <v>152</v>
      </c>
      <c r="D535" s="2" t="s">
        <v>298</v>
      </c>
      <c r="E535" s="2">
        <v>30.0</v>
      </c>
      <c r="F535" s="19" t="s">
        <v>152</v>
      </c>
      <c r="H535" s="2" t="s">
        <v>776</v>
      </c>
    </row>
    <row r="536">
      <c r="A536" s="2">
        <v>547.0</v>
      </c>
      <c r="B536" s="20" t="s">
        <v>777</v>
      </c>
      <c r="C536" s="2" t="s">
        <v>88</v>
      </c>
      <c r="D536" s="2" t="s">
        <v>689</v>
      </c>
      <c r="E536" s="2">
        <v>30.0</v>
      </c>
      <c r="F536" s="19" t="s">
        <v>152</v>
      </c>
      <c r="H536" s="2" t="s">
        <v>778</v>
      </c>
    </row>
    <row r="537">
      <c r="A537" s="2">
        <v>548.0</v>
      </c>
      <c r="B537" s="20" t="s">
        <v>779</v>
      </c>
      <c r="C537" s="2" t="s">
        <v>88</v>
      </c>
      <c r="D537" s="2" t="s">
        <v>689</v>
      </c>
      <c r="E537" s="2">
        <v>30.0</v>
      </c>
      <c r="F537" s="19" t="s">
        <v>152</v>
      </c>
      <c r="H537" s="2" t="s">
        <v>780</v>
      </c>
    </row>
    <row r="538">
      <c r="A538" s="2">
        <v>549.0</v>
      </c>
      <c r="B538" s="18" t="s">
        <v>781</v>
      </c>
      <c r="C538" s="2" t="s">
        <v>88</v>
      </c>
      <c r="D538" s="2" t="s">
        <v>782</v>
      </c>
      <c r="E538" s="2">
        <v>30.0</v>
      </c>
      <c r="F538" s="19" t="s">
        <v>152</v>
      </c>
      <c r="H538" s="2" t="s">
        <v>783</v>
      </c>
    </row>
    <row r="539">
      <c r="A539" s="2">
        <v>550.0</v>
      </c>
      <c r="B539" s="18" t="s">
        <v>784</v>
      </c>
      <c r="C539" s="2" t="s">
        <v>88</v>
      </c>
      <c r="D539" s="2" t="s">
        <v>140</v>
      </c>
      <c r="E539" s="2">
        <v>30.0</v>
      </c>
      <c r="F539" s="19" t="s">
        <v>152</v>
      </c>
      <c r="H539" s="2" t="s">
        <v>785</v>
      </c>
    </row>
    <row r="540">
      <c r="A540" s="2">
        <v>551.0</v>
      </c>
      <c r="B540" s="30" t="s">
        <v>786</v>
      </c>
      <c r="C540" s="2" t="s">
        <v>88</v>
      </c>
      <c r="D540" s="2" t="s">
        <v>298</v>
      </c>
      <c r="E540" s="2">
        <v>30.0</v>
      </c>
      <c r="F540" s="19" t="s">
        <v>152</v>
      </c>
      <c r="H540" s="2" t="s">
        <v>787</v>
      </c>
    </row>
    <row r="541">
      <c r="A541" s="2">
        <v>552.0</v>
      </c>
      <c r="B541" s="30" t="s">
        <v>788</v>
      </c>
      <c r="C541" s="2" t="s">
        <v>88</v>
      </c>
      <c r="D541" s="2" t="s">
        <v>215</v>
      </c>
      <c r="E541" s="2">
        <v>31.0</v>
      </c>
      <c r="F541" s="39" t="s">
        <v>156</v>
      </c>
      <c r="H541" s="2" t="s">
        <v>789</v>
      </c>
    </row>
    <row r="542">
      <c r="A542" s="2">
        <v>553.0</v>
      </c>
      <c r="B542" s="30" t="s">
        <v>790</v>
      </c>
      <c r="C542" s="2" t="s">
        <v>88</v>
      </c>
      <c r="D542" s="2" t="s">
        <v>791</v>
      </c>
      <c r="E542" s="2">
        <v>31.0</v>
      </c>
      <c r="F542" s="39" t="s">
        <v>156</v>
      </c>
      <c r="H542" s="2" t="s">
        <v>792</v>
      </c>
    </row>
    <row r="543">
      <c r="A543" s="2">
        <v>554.0</v>
      </c>
      <c r="B543" s="30" t="s">
        <v>793</v>
      </c>
      <c r="C543" s="2" t="s">
        <v>88</v>
      </c>
      <c r="D543" s="2" t="s">
        <v>794</v>
      </c>
      <c r="E543" s="2">
        <v>31.0</v>
      </c>
      <c r="F543" s="19" t="s">
        <v>298</v>
      </c>
      <c r="H543" s="2" t="s">
        <v>795</v>
      </c>
    </row>
    <row r="544">
      <c r="A544" s="2">
        <v>555.0</v>
      </c>
      <c r="B544" s="30" t="s">
        <v>796</v>
      </c>
      <c r="C544" s="2" t="s">
        <v>88</v>
      </c>
      <c r="D544" s="2" t="s">
        <v>794</v>
      </c>
      <c r="E544" s="2">
        <v>33.0</v>
      </c>
      <c r="F544" s="19" t="s">
        <v>298</v>
      </c>
      <c r="H544" s="2" t="s">
        <v>797</v>
      </c>
    </row>
    <row r="545">
      <c r="A545" s="2">
        <v>556.0</v>
      </c>
      <c r="B545" s="30" t="s">
        <v>798</v>
      </c>
      <c r="C545" s="2" t="s">
        <v>88</v>
      </c>
      <c r="D545" s="2" t="s">
        <v>215</v>
      </c>
      <c r="E545" s="2">
        <v>33.0</v>
      </c>
      <c r="F545" s="39" t="s">
        <v>156</v>
      </c>
      <c r="H545" s="2" t="s">
        <v>799</v>
      </c>
    </row>
    <row r="546">
      <c r="A546" s="2">
        <v>557.0</v>
      </c>
      <c r="B546" s="30" t="s">
        <v>800</v>
      </c>
      <c r="C546" s="2" t="s">
        <v>88</v>
      </c>
      <c r="D546" s="2" t="s">
        <v>215</v>
      </c>
      <c r="E546" s="2">
        <v>33.0</v>
      </c>
      <c r="F546" s="39" t="s">
        <v>156</v>
      </c>
      <c r="H546" s="2" t="s">
        <v>801</v>
      </c>
    </row>
    <row r="547">
      <c r="A547" s="2">
        <v>558.0</v>
      </c>
      <c r="B547" s="30" t="s">
        <v>802</v>
      </c>
      <c r="C547" s="2" t="s">
        <v>88</v>
      </c>
      <c r="D547" s="2" t="s">
        <v>803</v>
      </c>
      <c r="E547" s="2">
        <v>33.0</v>
      </c>
      <c r="F547" s="19" t="s">
        <v>298</v>
      </c>
      <c r="H547" s="2" t="s">
        <v>804</v>
      </c>
    </row>
    <row r="548">
      <c r="A548" s="2">
        <v>559.0</v>
      </c>
      <c r="B548" s="30" t="s">
        <v>498</v>
      </c>
      <c r="C548" s="2" t="s">
        <v>88</v>
      </c>
      <c r="D548" s="2" t="s">
        <v>215</v>
      </c>
      <c r="E548" s="2">
        <v>33.0</v>
      </c>
      <c r="F548" s="19" t="s">
        <v>156</v>
      </c>
      <c r="H548" s="2" t="s">
        <v>805</v>
      </c>
    </row>
    <row r="549">
      <c r="A549" s="2">
        <v>560.0</v>
      </c>
      <c r="B549" s="30" t="s">
        <v>806</v>
      </c>
      <c r="C549" s="2" t="s">
        <v>88</v>
      </c>
      <c r="D549" s="2" t="s">
        <v>215</v>
      </c>
      <c r="E549" s="2">
        <v>33.0</v>
      </c>
      <c r="F549" s="19" t="s">
        <v>156</v>
      </c>
      <c r="H549" s="2" t="s">
        <v>807</v>
      </c>
    </row>
    <row r="550">
      <c r="A550" s="2">
        <v>561.0</v>
      </c>
      <c r="B550" s="30" t="s">
        <v>808</v>
      </c>
      <c r="C550" s="2" t="s">
        <v>88</v>
      </c>
      <c r="D550" s="2" t="s">
        <v>215</v>
      </c>
      <c r="E550" s="2">
        <v>33.0</v>
      </c>
      <c r="F550" s="19" t="s">
        <v>156</v>
      </c>
      <c r="H550" s="98" t="s">
        <v>809</v>
      </c>
    </row>
    <row r="551">
      <c r="A551" s="2">
        <v>562.0</v>
      </c>
      <c r="B551" s="30" t="s">
        <v>810</v>
      </c>
      <c r="C551" s="2" t="s">
        <v>88</v>
      </c>
      <c r="D551" s="2" t="s">
        <v>215</v>
      </c>
      <c r="E551" s="2">
        <v>33.0</v>
      </c>
      <c r="F551" s="19" t="s">
        <v>298</v>
      </c>
      <c r="H551" s="2" t="s">
        <v>811</v>
      </c>
    </row>
    <row r="552">
      <c r="A552" s="2">
        <v>563.0</v>
      </c>
      <c r="B552" s="30" t="s">
        <v>812</v>
      </c>
      <c r="C552" s="2" t="s">
        <v>88</v>
      </c>
      <c r="D552" s="2" t="s">
        <v>813</v>
      </c>
      <c r="E552" s="2">
        <v>33.0</v>
      </c>
      <c r="F552" s="19" t="s">
        <v>298</v>
      </c>
      <c r="H552" s="98" t="s">
        <v>814</v>
      </c>
    </row>
    <row r="553">
      <c r="A553" s="2">
        <v>564.0</v>
      </c>
      <c r="B553" s="30" t="s">
        <v>815</v>
      </c>
      <c r="C553" s="2" t="s">
        <v>88</v>
      </c>
      <c r="D553" s="2" t="s">
        <v>813</v>
      </c>
      <c r="E553" s="2">
        <v>33.0</v>
      </c>
      <c r="F553" s="19" t="s">
        <v>298</v>
      </c>
      <c r="H553" s="2" t="s">
        <v>816</v>
      </c>
    </row>
    <row r="554">
      <c r="A554" s="2">
        <v>565.0</v>
      </c>
      <c r="B554" s="30" t="s">
        <v>817</v>
      </c>
      <c r="C554" s="2" t="s">
        <v>88</v>
      </c>
      <c r="D554" s="2" t="s">
        <v>813</v>
      </c>
      <c r="E554" s="2">
        <v>33.0</v>
      </c>
      <c r="F554" s="19" t="s">
        <v>298</v>
      </c>
      <c r="H554" s="2" t="s">
        <v>818</v>
      </c>
    </row>
    <row r="555">
      <c r="A555" s="2">
        <v>566.0</v>
      </c>
      <c r="B555" s="30" t="s">
        <v>819</v>
      </c>
      <c r="C555" s="2" t="s">
        <v>88</v>
      </c>
      <c r="D555" s="2" t="s">
        <v>803</v>
      </c>
      <c r="E555" s="2">
        <v>33.0</v>
      </c>
      <c r="F555" s="19" t="s">
        <v>152</v>
      </c>
      <c r="H555" s="2" t="s">
        <v>820</v>
      </c>
    </row>
    <row r="556">
      <c r="A556" s="2">
        <v>567.0</v>
      </c>
      <c r="B556" s="30" t="s">
        <v>821</v>
      </c>
      <c r="C556" s="2" t="s">
        <v>88</v>
      </c>
      <c r="D556" s="2" t="s">
        <v>803</v>
      </c>
      <c r="E556" s="2">
        <v>33.0</v>
      </c>
      <c r="F556" s="19" t="s">
        <v>152</v>
      </c>
      <c r="H556" s="2" t="s">
        <v>822</v>
      </c>
    </row>
    <row r="557">
      <c r="A557" s="2">
        <v>568.0</v>
      </c>
      <c r="B557" s="30" t="s">
        <v>823</v>
      </c>
      <c r="C557" s="2" t="s">
        <v>88</v>
      </c>
      <c r="D557" s="2" t="s">
        <v>813</v>
      </c>
      <c r="E557" s="2">
        <v>33.0</v>
      </c>
      <c r="F557" s="19" t="s">
        <v>298</v>
      </c>
      <c r="H557" s="2" t="s">
        <v>824</v>
      </c>
    </row>
    <row r="558">
      <c r="A558" s="2">
        <v>569.0</v>
      </c>
      <c r="B558" s="30" t="s">
        <v>825</v>
      </c>
      <c r="C558" s="2" t="s">
        <v>88</v>
      </c>
      <c r="D558" s="2" t="s">
        <v>215</v>
      </c>
      <c r="E558" s="2">
        <v>33.0</v>
      </c>
      <c r="F558" s="19" t="s">
        <v>156</v>
      </c>
      <c r="H558" s="2" t="s">
        <v>826</v>
      </c>
    </row>
    <row r="559">
      <c r="A559" s="2">
        <v>570.0</v>
      </c>
      <c r="B559" s="30" t="s">
        <v>827</v>
      </c>
      <c r="C559" s="2" t="s">
        <v>88</v>
      </c>
      <c r="D559" s="2" t="s">
        <v>215</v>
      </c>
      <c r="E559" s="2">
        <v>33.0</v>
      </c>
      <c r="F559" s="19" t="s">
        <v>152</v>
      </c>
      <c r="H559" s="2" t="s">
        <v>828</v>
      </c>
    </row>
    <row r="560">
      <c r="A560" s="2">
        <v>571.0</v>
      </c>
      <c r="B560" s="30" t="s">
        <v>829</v>
      </c>
      <c r="C560" s="2" t="s">
        <v>88</v>
      </c>
      <c r="D560" s="2" t="s">
        <v>215</v>
      </c>
      <c r="E560" s="2">
        <v>33.0</v>
      </c>
      <c r="F560" s="19" t="s">
        <v>156</v>
      </c>
      <c r="H560" s="2" t="s">
        <v>830</v>
      </c>
    </row>
    <row r="561">
      <c r="A561" s="2">
        <v>572.0</v>
      </c>
      <c r="B561" s="99" t="s">
        <v>777</v>
      </c>
      <c r="C561" s="2" t="s">
        <v>88</v>
      </c>
      <c r="D561" s="2" t="s">
        <v>215</v>
      </c>
      <c r="E561" s="2">
        <v>33.0</v>
      </c>
      <c r="F561" s="19" t="s">
        <v>156</v>
      </c>
      <c r="H561" s="2" t="s">
        <v>831</v>
      </c>
    </row>
    <row r="562">
      <c r="A562" s="2">
        <v>573.0</v>
      </c>
      <c r="B562" s="18" t="s">
        <v>832</v>
      </c>
      <c r="C562" s="2" t="s">
        <v>88</v>
      </c>
      <c r="D562" s="2" t="s">
        <v>215</v>
      </c>
      <c r="E562" s="2">
        <v>33.0</v>
      </c>
      <c r="F562" s="19" t="s">
        <v>88</v>
      </c>
      <c r="G562" s="2" t="s">
        <v>833</v>
      </c>
      <c r="H562" s="2" t="s">
        <v>834</v>
      </c>
    </row>
    <row r="563">
      <c r="A563" s="2">
        <v>574.0</v>
      </c>
      <c r="B563" s="100" t="s">
        <v>835</v>
      </c>
      <c r="C563" s="2" t="s">
        <v>88</v>
      </c>
      <c r="D563" s="2" t="s">
        <v>215</v>
      </c>
      <c r="E563" s="2">
        <v>33.0</v>
      </c>
      <c r="F563" s="19" t="s">
        <v>88</v>
      </c>
      <c r="H563" s="2" t="s">
        <v>836</v>
      </c>
    </row>
    <row r="564">
      <c r="A564" s="2">
        <v>575.0</v>
      </c>
      <c r="B564" s="30" t="s">
        <v>837</v>
      </c>
      <c r="C564" s="2" t="s">
        <v>88</v>
      </c>
      <c r="D564" s="2" t="s">
        <v>838</v>
      </c>
      <c r="E564" s="2">
        <v>33.0</v>
      </c>
      <c r="F564" s="19" t="s">
        <v>88</v>
      </c>
      <c r="H564" s="2" t="s">
        <v>839</v>
      </c>
    </row>
    <row r="565">
      <c r="A565" s="2">
        <v>576.0</v>
      </c>
      <c r="B565" s="30" t="s">
        <v>840</v>
      </c>
      <c r="C565" s="2" t="s">
        <v>88</v>
      </c>
      <c r="D565" s="2" t="s">
        <v>215</v>
      </c>
      <c r="E565" s="2">
        <v>33.0</v>
      </c>
      <c r="F565" s="19" t="s">
        <v>156</v>
      </c>
      <c r="H565" s="2" t="s">
        <v>841</v>
      </c>
    </row>
    <row r="566">
      <c r="A566" s="2">
        <v>577.0</v>
      </c>
      <c r="B566" s="30" t="s">
        <v>842</v>
      </c>
      <c r="C566" s="2" t="s">
        <v>88</v>
      </c>
      <c r="D566" s="2" t="s">
        <v>215</v>
      </c>
      <c r="E566" s="2">
        <v>33.0</v>
      </c>
      <c r="F566" s="19" t="s">
        <v>156</v>
      </c>
      <c r="H566" s="2" t="s">
        <v>843</v>
      </c>
    </row>
    <row r="567">
      <c r="A567" s="2">
        <v>578.0</v>
      </c>
      <c r="B567" s="30" t="s">
        <v>844</v>
      </c>
      <c r="C567" s="2" t="s">
        <v>88</v>
      </c>
      <c r="D567" s="2" t="s">
        <v>215</v>
      </c>
      <c r="E567" s="2">
        <v>33.0</v>
      </c>
      <c r="F567" s="19" t="s">
        <v>156</v>
      </c>
      <c r="H567" s="2" t="s">
        <v>845</v>
      </c>
    </row>
    <row r="568">
      <c r="A568" s="2">
        <v>579.0</v>
      </c>
      <c r="B568" s="30" t="s">
        <v>846</v>
      </c>
      <c r="C568" s="2" t="s">
        <v>88</v>
      </c>
      <c r="D568" s="2" t="s">
        <v>689</v>
      </c>
      <c r="E568" s="2">
        <v>33.0</v>
      </c>
      <c r="F568" s="19" t="s">
        <v>298</v>
      </c>
      <c r="H568" s="2" t="s">
        <v>847</v>
      </c>
    </row>
    <row r="569">
      <c r="A569" s="2">
        <v>580.0</v>
      </c>
      <c r="B569" s="2" t="s">
        <v>848</v>
      </c>
      <c r="C569" s="2" t="s">
        <v>88</v>
      </c>
      <c r="D569" s="2" t="s">
        <v>586</v>
      </c>
      <c r="E569" s="2">
        <v>33.0</v>
      </c>
      <c r="F569" s="19" t="s">
        <v>298</v>
      </c>
      <c r="H569" s="2" t="s">
        <v>849</v>
      </c>
    </row>
    <row r="570">
      <c r="A570" s="2">
        <v>581.0</v>
      </c>
      <c r="B570" s="30" t="s">
        <v>850</v>
      </c>
      <c r="C570" s="2" t="s">
        <v>88</v>
      </c>
      <c r="D570" s="2" t="s">
        <v>140</v>
      </c>
      <c r="E570" s="2">
        <v>33.0</v>
      </c>
      <c r="F570" s="19" t="s">
        <v>152</v>
      </c>
      <c r="H570" s="2" t="s">
        <v>851</v>
      </c>
    </row>
    <row r="571">
      <c r="A571" s="2">
        <v>582.0</v>
      </c>
      <c r="B571" s="30" t="s">
        <v>852</v>
      </c>
      <c r="C571" s="2" t="s">
        <v>88</v>
      </c>
      <c r="D571" s="2" t="s">
        <v>689</v>
      </c>
      <c r="E571" s="2">
        <v>33.0</v>
      </c>
      <c r="F571" s="19" t="s">
        <v>88</v>
      </c>
      <c r="H571" s="2" t="s">
        <v>853</v>
      </c>
    </row>
    <row r="572">
      <c r="A572" s="2">
        <v>583.0</v>
      </c>
      <c r="B572" s="30" t="s">
        <v>854</v>
      </c>
      <c r="C572" s="2" t="s">
        <v>88</v>
      </c>
      <c r="D572" s="2" t="s">
        <v>782</v>
      </c>
      <c r="E572" s="2">
        <v>33.0</v>
      </c>
      <c r="F572" s="19" t="s">
        <v>298</v>
      </c>
      <c r="H572" s="2" t="s">
        <v>855</v>
      </c>
    </row>
    <row r="573">
      <c r="A573" s="2">
        <v>584.0</v>
      </c>
      <c r="B573" s="30" t="s">
        <v>856</v>
      </c>
      <c r="C573" s="2" t="s">
        <v>88</v>
      </c>
      <c r="D573" s="2" t="s">
        <v>689</v>
      </c>
      <c r="E573" s="2">
        <v>33.0</v>
      </c>
      <c r="F573" s="19" t="s">
        <v>88</v>
      </c>
      <c r="H573" s="2" t="s">
        <v>857</v>
      </c>
    </row>
    <row r="574">
      <c r="A574" s="2">
        <v>585.0</v>
      </c>
      <c r="B574" s="30" t="s">
        <v>858</v>
      </c>
      <c r="C574" s="2" t="s">
        <v>88</v>
      </c>
      <c r="D574" s="2" t="s">
        <v>689</v>
      </c>
      <c r="E574" s="2">
        <v>33.0</v>
      </c>
      <c r="F574" s="19" t="s">
        <v>88</v>
      </c>
      <c r="H574" s="2" t="s">
        <v>859</v>
      </c>
    </row>
    <row r="575">
      <c r="A575" s="2">
        <v>586.0</v>
      </c>
      <c r="B575" s="30" t="s">
        <v>860</v>
      </c>
      <c r="C575" s="2" t="s">
        <v>88</v>
      </c>
      <c r="D575" s="2" t="s">
        <v>215</v>
      </c>
      <c r="E575" s="2">
        <v>33.0</v>
      </c>
      <c r="F575" s="19" t="s">
        <v>156</v>
      </c>
      <c r="H575" s="2" t="s">
        <v>861</v>
      </c>
    </row>
    <row r="576">
      <c r="A576" s="2">
        <v>587.0</v>
      </c>
      <c r="B576" s="30" t="s">
        <v>862</v>
      </c>
      <c r="C576" s="2" t="s">
        <v>88</v>
      </c>
      <c r="D576" s="2" t="s">
        <v>215</v>
      </c>
      <c r="E576" s="2">
        <v>33.0</v>
      </c>
      <c r="F576" s="19" t="s">
        <v>152</v>
      </c>
      <c r="H576" s="2" t="s">
        <v>863</v>
      </c>
    </row>
    <row r="577">
      <c r="A577" s="2">
        <v>588.0</v>
      </c>
      <c r="B577" s="30" t="s">
        <v>864</v>
      </c>
      <c r="C577" s="2" t="s">
        <v>88</v>
      </c>
      <c r="D577" s="2" t="s">
        <v>689</v>
      </c>
      <c r="E577" s="2">
        <v>33.0</v>
      </c>
      <c r="F577" s="19" t="s">
        <v>88</v>
      </c>
      <c r="H577" s="2" t="s">
        <v>865</v>
      </c>
    </row>
    <row r="578">
      <c r="A578" s="2">
        <v>589.0</v>
      </c>
      <c r="B578" s="30" t="s">
        <v>866</v>
      </c>
      <c r="C578" s="2" t="s">
        <v>88</v>
      </c>
      <c r="D578" s="2" t="s">
        <v>689</v>
      </c>
      <c r="E578" s="2">
        <v>33.0</v>
      </c>
      <c r="F578" s="19" t="s">
        <v>298</v>
      </c>
      <c r="H578" s="2" t="s">
        <v>867</v>
      </c>
    </row>
    <row r="579">
      <c r="A579" s="2">
        <v>590.0</v>
      </c>
      <c r="B579" s="2" t="s">
        <v>868</v>
      </c>
      <c r="C579" s="2" t="s">
        <v>88</v>
      </c>
      <c r="D579" s="2" t="s">
        <v>140</v>
      </c>
      <c r="E579" s="2">
        <v>33.0</v>
      </c>
      <c r="F579" s="19" t="s">
        <v>298</v>
      </c>
      <c r="H579" s="2" t="s">
        <v>869</v>
      </c>
    </row>
    <row r="580">
      <c r="A580" s="2">
        <v>591.0</v>
      </c>
      <c r="B580" s="30" t="s">
        <v>870</v>
      </c>
      <c r="C580" s="2" t="s">
        <v>88</v>
      </c>
      <c r="D580" s="2" t="s">
        <v>140</v>
      </c>
      <c r="E580" s="2">
        <v>33.0</v>
      </c>
      <c r="F580" s="19" t="s">
        <v>152</v>
      </c>
      <c r="H580" s="2" t="s">
        <v>871</v>
      </c>
    </row>
    <row r="581">
      <c r="A581" s="2">
        <v>592.0</v>
      </c>
      <c r="B581" s="2" t="s">
        <v>872</v>
      </c>
      <c r="C581" s="2" t="s">
        <v>88</v>
      </c>
      <c r="D581" s="2" t="s">
        <v>689</v>
      </c>
      <c r="E581" s="2">
        <v>33.0</v>
      </c>
      <c r="F581" s="19" t="s">
        <v>152</v>
      </c>
      <c r="G581" s="2">
        <v>2024.0</v>
      </c>
      <c r="H581" s="2" t="s">
        <v>873</v>
      </c>
    </row>
    <row r="582">
      <c r="A582" s="2">
        <v>593.0</v>
      </c>
      <c r="B582" s="30" t="s">
        <v>874</v>
      </c>
      <c r="C582" s="2" t="s">
        <v>88</v>
      </c>
      <c r="D582" s="2" t="s">
        <v>298</v>
      </c>
      <c r="E582" s="2">
        <v>33.0</v>
      </c>
      <c r="F582" s="19" t="s">
        <v>298</v>
      </c>
      <c r="G582" s="2">
        <v>2021.0</v>
      </c>
      <c r="H582" s="2" t="s">
        <v>875</v>
      </c>
    </row>
    <row r="583">
      <c r="A583" s="2">
        <v>594.0</v>
      </c>
      <c r="B583" s="30" t="s">
        <v>876</v>
      </c>
      <c r="C583" s="2" t="s">
        <v>88</v>
      </c>
      <c r="D583" s="2" t="s">
        <v>298</v>
      </c>
      <c r="E583" s="2">
        <v>33.0</v>
      </c>
      <c r="F583" s="19" t="s">
        <v>298</v>
      </c>
      <c r="G583" s="2">
        <v>2024.0</v>
      </c>
      <c r="H583" s="2" t="s">
        <v>877</v>
      </c>
    </row>
    <row r="584">
      <c r="A584" s="2">
        <v>595.0</v>
      </c>
      <c r="B584" s="20" t="s">
        <v>878</v>
      </c>
      <c r="C584" s="2" t="s">
        <v>88</v>
      </c>
      <c r="D584" s="2" t="s">
        <v>645</v>
      </c>
      <c r="E584" s="2">
        <v>33.0</v>
      </c>
      <c r="F584" s="19" t="s">
        <v>152</v>
      </c>
      <c r="G584" s="2">
        <v>2025.0</v>
      </c>
      <c r="H584" s="2" t="s">
        <v>879</v>
      </c>
    </row>
    <row r="585">
      <c r="A585" s="2">
        <v>596.0</v>
      </c>
      <c r="B585" s="13" t="s">
        <v>880</v>
      </c>
      <c r="C585" s="2" t="s">
        <v>88</v>
      </c>
      <c r="D585" s="2" t="s">
        <v>175</v>
      </c>
      <c r="E585" s="2">
        <v>33.0</v>
      </c>
      <c r="F585" s="19" t="s">
        <v>152</v>
      </c>
      <c r="G585" s="2">
        <v>2014.0</v>
      </c>
      <c r="H585" s="2" t="s">
        <v>881</v>
      </c>
    </row>
    <row r="586">
      <c r="A586" s="2">
        <v>597.0</v>
      </c>
      <c r="B586" s="30" t="s">
        <v>882</v>
      </c>
      <c r="C586" s="2" t="s">
        <v>88</v>
      </c>
      <c r="D586" s="2" t="s">
        <v>298</v>
      </c>
      <c r="E586" s="2">
        <v>33.0</v>
      </c>
      <c r="F586" s="19" t="s">
        <v>152</v>
      </c>
      <c r="G586" s="2">
        <v>2005.0</v>
      </c>
      <c r="H586" s="2" t="s">
        <v>883</v>
      </c>
    </row>
    <row r="587">
      <c r="A587" s="2">
        <v>598.0</v>
      </c>
      <c r="B587" s="30" t="s">
        <v>884</v>
      </c>
      <c r="C587" s="2" t="s">
        <v>88</v>
      </c>
      <c r="D587" s="2" t="s">
        <v>298</v>
      </c>
      <c r="E587" s="2">
        <v>33.0</v>
      </c>
      <c r="F587" s="19" t="s">
        <v>152</v>
      </c>
      <c r="G587" s="2">
        <v>2025.0</v>
      </c>
      <c r="H587" s="2" t="s">
        <v>885</v>
      </c>
    </row>
    <row r="588">
      <c r="A588" s="2">
        <v>599.0</v>
      </c>
      <c r="B588" s="13" t="s">
        <v>886</v>
      </c>
      <c r="C588" s="2" t="s">
        <v>88</v>
      </c>
      <c r="D588" s="2" t="s">
        <v>887</v>
      </c>
      <c r="E588" s="2">
        <v>33.0</v>
      </c>
      <c r="F588" s="19" t="s">
        <v>152</v>
      </c>
      <c r="G588" s="2">
        <v>2018.0</v>
      </c>
      <c r="H588" s="2" t="s">
        <v>888</v>
      </c>
    </row>
    <row r="589">
      <c r="A589" s="2">
        <v>600.0</v>
      </c>
      <c r="B589" s="30" t="s">
        <v>889</v>
      </c>
      <c r="C589" s="2" t="s">
        <v>88</v>
      </c>
      <c r="D589" s="2" t="s">
        <v>645</v>
      </c>
      <c r="E589" s="2">
        <v>33.0</v>
      </c>
      <c r="F589" s="19" t="s">
        <v>152</v>
      </c>
      <c r="G589" s="2">
        <v>2017.0</v>
      </c>
      <c r="H589" s="2" t="s">
        <v>890</v>
      </c>
    </row>
    <row r="590">
      <c r="A590" s="2">
        <v>601.0</v>
      </c>
      <c r="B590" s="13" t="s">
        <v>891</v>
      </c>
      <c r="C590" s="2" t="s">
        <v>88</v>
      </c>
      <c r="D590" s="2" t="s">
        <v>689</v>
      </c>
      <c r="E590" s="2">
        <v>33.0</v>
      </c>
      <c r="F590" s="19" t="s">
        <v>152</v>
      </c>
      <c r="G590" s="2">
        <v>2015.0</v>
      </c>
      <c r="H590" s="101" t="s">
        <v>892</v>
      </c>
    </row>
    <row r="591">
      <c r="A591" s="2">
        <v>602.0</v>
      </c>
      <c r="B591" s="13" t="s">
        <v>893</v>
      </c>
      <c r="C591" s="2" t="s">
        <v>88</v>
      </c>
      <c r="D591" s="2" t="s">
        <v>689</v>
      </c>
      <c r="E591" s="2">
        <v>34.0</v>
      </c>
      <c r="F591" s="19" t="s">
        <v>88</v>
      </c>
      <c r="G591" s="2">
        <v>2017.0</v>
      </c>
      <c r="H591" s="102" t="s">
        <v>894</v>
      </c>
    </row>
    <row r="592">
      <c r="A592" s="2">
        <v>603.0</v>
      </c>
      <c r="B592" s="72" t="s">
        <v>728</v>
      </c>
      <c r="C592" s="2" t="s">
        <v>88</v>
      </c>
      <c r="D592" s="2" t="s">
        <v>689</v>
      </c>
      <c r="E592" s="2">
        <v>34.0</v>
      </c>
      <c r="F592" s="19" t="s">
        <v>152</v>
      </c>
      <c r="G592" s="2">
        <v>2019.0</v>
      </c>
      <c r="H592" s="103" t="s">
        <v>895</v>
      </c>
    </row>
    <row r="593">
      <c r="A593" s="86">
        <v>604.0</v>
      </c>
      <c r="B593" s="86" t="s">
        <v>896</v>
      </c>
      <c r="C593" s="2" t="s">
        <v>88</v>
      </c>
      <c r="D593" s="2" t="s">
        <v>689</v>
      </c>
      <c r="E593" s="2">
        <v>34.0</v>
      </c>
      <c r="F593" s="19" t="s">
        <v>88</v>
      </c>
      <c r="G593" s="2">
        <v>2021.0</v>
      </c>
      <c r="H593" s="2" t="s">
        <v>897</v>
      </c>
    </row>
    <row r="594">
      <c r="A594" s="2">
        <v>605.0</v>
      </c>
      <c r="B594" s="72" t="s">
        <v>898</v>
      </c>
      <c r="C594" s="2" t="s">
        <v>88</v>
      </c>
      <c r="D594" s="2" t="s">
        <v>689</v>
      </c>
      <c r="E594" s="2">
        <v>34.0</v>
      </c>
      <c r="F594" s="19" t="s">
        <v>152</v>
      </c>
      <c r="G594" s="2">
        <v>2023.0</v>
      </c>
      <c r="H594" s="103" t="s">
        <v>899</v>
      </c>
      <c r="I594" s="103"/>
    </row>
    <row r="595">
      <c r="A595" s="2">
        <v>606.0</v>
      </c>
      <c r="B595" s="72" t="s">
        <v>205</v>
      </c>
      <c r="C595" s="2" t="s">
        <v>88</v>
      </c>
      <c r="D595" s="2" t="s">
        <v>689</v>
      </c>
      <c r="E595" s="2">
        <v>34.0</v>
      </c>
      <c r="F595" s="19" t="s">
        <v>152</v>
      </c>
      <c r="G595" s="2">
        <v>2014.0</v>
      </c>
      <c r="H595" s="104" t="s">
        <v>900</v>
      </c>
    </row>
    <row r="596">
      <c r="A596" s="2">
        <v>607.0</v>
      </c>
      <c r="B596" s="99" t="s">
        <v>901</v>
      </c>
      <c r="C596" s="2" t="s">
        <v>88</v>
      </c>
      <c r="D596" s="2" t="s">
        <v>689</v>
      </c>
      <c r="E596" s="2">
        <v>34.0</v>
      </c>
      <c r="F596" s="19" t="s">
        <v>152</v>
      </c>
      <c r="G596" s="2">
        <v>2024.0</v>
      </c>
      <c r="H596" s="2" t="s">
        <v>902</v>
      </c>
    </row>
    <row r="597">
      <c r="A597" s="2">
        <v>608.0</v>
      </c>
      <c r="B597" s="72" t="s">
        <v>903</v>
      </c>
      <c r="C597" s="2" t="s">
        <v>88</v>
      </c>
      <c r="D597" s="2" t="s">
        <v>904</v>
      </c>
      <c r="E597" s="2">
        <v>34.0</v>
      </c>
      <c r="F597" s="19" t="s">
        <v>88</v>
      </c>
      <c r="G597" s="2">
        <v>2023.0</v>
      </c>
      <c r="H597" s="2" t="s">
        <v>899</v>
      </c>
    </row>
    <row r="598">
      <c r="A598" s="2">
        <v>609.0</v>
      </c>
      <c r="B598" s="99" t="s">
        <v>905</v>
      </c>
      <c r="C598" s="2" t="s">
        <v>88</v>
      </c>
      <c r="D598" s="2" t="s">
        <v>904</v>
      </c>
      <c r="E598" s="2">
        <v>34.0</v>
      </c>
      <c r="F598" s="19" t="s">
        <v>88</v>
      </c>
      <c r="G598" s="2">
        <v>1998.0</v>
      </c>
      <c r="H598" s="2" t="s">
        <v>906</v>
      </c>
    </row>
    <row r="599">
      <c r="B599" s="67"/>
      <c r="F599" s="105"/>
    </row>
    <row r="600">
      <c r="B600" s="67"/>
      <c r="F600" s="105"/>
    </row>
    <row r="601">
      <c r="B601" s="67"/>
      <c r="F601" s="105"/>
    </row>
    <row r="602">
      <c r="B602" s="67"/>
      <c r="F602" s="105"/>
    </row>
    <row r="603">
      <c r="B603" s="67"/>
      <c r="F603" s="105"/>
    </row>
    <row r="604">
      <c r="B604" s="67"/>
      <c r="F604" s="105"/>
    </row>
    <row r="605">
      <c r="B605" s="67"/>
      <c r="F605" s="105"/>
    </row>
    <row r="606">
      <c r="B606" s="67"/>
      <c r="F606" s="105"/>
    </row>
    <row r="607">
      <c r="B607" s="67"/>
      <c r="F607" s="105"/>
    </row>
    <row r="608">
      <c r="B608" s="67"/>
      <c r="F608" s="105"/>
    </row>
    <row r="609">
      <c r="B609" s="67"/>
      <c r="F609" s="105"/>
    </row>
    <row r="610">
      <c r="B610" s="67"/>
      <c r="F610" s="105"/>
    </row>
    <row r="611">
      <c r="B611" s="67"/>
      <c r="F611" s="105"/>
    </row>
    <row r="612">
      <c r="B612" s="67"/>
      <c r="F612" s="105"/>
    </row>
    <row r="613">
      <c r="B613" s="67"/>
      <c r="F613" s="105"/>
    </row>
    <row r="614">
      <c r="B614" s="67"/>
      <c r="F614" s="105"/>
    </row>
    <row r="615">
      <c r="B615" s="67"/>
      <c r="F615" s="105"/>
    </row>
    <row r="616">
      <c r="B616" s="67"/>
      <c r="F616" s="105"/>
    </row>
    <row r="617">
      <c r="B617" s="67"/>
      <c r="F617" s="105"/>
    </row>
    <row r="618">
      <c r="B618" s="67"/>
      <c r="F618" s="105"/>
    </row>
    <row r="619">
      <c r="B619" s="67"/>
      <c r="F619" s="105"/>
    </row>
    <row r="620">
      <c r="B620" s="67"/>
      <c r="F620" s="105"/>
    </row>
    <row r="621">
      <c r="B621" s="67"/>
      <c r="F621" s="105"/>
    </row>
    <row r="622">
      <c r="B622" s="67"/>
      <c r="F622" s="105"/>
    </row>
    <row r="623">
      <c r="B623" s="67"/>
      <c r="F623" s="105"/>
    </row>
    <row r="624">
      <c r="B624" s="67"/>
      <c r="F624" s="105"/>
    </row>
    <row r="625">
      <c r="B625" s="67"/>
      <c r="F625" s="105"/>
    </row>
    <row r="626">
      <c r="B626" s="67"/>
      <c r="F626" s="105"/>
    </row>
    <row r="627">
      <c r="B627" s="67"/>
      <c r="F627" s="105"/>
    </row>
    <row r="628">
      <c r="B628" s="67"/>
      <c r="F628" s="105"/>
    </row>
    <row r="629">
      <c r="B629" s="67"/>
      <c r="F629" s="105"/>
    </row>
    <row r="630">
      <c r="B630" s="67"/>
      <c r="F630" s="105"/>
    </row>
    <row r="631">
      <c r="B631" s="67"/>
      <c r="F631" s="105"/>
    </row>
    <row r="632">
      <c r="B632" s="67"/>
      <c r="F632" s="105"/>
    </row>
    <row r="633">
      <c r="B633" s="67"/>
      <c r="F633" s="105"/>
    </row>
    <row r="634">
      <c r="B634" s="67"/>
      <c r="F634" s="105"/>
    </row>
    <row r="635">
      <c r="B635" s="67"/>
      <c r="F635" s="105"/>
    </row>
    <row r="636">
      <c r="B636" s="67"/>
      <c r="F636" s="105"/>
    </row>
    <row r="637">
      <c r="B637" s="67"/>
      <c r="F637" s="105"/>
    </row>
    <row r="638">
      <c r="B638" s="67"/>
      <c r="F638" s="105"/>
    </row>
    <row r="639">
      <c r="B639" s="67"/>
      <c r="F639" s="105"/>
    </row>
    <row r="640">
      <c r="B640" s="67"/>
      <c r="F640" s="105"/>
    </row>
    <row r="641">
      <c r="B641" s="67"/>
      <c r="F641" s="105"/>
    </row>
    <row r="642">
      <c r="B642" s="67"/>
      <c r="F642" s="105"/>
    </row>
    <row r="643">
      <c r="B643" s="67"/>
      <c r="F643" s="105"/>
    </row>
    <row r="644">
      <c r="B644" s="67"/>
      <c r="F644" s="105"/>
    </row>
    <row r="645">
      <c r="B645" s="67"/>
      <c r="F645" s="105"/>
    </row>
    <row r="646">
      <c r="B646" s="67"/>
      <c r="F646" s="105"/>
    </row>
    <row r="647">
      <c r="B647" s="67"/>
      <c r="F647" s="105"/>
    </row>
    <row r="648">
      <c r="B648" s="67"/>
      <c r="F648" s="105"/>
    </row>
    <row r="649">
      <c r="B649" s="67"/>
      <c r="F649" s="105"/>
    </row>
    <row r="650">
      <c r="B650" s="67"/>
      <c r="F650" s="105"/>
    </row>
    <row r="651">
      <c r="B651" s="67"/>
      <c r="F651" s="105"/>
    </row>
    <row r="652">
      <c r="B652" s="67"/>
      <c r="F652" s="105"/>
    </row>
    <row r="653">
      <c r="B653" s="67"/>
      <c r="F653" s="105"/>
    </row>
    <row r="654">
      <c r="B654" s="67"/>
      <c r="F654" s="105"/>
    </row>
    <row r="655">
      <c r="B655" s="67"/>
      <c r="F655" s="105"/>
    </row>
    <row r="656">
      <c r="B656" s="67"/>
      <c r="F656" s="105"/>
    </row>
    <row r="657">
      <c r="B657" s="67"/>
      <c r="F657" s="105"/>
    </row>
    <row r="658">
      <c r="B658" s="67"/>
      <c r="F658" s="105"/>
    </row>
    <row r="659">
      <c r="B659" s="67"/>
      <c r="F659" s="105"/>
    </row>
    <row r="660">
      <c r="B660" s="67"/>
      <c r="F660" s="105"/>
    </row>
    <row r="661">
      <c r="B661" s="67"/>
      <c r="F661" s="105"/>
    </row>
    <row r="662">
      <c r="B662" s="67"/>
      <c r="F662" s="105"/>
    </row>
    <row r="663">
      <c r="B663" s="67"/>
      <c r="F663" s="105"/>
    </row>
    <row r="664">
      <c r="B664" s="67"/>
      <c r="F664" s="105"/>
    </row>
    <row r="665">
      <c r="B665" s="67"/>
      <c r="F665" s="105"/>
    </row>
    <row r="666">
      <c r="B666" s="67"/>
      <c r="F666" s="105"/>
    </row>
    <row r="667">
      <c r="B667" s="67"/>
      <c r="F667" s="105"/>
    </row>
    <row r="668">
      <c r="B668" s="67"/>
      <c r="F668" s="105"/>
    </row>
    <row r="669">
      <c r="B669" s="67"/>
      <c r="F669" s="105"/>
    </row>
    <row r="670">
      <c r="B670" s="67"/>
      <c r="F670" s="105"/>
    </row>
    <row r="671">
      <c r="B671" s="67"/>
      <c r="F671" s="105"/>
    </row>
    <row r="672">
      <c r="B672" s="67"/>
      <c r="F672" s="105"/>
    </row>
    <row r="673">
      <c r="B673" s="67"/>
      <c r="F673" s="105"/>
    </row>
    <row r="674">
      <c r="B674" s="67"/>
      <c r="F674" s="105"/>
    </row>
    <row r="675">
      <c r="B675" s="67"/>
      <c r="F675" s="105"/>
    </row>
    <row r="676">
      <c r="B676" s="67"/>
      <c r="F676" s="105"/>
    </row>
    <row r="677">
      <c r="B677" s="67"/>
      <c r="F677" s="105"/>
    </row>
    <row r="678">
      <c r="B678" s="67"/>
      <c r="F678" s="105"/>
    </row>
    <row r="679">
      <c r="B679" s="67"/>
      <c r="F679" s="105"/>
    </row>
    <row r="680">
      <c r="B680" s="67"/>
      <c r="F680" s="105"/>
    </row>
    <row r="681">
      <c r="B681" s="67"/>
      <c r="F681" s="105"/>
    </row>
    <row r="682">
      <c r="B682" s="67"/>
      <c r="F682" s="105"/>
    </row>
    <row r="683">
      <c r="B683" s="67"/>
      <c r="F683" s="105"/>
    </row>
    <row r="684">
      <c r="B684" s="67"/>
      <c r="F684" s="105"/>
    </row>
    <row r="685">
      <c r="B685" s="67"/>
      <c r="F685" s="105"/>
    </row>
    <row r="686">
      <c r="B686" s="67"/>
      <c r="F686" s="105"/>
    </row>
    <row r="687">
      <c r="B687" s="67"/>
      <c r="F687" s="105"/>
    </row>
    <row r="688">
      <c r="B688" s="67"/>
      <c r="F688" s="105"/>
    </row>
    <row r="689">
      <c r="B689" s="67"/>
      <c r="F689" s="105"/>
    </row>
    <row r="690">
      <c r="B690" s="67"/>
      <c r="F690" s="105"/>
    </row>
    <row r="691">
      <c r="B691" s="67"/>
      <c r="F691" s="105"/>
    </row>
    <row r="692">
      <c r="B692" s="67"/>
      <c r="F692" s="105"/>
    </row>
    <row r="693">
      <c r="B693" s="67"/>
      <c r="F693" s="105"/>
    </row>
    <row r="694">
      <c r="B694" s="67"/>
      <c r="F694" s="105"/>
    </row>
    <row r="695">
      <c r="B695" s="67"/>
      <c r="F695" s="105"/>
    </row>
    <row r="696">
      <c r="B696" s="67"/>
      <c r="F696" s="105"/>
    </row>
    <row r="697">
      <c r="B697" s="67"/>
      <c r="F697" s="105"/>
    </row>
    <row r="698">
      <c r="B698" s="67"/>
      <c r="F698" s="105"/>
    </row>
    <row r="699">
      <c r="B699" s="67"/>
      <c r="F699" s="105"/>
    </row>
    <row r="700">
      <c r="B700" s="67"/>
      <c r="F700" s="105"/>
    </row>
    <row r="701">
      <c r="B701" s="67"/>
      <c r="F701" s="105"/>
    </row>
    <row r="702">
      <c r="B702" s="67"/>
      <c r="F702" s="105"/>
    </row>
    <row r="703">
      <c r="B703" s="67"/>
      <c r="F703" s="105"/>
    </row>
    <row r="704">
      <c r="B704" s="67"/>
      <c r="F704" s="105"/>
    </row>
    <row r="705">
      <c r="B705" s="67"/>
      <c r="F705" s="105"/>
    </row>
    <row r="706">
      <c r="B706" s="67"/>
      <c r="F706" s="105"/>
    </row>
    <row r="707">
      <c r="B707" s="67"/>
      <c r="F707" s="105"/>
    </row>
    <row r="708">
      <c r="B708" s="67"/>
      <c r="F708" s="105"/>
    </row>
    <row r="709">
      <c r="B709" s="67"/>
      <c r="F709" s="105"/>
    </row>
    <row r="710">
      <c r="B710" s="67"/>
      <c r="F710" s="105"/>
    </row>
    <row r="711">
      <c r="B711" s="67"/>
      <c r="F711" s="105"/>
    </row>
    <row r="712">
      <c r="B712" s="67"/>
      <c r="F712" s="105"/>
    </row>
    <row r="713">
      <c r="B713" s="67"/>
      <c r="F713" s="105"/>
    </row>
    <row r="714">
      <c r="B714" s="67"/>
      <c r="F714" s="105"/>
    </row>
    <row r="715">
      <c r="B715" s="67"/>
      <c r="F715" s="105"/>
    </row>
    <row r="716">
      <c r="B716" s="67"/>
      <c r="F716" s="105"/>
    </row>
    <row r="717">
      <c r="B717" s="67"/>
      <c r="F717" s="105"/>
    </row>
    <row r="718">
      <c r="B718" s="67"/>
      <c r="F718" s="105"/>
    </row>
    <row r="719">
      <c r="B719" s="67"/>
      <c r="F719" s="105"/>
    </row>
    <row r="720">
      <c r="B720" s="67"/>
      <c r="F720" s="105"/>
    </row>
    <row r="721">
      <c r="B721" s="67"/>
      <c r="F721" s="105"/>
    </row>
    <row r="722">
      <c r="B722" s="67"/>
      <c r="F722" s="105"/>
    </row>
    <row r="723">
      <c r="B723" s="67"/>
      <c r="F723" s="105"/>
    </row>
    <row r="724">
      <c r="B724" s="67"/>
      <c r="F724" s="105"/>
    </row>
    <row r="725">
      <c r="B725" s="67"/>
      <c r="F725" s="105"/>
    </row>
    <row r="726">
      <c r="B726" s="67"/>
      <c r="F726" s="105"/>
    </row>
    <row r="727">
      <c r="B727" s="67"/>
      <c r="F727" s="105"/>
    </row>
    <row r="728">
      <c r="B728" s="67"/>
      <c r="F728" s="105"/>
    </row>
    <row r="729">
      <c r="B729" s="67"/>
      <c r="F729" s="105"/>
    </row>
    <row r="730">
      <c r="B730" s="67"/>
      <c r="F730" s="105"/>
    </row>
    <row r="731">
      <c r="B731" s="67"/>
      <c r="F731" s="105"/>
    </row>
    <row r="732">
      <c r="B732" s="67"/>
      <c r="F732" s="105"/>
    </row>
    <row r="733">
      <c r="B733" s="67"/>
      <c r="F733" s="105"/>
    </row>
    <row r="734">
      <c r="B734" s="67"/>
      <c r="F734" s="105"/>
    </row>
    <row r="735">
      <c r="B735" s="67"/>
      <c r="F735" s="105"/>
    </row>
    <row r="736">
      <c r="B736" s="67"/>
      <c r="F736" s="105"/>
    </row>
    <row r="737">
      <c r="B737" s="67"/>
      <c r="F737" s="105"/>
    </row>
    <row r="738">
      <c r="B738" s="67"/>
      <c r="F738" s="105"/>
    </row>
    <row r="739">
      <c r="B739" s="67"/>
      <c r="F739" s="105"/>
    </row>
    <row r="740">
      <c r="B740" s="67"/>
      <c r="F740" s="105"/>
    </row>
    <row r="741">
      <c r="B741" s="67"/>
      <c r="F741" s="105"/>
    </row>
    <row r="742">
      <c r="B742" s="67"/>
      <c r="F742" s="105"/>
    </row>
    <row r="743">
      <c r="B743" s="67"/>
      <c r="F743" s="105"/>
    </row>
    <row r="744">
      <c r="B744" s="67"/>
      <c r="F744" s="105"/>
    </row>
    <row r="745">
      <c r="B745" s="67"/>
      <c r="F745" s="105"/>
    </row>
    <row r="746">
      <c r="B746" s="67"/>
      <c r="F746" s="105"/>
    </row>
    <row r="747">
      <c r="B747" s="67"/>
      <c r="F747" s="105"/>
    </row>
    <row r="748">
      <c r="B748" s="67"/>
      <c r="F748" s="105"/>
    </row>
    <row r="749">
      <c r="B749" s="67"/>
      <c r="F749" s="105"/>
    </row>
    <row r="750">
      <c r="B750" s="67"/>
      <c r="F750" s="105"/>
    </row>
    <row r="751">
      <c r="B751" s="67"/>
      <c r="F751" s="105"/>
    </row>
    <row r="752">
      <c r="B752" s="67"/>
      <c r="F752" s="105"/>
    </row>
    <row r="753">
      <c r="B753" s="67"/>
      <c r="F753" s="105"/>
    </row>
    <row r="754">
      <c r="B754" s="67"/>
      <c r="F754" s="105"/>
    </row>
    <row r="755">
      <c r="B755" s="67"/>
      <c r="F755" s="105"/>
    </row>
    <row r="756">
      <c r="B756" s="67"/>
      <c r="F756" s="105"/>
    </row>
    <row r="757">
      <c r="B757" s="67"/>
      <c r="F757" s="105"/>
    </row>
    <row r="758">
      <c r="B758" s="67"/>
      <c r="F758" s="105"/>
    </row>
    <row r="759">
      <c r="B759" s="67"/>
      <c r="F759" s="105"/>
    </row>
    <row r="760">
      <c r="B760" s="67"/>
      <c r="F760" s="105"/>
    </row>
    <row r="761">
      <c r="B761" s="67"/>
      <c r="F761" s="105"/>
    </row>
    <row r="762">
      <c r="B762" s="67"/>
      <c r="F762" s="105"/>
    </row>
    <row r="763">
      <c r="B763" s="67"/>
      <c r="F763" s="105"/>
    </row>
    <row r="764">
      <c r="B764" s="67"/>
      <c r="F764" s="105"/>
    </row>
    <row r="765">
      <c r="B765" s="67"/>
      <c r="F765" s="105"/>
    </row>
    <row r="766">
      <c r="B766" s="67"/>
      <c r="F766" s="105"/>
    </row>
    <row r="767">
      <c r="B767" s="67"/>
      <c r="F767" s="105"/>
    </row>
    <row r="768">
      <c r="B768" s="67"/>
      <c r="F768" s="105"/>
    </row>
    <row r="769">
      <c r="B769" s="67"/>
      <c r="F769" s="105"/>
    </row>
    <row r="770">
      <c r="B770" s="67"/>
      <c r="F770" s="105"/>
    </row>
    <row r="771">
      <c r="B771" s="67"/>
      <c r="F771" s="105"/>
    </row>
    <row r="772">
      <c r="B772" s="67"/>
      <c r="F772" s="105"/>
    </row>
    <row r="773">
      <c r="B773" s="67"/>
      <c r="F773" s="105"/>
    </row>
    <row r="774">
      <c r="B774" s="67"/>
      <c r="F774" s="105"/>
    </row>
    <row r="775">
      <c r="B775" s="67"/>
      <c r="F775" s="105"/>
    </row>
    <row r="776">
      <c r="B776" s="67"/>
      <c r="F776" s="105"/>
    </row>
    <row r="777">
      <c r="B777" s="67"/>
      <c r="F777" s="105"/>
    </row>
    <row r="778">
      <c r="B778" s="67"/>
      <c r="F778" s="105"/>
    </row>
    <row r="779">
      <c r="B779" s="67"/>
      <c r="F779" s="105"/>
    </row>
    <row r="780">
      <c r="B780" s="67"/>
      <c r="F780" s="105"/>
    </row>
    <row r="781">
      <c r="B781" s="67"/>
      <c r="F781" s="105"/>
    </row>
    <row r="782">
      <c r="B782" s="67"/>
      <c r="F782" s="105"/>
    </row>
    <row r="783">
      <c r="B783" s="67"/>
      <c r="F783" s="105"/>
    </row>
    <row r="784">
      <c r="B784" s="67"/>
      <c r="F784" s="105"/>
    </row>
    <row r="785">
      <c r="B785" s="67"/>
      <c r="F785" s="105"/>
    </row>
    <row r="786">
      <c r="B786" s="67"/>
      <c r="F786" s="105"/>
    </row>
    <row r="787">
      <c r="B787" s="67"/>
      <c r="F787" s="105"/>
    </row>
    <row r="788">
      <c r="B788" s="67"/>
      <c r="F788" s="105"/>
    </row>
    <row r="789">
      <c r="B789" s="67"/>
      <c r="F789" s="105"/>
    </row>
    <row r="790">
      <c r="B790" s="67"/>
      <c r="F790" s="105"/>
    </row>
    <row r="791">
      <c r="B791" s="67"/>
      <c r="F791" s="105"/>
    </row>
    <row r="792">
      <c r="B792" s="67"/>
      <c r="F792" s="105"/>
    </row>
    <row r="793">
      <c r="B793" s="67"/>
      <c r="F793" s="105"/>
    </row>
    <row r="794">
      <c r="B794" s="67"/>
      <c r="F794" s="105"/>
    </row>
    <row r="795">
      <c r="B795" s="67"/>
      <c r="F795" s="105"/>
    </row>
    <row r="796">
      <c r="B796" s="67"/>
      <c r="F796" s="105"/>
    </row>
    <row r="797">
      <c r="B797" s="67"/>
      <c r="F797" s="105"/>
    </row>
    <row r="798">
      <c r="B798" s="67"/>
      <c r="F798" s="105"/>
    </row>
    <row r="799">
      <c r="B799" s="67"/>
      <c r="F799" s="105"/>
    </row>
    <row r="800">
      <c r="B800" s="67"/>
      <c r="F800" s="105"/>
    </row>
    <row r="801">
      <c r="B801" s="67"/>
      <c r="F801" s="105"/>
    </row>
    <row r="802">
      <c r="B802" s="67"/>
      <c r="F802" s="105"/>
    </row>
    <row r="803">
      <c r="B803" s="67"/>
      <c r="F803" s="105"/>
    </row>
    <row r="804">
      <c r="B804" s="67"/>
      <c r="F804" s="105"/>
    </row>
    <row r="805">
      <c r="B805" s="67"/>
      <c r="F805" s="105"/>
    </row>
    <row r="806">
      <c r="B806" s="67"/>
      <c r="F806" s="105"/>
    </row>
    <row r="807">
      <c r="B807" s="67"/>
      <c r="F807" s="105"/>
    </row>
    <row r="808">
      <c r="B808" s="67"/>
      <c r="F808" s="105"/>
    </row>
    <row r="809">
      <c r="B809" s="67"/>
      <c r="F809" s="105"/>
    </row>
    <row r="810">
      <c r="B810" s="67"/>
      <c r="F810" s="105"/>
    </row>
    <row r="811">
      <c r="B811" s="67"/>
      <c r="F811" s="105"/>
    </row>
    <row r="812">
      <c r="B812" s="67"/>
      <c r="F812" s="105"/>
    </row>
    <row r="813">
      <c r="B813" s="67"/>
      <c r="F813" s="105"/>
    </row>
    <row r="814">
      <c r="B814" s="67"/>
      <c r="F814" s="105"/>
    </row>
    <row r="815">
      <c r="B815" s="67"/>
      <c r="F815" s="105"/>
    </row>
    <row r="816">
      <c r="B816" s="67"/>
      <c r="F816" s="105"/>
    </row>
    <row r="817">
      <c r="B817" s="67"/>
      <c r="F817" s="105"/>
    </row>
    <row r="818">
      <c r="B818" s="67"/>
      <c r="F818" s="105"/>
    </row>
    <row r="819">
      <c r="B819" s="67"/>
      <c r="F819" s="105"/>
    </row>
    <row r="820">
      <c r="B820" s="67"/>
      <c r="F820" s="105"/>
    </row>
    <row r="821">
      <c r="B821" s="67"/>
      <c r="F821" s="105"/>
    </row>
    <row r="822">
      <c r="B822" s="67"/>
      <c r="F822" s="105"/>
    </row>
    <row r="823">
      <c r="B823" s="67"/>
      <c r="F823" s="105"/>
    </row>
    <row r="824">
      <c r="B824" s="67"/>
      <c r="F824" s="105"/>
    </row>
    <row r="825">
      <c r="B825" s="67"/>
      <c r="F825" s="105"/>
    </row>
    <row r="826">
      <c r="B826" s="67"/>
      <c r="F826" s="105"/>
    </row>
    <row r="827">
      <c r="B827" s="67"/>
      <c r="F827" s="105"/>
    </row>
    <row r="828">
      <c r="B828" s="67"/>
      <c r="F828" s="105"/>
    </row>
    <row r="829">
      <c r="B829" s="67"/>
      <c r="F829" s="105"/>
    </row>
    <row r="830">
      <c r="B830" s="67"/>
      <c r="F830" s="105"/>
    </row>
    <row r="831">
      <c r="B831" s="67"/>
      <c r="F831" s="105"/>
    </row>
    <row r="832">
      <c r="B832" s="67"/>
      <c r="F832" s="105"/>
    </row>
    <row r="833">
      <c r="B833" s="67"/>
      <c r="F833" s="105"/>
    </row>
    <row r="834">
      <c r="B834" s="67"/>
      <c r="F834" s="105"/>
    </row>
    <row r="835">
      <c r="B835" s="67"/>
      <c r="F835" s="105"/>
    </row>
    <row r="836">
      <c r="B836" s="67"/>
      <c r="F836" s="105"/>
    </row>
    <row r="837">
      <c r="B837" s="67"/>
      <c r="F837" s="105"/>
    </row>
    <row r="838">
      <c r="B838" s="67"/>
      <c r="F838" s="105"/>
    </row>
    <row r="839">
      <c r="B839" s="67"/>
      <c r="F839" s="105"/>
    </row>
    <row r="840">
      <c r="B840" s="67"/>
      <c r="F840" s="105"/>
    </row>
    <row r="841">
      <c r="B841" s="67"/>
      <c r="F841" s="105"/>
    </row>
    <row r="842">
      <c r="B842" s="67"/>
      <c r="F842" s="105"/>
    </row>
    <row r="843">
      <c r="B843" s="67"/>
      <c r="F843" s="105"/>
    </row>
    <row r="844">
      <c r="B844" s="67"/>
      <c r="F844" s="105"/>
    </row>
    <row r="845">
      <c r="B845" s="67"/>
      <c r="F845" s="105"/>
    </row>
    <row r="846">
      <c r="B846" s="67"/>
      <c r="F846" s="105"/>
    </row>
    <row r="847">
      <c r="B847" s="67"/>
      <c r="F847" s="105"/>
    </row>
    <row r="848">
      <c r="B848" s="67"/>
      <c r="F848" s="105"/>
    </row>
    <row r="849">
      <c r="B849" s="67"/>
      <c r="F849" s="105"/>
    </row>
    <row r="850">
      <c r="B850" s="67"/>
      <c r="F850" s="105"/>
    </row>
    <row r="851">
      <c r="B851" s="67"/>
      <c r="F851" s="105"/>
    </row>
    <row r="852">
      <c r="B852" s="67"/>
      <c r="F852" s="105"/>
    </row>
    <row r="853">
      <c r="B853" s="67"/>
      <c r="F853" s="105"/>
    </row>
    <row r="854">
      <c r="B854" s="67"/>
      <c r="F854" s="105"/>
    </row>
    <row r="855">
      <c r="B855" s="67"/>
      <c r="F855" s="105"/>
    </row>
    <row r="856">
      <c r="B856" s="67"/>
      <c r="F856" s="105"/>
    </row>
    <row r="857">
      <c r="B857" s="67"/>
      <c r="F857" s="105"/>
    </row>
    <row r="858">
      <c r="B858" s="67"/>
      <c r="F858" s="105"/>
    </row>
    <row r="859">
      <c r="B859" s="67"/>
      <c r="F859" s="105"/>
    </row>
    <row r="860">
      <c r="B860" s="67"/>
      <c r="F860" s="105"/>
    </row>
    <row r="861">
      <c r="B861" s="67"/>
      <c r="F861" s="105"/>
    </row>
    <row r="862">
      <c r="B862" s="67"/>
      <c r="F862" s="105"/>
    </row>
    <row r="863">
      <c r="B863" s="67"/>
      <c r="F863" s="105"/>
    </row>
    <row r="864">
      <c r="B864" s="67"/>
      <c r="F864" s="105"/>
    </row>
    <row r="865">
      <c r="B865" s="67"/>
      <c r="F865" s="105"/>
    </row>
    <row r="866">
      <c r="B866" s="67"/>
      <c r="F866" s="105"/>
    </row>
    <row r="867">
      <c r="B867" s="67"/>
      <c r="F867" s="105"/>
    </row>
    <row r="868">
      <c r="B868" s="67"/>
      <c r="F868" s="105"/>
    </row>
    <row r="869">
      <c r="B869" s="67"/>
      <c r="F869" s="105"/>
    </row>
    <row r="870">
      <c r="B870" s="67"/>
      <c r="F870" s="105"/>
    </row>
    <row r="871">
      <c r="B871" s="67"/>
      <c r="F871" s="105"/>
    </row>
    <row r="872">
      <c r="B872" s="67"/>
      <c r="F872" s="105"/>
    </row>
    <row r="873">
      <c r="B873" s="67"/>
      <c r="F873" s="105"/>
    </row>
    <row r="874">
      <c r="B874" s="67"/>
      <c r="F874" s="105"/>
    </row>
    <row r="875">
      <c r="B875" s="67"/>
      <c r="F875" s="105"/>
    </row>
    <row r="876">
      <c r="B876" s="67"/>
      <c r="F876" s="105"/>
    </row>
    <row r="877">
      <c r="B877" s="67"/>
      <c r="F877" s="105"/>
    </row>
    <row r="878">
      <c r="B878" s="67"/>
      <c r="F878" s="105"/>
    </row>
    <row r="879">
      <c r="B879" s="67"/>
      <c r="F879" s="105"/>
    </row>
    <row r="880">
      <c r="B880" s="67"/>
      <c r="F880" s="105"/>
    </row>
    <row r="881">
      <c r="B881" s="67"/>
      <c r="F881" s="105"/>
    </row>
    <row r="882">
      <c r="B882" s="67"/>
      <c r="F882" s="105"/>
    </row>
    <row r="883">
      <c r="B883" s="67"/>
      <c r="F883" s="105"/>
    </row>
    <row r="884">
      <c r="B884" s="67"/>
      <c r="F884" s="105"/>
    </row>
    <row r="885">
      <c r="B885" s="67"/>
      <c r="F885" s="105"/>
    </row>
    <row r="886">
      <c r="B886" s="67"/>
      <c r="F886" s="105"/>
    </row>
    <row r="887">
      <c r="B887" s="67"/>
      <c r="F887" s="105"/>
    </row>
    <row r="888">
      <c r="B888" s="67"/>
      <c r="F888" s="105"/>
    </row>
    <row r="889">
      <c r="B889" s="67"/>
      <c r="F889" s="105"/>
    </row>
    <row r="890">
      <c r="B890" s="67"/>
      <c r="F890" s="105"/>
    </row>
    <row r="891">
      <c r="B891" s="67"/>
      <c r="F891" s="105"/>
    </row>
    <row r="892">
      <c r="B892" s="67"/>
      <c r="F892" s="105"/>
    </row>
    <row r="893">
      <c r="B893" s="67"/>
      <c r="F893" s="105"/>
    </row>
    <row r="894">
      <c r="B894" s="67"/>
      <c r="F894" s="105"/>
    </row>
    <row r="895">
      <c r="B895" s="67"/>
      <c r="F895" s="105"/>
    </row>
    <row r="896">
      <c r="B896" s="67"/>
      <c r="F896" s="105"/>
    </row>
    <row r="897">
      <c r="B897" s="67"/>
      <c r="F897" s="105"/>
    </row>
    <row r="898">
      <c r="B898" s="67"/>
      <c r="F898" s="105"/>
    </row>
    <row r="899">
      <c r="B899" s="67"/>
      <c r="F899" s="105"/>
    </row>
    <row r="900">
      <c r="B900" s="67"/>
      <c r="F900" s="105"/>
    </row>
    <row r="901">
      <c r="B901" s="67"/>
      <c r="F901" s="105"/>
    </row>
    <row r="902">
      <c r="B902" s="67"/>
      <c r="F902" s="105"/>
    </row>
    <row r="903">
      <c r="B903" s="67"/>
      <c r="F903" s="105"/>
    </row>
    <row r="904">
      <c r="B904" s="67"/>
      <c r="F904" s="105"/>
    </row>
    <row r="905">
      <c r="B905" s="67"/>
      <c r="F905" s="105"/>
    </row>
    <row r="906">
      <c r="B906" s="67"/>
      <c r="F906" s="105"/>
    </row>
    <row r="907">
      <c r="B907" s="67"/>
      <c r="F907" s="105"/>
    </row>
    <row r="908">
      <c r="B908" s="67"/>
      <c r="F908" s="105"/>
    </row>
    <row r="909">
      <c r="B909" s="67"/>
      <c r="F909" s="105"/>
    </row>
    <row r="910">
      <c r="B910" s="67"/>
      <c r="F910" s="105"/>
    </row>
    <row r="911">
      <c r="B911" s="67"/>
      <c r="F911" s="105"/>
    </row>
    <row r="912">
      <c r="B912" s="67"/>
      <c r="F912" s="105"/>
    </row>
    <row r="913">
      <c r="B913" s="67"/>
      <c r="F913" s="105"/>
    </row>
    <row r="914">
      <c r="B914" s="67"/>
      <c r="F914" s="105"/>
    </row>
    <row r="915">
      <c r="B915" s="67"/>
      <c r="F915" s="105"/>
    </row>
    <row r="916">
      <c r="B916" s="67"/>
      <c r="F916" s="105"/>
    </row>
    <row r="917">
      <c r="B917" s="67"/>
      <c r="F917" s="105"/>
    </row>
    <row r="918">
      <c r="B918" s="67"/>
      <c r="F918" s="105"/>
    </row>
    <row r="919">
      <c r="B919" s="67"/>
      <c r="F919" s="105"/>
    </row>
    <row r="920">
      <c r="B920" s="67"/>
      <c r="F920" s="105"/>
    </row>
    <row r="921">
      <c r="B921" s="67"/>
      <c r="F921" s="105"/>
    </row>
    <row r="922">
      <c r="B922" s="67"/>
      <c r="F922" s="105"/>
    </row>
    <row r="923">
      <c r="B923" s="67"/>
      <c r="F923" s="105"/>
    </row>
    <row r="924">
      <c r="B924" s="67"/>
      <c r="F924" s="105"/>
    </row>
    <row r="925">
      <c r="B925" s="67"/>
      <c r="F925" s="105"/>
    </row>
    <row r="926">
      <c r="B926" s="67"/>
      <c r="F926" s="105"/>
    </row>
    <row r="927">
      <c r="B927" s="67"/>
      <c r="F927" s="105"/>
    </row>
    <row r="928">
      <c r="B928" s="67"/>
      <c r="F928" s="105"/>
    </row>
    <row r="929">
      <c r="B929" s="67"/>
      <c r="F929" s="105"/>
    </row>
    <row r="930">
      <c r="B930" s="67"/>
      <c r="F930" s="105"/>
    </row>
    <row r="931">
      <c r="B931" s="67"/>
      <c r="F931" s="105"/>
    </row>
    <row r="932">
      <c r="B932" s="67"/>
      <c r="F932" s="105"/>
    </row>
    <row r="933">
      <c r="B933" s="67"/>
      <c r="F933" s="105"/>
    </row>
    <row r="934">
      <c r="B934" s="67"/>
      <c r="F934" s="105"/>
    </row>
    <row r="935">
      <c r="B935" s="67"/>
      <c r="F935" s="105"/>
    </row>
    <row r="936">
      <c r="B936" s="67"/>
      <c r="F936" s="105"/>
    </row>
    <row r="937">
      <c r="B937" s="67"/>
      <c r="F937" s="105"/>
    </row>
    <row r="938">
      <c r="B938" s="67"/>
      <c r="F938" s="105"/>
    </row>
    <row r="939">
      <c r="B939" s="67"/>
      <c r="F939" s="105"/>
    </row>
    <row r="940">
      <c r="B940" s="67"/>
      <c r="F940" s="105"/>
    </row>
    <row r="941">
      <c r="B941" s="67"/>
      <c r="F941" s="105"/>
    </row>
    <row r="942">
      <c r="B942" s="67"/>
      <c r="F942" s="105"/>
    </row>
    <row r="943">
      <c r="B943" s="67"/>
      <c r="F943" s="105"/>
    </row>
    <row r="944">
      <c r="B944" s="67"/>
      <c r="F944" s="105"/>
    </row>
    <row r="945">
      <c r="B945" s="67"/>
      <c r="F945" s="105"/>
    </row>
    <row r="946">
      <c r="B946" s="67"/>
      <c r="F946" s="105"/>
    </row>
    <row r="947">
      <c r="B947" s="67"/>
      <c r="F947" s="105"/>
    </row>
    <row r="948">
      <c r="B948" s="67"/>
      <c r="F948" s="105"/>
    </row>
    <row r="949">
      <c r="B949" s="67"/>
      <c r="F949" s="105"/>
    </row>
    <row r="950">
      <c r="B950" s="67"/>
      <c r="F950" s="105"/>
    </row>
    <row r="951">
      <c r="B951" s="67"/>
      <c r="F951" s="105"/>
    </row>
    <row r="952">
      <c r="B952" s="67"/>
      <c r="F952" s="105"/>
    </row>
    <row r="953">
      <c r="B953" s="67"/>
      <c r="F953" s="105"/>
    </row>
    <row r="954">
      <c r="B954" s="67"/>
      <c r="F954" s="105"/>
    </row>
    <row r="955">
      <c r="B955" s="67"/>
      <c r="F955" s="105"/>
    </row>
    <row r="956">
      <c r="B956" s="67"/>
      <c r="F956" s="105"/>
    </row>
    <row r="957">
      <c r="B957" s="67"/>
      <c r="F957" s="105"/>
    </row>
    <row r="958">
      <c r="B958" s="67"/>
      <c r="F958" s="105"/>
    </row>
    <row r="959">
      <c r="B959" s="67"/>
      <c r="F959" s="105"/>
    </row>
    <row r="960">
      <c r="B960" s="67"/>
      <c r="F960" s="105"/>
    </row>
    <row r="961">
      <c r="B961" s="67"/>
      <c r="F961" s="105"/>
    </row>
    <row r="962">
      <c r="B962" s="67"/>
      <c r="F962" s="105"/>
    </row>
    <row r="963">
      <c r="B963" s="67"/>
      <c r="F963" s="105"/>
    </row>
    <row r="964">
      <c r="B964" s="67"/>
      <c r="F964" s="105"/>
    </row>
    <row r="965">
      <c r="B965" s="67"/>
      <c r="F965" s="105"/>
    </row>
    <row r="966">
      <c r="B966" s="67"/>
      <c r="F966" s="105"/>
    </row>
    <row r="967">
      <c r="B967" s="67"/>
      <c r="F967" s="105"/>
    </row>
    <row r="968">
      <c r="B968" s="67"/>
      <c r="F968" s="105"/>
    </row>
    <row r="969">
      <c r="B969" s="67"/>
      <c r="F969" s="105"/>
    </row>
    <row r="970">
      <c r="B970" s="67"/>
      <c r="F970" s="105"/>
    </row>
    <row r="971">
      <c r="B971" s="67"/>
      <c r="F971" s="105"/>
    </row>
    <row r="972">
      <c r="B972" s="67"/>
      <c r="F972" s="105"/>
    </row>
    <row r="973">
      <c r="B973" s="67"/>
      <c r="F973" s="105"/>
    </row>
    <row r="974">
      <c r="B974" s="67"/>
      <c r="F974" s="105"/>
    </row>
    <row r="975">
      <c r="B975" s="67"/>
      <c r="F975" s="105"/>
    </row>
    <row r="976">
      <c r="B976" s="67"/>
      <c r="F976" s="105"/>
    </row>
    <row r="977">
      <c r="B977" s="67"/>
      <c r="F977" s="105"/>
    </row>
    <row r="978">
      <c r="B978" s="67"/>
      <c r="F978" s="105"/>
    </row>
    <row r="979">
      <c r="B979" s="67"/>
      <c r="F979" s="105"/>
    </row>
    <row r="980">
      <c r="B980" s="67"/>
      <c r="F980" s="105"/>
    </row>
    <row r="981">
      <c r="B981" s="67"/>
      <c r="F981" s="105"/>
    </row>
    <row r="982">
      <c r="B982" s="67"/>
      <c r="F982" s="105"/>
    </row>
    <row r="983">
      <c r="B983" s="67"/>
      <c r="F983" s="105"/>
    </row>
    <row r="984">
      <c r="B984" s="67"/>
      <c r="F984" s="105"/>
    </row>
    <row r="985">
      <c r="B985" s="67"/>
      <c r="F985" s="105"/>
    </row>
    <row r="986">
      <c r="B986" s="67"/>
      <c r="F986" s="105"/>
    </row>
    <row r="987">
      <c r="B987" s="67"/>
      <c r="F987" s="105"/>
    </row>
    <row r="988">
      <c r="B988" s="67"/>
      <c r="F988" s="105"/>
    </row>
    <row r="989">
      <c r="B989" s="67"/>
      <c r="F989" s="105"/>
    </row>
    <row r="990">
      <c r="B990" s="67"/>
      <c r="F990" s="105"/>
    </row>
    <row r="991">
      <c r="B991" s="67"/>
      <c r="F991" s="105"/>
    </row>
    <row r="992">
      <c r="B992" s="67"/>
      <c r="F992" s="105"/>
    </row>
    <row r="993">
      <c r="B993" s="67"/>
      <c r="F993" s="105"/>
    </row>
    <row r="994">
      <c r="B994" s="67"/>
      <c r="F994" s="105"/>
    </row>
    <row r="995">
      <c r="B995" s="67"/>
      <c r="F995" s="105"/>
    </row>
    <row r="996">
      <c r="B996" s="67"/>
      <c r="F996" s="105"/>
    </row>
    <row r="997">
      <c r="B997" s="67"/>
      <c r="F997" s="105"/>
    </row>
  </sheetData>
  <hyperlinks>
    <hyperlink r:id="rId4" ref="B2"/>
    <hyperlink r:id="rId5" ref="B3"/>
    <hyperlink r:id="rId6" ref="B5"/>
    <hyperlink r:id="rId7" ref="B6"/>
    <hyperlink r:id="rId8" ref="B7"/>
    <hyperlink r:id="rId9" ref="B8"/>
    <hyperlink r:id="rId10" ref="B9"/>
    <hyperlink r:id="rId11" ref="B11"/>
    <hyperlink r:id="rId12" ref="B13"/>
    <hyperlink r:id="rId13" ref="B14"/>
    <hyperlink r:id="rId14" ref="B15"/>
    <hyperlink r:id="rId15" ref="B17"/>
    <hyperlink r:id="rId16" ref="B30"/>
    <hyperlink r:id="rId17" ref="B36"/>
    <hyperlink r:id="rId18" ref="B37"/>
    <hyperlink r:id="rId19" ref="B38"/>
    <hyperlink r:id="rId20" ref="B40"/>
    <hyperlink r:id="rId21" ref="B41"/>
    <hyperlink r:id="rId22" ref="B46"/>
    <hyperlink r:id="rId23" ref="B47"/>
    <hyperlink r:id="rId24" ref="B48"/>
    <hyperlink r:id="rId25" ref="B107"/>
    <hyperlink r:id="rId26" ref="B109"/>
    <hyperlink r:id="rId27" ref="B110"/>
    <hyperlink r:id="rId28" ref="B111"/>
    <hyperlink r:id="rId29" ref="B112"/>
    <hyperlink r:id="rId30" ref="B113"/>
    <hyperlink r:id="rId31" ref="B115"/>
    <hyperlink r:id="rId32" ref="B116"/>
    <hyperlink r:id="rId33" ref="H133"/>
    <hyperlink r:id="rId34" ref="B162"/>
    <hyperlink r:id="rId35" ref="B163"/>
    <hyperlink r:id="rId36" ref="B262"/>
    <hyperlink r:id="rId37" ref="B283"/>
    <hyperlink r:id="rId38" ref="B284"/>
    <hyperlink r:id="rId39" ref="B285"/>
    <hyperlink r:id="rId40" ref="B287"/>
    <hyperlink r:id="rId41" ref="B288"/>
    <hyperlink r:id="rId42" ref="B289"/>
    <hyperlink r:id="rId43" ref="B291"/>
    <hyperlink r:id="rId44" ref="B292"/>
    <hyperlink r:id="rId45" ref="B294"/>
    <hyperlink r:id="rId46" ref="B295"/>
    <hyperlink r:id="rId47" ref="B296"/>
    <hyperlink r:id="rId48" ref="B297"/>
    <hyperlink r:id="rId49" ref="B299"/>
    <hyperlink r:id="rId50" ref="B303"/>
    <hyperlink r:id="rId51" ref="B304"/>
    <hyperlink r:id="rId52" ref="B306"/>
    <hyperlink r:id="rId53" ref="B307"/>
    <hyperlink r:id="rId54" ref="B310"/>
    <hyperlink r:id="rId55" ref="B315"/>
    <hyperlink r:id="rId56" ref="B316"/>
    <hyperlink r:id="rId57" ref="B317"/>
    <hyperlink r:id="rId58" ref="B318"/>
    <hyperlink r:id="rId59" ref="B319"/>
    <hyperlink r:id="rId60" ref="B320"/>
    <hyperlink r:id="rId61" ref="B321"/>
    <hyperlink r:id="rId62" ref="B322"/>
    <hyperlink r:id="rId63" ref="B323"/>
    <hyperlink r:id="rId64" ref="B324"/>
    <hyperlink r:id="rId65" ref="B325"/>
    <hyperlink r:id="rId66" ref="B326"/>
    <hyperlink r:id="rId67" ref="B327"/>
    <hyperlink r:id="rId68" ref="B328"/>
    <hyperlink r:id="rId69" ref="B329"/>
    <hyperlink r:id="rId70" ref="B330"/>
    <hyperlink r:id="rId71" ref="B331"/>
    <hyperlink r:id="rId72" ref="B332"/>
    <hyperlink r:id="rId73" ref="B333"/>
    <hyperlink r:id="rId74" ref="B334"/>
    <hyperlink r:id="rId75" ref="B337"/>
    <hyperlink r:id="rId76" ref="B338"/>
    <hyperlink r:id="rId77" ref="B340"/>
    <hyperlink r:id="rId78" ref="B342"/>
    <hyperlink r:id="rId79" ref="B343"/>
    <hyperlink r:id="rId80" ref="B349"/>
    <hyperlink r:id="rId81" ref="B352"/>
    <hyperlink r:id="rId82" ref="B364"/>
    <hyperlink r:id="rId83" ref="B366"/>
    <hyperlink r:id="rId84" ref="B368"/>
    <hyperlink r:id="rId85" ref="B369"/>
    <hyperlink r:id="rId86" ref="B370"/>
    <hyperlink r:id="rId87" ref="B377"/>
    <hyperlink r:id="rId88" ref="B378"/>
    <hyperlink r:id="rId89" ref="B379"/>
    <hyperlink r:id="rId90" ref="B380"/>
    <hyperlink r:id="rId91" ref="B381"/>
    <hyperlink r:id="rId92" ref="B382"/>
    <hyperlink r:id="rId93" ref="B383"/>
    <hyperlink r:id="rId94" ref="B384"/>
    <hyperlink r:id="rId95" ref="B386"/>
    <hyperlink r:id="rId96" ref="B387"/>
    <hyperlink r:id="rId97" ref="B388"/>
    <hyperlink r:id="rId98" ref="B390"/>
    <hyperlink r:id="rId99" ref="B391"/>
    <hyperlink r:id="rId100" ref="B392"/>
    <hyperlink r:id="rId101" ref="B393"/>
    <hyperlink r:id="rId102" ref="B394"/>
    <hyperlink r:id="rId103" ref="B395"/>
    <hyperlink r:id="rId104" ref="B396"/>
    <hyperlink r:id="rId105" ref="B397"/>
    <hyperlink r:id="rId106" ref="B398"/>
    <hyperlink r:id="rId107" ref="B399"/>
    <hyperlink r:id="rId108" ref="B400"/>
    <hyperlink r:id="rId109" ref="G400"/>
    <hyperlink r:id="rId110" ref="B401"/>
    <hyperlink r:id="rId111" ref="B402"/>
    <hyperlink r:id="rId112" ref="B403"/>
    <hyperlink r:id="rId113" ref="B404"/>
    <hyperlink r:id="rId114" ref="B406"/>
    <hyperlink r:id="rId115" ref="B407"/>
    <hyperlink r:id="rId116" ref="B408"/>
    <hyperlink r:id="rId117" ref="B409"/>
    <hyperlink r:id="rId118" ref="B410"/>
    <hyperlink r:id="rId119" ref="B411"/>
    <hyperlink r:id="rId120" ref="B412"/>
    <hyperlink r:id="rId121" ref="B413"/>
    <hyperlink r:id="rId122" ref="B414"/>
    <hyperlink r:id="rId123" ref="B415"/>
    <hyperlink r:id="rId124" ref="B416"/>
    <hyperlink r:id="rId125" ref="B418"/>
    <hyperlink r:id="rId126" ref="B419"/>
    <hyperlink r:id="rId127" ref="B420"/>
    <hyperlink r:id="rId128" ref="B421"/>
    <hyperlink r:id="rId129" ref="B422"/>
    <hyperlink r:id="rId130" ref="B423"/>
    <hyperlink r:id="rId131" ref="B424"/>
    <hyperlink r:id="rId132" ref="B426"/>
    <hyperlink r:id="rId133" ref="B428"/>
    <hyperlink r:id="rId134" ref="B430"/>
    <hyperlink r:id="rId135" ref="B431"/>
    <hyperlink r:id="rId136" ref="B432"/>
    <hyperlink r:id="rId137" ref="B434"/>
    <hyperlink r:id="rId138" ref="B435"/>
    <hyperlink r:id="rId139" ref="B437"/>
    <hyperlink r:id="rId140" ref="B439"/>
    <hyperlink r:id="rId141" ref="B440"/>
    <hyperlink r:id="rId142" ref="B442"/>
    <hyperlink r:id="rId143" ref="B443"/>
    <hyperlink r:id="rId144" ref="B446"/>
    <hyperlink r:id="rId145" ref="B452"/>
    <hyperlink r:id="rId146" ref="B453"/>
    <hyperlink r:id="rId147" ref="B454"/>
    <hyperlink r:id="rId148" ref="B455"/>
    <hyperlink r:id="rId149" ref="B456"/>
    <hyperlink r:id="rId150" ref="B460"/>
    <hyperlink r:id="rId151" ref="B463"/>
    <hyperlink r:id="rId152" ref="B464"/>
    <hyperlink r:id="rId153" ref="B465"/>
    <hyperlink r:id="rId154" ref="B469"/>
    <hyperlink r:id="rId155" ref="B471"/>
    <hyperlink r:id="rId156" ref="B472"/>
    <hyperlink r:id="rId157" ref="B473"/>
    <hyperlink r:id="rId158" ref="B474"/>
    <hyperlink r:id="rId159" ref="B475"/>
    <hyperlink r:id="rId160" ref="B477"/>
    <hyperlink r:id="rId161" ref="B478"/>
    <hyperlink r:id="rId162" ref="B480"/>
    <hyperlink r:id="rId163" ref="B481"/>
    <hyperlink r:id="rId164" ref="B482"/>
    <hyperlink r:id="rId165" ref="B483"/>
    <hyperlink r:id="rId166" ref="B484"/>
    <hyperlink r:id="rId167" ref="B485"/>
    <hyperlink r:id="rId168" ref="B487"/>
    <hyperlink r:id="rId169" ref="B488"/>
    <hyperlink r:id="rId170" ref="B489"/>
    <hyperlink r:id="rId171" ref="B490"/>
    <hyperlink r:id="rId172" ref="B491"/>
    <hyperlink r:id="rId173" ref="B492"/>
    <hyperlink r:id="rId174" ref="B493"/>
    <hyperlink r:id="rId175" ref="B494"/>
    <hyperlink r:id="rId176" ref="B495"/>
    <hyperlink r:id="rId177" ref="B496"/>
    <hyperlink r:id="rId178" ref="B497"/>
    <hyperlink r:id="rId179" ref="B498"/>
    <hyperlink r:id="rId180" ref="B499"/>
    <hyperlink r:id="rId181" ref="B500"/>
    <hyperlink r:id="rId182" ref="B501"/>
    <hyperlink r:id="rId183" ref="B502"/>
    <hyperlink r:id="rId184" ref="B503"/>
    <hyperlink r:id="rId185" ref="B504"/>
    <hyperlink r:id="rId186" ref="B505"/>
    <hyperlink r:id="rId187" ref="B506"/>
    <hyperlink r:id="rId188" ref="B512"/>
    <hyperlink r:id="rId189" ref="B513"/>
    <hyperlink r:id="rId190" ref="B514"/>
    <hyperlink r:id="rId191" ref="B515"/>
    <hyperlink r:id="rId192" ref="B518"/>
    <hyperlink r:id="rId193" ref="B521"/>
    <hyperlink r:id="rId194" ref="B522"/>
    <hyperlink r:id="rId195" ref="B523"/>
    <hyperlink r:id="rId196" ref="B526"/>
    <hyperlink r:id="rId197" ref="B532"/>
    <hyperlink r:id="rId198" ref="B533"/>
    <hyperlink r:id="rId199" ref="B534"/>
    <hyperlink r:id="rId200" ref="B535"/>
    <hyperlink r:id="rId201" ref="B536"/>
    <hyperlink r:id="rId202" ref="B537"/>
    <hyperlink r:id="rId203" ref="B538"/>
    <hyperlink r:id="rId204" ref="B539"/>
    <hyperlink r:id="rId205" ref="B561"/>
    <hyperlink r:id="rId206" ref="B562"/>
    <hyperlink r:id="rId207" ref="B563"/>
    <hyperlink r:id="rId208" ref="B584"/>
    <hyperlink r:id="rId209" ref="B585"/>
    <hyperlink r:id="rId210" ref="B588"/>
    <hyperlink r:id="rId211" ref="B590"/>
    <hyperlink r:id="rId212" ref="B591"/>
    <hyperlink r:id="rId213" ref="B592"/>
    <hyperlink r:id="rId214" ref="B594"/>
    <hyperlink r:id="rId215" ref="B595"/>
    <hyperlink r:id="rId216" ref="B596"/>
    <hyperlink r:id="rId217" ref="B597"/>
    <hyperlink r:id="rId218" ref="B598"/>
  </hyperlinks>
  <drawing r:id="rId219"/>
  <legacyDrawing r:id="rId2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38"/>
    <col customWidth="1" min="2" max="2" width="10.0"/>
    <col customWidth="1" min="3" max="3" width="10.38"/>
    <col customWidth="1" min="4" max="6" width="21.5"/>
    <col customWidth="1" min="8" max="8" width="21.5"/>
    <col customWidth="1" min="10" max="10" width="15.0"/>
    <col customWidth="1" min="11" max="11" width="19.75"/>
    <col customWidth="1" min="12" max="12" width="18.13"/>
    <col customWidth="1" min="13" max="13" width="4.25"/>
    <col customWidth="1" min="14" max="14" width="63.0"/>
  </cols>
  <sheetData>
    <row r="1">
      <c r="A1" s="106" t="s">
        <v>907</v>
      </c>
      <c r="B1" s="106" t="s">
        <v>908</v>
      </c>
      <c r="C1" s="107" t="s">
        <v>909</v>
      </c>
      <c r="D1" s="107" t="s">
        <v>910</v>
      </c>
      <c r="E1" s="107" t="s">
        <v>911</v>
      </c>
      <c r="F1" s="107" t="s">
        <v>912</v>
      </c>
      <c r="G1" s="106" t="s">
        <v>913</v>
      </c>
      <c r="H1" s="106" t="s">
        <v>914</v>
      </c>
      <c r="I1" s="106" t="s">
        <v>915</v>
      </c>
      <c r="J1" s="106" t="s">
        <v>916</v>
      </c>
      <c r="K1" s="106" t="s">
        <v>917</v>
      </c>
      <c r="L1" s="106" t="s">
        <v>918</v>
      </c>
      <c r="M1" s="106" t="s">
        <v>80</v>
      </c>
    </row>
    <row r="2">
      <c r="A2" s="108">
        <v>1.0</v>
      </c>
      <c r="B2" s="109" t="s">
        <v>919</v>
      </c>
      <c r="C2" s="109"/>
      <c r="D2" s="110" t="s">
        <v>920</v>
      </c>
      <c r="E2" s="110" t="s">
        <v>921</v>
      </c>
      <c r="F2" s="110" t="s">
        <v>922</v>
      </c>
      <c r="G2" s="110" t="s">
        <v>923</v>
      </c>
      <c r="H2" s="110" t="s">
        <v>924</v>
      </c>
      <c r="I2" s="109" t="s">
        <v>925</v>
      </c>
      <c r="J2" s="109" t="s">
        <v>926</v>
      </c>
      <c r="K2" s="111" t="s">
        <v>927</v>
      </c>
      <c r="L2" s="38" t="s">
        <v>928</v>
      </c>
      <c r="M2" s="108">
        <v>112.0</v>
      </c>
    </row>
    <row r="3">
      <c r="A3" s="108">
        <v>2.0</v>
      </c>
      <c r="B3" s="109" t="s">
        <v>919</v>
      </c>
      <c r="C3" s="109"/>
      <c r="D3" s="110" t="s">
        <v>920</v>
      </c>
      <c r="E3" s="110" t="s">
        <v>921</v>
      </c>
      <c r="F3" s="110" t="s">
        <v>922</v>
      </c>
      <c r="G3" s="110" t="s">
        <v>929</v>
      </c>
      <c r="H3" s="110" t="s">
        <v>930</v>
      </c>
      <c r="I3" s="109" t="s">
        <v>925</v>
      </c>
      <c r="J3" s="109" t="s">
        <v>931</v>
      </c>
      <c r="K3" s="111" t="s">
        <v>932</v>
      </c>
      <c r="L3" s="38" t="s">
        <v>933</v>
      </c>
      <c r="M3" s="108">
        <v>112.0</v>
      </c>
    </row>
    <row r="4">
      <c r="A4" s="108">
        <v>3.0</v>
      </c>
      <c r="B4" s="109" t="s">
        <v>919</v>
      </c>
      <c r="C4" s="109"/>
      <c r="D4" s="110" t="s">
        <v>920</v>
      </c>
      <c r="E4" s="110" t="s">
        <v>921</v>
      </c>
      <c r="F4" s="110" t="s">
        <v>922</v>
      </c>
      <c r="G4" s="110" t="s">
        <v>929</v>
      </c>
      <c r="H4" s="110" t="s">
        <v>930</v>
      </c>
      <c r="I4" s="109" t="s">
        <v>925</v>
      </c>
      <c r="J4" s="109" t="s">
        <v>934</v>
      </c>
      <c r="K4" s="111" t="s">
        <v>935</v>
      </c>
      <c r="L4" s="38" t="s">
        <v>936</v>
      </c>
      <c r="M4" s="108">
        <v>112.0</v>
      </c>
    </row>
    <row r="5">
      <c r="A5" s="108">
        <v>4.0</v>
      </c>
      <c r="B5" s="109" t="s">
        <v>919</v>
      </c>
      <c r="C5" s="109"/>
      <c r="D5" s="110" t="s">
        <v>920</v>
      </c>
      <c r="E5" s="110" t="s">
        <v>921</v>
      </c>
      <c r="F5" s="110" t="s">
        <v>922</v>
      </c>
      <c r="G5" s="110" t="s">
        <v>929</v>
      </c>
      <c r="H5" s="110" t="s">
        <v>930</v>
      </c>
      <c r="I5" s="109" t="s">
        <v>925</v>
      </c>
      <c r="J5" s="109" t="s">
        <v>937</v>
      </c>
      <c r="K5" s="111" t="s">
        <v>938</v>
      </c>
      <c r="L5" s="38" t="s">
        <v>939</v>
      </c>
      <c r="M5" s="108">
        <v>112.0</v>
      </c>
    </row>
    <row r="6">
      <c r="A6" s="108">
        <v>5.0</v>
      </c>
      <c r="B6" s="109" t="s">
        <v>919</v>
      </c>
      <c r="C6" s="109"/>
      <c r="D6" s="110" t="s">
        <v>920</v>
      </c>
      <c r="E6" s="110" t="s">
        <v>921</v>
      </c>
      <c r="F6" s="110" t="s">
        <v>922</v>
      </c>
      <c r="G6" s="110" t="s">
        <v>929</v>
      </c>
      <c r="H6" s="110" t="s">
        <v>930</v>
      </c>
      <c r="I6" s="109" t="s">
        <v>925</v>
      </c>
      <c r="J6" s="109" t="s">
        <v>940</v>
      </c>
      <c r="K6" s="111" t="s">
        <v>941</v>
      </c>
      <c r="L6" s="38" t="s">
        <v>942</v>
      </c>
      <c r="M6" s="108">
        <v>112.0</v>
      </c>
    </row>
    <row r="7">
      <c r="A7" s="108">
        <v>6.0</v>
      </c>
      <c r="B7" s="109" t="s">
        <v>919</v>
      </c>
      <c r="C7" s="109"/>
      <c r="D7" s="110" t="s">
        <v>920</v>
      </c>
      <c r="E7" s="110" t="s">
        <v>921</v>
      </c>
      <c r="F7" s="110" t="s">
        <v>922</v>
      </c>
      <c r="G7" s="110" t="s">
        <v>943</v>
      </c>
      <c r="H7" s="110" t="s">
        <v>944</v>
      </c>
      <c r="I7" s="109" t="s">
        <v>925</v>
      </c>
      <c r="J7" s="109" t="s">
        <v>945</v>
      </c>
      <c r="K7" s="111" t="s">
        <v>946</v>
      </c>
      <c r="L7" s="38" t="s">
        <v>947</v>
      </c>
      <c r="M7" s="108">
        <v>112.0</v>
      </c>
    </row>
    <row r="8">
      <c r="A8" s="108">
        <v>7.0</v>
      </c>
      <c r="B8" s="109" t="s">
        <v>919</v>
      </c>
      <c r="C8" s="109"/>
      <c r="D8" s="110" t="s">
        <v>920</v>
      </c>
      <c r="E8" s="110" t="s">
        <v>921</v>
      </c>
      <c r="F8" s="110" t="s">
        <v>922</v>
      </c>
      <c r="G8" s="110" t="s">
        <v>948</v>
      </c>
      <c r="H8" s="110" t="s">
        <v>949</v>
      </c>
      <c r="I8" s="109" t="s">
        <v>925</v>
      </c>
      <c r="J8" s="109" t="s">
        <v>950</v>
      </c>
      <c r="K8" s="111" t="s">
        <v>951</v>
      </c>
      <c r="L8" s="2" t="s">
        <v>952</v>
      </c>
      <c r="M8" s="108">
        <v>112.0</v>
      </c>
    </row>
    <row r="9">
      <c r="A9" s="108">
        <v>8.0</v>
      </c>
      <c r="B9" s="109" t="s">
        <v>919</v>
      </c>
      <c r="C9" s="109"/>
      <c r="D9" s="110" t="s">
        <v>920</v>
      </c>
      <c r="E9" s="110" t="s">
        <v>921</v>
      </c>
      <c r="F9" s="110" t="s">
        <v>922</v>
      </c>
      <c r="G9" s="110" t="s">
        <v>948</v>
      </c>
      <c r="H9" s="110" t="s">
        <v>949</v>
      </c>
      <c r="I9" s="109" t="s">
        <v>925</v>
      </c>
      <c r="J9" s="109" t="s">
        <v>953</v>
      </c>
      <c r="K9" s="111" t="s">
        <v>954</v>
      </c>
      <c r="L9" s="2" t="s">
        <v>955</v>
      </c>
      <c r="M9" s="108">
        <v>112.0</v>
      </c>
    </row>
    <row r="10">
      <c r="A10" s="108">
        <v>9.0</v>
      </c>
      <c r="B10" s="109" t="s">
        <v>919</v>
      </c>
      <c r="C10" s="109"/>
      <c r="D10" s="110" t="s">
        <v>920</v>
      </c>
      <c r="E10" s="110" t="s">
        <v>921</v>
      </c>
      <c r="F10" s="110" t="s">
        <v>956</v>
      </c>
      <c r="G10" s="110" t="s">
        <v>957</v>
      </c>
      <c r="H10" s="110" t="s">
        <v>958</v>
      </c>
      <c r="I10" s="109" t="s">
        <v>925</v>
      </c>
      <c r="J10" s="109" t="s">
        <v>959</v>
      </c>
      <c r="K10" s="111" t="s">
        <v>960</v>
      </c>
      <c r="L10" s="2" t="s">
        <v>961</v>
      </c>
      <c r="M10" s="108">
        <v>112.0</v>
      </c>
    </row>
    <row r="11">
      <c r="A11" s="108">
        <v>10.0</v>
      </c>
      <c r="B11" s="109" t="s">
        <v>919</v>
      </c>
      <c r="C11" s="109"/>
      <c r="D11" s="110" t="s">
        <v>920</v>
      </c>
      <c r="E11" s="110" t="s">
        <v>921</v>
      </c>
      <c r="F11" s="110" t="s">
        <v>922</v>
      </c>
      <c r="G11" s="110" t="s">
        <v>962</v>
      </c>
      <c r="H11" s="110" t="s">
        <v>963</v>
      </c>
      <c r="I11" s="109" t="s">
        <v>925</v>
      </c>
      <c r="J11" s="109" t="s">
        <v>964</v>
      </c>
      <c r="K11" s="111" t="s">
        <v>965</v>
      </c>
      <c r="L11" s="38" t="s">
        <v>966</v>
      </c>
      <c r="M11" s="108">
        <v>112.0</v>
      </c>
    </row>
    <row r="12">
      <c r="A12" s="108">
        <v>11.0</v>
      </c>
      <c r="B12" s="109" t="s">
        <v>919</v>
      </c>
      <c r="C12" s="109"/>
      <c r="D12" s="110" t="s">
        <v>920</v>
      </c>
      <c r="E12" s="110" t="s">
        <v>921</v>
      </c>
      <c r="F12" s="110" t="s">
        <v>922</v>
      </c>
      <c r="G12" s="110" t="s">
        <v>967</v>
      </c>
      <c r="H12" s="110" t="s">
        <v>968</v>
      </c>
      <c r="I12" s="109" t="s">
        <v>925</v>
      </c>
      <c r="J12" s="109" t="s">
        <v>969</v>
      </c>
      <c r="K12" s="111" t="s">
        <v>970</v>
      </c>
      <c r="L12" s="38" t="s">
        <v>971</v>
      </c>
      <c r="M12" s="108">
        <v>112.0</v>
      </c>
    </row>
    <row r="13">
      <c r="A13" s="108">
        <v>12.0</v>
      </c>
      <c r="B13" s="109" t="s">
        <v>919</v>
      </c>
      <c r="C13" s="109"/>
      <c r="D13" s="110" t="s">
        <v>920</v>
      </c>
      <c r="E13" s="110" t="s">
        <v>921</v>
      </c>
      <c r="F13" s="110" t="s">
        <v>922</v>
      </c>
      <c r="G13" s="110" t="s">
        <v>972</v>
      </c>
      <c r="H13" s="110" t="s">
        <v>973</v>
      </c>
      <c r="I13" s="109" t="s">
        <v>925</v>
      </c>
      <c r="J13" s="109" t="s">
        <v>974</v>
      </c>
      <c r="K13" s="111" t="s">
        <v>975</v>
      </c>
      <c r="L13" s="2" t="s">
        <v>976</v>
      </c>
      <c r="M13" s="108">
        <v>112.0</v>
      </c>
    </row>
    <row r="14">
      <c r="A14" s="108">
        <v>13.0</v>
      </c>
      <c r="B14" s="109" t="s">
        <v>919</v>
      </c>
      <c r="C14" s="109"/>
      <c r="D14" s="110" t="s">
        <v>920</v>
      </c>
      <c r="E14" s="110" t="s">
        <v>921</v>
      </c>
      <c r="F14" s="110" t="s">
        <v>922</v>
      </c>
      <c r="G14" s="110" t="s">
        <v>972</v>
      </c>
      <c r="H14" s="110" t="s">
        <v>973</v>
      </c>
      <c r="I14" s="109" t="s">
        <v>925</v>
      </c>
      <c r="J14" s="109" t="s">
        <v>977</v>
      </c>
      <c r="K14" s="111" t="s">
        <v>978</v>
      </c>
      <c r="L14" s="2" t="s">
        <v>979</v>
      </c>
      <c r="M14" s="108">
        <v>112.0</v>
      </c>
    </row>
    <row r="15">
      <c r="A15" s="108">
        <v>14.0</v>
      </c>
      <c r="B15" s="109" t="s">
        <v>919</v>
      </c>
      <c r="C15" s="109"/>
      <c r="D15" s="110" t="s">
        <v>920</v>
      </c>
      <c r="E15" s="110" t="s">
        <v>921</v>
      </c>
      <c r="F15" s="110" t="s">
        <v>922</v>
      </c>
      <c r="G15" s="110" t="s">
        <v>972</v>
      </c>
      <c r="H15" s="110" t="s">
        <v>973</v>
      </c>
      <c r="I15" s="109" t="s">
        <v>925</v>
      </c>
      <c r="J15" s="109" t="s">
        <v>980</v>
      </c>
      <c r="K15" s="111" t="s">
        <v>981</v>
      </c>
      <c r="L15" s="38" t="s">
        <v>982</v>
      </c>
      <c r="M15" s="108">
        <v>112.0</v>
      </c>
    </row>
    <row r="16">
      <c r="A16" s="108">
        <v>15.0</v>
      </c>
      <c r="B16" s="109" t="s">
        <v>919</v>
      </c>
      <c r="C16" s="109"/>
      <c r="D16" s="110" t="s">
        <v>920</v>
      </c>
      <c r="E16" s="110" t="s">
        <v>921</v>
      </c>
      <c r="F16" s="110" t="s">
        <v>922</v>
      </c>
      <c r="G16" s="110" t="s">
        <v>983</v>
      </c>
      <c r="H16" s="110" t="s">
        <v>984</v>
      </c>
      <c r="I16" s="109" t="s">
        <v>925</v>
      </c>
      <c r="J16" s="109" t="s">
        <v>985</v>
      </c>
      <c r="K16" s="111" t="s">
        <v>986</v>
      </c>
      <c r="L16" s="2" t="s">
        <v>987</v>
      </c>
      <c r="M16" s="108">
        <v>112.0</v>
      </c>
    </row>
    <row r="17">
      <c r="A17" s="108">
        <v>16.0</v>
      </c>
      <c r="B17" s="109" t="s">
        <v>919</v>
      </c>
      <c r="C17" s="109"/>
      <c r="D17" s="110" t="s">
        <v>920</v>
      </c>
      <c r="E17" s="110" t="s">
        <v>921</v>
      </c>
      <c r="F17" s="110" t="s">
        <v>922</v>
      </c>
      <c r="G17" s="110" t="s">
        <v>983</v>
      </c>
      <c r="H17" s="110" t="s">
        <v>984</v>
      </c>
      <c r="I17" s="109" t="s">
        <v>925</v>
      </c>
      <c r="J17" s="109" t="s">
        <v>988</v>
      </c>
      <c r="K17" s="111" t="s">
        <v>989</v>
      </c>
      <c r="L17" s="2" t="s">
        <v>990</v>
      </c>
      <c r="M17" s="108">
        <v>112.0</v>
      </c>
    </row>
    <row r="18">
      <c r="A18" s="108">
        <v>17.0</v>
      </c>
      <c r="B18" s="109" t="s">
        <v>919</v>
      </c>
      <c r="C18" s="109"/>
      <c r="D18" s="110" t="s">
        <v>920</v>
      </c>
      <c r="E18" s="110" t="s">
        <v>921</v>
      </c>
      <c r="F18" s="110" t="s">
        <v>922</v>
      </c>
      <c r="G18" s="110" t="s">
        <v>991</v>
      </c>
      <c r="H18" s="110" t="s">
        <v>992</v>
      </c>
      <c r="I18" s="109" t="s">
        <v>925</v>
      </c>
      <c r="J18" s="109" t="s">
        <v>993</v>
      </c>
      <c r="K18" s="111" t="s">
        <v>994</v>
      </c>
      <c r="L18" s="38" t="s">
        <v>995</v>
      </c>
      <c r="M18" s="108">
        <v>112.0</v>
      </c>
    </row>
    <row r="19">
      <c r="A19" s="108">
        <v>18.0</v>
      </c>
      <c r="B19" s="109" t="s">
        <v>919</v>
      </c>
      <c r="C19" s="109"/>
      <c r="D19" s="110" t="s">
        <v>920</v>
      </c>
      <c r="E19" s="110" t="s">
        <v>921</v>
      </c>
      <c r="F19" s="110" t="s">
        <v>922</v>
      </c>
      <c r="G19" s="110" t="s">
        <v>991</v>
      </c>
      <c r="H19" s="110" t="s">
        <v>992</v>
      </c>
      <c r="I19" s="109" t="s">
        <v>925</v>
      </c>
      <c r="J19" s="109" t="s">
        <v>996</v>
      </c>
      <c r="K19" s="111" t="s">
        <v>997</v>
      </c>
      <c r="L19" s="38" t="s">
        <v>998</v>
      </c>
      <c r="M19" s="108">
        <v>112.0</v>
      </c>
    </row>
    <row r="20">
      <c r="A20" s="108">
        <v>19.0</v>
      </c>
      <c r="B20" s="109" t="s">
        <v>919</v>
      </c>
      <c r="C20" s="109"/>
      <c r="D20" s="110" t="s">
        <v>920</v>
      </c>
      <c r="E20" s="110" t="s">
        <v>921</v>
      </c>
      <c r="F20" s="110" t="s">
        <v>922</v>
      </c>
      <c r="G20" s="110" t="s">
        <v>999</v>
      </c>
      <c r="H20" s="110" t="s">
        <v>1000</v>
      </c>
      <c r="I20" s="109" t="s">
        <v>925</v>
      </c>
      <c r="J20" s="109" t="s">
        <v>1001</v>
      </c>
      <c r="K20" s="111" t="s">
        <v>1002</v>
      </c>
      <c r="L20" s="38" t="s">
        <v>1003</v>
      </c>
      <c r="M20" s="108">
        <v>112.0</v>
      </c>
    </row>
    <row r="21">
      <c r="A21" s="108">
        <v>20.0</v>
      </c>
      <c r="B21" s="109" t="s">
        <v>919</v>
      </c>
      <c r="C21" s="109"/>
      <c r="D21" s="110" t="s">
        <v>920</v>
      </c>
      <c r="E21" s="110" t="s">
        <v>921</v>
      </c>
      <c r="F21" s="110" t="s">
        <v>922</v>
      </c>
      <c r="G21" s="110" t="s">
        <v>1004</v>
      </c>
      <c r="H21" s="110" t="s">
        <v>958</v>
      </c>
      <c r="I21" s="109" t="s">
        <v>925</v>
      </c>
      <c r="J21" s="109" t="s">
        <v>1005</v>
      </c>
      <c r="K21" s="111" t="s">
        <v>1006</v>
      </c>
      <c r="L21" s="38" t="s">
        <v>1007</v>
      </c>
      <c r="M21" s="108">
        <v>112.0</v>
      </c>
    </row>
    <row r="22">
      <c r="A22" s="108">
        <v>21.0</v>
      </c>
      <c r="B22" s="109" t="s">
        <v>919</v>
      </c>
      <c r="C22" s="109"/>
      <c r="D22" s="110" t="s">
        <v>920</v>
      </c>
      <c r="E22" s="110" t="s">
        <v>921</v>
      </c>
      <c r="F22" s="110" t="s">
        <v>922</v>
      </c>
      <c r="G22" s="110" t="s">
        <v>1008</v>
      </c>
      <c r="H22" s="110" t="s">
        <v>1009</v>
      </c>
      <c r="I22" s="109" t="s">
        <v>925</v>
      </c>
      <c r="J22" s="109" t="s">
        <v>1010</v>
      </c>
      <c r="K22" s="111" t="s">
        <v>1011</v>
      </c>
      <c r="L22" s="2" t="s">
        <v>1012</v>
      </c>
      <c r="M22" s="108">
        <v>112.0</v>
      </c>
    </row>
    <row r="23">
      <c r="A23" s="108">
        <v>22.0</v>
      </c>
      <c r="B23" s="109" t="s">
        <v>919</v>
      </c>
      <c r="C23" s="109"/>
      <c r="D23" s="110" t="s">
        <v>920</v>
      </c>
      <c r="E23" s="110" t="s">
        <v>921</v>
      </c>
      <c r="F23" s="110" t="s">
        <v>922</v>
      </c>
      <c r="G23" s="110" t="s">
        <v>1013</v>
      </c>
      <c r="H23" s="110" t="s">
        <v>1014</v>
      </c>
      <c r="I23" s="109" t="s">
        <v>925</v>
      </c>
      <c r="J23" s="109" t="s">
        <v>1015</v>
      </c>
      <c r="K23" s="111" t="s">
        <v>1016</v>
      </c>
      <c r="L23" s="2" t="s">
        <v>1017</v>
      </c>
      <c r="M23" s="108">
        <v>112.0</v>
      </c>
    </row>
    <row r="24">
      <c r="A24" s="108">
        <v>23.0</v>
      </c>
      <c r="B24" s="109" t="s">
        <v>919</v>
      </c>
      <c r="C24" s="109"/>
      <c r="D24" s="110" t="s">
        <v>920</v>
      </c>
      <c r="E24" s="110" t="s">
        <v>921</v>
      </c>
      <c r="F24" s="110" t="s">
        <v>922</v>
      </c>
      <c r="G24" s="110" t="s">
        <v>1018</v>
      </c>
      <c r="H24" s="110" t="s">
        <v>1019</v>
      </c>
      <c r="I24" s="109" t="s">
        <v>925</v>
      </c>
      <c r="J24" s="109" t="s">
        <v>1020</v>
      </c>
      <c r="K24" s="111" t="s">
        <v>1021</v>
      </c>
      <c r="L24" s="2" t="s">
        <v>1022</v>
      </c>
      <c r="M24" s="108">
        <v>112.0</v>
      </c>
    </row>
    <row r="25">
      <c r="A25" s="108">
        <v>24.0</v>
      </c>
      <c r="B25" s="109" t="s">
        <v>919</v>
      </c>
      <c r="C25" s="109"/>
      <c r="D25" s="110" t="s">
        <v>920</v>
      </c>
      <c r="E25" s="110" t="s">
        <v>921</v>
      </c>
      <c r="F25" s="110" t="s">
        <v>922</v>
      </c>
      <c r="G25" s="110" t="s">
        <v>1018</v>
      </c>
      <c r="H25" s="110" t="s">
        <v>1023</v>
      </c>
      <c r="I25" s="109" t="s">
        <v>925</v>
      </c>
      <c r="J25" s="109" t="s">
        <v>1024</v>
      </c>
      <c r="K25" s="111" t="s">
        <v>1025</v>
      </c>
      <c r="L25" s="2" t="s">
        <v>1026</v>
      </c>
      <c r="M25" s="108">
        <v>112.0</v>
      </c>
    </row>
    <row r="26">
      <c r="A26" s="108">
        <v>25.0</v>
      </c>
      <c r="B26" s="109" t="s">
        <v>919</v>
      </c>
      <c r="C26" s="109"/>
      <c r="D26" s="110" t="s">
        <v>920</v>
      </c>
      <c r="E26" s="110" t="s">
        <v>921</v>
      </c>
      <c r="F26" s="110" t="s">
        <v>922</v>
      </c>
      <c r="G26" s="110" t="s">
        <v>1018</v>
      </c>
      <c r="H26" s="110" t="s">
        <v>1027</v>
      </c>
      <c r="I26" s="109" t="s">
        <v>925</v>
      </c>
      <c r="J26" s="109" t="s">
        <v>1028</v>
      </c>
      <c r="K26" s="111" t="s">
        <v>1029</v>
      </c>
      <c r="L26" s="2" t="s">
        <v>1030</v>
      </c>
      <c r="M26" s="108">
        <v>112.0</v>
      </c>
    </row>
    <row r="27">
      <c r="A27" s="108">
        <v>26.0</v>
      </c>
      <c r="B27" s="109" t="s">
        <v>919</v>
      </c>
      <c r="C27" s="109"/>
      <c r="D27" s="110" t="s">
        <v>920</v>
      </c>
      <c r="E27" s="110" t="s">
        <v>921</v>
      </c>
      <c r="F27" s="110" t="s">
        <v>922</v>
      </c>
      <c r="G27" s="110" t="s">
        <v>1018</v>
      </c>
      <c r="H27" s="110" t="s">
        <v>1031</v>
      </c>
      <c r="I27" s="109" t="s">
        <v>925</v>
      </c>
      <c r="J27" s="109" t="s">
        <v>1032</v>
      </c>
      <c r="K27" s="111" t="s">
        <v>1033</v>
      </c>
      <c r="L27" s="2" t="s">
        <v>1034</v>
      </c>
      <c r="M27" s="108">
        <v>112.0</v>
      </c>
    </row>
    <row r="28">
      <c r="A28" s="108">
        <v>27.0</v>
      </c>
      <c r="B28" s="109" t="s">
        <v>919</v>
      </c>
      <c r="C28" s="109"/>
      <c r="D28" s="110" t="s">
        <v>920</v>
      </c>
      <c r="E28" s="110" t="s">
        <v>921</v>
      </c>
      <c r="F28" s="110" t="s">
        <v>922</v>
      </c>
      <c r="G28" s="110" t="s">
        <v>1018</v>
      </c>
      <c r="H28" s="110" t="s">
        <v>1035</v>
      </c>
      <c r="I28" s="109" t="s">
        <v>925</v>
      </c>
      <c r="J28" s="109" t="s">
        <v>1036</v>
      </c>
      <c r="K28" s="111" t="s">
        <v>1037</v>
      </c>
      <c r="L28" s="2" t="s">
        <v>1038</v>
      </c>
      <c r="M28" s="108">
        <v>112.0</v>
      </c>
    </row>
    <row r="29">
      <c r="A29" s="108">
        <v>28.0</v>
      </c>
      <c r="B29" s="109" t="s">
        <v>919</v>
      </c>
      <c r="C29" s="109"/>
      <c r="D29" s="110" t="s">
        <v>920</v>
      </c>
      <c r="E29" s="110" t="s">
        <v>921</v>
      </c>
      <c r="F29" s="110" t="s">
        <v>922</v>
      </c>
      <c r="G29" s="110" t="s">
        <v>1039</v>
      </c>
      <c r="H29" s="110" t="s">
        <v>1040</v>
      </c>
      <c r="I29" s="109" t="s">
        <v>925</v>
      </c>
      <c r="J29" s="109" t="s">
        <v>1041</v>
      </c>
      <c r="K29" s="111" t="s">
        <v>1042</v>
      </c>
      <c r="L29" s="38" t="s">
        <v>1043</v>
      </c>
      <c r="M29" s="108">
        <v>112.0</v>
      </c>
    </row>
    <row r="30">
      <c r="A30" s="108">
        <v>29.0</v>
      </c>
      <c r="B30" s="109" t="s">
        <v>919</v>
      </c>
      <c r="C30" s="109"/>
      <c r="D30" s="110" t="s">
        <v>920</v>
      </c>
      <c r="E30" s="110" t="s">
        <v>921</v>
      </c>
      <c r="F30" s="110" t="s">
        <v>922</v>
      </c>
      <c r="G30" s="110" t="s">
        <v>1044</v>
      </c>
      <c r="H30" s="110" t="s">
        <v>1045</v>
      </c>
      <c r="I30" s="109" t="s">
        <v>925</v>
      </c>
      <c r="J30" s="109" t="s">
        <v>1046</v>
      </c>
      <c r="K30" s="111" t="s">
        <v>1047</v>
      </c>
      <c r="L30" s="2" t="s">
        <v>1048</v>
      </c>
      <c r="M30" s="108">
        <v>112.0</v>
      </c>
    </row>
    <row r="31">
      <c r="A31" s="108">
        <v>30.0</v>
      </c>
      <c r="B31" s="109" t="s">
        <v>919</v>
      </c>
      <c r="C31" s="109"/>
      <c r="D31" s="110" t="s">
        <v>920</v>
      </c>
      <c r="E31" s="110" t="s">
        <v>921</v>
      </c>
      <c r="F31" s="110" t="s">
        <v>922</v>
      </c>
      <c r="G31" s="110" t="s">
        <v>1044</v>
      </c>
      <c r="H31" s="110" t="s">
        <v>1045</v>
      </c>
      <c r="I31" s="109" t="s">
        <v>925</v>
      </c>
      <c r="J31" s="109" t="s">
        <v>1049</v>
      </c>
      <c r="K31" s="111" t="s">
        <v>1050</v>
      </c>
      <c r="L31" s="2" t="s">
        <v>1051</v>
      </c>
      <c r="M31" s="108">
        <v>112.0</v>
      </c>
    </row>
    <row r="32">
      <c r="A32" s="108">
        <v>31.0</v>
      </c>
      <c r="B32" s="109" t="s">
        <v>919</v>
      </c>
      <c r="C32" s="109"/>
      <c r="D32" s="110" t="s">
        <v>920</v>
      </c>
      <c r="E32" s="110" t="s">
        <v>921</v>
      </c>
      <c r="F32" s="110" t="s">
        <v>922</v>
      </c>
      <c r="G32" s="110" t="s">
        <v>1044</v>
      </c>
      <c r="H32" s="110" t="s">
        <v>1045</v>
      </c>
      <c r="I32" s="109" t="s">
        <v>925</v>
      </c>
      <c r="J32" s="109" t="s">
        <v>1052</v>
      </c>
      <c r="K32" s="111" t="s">
        <v>1053</v>
      </c>
      <c r="L32" s="2" t="s">
        <v>1054</v>
      </c>
      <c r="M32" s="108">
        <v>112.0</v>
      </c>
    </row>
    <row r="33">
      <c r="A33" s="108">
        <v>32.0</v>
      </c>
      <c r="B33" s="109" t="s">
        <v>919</v>
      </c>
      <c r="C33" s="109"/>
      <c r="D33" s="110" t="s">
        <v>920</v>
      </c>
      <c r="E33" s="110" t="s">
        <v>921</v>
      </c>
      <c r="F33" s="110" t="s">
        <v>956</v>
      </c>
      <c r="G33" s="110" t="s">
        <v>1055</v>
      </c>
      <c r="H33" s="110" t="s">
        <v>1056</v>
      </c>
      <c r="I33" s="109" t="s">
        <v>925</v>
      </c>
      <c r="J33" s="109" t="s">
        <v>1057</v>
      </c>
      <c r="K33" s="111" t="s">
        <v>1058</v>
      </c>
      <c r="L33" s="4" t="s">
        <v>1059</v>
      </c>
      <c r="M33" s="108">
        <v>112.0</v>
      </c>
    </row>
    <row r="34">
      <c r="A34" s="108">
        <v>33.0</v>
      </c>
      <c r="B34" s="109" t="s">
        <v>919</v>
      </c>
      <c r="C34" s="109"/>
      <c r="D34" s="110" t="s">
        <v>920</v>
      </c>
      <c r="E34" s="110" t="s">
        <v>921</v>
      </c>
      <c r="F34" s="110" t="s">
        <v>922</v>
      </c>
      <c r="G34" s="110" t="s">
        <v>1060</v>
      </c>
      <c r="H34" s="110" t="s">
        <v>1061</v>
      </c>
      <c r="I34" s="109" t="s">
        <v>925</v>
      </c>
      <c r="J34" s="109" t="s">
        <v>1062</v>
      </c>
      <c r="K34" s="111" t="s">
        <v>1063</v>
      </c>
      <c r="L34" s="2" t="s">
        <v>1064</v>
      </c>
      <c r="M34" s="108">
        <v>112.0</v>
      </c>
    </row>
    <row r="35">
      <c r="A35" s="108">
        <v>34.0</v>
      </c>
      <c r="B35" s="109" t="s">
        <v>919</v>
      </c>
      <c r="C35" s="109"/>
      <c r="D35" s="110" t="s">
        <v>920</v>
      </c>
      <c r="E35" s="110" t="s">
        <v>921</v>
      </c>
      <c r="F35" s="110" t="s">
        <v>922</v>
      </c>
      <c r="G35" s="110" t="s">
        <v>1060</v>
      </c>
      <c r="H35" s="110" t="s">
        <v>1061</v>
      </c>
      <c r="I35" s="109" t="s">
        <v>925</v>
      </c>
      <c r="J35" s="109" t="s">
        <v>1065</v>
      </c>
      <c r="K35" s="111" t="s">
        <v>1066</v>
      </c>
      <c r="L35" s="2" t="s">
        <v>1067</v>
      </c>
      <c r="M35" s="108">
        <v>112.0</v>
      </c>
    </row>
    <row r="36">
      <c r="A36" s="108">
        <v>35.0</v>
      </c>
      <c r="B36" s="109" t="s">
        <v>919</v>
      </c>
      <c r="C36" s="109"/>
      <c r="D36" s="110" t="s">
        <v>920</v>
      </c>
      <c r="E36" s="110" t="s">
        <v>921</v>
      </c>
      <c r="F36" s="110" t="s">
        <v>922</v>
      </c>
      <c r="G36" s="110" t="s">
        <v>1068</v>
      </c>
      <c r="H36" s="110" t="s">
        <v>1069</v>
      </c>
      <c r="I36" s="109" t="s">
        <v>925</v>
      </c>
      <c r="J36" s="109" t="s">
        <v>1070</v>
      </c>
      <c r="K36" s="111" t="s">
        <v>1071</v>
      </c>
      <c r="L36" s="2" t="s">
        <v>1072</v>
      </c>
      <c r="M36" s="108">
        <v>112.0</v>
      </c>
    </row>
    <row r="37">
      <c r="A37" s="108">
        <v>36.0</v>
      </c>
      <c r="B37" s="109" t="s">
        <v>919</v>
      </c>
      <c r="C37" s="109"/>
      <c r="D37" s="110" t="s">
        <v>920</v>
      </c>
      <c r="E37" s="110" t="s">
        <v>921</v>
      </c>
      <c r="F37" s="110" t="s">
        <v>922</v>
      </c>
      <c r="G37" s="110" t="s">
        <v>1073</v>
      </c>
      <c r="H37" s="110" t="s">
        <v>1074</v>
      </c>
      <c r="I37" s="109" t="s">
        <v>925</v>
      </c>
      <c r="J37" s="109" t="s">
        <v>1075</v>
      </c>
      <c r="K37" s="111" t="s">
        <v>1076</v>
      </c>
      <c r="L37" s="2" t="s">
        <v>1077</v>
      </c>
      <c r="M37" s="108">
        <v>112.0</v>
      </c>
    </row>
    <row r="38">
      <c r="A38" s="108">
        <v>37.0</v>
      </c>
      <c r="B38" s="109" t="s">
        <v>919</v>
      </c>
      <c r="C38" s="109"/>
      <c r="D38" s="110" t="s">
        <v>920</v>
      </c>
      <c r="E38" s="110" t="s">
        <v>921</v>
      </c>
      <c r="F38" s="110" t="s">
        <v>922</v>
      </c>
      <c r="G38" s="110" t="s">
        <v>1078</v>
      </c>
      <c r="H38" s="110" t="s">
        <v>1079</v>
      </c>
      <c r="I38" s="109" t="s">
        <v>925</v>
      </c>
      <c r="J38" s="109" t="s">
        <v>1080</v>
      </c>
      <c r="K38" s="111" t="s">
        <v>1081</v>
      </c>
      <c r="L38" s="2" t="s">
        <v>1082</v>
      </c>
      <c r="M38" s="108">
        <v>112.0</v>
      </c>
    </row>
    <row r="39">
      <c r="A39" s="108">
        <v>38.0</v>
      </c>
      <c r="B39" s="109" t="s">
        <v>919</v>
      </c>
      <c r="C39" s="109"/>
      <c r="D39" s="110" t="s">
        <v>920</v>
      </c>
      <c r="E39" s="110" t="s">
        <v>921</v>
      </c>
      <c r="F39" s="110" t="s">
        <v>922</v>
      </c>
      <c r="G39" s="110" t="s">
        <v>1083</v>
      </c>
      <c r="H39" s="110" t="s">
        <v>1084</v>
      </c>
      <c r="I39" s="109" t="s">
        <v>925</v>
      </c>
      <c r="J39" s="109" t="s">
        <v>1085</v>
      </c>
      <c r="K39" s="111" t="s">
        <v>1086</v>
      </c>
      <c r="L39" s="2" t="s">
        <v>1087</v>
      </c>
      <c r="M39" s="108">
        <v>112.0</v>
      </c>
    </row>
    <row r="40">
      <c r="A40" s="108">
        <v>39.0</v>
      </c>
      <c r="B40" s="109" t="s">
        <v>919</v>
      </c>
      <c r="C40" s="109"/>
      <c r="D40" s="110" t="s">
        <v>920</v>
      </c>
      <c r="E40" s="110" t="s">
        <v>921</v>
      </c>
      <c r="F40" s="110" t="s">
        <v>922</v>
      </c>
      <c r="G40" s="110" t="s">
        <v>1088</v>
      </c>
      <c r="H40" s="110" t="s">
        <v>1089</v>
      </c>
      <c r="I40" s="109" t="s">
        <v>925</v>
      </c>
      <c r="J40" s="109" t="s">
        <v>1090</v>
      </c>
      <c r="K40" s="111" t="s">
        <v>1091</v>
      </c>
      <c r="L40" s="2" t="s">
        <v>1092</v>
      </c>
      <c r="M40" s="108">
        <v>112.0</v>
      </c>
    </row>
    <row r="41">
      <c r="A41" s="108">
        <v>40.0</v>
      </c>
      <c r="B41" s="109" t="s">
        <v>919</v>
      </c>
      <c r="C41" s="109"/>
      <c r="D41" s="110" t="s">
        <v>920</v>
      </c>
      <c r="E41" s="110" t="s">
        <v>921</v>
      </c>
      <c r="F41" s="110" t="s">
        <v>922</v>
      </c>
      <c r="G41" s="110" t="s">
        <v>1088</v>
      </c>
      <c r="H41" s="110" t="s">
        <v>1089</v>
      </c>
      <c r="I41" s="109" t="s">
        <v>925</v>
      </c>
      <c r="J41" s="109" t="s">
        <v>1093</v>
      </c>
      <c r="K41" s="111" t="s">
        <v>1094</v>
      </c>
      <c r="L41" s="2" t="s">
        <v>1095</v>
      </c>
      <c r="M41" s="108">
        <v>112.0</v>
      </c>
    </row>
    <row r="42">
      <c r="A42" s="108">
        <v>41.0</v>
      </c>
      <c r="B42" s="109" t="s">
        <v>919</v>
      </c>
      <c r="C42" s="109"/>
      <c r="D42" s="110" t="s">
        <v>920</v>
      </c>
      <c r="E42" s="110" t="s">
        <v>921</v>
      </c>
      <c r="F42" s="110" t="s">
        <v>922</v>
      </c>
      <c r="G42" s="110" t="s">
        <v>1088</v>
      </c>
      <c r="H42" s="110" t="s">
        <v>1096</v>
      </c>
      <c r="I42" s="109" t="s">
        <v>925</v>
      </c>
      <c r="J42" s="109" t="s">
        <v>1097</v>
      </c>
      <c r="K42" s="111" t="s">
        <v>1098</v>
      </c>
      <c r="L42" s="38" t="s">
        <v>1099</v>
      </c>
      <c r="M42" s="108">
        <v>112.0</v>
      </c>
    </row>
    <row r="43">
      <c r="A43" s="108">
        <v>42.0</v>
      </c>
      <c r="B43" s="109" t="s">
        <v>919</v>
      </c>
      <c r="C43" s="109"/>
      <c r="D43" s="110" t="s">
        <v>920</v>
      </c>
      <c r="E43" s="110" t="s">
        <v>921</v>
      </c>
      <c r="F43" s="110" t="s">
        <v>922</v>
      </c>
      <c r="G43" s="110" t="s">
        <v>1100</v>
      </c>
      <c r="H43" s="110" t="s">
        <v>1101</v>
      </c>
      <c r="I43" s="109" t="s">
        <v>925</v>
      </c>
      <c r="J43" s="109" t="s">
        <v>1102</v>
      </c>
      <c r="K43" s="111" t="s">
        <v>1103</v>
      </c>
      <c r="L43" s="38" t="s">
        <v>1104</v>
      </c>
      <c r="M43" s="108">
        <v>112.0</v>
      </c>
    </row>
    <row r="44">
      <c r="A44" s="108">
        <v>43.0</v>
      </c>
      <c r="B44" s="109" t="s">
        <v>919</v>
      </c>
      <c r="C44" s="109"/>
      <c r="D44" s="110" t="s">
        <v>920</v>
      </c>
      <c r="E44" s="110" t="s">
        <v>921</v>
      </c>
      <c r="F44" s="110" t="s">
        <v>922</v>
      </c>
      <c r="G44" s="110" t="s">
        <v>1105</v>
      </c>
      <c r="H44" s="110" t="s">
        <v>1106</v>
      </c>
      <c r="I44" s="109" t="s">
        <v>925</v>
      </c>
      <c r="J44" s="109" t="s">
        <v>1107</v>
      </c>
      <c r="K44" s="111" t="s">
        <v>1108</v>
      </c>
      <c r="L44" s="38" t="s">
        <v>1109</v>
      </c>
      <c r="M44" s="108">
        <v>112.0</v>
      </c>
    </row>
    <row r="45">
      <c r="A45" s="108">
        <v>44.0</v>
      </c>
      <c r="B45" s="109" t="s">
        <v>919</v>
      </c>
      <c r="C45" s="109"/>
      <c r="D45" s="110" t="s">
        <v>920</v>
      </c>
      <c r="E45" s="110" t="s">
        <v>921</v>
      </c>
      <c r="F45" s="110" t="s">
        <v>922</v>
      </c>
      <c r="G45" s="110" t="s">
        <v>1105</v>
      </c>
      <c r="H45" s="110" t="s">
        <v>1110</v>
      </c>
      <c r="I45" s="109" t="s">
        <v>925</v>
      </c>
      <c r="J45" s="109" t="s">
        <v>1111</v>
      </c>
      <c r="K45" s="111" t="s">
        <v>1112</v>
      </c>
      <c r="L45" s="38" t="s">
        <v>1109</v>
      </c>
      <c r="M45" s="108">
        <v>112.0</v>
      </c>
    </row>
    <row r="46">
      <c r="A46" s="108">
        <v>45.0</v>
      </c>
      <c r="B46" s="109" t="s">
        <v>919</v>
      </c>
      <c r="C46" s="109"/>
      <c r="D46" s="110" t="s">
        <v>920</v>
      </c>
      <c r="E46" s="110" t="s">
        <v>921</v>
      </c>
      <c r="F46" s="110" t="s">
        <v>922</v>
      </c>
      <c r="G46" s="110" t="s">
        <v>1105</v>
      </c>
      <c r="H46" s="110" t="s">
        <v>1110</v>
      </c>
      <c r="I46" s="109" t="s">
        <v>925</v>
      </c>
      <c r="J46" s="109" t="s">
        <v>1113</v>
      </c>
      <c r="K46" s="111" t="s">
        <v>1114</v>
      </c>
      <c r="L46" s="38" t="s">
        <v>1109</v>
      </c>
      <c r="M46" s="108">
        <v>112.0</v>
      </c>
    </row>
    <row r="47">
      <c r="A47" s="108">
        <v>46.0</v>
      </c>
      <c r="B47" s="109" t="s">
        <v>919</v>
      </c>
      <c r="C47" s="109"/>
      <c r="D47" s="110" t="s">
        <v>920</v>
      </c>
      <c r="E47" s="110" t="s">
        <v>921</v>
      </c>
      <c r="F47" s="110" t="s">
        <v>922</v>
      </c>
      <c r="G47" s="110" t="s">
        <v>1105</v>
      </c>
      <c r="H47" s="110" t="s">
        <v>1110</v>
      </c>
      <c r="I47" s="109" t="s">
        <v>925</v>
      </c>
      <c r="J47" s="109" t="s">
        <v>1113</v>
      </c>
      <c r="K47" s="111" t="s">
        <v>1115</v>
      </c>
      <c r="L47" s="38" t="s">
        <v>1109</v>
      </c>
      <c r="M47" s="108">
        <v>112.0</v>
      </c>
    </row>
    <row r="48">
      <c r="A48" s="108">
        <v>47.0</v>
      </c>
      <c r="B48" s="109" t="s">
        <v>919</v>
      </c>
      <c r="C48" s="109"/>
      <c r="D48" s="110" t="s">
        <v>920</v>
      </c>
      <c r="E48" s="110" t="s">
        <v>921</v>
      </c>
      <c r="F48" s="110" t="s">
        <v>922</v>
      </c>
      <c r="G48" s="110" t="s">
        <v>1105</v>
      </c>
      <c r="H48" s="110" t="s">
        <v>1110</v>
      </c>
      <c r="I48" s="109" t="s">
        <v>925</v>
      </c>
      <c r="J48" s="109" t="s">
        <v>1113</v>
      </c>
      <c r="K48" s="111" t="s">
        <v>1116</v>
      </c>
      <c r="L48" s="38" t="s">
        <v>1109</v>
      </c>
      <c r="M48" s="108">
        <v>112.0</v>
      </c>
    </row>
    <row r="49">
      <c r="A49" s="108">
        <v>48.0</v>
      </c>
      <c r="B49" s="109" t="s">
        <v>919</v>
      </c>
      <c r="C49" s="109"/>
      <c r="D49" s="2" t="s">
        <v>920</v>
      </c>
      <c r="E49" s="2" t="s">
        <v>921</v>
      </c>
      <c r="F49" s="110" t="s">
        <v>922</v>
      </c>
      <c r="G49" s="110" t="s">
        <v>1105</v>
      </c>
      <c r="H49" s="110" t="s">
        <v>1117</v>
      </c>
      <c r="I49" s="2" t="s">
        <v>925</v>
      </c>
      <c r="J49" s="2" t="s">
        <v>1118</v>
      </c>
      <c r="K49" s="2" t="s">
        <v>1119</v>
      </c>
      <c r="L49" s="38" t="s">
        <v>1120</v>
      </c>
      <c r="M49" s="108">
        <v>112.0</v>
      </c>
    </row>
    <row r="50">
      <c r="A50" s="108">
        <v>49.0</v>
      </c>
      <c r="B50" s="109" t="s">
        <v>919</v>
      </c>
      <c r="C50" s="109"/>
      <c r="D50" s="2" t="s">
        <v>920</v>
      </c>
      <c r="E50" s="2" t="s">
        <v>921</v>
      </c>
      <c r="F50" s="110" t="s">
        <v>922</v>
      </c>
      <c r="G50" s="110" t="s">
        <v>1105</v>
      </c>
      <c r="H50" s="110" t="s">
        <v>1121</v>
      </c>
      <c r="I50" s="2" t="s">
        <v>925</v>
      </c>
      <c r="J50" s="2" t="s">
        <v>1122</v>
      </c>
      <c r="K50" s="2" t="s">
        <v>1123</v>
      </c>
      <c r="L50" s="38" t="s">
        <v>1124</v>
      </c>
      <c r="M50" s="108">
        <v>112.0</v>
      </c>
    </row>
    <row r="51">
      <c r="A51" s="108">
        <v>50.0</v>
      </c>
      <c r="B51" s="109" t="s">
        <v>919</v>
      </c>
      <c r="C51" s="109"/>
      <c r="D51" s="2" t="s">
        <v>920</v>
      </c>
      <c r="E51" s="2" t="s">
        <v>921</v>
      </c>
      <c r="F51" s="110" t="s">
        <v>922</v>
      </c>
      <c r="G51" s="110" t="s">
        <v>1105</v>
      </c>
      <c r="H51" s="110" t="s">
        <v>1121</v>
      </c>
      <c r="I51" s="2" t="s">
        <v>925</v>
      </c>
      <c r="J51" s="2" t="s">
        <v>1125</v>
      </c>
      <c r="K51" s="2" t="s">
        <v>1126</v>
      </c>
      <c r="L51" s="38" t="s">
        <v>1127</v>
      </c>
      <c r="M51" s="108">
        <v>112.0</v>
      </c>
    </row>
    <row r="52">
      <c r="A52" s="108">
        <v>51.0</v>
      </c>
      <c r="B52" s="109" t="s">
        <v>1128</v>
      </c>
      <c r="C52" s="109"/>
      <c r="D52" s="2" t="s">
        <v>920</v>
      </c>
      <c r="E52" s="2" t="s">
        <v>921</v>
      </c>
      <c r="F52" s="110" t="s">
        <v>922</v>
      </c>
      <c r="G52" s="110" t="s">
        <v>923</v>
      </c>
      <c r="H52" s="110" t="s">
        <v>924</v>
      </c>
      <c r="I52" s="2" t="s">
        <v>925</v>
      </c>
      <c r="J52" s="2" t="s">
        <v>1129</v>
      </c>
      <c r="K52" s="2" t="s">
        <v>1130</v>
      </c>
      <c r="L52" s="2" t="s">
        <v>1131</v>
      </c>
      <c r="M52" s="108">
        <v>112.0</v>
      </c>
      <c r="N52" s="38"/>
    </row>
    <row r="53">
      <c r="A53" s="108">
        <v>52.0</v>
      </c>
      <c r="B53" s="109" t="s">
        <v>1128</v>
      </c>
      <c r="C53" s="109"/>
      <c r="D53" s="2" t="s">
        <v>920</v>
      </c>
      <c r="E53" s="2" t="s">
        <v>921</v>
      </c>
      <c r="F53" s="110" t="s">
        <v>922</v>
      </c>
      <c r="G53" s="110" t="s">
        <v>929</v>
      </c>
      <c r="H53" s="110" t="s">
        <v>930</v>
      </c>
      <c r="I53" s="2" t="s">
        <v>925</v>
      </c>
      <c r="J53" s="2" t="s">
        <v>1132</v>
      </c>
      <c r="K53" s="2" t="s">
        <v>1133</v>
      </c>
      <c r="L53" s="2" t="s">
        <v>1134</v>
      </c>
      <c r="M53" s="108">
        <v>112.0</v>
      </c>
      <c r="N53" s="38"/>
    </row>
    <row r="54">
      <c r="A54" s="108">
        <v>53.0</v>
      </c>
      <c r="B54" s="109" t="s">
        <v>1128</v>
      </c>
      <c r="C54" s="109"/>
      <c r="D54" s="2" t="s">
        <v>920</v>
      </c>
      <c r="E54" s="2" t="s">
        <v>921</v>
      </c>
      <c r="F54" s="110" t="s">
        <v>922</v>
      </c>
      <c r="G54" s="110" t="s">
        <v>943</v>
      </c>
      <c r="H54" s="110" t="s">
        <v>1135</v>
      </c>
      <c r="I54" s="2" t="s">
        <v>925</v>
      </c>
      <c r="J54" s="2" t="s">
        <v>1136</v>
      </c>
      <c r="K54" s="2" t="s">
        <v>1137</v>
      </c>
      <c r="L54" s="2" t="s">
        <v>1138</v>
      </c>
      <c r="M54" s="108">
        <v>112.0</v>
      </c>
      <c r="N54" s="38"/>
    </row>
    <row r="55">
      <c r="A55" s="108">
        <v>54.0</v>
      </c>
      <c r="B55" s="109" t="s">
        <v>1128</v>
      </c>
      <c r="C55" s="109"/>
      <c r="D55" s="2" t="s">
        <v>920</v>
      </c>
      <c r="E55" s="2" t="s">
        <v>921</v>
      </c>
      <c r="F55" s="110" t="s">
        <v>922</v>
      </c>
      <c r="G55" s="110" t="s">
        <v>948</v>
      </c>
      <c r="H55" s="110" t="s">
        <v>949</v>
      </c>
      <c r="I55" s="2" t="s">
        <v>925</v>
      </c>
      <c r="J55" s="2" t="s">
        <v>1139</v>
      </c>
      <c r="K55" s="2" t="s">
        <v>1140</v>
      </c>
      <c r="L55" s="2" t="s">
        <v>1141</v>
      </c>
      <c r="M55" s="108">
        <v>112.0</v>
      </c>
      <c r="N55" s="38"/>
    </row>
    <row r="56">
      <c r="A56" s="108">
        <v>55.0</v>
      </c>
      <c r="B56" s="109" t="s">
        <v>1128</v>
      </c>
      <c r="C56" s="109"/>
      <c r="D56" s="2" t="s">
        <v>920</v>
      </c>
      <c r="E56" s="2" t="s">
        <v>921</v>
      </c>
      <c r="F56" s="110" t="s">
        <v>922</v>
      </c>
      <c r="G56" s="110" t="s">
        <v>1142</v>
      </c>
      <c r="H56" s="110" t="s">
        <v>1143</v>
      </c>
      <c r="I56" s="2" t="s">
        <v>925</v>
      </c>
      <c r="J56" s="2" t="s">
        <v>1144</v>
      </c>
      <c r="K56" s="2" t="s">
        <v>1145</v>
      </c>
      <c r="L56" s="2" t="s">
        <v>1146</v>
      </c>
      <c r="M56" s="108">
        <v>112.0</v>
      </c>
      <c r="N56" s="38"/>
    </row>
    <row r="57">
      <c r="A57" s="108">
        <v>56.0</v>
      </c>
      <c r="B57" s="109" t="s">
        <v>1128</v>
      </c>
      <c r="C57" s="109"/>
      <c r="D57" s="2" t="s">
        <v>920</v>
      </c>
      <c r="E57" s="2" t="s">
        <v>921</v>
      </c>
      <c r="F57" s="110" t="s">
        <v>956</v>
      </c>
      <c r="G57" s="110" t="s">
        <v>957</v>
      </c>
      <c r="H57" s="110" t="s">
        <v>958</v>
      </c>
      <c r="I57" s="2" t="s">
        <v>925</v>
      </c>
      <c r="J57" s="2" t="s">
        <v>1147</v>
      </c>
      <c r="K57" s="2" t="s">
        <v>1148</v>
      </c>
      <c r="L57" s="2" t="s">
        <v>1149</v>
      </c>
      <c r="M57" s="108">
        <v>112.0</v>
      </c>
      <c r="N57" s="38"/>
    </row>
    <row r="58">
      <c r="A58" s="108">
        <v>57.0</v>
      </c>
      <c r="B58" s="109" t="s">
        <v>1128</v>
      </c>
      <c r="C58" s="109"/>
      <c r="D58" s="2" t="s">
        <v>920</v>
      </c>
      <c r="E58" s="2" t="s">
        <v>921</v>
      </c>
      <c r="F58" s="110" t="s">
        <v>922</v>
      </c>
      <c r="G58" s="110" t="s">
        <v>1150</v>
      </c>
      <c r="H58" s="110" t="s">
        <v>1151</v>
      </c>
      <c r="I58" s="2" t="s">
        <v>925</v>
      </c>
      <c r="J58" s="2" t="s">
        <v>1152</v>
      </c>
      <c r="K58" s="2" t="s">
        <v>1153</v>
      </c>
      <c r="L58" s="2" t="s">
        <v>1154</v>
      </c>
      <c r="M58" s="108">
        <v>112.0</v>
      </c>
      <c r="N58" s="38"/>
    </row>
    <row r="59">
      <c r="A59" s="108">
        <v>58.0</v>
      </c>
      <c r="B59" s="109" t="s">
        <v>1128</v>
      </c>
      <c r="C59" s="109"/>
      <c r="D59" s="2" t="s">
        <v>920</v>
      </c>
      <c r="E59" s="2" t="s">
        <v>921</v>
      </c>
      <c r="F59" s="110" t="s">
        <v>922</v>
      </c>
      <c r="G59" s="110" t="s">
        <v>967</v>
      </c>
      <c r="H59" s="110" t="s">
        <v>968</v>
      </c>
      <c r="I59" s="2" t="s">
        <v>925</v>
      </c>
      <c r="J59" s="2" t="s">
        <v>1155</v>
      </c>
      <c r="K59" s="2" t="s">
        <v>1156</v>
      </c>
      <c r="L59" s="2" t="s">
        <v>1157</v>
      </c>
      <c r="M59" s="108">
        <v>112.0</v>
      </c>
      <c r="N59" s="38"/>
    </row>
    <row r="60">
      <c r="A60" s="108">
        <v>59.0</v>
      </c>
      <c r="B60" s="109" t="s">
        <v>1128</v>
      </c>
      <c r="C60" s="109"/>
      <c r="D60" s="2" t="s">
        <v>920</v>
      </c>
      <c r="E60" s="2" t="s">
        <v>921</v>
      </c>
      <c r="F60" s="110" t="s">
        <v>922</v>
      </c>
      <c r="G60" s="110" t="s">
        <v>1158</v>
      </c>
      <c r="H60" s="110" t="s">
        <v>1159</v>
      </c>
      <c r="I60" s="2" t="s">
        <v>925</v>
      </c>
      <c r="J60" s="2" t="s">
        <v>1160</v>
      </c>
      <c r="K60" s="2" t="s">
        <v>1161</v>
      </c>
      <c r="L60" s="2" t="s">
        <v>1162</v>
      </c>
      <c r="M60" s="108">
        <v>112.0</v>
      </c>
      <c r="N60" s="38"/>
    </row>
    <row r="61">
      <c r="A61" s="108">
        <v>60.0</v>
      </c>
      <c r="B61" s="109" t="s">
        <v>1128</v>
      </c>
      <c r="C61" s="109"/>
      <c r="D61" s="2" t="s">
        <v>920</v>
      </c>
      <c r="E61" s="2" t="s">
        <v>921</v>
      </c>
      <c r="F61" s="110" t="s">
        <v>922</v>
      </c>
      <c r="G61" s="110" t="s">
        <v>991</v>
      </c>
      <c r="H61" s="110" t="s">
        <v>992</v>
      </c>
      <c r="I61" s="2" t="s">
        <v>925</v>
      </c>
      <c r="J61" s="2" t="s">
        <v>1163</v>
      </c>
      <c r="K61" s="2" t="s">
        <v>1164</v>
      </c>
      <c r="L61" s="2" t="s">
        <v>1165</v>
      </c>
      <c r="M61" s="108">
        <v>112.0</v>
      </c>
      <c r="N61" s="38"/>
    </row>
    <row r="62">
      <c r="A62" s="108">
        <v>61.0</v>
      </c>
      <c r="B62" s="109" t="s">
        <v>1128</v>
      </c>
      <c r="C62" s="109"/>
      <c r="D62" s="2" t="s">
        <v>920</v>
      </c>
      <c r="E62" s="2" t="s">
        <v>921</v>
      </c>
      <c r="F62" s="110" t="s">
        <v>922</v>
      </c>
      <c r="G62" s="110" t="s">
        <v>999</v>
      </c>
      <c r="H62" s="110" t="s">
        <v>1000</v>
      </c>
      <c r="I62" s="2" t="s">
        <v>925</v>
      </c>
      <c r="J62" s="2" t="s">
        <v>1166</v>
      </c>
      <c r="K62" s="2" t="s">
        <v>1167</v>
      </c>
      <c r="L62" s="2" t="s">
        <v>1168</v>
      </c>
      <c r="M62" s="108">
        <v>112.0</v>
      </c>
      <c r="N62" s="38"/>
    </row>
    <row r="63">
      <c r="A63" s="108">
        <v>62.0</v>
      </c>
      <c r="B63" s="109" t="s">
        <v>1128</v>
      </c>
      <c r="C63" s="109"/>
      <c r="D63" s="2" t="s">
        <v>920</v>
      </c>
      <c r="E63" s="2" t="s">
        <v>921</v>
      </c>
      <c r="F63" s="110" t="s">
        <v>922</v>
      </c>
      <c r="G63" s="110" t="s">
        <v>1013</v>
      </c>
      <c r="H63" s="110" t="s">
        <v>1014</v>
      </c>
      <c r="I63" s="2" t="s">
        <v>925</v>
      </c>
      <c r="J63" s="2" t="s">
        <v>1169</v>
      </c>
      <c r="K63" s="2" t="s">
        <v>1170</v>
      </c>
      <c r="L63" s="2" t="s">
        <v>1171</v>
      </c>
      <c r="M63" s="108">
        <v>112.0</v>
      </c>
      <c r="N63" s="38"/>
    </row>
    <row r="64">
      <c r="A64" s="108">
        <v>63.0</v>
      </c>
      <c r="B64" s="109" t="s">
        <v>1128</v>
      </c>
      <c r="C64" s="109"/>
      <c r="D64" s="2" t="s">
        <v>920</v>
      </c>
      <c r="E64" s="2" t="s">
        <v>921</v>
      </c>
      <c r="F64" s="110" t="s">
        <v>922</v>
      </c>
      <c r="G64" s="110" t="s">
        <v>1172</v>
      </c>
      <c r="H64" s="110" t="s">
        <v>1173</v>
      </c>
      <c r="I64" s="2" t="s">
        <v>925</v>
      </c>
      <c r="J64" s="2" t="s">
        <v>1174</v>
      </c>
      <c r="K64" s="2" t="s">
        <v>1175</v>
      </c>
      <c r="L64" s="2" t="s">
        <v>1176</v>
      </c>
      <c r="M64" s="108">
        <v>112.0</v>
      </c>
      <c r="N64" s="38"/>
    </row>
    <row r="65">
      <c r="A65" s="108">
        <v>64.0</v>
      </c>
      <c r="B65" s="109" t="s">
        <v>1128</v>
      </c>
      <c r="C65" s="109"/>
      <c r="D65" s="2" t="s">
        <v>920</v>
      </c>
      <c r="E65" s="2" t="s">
        <v>921</v>
      </c>
      <c r="F65" s="110" t="s">
        <v>922</v>
      </c>
      <c r="G65" s="110" t="s">
        <v>1018</v>
      </c>
      <c r="H65" s="110" t="s">
        <v>1019</v>
      </c>
      <c r="I65" s="2" t="s">
        <v>925</v>
      </c>
      <c r="J65" s="2" t="s">
        <v>1177</v>
      </c>
      <c r="K65" s="2" t="s">
        <v>1178</v>
      </c>
      <c r="L65" s="2" t="s">
        <v>1179</v>
      </c>
      <c r="M65" s="108">
        <v>112.0</v>
      </c>
      <c r="N65" s="38"/>
    </row>
    <row r="66">
      <c r="A66" s="108">
        <v>65.0</v>
      </c>
      <c r="B66" s="109" t="s">
        <v>1128</v>
      </c>
      <c r="C66" s="109"/>
      <c r="D66" s="2" t="s">
        <v>920</v>
      </c>
      <c r="E66" s="2" t="s">
        <v>921</v>
      </c>
      <c r="F66" s="110" t="s">
        <v>922</v>
      </c>
      <c r="G66" s="110" t="s">
        <v>1018</v>
      </c>
      <c r="H66" s="110" t="s">
        <v>1023</v>
      </c>
      <c r="I66" s="2" t="s">
        <v>925</v>
      </c>
      <c r="J66" s="2" t="s">
        <v>1180</v>
      </c>
      <c r="K66" s="2" t="s">
        <v>1181</v>
      </c>
      <c r="L66" s="2" t="s">
        <v>1182</v>
      </c>
      <c r="M66" s="108">
        <v>112.0</v>
      </c>
      <c r="N66" s="38"/>
    </row>
    <row r="67">
      <c r="A67" s="108">
        <v>66.0</v>
      </c>
      <c r="B67" s="109" t="s">
        <v>1128</v>
      </c>
      <c r="C67" s="109"/>
      <c r="D67" s="2" t="s">
        <v>920</v>
      </c>
      <c r="E67" s="2" t="s">
        <v>921</v>
      </c>
      <c r="F67" s="110" t="s">
        <v>922</v>
      </c>
      <c r="G67" s="110" t="s">
        <v>1018</v>
      </c>
      <c r="H67" s="110" t="s">
        <v>1027</v>
      </c>
      <c r="I67" s="2" t="s">
        <v>925</v>
      </c>
      <c r="J67" s="2" t="s">
        <v>1183</v>
      </c>
      <c r="K67" s="2" t="s">
        <v>1184</v>
      </c>
      <c r="L67" s="2" t="s">
        <v>1185</v>
      </c>
      <c r="M67" s="108">
        <v>112.0</v>
      </c>
      <c r="N67" s="38"/>
    </row>
    <row r="68">
      <c r="A68" s="108">
        <v>67.0</v>
      </c>
      <c r="B68" s="109" t="s">
        <v>1128</v>
      </c>
      <c r="C68" s="109"/>
      <c r="D68" s="2" t="s">
        <v>920</v>
      </c>
      <c r="E68" s="2" t="s">
        <v>921</v>
      </c>
      <c r="F68" s="110" t="s">
        <v>922</v>
      </c>
      <c r="G68" s="110" t="s">
        <v>1018</v>
      </c>
      <c r="H68" s="110" t="s">
        <v>1031</v>
      </c>
      <c r="I68" s="2" t="s">
        <v>925</v>
      </c>
      <c r="J68" s="2" t="s">
        <v>1186</v>
      </c>
      <c r="K68" s="2" t="s">
        <v>1187</v>
      </c>
      <c r="L68" s="2" t="s">
        <v>1188</v>
      </c>
      <c r="M68" s="108">
        <v>112.0</v>
      </c>
      <c r="N68" s="38"/>
    </row>
    <row r="69">
      <c r="A69" s="108">
        <v>68.0</v>
      </c>
      <c r="B69" s="109" t="s">
        <v>1128</v>
      </c>
      <c r="C69" s="109"/>
      <c r="D69" s="2" t="s">
        <v>920</v>
      </c>
      <c r="E69" s="2" t="s">
        <v>921</v>
      </c>
      <c r="F69" s="110" t="s">
        <v>922</v>
      </c>
      <c r="G69" s="110" t="s">
        <v>1018</v>
      </c>
      <c r="H69" s="110" t="s">
        <v>1035</v>
      </c>
      <c r="I69" s="2" t="s">
        <v>925</v>
      </c>
      <c r="J69" s="2" t="s">
        <v>1189</v>
      </c>
      <c r="K69" s="2" t="s">
        <v>1190</v>
      </c>
      <c r="L69" s="2" t="s">
        <v>1191</v>
      </c>
      <c r="M69" s="108">
        <v>112.0</v>
      </c>
      <c r="N69" s="38"/>
    </row>
    <row r="70">
      <c r="A70" s="108">
        <v>69.0</v>
      </c>
      <c r="B70" s="109" t="s">
        <v>1128</v>
      </c>
      <c r="C70" s="109"/>
      <c r="D70" s="2" t="s">
        <v>920</v>
      </c>
      <c r="E70" s="2" t="s">
        <v>921</v>
      </c>
      <c r="F70" s="110" t="s">
        <v>922</v>
      </c>
      <c r="G70" s="110" t="s">
        <v>1039</v>
      </c>
      <c r="H70" s="110" t="s">
        <v>1040</v>
      </c>
      <c r="I70" s="2" t="s">
        <v>925</v>
      </c>
      <c r="J70" s="2" t="s">
        <v>1192</v>
      </c>
      <c r="K70" s="2" t="s">
        <v>1193</v>
      </c>
      <c r="L70" s="2" t="s">
        <v>1194</v>
      </c>
      <c r="M70" s="108">
        <v>112.0</v>
      </c>
      <c r="N70" s="38"/>
    </row>
    <row r="71">
      <c r="A71" s="108">
        <v>70.0</v>
      </c>
      <c r="B71" s="109" t="s">
        <v>1128</v>
      </c>
      <c r="C71" s="109"/>
      <c r="D71" s="2" t="s">
        <v>920</v>
      </c>
      <c r="E71" s="2" t="s">
        <v>921</v>
      </c>
      <c r="F71" s="110" t="s">
        <v>922</v>
      </c>
      <c r="G71" s="110" t="s">
        <v>1195</v>
      </c>
      <c r="H71" s="110" t="s">
        <v>1196</v>
      </c>
      <c r="I71" s="2" t="s">
        <v>925</v>
      </c>
      <c r="J71" s="2" t="s">
        <v>1197</v>
      </c>
      <c r="K71" s="2" t="s">
        <v>1198</v>
      </c>
      <c r="L71" s="2" t="s">
        <v>1199</v>
      </c>
      <c r="M71" s="108">
        <v>112.0</v>
      </c>
      <c r="N71" s="38"/>
    </row>
    <row r="72">
      <c r="A72" s="108">
        <v>71.0</v>
      </c>
      <c r="B72" s="109" t="s">
        <v>1128</v>
      </c>
      <c r="C72" s="109"/>
      <c r="D72" s="2" t="s">
        <v>920</v>
      </c>
      <c r="E72" s="2" t="s">
        <v>921</v>
      </c>
      <c r="F72" s="110" t="s">
        <v>922</v>
      </c>
      <c r="G72" s="110" t="s">
        <v>1200</v>
      </c>
      <c r="H72" s="110" t="s">
        <v>1201</v>
      </c>
      <c r="I72" s="2" t="s">
        <v>925</v>
      </c>
      <c r="J72" s="2" t="s">
        <v>1202</v>
      </c>
      <c r="K72" s="2" t="s">
        <v>1203</v>
      </c>
      <c r="L72" s="2" t="s">
        <v>1204</v>
      </c>
      <c r="M72" s="108">
        <v>112.0</v>
      </c>
      <c r="N72" s="38"/>
    </row>
    <row r="73">
      <c r="A73" s="108">
        <v>72.0</v>
      </c>
      <c r="B73" s="109" t="s">
        <v>1128</v>
      </c>
      <c r="C73" s="109"/>
      <c r="D73" s="2" t="s">
        <v>920</v>
      </c>
      <c r="E73" s="2" t="s">
        <v>921</v>
      </c>
      <c r="F73" s="110" t="s">
        <v>922</v>
      </c>
      <c r="G73" s="110" t="s">
        <v>1060</v>
      </c>
      <c r="H73" s="110" t="s">
        <v>1061</v>
      </c>
      <c r="I73" s="2" t="s">
        <v>925</v>
      </c>
      <c r="J73" s="2" t="s">
        <v>1205</v>
      </c>
      <c r="K73" s="2" t="s">
        <v>1206</v>
      </c>
      <c r="L73" s="2" t="s">
        <v>1207</v>
      </c>
      <c r="M73" s="108">
        <v>112.0</v>
      </c>
      <c r="N73" s="38"/>
    </row>
    <row r="74">
      <c r="A74" s="108">
        <v>73.0</v>
      </c>
      <c r="B74" s="109" t="s">
        <v>1128</v>
      </c>
      <c r="C74" s="109"/>
      <c r="D74" s="2" t="s">
        <v>920</v>
      </c>
      <c r="E74" s="2" t="s">
        <v>921</v>
      </c>
      <c r="F74" s="110" t="s">
        <v>922</v>
      </c>
      <c r="G74" s="110" t="s">
        <v>1060</v>
      </c>
      <c r="H74" s="110" t="s">
        <v>1061</v>
      </c>
      <c r="I74" s="2" t="s">
        <v>925</v>
      </c>
      <c r="J74" s="2" t="s">
        <v>1208</v>
      </c>
      <c r="K74" s="2" t="s">
        <v>1209</v>
      </c>
      <c r="L74" s="2" t="s">
        <v>1210</v>
      </c>
      <c r="M74" s="108">
        <v>112.0</v>
      </c>
      <c r="N74" s="38"/>
    </row>
    <row r="75">
      <c r="A75" s="108">
        <v>74.0</v>
      </c>
      <c r="B75" s="109" t="s">
        <v>1128</v>
      </c>
      <c r="C75" s="109"/>
      <c r="D75" s="2" t="s">
        <v>920</v>
      </c>
      <c r="E75" s="2" t="s">
        <v>921</v>
      </c>
      <c r="F75" s="110" t="s">
        <v>922</v>
      </c>
      <c r="G75" s="110" t="s">
        <v>1073</v>
      </c>
      <c r="H75" s="110" t="s">
        <v>1211</v>
      </c>
      <c r="I75" s="2" t="s">
        <v>925</v>
      </c>
      <c r="J75" s="2" t="s">
        <v>1212</v>
      </c>
      <c r="K75" s="2" t="s">
        <v>1213</v>
      </c>
      <c r="L75" s="2" t="s">
        <v>1214</v>
      </c>
      <c r="M75" s="108">
        <v>112.0</v>
      </c>
      <c r="N75" s="38"/>
    </row>
    <row r="76">
      <c r="A76" s="108">
        <v>75.0</v>
      </c>
      <c r="B76" s="109" t="s">
        <v>1128</v>
      </c>
      <c r="C76" s="109"/>
      <c r="D76" s="2" t="s">
        <v>920</v>
      </c>
      <c r="E76" s="2" t="s">
        <v>921</v>
      </c>
      <c r="F76" s="110" t="s">
        <v>922</v>
      </c>
      <c r="G76" s="110" t="s">
        <v>1078</v>
      </c>
      <c r="H76" s="110" t="s">
        <v>1079</v>
      </c>
      <c r="I76" s="2" t="s">
        <v>925</v>
      </c>
      <c r="J76" s="2" t="s">
        <v>1215</v>
      </c>
      <c r="K76" s="2" t="s">
        <v>1216</v>
      </c>
      <c r="L76" s="2" t="s">
        <v>1217</v>
      </c>
      <c r="M76" s="108">
        <v>112.0</v>
      </c>
      <c r="N76" s="38"/>
    </row>
    <row r="77">
      <c r="A77" s="108">
        <v>76.0</v>
      </c>
      <c r="B77" s="109" t="s">
        <v>1128</v>
      </c>
      <c r="C77" s="109"/>
      <c r="D77" s="2" t="s">
        <v>920</v>
      </c>
      <c r="E77" s="2" t="s">
        <v>921</v>
      </c>
      <c r="F77" s="110" t="s">
        <v>922</v>
      </c>
      <c r="G77" s="110" t="s">
        <v>1083</v>
      </c>
      <c r="H77" s="110" t="s">
        <v>1084</v>
      </c>
      <c r="I77" s="2" t="s">
        <v>925</v>
      </c>
      <c r="J77" s="2" t="s">
        <v>1218</v>
      </c>
      <c r="K77" s="2" t="s">
        <v>1219</v>
      </c>
      <c r="L77" s="2" t="s">
        <v>1220</v>
      </c>
      <c r="M77" s="108">
        <v>112.0</v>
      </c>
      <c r="N77" s="38"/>
    </row>
    <row r="78">
      <c r="A78" s="108">
        <v>77.0</v>
      </c>
      <c r="B78" s="109" t="s">
        <v>1128</v>
      </c>
      <c r="C78" s="109"/>
      <c r="D78" s="2" t="s">
        <v>920</v>
      </c>
      <c r="E78" s="2" t="s">
        <v>921</v>
      </c>
      <c r="F78" s="110" t="s">
        <v>922</v>
      </c>
      <c r="G78" s="110" t="s">
        <v>1221</v>
      </c>
      <c r="H78" s="110" t="s">
        <v>1222</v>
      </c>
      <c r="I78" s="2" t="s">
        <v>925</v>
      </c>
      <c r="J78" s="2" t="s">
        <v>1223</v>
      </c>
      <c r="K78" s="2" t="s">
        <v>1224</v>
      </c>
      <c r="L78" s="2" t="s">
        <v>1225</v>
      </c>
      <c r="M78" s="108">
        <v>112.0</v>
      </c>
      <c r="N78" s="38"/>
    </row>
    <row r="79">
      <c r="A79" s="108">
        <v>78.0</v>
      </c>
      <c r="B79" s="109" t="s">
        <v>1128</v>
      </c>
      <c r="C79" s="109"/>
      <c r="D79" s="2" t="s">
        <v>920</v>
      </c>
      <c r="E79" s="2" t="s">
        <v>921</v>
      </c>
      <c r="F79" s="110" t="s">
        <v>922</v>
      </c>
      <c r="G79" s="110" t="s">
        <v>1100</v>
      </c>
      <c r="H79" s="110" t="s">
        <v>1101</v>
      </c>
      <c r="I79" s="2" t="s">
        <v>925</v>
      </c>
      <c r="J79" s="2" t="s">
        <v>1226</v>
      </c>
      <c r="K79" s="2" t="s">
        <v>1227</v>
      </c>
      <c r="L79" s="2" t="s">
        <v>1228</v>
      </c>
      <c r="M79" s="108">
        <v>112.0</v>
      </c>
      <c r="N79" s="38"/>
    </row>
    <row r="80">
      <c r="A80" s="108">
        <v>79.0</v>
      </c>
      <c r="B80" s="109" t="s">
        <v>1128</v>
      </c>
      <c r="C80" s="109"/>
      <c r="D80" s="2" t="s">
        <v>920</v>
      </c>
      <c r="E80" s="2" t="s">
        <v>921</v>
      </c>
      <c r="F80" s="110" t="s">
        <v>922</v>
      </c>
      <c r="G80" s="110" t="s">
        <v>1229</v>
      </c>
      <c r="H80" s="110" t="s">
        <v>1230</v>
      </c>
      <c r="I80" s="2" t="s">
        <v>925</v>
      </c>
      <c r="J80" s="2" t="s">
        <v>1231</v>
      </c>
      <c r="K80" s="2" t="s">
        <v>1232</v>
      </c>
      <c r="L80" s="2" t="s">
        <v>1233</v>
      </c>
      <c r="M80" s="108">
        <v>112.0</v>
      </c>
      <c r="N80" s="38"/>
    </row>
    <row r="81">
      <c r="A81" s="108">
        <v>80.0</v>
      </c>
      <c r="B81" s="109" t="s">
        <v>1128</v>
      </c>
      <c r="C81" s="109"/>
      <c r="D81" s="2" t="s">
        <v>920</v>
      </c>
      <c r="E81" s="2" t="s">
        <v>921</v>
      </c>
      <c r="F81" s="110" t="s">
        <v>922</v>
      </c>
      <c r="G81" s="110" t="s">
        <v>1105</v>
      </c>
      <c r="H81" s="110" t="s">
        <v>1106</v>
      </c>
      <c r="I81" s="2" t="s">
        <v>925</v>
      </c>
      <c r="J81" s="2" t="s">
        <v>1234</v>
      </c>
      <c r="K81" s="2" t="s">
        <v>1235</v>
      </c>
      <c r="L81" s="112" t="s">
        <v>1236</v>
      </c>
      <c r="M81" s="108">
        <v>112.0</v>
      </c>
      <c r="N81" s="38"/>
    </row>
    <row r="82">
      <c r="A82" s="108">
        <v>81.0</v>
      </c>
      <c r="B82" s="109" t="s">
        <v>1128</v>
      </c>
      <c r="C82" s="109"/>
      <c r="D82" s="2" t="s">
        <v>920</v>
      </c>
      <c r="E82" s="2" t="s">
        <v>921</v>
      </c>
      <c r="F82" s="110" t="s">
        <v>922</v>
      </c>
      <c r="G82" s="110" t="s">
        <v>1105</v>
      </c>
      <c r="H82" s="110" t="s">
        <v>1117</v>
      </c>
      <c r="I82" s="2" t="s">
        <v>925</v>
      </c>
      <c r="J82" s="2" t="s">
        <v>1237</v>
      </c>
      <c r="K82" s="2" t="s">
        <v>1238</v>
      </c>
      <c r="L82" s="112" t="s">
        <v>1239</v>
      </c>
      <c r="M82" s="108">
        <v>112.0</v>
      </c>
      <c r="N82" s="38"/>
    </row>
    <row r="83">
      <c r="A83" s="108">
        <v>82.0</v>
      </c>
      <c r="B83" s="109" t="s">
        <v>1240</v>
      </c>
      <c r="C83" s="109"/>
      <c r="D83" s="2" t="s">
        <v>920</v>
      </c>
      <c r="E83" s="2" t="s">
        <v>921</v>
      </c>
      <c r="F83" s="110" t="s">
        <v>922</v>
      </c>
      <c r="G83" s="110" t="s">
        <v>923</v>
      </c>
      <c r="H83" s="110" t="s">
        <v>924</v>
      </c>
      <c r="I83" s="2" t="s">
        <v>925</v>
      </c>
      <c r="J83" s="2" t="s">
        <v>1241</v>
      </c>
      <c r="K83" s="2" t="s">
        <v>1242</v>
      </c>
      <c r="L83" s="112" t="s">
        <v>1243</v>
      </c>
      <c r="M83" s="108">
        <v>112.0</v>
      </c>
      <c r="N83" s="38"/>
    </row>
    <row r="84">
      <c r="A84" s="108">
        <v>83.0</v>
      </c>
      <c r="B84" s="109" t="s">
        <v>1240</v>
      </c>
      <c r="C84" s="109"/>
      <c r="D84" s="2" t="s">
        <v>920</v>
      </c>
      <c r="E84" s="2" t="s">
        <v>921</v>
      </c>
      <c r="F84" s="110" t="s">
        <v>922</v>
      </c>
      <c r="G84" s="110" t="s">
        <v>923</v>
      </c>
      <c r="H84" s="110" t="s">
        <v>924</v>
      </c>
      <c r="I84" s="2" t="s">
        <v>925</v>
      </c>
      <c r="J84" s="2" t="s">
        <v>1244</v>
      </c>
      <c r="K84" s="2" t="s">
        <v>1245</v>
      </c>
      <c r="L84" s="112" t="s">
        <v>1246</v>
      </c>
      <c r="M84" s="108">
        <v>112.0</v>
      </c>
      <c r="N84" s="38"/>
    </row>
    <row r="85">
      <c r="A85" s="108">
        <v>84.0</v>
      </c>
      <c r="B85" s="109" t="s">
        <v>1240</v>
      </c>
      <c r="C85" s="109"/>
      <c r="D85" s="110" t="s">
        <v>920</v>
      </c>
      <c r="E85" s="110" t="s">
        <v>921</v>
      </c>
      <c r="F85" s="110" t="s">
        <v>922</v>
      </c>
      <c r="G85" s="110" t="s">
        <v>1247</v>
      </c>
      <c r="H85" s="110" t="s">
        <v>1248</v>
      </c>
      <c r="I85" s="109" t="s">
        <v>925</v>
      </c>
      <c r="J85" s="113" t="s">
        <v>1249</v>
      </c>
      <c r="K85" s="111" t="s">
        <v>1250</v>
      </c>
      <c r="L85" s="112" t="s">
        <v>1251</v>
      </c>
      <c r="M85" s="108">
        <v>112.0</v>
      </c>
      <c r="N85" s="38"/>
    </row>
    <row r="86">
      <c r="A86" s="108">
        <v>85.0</v>
      </c>
      <c r="B86" s="109" t="s">
        <v>1240</v>
      </c>
      <c r="C86" s="109"/>
      <c r="D86" s="110" t="s">
        <v>920</v>
      </c>
      <c r="E86" s="110" t="s">
        <v>921</v>
      </c>
      <c r="F86" s="110" t="s">
        <v>922</v>
      </c>
      <c r="G86" s="110" t="s">
        <v>1247</v>
      </c>
      <c r="H86" s="110" t="s">
        <v>1248</v>
      </c>
      <c r="I86" s="109" t="s">
        <v>925</v>
      </c>
      <c r="J86" s="113" t="s">
        <v>1249</v>
      </c>
      <c r="K86" s="111" t="s">
        <v>1252</v>
      </c>
      <c r="L86" s="112" t="s">
        <v>1251</v>
      </c>
      <c r="M86" s="108">
        <v>112.0</v>
      </c>
      <c r="N86" s="38"/>
    </row>
    <row r="87">
      <c r="A87" s="108">
        <v>86.0</v>
      </c>
      <c r="B87" s="109" t="s">
        <v>1240</v>
      </c>
      <c r="C87" s="109"/>
      <c r="D87" s="110" t="s">
        <v>920</v>
      </c>
      <c r="E87" s="110" t="s">
        <v>921</v>
      </c>
      <c r="F87" s="110" t="s">
        <v>922</v>
      </c>
      <c r="G87" s="110" t="s">
        <v>1253</v>
      </c>
      <c r="H87" s="110" t="s">
        <v>1254</v>
      </c>
      <c r="I87" s="109" t="s">
        <v>925</v>
      </c>
      <c r="J87" s="113" t="s">
        <v>1255</v>
      </c>
      <c r="K87" s="111" t="s">
        <v>1256</v>
      </c>
      <c r="L87" s="112" t="s">
        <v>1257</v>
      </c>
      <c r="M87" s="108">
        <v>112.0</v>
      </c>
      <c r="N87" s="38"/>
    </row>
    <row r="88">
      <c r="A88" s="108">
        <v>87.0</v>
      </c>
      <c r="B88" s="109" t="s">
        <v>1240</v>
      </c>
      <c r="C88" s="109"/>
      <c r="D88" s="110" t="s">
        <v>920</v>
      </c>
      <c r="E88" s="110" t="s">
        <v>921</v>
      </c>
      <c r="F88" s="110" t="s">
        <v>922</v>
      </c>
      <c r="G88" s="110" t="s">
        <v>1253</v>
      </c>
      <c r="H88" s="110" t="s">
        <v>1254</v>
      </c>
      <c r="I88" s="109" t="s">
        <v>925</v>
      </c>
      <c r="J88" s="113" t="s">
        <v>1255</v>
      </c>
      <c r="K88" s="111" t="s">
        <v>1258</v>
      </c>
      <c r="L88" s="112" t="s">
        <v>1257</v>
      </c>
      <c r="M88" s="108">
        <v>112.0</v>
      </c>
      <c r="N88" s="38"/>
    </row>
    <row r="89">
      <c r="A89" s="108">
        <v>88.0</v>
      </c>
      <c r="B89" s="109" t="s">
        <v>1240</v>
      </c>
      <c r="C89" s="109"/>
      <c r="D89" s="110" t="s">
        <v>920</v>
      </c>
      <c r="E89" s="110" t="s">
        <v>921</v>
      </c>
      <c r="F89" s="110" t="s">
        <v>922</v>
      </c>
      <c r="G89" s="110" t="s">
        <v>929</v>
      </c>
      <c r="H89" s="110" t="s">
        <v>930</v>
      </c>
      <c r="I89" s="109" t="s">
        <v>925</v>
      </c>
      <c r="J89" s="109" t="s">
        <v>1259</v>
      </c>
      <c r="K89" s="111" t="s">
        <v>1260</v>
      </c>
      <c r="L89" s="112" t="s">
        <v>1261</v>
      </c>
      <c r="M89" s="108">
        <v>112.0</v>
      </c>
      <c r="N89" s="38"/>
    </row>
    <row r="90">
      <c r="A90" s="108">
        <v>89.0</v>
      </c>
      <c r="B90" s="109" t="s">
        <v>1240</v>
      </c>
      <c r="C90" s="109"/>
      <c r="D90" s="110" t="s">
        <v>920</v>
      </c>
      <c r="E90" s="110" t="s">
        <v>921</v>
      </c>
      <c r="F90" s="110" t="s">
        <v>922</v>
      </c>
      <c r="G90" s="110" t="s">
        <v>929</v>
      </c>
      <c r="H90" s="110" t="s">
        <v>930</v>
      </c>
      <c r="I90" s="109" t="s">
        <v>925</v>
      </c>
      <c r="J90" s="109" t="s">
        <v>1262</v>
      </c>
      <c r="K90" s="111" t="s">
        <v>1263</v>
      </c>
      <c r="L90" s="112" t="s">
        <v>1264</v>
      </c>
      <c r="M90" s="108">
        <v>112.0</v>
      </c>
      <c r="N90" s="38"/>
    </row>
    <row r="91">
      <c r="A91" s="108">
        <v>90.0</v>
      </c>
      <c r="B91" s="109" t="s">
        <v>1240</v>
      </c>
      <c r="C91" s="109"/>
      <c r="D91" s="110" t="s">
        <v>920</v>
      </c>
      <c r="E91" s="110" t="s">
        <v>921</v>
      </c>
      <c r="F91" s="110" t="s">
        <v>922</v>
      </c>
      <c r="G91" s="110" t="s">
        <v>1265</v>
      </c>
      <c r="H91" s="110" t="s">
        <v>1266</v>
      </c>
      <c r="I91" s="109" t="s">
        <v>925</v>
      </c>
      <c r="J91" s="109" t="s">
        <v>1267</v>
      </c>
      <c r="K91" s="111" t="s">
        <v>1268</v>
      </c>
      <c r="L91" s="112" t="s">
        <v>1269</v>
      </c>
      <c r="M91" s="108">
        <v>112.0</v>
      </c>
      <c r="N91" s="38"/>
    </row>
    <row r="92">
      <c r="A92" s="108">
        <v>91.0</v>
      </c>
      <c r="B92" s="109" t="s">
        <v>1240</v>
      </c>
      <c r="C92" s="109"/>
      <c r="D92" s="110" t="s">
        <v>920</v>
      </c>
      <c r="E92" s="110" t="s">
        <v>921</v>
      </c>
      <c r="F92" s="110" t="s">
        <v>922</v>
      </c>
      <c r="G92" s="110" t="s">
        <v>1270</v>
      </c>
      <c r="H92" s="110" t="s">
        <v>1271</v>
      </c>
      <c r="I92" s="109" t="s">
        <v>925</v>
      </c>
      <c r="J92" s="109" t="s">
        <v>1272</v>
      </c>
      <c r="K92" s="111" t="s">
        <v>1273</v>
      </c>
      <c r="L92" s="109"/>
      <c r="M92" s="108">
        <v>112.0</v>
      </c>
      <c r="N92" s="38"/>
    </row>
    <row r="93">
      <c r="A93" s="108">
        <v>92.0</v>
      </c>
      <c r="B93" s="109" t="s">
        <v>1240</v>
      </c>
      <c r="C93" s="109"/>
      <c r="D93" s="110" t="s">
        <v>920</v>
      </c>
      <c r="E93" s="110" t="s">
        <v>921</v>
      </c>
      <c r="F93" s="110" t="s">
        <v>922</v>
      </c>
      <c r="G93" s="110" t="s">
        <v>1270</v>
      </c>
      <c r="H93" s="110" t="s">
        <v>1271</v>
      </c>
      <c r="I93" s="109" t="s">
        <v>925</v>
      </c>
      <c r="J93" s="109" t="s">
        <v>1274</v>
      </c>
      <c r="K93" s="111" t="s">
        <v>1275</v>
      </c>
      <c r="L93" s="109"/>
      <c r="M93" s="108">
        <v>112.0</v>
      </c>
      <c r="N93" s="38"/>
    </row>
    <row r="94">
      <c r="A94" s="108">
        <v>93.0</v>
      </c>
      <c r="B94" s="109" t="s">
        <v>1240</v>
      </c>
      <c r="C94" s="109"/>
      <c r="D94" s="110" t="s">
        <v>920</v>
      </c>
      <c r="E94" s="110" t="s">
        <v>921</v>
      </c>
      <c r="F94" s="110" t="s">
        <v>922</v>
      </c>
      <c r="G94" s="110" t="s">
        <v>1276</v>
      </c>
      <c r="H94" s="110" t="s">
        <v>1277</v>
      </c>
      <c r="I94" s="109" t="s">
        <v>925</v>
      </c>
      <c r="J94" s="109" t="s">
        <v>1278</v>
      </c>
      <c r="K94" s="111" t="s">
        <v>1279</v>
      </c>
      <c r="L94" s="109"/>
      <c r="M94" s="108">
        <v>112.0</v>
      </c>
      <c r="N94" s="38"/>
    </row>
    <row r="95">
      <c r="A95" s="108">
        <v>94.0</v>
      </c>
      <c r="B95" s="109" t="s">
        <v>1240</v>
      </c>
      <c r="C95" s="109"/>
      <c r="D95" s="110" t="s">
        <v>920</v>
      </c>
      <c r="E95" s="110" t="s">
        <v>921</v>
      </c>
      <c r="F95" s="110" t="s">
        <v>922</v>
      </c>
      <c r="G95" s="110" t="s">
        <v>1276</v>
      </c>
      <c r="H95" s="110" t="s">
        <v>1277</v>
      </c>
      <c r="I95" s="109" t="s">
        <v>925</v>
      </c>
      <c r="J95" s="109" t="s">
        <v>1280</v>
      </c>
      <c r="K95" s="111" t="s">
        <v>1281</v>
      </c>
      <c r="L95" s="109"/>
      <c r="M95" s="108">
        <v>112.0</v>
      </c>
      <c r="N95" s="38"/>
    </row>
    <row r="96">
      <c r="A96" s="108">
        <v>95.0</v>
      </c>
      <c r="B96" s="109" t="s">
        <v>1240</v>
      </c>
      <c r="C96" s="109"/>
      <c r="D96" s="110" t="s">
        <v>920</v>
      </c>
      <c r="E96" s="110" t="s">
        <v>921</v>
      </c>
      <c r="F96" s="110" t="s">
        <v>922</v>
      </c>
      <c r="G96" s="110" t="s">
        <v>1282</v>
      </c>
      <c r="H96" s="110" t="s">
        <v>1135</v>
      </c>
      <c r="I96" s="109" t="s">
        <v>925</v>
      </c>
      <c r="J96" s="109" t="s">
        <v>1283</v>
      </c>
      <c r="K96" s="111" t="s">
        <v>1284</v>
      </c>
      <c r="L96" s="109"/>
      <c r="M96" s="108">
        <v>112.0</v>
      </c>
      <c r="N96" s="38"/>
    </row>
    <row r="97">
      <c r="A97" s="108">
        <v>96.0</v>
      </c>
      <c r="B97" s="109" t="s">
        <v>1240</v>
      </c>
      <c r="C97" s="109"/>
      <c r="D97" s="110" t="s">
        <v>920</v>
      </c>
      <c r="E97" s="110" t="s">
        <v>921</v>
      </c>
      <c r="F97" s="110" t="s">
        <v>922</v>
      </c>
      <c r="G97" s="110" t="s">
        <v>943</v>
      </c>
      <c r="H97" s="110" t="s">
        <v>944</v>
      </c>
      <c r="I97" s="109" t="s">
        <v>925</v>
      </c>
      <c r="J97" s="109" t="s">
        <v>1285</v>
      </c>
      <c r="K97" s="111" t="s">
        <v>1286</v>
      </c>
      <c r="L97" s="109"/>
      <c r="M97" s="108">
        <v>112.0</v>
      </c>
      <c r="N97" s="38"/>
    </row>
    <row r="98">
      <c r="A98" s="108">
        <v>97.0</v>
      </c>
      <c r="B98" s="109" t="s">
        <v>1240</v>
      </c>
      <c r="C98" s="109"/>
      <c r="D98" s="110" t="s">
        <v>920</v>
      </c>
      <c r="E98" s="110" t="s">
        <v>921</v>
      </c>
      <c r="F98" s="110" t="s">
        <v>922</v>
      </c>
      <c r="G98" s="110" t="s">
        <v>1287</v>
      </c>
      <c r="H98" s="110" t="s">
        <v>1288</v>
      </c>
      <c r="I98" s="109" t="s">
        <v>925</v>
      </c>
      <c r="J98" s="109" t="s">
        <v>1289</v>
      </c>
      <c r="K98" s="111" t="s">
        <v>1290</v>
      </c>
      <c r="L98" s="109"/>
      <c r="M98" s="108">
        <v>112.0</v>
      </c>
      <c r="N98" s="38"/>
    </row>
    <row r="99">
      <c r="A99" s="108">
        <v>98.0</v>
      </c>
      <c r="B99" s="109" t="s">
        <v>1240</v>
      </c>
      <c r="C99" s="109"/>
      <c r="D99" s="110" t="s">
        <v>920</v>
      </c>
      <c r="E99" s="110" t="s">
        <v>921</v>
      </c>
      <c r="F99" s="110" t="s">
        <v>922</v>
      </c>
      <c r="G99" s="110" t="s">
        <v>948</v>
      </c>
      <c r="H99" s="110" t="s">
        <v>949</v>
      </c>
      <c r="I99" s="109" t="s">
        <v>925</v>
      </c>
      <c r="J99" s="109" t="s">
        <v>1291</v>
      </c>
      <c r="K99" s="111" t="s">
        <v>1292</v>
      </c>
      <c r="L99" s="109"/>
      <c r="M99" s="108">
        <v>112.0</v>
      </c>
      <c r="N99" s="38"/>
    </row>
    <row r="100">
      <c r="A100" s="108">
        <v>99.0</v>
      </c>
      <c r="B100" s="109" t="s">
        <v>1240</v>
      </c>
      <c r="C100" s="109"/>
      <c r="D100" s="110" t="s">
        <v>920</v>
      </c>
      <c r="E100" s="110" t="s">
        <v>921</v>
      </c>
      <c r="F100" s="110" t="s">
        <v>922</v>
      </c>
      <c r="G100" s="110" t="s">
        <v>1293</v>
      </c>
      <c r="H100" s="110" t="s">
        <v>1211</v>
      </c>
      <c r="I100" s="109" t="s">
        <v>925</v>
      </c>
      <c r="J100" s="109" t="s">
        <v>1294</v>
      </c>
      <c r="K100" s="111" t="s">
        <v>1295</v>
      </c>
      <c r="L100" s="109"/>
      <c r="M100" s="108">
        <v>112.0</v>
      </c>
      <c r="N100" s="38"/>
    </row>
    <row r="101">
      <c r="A101" s="108">
        <v>100.0</v>
      </c>
      <c r="B101" s="109" t="s">
        <v>1240</v>
      </c>
      <c r="C101" s="109"/>
      <c r="D101" s="110" t="s">
        <v>920</v>
      </c>
      <c r="E101" s="110" t="s">
        <v>921</v>
      </c>
      <c r="F101" s="110" t="s">
        <v>922</v>
      </c>
      <c r="G101" s="110" t="s">
        <v>1296</v>
      </c>
      <c r="H101" s="110" t="s">
        <v>1297</v>
      </c>
      <c r="I101" s="109" t="s">
        <v>925</v>
      </c>
      <c r="J101" s="109" t="s">
        <v>1298</v>
      </c>
      <c r="K101" s="111" t="s">
        <v>1299</v>
      </c>
      <c r="L101" s="109"/>
      <c r="M101" s="108">
        <v>112.0</v>
      </c>
      <c r="N101" s="38"/>
    </row>
    <row r="102">
      <c r="A102" s="108">
        <v>101.0</v>
      </c>
      <c r="B102" s="109" t="s">
        <v>1240</v>
      </c>
      <c r="C102" s="109"/>
      <c r="D102" s="110" t="s">
        <v>920</v>
      </c>
      <c r="E102" s="110" t="s">
        <v>921</v>
      </c>
      <c r="F102" s="110" t="s">
        <v>922</v>
      </c>
      <c r="G102" s="110" t="s">
        <v>1296</v>
      </c>
      <c r="H102" s="110" t="s">
        <v>1297</v>
      </c>
      <c r="I102" s="109" t="s">
        <v>925</v>
      </c>
      <c r="J102" s="109" t="s">
        <v>1300</v>
      </c>
      <c r="K102" s="111" t="s">
        <v>1301</v>
      </c>
      <c r="L102" s="109"/>
      <c r="M102" s="108">
        <v>112.0</v>
      </c>
      <c r="N102" s="38"/>
    </row>
    <row r="103">
      <c r="A103" s="108">
        <v>102.0</v>
      </c>
      <c r="B103" s="109" t="s">
        <v>1240</v>
      </c>
      <c r="C103" s="109"/>
      <c r="D103" s="110" t="s">
        <v>920</v>
      </c>
      <c r="E103" s="110" t="s">
        <v>921</v>
      </c>
      <c r="F103" s="110" t="s">
        <v>922</v>
      </c>
      <c r="G103" s="110" t="s">
        <v>1302</v>
      </c>
      <c r="H103" s="110" t="s">
        <v>1303</v>
      </c>
      <c r="I103" s="109" t="s">
        <v>925</v>
      </c>
      <c r="J103" s="109" t="s">
        <v>1304</v>
      </c>
      <c r="K103" s="111" t="s">
        <v>1305</v>
      </c>
      <c r="L103" s="109"/>
      <c r="M103" s="108">
        <v>112.0</v>
      </c>
      <c r="N103" s="38"/>
    </row>
    <row r="104">
      <c r="A104" s="108">
        <v>103.0</v>
      </c>
      <c r="B104" s="109" t="s">
        <v>1240</v>
      </c>
      <c r="C104" s="109"/>
      <c r="D104" s="110" t="s">
        <v>920</v>
      </c>
      <c r="E104" s="110" t="s">
        <v>921</v>
      </c>
      <c r="F104" s="110" t="s">
        <v>922</v>
      </c>
      <c r="G104" s="110" t="s">
        <v>1306</v>
      </c>
      <c r="H104" s="110" t="s">
        <v>1307</v>
      </c>
      <c r="I104" s="109" t="s">
        <v>925</v>
      </c>
      <c r="J104" s="109" t="s">
        <v>1308</v>
      </c>
      <c r="K104" s="111" t="s">
        <v>1309</v>
      </c>
      <c r="L104" s="109"/>
      <c r="M104" s="108">
        <v>112.0</v>
      </c>
      <c r="N104" s="38"/>
    </row>
    <row r="105">
      <c r="A105" s="108">
        <v>104.0</v>
      </c>
      <c r="B105" s="109" t="s">
        <v>1240</v>
      </c>
      <c r="C105" s="109"/>
      <c r="D105" s="110" t="s">
        <v>920</v>
      </c>
      <c r="E105" s="110" t="s">
        <v>921</v>
      </c>
      <c r="F105" s="110" t="s">
        <v>922</v>
      </c>
      <c r="G105" s="110" t="s">
        <v>1310</v>
      </c>
      <c r="H105" s="110" t="s">
        <v>1311</v>
      </c>
      <c r="I105" s="109" t="s">
        <v>925</v>
      </c>
      <c r="J105" s="109" t="s">
        <v>1312</v>
      </c>
      <c r="K105" s="111" t="s">
        <v>1313</v>
      </c>
      <c r="L105" s="109"/>
      <c r="M105" s="108">
        <v>112.0</v>
      </c>
      <c r="N105" s="38"/>
    </row>
    <row r="106">
      <c r="A106" s="108">
        <v>105.0</v>
      </c>
      <c r="B106" s="109" t="s">
        <v>1240</v>
      </c>
      <c r="C106" s="109"/>
      <c r="D106" s="110" t="s">
        <v>920</v>
      </c>
      <c r="E106" s="110" t="s">
        <v>921</v>
      </c>
      <c r="F106" s="110" t="s">
        <v>922</v>
      </c>
      <c r="G106" s="110" t="s">
        <v>1314</v>
      </c>
      <c r="H106" s="110" t="s">
        <v>1315</v>
      </c>
      <c r="I106" s="109" t="s">
        <v>925</v>
      </c>
      <c r="J106" s="109" t="s">
        <v>1316</v>
      </c>
      <c r="K106" s="111" t="s">
        <v>1317</v>
      </c>
      <c r="L106" s="109"/>
      <c r="M106" s="108">
        <v>112.0</v>
      </c>
      <c r="N106" s="38"/>
    </row>
    <row r="107">
      <c r="A107" s="108">
        <v>106.0</v>
      </c>
      <c r="B107" s="109" t="s">
        <v>1240</v>
      </c>
      <c r="C107" s="109"/>
      <c r="D107" s="110" t="s">
        <v>920</v>
      </c>
      <c r="E107" s="110" t="s">
        <v>921</v>
      </c>
      <c r="F107" s="110" t="s">
        <v>922</v>
      </c>
      <c r="G107" s="110" t="s">
        <v>1318</v>
      </c>
      <c r="H107" s="110" t="s">
        <v>1319</v>
      </c>
      <c r="I107" s="109" t="s">
        <v>925</v>
      </c>
      <c r="J107" s="109" t="s">
        <v>1320</v>
      </c>
      <c r="K107" s="111" t="s">
        <v>1321</v>
      </c>
      <c r="L107" s="109"/>
      <c r="M107" s="108">
        <v>112.0</v>
      </c>
      <c r="N107" s="38"/>
    </row>
    <row r="108">
      <c r="A108" s="108">
        <v>107.0</v>
      </c>
      <c r="B108" s="109" t="s">
        <v>1240</v>
      </c>
      <c r="C108" s="109"/>
      <c r="D108" s="110" t="s">
        <v>920</v>
      </c>
      <c r="E108" s="110" t="s">
        <v>921</v>
      </c>
      <c r="F108" s="110" t="s">
        <v>922</v>
      </c>
      <c r="G108" s="110" t="s">
        <v>1318</v>
      </c>
      <c r="H108" s="110" t="s">
        <v>1319</v>
      </c>
      <c r="I108" s="109" t="s">
        <v>925</v>
      </c>
      <c r="J108" s="109" t="s">
        <v>1322</v>
      </c>
      <c r="K108" s="111" t="s">
        <v>1323</v>
      </c>
      <c r="L108" s="109"/>
      <c r="M108" s="108">
        <v>112.0</v>
      </c>
      <c r="N108" s="38"/>
    </row>
    <row r="109">
      <c r="A109" s="108">
        <v>108.0</v>
      </c>
      <c r="B109" s="109" t="s">
        <v>1240</v>
      </c>
      <c r="C109" s="109"/>
      <c r="D109" s="110" t="s">
        <v>920</v>
      </c>
      <c r="E109" s="110" t="s">
        <v>921</v>
      </c>
      <c r="F109" s="110" t="s">
        <v>922</v>
      </c>
      <c r="G109" s="110" t="s">
        <v>1324</v>
      </c>
      <c r="H109" s="110" t="s">
        <v>1325</v>
      </c>
      <c r="I109" s="109" t="s">
        <v>925</v>
      </c>
      <c r="J109" s="109" t="s">
        <v>1326</v>
      </c>
      <c r="K109" s="111" t="s">
        <v>1327</v>
      </c>
      <c r="L109" s="109"/>
      <c r="M109" s="108">
        <v>112.0</v>
      </c>
      <c r="N109" s="38"/>
    </row>
    <row r="110">
      <c r="A110" s="108">
        <v>109.0</v>
      </c>
      <c r="B110" s="109" t="s">
        <v>1240</v>
      </c>
      <c r="C110" s="109"/>
      <c r="D110" s="110" t="s">
        <v>920</v>
      </c>
      <c r="E110" s="110" t="s">
        <v>921</v>
      </c>
      <c r="F110" s="110" t="s">
        <v>922</v>
      </c>
      <c r="G110" s="110" t="s">
        <v>1324</v>
      </c>
      <c r="H110" s="110" t="s">
        <v>1325</v>
      </c>
      <c r="I110" s="109" t="s">
        <v>925</v>
      </c>
      <c r="J110" s="109" t="s">
        <v>1328</v>
      </c>
      <c r="K110" s="111" t="s">
        <v>1329</v>
      </c>
      <c r="L110" s="109"/>
      <c r="M110" s="108">
        <v>112.0</v>
      </c>
      <c r="N110" s="38"/>
    </row>
    <row r="111">
      <c r="A111" s="108">
        <v>110.0</v>
      </c>
      <c r="B111" s="109" t="s">
        <v>1240</v>
      </c>
      <c r="C111" s="109"/>
      <c r="D111" s="110" t="s">
        <v>920</v>
      </c>
      <c r="E111" s="110" t="s">
        <v>921</v>
      </c>
      <c r="F111" s="110" t="s">
        <v>922</v>
      </c>
      <c r="G111" s="110" t="s">
        <v>1324</v>
      </c>
      <c r="H111" s="110" t="s">
        <v>1325</v>
      </c>
      <c r="I111" s="109" t="s">
        <v>925</v>
      </c>
      <c r="J111" s="109" t="s">
        <v>1330</v>
      </c>
      <c r="K111" s="111" t="s">
        <v>1331</v>
      </c>
      <c r="L111" s="109"/>
      <c r="M111" s="108">
        <v>112.0</v>
      </c>
      <c r="N111" s="38"/>
    </row>
    <row r="112">
      <c r="A112" s="108">
        <v>111.0</v>
      </c>
      <c r="B112" s="109" t="s">
        <v>1240</v>
      </c>
      <c r="C112" s="109"/>
      <c r="D112" s="110" t="s">
        <v>920</v>
      </c>
      <c r="E112" s="110" t="s">
        <v>921</v>
      </c>
      <c r="F112" s="110" t="s">
        <v>922</v>
      </c>
      <c r="G112" s="110" t="s">
        <v>1332</v>
      </c>
      <c r="H112" s="110" t="s">
        <v>1333</v>
      </c>
      <c r="I112" s="109" t="s">
        <v>925</v>
      </c>
      <c r="J112" s="109" t="s">
        <v>1334</v>
      </c>
      <c r="K112" s="111" t="s">
        <v>1335</v>
      </c>
      <c r="L112" s="109"/>
      <c r="M112" s="108">
        <v>112.0</v>
      </c>
      <c r="N112" s="38"/>
    </row>
    <row r="113">
      <c r="A113" s="108">
        <v>112.0</v>
      </c>
      <c r="B113" s="109" t="s">
        <v>1240</v>
      </c>
      <c r="C113" s="109"/>
      <c r="D113" s="110" t="s">
        <v>920</v>
      </c>
      <c r="E113" s="110" t="s">
        <v>921</v>
      </c>
      <c r="F113" s="110" t="s">
        <v>922</v>
      </c>
      <c r="G113" s="110" t="s">
        <v>1332</v>
      </c>
      <c r="H113" s="110" t="s">
        <v>1333</v>
      </c>
      <c r="I113" s="109" t="s">
        <v>925</v>
      </c>
      <c r="J113" s="109" t="s">
        <v>1336</v>
      </c>
      <c r="K113" s="111" t="s">
        <v>1337</v>
      </c>
      <c r="L113" s="109"/>
      <c r="M113" s="108">
        <v>112.0</v>
      </c>
      <c r="N113" s="38"/>
    </row>
    <row r="114">
      <c r="A114" s="108">
        <v>113.0</v>
      </c>
      <c r="B114" s="109" t="s">
        <v>1240</v>
      </c>
      <c r="C114" s="109"/>
      <c r="D114" s="110" t="s">
        <v>920</v>
      </c>
      <c r="E114" s="110" t="s">
        <v>921</v>
      </c>
      <c r="F114" s="110" t="s">
        <v>922</v>
      </c>
      <c r="G114" s="110" t="s">
        <v>1338</v>
      </c>
      <c r="H114" s="110" t="s">
        <v>1339</v>
      </c>
      <c r="I114" s="109" t="s">
        <v>925</v>
      </c>
      <c r="J114" s="109" t="s">
        <v>1340</v>
      </c>
      <c r="K114" s="111" t="s">
        <v>1341</v>
      </c>
      <c r="L114" s="109"/>
      <c r="M114" s="108">
        <v>112.0</v>
      </c>
      <c r="N114" s="38"/>
    </row>
    <row r="115">
      <c r="A115" s="108">
        <v>114.0</v>
      </c>
      <c r="B115" s="109" t="s">
        <v>1240</v>
      </c>
      <c r="C115" s="109"/>
      <c r="D115" s="110" t="s">
        <v>920</v>
      </c>
      <c r="E115" s="110" t="s">
        <v>921</v>
      </c>
      <c r="F115" s="110" t="s">
        <v>922</v>
      </c>
      <c r="G115" s="110" t="s">
        <v>1338</v>
      </c>
      <c r="H115" s="110" t="s">
        <v>1339</v>
      </c>
      <c r="I115" s="109" t="s">
        <v>925</v>
      </c>
      <c r="J115" s="109" t="s">
        <v>1342</v>
      </c>
      <c r="K115" s="111" t="s">
        <v>1343</v>
      </c>
      <c r="L115" s="109"/>
      <c r="M115" s="108">
        <v>112.0</v>
      </c>
      <c r="N115" s="38"/>
    </row>
    <row r="116">
      <c r="A116" s="108">
        <v>115.0</v>
      </c>
      <c r="B116" s="109" t="s">
        <v>1240</v>
      </c>
      <c r="C116" s="109"/>
      <c r="D116" s="110" t="s">
        <v>920</v>
      </c>
      <c r="E116" s="110" t="s">
        <v>921</v>
      </c>
      <c r="F116" s="110" t="s">
        <v>922</v>
      </c>
      <c r="G116" s="110" t="s">
        <v>1338</v>
      </c>
      <c r="H116" s="110" t="s">
        <v>1339</v>
      </c>
      <c r="I116" s="109" t="s">
        <v>925</v>
      </c>
      <c r="J116" s="109" t="s">
        <v>1344</v>
      </c>
      <c r="K116" s="111" t="s">
        <v>1345</v>
      </c>
      <c r="L116" s="109"/>
      <c r="M116" s="108">
        <v>112.0</v>
      </c>
      <c r="N116" s="38"/>
    </row>
    <row r="117">
      <c r="A117" s="108">
        <v>116.0</v>
      </c>
      <c r="B117" s="109" t="s">
        <v>1240</v>
      </c>
      <c r="C117" s="109"/>
      <c r="D117" s="110" t="s">
        <v>920</v>
      </c>
      <c r="E117" s="110" t="s">
        <v>921</v>
      </c>
      <c r="F117" s="110" t="s">
        <v>922</v>
      </c>
      <c r="G117" s="110" t="s">
        <v>1346</v>
      </c>
      <c r="H117" s="110" t="s">
        <v>1347</v>
      </c>
      <c r="I117" s="109" t="s">
        <v>925</v>
      </c>
      <c r="J117" s="109" t="s">
        <v>1348</v>
      </c>
      <c r="K117" s="111" t="s">
        <v>1349</v>
      </c>
      <c r="L117" s="109"/>
      <c r="M117" s="108">
        <v>112.0</v>
      </c>
      <c r="N117" s="38"/>
    </row>
    <row r="118">
      <c r="A118" s="108">
        <v>117.0</v>
      </c>
      <c r="B118" s="109" t="s">
        <v>1240</v>
      </c>
      <c r="C118" s="109"/>
      <c r="D118" s="110" t="s">
        <v>920</v>
      </c>
      <c r="E118" s="110" t="s">
        <v>921</v>
      </c>
      <c r="F118" s="110" t="s">
        <v>922</v>
      </c>
      <c r="G118" s="110" t="s">
        <v>1350</v>
      </c>
      <c r="H118" s="110" t="s">
        <v>1351</v>
      </c>
      <c r="I118" s="109" t="s">
        <v>925</v>
      </c>
      <c r="J118" s="109" t="s">
        <v>1352</v>
      </c>
      <c r="K118" s="111" t="s">
        <v>1353</v>
      </c>
      <c r="L118" s="109"/>
      <c r="M118" s="108">
        <v>112.0</v>
      </c>
      <c r="N118" s="38"/>
    </row>
    <row r="119">
      <c r="A119" s="108">
        <v>118.0</v>
      </c>
      <c r="B119" s="109" t="s">
        <v>1240</v>
      </c>
      <c r="C119" s="109"/>
      <c r="D119" s="110" t="s">
        <v>920</v>
      </c>
      <c r="E119" s="110" t="s">
        <v>921</v>
      </c>
      <c r="F119" s="110" t="s">
        <v>922</v>
      </c>
      <c r="G119" s="110" t="s">
        <v>1354</v>
      </c>
      <c r="H119" s="110" t="s">
        <v>1355</v>
      </c>
      <c r="I119" s="109" t="s">
        <v>925</v>
      </c>
      <c r="J119" s="109" t="s">
        <v>1356</v>
      </c>
      <c r="K119" s="111" t="s">
        <v>1357</v>
      </c>
      <c r="L119" s="109"/>
      <c r="M119" s="108">
        <v>112.0</v>
      </c>
      <c r="N119" s="38"/>
    </row>
    <row r="120">
      <c r="A120" s="108">
        <v>119.0</v>
      </c>
      <c r="B120" s="109" t="s">
        <v>1240</v>
      </c>
      <c r="C120" s="109"/>
      <c r="D120" s="110" t="s">
        <v>920</v>
      </c>
      <c r="E120" s="110" t="s">
        <v>921</v>
      </c>
      <c r="F120" s="110" t="s">
        <v>922</v>
      </c>
      <c r="G120" s="110" t="s">
        <v>1354</v>
      </c>
      <c r="H120" s="110" t="s">
        <v>1355</v>
      </c>
      <c r="I120" s="109" t="s">
        <v>925</v>
      </c>
      <c r="J120" s="109" t="s">
        <v>1358</v>
      </c>
      <c r="K120" s="111" t="s">
        <v>1359</v>
      </c>
      <c r="L120" s="109"/>
      <c r="M120" s="108">
        <v>112.0</v>
      </c>
      <c r="N120" s="38"/>
    </row>
    <row r="121">
      <c r="A121" s="108">
        <v>120.0</v>
      </c>
      <c r="B121" s="109" t="s">
        <v>1240</v>
      </c>
      <c r="C121" s="109"/>
      <c r="D121" s="110" t="s">
        <v>920</v>
      </c>
      <c r="E121" s="110" t="s">
        <v>921</v>
      </c>
      <c r="F121" s="110" t="s">
        <v>922</v>
      </c>
      <c r="G121" s="110" t="s">
        <v>1360</v>
      </c>
      <c r="H121" s="110" t="s">
        <v>1361</v>
      </c>
      <c r="I121" s="109" t="s">
        <v>925</v>
      </c>
      <c r="J121" s="109" t="s">
        <v>1362</v>
      </c>
      <c r="K121" s="111" t="s">
        <v>1363</v>
      </c>
      <c r="L121" s="109"/>
      <c r="M121" s="108">
        <v>112.0</v>
      </c>
      <c r="N121" s="38"/>
    </row>
    <row r="122">
      <c r="A122" s="108">
        <v>121.0</v>
      </c>
      <c r="B122" s="109" t="s">
        <v>1240</v>
      </c>
      <c r="C122" s="109"/>
      <c r="D122" s="110" t="s">
        <v>920</v>
      </c>
      <c r="E122" s="110" t="s">
        <v>921</v>
      </c>
      <c r="F122" s="110" t="s">
        <v>922</v>
      </c>
      <c r="G122" s="110" t="s">
        <v>1360</v>
      </c>
      <c r="H122" s="110" t="s">
        <v>1361</v>
      </c>
      <c r="I122" s="109" t="s">
        <v>925</v>
      </c>
      <c r="J122" s="109" t="s">
        <v>1364</v>
      </c>
      <c r="K122" s="111" t="s">
        <v>1365</v>
      </c>
      <c r="L122" s="109"/>
      <c r="M122" s="108">
        <v>112.0</v>
      </c>
      <c r="N122" s="38"/>
    </row>
    <row r="123">
      <c r="A123" s="108">
        <v>122.0</v>
      </c>
      <c r="B123" s="109" t="s">
        <v>1240</v>
      </c>
      <c r="C123" s="109"/>
      <c r="D123" s="110" t="s">
        <v>920</v>
      </c>
      <c r="E123" s="110" t="s">
        <v>921</v>
      </c>
      <c r="F123" s="110" t="s">
        <v>956</v>
      </c>
      <c r="G123" s="110" t="s">
        <v>957</v>
      </c>
      <c r="H123" s="110" t="s">
        <v>958</v>
      </c>
      <c r="I123" s="109" t="s">
        <v>925</v>
      </c>
      <c r="J123" s="109" t="s">
        <v>1366</v>
      </c>
      <c r="K123" s="111" t="s">
        <v>1367</v>
      </c>
      <c r="L123" s="109"/>
      <c r="M123" s="108">
        <v>112.0</v>
      </c>
      <c r="N123" s="38"/>
    </row>
    <row r="124">
      <c r="A124" s="108">
        <v>123.0</v>
      </c>
      <c r="B124" s="109" t="s">
        <v>1240</v>
      </c>
      <c r="C124" s="109"/>
      <c r="D124" s="110" t="s">
        <v>920</v>
      </c>
      <c r="E124" s="110" t="s">
        <v>921</v>
      </c>
      <c r="F124" s="110" t="s">
        <v>922</v>
      </c>
      <c r="G124" s="110" t="s">
        <v>962</v>
      </c>
      <c r="H124" s="110" t="s">
        <v>963</v>
      </c>
      <c r="I124" s="109" t="s">
        <v>925</v>
      </c>
      <c r="J124" s="109" t="s">
        <v>1368</v>
      </c>
      <c r="K124" s="111" t="s">
        <v>1369</v>
      </c>
      <c r="L124" s="109"/>
      <c r="M124" s="108">
        <v>112.0</v>
      </c>
      <c r="N124" s="38"/>
    </row>
    <row r="125">
      <c r="A125" s="108">
        <v>124.0</v>
      </c>
      <c r="B125" s="109" t="s">
        <v>1240</v>
      </c>
      <c r="C125" s="109"/>
      <c r="D125" s="110" t="s">
        <v>920</v>
      </c>
      <c r="E125" s="110" t="s">
        <v>921</v>
      </c>
      <c r="F125" s="110" t="s">
        <v>922</v>
      </c>
      <c r="G125" s="110" t="s">
        <v>1370</v>
      </c>
      <c r="H125" s="110" t="s">
        <v>1371</v>
      </c>
      <c r="I125" s="109" t="s">
        <v>925</v>
      </c>
      <c r="J125" s="109" t="s">
        <v>1372</v>
      </c>
      <c r="K125" s="111" t="s">
        <v>1373</v>
      </c>
      <c r="L125" s="109"/>
      <c r="M125" s="108">
        <v>112.0</v>
      </c>
      <c r="N125" s="38"/>
    </row>
    <row r="126">
      <c r="A126" s="108">
        <v>125.0</v>
      </c>
      <c r="B126" s="109" t="s">
        <v>1240</v>
      </c>
      <c r="C126" s="109"/>
      <c r="D126" s="110" t="s">
        <v>920</v>
      </c>
      <c r="E126" s="110" t="s">
        <v>921</v>
      </c>
      <c r="F126" s="110" t="s">
        <v>922</v>
      </c>
      <c r="G126" s="110" t="s">
        <v>1370</v>
      </c>
      <c r="H126" s="110" t="s">
        <v>1371</v>
      </c>
      <c r="I126" s="109" t="s">
        <v>925</v>
      </c>
      <c r="J126" s="109" t="s">
        <v>1374</v>
      </c>
      <c r="K126" s="111" t="s">
        <v>1375</v>
      </c>
      <c r="L126" s="109"/>
      <c r="M126" s="108">
        <v>112.0</v>
      </c>
      <c r="N126" s="38"/>
    </row>
    <row r="127">
      <c r="A127" s="108">
        <v>126.0</v>
      </c>
      <c r="B127" s="109" t="s">
        <v>1240</v>
      </c>
      <c r="C127" s="109"/>
      <c r="D127" s="110" t="s">
        <v>920</v>
      </c>
      <c r="E127" s="110" t="s">
        <v>921</v>
      </c>
      <c r="F127" s="110" t="s">
        <v>922</v>
      </c>
      <c r="G127" s="110" t="s">
        <v>1376</v>
      </c>
      <c r="H127" s="110" t="s">
        <v>1377</v>
      </c>
      <c r="I127" s="109" t="s">
        <v>925</v>
      </c>
      <c r="J127" s="109" t="s">
        <v>1378</v>
      </c>
      <c r="K127" s="111" t="s">
        <v>1379</v>
      </c>
      <c r="L127" s="109"/>
      <c r="M127" s="108">
        <v>112.0</v>
      </c>
      <c r="N127" s="38"/>
    </row>
    <row r="128">
      <c r="A128" s="108">
        <v>127.0</v>
      </c>
      <c r="B128" s="109" t="s">
        <v>1240</v>
      </c>
      <c r="C128" s="109"/>
      <c r="D128" s="110" t="s">
        <v>920</v>
      </c>
      <c r="E128" s="110" t="s">
        <v>921</v>
      </c>
      <c r="F128" s="110" t="s">
        <v>922</v>
      </c>
      <c r="G128" s="110" t="s">
        <v>1376</v>
      </c>
      <c r="H128" s="110" t="s">
        <v>1377</v>
      </c>
      <c r="I128" s="109" t="s">
        <v>925</v>
      </c>
      <c r="J128" s="109" t="s">
        <v>1380</v>
      </c>
      <c r="K128" s="111" t="s">
        <v>1381</v>
      </c>
      <c r="L128" s="109"/>
      <c r="M128" s="108">
        <v>112.0</v>
      </c>
      <c r="N128" s="38"/>
    </row>
    <row r="129">
      <c r="A129" s="108">
        <v>128.0</v>
      </c>
      <c r="B129" s="109" t="s">
        <v>1240</v>
      </c>
      <c r="C129" s="109"/>
      <c r="D129" s="110" t="s">
        <v>920</v>
      </c>
      <c r="E129" s="110" t="s">
        <v>921</v>
      </c>
      <c r="F129" s="110" t="s">
        <v>922</v>
      </c>
      <c r="G129" s="110" t="s">
        <v>967</v>
      </c>
      <c r="H129" s="110" t="s">
        <v>968</v>
      </c>
      <c r="I129" s="109" t="s">
        <v>925</v>
      </c>
      <c r="J129" s="109" t="s">
        <v>1382</v>
      </c>
      <c r="K129" s="111" t="s">
        <v>1383</v>
      </c>
      <c r="L129" s="109"/>
      <c r="M129" s="108">
        <v>112.0</v>
      </c>
      <c r="N129" s="38"/>
    </row>
    <row r="130">
      <c r="A130" s="108">
        <v>129.0</v>
      </c>
      <c r="B130" s="109" t="s">
        <v>1240</v>
      </c>
      <c r="C130" s="109"/>
      <c r="D130" s="110" t="s">
        <v>920</v>
      </c>
      <c r="E130" s="110" t="s">
        <v>921</v>
      </c>
      <c r="F130" s="110" t="s">
        <v>922</v>
      </c>
      <c r="G130" s="110" t="s">
        <v>1384</v>
      </c>
      <c r="H130" s="110" t="s">
        <v>1385</v>
      </c>
      <c r="I130" s="109" t="s">
        <v>925</v>
      </c>
      <c r="J130" s="109" t="s">
        <v>1386</v>
      </c>
      <c r="K130" s="111" t="s">
        <v>1387</v>
      </c>
      <c r="L130" s="109"/>
      <c r="M130" s="108">
        <v>112.0</v>
      </c>
      <c r="N130" s="38"/>
    </row>
    <row r="131">
      <c r="A131" s="108">
        <v>130.0</v>
      </c>
      <c r="B131" s="109" t="s">
        <v>1240</v>
      </c>
      <c r="C131" s="109"/>
      <c r="D131" s="110" t="s">
        <v>920</v>
      </c>
      <c r="E131" s="110" t="s">
        <v>921</v>
      </c>
      <c r="F131" s="110" t="s">
        <v>922</v>
      </c>
      <c r="G131" s="110" t="s">
        <v>1384</v>
      </c>
      <c r="H131" s="110" t="s">
        <v>1385</v>
      </c>
      <c r="I131" s="109" t="s">
        <v>925</v>
      </c>
      <c r="J131" s="109" t="s">
        <v>1388</v>
      </c>
      <c r="K131" s="111" t="s">
        <v>1389</v>
      </c>
      <c r="L131" s="109"/>
      <c r="M131" s="108">
        <v>112.0</v>
      </c>
      <c r="N131" s="38"/>
    </row>
    <row r="132">
      <c r="A132" s="108">
        <v>131.0</v>
      </c>
      <c r="B132" s="109" t="s">
        <v>1240</v>
      </c>
      <c r="C132" s="109"/>
      <c r="D132" s="110" t="s">
        <v>920</v>
      </c>
      <c r="E132" s="110" t="s">
        <v>921</v>
      </c>
      <c r="F132" s="110" t="s">
        <v>922</v>
      </c>
      <c r="G132" s="110" t="s">
        <v>972</v>
      </c>
      <c r="H132" s="110" t="s">
        <v>973</v>
      </c>
      <c r="I132" s="109" t="s">
        <v>925</v>
      </c>
      <c r="J132" s="109" t="s">
        <v>1390</v>
      </c>
      <c r="K132" s="111" t="s">
        <v>1391</v>
      </c>
      <c r="L132" s="109"/>
      <c r="M132" s="108">
        <v>112.0</v>
      </c>
      <c r="N132" s="38"/>
    </row>
    <row r="133">
      <c r="A133" s="108">
        <v>132.0</v>
      </c>
      <c r="B133" s="109" t="s">
        <v>1240</v>
      </c>
      <c r="C133" s="109"/>
      <c r="D133" s="110" t="s">
        <v>920</v>
      </c>
      <c r="E133" s="110" t="s">
        <v>921</v>
      </c>
      <c r="F133" s="110" t="s">
        <v>922</v>
      </c>
      <c r="G133" s="110" t="s">
        <v>1392</v>
      </c>
      <c r="H133" s="110" t="s">
        <v>1393</v>
      </c>
      <c r="I133" s="109" t="s">
        <v>925</v>
      </c>
      <c r="J133" s="109" t="s">
        <v>1394</v>
      </c>
      <c r="K133" s="111" t="s">
        <v>1395</v>
      </c>
      <c r="L133" s="109"/>
      <c r="M133" s="108">
        <v>112.0</v>
      </c>
      <c r="N133" s="38"/>
    </row>
    <row r="134">
      <c r="A134" s="108">
        <v>133.0</v>
      </c>
      <c r="B134" s="109" t="s">
        <v>1240</v>
      </c>
      <c r="C134" s="109"/>
      <c r="D134" s="110" t="s">
        <v>920</v>
      </c>
      <c r="E134" s="110" t="s">
        <v>921</v>
      </c>
      <c r="F134" s="110" t="s">
        <v>922</v>
      </c>
      <c r="G134" s="110" t="s">
        <v>1396</v>
      </c>
      <c r="H134" s="110" t="s">
        <v>1397</v>
      </c>
      <c r="I134" s="109" t="s">
        <v>925</v>
      </c>
      <c r="J134" s="109" t="s">
        <v>1398</v>
      </c>
      <c r="K134" s="111" t="s">
        <v>1399</v>
      </c>
      <c r="L134" s="109"/>
      <c r="M134" s="108">
        <v>112.0</v>
      </c>
      <c r="N134" s="38"/>
    </row>
    <row r="135">
      <c r="A135" s="108">
        <v>134.0</v>
      </c>
      <c r="B135" s="109" t="s">
        <v>1240</v>
      </c>
      <c r="C135" s="109"/>
      <c r="D135" s="110" t="s">
        <v>920</v>
      </c>
      <c r="E135" s="110" t="s">
        <v>921</v>
      </c>
      <c r="F135" s="110" t="s">
        <v>922</v>
      </c>
      <c r="G135" s="110" t="s">
        <v>1400</v>
      </c>
      <c r="H135" s="110" t="s">
        <v>1401</v>
      </c>
      <c r="I135" s="109" t="s">
        <v>925</v>
      </c>
      <c r="J135" s="109" t="s">
        <v>1402</v>
      </c>
      <c r="K135" s="111" t="s">
        <v>1403</v>
      </c>
      <c r="L135" s="109"/>
      <c r="M135" s="108">
        <v>112.0</v>
      </c>
      <c r="N135" s="38"/>
    </row>
    <row r="136">
      <c r="A136" s="108">
        <v>135.0</v>
      </c>
      <c r="B136" s="109" t="s">
        <v>1240</v>
      </c>
      <c r="C136" s="109"/>
      <c r="D136" s="110" t="s">
        <v>920</v>
      </c>
      <c r="E136" s="110" t="s">
        <v>921</v>
      </c>
      <c r="F136" s="110" t="s">
        <v>922</v>
      </c>
      <c r="G136" s="110" t="s">
        <v>1404</v>
      </c>
      <c r="H136" s="110" t="s">
        <v>1405</v>
      </c>
      <c r="I136" s="109" t="s">
        <v>925</v>
      </c>
      <c r="J136" s="109" t="s">
        <v>1406</v>
      </c>
      <c r="K136" s="111" t="s">
        <v>1407</v>
      </c>
      <c r="L136" s="109"/>
      <c r="M136" s="108">
        <v>112.0</v>
      </c>
      <c r="N136" s="38"/>
    </row>
    <row r="137">
      <c r="A137" s="108">
        <v>136.0</v>
      </c>
      <c r="B137" s="109" t="s">
        <v>1240</v>
      </c>
      <c r="C137" s="109"/>
      <c r="D137" s="110" t="s">
        <v>920</v>
      </c>
      <c r="E137" s="110" t="s">
        <v>921</v>
      </c>
      <c r="F137" s="110" t="s">
        <v>922</v>
      </c>
      <c r="G137" s="110" t="s">
        <v>1408</v>
      </c>
      <c r="H137" s="110" t="s">
        <v>1409</v>
      </c>
      <c r="I137" s="109" t="s">
        <v>925</v>
      </c>
      <c r="J137" s="109" t="s">
        <v>1410</v>
      </c>
      <c r="K137" s="111" t="s">
        <v>1411</v>
      </c>
      <c r="L137" s="109"/>
      <c r="M137" s="108">
        <v>112.0</v>
      </c>
      <c r="N137" s="38"/>
    </row>
    <row r="138">
      <c r="A138" s="108">
        <v>137.0</v>
      </c>
      <c r="B138" s="109" t="s">
        <v>1240</v>
      </c>
      <c r="C138" s="109"/>
      <c r="D138" s="110" t="s">
        <v>920</v>
      </c>
      <c r="E138" s="110" t="s">
        <v>921</v>
      </c>
      <c r="F138" s="110" t="s">
        <v>922</v>
      </c>
      <c r="G138" s="110" t="s">
        <v>1408</v>
      </c>
      <c r="H138" s="110" t="s">
        <v>1409</v>
      </c>
      <c r="I138" s="109" t="s">
        <v>925</v>
      </c>
      <c r="J138" s="109" t="s">
        <v>1412</v>
      </c>
      <c r="K138" s="111" t="s">
        <v>1413</v>
      </c>
      <c r="L138" s="109"/>
      <c r="M138" s="108">
        <v>112.0</v>
      </c>
      <c r="N138" s="38"/>
    </row>
    <row r="139">
      <c r="A139" s="108">
        <v>138.0</v>
      </c>
      <c r="B139" s="109" t="s">
        <v>1240</v>
      </c>
      <c r="C139" s="109"/>
      <c r="D139" s="110" t="s">
        <v>920</v>
      </c>
      <c r="E139" s="110" t="s">
        <v>921</v>
      </c>
      <c r="F139" s="110" t="s">
        <v>922</v>
      </c>
      <c r="G139" s="110" t="s">
        <v>1414</v>
      </c>
      <c r="H139" s="110" t="s">
        <v>1415</v>
      </c>
      <c r="I139" s="109" t="s">
        <v>925</v>
      </c>
      <c r="J139" s="109" t="s">
        <v>1416</v>
      </c>
      <c r="K139" s="111" t="s">
        <v>1417</v>
      </c>
      <c r="L139" s="109"/>
      <c r="M139" s="108">
        <v>112.0</v>
      </c>
      <c r="N139" s="38"/>
    </row>
    <row r="140">
      <c r="A140" s="108">
        <v>139.0</v>
      </c>
      <c r="B140" s="109" t="s">
        <v>1240</v>
      </c>
      <c r="C140" s="109"/>
      <c r="D140" s="110" t="s">
        <v>920</v>
      </c>
      <c r="E140" s="110" t="s">
        <v>921</v>
      </c>
      <c r="F140" s="110" t="s">
        <v>922</v>
      </c>
      <c r="G140" s="110" t="s">
        <v>1414</v>
      </c>
      <c r="H140" s="110" t="s">
        <v>1415</v>
      </c>
      <c r="I140" s="109" t="s">
        <v>925</v>
      </c>
      <c r="J140" s="109" t="s">
        <v>1418</v>
      </c>
      <c r="K140" s="111" t="s">
        <v>1419</v>
      </c>
      <c r="L140" s="109"/>
      <c r="M140" s="108">
        <v>112.0</v>
      </c>
      <c r="N140" s="38"/>
    </row>
    <row r="141">
      <c r="A141" s="108">
        <v>140.0</v>
      </c>
      <c r="B141" s="109" t="s">
        <v>1240</v>
      </c>
      <c r="C141" s="109"/>
      <c r="D141" s="110" t="s">
        <v>920</v>
      </c>
      <c r="E141" s="110" t="s">
        <v>921</v>
      </c>
      <c r="F141" s="110" t="s">
        <v>922</v>
      </c>
      <c r="G141" s="110" t="s">
        <v>991</v>
      </c>
      <c r="H141" s="110" t="s">
        <v>992</v>
      </c>
      <c r="I141" s="109" t="s">
        <v>925</v>
      </c>
      <c r="J141" s="109" t="s">
        <v>1420</v>
      </c>
      <c r="K141" s="111" t="s">
        <v>1421</v>
      </c>
      <c r="L141" s="109"/>
      <c r="M141" s="108">
        <v>112.0</v>
      </c>
      <c r="N141" s="38"/>
    </row>
    <row r="142">
      <c r="A142" s="108">
        <v>141.0</v>
      </c>
      <c r="B142" s="109" t="s">
        <v>1240</v>
      </c>
      <c r="C142" s="109"/>
      <c r="D142" s="110" t="s">
        <v>920</v>
      </c>
      <c r="E142" s="110" t="s">
        <v>921</v>
      </c>
      <c r="F142" s="110" t="s">
        <v>922</v>
      </c>
      <c r="G142" s="110" t="s">
        <v>991</v>
      </c>
      <c r="H142" s="110" t="s">
        <v>992</v>
      </c>
      <c r="I142" s="109" t="s">
        <v>925</v>
      </c>
      <c r="J142" s="109" t="s">
        <v>1422</v>
      </c>
      <c r="K142" s="111" t="s">
        <v>1423</v>
      </c>
      <c r="L142" s="109"/>
      <c r="M142" s="108">
        <v>112.0</v>
      </c>
      <c r="N142" s="38"/>
    </row>
    <row r="143">
      <c r="A143" s="108">
        <v>142.0</v>
      </c>
      <c r="B143" s="109" t="s">
        <v>1240</v>
      </c>
      <c r="C143" s="109"/>
      <c r="D143" s="110" t="s">
        <v>920</v>
      </c>
      <c r="E143" s="110" t="s">
        <v>921</v>
      </c>
      <c r="F143" s="110" t="s">
        <v>922</v>
      </c>
      <c r="G143" s="110" t="s">
        <v>1424</v>
      </c>
      <c r="H143" s="110" t="s">
        <v>1425</v>
      </c>
      <c r="I143" s="109" t="s">
        <v>925</v>
      </c>
      <c r="J143" s="109" t="s">
        <v>1426</v>
      </c>
      <c r="K143" s="111" t="s">
        <v>1427</v>
      </c>
      <c r="L143" s="109"/>
      <c r="M143" s="108">
        <v>112.0</v>
      </c>
      <c r="N143" s="38"/>
    </row>
    <row r="144">
      <c r="A144" s="108">
        <v>143.0</v>
      </c>
      <c r="B144" s="109" t="s">
        <v>1240</v>
      </c>
      <c r="C144" s="109"/>
      <c r="D144" s="110" t="s">
        <v>920</v>
      </c>
      <c r="E144" s="110" t="s">
        <v>921</v>
      </c>
      <c r="F144" s="110" t="s">
        <v>922</v>
      </c>
      <c r="G144" s="110" t="s">
        <v>999</v>
      </c>
      <c r="H144" s="110" t="s">
        <v>1000</v>
      </c>
      <c r="I144" s="109" t="s">
        <v>925</v>
      </c>
      <c r="J144" s="109" t="s">
        <v>1428</v>
      </c>
      <c r="K144" s="111" t="s">
        <v>1429</v>
      </c>
      <c r="L144" s="109"/>
      <c r="M144" s="108">
        <v>112.0</v>
      </c>
      <c r="N144" s="38"/>
    </row>
    <row r="145">
      <c r="A145" s="108">
        <v>144.0</v>
      </c>
      <c r="B145" s="109" t="s">
        <v>1240</v>
      </c>
      <c r="C145" s="109"/>
      <c r="D145" s="110" t="s">
        <v>920</v>
      </c>
      <c r="E145" s="110" t="s">
        <v>921</v>
      </c>
      <c r="F145" s="110" t="s">
        <v>922</v>
      </c>
      <c r="G145" s="110" t="s">
        <v>999</v>
      </c>
      <c r="H145" s="110" t="s">
        <v>1000</v>
      </c>
      <c r="I145" s="109" t="s">
        <v>925</v>
      </c>
      <c r="J145" s="109" t="s">
        <v>1430</v>
      </c>
      <c r="K145" s="111" t="s">
        <v>1431</v>
      </c>
      <c r="L145" s="109"/>
      <c r="M145" s="108">
        <v>112.0</v>
      </c>
      <c r="N145" s="38"/>
    </row>
    <row r="146">
      <c r="A146" s="108">
        <v>145.0</v>
      </c>
      <c r="B146" s="109" t="s">
        <v>1240</v>
      </c>
      <c r="C146" s="109"/>
      <c r="D146" s="110" t="s">
        <v>920</v>
      </c>
      <c r="E146" s="110" t="s">
        <v>921</v>
      </c>
      <c r="F146" s="110" t="s">
        <v>922</v>
      </c>
      <c r="G146" s="110" t="s">
        <v>1004</v>
      </c>
      <c r="H146" s="110" t="s">
        <v>958</v>
      </c>
      <c r="I146" s="109" t="s">
        <v>925</v>
      </c>
      <c r="J146" s="109" t="s">
        <v>1432</v>
      </c>
      <c r="K146" s="111" t="s">
        <v>1433</v>
      </c>
      <c r="L146" s="109"/>
      <c r="M146" s="108">
        <v>112.0</v>
      </c>
      <c r="N146" s="38"/>
    </row>
    <row r="147">
      <c r="A147" s="108">
        <v>146.0</v>
      </c>
      <c r="B147" s="109" t="s">
        <v>1240</v>
      </c>
      <c r="C147" s="109"/>
      <c r="D147" s="110" t="s">
        <v>920</v>
      </c>
      <c r="E147" s="110" t="s">
        <v>921</v>
      </c>
      <c r="F147" s="110" t="s">
        <v>922</v>
      </c>
      <c r="G147" s="110" t="s">
        <v>1434</v>
      </c>
      <c r="H147" s="110" t="s">
        <v>1435</v>
      </c>
      <c r="I147" s="109" t="s">
        <v>925</v>
      </c>
      <c r="J147" s="109" t="s">
        <v>1436</v>
      </c>
      <c r="K147" s="111" t="s">
        <v>1437</v>
      </c>
      <c r="L147" s="109"/>
      <c r="M147" s="108">
        <v>112.0</v>
      </c>
      <c r="N147" s="38"/>
    </row>
    <row r="148">
      <c r="A148" s="108">
        <v>147.0</v>
      </c>
      <c r="B148" s="109" t="s">
        <v>1240</v>
      </c>
      <c r="C148" s="109"/>
      <c r="D148" s="110" t="s">
        <v>920</v>
      </c>
      <c r="E148" s="110" t="s">
        <v>921</v>
      </c>
      <c r="F148" s="110" t="s">
        <v>922</v>
      </c>
      <c r="G148" s="110" t="s">
        <v>1434</v>
      </c>
      <c r="H148" s="110" t="s">
        <v>1435</v>
      </c>
      <c r="I148" s="109" t="s">
        <v>925</v>
      </c>
      <c r="J148" s="109" t="s">
        <v>1438</v>
      </c>
      <c r="K148" s="111" t="s">
        <v>1439</v>
      </c>
      <c r="L148" s="109"/>
      <c r="M148" s="108">
        <v>112.0</v>
      </c>
      <c r="N148" s="38"/>
    </row>
    <row r="149">
      <c r="A149" s="108">
        <v>148.0</v>
      </c>
      <c r="B149" s="109" t="s">
        <v>1240</v>
      </c>
      <c r="C149" s="109"/>
      <c r="D149" s="110" t="s">
        <v>920</v>
      </c>
      <c r="E149" s="110" t="s">
        <v>921</v>
      </c>
      <c r="F149" s="110" t="s">
        <v>922</v>
      </c>
      <c r="G149" s="110" t="s">
        <v>1434</v>
      </c>
      <c r="H149" s="110" t="s">
        <v>1435</v>
      </c>
      <c r="I149" s="109" t="s">
        <v>925</v>
      </c>
      <c r="J149" s="109" t="s">
        <v>1440</v>
      </c>
      <c r="K149" s="111" t="s">
        <v>1441</v>
      </c>
      <c r="L149" s="109"/>
      <c r="M149" s="108">
        <v>112.0</v>
      </c>
      <c r="N149" s="38"/>
    </row>
    <row r="150">
      <c r="A150" s="108">
        <v>149.0</v>
      </c>
      <c r="B150" s="109" t="s">
        <v>1240</v>
      </c>
      <c r="C150" s="109"/>
      <c r="D150" s="110" t="s">
        <v>920</v>
      </c>
      <c r="E150" s="110" t="s">
        <v>921</v>
      </c>
      <c r="F150" s="110" t="s">
        <v>922</v>
      </c>
      <c r="G150" s="110" t="s">
        <v>1434</v>
      </c>
      <c r="H150" s="110" t="s">
        <v>1442</v>
      </c>
      <c r="I150" s="109" t="s">
        <v>925</v>
      </c>
      <c r="J150" s="109" t="s">
        <v>1443</v>
      </c>
      <c r="K150" s="111" t="s">
        <v>1444</v>
      </c>
      <c r="L150" s="109"/>
      <c r="M150" s="108">
        <v>112.0</v>
      </c>
      <c r="N150" s="38"/>
    </row>
    <row r="151">
      <c r="A151" s="108">
        <v>150.0</v>
      </c>
      <c r="B151" s="109" t="s">
        <v>1240</v>
      </c>
      <c r="C151" s="109"/>
      <c r="D151" s="110" t="s">
        <v>920</v>
      </c>
      <c r="E151" s="110" t="s">
        <v>921</v>
      </c>
      <c r="F151" s="110" t="s">
        <v>922</v>
      </c>
      <c r="G151" s="110" t="s">
        <v>1434</v>
      </c>
      <c r="H151" s="110" t="s">
        <v>1442</v>
      </c>
      <c r="I151" s="109" t="s">
        <v>925</v>
      </c>
      <c r="J151" s="109" t="s">
        <v>1445</v>
      </c>
      <c r="K151" s="111" t="s">
        <v>1446</v>
      </c>
      <c r="L151" s="109"/>
      <c r="M151" s="108">
        <v>112.0</v>
      </c>
      <c r="N151" s="38"/>
    </row>
    <row r="152">
      <c r="A152" s="108">
        <v>151.0</v>
      </c>
      <c r="B152" s="109" t="s">
        <v>1240</v>
      </c>
      <c r="C152" s="109"/>
      <c r="D152" s="110" t="s">
        <v>920</v>
      </c>
      <c r="E152" s="110" t="s">
        <v>921</v>
      </c>
      <c r="F152" s="110" t="s">
        <v>922</v>
      </c>
      <c r="G152" s="110" t="s">
        <v>1447</v>
      </c>
      <c r="H152" s="110" t="s">
        <v>1448</v>
      </c>
      <c r="I152" s="109" t="s">
        <v>925</v>
      </c>
      <c r="J152" s="109" t="s">
        <v>1449</v>
      </c>
      <c r="K152" s="111" t="s">
        <v>1450</v>
      </c>
      <c r="L152" s="109"/>
      <c r="M152" s="108">
        <v>112.0</v>
      </c>
      <c r="N152" s="38"/>
    </row>
    <row r="153">
      <c r="A153" s="108">
        <v>152.0</v>
      </c>
      <c r="B153" s="109" t="s">
        <v>1240</v>
      </c>
      <c r="C153" s="109"/>
      <c r="D153" s="110" t="s">
        <v>920</v>
      </c>
      <c r="E153" s="110" t="s">
        <v>921</v>
      </c>
      <c r="F153" s="110" t="s">
        <v>922</v>
      </c>
      <c r="G153" s="110" t="s">
        <v>1447</v>
      </c>
      <c r="H153" s="110" t="s">
        <v>1448</v>
      </c>
      <c r="I153" s="109" t="s">
        <v>925</v>
      </c>
      <c r="J153" s="109" t="s">
        <v>1451</v>
      </c>
      <c r="K153" s="111" t="s">
        <v>1452</v>
      </c>
      <c r="L153" s="109"/>
      <c r="M153" s="108">
        <v>112.0</v>
      </c>
      <c r="N153" s="38"/>
    </row>
    <row r="154">
      <c r="A154" s="108">
        <v>153.0</v>
      </c>
      <c r="B154" s="109" t="s">
        <v>1240</v>
      </c>
      <c r="C154" s="109"/>
      <c r="D154" s="110" t="s">
        <v>920</v>
      </c>
      <c r="E154" s="110" t="s">
        <v>921</v>
      </c>
      <c r="F154" s="110" t="s">
        <v>922</v>
      </c>
      <c r="G154" s="110" t="s">
        <v>1447</v>
      </c>
      <c r="H154" s="110" t="s">
        <v>1448</v>
      </c>
      <c r="I154" s="109" t="s">
        <v>925</v>
      </c>
      <c r="J154" s="109" t="s">
        <v>1453</v>
      </c>
      <c r="K154" s="111" t="s">
        <v>1454</v>
      </c>
      <c r="L154" s="109"/>
      <c r="M154" s="108">
        <v>112.0</v>
      </c>
      <c r="N154" s="38"/>
    </row>
    <row r="155">
      <c r="A155" s="108">
        <v>154.0</v>
      </c>
      <c r="B155" s="109" t="s">
        <v>1240</v>
      </c>
      <c r="C155" s="109"/>
      <c r="D155" s="110" t="s">
        <v>920</v>
      </c>
      <c r="E155" s="110" t="s">
        <v>921</v>
      </c>
      <c r="F155" s="110" t="s">
        <v>922</v>
      </c>
      <c r="G155" s="110" t="s">
        <v>1455</v>
      </c>
      <c r="H155" s="110" t="s">
        <v>1456</v>
      </c>
      <c r="I155" s="109" t="s">
        <v>925</v>
      </c>
      <c r="J155" s="109" t="s">
        <v>1457</v>
      </c>
      <c r="K155" s="111" t="s">
        <v>1458</v>
      </c>
      <c r="L155" s="109"/>
      <c r="M155" s="108">
        <v>112.0</v>
      </c>
      <c r="N155" s="38"/>
    </row>
    <row r="156">
      <c r="A156" s="108">
        <v>155.0</v>
      </c>
      <c r="B156" s="109" t="s">
        <v>1240</v>
      </c>
      <c r="C156" s="109"/>
      <c r="D156" s="110" t="s">
        <v>920</v>
      </c>
      <c r="E156" s="110" t="s">
        <v>921</v>
      </c>
      <c r="F156" s="110" t="s">
        <v>922</v>
      </c>
      <c r="G156" s="110" t="s">
        <v>1459</v>
      </c>
      <c r="H156" s="110" t="s">
        <v>1460</v>
      </c>
      <c r="I156" s="109" t="s">
        <v>925</v>
      </c>
      <c r="J156" s="109" t="s">
        <v>1461</v>
      </c>
      <c r="K156" s="111" t="s">
        <v>1462</v>
      </c>
      <c r="L156" s="109"/>
      <c r="M156" s="108">
        <v>112.0</v>
      </c>
      <c r="N156" s="38"/>
    </row>
    <row r="157">
      <c r="A157" s="108">
        <v>156.0</v>
      </c>
      <c r="B157" s="109" t="s">
        <v>1240</v>
      </c>
      <c r="C157" s="109"/>
      <c r="D157" s="110" t="s">
        <v>920</v>
      </c>
      <c r="E157" s="110" t="s">
        <v>921</v>
      </c>
      <c r="F157" s="110" t="s">
        <v>922</v>
      </c>
      <c r="G157" s="110" t="s">
        <v>1459</v>
      </c>
      <c r="H157" s="110" t="s">
        <v>1460</v>
      </c>
      <c r="I157" s="109" t="s">
        <v>925</v>
      </c>
      <c r="J157" s="109" t="s">
        <v>1463</v>
      </c>
      <c r="K157" s="111" t="s">
        <v>1464</v>
      </c>
      <c r="L157" s="109"/>
      <c r="M157" s="108">
        <v>112.0</v>
      </c>
      <c r="N157" s="38"/>
    </row>
    <row r="158">
      <c r="A158" s="108">
        <v>157.0</v>
      </c>
      <c r="B158" s="109" t="s">
        <v>1240</v>
      </c>
      <c r="C158" s="109"/>
      <c r="D158" s="110" t="s">
        <v>920</v>
      </c>
      <c r="E158" s="110" t="s">
        <v>921</v>
      </c>
      <c r="F158" s="110" t="s">
        <v>922</v>
      </c>
      <c r="G158" s="110" t="s">
        <v>1465</v>
      </c>
      <c r="H158" s="110" t="s">
        <v>1466</v>
      </c>
      <c r="I158" s="109" t="s">
        <v>925</v>
      </c>
      <c r="J158" s="109" t="s">
        <v>1467</v>
      </c>
      <c r="K158" s="111" t="s">
        <v>1468</v>
      </c>
      <c r="L158" s="109"/>
      <c r="M158" s="108">
        <v>112.0</v>
      </c>
      <c r="N158" s="38"/>
    </row>
    <row r="159">
      <c r="A159" s="108">
        <v>158.0</v>
      </c>
      <c r="B159" s="109" t="s">
        <v>1240</v>
      </c>
      <c r="C159" s="109"/>
      <c r="D159" s="110" t="s">
        <v>920</v>
      </c>
      <c r="E159" s="110" t="s">
        <v>921</v>
      </c>
      <c r="F159" s="110" t="s">
        <v>922</v>
      </c>
      <c r="G159" s="110" t="s">
        <v>1465</v>
      </c>
      <c r="H159" s="110" t="s">
        <v>1466</v>
      </c>
      <c r="I159" s="109" t="s">
        <v>925</v>
      </c>
      <c r="J159" s="109" t="s">
        <v>1469</v>
      </c>
      <c r="K159" s="111" t="s">
        <v>1470</v>
      </c>
      <c r="L159" s="109"/>
      <c r="M159" s="108">
        <v>112.0</v>
      </c>
      <c r="N159" s="38"/>
    </row>
    <row r="160">
      <c r="A160" s="108">
        <v>159.0</v>
      </c>
      <c r="B160" s="109" t="s">
        <v>1240</v>
      </c>
      <c r="C160" s="109"/>
      <c r="D160" s="110" t="s">
        <v>920</v>
      </c>
      <c r="E160" s="110" t="s">
        <v>921</v>
      </c>
      <c r="F160" s="110" t="s">
        <v>922</v>
      </c>
      <c r="G160" s="110" t="s">
        <v>1465</v>
      </c>
      <c r="H160" s="110" t="s">
        <v>1466</v>
      </c>
      <c r="I160" s="109" t="s">
        <v>925</v>
      </c>
      <c r="J160" s="109" t="s">
        <v>1471</v>
      </c>
      <c r="K160" s="111" t="s">
        <v>1472</v>
      </c>
      <c r="L160" s="109"/>
      <c r="M160" s="108">
        <v>112.0</v>
      </c>
      <c r="N160" s="38"/>
    </row>
    <row r="161">
      <c r="A161" s="108">
        <v>160.0</v>
      </c>
      <c r="B161" s="109" t="s">
        <v>1240</v>
      </c>
      <c r="C161" s="109"/>
      <c r="D161" s="110" t="s">
        <v>920</v>
      </c>
      <c r="E161" s="110" t="s">
        <v>921</v>
      </c>
      <c r="F161" s="110" t="s">
        <v>1473</v>
      </c>
      <c r="G161" s="110" t="s">
        <v>1013</v>
      </c>
      <c r="H161" s="110" t="s">
        <v>1014</v>
      </c>
      <c r="I161" s="109" t="s">
        <v>925</v>
      </c>
      <c r="J161" s="109" t="s">
        <v>1474</v>
      </c>
      <c r="K161" s="111" t="s">
        <v>1475</v>
      </c>
      <c r="L161" s="109"/>
      <c r="M161" s="108">
        <v>112.0</v>
      </c>
      <c r="N161" s="38"/>
    </row>
    <row r="162">
      <c r="A162" s="108">
        <v>161.0</v>
      </c>
      <c r="B162" s="109" t="s">
        <v>1240</v>
      </c>
      <c r="C162" s="109"/>
      <c r="D162" s="110" t="s">
        <v>920</v>
      </c>
      <c r="E162" s="110" t="s">
        <v>921</v>
      </c>
      <c r="F162" s="110" t="s">
        <v>922</v>
      </c>
      <c r="G162" s="110" t="s">
        <v>1018</v>
      </c>
      <c r="H162" s="110" t="s">
        <v>1019</v>
      </c>
      <c r="I162" s="109" t="s">
        <v>925</v>
      </c>
      <c r="J162" s="109" t="s">
        <v>1476</v>
      </c>
      <c r="K162" s="111" t="s">
        <v>1477</v>
      </c>
      <c r="L162" s="109"/>
      <c r="M162" s="108">
        <v>112.0</v>
      </c>
      <c r="N162" s="38"/>
    </row>
    <row r="163">
      <c r="A163" s="108">
        <v>162.0</v>
      </c>
      <c r="B163" s="109" t="s">
        <v>1240</v>
      </c>
      <c r="C163" s="109"/>
      <c r="D163" s="110" t="s">
        <v>920</v>
      </c>
      <c r="E163" s="110" t="s">
        <v>921</v>
      </c>
      <c r="F163" s="110" t="s">
        <v>922</v>
      </c>
      <c r="G163" s="110" t="s">
        <v>1018</v>
      </c>
      <c r="H163" s="110" t="s">
        <v>1023</v>
      </c>
      <c r="I163" s="109" t="s">
        <v>925</v>
      </c>
      <c r="J163" s="109" t="s">
        <v>1478</v>
      </c>
      <c r="K163" s="111" t="s">
        <v>1479</v>
      </c>
      <c r="L163" s="109"/>
      <c r="M163" s="108">
        <v>112.0</v>
      </c>
      <c r="N163" s="38"/>
    </row>
    <row r="164">
      <c r="A164" s="108">
        <v>163.0</v>
      </c>
      <c r="B164" s="109" t="s">
        <v>1240</v>
      </c>
      <c r="C164" s="109"/>
      <c r="D164" s="110" t="s">
        <v>920</v>
      </c>
      <c r="E164" s="110" t="s">
        <v>921</v>
      </c>
      <c r="F164" s="110" t="s">
        <v>922</v>
      </c>
      <c r="G164" s="110" t="s">
        <v>1018</v>
      </c>
      <c r="H164" s="110" t="s">
        <v>1027</v>
      </c>
      <c r="I164" s="109" t="s">
        <v>925</v>
      </c>
      <c r="J164" s="109" t="s">
        <v>1480</v>
      </c>
      <c r="K164" s="111" t="s">
        <v>1481</v>
      </c>
      <c r="L164" s="109"/>
      <c r="M164" s="108">
        <v>112.0</v>
      </c>
      <c r="N164" s="38"/>
    </row>
    <row r="165">
      <c r="A165" s="108">
        <v>164.0</v>
      </c>
      <c r="B165" s="109" t="s">
        <v>1240</v>
      </c>
      <c r="C165" s="109"/>
      <c r="D165" s="110" t="s">
        <v>920</v>
      </c>
      <c r="E165" s="110" t="s">
        <v>921</v>
      </c>
      <c r="F165" s="110" t="s">
        <v>922</v>
      </c>
      <c r="G165" s="110" t="s">
        <v>1018</v>
      </c>
      <c r="H165" s="110" t="s">
        <v>1031</v>
      </c>
      <c r="I165" s="109" t="s">
        <v>925</v>
      </c>
      <c r="J165" s="109" t="s">
        <v>1482</v>
      </c>
      <c r="K165" s="111" t="s">
        <v>1483</v>
      </c>
      <c r="L165" s="109"/>
      <c r="M165" s="108">
        <v>112.0</v>
      </c>
      <c r="N165" s="38"/>
    </row>
    <row r="166">
      <c r="A166" s="108">
        <v>165.0</v>
      </c>
      <c r="B166" s="109" t="s">
        <v>1240</v>
      </c>
      <c r="C166" s="109"/>
      <c r="D166" s="110" t="s">
        <v>920</v>
      </c>
      <c r="E166" s="110" t="s">
        <v>921</v>
      </c>
      <c r="F166" s="110" t="s">
        <v>922</v>
      </c>
      <c r="G166" s="110" t="s">
        <v>1018</v>
      </c>
      <c r="H166" s="110" t="s">
        <v>1035</v>
      </c>
      <c r="I166" s="109" t="s">
        <v>925</v>
      </c>
      <c r="J166" s="109" t="s">
        <v>1484</v>
      </c>
      <c r="K166" s="111" t="s">
        <v>1485</v>
      </c>
      <c r="L166" s="109"/>
      <c r="M166" s="108">
        <v>112.0</v>
      </c>
      <c r="N166" s="38"/>
    </row>
    <row r="167">
      <c r="A167" s="108">
        <v>166.0</v>
      </c>
      <c r="B167" s="109" t="s">
        <v>1240</v>
      </c>
      <c r="C167" s="109"/>
      <c r="D167" s="110" t="s">
        <v>920</v>
      </c>
      <c r="E167" s="110" t="s">
        <v>921</v>
      </c>
      <c r="F167" s="110" t="s">
        <v>922</v>
      </c>
      <c r="G167" s="110" t="s">
        <v>1039</v>
      </c>
      <c r="H167" s="110" t="s">
        <v>1040</v>
      </c>
      <c r="I167" s="109" t="s">
        <v>925</v>
      </c>
      <c r="J167" s="109" t="s">
        <v>1486</v>
      </c>
      <c r="K167" s="111" t="s">
        <v>1487</v>
      </c>
      <c r="L167" s="109"/>
      <c r="M167" s="108">
        <v>112.0</v>
      </c>
      <c r="N167" s="38"/>
    </row>
    <row r="168">
      <c r="A168" s="108">
        <v>167.0</v>
      </c>
      <c r="B168" s="109" t="s">
        <v>1240</v>
      </c>
      <c r="C168" s="109"/>
      <c r="D168" s="110" t="s">
        <v>920</v>
      </c>
      <c r="E168" s="110" t="s">
        <v>921</v>
      </c>
      <c r="F168" s="110" t="s">
        <v>922</v>
      </c>
      <c r="G168" s="110" t="s">
        <v>1488</v>
      </c>
      <c r="H168" s="110" t="s">
        <v>1489</v>
      </c>
      <c r="I168" s="109" t="s">
        <v>925</v>
      </c>
      <c r="J168" s="109" t="s">
        <v>1490</v>
      </c>
      <c r="K168" s="111" t="s">
        <v>1491</v>
      </c>
      <c r="L168" s="109"/>
      <c r="M168" s="108">
        <v>112.0</v>
      </c>
      <c r="N168" s="38"/>
    </row>
    <row r="169">
      <c r="A169" s="108">
        <v>168.0</v>
      </c>
      <c r="B169" s="109" t="s">
        <v>1240</v>
      </c>
      <c r="C169" s="109"/>
      <c r="D169" s="110" t="s">
        <v>920</v>
      </c>
      <c r="E169" s="110" t="s">
        <v>921</v>
      </c>
      <c r="F169" s="110" t="s">
        <v>922</v>
      </c>
      <c r="G169" s="110" t="s">
        <v>1488</v>
      </c>
      <c r="H169" s="110" t="s">
        <v>1489</v>
      </c>
      <c r="I169" s="109" t="s">
        <v>925</v>
      </c>
      <c r="J169" s="109" t="s">
        <v>1492</v>
      </c>
      <c r="K169" s="111" t="s">
        <v>1493</v>
      </c>
      <c r="L169" s="109"/>
      <c r="M169" s="108">
        <v>112.0</v>
      </c>
      <c r="N169" s="38"/>
    </row>
    <row r="170">
      <c r="A170" s="108">
        <v>169.0</v>
      </c>
      <c r="B170" s="109" t="s">
        <v>1240</v>
      </c>
      <c r="C170" s="109"/>
      <c r="D170" s="110" t="s">
        <v>920</v>
      </c>
      <c r="E170" s="110" t="s">
        <v>921</v>
      </c>
      <c r="F170" s="110" t="s">
        <v>922</v>
      </c>
      <c r="G170" s="110" t="s">
        <v>1488</v>
      </c>
      <c r="H170" s="110" t="s">
        <v>1494</v>
      </c>
      <c r="I170" s="109" t="s">
        <v>925</v>
      </c>
      <c r="J170" s="109" t="s">
        <v>1495</v>
      </c>
      <c r="K170" s="111" t="s">
        <v>1496</v>
      </c>
      <c r="L170" s="109"/>
      <c r="M170" s="108">
        <v>112.0</v>
      </c>
      <c r="N170" s="38"/>
    </row>
    <row r="171">
      <c r="A171" s="108">
        <v>170.0</v>
      </c>
      <c r="B171" s="109" t="s">
        <v>1240</v>
      </c>
      <c r="C171" s="109"/>
      <c r="D171" s="110" t="s">
        <v>920</v>
      </c>
      <c r="E171" s="110" t="s">
        <v>921</v>
      </c>
      <c r="F171" s="110" t="s">
        <v>922</v>
      </c>
      <c r="G171" s="110" t="s">
        <v>1488</v>
      </c>
      <c r="H171" s="110" t="s">
        <v>1494</v>
      </c>
      <c r="I171" s="109" t="s">
        <v>925</v>
      </c>
      <c r="J171" s="109" t="s">
        <v>1497</v>
      </c>
      <c r="K171" s="111" t="s">
        <v>1498</v>
      </c>
      <c r="L171" s="109"/>
      <c r="M171" s="108">
        <v>112.0</v>
      </c>
      <c r="N171" s="38"/>
    </row>
    <row r="172">
      <c r="A172" s="108">
        <v>171.0</v>
      </c>
      <c r="B172" s="109" t="s">
        <v>1240</v>
      </c>
      <c r="C172" s="109"/>
      <c r="D172" s="110" t="s">
        <v>920</v>
      </c>
      <c r="E172" s="110" t="s">
        <v>921</v>
      </c>
      <c r="F172" s="110" t="s">
        <v>922</v>
      </c>
      <c r="G172" s="110" t="s">
        <v>1499</v>
      </c>
      <c r="H172" s="110" t="s">
        <v>1500</v>
      </c>
      <c r="I172" s="109" t="s">
        <v>925</v>
      </c>
      <c r="J172" s="109" t="s">
        <v>1501</v>
      </c>
      <c r="K172" s="111" t="s">
        <v>1502</v>
      </c>
      <c r="L172" s="109"/>
      <c r="M172" s="108">
        <v>112.0</v>
      </c>
      <c r="N172" s="38"/>
    </row>
    <row r="173">
      <c r="A173" s="108">
        <v>172.0</v>
      </c>
      <c r="B173" s="109" t="s">
        <v>1240</v>
      </c>
      <c r="C173" s="109"/>
      <c r="D173" s="110" t="s">
        <v>920</v>
      </c>
      <c r="E173" s="110" t="s">
        <v>921</v>
      </c>
      <c r="F173" s="110" t="s">
        <v>922</v>
      </c>
      <c r="G173" s="110" t="s">
        <v>1499</v>
      </c>
      <c r="H173" s="110" t="s">
        <v>1500</v>
      </c>
      <c r="I173" s="109" t="s">
        <v>925</v>
      </c>
      <c r="J173" s="109" t="s">
        <v>1503</v>
      </c>
      <c r="K173" s="111" t="s">
        <v>1504</v>
      </c>
      <c r="L173" s="109"/>
      <c r="M173" s="108">
        <v>112.0</v>
      </c>
      <c r="N173" s="38"/>
    </row>
    <row r="174">
      <c r="A174" s="108">
        <v>173.0</v>
      </c>
      <c r="B174" s="109" t="s">
        <v>1240</v>
      </c>
      <c r="C174" s="109"/>
      <c r="D174" s="110" t="s">
        <v>920</v>
      </c>
      <c r="E174" s="110" t="s">
        <v>921</v>
      </c>
      <c r="F174" s="110" t="s">
        <v>922</v>
      </c>
      <c r="G174" s="110" t="s">
        <v>1505</v>
      </c>
      <c r="H174" s="110" t="s">
        <v>1506</v>
      </c>
      <c r="I174" s="109" t="s">
        <v>925</v>
      </c>
      <c r="J174" s="109" t="s">
        <v>1507</v>
      </c>
      <c r="K174" s="111" t="s">
        <v>1508</v>
      </c>
      <c r="L174" s="109"/>
      <c r="M174" s="108">
        <v>112.0</v>
      </c>
      <c r="N174" s="38"/>
    </row>
    <row r="175">
      <c r="A175" s="108">
        <v>174.0</v>
      </c>
      <c r="B175" s="109" t="s">
        <v>1240</v>
      </c>
      <c r="C175" s="109"/>
      <c r="D175" s="110" t="s">
        <v>920</v>
      </c>
      <c r="E175" s="110" t="s">
        <v>921</v>
      </c>
      <c r="F175" s="110" t="s">
        <v>922</v>
      </c>
      <c r="G175" s="110" t="s">
        <v>1509</v>
      </c>
      <c r="H175" s="110" t="s">
        <v>1510</v>
      </c>
      <c r="I175" s="109" t="s">
        <v>925</v>
      </c>
      <c r="J175" s="109" t="s">
        <v>1511</v>
      </c>
      <c r="K175" s="111" t="s">
        <v>1512</v>
      </c>
      <c r="L175" s="109"/>
      <c r="M175" s="108">
        <v>112.0</v>
      </c>
      <c r="N175" s="38"/>
    </row>
    <row r="176">
      <c r="A176" s="108">
        <v>175.0</v>
      </c>
      <c r="B176" s="109" t="s">
        <v>1240</v>
      </c>
      <c r="C176" s="109"/>
      <c r="D176" s="110" t="s">
        <v>920</v>
      </c>
      <c r="E176" s="110" t="s">
        <v>921</v>
      </c>
      <c r="F176" s="110" t="s">
        <v>956</v>
      </c>
      <c r="G176" s="110" t="s">
        <v>1055</v>
      </c>
      <c r="H176" s="110" t="s">
        <v>1056</v>
      </c>
      <c r="I176" s="109" t="s">
        <v>925</v>
      </c>
      <c r="J176" s="109" t="s">
        <v>235</v>
      </c>
      <c r="K176" s="111" t="s">
        <v>1513</v>
      </c>
      <c r="L176" s="109"/>
      <c r="M176" s="108">
        <v>112.0</v>
      </c>
      <c r="N176" s="38"/>
    </row>
    <row r="177">
      <c r="A177" s="108">
        <v>176.0</v>
      </c>
      <c r="B177" s="109" t="s">
        <v>1240</v>
      </c>
      <c r="C177" s="109"/>
      <c r="D177" s="110" t="s">
        <v>920</v>
      </c>
      <c r="E177" s="110" t="s">
        <v>921</v>
      </c>
      <c r="F177" s="110" t="s">
        <v>956</v>
      </c>
      <c r="G177" s="110" t="s">
        <v>1055</v>
      </c>
      <c r="H177" s="110" t="s">
        <v>1056</v>
      </c>
      <c r="I177" s="109" t="s">
        <v>925</v>
      </c>
      <c r="J177" s="109" t="s">
        <v>235</v>
      </c>
      <c r="K177" s="111" t="s">
        <v>1514</v>
      </c>
      <c r="L177" s="109"/>
      <c r="M177" s="108">
        <v>112.0</v>
      </c>
      <c r="N177" s="38"/>
    </row>
    <row r="178">
      <c r="A178" s="108">
        <v>177.0</v>
      </c>
      <c r="B178" s="109" t="s">
        <v>1240</v>
      </c>
      <c r="C178" s="109"/>
      <c r="D178" s="110" t="s">
        <v>920</v>
      </c>
      <c r="E178" s="110" t="s">
        <v>921</v>
      </c>
      <c r="F178" s="110" t="s">
        <v>922</v>
      </c>
      <c r="G178" s="110" t="s">
        <v>1515</v>
      </c>
      <c r="H178" s="110" t="s">
        <v>1516</v>
      </c>
      <c r="I178" s="109" t="s">
        <v>925</v>
      </c>
      <c r="J178" s="109" t="s">
        <v>1517</v>
      </c>
      <c r="K178" s="111" t="s">
        <v>1518</v>
      </c>
      <c r="L178" s="109"/>
      <c r="M178" s="108">
        <v>112.0</v>
      </c>
      <c r="N178" s="38"/>
    </row>
    <row r="179">
      <c r="A179" s="108">
        <v>178.0</v>
      </c>
      <c r="B179" s="109" t="s">
        <v>1240</v>
      </c>
      <c r="C179" s="109"/>
      <c r="D179" s="110" t="s">
        <v>920</v>
      </c>
      <c r="E179" s="110" t="s">
        <v>921</v>
      </c>
      <c r="F179" s="110" t="s">
        <v>922</v>
      </c>
      <c r="G179" s="110" t="s">
        <v>1519</v>
      </c>
      <c r="H179" s="110" t="s">
        <v>1520</v>
      </c>
      <c r="I179" s="109" t="s">
        <v>925</v>
      </c>
      <c r="J179" s="109" t="s">
        <v>1521</v>
      </c>
      <c r="K179" s="111" t="s">
        <v>1522</v>
      </c>
      <c r="L179" s="109"/>
      <c r="M179" s="108">
        <v>112.0</v>
      </c>
      <c r="N179" s="38"/>
    </row>
    <row r="180">
      <c r="A180" s="108">
        <v>179.0</v>
      </c>
      <c r="B180" s="109" t="s">
        <v>1240</v>
      </c>
      <c r="C180" s="109"/>
      <c r="D180" s="110" t="s">
        <v>920</v>
      </c>
      <c r="E180" s="110" t="s">
        <v>921</v>
      </c>
      <c r="F180" s="110" t="s">
        <v>922</v>
      </c>
      <c r="G180" s="110" t="s">
        <v>1519</v>
      </c>
      <c r="H180" s="110" t="s">
        <v>1520</v>
      </c>
      <c r="I180" s="109" t="s">
        <v>925</v>
      </c>
      <c r="J180" s="109" t="s">
        <v>1523</v>
      </c>
      <c r="K180" s="111" t="s">
        <v>1524</v>
      </c>
      <c r="L180" s="109"/>
      <c r="M180" s="108">
        <v>112.0</v>
      </c>
      <c r="N180" s="38"/>
    </row>
    <row r="181">
      <c r="A181" s="108">
        <v>180.0</v>
      </c>
      <c r="B181" s="109" t="s">
        <v>1240</v>
      </c>
      <c r="C181" s="109"/>
      <c r="D181" s="110" t="s">
        <v>920</v>
      </c>
      <c r="E181" s="110" t="s">
        <v>921</v>
      </c>
      <c r="F181" s="110" t="s">
        <v>922</v>
      </c>
      <c r="G181" s="110" t="s">
        <v>1519</v>
      </c>
      <c r="H181" s="110" t="s">
        <v>1520</v>
      </c>
      <c r="I181" s="109" t="s">
        <v>925</v>
      </c>
      <c r="J181" s="109" t="s">
        <v>1525</v>
      </c>
      <c r="K181" s="111" t="s">
        <v>1526</v>
      </c>
      <c r="L181" s="109"/>
      <c r="M181" s="108">
        <v>112.0</v>
      </c>
      <c r="N181" s="38"/>
    </row>
    <row r="182">
      <c r="A182" s="108">
        <v>181.0</v>
      </c>
      <c r="B182" s="109" t="s">
        <v>1240</v>
      </c>
      <c r="C182" s="109"/>
      <c r="D182" s="110" t="s">
        <v>920</v>
      </c>
      <c r="E182" s="110" t="s">
        <v>921</v>
      </c>
      <c r="F182" s="110" t="s">
        <v>922</v>
      </c>
      <c r="G182" s="110" t="s">
        <v>1519</v>
      </c>
      <c r="H182" s="110" t="s">
        <v>1527</v>
      </c>
      <c r="I182" s="109" t="s">
        <v>925</v>
      </c>
      <c r="J182" s="109" t="s">
        <v>1528</v>
      </c>
      <c r="K182" s="111" t="s">
        <v>1529</v>
      </c>
      <c r="L182" s="109"/>
      <c r="M182" s="108">
        <v>112.0</v>
      </c>
      <c r="N182" s="38"/>
    </row>
    <row r="183">
      <c r="A183" s="108">
        <v>182.0</v>
      </c>
      <c r="B183" s="109" t="s">
        <v>1240</v>
      </c>
      <c r="C183" s="109"/>
      <c r="D183" s="110" t="s">
        <v>920</v>
      </c>
      <c r="E183" s="110" t="s">
        <v>921</v>
      </c>
      <c r="F183" s="110" t="s">
        <v>922</v>
      </c>
      <c r="G183" s="110" t="s">
        <v>1519</v>
      </c>
      <c r="H183" s="110" t="s">
        <v>1527</v>
      </c>
      <c r="I183" s="109" t="s">
        <v>925</v>
      </c>
      <c r="J183" s="109" t="s">
        <v>1530</v>
      </c>
      <c r="K183" s="111" t="s">
        <v>1531</v>
      </c>
      <c r="L183" s="109"/>
      <c r="M183" s="108">
        <v>112.0</v>
      </c>
      <c r="N183" s="38"/>
    </row>
    <row r="184">
      <c r="A184" s="108">
        <v>183.0</v>
      </c>
      <c r="B184" s="109" t="s">
        <v>1240</v>
      </c>
      <c r="C184" s="109"/>
      <c r="D184" s="110" t="s">
        <v>920</v>
      </c>
      <c r="E184" s="110" t="s">
        <v>921</v>
      </c>
      <c r="F184" s="110" t="s">
        <v>922</v>
      </c>
      <c r="G184" s="110" t="s">
        <v>1519</v>
      </c>
      <c r="H184" s="110" t="s">
        <v>1527</v>
      </c>
      <c r="I184" s="109" t="s">
        <v>925</v>
      </c>
      <c r="J184" s="109" t="s">
        <v>1532</v>
      </c>
      <c r="K184" s="111" t="s">
        <v>1533</v>
      </c>
      <c r="L184" s="109"/>
      <c r="M184" s="108">
        <v>112.0</v>
      </c>
      <c r="N184" s="38"/>
    </row>
    <row r="185">
      <c r="A185" s="108">
        <v>184.0</v>
      </c>
      <c r="B185" s="109" t="s">
        <v>1240</v>
      </c>
      <c r="C185" s="109"/>
      <c r="D185" s="110" t="s">
        <v>920</v>
      </c>
      <c r="E185" s="110" t="s">
        <v>921</v>
      </c>
      <c r="F185" s="110" t="s">
        <v>922</v>
      </c>
      <c r="G185" s="110" t="s">
        <v>1519</v>
      </c>
      <c r="H185" s="110" t="s">
        <v>1534</v>
      </c>
      <c r="I185" s="109" t="s">
        <v>925</v>
      </c>
      <c r="J185" s="109" t="s">
        <v>1535</v>
      </c>
      <c r="K185" s="111" t="s">
        <v>1536</v>
      </c>
      <c r="L185" s="109"/>
      <c r="M185" s="108">
        <v>112.0</v>
      </c>
      <c r="N185" s="38"/>
    </row>
    <row r="186">
      <c r="A186" s="108">
        <v>185.0</v>
      </c>
      <c r="B186" s="109" t="s">
        <v>1240</v>
      </c>
      <c r="C186" s="109"/>
      <c r="D186" s="110" t="s">
        <v>920</v>
      </c>
      <c r="E186" s="110" t="s">
        <v>921</v>
      </c>
      <c r="F186" s="110" t="s">
        <v>922</v>
      </c>
      <c r="G186" s="110" t="s">
        <v>1519</v>
      </c>
      <c r="H186" s="110" t="s">
        <v>1534</v>
      </c>
      <c r="I186" s="109" t="s">
        <v>925</v>
      </c>
      <c r="J186" s="109" t="s">
        <v>1537</v>
      </c>
      <c r="K186" s="111" t="s">
        <v>1538</v>
      </c>
      <c r="L186" s="109"/>
      <c r="M186" s="108">
        <v>112.0</v>
      </c>
      <c r="N186" s="38"/>
    </row>
    <row r="187">
      <c r="A187" s="108">
        <v>186.0</v>
      </c>
      <c r="B187" s="109" t="s">
        <v>1240</v>
      </c>
      <c r="C187" s="109"/>
      <c r="D187" s="110" t="s">
        <v>920</v>
      </c>
      <c r="E187" s="110" t="s">
        <v>921</v>
      </c>
      <c r="F187" s="110" t="s">
        <v>922</v>
      </c>
      <c r="G187" s="110" t="s">
        <v>1519</v>
      </c>
      <c r="H187" s="110" t="s">
        <v>1534</v>
      </c>
      <c r="I187" s="109" t="s">
        <v>925</v>
      </c>
      <c r="J187" s="109" t="s">
        <v>1539</v>
      </c>
      <c r="K187" s="111" t="s">
        <v>1540</v>
      </c>
      <c r="L187" s="109"/>
      <c r="M187" s="108">
        <v>112.0</v>
      </c>
      <c r="N187" s="38"/>
    </row>
    <row r="188">
      <c r="A188" s="108">
        <v>187.0</v>
      </c>
      <c r="B188" s="109" t="s">
        <v>1240</v>
      </c>
      <c r="C188" s="109"/>
      <c r="D188" s="110" t="s">
        <v>920</v>
      </c>
      <c r="E188" s="110" t="s">
        <v>921</v>
      </c>
      <c r="F188" s="110" t="s">
        <v>922</v>
      </c>
      <c r="G188" s="110" t="s">
        <v>1068</v>
      </c>
      <c r="H188" s="110" t="s">
        <v>1069</v>
      </c>
      <c r="I188" s="109" t="s">
        <v>925</v>
      </c>
      <c r="J188" s="109" t="s">
        <v>1541</v>
      </c>
      <c r="K188" s="111" t="s">
        <v>1542</v>
      </c>
      <c r="L188" s="109"/>
      <c r="M188" s="108">
        <v>112.0</v>
      </c>
      <c r="N188" s="38"/>
    </row>
    <row r="189">
      <c r="A189" s="108">
        <v>188.0</v>
      </c>
      <c r="B189" s="109" t="s">
        <v>1240</v>
      </c>
      <c r="C189" s="109"/>
      <c r="D189" s="110" t="s">
        <v>920</v>
      </c>
      <c r="E189" s="110" t="s">
        <v>921</v>
      </c>
      <c r="F189" s="110" t="s">
        <v>922</v>
      </c>
      <c r="G189" s="110" t="s">
        <v>1073</v>
      </c>
      <c r="H189" s="110" t="s">
        <v>1074</v>
      </c>
      <c r="I189" s="109" t="s">
        <v>925</v>
      </c>
      <c r="J189" s="109" t="s">
        <v>1543</v>
      </c>
      <c r="K189" s="111" t="s">
        <v>1544</v>
      </c>
      <c r="L189" s="109"/>
      <c r="M189" s="108">
        <v>112.0</v>
      </c>
      <c r="N189" s="38"/>
    </row>
    <row r="190">
      <c r="A190" s="108">
        <v>189.0</v>
      </c>
      <c r="B190" s="109" t="s">
        <v>1240</v>
      </c>
      <c r="C190" s="109"/>
      <c r="D190" s="110" t="s">
        <v>920</v>
      </c>
      <c r="E190" s="110" t="s">
        <v>921</v>
      </c>
      <c r="F190" s="110" t="s">
        <v>922</v>
      </c>
      <c r="G190" s="110" t="s">
        <v>1073</v>
      </c>
      <c r="H190" s="110" t="s">
        <v>1074</v>
      </c>
      <c r="I190" s="109" t="s">
        <v>925</v>
      </c>
      <c r="J190" s="109" t="s">
        <v>1545</v>
      </c>
      <c r="K190" s="111" t="s">
        <v>1546</v>
      </c>
      <c r="L190" s="109"/>
      <c r="M190" s="108">
        <v>112.0</v>
      </c>
      <c r="N190" s="38"/>
    </row>
    <row r="191">
      <c r="A191" s="108">
        <v>190.0</v>
      </c>
      <c r="B191" s="109" t="s">
        <v>1240</v>
      </c>
      <c r="C191" s="109"/>
      <c r="D191" s="110" t="s">
        <v>920</v>
      </c>
      <c r="E191" s="110" t="s">
        <v>921</v>
      </c>
      <c r="F191" s="110" t="s">
        <v>922</v>
      </c>
      <c r="G191" s="110" t="s">
        <v>1078</v>
      </c>
      <c r="H191" s="110" t="s">
        <v>1079</v>
      </c>
      <c r="I191" s="109" t="s">
        <v>925</v>
      </c>
      <c r="J191" s="109" t="s">
        <v>1547</v>
      </c>
      <c r="K191" s="111" t="s">
        <v>1548</v>
      </c>
      <c r="L191" s="109"/>
      <c r="M191" s="108">
        <v>112.0</v>
      </c>
      <c r="N191" s="38"/>
    </row>
    <row r="192">
      <c r="A192" s="108">
        <v>191.0</v>
      </c>
      <c r="B192" s="109" t="s">
        <v>1240</v>
      </c>
      <c r="C192" s="109"/>
      <c r="D192" s="110" t="s">
        <v>920</v>
      </c>
      <c r="E192" s="110" t="s">
        <v>921</v>
      </c>
      <c r="F192" s="110" t="s">
        <v>922</v>
      </c>
      <c r="G192" s="110" t="s">
        <v>1078</v>
      </c>
      <c r="H192" s="110" t="s">
        <v>1079</v>
      </c>
      <c r="I192" s="109" t="s">
        <v>925</v>
      </c>
      <c r="J192" s="109" t="s">
        <v>1549</v>
      </c>
      <c r="K192" s="111" t="s">
        <v>1550</v>
      </c>
      <c r="L192" s="109"/>
      <c r="M192" s="108">
        <v>112.0</v>
      </c>
      <c r="N192" s="38"/>
    </row>
    <row r="193">
      <c r="A193" s="108">
        <v>192.0</v>
      </c>
      <c r="B193" s="109" t="s">
        <v>1240</v>
      </c>
      <c r="C193" s="109"/>
      <c r="D193" s="110" t="s">
        <v>920</v>
      </c>
      <c r="E193" s="110" t="s">
        <v>921</v>
      </c>
      <c r="F193" s="110" t="s">
        <v>922</v>
      </c>
      <c r="G193" s="110" t="s">
        <v>1551</v>
      </c>
      <c r="H193" s="110" t="s">
        <v>1552</v>
      </c>
      <c r="I193" s="109" t="s">
        <v>925</v>
      </c>
      <c r="J193" s="109" t="s">
        <v>1553</v>
      </c>
      <c r="K193" s="111" t="s">
        <v>1554</v>
      </c>
      <c r="L193" s="109"/>
      <c r="M193" s="108">
        <v>112.0</v>
      </c>
      <c r="N193" s="38"/>
    </row>
    <row r="194">
      <c r="A194" s="108">
        <v>193.0</v>
      </c>
      <c r="B194" s="109" t="s">
        <v>1240</v>
      </c>
      <c r="C194" s="109"/>
      <c r="D194" s="110" t="s">
        <v>920</v>
      </c>
      <c r="E194" s="110" t="s">
        <v>921</v>
      </c>
      <c r="F194" s="110" t="s">
        <v>922</v>
      </c>
      <c r="G194" s="110" t="s">
        <v>1551</v>
      </c>
      <c r="H194" s="110" t="s">
        <v>1552</v>
      </c>
      <c r="I194" s="109" t="s">
        <v>925</v>
      </c>
      <c r="J194" s="109" t="s">
        <v>1555</v>
      </c>
      <c r="K194" s="111" t="s">
        <v>1556</v>
      </c>
      <c r="L194" s="109"/>
      <c r="M194" s="108">
        <v>112.0</v>
      </c>
      <c r="N194" s="38"/>
    </row>
    <row r="195">
      <c r="A195" s="108">
        <v>194.0</v>
      </c>
      <c r="B195" s="109" t="s">
        <v>1240</v>
      </c>
      <c r="C195" s="109"/>
      <c r="D195" s="110" t="s">
        <v>920</v>
      </c>
      <c r="E195" s="110" t="s">
        <v>921</v>
      </c>
      <c r="F195" s="110" t="s">
        <v>922</v>
      </c>
      <c r="G195" s="110" t="s">
        <v>1557</v>
      </c>
      <c r="H195" s="110" t="s">
        <v>1558</v>
      </c>
      <c r="I195" s="109" t="s">
        <v>925</v>
      </c>
      <c r="J195" s="109" t="s">
        <v>1559</v>
      </c>
      <c r="K195" s="111" t="s">
        <v>1560</v>
      </c>
      <c r="L195" s="109"/>
      <c r="M195" s="108">
        <v>112.0</v>
      </c>
      <c r="N195" s="38"/>
    </row>
    <row r="196">
      <c r="A196" s="108">
        <v>195.0</v>
      </c>
      <c r="B196" s="109" t="s">
        <v>1240</v>
      </c>
      <c r="C196" s="109"/>
      <c r="D196" s="110" t="s">
        <v>920</v>
      </c>
      <c r="E196" s="110" t="s">
        <v>921</v>
      </c>
      <c r="F196" s="110" t="s">
        <v>922</v>
      </c>
      <c r="G196" s="110" t="s">
        <v>1561</v>
      </c>
      <c r="H196" s="110" t="s">
        <v>1562</v>
      </c>
      <c r="I196" s="109" t="s">
        <v>925</v>
      </c>
      <c r="J196" s="109" t="s">
        <v>1563</v>
      </c>
      <c r="K196" s="111" t="s">
        <v>1564</v>
      </c>
      <c r="L196" s="109"/>
      <c r="M196" s="108">
        <v>112.0</v>
      </c>
      <c r="N196" s="38"/>
    </row>
    <row r="197">
      <c r="A197" s="108">
        <v>196.0</v>
      </c>
      <c r="B197" s="109" t="s">
        <v>1240</v>
      </c>
      <c r="C197" s="109"/>
      <c r="D197" s="110" t="s">
        <v>920</v>
      </c>
      <c r="E197" s="110" t="s">
        <v>921</v>
      </c>
      <c r="F197" s="110" t="s">
        <v>922</v>
      </c>
      <c r="G197" s="110" t="s">
        <v>1561</v>
      </c>
      <c r="H197" s="110" t="s">
        <v>1562</v>
      </c>
      <c r="I197" s="109" t="s">
        <v>925</v>
      </c>
      <c r="J197" s="109" t="s">
        <v>1565</v>
      </c>
      <c r="K197" s="111" t="s">
        <v>1566</v>
      </c>
      <c r="L197" s="109"/>
      <c r="M197" s="108">
        <v>112.0</v>
      </c>
      <c r="N197" s="38"/>
    </row>
    <row r="198">
      <c r="A198" s="108">
        <v>197.0</v>
      </c>
      <c r="B198" s="109" t="s">
        <v>1240</v>
      </c>
      <c r="C198" s="109"/>
      <c r="D198" s="110" t="s">
        <v>920</v>
      </c>
      <c r="E198" s="110" t="s">
        <v>921</v>
      </c>
      <c r="F198" s="110" t="s">
        <v>922</v>
      </c>
      <c r="G198" s="110" t="s">
        <v>1567</v>
      </c>
      <c r="H198" s="110" t="s">
        <v>1568</v>
      </c>
      <c r="I198" s="109" t="s">
        <v>925</v>
      </c>
      <c r="J198" s="109" t="s">
        <v>1569</v>
      </c>
      <c r="K198" s="111" t="s">
        <v>1570</v>
      </c>
      <c r="L198" s="109"/>
      <c r="M198" s="108">
        <v>112.0</v>
      </c>
      <c r="N198" s="38"/>
    </row>
    <row r="199">
      <c r="A199" s="108">
        <v>198.0</v>
      </c>
      <c r="B199" s="109" t="s">
        <v>1240</v>
      </c>
      <c r="C199" s="109"/>
      <c r="D199" s="110" t="s">
        <v>920</v>
      </c>
      <c r="E199" s="110" t="s">
        <v>921</v>
      </c>
      <c r="F199" s="110" t="s">
        <v>922</v>
      </c>
      <c r="G199" s="110" t="s">
        <v>1567</v>
      </c>
      <c r="H199" s="110" t="s">
        <v>1568</v>
      </c>
      <c r="I199" s="109" t="s">
        <v>925</v>
      </c>
      <c r="J199" s="109" t="s">
        <v>1571</v>
      </c>
      <c r="K199" s="111" t="s">
        <v>1572</v>
      </c>
      <c r="L199" s="109"/>
      <c r="M199" s="108">
        <v>112.0</v>
      </c>
      <c r="N199" s="38"/>
    </row>
    <row r="200">
      <c r="A200" s="108">
        <v>199.0</v>
      </c>
      <c r="B200" s="109" t="s">
        <v>1240</v>
      </c>
      <c r="C200" s="109"/>
      <c r="D200" s="110" t="s">
        <v>920</v>
      </c>
      <c r="E200" s="110" t="s">
        <v>921</v>
      </c>
      <c r="F200" s="110" t="s">
        <v>922</v>
      </c>
      <c r="G200" s="110" t="s">
        <v>1088</v>
      </c>
      <c r="H200" s="110" t="s">
        <v>1089</v>
      </c>
      <c r="I200" s="109" t="s">
        <v>925</v>
      </c>
      <c r="J200" s="109" t="s">
        <v>1573</v>
      </c>
      <c r="K200" s="111" t="s">
        <v>1574</v>
      </c>
      <c r="L200" s="109"/>
      <c r="M200" s="108">
        <v>112.0</v>
      </c>
      <c r="N200" s="38"/>
    </row>
    <row r="201">
      <c r="A201" s="108">
        <v>200.0</v>
      </c>
      <c r="B201" s="109" t="s">
        <v>1240</v>
      </c>
      <c r="C201" s="109"/>
      <c r="D201" s="110" t="s">
        <v>920</v>
      </c>
      <c r="E201" s="110" t="s">
        <v>921</v>
      </c>
      <c r="F201" s="110" t="s">
        <v>922</v>
      </c>
      <c r="G201" s="110" t="s">
        <v>1088</v>
      </c>
      <c r="H201" s="110" t="s">
        <v>1096</v>
      </c>
      <c r="I201" s="109" t="s">
        <v>925</v>
      </c>
      <c r="J201" s="109" t="s">
        <v>1575</v>
      </c>
      <c r="K201" s="111" t="s">
        <v>1576</v>
      </c>
      <c r="L201" s="109"/>
      <c r="M201" s="108">
        <v>112.0</v>
      </c>
      <c r="N201" s="38"/>
    </row>
    <row r="202">
      <c r="A202" s="108">
        <v>201.0</v>
      </c>
      <c r="B202" s="109" t="s">
        <v>1240</v>
      </c>
      <c r="C202" s="109"/>
      <c r="D202" s="110" t="s">
        <v>920</v>
      </c>
      <c r="E202" s="110" t="s">
        <v>921</v>
      </c>
      <c r="F202" s="110" t="s">
        <v>922</v>
      </c>
      <c r="G202" s="110" t="s">
        <v>1088</v>
      </c>
      <c r="H202" s="110" t="s">
        <v>1096</v>
      </c>
      <c r="I202" s="109" t="s">
        <v>925</v>
      </c>
      <c r="J202" s="109" t="s">
        <v>1577</v>
      </c>
      <c r="K202" s="111" t="s">
        <v>1578</v>
      </c>
      <c r="L202" s="109"/>
      <c r="M202" s="108">
        <v>112.0</v>
      </c>
      <c r="N202" s="38"/>
    </row>
    <row r="203">
      <c r="A203" s="108">
        <v>202.0</v>
      </c>
      <c r="B203" s="109" t="s">
        <v>1240</v>
      </c>
      <c r="C203" s="109"/>
      <c r="D203" s="110" t="s">
        <v>920</v>
      </c>
      <c r="E203" s="110" t="s">
        <v>921</v>
      </c>
      <c r="F203" s="110" t="s">
        <v>922</v>
      </c>
      <c r="G203" s="110" t="s">
        <v>1579</v>
      </c>
      <c r="H203" s="110" t="s">
        <v>1580</v>
      </c>
      <c r="I203" s="109" t="s">
        <v>925</v>
      </c>
      <c r="J203" s="109" t="s">
        <v>1581</v>
      </c>
      <c r="K203" s="111" t="s">
        <v>1582</v>
      </c>
      <c r="L203" s="109"/>
      <c r="M203" s="108">
        <v>112.0</v>
      </c>
      <c r="N203" s="38"/>
    </row>
    <row r="204">
      <c r="A204" s="108">
        <v>203.0</v>
      </c>
      <c r="B204" s="109" t="s">
        <v>1240</v>
      </c>
      <c r="C204" s="109"/>
      <c r="D204" s="110" t="s">
        <v>920</v>
      </c>
      <c r="E204" s="110" t="s">
        <v>921</v>
      </c>
      <c r="F204" s="110" t="s">
        <v>922</v>
      </c>
      <c r="G204" s="110" t="s">
        <v>1579</v>
      </c>
      <c r="H204" s="110" t="s">
        <v>1580</v>
      </c>
      <c r="I204" s="109" t="s">
        <v>925</v>
      </c>
      <c r="J204" s="109" t="s">
        <v>1583</v>
      </c>
      <c r="K204" s="111" t="s">
        <v>1584</v>
      </c>
      <c r="L204" s="109"/>
      <c r="M204" s="108">
        <v>112.0</v>
      </c>
      <c r="N204" s="38"/>
    </row>
    <row r="205">
      <c r="A205" s="108">
        <v>204.0</v>
      </c>
      <c r="B205" s="109" t="s">
        <v>1240</v>
      </c>
      <c r="C205" s="109"/>
      <c r="D205" s="110" t="s">
        <v>920</v>
      </c>
      <c r="E205" s="110" t="s">
        <v>921</v>
      </c>
      <c r="F205" s="110" t="s">
        <v>922</v>
      </c>
      <c r="G205" s="110" t="s">
        <v>1579</v>
      </c>
      <c r="H205" s="110" t="s">
        <v>1580</v>
      </c>
      <c r="I205" s="109" t="s">
        <v>925</v>
      </c>
      <c r="J205" s="109" t="s">
        <v>1585</v>
      </c>
      <c r="K205" s="111" t="s">
        <v>1586</v>
      </c>
      <c r="L205" s="109"/>
      <c r="M205" s="108">
        <v>112.0</v>
      </c>
      <c r="N205" s="38"/>
    </row>
    <row r="206">
      <c r="A206" s="108">
        <v>205.0</v>
      </c>
      <c r="B206" s="109" t="s">
        <v>1240</v>
      </c>
      <c r="C206" s="109"/>
      <c r="D206" s="110" t="s">
        <v>920</v>
      </c>
      <c r="E206" s="110" t="s">
        <v>921</v>
      </c>
      <c r="F206" s="110" t="s">
        <v>922</v>
      </c>
      <c r="G206" s="110" t="s">
        <v>1579</v>
      </c>
      <c r="H206" s="110" t="s">
        <v>1580</v>
      </c>
      <c r="I206" s="109" t="s">
        <v>925</v>
      </c>
      <c r="J206" s="109" t="s">
        <v>1587</v>
      </c>
      <c r="K206" s="111" t="s">
        <v>1588</v>
      </c>
      <c r="L206" s="109"/>
      <c r="M206" s="108">
        <v>112.0</v>
      </c>
      <c r="N206" s="38"/>
    </row>
    <row r="207">
      <c r="A207" s="108">
        <v>206.0</v>
      </c>
      <c r="B207" s="109" t="s">
        <v>1240</v>
      </c>
      <c r="C207" s="109"/>
      <c r="D207" s="110" t="s">
        <v>920</v>
      </c>
      <c r="E207" s="110" t="s">
        <v>921</v>
      </c>
      <c r="F207" s="110" t="s">
        <v>922</v>
      </c>
      <c r="G207" s="110" t="s">
        <v>1589</v>
      </c>
      <c r="H207" s="110" t="s">
        <v>1590</v>
      </c>
      <c r="I207" s="109" t="s">
        <v>925</v>
      </c>
      <c r="J207" s="109" t="s">
        <v>1591</v>
      </c>
      <c r="K207" s="111" t="s">
        <v>1592</v>
      </c>
      <c r="L207" s="109"/>
      <c r="M207" s="108">
        <v>112.0</v>
      </c>
      <c r="N207" s="38"/>
    </row>
    <row r="208">
      <c r="A208" s="108">
        <v>207.0</v>
      </c>
      <c r="B208" s="109" t="s">
        <v>1240</v>
      </c>
      <c r="C208" s="109"/>
      <c r="D208" s="110" t="s">
        <v>920</v>
      </c>
      <c r="E208" s="110" t="s">
        <v>921</v>
      </c>
      <c r="F208" s="110" t="s">
        <v>922</v>
      </c>
      <c r="G208" s="110" t="s">
        <v>1593</v>
      </c>
      <c r="H208" s="110" t="s">
        <v>1594</v>
      </c>
      <c r="I208" s="109" t="s">
        <v>925</v>
      </c>
      <c r="J208" s="109" t="s">
        <v>1595</v>
      </c>
      <c r="K208" s="111" t="s">
        <v>1596</v>
      </c>
      <c r="L208" s="109"/>
      <c r="M208" s="108">
        <v>112.0</v>
      </c>
      <c r="N208" s="38"/>
    </row>
    <row r="209">
      <c r="A209" s="108">
        <v>208.0</v>
      </c>
      <c r="B209" s="109" t="s">
        <v>1240</v>
      </c>
      <c r="C209" s="109"/>
      <c r="D209" s="110" t="s">
        <v>920</v>
      </c>
      <c r="E209" s="110" t="s">
        <v>921</v>
      </c>
      <c r="F209" s="110" t="s">
        <v>922</v>
      </c>
      <c r="G209" s="110" t="s">
        <v>1593</v>
      </c>
      <c r="H209" s="110" t="s">
        <v>1594</v>
      </c>
      <c r="I209" s="109" t="s">
        <v>925</v>
      </c>
      <c r="J209" s="109" t="s">
        <v>1597</v>
      </c>
      <c r="K209" s="111" t="s">
        <v>1598</v>
      </c>
      <c r="L209" s="109"/>
      <c r="M209" s="108">
        <v>112.0</v>
      </c>
      <c r="N209" s="38"/>
    </row>
    <row r="210">
      <c r="A210" s="108">
        <v>209.0</v>
      </c>
      <c r="B210" s="109" t="s">
        <v>1240</v>
      </c>
      <c r="C210" s="109"/>
      <c r="D210" s="110" t="s">
        <v>920</v>
      </c>
      <c r="E210" s="110" t="s">
        <v>921</v>
      </c>
      <c r="F210" s="110" t="s">
        <v>922</v>
      </c>
      <c r="G210" s="110" t="s">
        <v>1593</v>
      </c>
      <c r="H210" s="110" t="s">
        <v>1594</v>
      </c>
      <c r="I210" s="109" t="s">
        <v>925</v>
      </c>
      <c r="J210" s="109" t="s">
        <v>1599</v>
      </c>
      <c r="K210" s="111" t="s">
        <v>1600</v>
      </c>
      <c r="L210" s="109"/>
      <c r="M210" s="108">
        <v>112.0</v>
      </c>
      <c r="N210" s="38"/>
    </row>
    <row r="211">
      <c r="A211" s="108">
        <v>210.0</v>
      </c>
      <c r="B211" s="109" t="s">
        <v>1240</v>
      </c>
      <c r="C211" s="109"/>
      <c r="D211" s="110" t="s">
        <v>920</v>
      </c>
      <c r="E211" s="110" t="s">
        <v>921</v>
      </c>
      <c r="F211" s="110" t="s">
        <v>922</v>
      </c>
      <c r="G211" s="110" t="s">
        <v>1593</v>
      </c>
      <c r="H211" s="110" t="s">
        <v>1594</v>
      </c>
      <c r="I211" s="109" t="s">
        <v>925</v>
      </c>
      <c r="J211" s="109" t="s">
        <v>1601</v>
      </c>
      <c r="K211" s="111" t="s">
        <v>1602</v>
      </c>
      <c r="L211" s="109"/>
      <c r="M211" s="108">
        <v>112.0</v>
      </c>
      <c r="N211" s="38"/>
    </row>
    <row r="212">
      <c r="A212" s="108">
        <v>211.0</v>
      </c>
      <c r="B212" s="109" t="s">
        <v>1240</v>
      </c>
      <c r="C212" s="109"/>
      <c r="D212" s="110" t="s">
        <v>920</v>
      </c>
      <c r="E212" s="110" t="s">
        <v>921</v>
      </c>
      <c r="F212" s="110" t="s">
        <v>922</v>
      </c>
      <c r="G212" s="110" t="s">
        <v>1593</v>
      </c>
      <c r="H212" s="110" t="s">
        <v>1594</v>
      </c>
      <c r="I212" s="109" t="s">
        <v>925</v>
      </c>
      <c r="J212" s="109" t="s">
        <v>1603</v>
      </c>
      <c r="K212" s="111" t="s">
        <v>1604</v>
      </c>
      <c r="L212" s="109"/>
      <c r="M212" s="108">
        <v>112.0</v>
      </c>
      <c r="N212" s="38"/>
    </row>
    <row r="213">
      <c r="A213" s="108">
        <v>212.0</v>
      </c>
      <c r="B213" s="109" t="s">
        <v>1240</v>
      </c>
      <c r="C213" s="109"/>
      <c r="D213" s="110" t="s">
        <v>920</v>
      </c>
      <c r="E213" s="110" t="s">
        <v>921</v>
      </c>
      <c r="F213" s="110" t="s">
        <v>922</v>
      </c>
      <c r="G213" s="110" t="s">
        <v>1605</v>
      </c>
      <c r="H213" s="110" t="s">
        <v>1606</v>
      </c>
      <c r="I213" s="109" t="s">
        <v>925</v>
      </c>
      <c r="J213" s="109" t="s">
        <v>1607</v>
      </c>
      <c r="K213" s="111" t="s">
        <v>1608</v>
      </c>
      <c r="L213" s="109"/>
      <c r="M213" s="108">
        <v>112.0</v>
      </c>
      <c r="N213" s="38"/>
    </row>
    <row r="214">
      <c r="A214" s="108">
        <v>213.0</v>
      </c>
      <c r="B214" s="109" t="s">
        <v>1240</v>
      </c>
      <c r="C214" s="109"/>
      <c r="D214" s="110" t="s">
        <v>920</v>
      </c>
      <c r="E214" s="110" t="s">
        <v>921</v>
      </c>
      <c r="F214" s="110" t="s">
        <v>922</v>
      </c>
      <c r="G214" s="110" t="s">
        <v>1605</v>
      </c>
      <c r="H214" s="110" t="s">
        <v>1606</v>
      </c>
      <c r="I214" s="109" t="s">
        <v>925</v>
      </c>
      <c r="J214" s="109" t="s">
        <v>1609</v>
      </c>
      <c r="K214" s="111" t="s">
        <v>1610</v>
      </c>
      <c r="L214" s="109"/>
      <c r="M214" s="108">
        <v>112.0</v>
      </c>
      <c r="N214" s="38"/>
    </row>
    <row r="215">
      <c r="A215" s="108">
        <v>214.0</v>
      </c>
      <c r="B215" s="109" t="s">
        <v>1240</v>
      </c>
      <c r="C215" s="109"/>
      <c r="D215" s="110" t="s">
        <v>920</v>
      </c>
      <c r="E215" s="110" t="s">
        <v>921</v>
      </c>
      <c r="F215" s="110" t="s">
        <v>922</v>
      </c>
      <c r="G215" s="110" t="s">
        <v>1605</v>
      </c>
      <c r="H215" s="110" t="s">
        <v>1606</v>
      </c>
      <c r="I215" s="109" t="s">
        <v>925</v>
      </c>
      <c r="J215" s="109" t="s">
        <v>1611</v>
      </c>
      <c r="K215" s="111" t="s">
        <v>1612</v>
      </c>
      <c r="L215" s="109"/>
      <c r="M215" s="108">
        <v>112.0</v>
      </c>
      <c r="N215" s="38"/>
    </row>
    <row r="216">
      <c r="A216" s="108">
        <v>215.0</v>
      </c>
      <c r="B216" s="109" t="s">
        <v>1240</v>
      </c>
      <c r="C216" s="109"/>
      <c r="D216" s="110" t="s">
        <v>920</v>
      </c>
      <c r="E216" s="110" t="s">
        <v>921</v>
      </c>
      <c r="F216" s="110" t="s">
        <v>922</v>
      </c>
      <c r="G216" s="110" t="s">
        <v>1100</v>
      </c>
      <c r="H216" s="110" t="s">
        <v>1101</v>
      </c>
      <c r="I216" s="109" t="s">
        <v>925</v>
      </c>
      <c r="J216" s="109" t="s">
        <v>1613</v>
      </c>
      <c r="K216" s="111" t="s">
        <v>1614</v>
      </c>
      <c r="L216" s="109"/>
      <c r="M216" s="108">
        <v>112.0</v>
      </c>
      <c r="N216" s="38"/>
    </row>
    <row r="217">
      <c r="A217" s="108">
        <v>216.0</v>
      </c>
      <c r="B217" s="109" t="s">
        <v>1240</v>
      </c>
      <c r="C217" s="109"/>
      <c r="D217" s="110" t="s">
        <v>920</v>
      </c>
      <c r="E217" s="110" t="s">
        <v>921</v>
      </c>
      <c r="F217" s="110" t="s">
        <v>922</v>
      </c>
      <c r="G217" s="110" t="s">
        <v>1100</v>
      </c>
      <c r="H217" s="110" t="s">
        <v>1101</v>
      </c>
      <c r="I217" s="109" t="s">
        <v>925</v>
      </c>
      <c r="J217" s="109" t="s">
        <v>1615</v>
      </c>
      <c r="K217" s="111" t="s">
        <v>1616</v>
      </c>
      <c r="L217" s="109"/>
      <c r="M217" s="108">
        <v>112.0</v>
      </c>
      <c r="N217" s="38"/>
    </row>
    <row r="218">
      <c r="A218" s="108">
        <v>217.0</v>
      </c>
      <c r="B218" s="109" t="s">
        <v>1240</v>
      </c>
      <c r="C218" s="109"/>
      <c r="D218" s="110" t="s">
        <v>920</v>
      </c>
      <c r="E218" s="110" t="s">
        <v>921</v>
      </c>
      <c r="F218" s="110" t="s">
        <v>922</v>
      </c>
      <c r="G218" s="110" t="s">
        <v>1229</v>
      </c>
      <c r="H218" s="110" t="s">
        <v>1230</v>
      </c>
      <c r="I218" s="109" t="s">
        <v>925</v>
      </c>
      <c r="J218" s="109" t="s">
        <v>1617</v>
      </c>
      <c r="K218" s="111" t="s">
        <v>1618</v>
      </c>
      <c r="L218" s="109"/>
      <c r="M218" s="108">
        <v>112.0</v>
      </c>
      <c r="N218" s="38"/>
    </row>
    <row r="219">
      <c r="A219" s="108">
        <v>218.0</v>
      </c>
      <c r="B219" s="109" t="s">
        <v>1240</v>
      </c>
      <c r="C219" s="109"/>
      <c r="D219" s="110" t="s">
        <v>920</v>
      </c>
      <c r="E219" s="110" t="s">
        <v>921</v>
      </c>
      <c r="F219" s="110" t="s">
        <v>922</v>
      </c>
      <c r="G219" s="110" t="s">
        <v>1619</v>
      </c>
      <c r="H219" s="110" t="s">
        <v>1620</v>
      </c>
      <c r="I219" s="109" t="s">
        <v>925</v>
      </c>
      <c r="J219" s="109" t="s">
        <v>1621</v>
      </c>
      <c r="K219" s="111" t="s">
        <v>1622</v>
      </c>
      <c r="L219" s="109"/>
      <c r="M219" s="108">
        <v>112.0</v>
      </c>
      <c r="N219" s="38"/>
    </row>
    <row r="220">
      <c r="A220" s="108">
        <v>219.0</v>
      </c>
      <c r="B220" s="109" t="s">
        <v>1240</v>
      </c>
      <c r="C220" s="109"/>
      <c r="D220" s="110" t="s">
        <v>920</v>
      </c>
      <c r="E220" s="110" t="s">
        <v>921</v>
      </c>
      <c r="F220" s="110" t="s">
        <v>922</v>
      </c>
      <c r="G220" s="110" t="s">
        <v>1619</v>
      </c>
      <c r="H220" s="110" t="s">
        <v>1620</v>
      </c>
      <c r="I220" s="109" t="s">
        <v>925</v>
      </c>
      <c r="J220" s="109" t="s">
        <v>1623</v>
      </c>
      <c r="K220" s="111" t="s">
        <v>1624</v>
      </c>
      <c r="L220" s="109"/>
      <c r="M220" s="108">
        <v>112.0</v>
      </c>
      <c r="N220" s="38"/>
    </row>
    <row r="221">
      <c r="A221" s="108">
        <v>220.0</v>
      </c>
      <c r="B221" s="109" t="s">
        <v>1240</v>
      </c>
      <c r="C221" s="109"/>
      <c r="D221" s="110" t="s">
        <v>920</v>
      </c>
      <c r="E221" s="110" t="s">
        <v>921</v>
      </c>
      <c r="F221" s="110" t="s">
        <v>922</v>
      </c>
      <c r="G221" s="110" t="s">
        <v>1105</v>
      </c>
      <c r="H221" s="110" t="s">
        <v>1106</v>
      </c>
      <c r="I221" s="109" t="s">
        <v>925</v>
      </c>
      <c r="J221" s="109" t="s">
        <v>1625</v>
      </c>
      <c r="K221" s="111" t="s">
        <v>1626</v>
      </c>
      <c r="L221" s="109"/>
      <c r="M221" s="108">
        <v>112.0</v>
      </c>
      <c r="N221" s="38"/>
    </row>
    <row r="222">
      <c r="A222" s="108">
        <v>221.0</v>
      </c>
      <c r="B222" s="109" t="s">
        <v>1240</v>
      </c>
      <c r="C222" s="109"/>
      <c r="D222" s="110" t="s">
        <v>920</v>
      </c>
      <c r="E222" s="110" t="s">
        <v>921</v>
      </c>
      <c r="F222" s="110" t="s">
        <v>922</v>
      </c>
      <c r="G222" s="110" t="s">
        <v>1105</v>
      </c>
      <c r="H222" s="110" t="s">
        <v>1110</v>
      </c>
      <c r="I222" s="109" t="s">
        <v>925</v>
      </c>
      <c r="J222" s="109" t="s">
        <v>1113</v>
      </c>
      <c r="K222" s="111" t="s">
        <v>1627</v>
      </c>
      <c r="L222" s="109"/>
      <c r="M222" s="108">
        <v>112.0</v>
      </c>
      <c r="N222" s="38"/>
    </row>
    <row r="223">
      <c r="A223" s="108">
        <v>222.0</v>
      </c>
      <c r="B223" s="109" t="s">
        <v>1240</v>
      </c>
      <c r="C223" s="109"/>
      <c r="D223" s="110" t="s">
        <v>920</v>
      </c>
      <c r="E223" s="110" t="s">
        <v>921</v>
      </c>
      <c r="F223" s="110" t="s">
        <v>922</v>
      </c>
      <c r="G223" s="110" t="s">
        <v>1105</v>
      </c>
      <c r="H223" s="110" t="s">
        <v>1110</v>
      </c>
      <c r="I223" s="109" t="s">
        <v>925</v>
      </c>
      <c r="J223" s="109" t="s">
        <v>1113</v>
      </c>
      <c r="K223" s="111" t="s">
        <v>1628</v>
      </c>
      <c r="L223" s="109"/>
      <c r="M223" s="108">
        <v>112.0</v>
      </c>
      <c r="N223" s="38"/>
    </row>
    <row r="224">
      <c r="A224" s="108">
        <v>223.0</v>
      </c>
      <c r="B224" s="109" t="s">
        <v>1240</v>
      </c>
      <c r="C224" s="109"/>
      <c r="D224" s="110" t="s">
        <v>920</v>
      </c>
      <c r="E224" s="110" t="s">
        <v>921</v>
      </c>
      <c r="F224" s="110" t="s">
        <v>922</v>
      </c>
      <c r="G224" s="110" t="s">
        <v>1105</v>
      </c>
      <c r="H224" s="110" t="s">
        <v>1117</v>
      </c>
      <c r="I224" s="109" t="s">
        <v>925</v>
      </c>
      <c r="J224" s="109" t="s">
        <v>1629</v>
      </c>
      <c r="K224" s="111" t="s">
        <v>1630</v>
      </c>
      <c r="L224" s="109"/>
      <c r="M224" s="108">
        <v>112.0</v>
      </c>
      <c r="N224" s="38"/>
    </row>
    <row r="225">
      <c r="A225" s="108">
        <v>224.0</v>
      </c>
      <c r="B225" s="109" t="s">
        <v>1240</v>
      </c>
      <c r="C225" s="109"/>
      <c r="D225" s="110" t="s">
        <v>920</v>
      </c>
      <c r="E225" s="110" t="s">
        <v>921</v>
      </c>
      <c r="F225" s="110" t="s">
        <v>922</v>
      </c>
      <c r="G225" s="110" t="s">
        <v>1631</v>
      </c>
      <c r="H225" s="110" t="s">
        <v>1632</v>
      </c>
      <c r="I225" s="109" t="s">
        <v>925</v>
      </c>
      <c r="J225" s="109" t="s">
        <v>1633</v>
      </c>
      <c r="K225" s="111" t="s">
        <v>1634</v>
      </c>
      <c r="L225" s="109"/>
      <c r="M225" s="108">
        <v>112.0</v>
      </c>
      <c r="N225" s="38"/>
    </row>
    <row r="226">
      <c r="A226" s="108">
        <v>225.0</v>
      </c>
      <c r="B226" s="109" t="s">
        <v>1635</v>
      </c>
      <c r="C226" s="109"/>
      <c r="D226" s="110" t="s">
        <v>920</v>
      </c>
      <c r="E226" s="110" t="s">
        <v>921</v>
      </c>
      <c r="F226" s="110" t="s">
        <v>922</v>
      </c>
      <c r="G226" s="110" t="s">
        <v>923</v>
      </c>
      <c r="H226" s="110" t="s">
        <v>924</v>
      </c>
      <c r="I226" s="109" t="s">
        <v>925</v>
      </c>
      <c r="J226" s="109" t="s">
        <v>1636</v>
      </c>
      <c r="K226" s="111" t="s">
        <v>1637</v>
      </c>
      <c r="L226" s="112" t="s">
        <v>1638</v>
      </c>
      <c r="M226" s="108">
        <v>112.0</v>
      </c>
      <c r="N226" s="38"/>
    </row>
    <row r="227">
      <c r="A227" s="108">
        <v>226.0</v>
      </c>
      <c r="B227" s="109" t="s">
        <v>1635</v>
      </c>
      <c r="C227" s="109"/>
      <c r="D227" s="110" t="s">
        <v>920</v>
      </c>
      <c r="E227" s="110" t="s">
        <v>921</v>
      </c>
      <c r="F227" s="110" t="s">
        <v>922</v>
      </c>
      <c r="G227" s="110" t="s">
        <v>1639</v>
      </c>
      <c r="H227" s="110" t="s">
        <v>1211</v>
      </c>
      <c r="I227" s="109" t="s">
        <v>925</v>
      </c>
      <c r="J227" s="109" t="s">
        <v>1640</v>
      </c>
      <c r="K227" s="111" t="s">
        <v>1641</v>
      </c>
      <c r="L227" s="38" t="s">
        <v>1642</v>
      </c>
      <c r="M227" s="108">
        <v>112.0</v>
      </c>
      <c r="N227" s="38"/>
    </row>
    <row r="228">
      <c r="A228" s="108">
        <v>227.0</v>
      </c>
      <c r="B228" s="109" t="s">
        <v>1635</v>
      </c>
      <c r="C228" s="109"/>
      <c r="D228" s="110" t="s">
        <v>920</v>
      </c>
      <c r="E228" s="110" t="s">
        <v>921</v>
      </c>
      <c r="F228" s="110" t="s">
        <v>922</v>
      </c>
      <c r="G228" s="110" t="s">
        <v>1643</v>
      </c>
      <c r="H228" s="110" t="s">
        <v>1644</v>
      </c>
      <c r="I228" s="109" t="s">
        <v>925</v>
      </c>
      <c r="J228" s="109" t="s">
        <v>1645</v>
      </c>
      <c r="K228" s="111" t="s">
        <v>1646</v>
      </c>
      <c r="L228" s="38" t="s">
        <v>1647</v>
      </c>
      <c r="M228" s="108">
        <v>112.0</v>
      </c>
    </row>
    <row r="229">
      <c r="A229" s="108">
        <v>228.0</v>
      </c>
      <c r="B229" s="109" t="s">
        <v>1635</v>
      </c>
      <c r="C229" s="109"/>
      <c r="D229" s="110" t="s">
        <v>920</v>
      </c>
      <c r="E229" s="110" t="s">
        <v>921</v>
      </c>
      <c r="F229" s="110" t="s">
        <v>922</v>
      </c>
      <c r="G229" s="110" t="s">
        <v>929</v>
      </c>
      <c r="H229" s="110" t="s">
        <v>930</v>
      </c>
      <c r="I229" s="109" t="s">
        <v>925</v>
      </c>
      <c r="J229" s="109" t="s">
        <v>1648</v>
      </c>
      <c r="K229" s="111" t="s">
        <v>1649</v>
      </c>
      <c r="L229" s="38" t="s">
        <v>1650</v>
      </c>
      <c r="M229" s="108">
        <v>112.0</v>
      </c>
      <c r="N229" s="38"/>
    </row>
    <row r="230">
      <c r="A230" s="108">
        <v>229.0</v>
      </c>
      <c r="B230" s="109" t="s">
        <v>1635</v>
      </c>
      <c r="C230" s="109"/>
      <c r="D230" s="110" t="s">
        <v>920</v>
      </c>
      <c r="E230" s="110" t="s">
        <v>921</v>
      </c>
      <c r="F230" s="110" t="s">
        <v>922</v>
      </c>
      <c r="G230" s="110" t="s">
        <v>1265</v>
      </c>
      <c r="H230" s="110" t="s">
        <v>1266</v>
      </c>
      <c r="I230" s="109" t="s">
        <v>925</v>
      </c>
      <c r="J230" s="109" t="s">
        <v>1651</v>
      </c>
      <c r="K230" s="111" t="s">
        <v>1652</v>
      </c>
      <c r="L230" s="38" t="s">
        <v>1653</v>
      </c>
      <c r="M230" s="108">
        <v>112.0</v>
      </c>
      <c r="N230" s="38"/>
    </row>
    <row r="231">
      <c r="A231" s="108">
        <v>230.0</v>
      </c>
      <c r="B231" s="109" t="s">
        <v>1635</v>
      </c>
      <c r="C231" s="109"/>
      <c r="D231" s="110" t="s">
        <v>920</v>
      </c>
      <c r="E231" s="110" t="s">
        <v>921</v>
      </c>
      <c r="F231" s="110" t="s">
        <v>922</v>
      </c>
      <c r="G231" s="110" t="s">
        <v>943</v>
      </c>
      <c r="H231" s="110" t="s">
        <v>944</v>
      </c>
      <c r="I231" s="109" t="s">
        <v>925</v>
      </c>
      <c r="J231" s="109" t="s">
        <v>1654</v>
      </c>
      <c r="K231" s="111" t="s">
        <v>1655</v>
      </c>
      <c r="L231" s="38" t="s">
        <v>1656</v>
      </c>
      <c r="M231" s="108">
        <v>112.0</v>
      </c>
      <c r="N231" s="38"/>
    </row>
    <row r="232">
      <c r="A232" s="108">
        <v>231.0</v>
      </c>
      <c r="B232" s="109" t="s">
        <v>1635</v>
      </c>
      <c r="C232" s="109"/>
      <c r="D232" s="110" t="s">
        <v>920</v>
      </c>
      <c r="E232" s="110" t="s">
        <v>921</v>
      </c>
      <c r="F232" s="110" t="s">
        <v>922</v>
      </c>
      <c r="G232" s="110" t="s">
        <v>948</v>
      </c>
      <c r="H232" s="110" t="s">
        <v>949</v>
      </c>
      <c r="I232" s="109" t="s">
        <v>925</v>
      </c>
      <c r="J232" s="109" t="s">
        <v>1657</v>
      </c>
      <c r="K232" s="111" t="s">
        <v>1658</v>
      </c>
      <c r="L232" s="38" t="s">
        <v>1659</v>
      </c>
      <c r="M232" s="108">
        <v>112.0</v>
      </c>
      <c r="N232" s="38"/>
    </row>
    <row r="233">
      <c r="A233" s="108">
        <v>232.0</v>
      </c>
      <c r="B233" s="109" t="s">
        <v>1635</v>
      </c>
      <c r="C233" s="109"/>
      <c r="D233" s="110" t="s">
        <v>920</v>
      </c>
      <c r="E233" s="110" t="s">
        <v>921</v>
      </c>
      <c r="F233" s="110" t="s">
        <v>922</v>
      </c>
      <c r="G233" s="110" t="s">
        <v>1660</v>
      </c>
      <c r="H233" s="110" t="s">
        <v>1211</v>
      </c>
      <c r="I233" s="109" t="s">
        <v>925</v>
      </c>
      <c r="J233" s="109" t="s">
        <v>1661</v>
      </c>
      <c r="K233" s="111" t="s">
        <v>1662</v>
      </c>
      <c r="L233" s="2" t="s">
        <v>1663</v>
      </c>
      <c r="M233" s="108">
        <v>112.0</v>
      </c>
      <c r="N233" s="38"/>
    </row>
    <row r="234">
      <c r="A234" s="108">
        <v>233.0</v>
      </c>
      <c r="B234" s="109" t="s">
        <v>1635</v>
      </c>
      <c r="C234" s="109"/>
      <c r="D234" s="110" t="s">
        <v>920</v>
      </c>
      <c r="E234" s="110" t="s">
        <v>921</v>
      </c>
      <c r="F234" s="110" t="s">
        <v>922</v>
      </c>
      <c r="G234" s="110" t="s">
        <v>1310</v>
      </c>
      <c r="H234" s="110" t="s">
        <v>1311</v>
      </c>
      <c r="I234" s="109" t="s">
        <v>925</v>
      </c>
      <c r="J234" s="109" t="s">
        <v>1664</v>
      </c>
      <c r="K234" s="111" t="s">
        <v>1665</v>
      </c>
      <c r="L234" s="2" t="s">
        <v>1666</v>
      </c>
      <c r="M234" s="108">
        <v>112.0</v>
      </c>
      <c r="N234" s="38"/>
    </row>
    <row r="235">
      <c r="A235" s="108">
        <v>234.0</v>
      </c>
      <c r="B235" s="109" t="s">
        <v>1635</v>
      </c>
      <c r="C235" s="109"/>
      <c r="D235" s="110" t="s">
        <v>920</v>
      </c>
      <c r="E235" s="110" t="s">
        <v>921</v>
      </c>
      <c r="F235" s="110" t="s">
        <v>922</v>
      </c>
      <c r="G235" s="110" t="s">
        <v>1142</v>
      </c>
      <c r="H235" s="110" t="s">
        <v>1143</v>
      </c>
      <c r="I235" s="109" t="s">
        <v>925</v>
      </c>
      <c r="J235" s="109" t="s">
        <v>1667</v>
      </c>
      <c r="K235" s="111" t="s">
        <v>1668</v>
      </c>
      <c r="L235" s="2" t="s">
        <v>1669</v>
      </c>
      <c r="M235" s="108">
        <v>112.0</v>
      </c>
      <c r="N235" s="38"/>
    </row>
    <row r="236">
      <c r="A236" s="108">
        <v>235.0</v>
      </c>
      <c r="B236" s="109" t="s">
        <v>1635</v>
      </c>
      <c r="C236" s="109"/>
      <c r="D236" s="110" t="s">
        <v>920</v>
      </c>
      <c r="E236" s="110" t="s">
        <v>921</v>
      </c>
      <c r="F236" s="110" t="s">
        <v>956</v>
      </c>
      <c r="G236" s="110" t="s">
        <v>957</v>
      </c>
      <c r="H236" s="110" t="s">
        <v>958</v>
      </c>
      <c r="I236" s="109" t="s">
        <v>925</v>
      </c>
      <c r="J236" s="109" t="s">
        <v>1670</v>
      </c>
      <c r="K236" s="111" t="s">
        <v>1671</v>
      </c>
      <c r="L236" s="38" t="s">
        <v>1672</v>
      </c>
      <c r="M236" s="108">
        <v>112.0</v>
      </c>
      <c r="N236" s="38"/>
    </row>
    <row r="237">
      <c r="A237" s="108">
        <v>236.0</v>
      </c>
      <c r="B237" s="109" t="s">
        <v>1635</v>
      </c>
      <c r="C237" s="109"/>
      <c r="D237" s="110" t="s">
        <v>920</v>
      </c>
      <c r="E237" s="110" t="s">
        <v>921</v>
      </c>
      <c r="F237" s="110" t="s">
        <v>922</v>
      </c>
      <c r="G237" s="110" t="s">
        <v>967</v>
      </c>
      <c r="H237" s="110" t="s">
        <v>968</v>
      </c>
      <c r="I237" s="109" t="s">
        <v>925</v>
      </c>
      <c r="J237" s="109" t="s">
        <v>1673</v>
      </c>
      <c r="K237" s="111" t="s">
        <v>1674</v>
      </c>
      <c r="L237" s="38" t="s">
        <v>1675</v>
      </c>
      <c r="M237" s="108">
        <v>112.0</v>
      </c>
      <c r="N237" s="38"/>
    </row>
    <row r="238">
      <c r="A238" s="108">
        <v>237.0</v>
      </c>
      <c r="B238" s="109" t="s">
        <v>1635</v>
      </c>
      <c r="C238" s="109"/>
      <c r="D238" s="110" t="s">
        <v>920</v>
      </c>
      <c r="E238" s="110" t="s">
        <v>921</v>
      </c>
      <c r="F238" s="110" t="s">
        <v>922</v>
      </c>
      <c r="G238" s="110" t="s">
        <v>1676</v>
      </c>
      <c r="H238" s="110" t="s">
        <v>1677</v>
      </c>
      <c r="I238" s="109" t="s">
        <v>925</v>
      </c>
      <c r="J238" s="109" t="s">
        <v>1678</v>
      </c>
      <c r="K238" s="111" t="s">
        <v>1679</v>
      </c>
      <c r="L238" s="2" t="s">
        <v>1680</v>
      </c>
      <c r="M238" s="108">
        <v>112.0</v>
      </c>
    </row>
    <row r="239">
      <c r="A239" s="108">
        <v>238.0</v>
      </c>
      <c r="B239" s="109" t="s">
        <v>1635</v>
      </c>
      <c r="C239" s="109"/>
      <c r="D239" s="110" t="s">
        <v>920</v>
      </c>
      <c r="E239" s="110" t="s">
        <v>921</v>
      </c>
      <c r="F239" s="110" t="s">
        <v>922</v>
      </c>
      <c r="G239" s="110" t="s">
        <v>972</v>
      </c>
      <c r="H239" s="110" t="s">
        <v>973</v>
      </c>
      <c r="I239" s="109" t="s">
        <v>925</v>
      </c>
      <c r="J239" s="109" t="s">
        <v>1681</v>
      </c>
      <c r="K239" s="111" t="s">
        <v>1682</v>
      </c>
      <c r="L239" s="2" t="s">
        <v>1683</v>
      </c>
      <c r="M239" s="108">
        <v>112.0</v>
      </c>
      <c r="N239" s="38"/>
    </row>
    <row r="240">
      <c r="A240" s="108">
        <v>239.0</v>
      </c>
      <c r="B240" s="109" t="s">
        <v>1635</v>
      </c>
      <c r="C240" s="109"/>
      <c r="D240" s="110" t="s">
        <v>920</v>
      </c>
      <c r="E240" s="110" t="s">
        <v>921</v>
      </c>
      <c r="F240" s="110" t="s">
        <v>922</v>
      </c>
      <c r="G240" s="110" t="s">
        <v>1404</v>
      </c>
      <c r="H240" s="110" t="s">
        <v>1405</v>
      </c>
      <c r="I240" s="109" t="s">
        <v>925</v>
      </c>
      <c r="J240" s="109" t="s">
        <v>1684</v>
      </c>
      <c r="K240" s="111" t="s">
        <v>1685</v>
      </c>
      <c r="L240" s="38" t="s">
        <v>1686</v>
      </c>
      <c r="M240" s="108">
        <v>112.0</v>
      </c>
      <c r="N240" s="38"/>
    </row>
    <row r="241">
      <c r="A241" s="108">
        <v>240.0</v>
      </c>
      <c r="B241" s="109" t="s">
        <v>1635</v>
      </c>
      <c r="C241" s="109"/>
      <c r="D241" s="110" t="s">
        <v>920</v>
      </c>
      <c r="E241" s="110" t="s">
        <v>921</v>
      </c>
      <c r="F241" s="110" t="s">
        <v>922</v>
      </c>
      <c r="G241" s="110" t="s">
        <v>1158</v>
      </c>
      <c r="H241" s="110" t="s">
        <v>1159</v>
      </c>
      <c r="I241" s="109" t="s">
        <v>925</v>
      </c>
      <c r="J241" s="109" t="s">
        <v>1687</v>
      </c>
      <c r="K241" s="111" t="s">
        <v>1688</v>
      </c>
      <c r="L241" s="2" t="s">
        <v>1689</v>
      </c>
      <c r="M241" s="108">
        <v>112.0</v>
      </c>
      <c r="N241" s="38"/>
    </row>
    <row r="242">
      <c r="A242" s="108">
        <v>241.0</v>
      </c>
      <c r="B242" s="109" t="s">
        <v>1635</v>
      </c>
      <c r="C242" s="109"/>
      <c r="D242" s="110" t="s">
        <v>920</v>
      </c>
      <c r="E242" s="110" t="s">
        <v>921</v>
      </c>
      <c r="F242" s="110" t="s">
        <v>922</v>
      </c>
      <c r="G242" s="110" t="s">
        <v>1158</v>
      </c>
      <c r="H242" s="110" t="s">
        <v>1159</v>
      </c>
      <c r="I242" s="109" t="s">
        <v>925</v>
      </c>
      <c r="J242" s="109" t="s">
        <v>1690</v>
      </c>
      <c r="K242" s="111" t="s">
        <v>1691</v>
      </c>
      <c r="L242" s="2" t="s">
        <v>1692</v>
      </c>
      <c r="M242" s="108">
        <v>112.0</v>
      </c>
      <c r="N242" s="38"/>
    </row>
    <row r="243">
      <c r="A243" s="108">
        <v>242.0</v>
      </c>
      <c r="B243" s="109" t="s">
        <v>1635</v>
      </c>
      <c r="C243" s="109"/>
      <c r="D243" s="110" t="s">
        <v>920</v>
      </c>
      <c r="E243" s="110" t="s">
        <v>921</v>
      </c>
      <c r="F243" s="110" t="s">
        <v>922</v>
      </c>
      <c r="G243" s="110" t="s">
        <v>991</v>
      </c>
      <c r="H243" s="110" t="s">
        <v>992</v>
      </c>
      <c r="I243" s="109" t="s">
        <v>925</v>
      </c>
      <c r="J243" s="109" t="s">
        <v>1693</v>
      </c>
      <c r="K243" s="111" t="s">
        <v>1694</v>
      </c>
      <c r="L243" s="38" t="s">
        <v>1695</v>
      </c>
      <c r="M243" s="108">
        <v>112.0</v>
      </c>
      <c r="N243" s="38"/>
    </row>
    <row r="244">
      <c r="A244" s="108">
        <v>243.0</v>
      </c>
      <c r="B244" s="109" t="s">
        <v>1635</v>
      </c>
      <c r="C244" s="109"/>
      <c r="D244" s="110" t="s">
        <v>920</v>
      </c>
      <c r="E244" s="110" t="s">
        <v>921</v>
      </c>
      <c r="F244" s="110" t="s">
        <v>922</v>
      </c>
      <c r="G244" s="110" t="s">
        <v>999</v>
      </c>
      <c r="H244" s="110" t="s">
        <v>1000</v>
      </c>
      <c r="I244" s="109" t="s">
        <v>925</v>
      </c>
      <c r="J244" s="109" t="s">
        <v>1696</v>
      </c>
      <c r="K244" s="111" t="s">
        <v>1697</v>
      </c>
      <c r="L244" s="38" t="s">
        <v>1698</v>
      </c>
      <c r="M244" s="108">
        <v>112.0</v>
      </c>
      <c r="N244" s="38"/>
    </row>
    <row r="245">
      <c r="A245" s="108">
        <v>244.0</v>
      </c>
      <c r="B245" s="109" t="s">
        <v>1635</v>
      </c>
      <c r="C245" s="109"/>
      <c r="D245" s="110" t="s">
        <v>920</v>
      </c>
      <c r="E245" s="110" t="s">
        <v>921</v>
      </c>
      <c r="F245" s="110" t="s">
        <v>922</v>
      </c>
      <c r="G245" s="110" t="s">
        <v>1004</v>
      </c>
      <c r="H245" s="110" t="s">
        <v>958</v>
      </c>
      <c r="I245" s="109" t="s">
        <v>925</v>
      </c>
      <c r="J245" s="109" t="s">
        <v>1699</v>
      </c>
      <c r="K245" s="111" t="s">
        <v>1700</v>
      </c>
      <c r="L245" s="38" t="s">
        <v>1701</v>
      </c>
      <c r="M245" s="108">
        <v>112.0</v>
      </c>
      <c r="N245" s="38"/>
    </row>
    <row r="246">
      <c r="A246" s="108">
        <v>245.0</v>
      </c>
      <c r="B246" s="109" t="s">
        <v>1635</v>
      </c>
      <c r="C246" s="109"/>
      <c r="D246" s="110" t="s">
        <v>920</v>
      </c>
      <c r="E246" s="110" t="s">
        <v>921</v>
      </c>
      <c r="F246" s="110" t="s">
        <v>922</v>
      </c>
      <c r="G246" s="110" t="s">
        <v>1702</v>
      </c>
      <c r="H246" s="110" t="s">
        <v>1703</v>
      </c>
      <c r="I246" s="109" t="s">
        <v>925</v>
      </c>
      <c r="J246" s="109" t="s">
        <v>1704</v>
      </c>
      <c r="K246" s="111" t="s">
        <v>1705</v>
      </c>
      <c r="L246" s="38" t="s">
        <v>1706</v>
      </c>
      <c r="M246" s="108">
        <v>112.0</v>
      </c>
      <c r="N246" s="38"/>
    </row>
    <row r="247">
      <c r="A247" s="108">
        <v>246.0</v>
      </c>
      <c r="B247" s="109" t="s">
        <v>1635</v>
      </c>
      <c r="C247" s="109"/>
      <c r="D247" s="110" t="s">
        <v>920</v>
      </c>
      <c r="E247" s="110" t="s">
        <v>921</v>
      </c>
      <c r="F247" s="110" t="s">
        <v>1707</v>
      </c>
      <c r="G247" s="110" t="s">
        <v>1013</v>
      </c>
      <c r="H247" s="110" t="s">
        <v>1014</v>
      </c>
      <c r="I247" s="109" t="s">
        <v>925</v>
      </c>
      <c r="J247" s="109" t="s">
        <v>1708</v>
      </c>
      <c r="K247" s="111" t="s">
        <v>1709</v>
      </c>
      <c r="L247" s="2" t="s">
        <v>1710</v>
      </c>
      <c r="M247" s="108">
        <v>112.0</v>
      </c>
      <c r="N247" s="38"/>
    </row>
    <row r="248">
      <c r="A248" s="108">
        <v>247.0</v>
      </c>
      <c r="B248" s="109" t="s">
        <v>1635</v>
      </c>
      <c r="C248" s="109"/>
      <c r="D248" s="110" t="s">
        <v>920</v>
      </c>
      <c r="E248" s="110" t="s">
        <v>921</v>
      </c>
      <c r="F248" s="110" t="s">
        <v>922</v>
      </c>
      <c r="G248" s="110" t="s">
        <v>1172</v>
      </c>
      <c r="H248" s="110" t="s">
        <v>1173</v>
      </c>
      <c r="I248" s="109" t="s">
        <v>925</v>
      </c>
      <c r="J248" s="109" t="s">
        <v>1711</v>
      </c>
      <c r="K248" s="111" t="s">
        <v>1712</v>
      </c>
      <c r="L248" s="2" t="s">
        <v>1713</v>
      </c>
      <c r="M248" s="108">
        <v>112.0</v>
      </c>
      <c r="N248" s="38"/>
    </row>
    <row r="249">
      <c r="A249" s="108">
        <v>248.0</v>
      </c>
      <c r="B249" s="109" t="s">
        <v>1635</v>
      </c>
      <c r="C249" s="109"/>
      <c r="D249" s="110" t="s">
        <v>920</v>
      </c>
      <c r="E249" s="110" t="s">
        <v>921</v>
      </c>
      <c r="F249" s="110" t="s">
        <v>922</v>
      </c>
      <c r="G249" s="110" t="s">
        <v>1018</v>
      </c>
      <c r="H249" s="110" t="s">
        <v>1019</v>
      </c>
      <c r="I249" s="109" t="s">
        <v>925</v>
      </c>
      <c r="J249" s="109" t="s">
        <v>1714</v>
      </c>
      <c r="K249" s="111" t="s">
        <v>1715</v>
      </c>
      <c r="L249" s="2" t="s">
        <v>1716</v>
      </c>
      <c r="M249" s="108">
        <v>112.0</v>
      </c>
      <c r="N249" s="2"/>
    </row>
    <row r="250">
      <c r="A250" s="108">
        <v>249.0</v>
      </c>
      <c r="B250" s="109" t="s">
        <v>1635</v>
      </c>
      <c r="C250" s="109"/>
      <c r="D250" s="110" t="s">
        <v>920</v>
      </c>
      <c r="E250" s="110" t="s">
        <v>921</v>
      </c>
      <c r="F250" s="110" t="s">
        <v>922</v>
      </c>
      <c r="G250" s="110" t="s">
        <v>1018</v>
      </c>
      <c r="H250" s="110" t="s">
        <v>1023</v>
      </c>
      <c r="I250" s="109" t="s">
        <v>925</v>
      </c>
      <c r="J250" s="109" t="s">
        <v>1717</v>
      </c>
      <c r="K250" s="111" t="s">
        <v>1718</v>
      </c>
      <c r="L250" s="2" t="s">
        <v>1716</v>
      </c>
      <c r="M250" s="108">
        <v>112.0</v>
      </c>
      <c r="N250" s="38"/>
    </row>
    <row r="251">
      <c r="A251" s="108">
        <v>250.0</v>
      </c>
      <c r="B251" s="109" t="s">
        <v>1635</v>
      </c>
      <c r="C251" s="109"/>
      <c r="D251" s="110" t="s">
        <v>920</v>
      </c>
      <c r="E251" s="110" t="s">
        <v>921</v>
      </c>
      <c r="F251" s="110" t="s">
        <v>922</v>
      </c>
      <c r="G251" s="110" t="s">
        <v>1018</v>
      </c>
      <c r="H251" s="110" t="s">
        <v>1027</v>
      </c>
      <c r="I251" s="109" t="s">
        <v>925</v>
      </c>
      <c r="J251" s="109" t="s">
        <v>1719</v>
      </c>
      <c r="K251" s="111" t="s">
        <v>1720</v>
      </c>
      <c r="L251" s="2" t="s">
        <v>1721</v>
      </c>
      <c r="M251" s="108">
        <v>112.0</v>
      </c>
      <c r="N251" s="38"/>
    </row>
    <row r="252">
      <c r="A252" s="108">
        <v>251.0</v>
      </c>
      <c r="B252" s="109" t="s">
        <v>1635</v>
      </c>
      <c r="C252" s="109"/>
      <c r="D252" s="110" t="s">
        <v>920</v>
      </c>
      <c r="E252" s="110" t="s">
        <v>921</v>
      </c>
      <c r="F252" s="110" t="s">
        <v>922</v>
      </c>
      <c r="G252" s="110" t="s">
        <v>1018</v>
      </c>
      <c r="H252" s="110" t="s">
        <v>1031</v>
      </c>
      <c r="I252" s="109" t="s">
        <v>925</v>
      </c>
      <c r="J252" s="109" t="s">
        <v>1722</v>
      </c>
      <c r="K252" s="111" t="s">
        <v>1723</v>
      </c>
      <c r="L252" s="2" t="s">
        <v>1724</v>
      </c>
      <c r="M252" s="108">
        <v>112.0</v>
      </c>
      <c r="N252" s="38"/>
    </row>
    <row r="253">
      <c r="A253" s="108">
        <v>252.0</v>
      </c>
      <c r="B253" s="109" t="s">
        <v>1635</v>
      </c>
      <c r="C253" s="109"/>
      <c r="D253" s="110" t="s">
        <v>920</v>
      </c>
      <c r="E253" s="110" t="s">
        <v>921</v>
      </c>
      <c r="F253" s="110" t="s">
        <v>922</v>
      </c>
      <c r="G253" s="110" t="s">
        <v>1018</v>
      </c>
      <c r="H253" s="110" t="s">
        <v>1035</v>
      </c>
      <c r="I253" s="109" t="s">
        <v>925</v>
      </c>
      <c r="J253" s="109" t="s">
        <v>1725</v>
      </c>
      <c r="K253" s="111" t="s">
        <v>1726</v>
      </c>
      <c r="L253" s="2" t="s">
        <v>1727</v>
      </c>
      <c r="M253" s="108">
        <v>112.0</v>
      </c>
      <c r="N253" s="38"/>
    </row>
    <row r="254">
      <c r="A254" s="108">
        <v>253.0</v>
      </c>
      <c r="B254" s="109" t="s">
        <v>1635</v>
      </c>
      <c r="C254" s="109"/>
      <c r="D254" s="110" t="s">
        <v>920</v>
      </c>
      <c r="E254" s="110" t="s">
        <v>921</v>
      </c>
      <c r="F254" s="110" t="s">
        <v>922</v>
      </c>
      <c r="G254" s="110" t="s">
        <v>1039</v>
      </c>
      <c r="H254" s="110" t="s">
        <v>1040</v>
      </c>
      <c r="I254" s="109" t="s">
        <v>925</v>
      </c>
      <c r="J254" s="109" t="s">
        <v>1728</v>
      </c>
      <c r="K254" s="111" t="s">
        <v>1729</v>
      </c>
      <c r="L254" s="38" t="s">
        <v>1730</v>
      </c>
      <c r="M254" s="108">
        <v>112.0</v>
      </c>
      <c r="N254" s="38"/>
    </row>
    <row r="255">
      <c r="A255" s="108">
        <v>254.0</v>
      </c>
      <c r="B255" s="109" t="s">
        <v>1635</v>
      </c>
      <c r="C255" s="109"/>
      <c r="D255" s="110" t="s">
        <v>920</v>
      </c>
      <c r="E255" s="110" t="s">
        <v>921</v>
      </c>
      <c r="F255" s="110" t="s">
        <v>922</v>
      </c>
      <c r="G255" s="110" t="s">
        <v>1195</v>
      </c>
      <c r="H255" s="110" t="s">
        <v>1196</v>
      </c>
      <c r="I255" s="109" t="s">
        <v>925</v>
      </c>
      <c r="J255" s="109" t="s">
        <v>1731</v>
      </c>
      <c r="K255" s="111" t="s">
        <v>1732</v>
      </c>
      <c r="L255" s="2" t="s">
        <v>1733</v>
      </c>
      <c r="M255" s="108">
        <v>112.0</v>
      </c>
    </row>
    <row r="256">
      <c r="A256" s="108">
        <v>255.0</v>
      </c>
      <c r="B256" s="109" t="s">
        <v>1635</v>
      </c>
      <c r="C256" s="109"/>
      <c r="D256" s="110" t="s">
        <v>920</v>
      </c>
      <c r="E256" s="110" t="s">
        <v>921</v>
      </c>
      <c r="F256" s="110" t="s">
        <v>922</v>
      </c>
      <c r="G256" s="110" t="s">
        <v>1200</v>
      </c>
      <c r="H256" s="110" t="s">
        <v>1201</v>
      </c>
      <c r="I256" s="109" t="s">
        <v>925</v>
      </c>
      <c r="J256" s="109" t="s">
        <v>1734</v>
      </c>
      <c r="K256" s="111" t="s">
        <v>1735</v>
      </c>
      <c r="L256" s="2" t="s">
        <v>1736</v>
      </c>
      <c r="M256" s="108">
        <v>112.0</v>
      </c>
    </row>
    <row r="257">
      <c r="A257" s="108">
        <v>256.0</v>
      </c>
      <c r="B257" s="109" t="s">
        <v>1635</v>
      </c>
      <c r="C257" s="109"/>
      <c r="D257" s="110" t="s">
        <v>920</v>
      </c>
      <c r="E257" s="110" t="s">
        <v>921</v>
      </c>
      <c r="F257" s="110" t="s">
        <v>922</v>
      </c>
      <c r="G257" s="110" t="s">
        <v>1044</v>
      </c>
      <c r="H257" s="110" t="s">
        <v>1045</v>
      </c>
      <c r="I257" s="109" t="s">
        <v>925</v>
      </c>
      <c r="J257" s="109" t="s">
        <v>1737</v>
      </c>
      <c r="K257" s="111" t="s">
        <v>1738</v>
      </c>
      <c r="L257" s="2" t="s">
        <v>1739</v>
      </c>
      <c r="M257" s="108">
        <v>112.0</v>
      </c>
    </row>
    <row r="258">
      <c r="A258" s="108">
        <v>257.0</v>
      </c>
      <c r="B258" s="109" t="s">
        <v>1635</v>
      </c>
      <c r="C258" s="109"/>
      <c r="D258" s="110" t="s">
        <v>920</v>
      </c>
      <c r="E258" s="110" t="s">
        <v>921</v>
      </c>
      <c r="F258" s="110" t="s">
        <v>956</v>
      </c>
      <c r="G258" s="110" t="s">
        <v>1055</v>
      </c>
      <c r="H258" s="110" t="s">
        <v>1056</v>
      </c>
      <c r="I258" s="109" t="s">
        <v>925</v>
      </c>
      <c r="J258" s="113" t="s">
        <v>1740</v>
      </c>
      <c r="K258" s="111" t="s">
        <v>1741</v>
      </c>
      <c r="L258" s="4" t="s">
        <v>1742</v>
      </c>
      <c r="M258" s="108">
        <v>112.0</v>
      </c>
    </row>
    <row r="259">
      <c r="A259" s="108">
        <v>258.0</v>
      </c>
      <c r="B259" s="109" t="s">
        <v>1635</v>
      </c>
      <c r="C259" s="109"/>
      <c r="D259" s="110" t="s">
        <v>920</v>
      </c>
      <c r="E259" s="110" t="s">
        <v>921</v>
      </c>
      <c r="F259" s="110" t="s">
        <v>922</v>
      </c>
      <c r="G259" s="110" t="s">
        <v>1060</v>
      </c>
      <c r="H259" s="110" t="s">
        <v>1061</v>
      </c>
      <c r="I259" s="109" t="s">
        <v>925</v>
      </c>
      <c r="J259" s="109" t="s">
        <v>1743</v>
      </c>
      <c r="K259" s="111" t="s">
        <v>1744</v>
      </c>
      <c r="L259" s="2" t="s">
        <v>1745</v>
      </c>
      <c r="M259" s="108">
        <v>112.0</v>
      </c>
    </row>
    <row r="260">
      <c r="A260" s="108">
        <v>259.0</v>
      </c>
      <c r="B260" s="109" t="s">
        <v>1635</v>
      </c>
      <c r="C260" s="109"/>
      <c r="D260" s="110" t="s">
        <v>920</v>
      </c>
      <c r="E260" s="110" t="s">
        <v>921</v>
      </c>
      <c r="F260" s="110" t="s">
        <v>922</v>
      </c>
      <c r="G260" s="110" t="s">
        <v>1060</v>
      </c>
      <c r="H260" s="110" t="s">
        <v>1061</v>
      </c>
      <c r="I260" s="109" t="s">
        <v>925</v>
      </c>
      <c r="J260" s="109" t="s">
        <v>1746</v>
      </c>
      <c r="K260" s="111" t="s">
        <v>1747</v>
      </c>
      <c r="L260" s="2" t="s">
        <v>1748</v>
      </c>
      <c r="M260" s="108">
        <v>112.0</v>
      </c>
    </row>
    <row r="261">
      <c r="A261" s="108">
        <v>260.0</v>
      </c>
      <c r="B261" s="109" t="s">
        <v>1635</v>
      </c>
      <c r="C261" s="109"/>
      <c r="D261" s="110" t="s">
        <v>920</v>
      </c>
      <c r="E261" s="110" t="s">
        <v>921</v>
      </c>
      <c r="F261" s="110" t="s">
        <v>922</v>
      </c>
      <c r="G261" s="110" t="s">
        <v>1749</v>
      </c>
      <c r="H261" s="110" t="s">
        <v>1750</v>
      </c>
      <c r="I261" s="109" t="s">
        <v>925</v>
      </c>
      <c r="J261" s="109" t="s">
        <v>1751</v>
      </c>
      <c r="K261" s="111" t="s">
        <v>1752</v>
      </c>
      <c r="L261" s="2" t="s">
        <v>1753</v>
      </c>
      <c r="M261" s="108">
        <v>112.0</v>
      </c>
      <c r="N261" s="114"/>
    </row>
    <row r="262">
      <c r="A262" s="108">
        <v>261.0</v>
      </c>
      <c r="B262" s="109" t="s">
        <v>1635</v>
      </c>
      <c r="C262" s="109"/>
      <c r="D262" s="110" t="s">
        <v>920</v>
      </c>
      <c r="E262" s="110" t="s">
        <v>921</v>
      </c>
      <c r="F262" s="110" t="s">
        <v>922</v>
      </c>
      <c r="G262" s="110" t="s">
        <v>1754</v>
      </c>
      <c r="H262" s="110" t="s">
        <v>1755</v>
      </c>
      <c r="I262" s="109" t="s">
        <v>925</v>
      </c>
      <c r="J262" s="109" t="s">
        <v>1756</v>
      </c>
      <c r="K262" s="111" t="s">
        <v>1757</v>
      </c>
      <c r="L262" s="2" t="s">
        <v>1758</v>
      </c>
      <c r="M262" s="108">
        <v>112.0</v>
      </c>
    </row>
    <row r="263">
      <c r="A263" s="108">
        <v>262.0</v>
      </c>
      <c r="B263" s="109" t="s">
        <v>1635</v>
      </c>
      <c r="C263" s="109"/>
      <c r="D263" s="110" t="s">
        <v>920</v>
      </c>
      <c r="E263" s="110" t="s">
        <v>921</v>
      </c>
      <c r="F263" s="110" t="s">
        <v>922</v>
      </c>
      <c r="G263" s="110" t="s">
        <v>1068</v>
      </c>
      <c r="H263" s="110" t="s">
        <v>1069</v>
      </c>
      <c r="I263" s="109" t="s">
        <v>925</v>
      </c>
      <c r="J263" s="109" t="s">
        <v>1759</v>
      </c>
      <c r="K263" s="111" t="s">
        <v>1760</v>
      </c>
      <c r="L263" s="2" t="s">
        <v>1761</v>
      </c>
      <c r="M263" s="108">
        <v>112.0</v>
      </c>
    </row>
    <row r="264">
      <c r="A264" s="108">
        <v>263.0</v>
      </c>
      <c r="B264" s="109" t="s">
        <v>1635</v>
      </c>
      <c r="C264" s="109"/>
      <c r="D264" s="110" t="s">
        <v>920</v>
      </c>
      <c r="E264" s="110" t="s">
        <v>921</v>
      </c>
      <c r="F264" s="110" t="s">
        <v>922</v>
      </c>
      <c r="G264" s="110" t="s">
        <v>1073</v>
      </c>
      <c r="H264" s="110" t="s">
        <v>1074</v>
      </c>
      <c r="I264" s="109" t="s">
        <v>925</v>
      </c>
      <c r="J264" s="109" t="s">
        <v>1762</v>
      </c>
      <c r="K264" s="111" t="s">
        <v>1697</v>
      </c>
      <c r="L264" s="2" t="s">
        <v>1698</v>
      </c>
      <c r="M264" s="108">
        <v>112.0</v>
      </c>
    </row>
    <row r="265">
      <c r="A265" s="108">
        <v>264.0</v>
      </c>
      <c r="B265" s="109" t="s">
        <v>1635</v>
      </c>
      <c r="C265" s="109"/>
      <c r="D265" s="110" t="s">
        <v>920</v>
      </c>
      <c r="E265" s="110" t="s">
        <v>921</v>
      </c>
      <c r="F265" s="110" t="s">
        <v>922</v>
      </c>
      <c r="G265" s="110" t="s">
        <v>1078</v>
      </c>
      <c r="H265" s="110" t="s">
        <v>1079</v>
      </c>
      <c r="I265" s="109" t="s">
        <v>925</v>
      </c>
      <c r="J265" s="109" t="s">
        <v>1763</v>
      </c>
      <c r="K265" s="111" t="s">
        <v>1764</v>
      </c>
      <c r="L265" s="2" t="s">
        <v>1765</v>
      </c>
      <c r="M265" s="108">
        <v>112.0</v>
      </c>
    </row>
    <row r="266">
      <c r="A266" s="108">
        <v>265.0</v>
      </c>
      <c r="B266" s="109" t="s">
        <v>1635</v>
      </c>
      <c r="C266" s="109"/>
      <c r="D266" s="110" t="s">
        <v>920</v>
      </c>
      <c r="E266" s="110" t="s">
        <v>921</v>
      </c>
      <c r="F266" s="110" t="s">
        <v>922</v>
      </c>
      <c r="G266" s="110" t="s">
        <v>1766</v>
      </c>
      <c r="H266" s="110" t="s">
        <v>1767</v>
      </c>
      <c r="I266" s="109" t="s">
        <v>925</v>
      </c>
      <c r="J266" s="109" t="s">
        <v>1768</v>
      </c>
      <c r="K266" s="111" t="s">
        <v>1769</v>
      </c>
      <c r="L266" s="2" t="s">
        <v>1770</v>
      </c>
      <c r="M266" s="108">
        <v>112.0</v>
      </c>
    </row>
    <row r="267">
      <c r="A267" s="108">
        <v>266.0</v>
      </c>
      <c r="B267" s="109" t="s">
        <v>1635</v>
      </c>
      <c r="C267" s="109"/>
      <c r="D267" s="110" t="s">
        <v>920</v>
      </c>
      <c r="E267" s="110" t="s">
        <v>921</v>
      </c>
      <c r="F267" s="110" t="s">
        <v>922</v>
      </c>
      <c r="G267" s="110" t="s">
        <v>1766</v>
      </c>
      <c r="H267" s="110" t="s">
        <v>1767</v>
      </c>
      <c r="I267" s="109" t="s">
        <v>925</v>
      </c>
      <c r="J267" s="109" t="s">
        <v>1771</v>
      </c>
      <c r="K267" s="111" t="s">
        <v>1772</v>
      </c>
      <c r="L267" s="38" t="s">
        <v>1773</v>
      </c>
      <c r="M267" s="108">
        <v>112.0</v>
      </c>
      <c r="N267" s="38"/>
    </row>
    <row r="268">
      <c r="A268" s="108">
        <v>267.0</v>
      </c>
      <c r="B268" s="109" t="s">
        <v>1635</v>
      </c>
      <c r="C268" s="109"/>
      <c r="D268" s="110" t="s">
        <v>920</v>
      </c>
      <c r="E268" s="110" t="s">
        <v>921</v>
      </c>
      <c r="F268" s="110" t="s">
        <v>922</v>
      </c>
      <c r="G268" s="110" t="s">
        <v>1088</v>
      </c>
      <c r="H268" s="110" t="s">
        <v>1089</v>
      </c>
      <c r="I268" s="109" t="s">
        <v>925</v>
      </c>
      <c r="J268" s="109" t="s">
        <v>1774</v>
      </c>
      <c r="K268" s="111" t="s">
        <v>1775</v>
      </c>
      <c r="L268" s="38" t="s">
        <v>1776</v>
      </c>
      <c r="M268" s="108">
        <v>112.0</v>
      </c>
      <c r="N268" s="38"/>
    </row>
    <row r="269">
      <c r="A269" s="108">
        <v>268.0</v>
      </c>
      <c r="B269" s="109" t="s">
        <v>1635</v>
      </c>
      <c r="C269" s="109"/>
      <c r="D269" s="110" t="s">
        <v>920</v>
      </c>
      <c r="E269" s="110" t="s">
        <v>921</v>
      </c>
      <c r="F269" s="110" t="s">
        <v>922</v>
      </c>
      <c r="G269" s="110" t="s">
        <v>1088</v>
      </c>
      <c r="H269" s="110" t="s">
        <v>1096</v>
      </c>
      <c r="I269" s="109" t="s">
        <v>925</v>
      </c>
      <c r="J269" s="109" t="s">
        <v>1777</v>
      </c>
      <c r="K269" s="111" t="s">
        <v>1778</v>
      </c>
      <c r="L269" s="38" t="s">
        <v>1779</v>
      </c>
      <c r="M269" s="108">
        <v>112.0</v>
      </c>
      <c r="N269" s="38"/>
    </row>
    <row r="270">
      <c r="A270" s="108">
        <v>269.0</v>
      </c>
      <c r="B270" s="109" t="s">
        <v>1635</v>
      </c>
      <c r="C270" s="109"/>
      <c r="D270" s="110" t="s">
        <v>920</v>
      </c>
      <c r="E270" s="110" t="s">
        <v>921</v>
      </c>
      <c r="F270" s="110" t="s">
        <v>922</v>
      </c>
      <c r="G270" s="110" t="s">
        <v>1221</v>
      </c>
      <c r="H270" s="110" t="s">
        <v>1222</v>
      </c>
      <c r="I270" s="109" t="s">
        <v>925</v>
      </c>
      <c r="J270" s="109" t="s">
        <v>1780</v>
      </c>
      <c r="K270" s="111" t="s">
        <v>1781</v>
      </c>
      <c r="L270" s="38" t="s">
        <v>1782</v>
      </c>
      <c r="M270" s="108">
        <v>112.0</v>
      </c>
      <c r="N270" s="38"/>
    </row>
    <row r="271">
      <c r="A271" s="108">
        <v>270.0</v>
      </c>
      <c r="B271" s="109" t="s">
        <v>1635</v>
      </c>
      <c r="C271" s="109"/>
      <c r="D271" s="110" t="s">
        <v>920</v>
      </c>
      <c r="E271" s="110" t="s">
        <v>921</v>
      </c>
      <c r="F271" s="110" t="s">
        <v>922</v>
      </c>
      <c r="G271" s="110" t="s">
        <v>1100</v>
      </c>
      <c r="H271" s="110" t="s">
        <v>1101</v>
      </c>
      <c r="I271" s="109" t="s">
        <v>925</v>
      </c>
      <c r="J271" s="109" t="s">
        <v>1783</v>
      </c>
      <c r="K271" s="111" t="s">
        <v>1784</v>
      </c>
      <c r="L271" s="38" t="s">
        <v>1785</v>
      </c>
      <c r="M271" s="108">
        <v>112.0</v>
      </c>
      <c r="N271" s="38"/>
    </row>
    <row r="272">
      <c r="A272" s="108">
        <v>271.0</v>
      </c>
      <c r="B272" s="109" t="s">
        <v>1786</v>
      </c>
      <c r="C272" s="109"/>
      <c r="D272" s="110" t="s">
        <v>920</v>
      </c>
      <c r="E272" s="110" t="s">
        <v>921</v>
      </c>
      <c r="F272" s="110" t="s">
        <v>922</v>
      </c>
      <c r="G272" s="110" t="s">
        <v>923</v>
      </c>
      <c r="H272" s="110" t="s">
        <v>924</v>
      </c>
      <c r="I272" s="109" t="s">
        <v>925</v>
      </c>
      <c r="J272" s="109" t="s">
        <v>1787</v>
      </c>
      <c r="K272" s="111" t="s">
        <v>1788</v>
      </c>
      <c r="L272" s="109"/>
      <c r="M272" s="108">
        <v>112.0</v>
      </c>
      <c r="N272" s="38"/>
    </row>
    <row r="273">
      <c r="A273" s="108">
        <v>272.0</v>
      </c>
      <c r="B273" s="109" t="s">
        <v>1786</v>
      </c>
      <c r="C273" s="109"/>
      <c r="D273" s="110" t="s">
        <v>920</v>
      </c>
      <c r="E273" s="110" t="s">
        <v>921</v>
      </c>
      <c r="F273" s="110" t="s">
        <v>922</v>
      </c>
      <c r="G273" s="110" t="s">
        <v>923</v>
      </c>
      <c r="H273" s="110" t="s">
        <v>924</v>
      </c>
      <c r="I273" s="109" t="s">
        <v>925</v>
      </c>
      <c r="J273" s="109" t="s">
        <v>1789</v>
      </c>
      <c r="K273" s="111" t="s">
        <v>1790</v>
      </c>
      <c r="L273" s="109"/>
      <c r="M273" s="108">
        <v>112.0</v>
      </c>
      <c r="N273" s="38"/>
    </row>
    <row r="274">
      <c r="A274" s="108">
        <v>273.0</v>
      </c>
      <c r="B274" s="109" t="s">
        <v>1786</v>
      </c>
      <c r="C274" s="109"/>
      <c r="D274" s="110" t="s">
        <v>920</v>
      </c>
      <c r="E274" s="110" t="s">
        <v>921</v>
      </c>
      <c r="F274" s="110" t="s">
        <v>922</v>
      </c>
      <c r="G274" s="110" t="s">
        <v>929</v>
      </c>
      <c r="H274" s="110" t="s">
        <v>930</v>
      </c>
      <c r="I274" s="109" t="s">
        <v>925</v>
      </c>
      <c r="J274" s="109" t="s">
        <v>1791</v>
      </c>
      <c r="K274" s="111" t="s">
        <v>1792</v>
      </c>
      <c r="L274" s="109"/>
      <c r="M274" s="108">
        <v>112.0</v>
      </c>
      <c r="N274" s="38"/>
    </row>
    <row r="275">
      <c r="A275" s="108">
        <v>274.0</v>
      </c>
      <c r="B275" s="109" t="s">
        <v>1786</v>
      </c>
      <c r="C275" s="109"/>
      <c r="D275" s="110" t="s">
        <v>920</v>
      </c>
      <c r="E275" s="110" t="s">
        <v>921</v>
      </c>
      <c r="F275" s="110" t="s">
        <v>922</v>
      </c>
      <c r="G275" s="110" t="s">
        <v>929</v>
      </c>
      <c r="H275" s="110" t="s">
        <v>930</v>
      </c>
      <c r="I275" s="109" t="s">
        <v>925</v>
      </c>
      <c r="J275" s="109" t="s">
        <v>1793</v>
      </c>
      <c r="K275" s="111" t="s">
        <v>1794</v>
      </c>
      <c r="L275" s="109"/>
      <c r="M275" s="108">
        <v>112.0</v>
      </c>
      <c r="N275" s="38"/>
    </row>
    <row r="276">
      <c r="A276" s="108">
        <v>275.0</v>
      </c>
      <c r="B276" s="109" t="s">
        <v>1786</v>
      </c>
      <c r="C276" s="109"/>
      <c r="D276" s="110" t="s">
        <v>920</v>
      </c>
      <c r="E276" s="110" t="s">
        <v>921</v>
      </c>
      <c r="F276" s="110" t="s">
        <v>922</v>
      </c>
      <c r="G276" s="110" t="s">
        <v>943</v>
      </c>
      <c r="H276" s="110" t="s">
        <v>944</v>
      </c>
      <c r="I276" s="109" t="s">
        <v>925</v>
      </c>
      <c r="J276" s="109" t="s">
        <v>1795</v>
      </c>
      <c r="K276" s="111" t="s">
        <v>1796</v>
      </c>
      <c r="L276" s="109"/>
      <c r="M276" s="108">
        <v>112.0</v>
      </c>
      <c r="N276" s="38"/>
    </row>
    <row r="277">
      <c r="A277" s="108">
        <v>276.0</v>
      </c>
      <c r="B277" s="109" t="s">
        <v>1786</v>
      </c>
      <c r="C277" s="109"/>
      <c r="D277" s="110" t="s">
        <v>920</v>
      </c>
      <c r="E277" s="110" t="s">
        <v>921</v>
      </c>
      <c r="F277" s="110" t="s">
        <v>922</v>
      </c>
      <c r="G277" s="110" t="s">
        <v>943</v>
      </c>
      <c r="H277" s="110" t="s">
        <v>944</v>
      </c>
      <c r="I277" s="109" t="s">
        <v>925</v>
      </c>
      <c r="J277" s="109" t="s">
        <v>1797</v>
      </c>
      <c r="K277" s="111" t="s">
        <v>1798</v>
      </c>
      <c r="L277" s="109"/>
      <c r="M277" s="108">
        <v>112.0</v>
      </c>
      <c r="N277" s="38"/>
    </row>
    <row r="278">
      <c r="A278" s="108">
        <v>277.0</v>
      </c>
      <c r="B278" s="109" t="s">
        <v>1786</v>
      </c>
      <c r="C278" s="109"/>
      <c r="D278" s="110" t="s">
        <v>920</v>
      </c>
      <c r="E278" s="110" t="s">
        <v>921</v>
      </c>
      <c r="F278" s="110" t="s">
        <v>922</v>
      </c>
      <c r="G278" s="110" t="s">
        <v>948</v>
      </c>
      <c r="H278" s="110" t="s">
        <v>949</v>
      </c>
      <c r="I278" s="109" t="s">
        <v>925</v>
      </c>
      <c r="J278" s="109" t="s">
        <v>1799</v>
      </c>
      <c r="K278" s="111" t="s">
        <v>1800</v>
      </c>
      <c r="L278" s="109"/>
      <c r="M278" s="108">
        <v>112.0</v>
      </c>
      <c r="N278" s="38"/>
    </row>
    <row r="279">
      <c r="A279" s="108">
        <v>278.0</v>
      </c>
      <c r="B279" s="109" t="s">
        <v>1786</v>
      </c>
      <c r="C279" s="109"/>
      <c r="D279" s="110" t="s">
        <v>920</v>
      </c>
      <c r="E279" s="110" t="s">
        <v>921</v>
      </c>
      <c r="F279" s="110" t="s">
        <v>922</v>
      </c>
      <c r="G279" s="110" t="s">
        <v>948</v>
      </c>
      <c r="H279" s="110" t="s">
        <v>949</v>
      </c>
      <c r="I279" s="109" t="s">
        <v>925</v>
      </c>
      <c r="J279" s="109" t="s">
        <v>1801</v>
      </c>
      <c r="K279" s="111" t="s">
        <v>1802</v>
      </c>
      <c r="L279" s="109"/>
      <c r="M279" s="108">
        <v>112.0</v>
      </c>
      <c r="N279" s="38"/>
    </row>
    <row r="280">
      <c r="A280" s="108">
        <v>279.0</v>
      </c>
      <c r="B280" s="109" t="s">
        <v>1786</v>
      </c>
      <c r="C280" s="109"/>
      <c r="D280" s="110" t="s">
        <v>920</v>
      </c>
      <c r="E280" s="110" t="s">
        <v>921</v>
      </c>
      <c r="F280" s="110" t="s">
        <v>922</v>
      </c>
      <c r="G280" s="110" t="s">
        <v>1142</v>
      </c>
      <c r="H280" s="110" t="s">
        <v>1143</v>
      </c>
      <c r="I280" s="109" t="s">
        <v>925</v>
      </c>
      <c r="J280" s="109" t="s">
        <v>1803</v>
      </c>
      <c r="K280" s="111" t="s">
        <v>1804</v>
      </c>
      <c r="L280" s="109"/>
      <c r="M280" s="108">
        <v>112.0</v>
      </c>
      <c r="N280" s="38"/>
    </row>
    <row r="281">
      <c r="A281" s="108">
        <v>280.0</v>
      </c>
      <c r="B281" s="109" t="s">
        <v>1786</v>
      </c>
      <c r="C281" s="109"/>
      <c r="D281" s="110" t="s">
        <v>920</v>
      </c>
      <c r="E281" s="110" t="s">
        <v>921</v>
      </c>
      <c r="F281" s="110" t="s">
        <v>956</v>
      </c>
      <c r="G281" s="110" t="s">
        <v>957</v>
      </c>
      <c r="H281" s="110" t="s">
        <v>958</v>
      </c>
      <c r="I281" s="109" t="s">
        <v>925</v>
      </c>
      <c r="J281" s="109" t="s">
        <v>1805</v>
      </c>
      <c r="K281" s="111" t="s">
        <v>1806</v>
      </c>
      <c r="L281" s="109"/>
      <c r="M281" s="108">
        <v>112.0</v>
      </c>
      <c r="N281" s="38"/>
    </row>
    <row r="282">
      <c r="A282" s="108">
        <v>281.0</v>
      </c>
      <c r="B282" s="109" t="s">
        <v>1786</v>
      </c>
      <c r="C282" s="109"/>
      <c r="D282" s="110" t="s">
        <v>920</v>
      </c>
      <c r="E282" s="110" t="s">
        <v>921</v>
      </c>
      <c r="F282" s="110" t="s">
        <v>922</v>
      </c>
      <c r="G282" s="110" t="s">
        <v>1150</v>
      </c>
      <c r="H282" s="110" t="s">
        <v>1151</v>
      </c>
      <c r="I282" s="109" t="s">
        <v>925</v>
      </c>
      <c r="J282" s="109" t="s">
        <v>1807</v>
      </c>
      <c r="K282" s="111" t="s">
        <v>1808</v>
      </c>
      <c r="L282" s="109"/>
      <c r="M282" s="108">
        <v>112.0</v>
      </c>
      <c r="N282" s="38"/>
    </row>
    <row r="283">
      <c r="A283" s="108">
        <v>282.0</v>
      </c>
      <c r="B283" s="109" t="s">
        <v>1786</v>
      </c>
      <c r="C283" s="109"/>
      <c r="D283" s="110" t="s">
        <v>920</v>
      </c>
      <c r="E283" s="110" t="s">
        <v>921</v>
      </c>
      <c r="F283" s="110" t="s">
        <v>922</v>
      </c>
      <c r="G283" s="110" t="s">
        <v>967</v>
      </c>
      <c r="H283" s="110" t="s">
        <v>968</v>
      </c>
      <c r="I283" s="109" t="s">
        <v>925</v>
      </c>
      <c r="J283" s="109" t="s">
        <v>1809</v>
      </c>
      <c r="K283" s="111" t="s">
        <v>1810</v>
      </c>
      <c r="L283" s="109"/>
      <c r="M283" s="108">
        <v>112.0</v>
      </c>
      <c r="N283" s="38"/>
    </row>
    <row r="284">
      <c r="A284" s="108">
        <v>283.0</v>
      </c>
      <c r="B284" s="109" t="s">
        <v>1786</v>
      </c>
      <c r="C284" s="109"/>
      <c r="D284" s="110" t="s">
        <v>920</v>
      </c>
      <c r="E284" s="110" t="s">
        <v>921</v>
      </c>
      <c r="F284" s="110" t="s">
        <v>922</v>
      </c>
      <c r="G284" s="110" t="s">
        <v>972</v>
      </c>
      <c r="H284" s="110" t="s">
        <v>973</v>
      </c>
      <c r="I284" s="109" t="s">
        <v>925</v>
      </c>
      <c r="J284" s="109" t="s">
        <v>1811</v>
      </c>
      <c r="K284" s="111" t="s">
        <v>1812</v>
      </c>
      <c r="L284" s="109"/>
      <c r="M284" s="108">
        <v>112.0</v>
      </c>
      <c r="N284" s="38"/>
    </row>
    <row r="285">
      <c r="A285" s="108">
        <v>284.0</v>
      </c>
      <c r="B285" s="109" t="s">
        <v>1786</v>
      </c>
      <c r="C285" s="109"/>
      <c r="D285" s="110" t="s">
        <v>920</v>
      </c>
      <c r="E285" s="110" t="s">
        <v>921</v>
      </c>
      <c r="F285" s="110" t="s">
        <v>922</v>
      </c>
      <c r="G285" s="110" t="s">
        <v>972</v>
      </c>
      <c r="H285" s="110" t="s">
        <v>973</v>
      </c>
      <c r="I285" s="109" t="s">
        <v>925</v>
      </c>
      <c r="J285" s="109" t="s">
        <v>1813</v>
      </c>
      <c r="K285" s="111" t="s">
        <v>1814</v>
      </c>
      <c r="L285" s="109"/>
      <c r="M285" s="108">
        <v>112.0</v>
      </c>
      <c r="N285" s="38"/>
    </row>
    <row r="286">
      <c r="A286" s="108">
        <v>285.0</v>
      </c>
      <c r="B286" s="109" t="s">
        <v>1786</v>
      </c>
      <c r="C286" s="109"/>
      <c r="D286" s="110" t="s">
        <v>920</v>
      </c>
      <c r="E286" s="110" t="s">
        <v>921</v>
      </c>
      <c r="F286" s="110" t="s">
        <v>922</v>
      </c>
      <c r="G286" s="110" t="s">
        <v>1158</v>
      </c>
      <c r="H286" s="110" t="s">
        <v>1159</v>
      </c>
      <c r="I286" s="109" t="s">
        <v>925</v>
      </c>
      <c r="J286" s="109" t="s">
        <v>1815</v>
      </c>
      <c r="K286" s="111" t="s">
        <v>1816</v>
      </c>
      <c r="L286" s="109"/>
      <c r="M286" s="108">
        <v>112.0</v>
      </c>
      <c r="N286" s="38"/>
    </row>
    <row r="287">
      <c r="A287" s="108">
        <v>286.0</v>
      </c>
      <c r="B287" s="109" t="s">
        <v>1786</v>
      </c>
      <c r="C287" s="109"/>
      <c r="D287" s="110" t="s">
        <v>920</v>
      </c>
      <c r="E287" s="110" t="s">
        <v>921</v>
      </c>
      <c r="F287" s="110" t="s">
        <v>922</v>
      </c>
      <c r="G287" s="110" t="s">
        <v>1158</v>
      </c>
      <c r="H287" s="110" t="s">
        <v>1159</v>
      </c>
      <c r="I287" s="109" t="s">
        <v>925</v>
      </c>
      <c r="J287" s="109" t="s">
        <v>1817</v>
      </c>
      <c r="K287" s="111" t="s">
        <v>1818</v>
      </c>
      <c r="L287" s="109"/>
      <c r="M287" s="108">
        <v>112.0</v>
      </c>
      <c r="N287" s="38"/>
    </row>
    <row r="288">
      <c r="A288" s="108">
        <v>287.0</v>
      </c>
      <c r="B288" s="109" t="s">
        <v>1786</v>
      </c>
      <c r="C288" s="109"/>
      <c r="D288" s="110" t="s">
        <v>920</v>
      </c>
      <c r="E288" s="110" t="s">
        <v>921</v>
      </c>
      <c r="F288" s="110" t="s">
        <v>922</v>
      </c>
      <c r="G288" s="110" t="s">
        <v>1158</v>
      </c>
      <c r="H288" s="110" t="s">
        <v>1159</v>
      </c>
      <c r="I288" s="109" t="s">
        <v>925</v>
      </c>
      <c r="J288" s="109" t="s">
        <v>1819</v>
      </c>
      <c r="K288" s="111" t="s">
        <v>1820</v>
      </c>
      <c r="L288" s="109"/>
      <c r="M288" s="108">
        <v>112.0</v>
      </c>
      <c r="N288" s="38"/>
    </row>
    <row r="289">
      <c r="A289" s="108">
        <v>288.0</v>
      </c>
      <c r="B289" s="109" t="s">
        <v>1786</v>
      </c>
      <c r="C289" s="109"/>
      <c r="D289" s="110" t="s">
        <v>920</v>
      </c>
      <c r="E289" s="110" t="s">
        <v>921</v>
      </c>
      <c r="F289" s="110" t="s">
        <v>922</v>
      </c>
      <c r="G289" s="110" t="s">
        <v>1158</v>
      </c>
      <c r="H289" s="110" t="s">
        <v>1159</v>
      </c>
      <c r="I289" s="109" t="s">
        <v>925</v>
      </c>
      <c r="J289" s="109" t="s">
        <v>1821</v>
      </c>
      <c r="K289" s="111" t="s">
        <v>1822</v>
      </c>
      <c r="L289" s="109"/>
      <c r="M289" s="108">
        <v>112.0</v>
      </c>
      <c r="N289" s="38"/>
    </row>
    <row r="290">
      <c r="A290" s="108">
        <v>289.0</v>
      </c>
      <c r="B290" s="109" t="s">
        <v>1786</v>
      </c>
      <c r="C290" s="109"/>
      <c r="D290" s="110" t="s">
        <v>920</v>
      </c>
      <c r="E290" s="110" t="s">
        <v>921</v>
      </c>
      <c r="F290" s="110" t="s">
        <v>922</v>
      </c>
      <c r="G290" s="110" t="s">
        <v>991</v>
      </c>
      <c r="H290" s="110" t="s">
        <v>992</v>
      </c>
      <c r="I290" s="109" t="s">
        <v>925</v>
      </c>
      <c r="J290" s="109" t="s">
        <v>1823</v>
      </c>
      <c r="K290" s="111" t="s">
        <v>1824</v>
      </c>
      <c r="L290" s="109"/>
      <c r="M290" s="108">
        <v>112.0</v>
      </c>
      <c r="N290" s="38"/>
    </row>
    <row r="291">
      <c r="A291" s="108">
        <v>290.0</v>
      </c>
      <c r="B291" s="109" t="s">
        <v>1786</v>
      </c>
      <c r="C291" s="109"/>
      <c r="D291" s="110" t="s">
        <v>920</v>
      </c>
      <c r="E291" s="110" t="s">
        <v>921</v>
      </c>
      <c r="F291" s="110" t="s">
        <v>922</v>
      </c>
      <c r="G291" s="110" t="s">
        <v>999</v>
      </c>
      <c r="H291" s="110" t="s">
        <v>1000</v>
      </c>
      <c r="I291" s="109" t="s">
        <v>925</v>
      </c>
      <c r="J291" s="109" t="s">
        <v>1825</v>
      </c>
      <c r="K291" s="111" t="s">
        <v>1826</v>
      </c>
      <c r="L291" s="109"/>
      <c r="M291" s="108">
        <v>112.0</v>
      </c>
      <c r="N291" s="38"/>
    </row>
    <row r="292">
      <c r="A292" s="108">
        <v>291.0</v>
      </c>
      <c r="B292" s="109" t="s">
        <v>1786</v>
      </c>
      <c r="C292" s="109"/>
      <c r="D292" s="110" t="s">
        <v>920</v>
      </c>
      <c r="E292" s="110" t="s">
        <v>921</v>
      </c>
      <c r="F292" s="110" t="s">
        <v>922</v>
      </c>
      <c r="G292" s="110" t="s">
        <v>999</v>
      </c>
      <c r="H292" s="110" t="s">
        <v>1000</v>
      </c>
      <c r="I292" s="109" t="s">
        <v>925</v>
      </c>
      <c r="J292" s="109" t="s">
        <v>1827</v>
      </c>
      <c r="K292" s="111" t="s">
        <v>1828</v>
      </c>
      <c r="L292" s="109"/>
      <c r="M292" s="108">
        <v>112.0</v>
      </c>
      <c r="N292" s="38"/>
    </row>
    <row r="293">
      <c r="A293" s="108">
        <v>292.0</v>
      </c>
      <c r="B293" s="109" t="s">
        <v>1786</v>
      </c>
      <c r="C293" s="109"/>
      <c r="D293" s="110" t="s">
        <v>920</v>
      </c>
      <c r="E293" s="110" t="s">
        <v>921</v>
      </c>
      <c r="F293" s="110" t="s">
        <v>922</v>
      </c>
      <c r="G293" s="110" t="s">
        <v>999</v>
      </c>
      <c r="H293" s="110" t="s">
        <v>1000</v>
      </c>
      <c r="I293" s="109" t="s">
        <v>925</v>
      </c>
      <c r="J293" s="109" t="s">
        <v>1829</v>
      </c>
      <c r="K293" s="111" t="s">
        <v>1830</v>
      </c>
      <c r="L293" s="109"/>
      <c r="M293" s="108">
        <v>112.0</v>
      </c>
      <c r="N293" s="38"/>
    </row>
    <row r="294">
      <c r="A294" s="108">
        <v>293.0</v>
      </c>
      <c r="B294" s="109" t="s">
        <v>1786</v>
      </c>
      <c r="C294" s="109"/>
      <c r="D294" s="110" t="s">
        <v>920</v>
      </c>
      <c r="E294" s="110" t="s">
        <v>921</v>
      </c>
      <c r="F294" s="110" t="s">
        <v>922</v>
      </c>
      <c r="G294" s="110" t="s">
        <v>1004</v>
      </c>
      <c r="H294" s="110" t="s">
        <v>958</v>
      </c>
      <c r="I294" s="109" t="s">
        <v>925</v>
      </c>
      <c r="J294" s="109" t="s">
        <v>1831</v>
      </c>
      <c r="K294" s="111" t="s">
        <v>1832</v>
      </c>
      <c r="L294" s="109"/>
      <c r="M294" s="108">
        <v>112.0</v>
      </c>
      <c r="N294" s="38"/>
    </row>
    <row r="295">
      <c r="A295" s="108">
        <v>294.0</v>
      </c>
      <c r="B295" s="109" t="s">
        <v>1786</v>
      </c>
      <c r="C295" s="109"/>
      <c r="D295" s="110" t="s">
        <v>920</v>
      </c>
      <c r="E295" s="110" t="s">
        <v>921</v>
      </c>
      <c r="F295" s="110" t="s">
        <v>922</v>
      </c>
      <c r="G295" s="110" t="s">
        <v>1702</v>
      </c>
      <c r="H295" s="110" t="s">
        <v>1703</v>
      </c>
      <c r="I295" s="109" t="s">
        <v>925</v>
      </c>
      <c r="J295" s="109" t="s">
        <v>1833</v>
      </c>
      <c r="K295" s="111" t="s">
        <v>1834</v>
      </c>
      <c r="L295" s="109"/>
      <c r="M295" s="108">
        <v>112.0</v>
      </c>
      <c r="N295" s="38"/>
    </row>
    <row r="296">
      <c r="A296" s="108">
        <v>295.0</v>
      </c>
      <c r="B296" s="109" t="s">
        <v>1786</v>
      </c>
      <c r="C296" s="109"/>
      <c r="D296" s="110" t="s">
        <v>920</v>
      </c>
      <c r="E296" s="110" t="s">
        <v>921</v>
      </c>
      <c r="F296" s="110" t="s">
        <v>1473</v>
      </c>
      <c r="G296" s="110" t="s">
        <v>1013</v>
      </c>
      <c r="H296" s="110" t="s">
        <v>1014</v>
      </c>
      <c r="I296" s="109" t="s">
        <v>925</v>
      </c>
      <c r="J296" s="109" t="s">
        <v>1835</v>
      </c>
      <c r="K296" s="111" t="s">
        <v>1836</v>
      </c>
      <c r="L296" s="109"/>
      <c r="M296" s="108">
        <v>112.0</v>
      </c>
      <c r="N296" s="38"/>
    </row>
    <row r="297">
      <c r="A297" s="108">
        <v>296.0</v>
      </c>
      <c r="B297" s="109" t="s">
        <v>1786</v>
      </c>
      <c r="C297" s="109"/>
      <c r="D297" s="110" t="s">
        <v>920</v>
      </c>
      <c r="E297" s="110" t="s">
        <v>921</v>
      </c>
      <c r="F297" s="110" t="s">
        <v>922</v>
      </c>
      <c r="G297" s="110" t="s">
        <v>1172</v>
      </c>
      <c r="H297" s="110" t="s">
        <v>1173</v>
      </c>
      <c r="I297" s="109" t="s">
        <v>925</v>
      </c>
      <c r="J297" s="109" t="s">
        <v>1837</v>
      </c>
      <c r="K297" s="111" t="s">
        <v>1838</v>
      </c>
      <c r="L297" s="109"/>
      <c r="M297" s="108">
        <v>112.0</v>
      </c>
      <c r="N297" s="38"/>
    </row>
    <row r="298">
      <c r="A298" s="108">
        <v>297.0</v>
      </c>
      <c r="B298" s="109" t="s">
        <v>1786</v>
      </c>
      <c r="C298" s="109"/>
      <c r="D298" s="110" t="s">
        <v>920</v>
      </c>
      <c r="E298" s="110" t="s">
        <v>921</v>
      </c>
      <c r="F298" s="110" t="s">
        <v>922</v>
      </c>
      <c r="G298" s="110" t="s">
        <v>1018</v>
      </c>
      <c r="H298" s="110" t="s">
        <v>1019</v>
      </c>
      <c r="I298" s="109" t="s">
        <v>925</v>
      </c>
      <c r="J298" s="109" t="s">
        <v>1839</v>
      </c>
      <c r="K298" s="111" t="s">
        <v>1840</v>
      </c>
      <c r="L298" s="109"/>
      <c r="M298" s="108">
        <v>112.0</v>
      </c>
      <c r="N298" s="38"/>
    </row>
    <row r="299">
      <c r="A299" s="108">
        <v>298.0</v>
      </c>
      <c r="B299" s="109" t="s">
        <v>1786</v>
      </c>
      <c r="C299" s="109"/>
      <c r="D299" s="110" t="s">
        <v>920</v>
      </c>
      <c r="E299" s="110" t="s">
        <v>921</v>
      </c>
      <c r="F299" s="110" t="s">
        <v>922</v>
      </c>
      <c r="G299" s="110" t="s">
        <v>1018</v>
      </c>
      <c r="H299" s="110" t="s">
        <v>1023</v>
      </c>
      <c r="I299" s="109" t="s">
        <v>925</v>
      </c>
      <c r="J299" s="109" t="s">
        <v>1841</v>
      </c>
      <c r="K299" s="111" t="s">
        <v>1842</v>
      </c>
      <c r="L299" s="109"/>
      <c r="M299" s="108">
        <v>112.0</v>
      </c>
      <c r="N299" s="38"/>
    </row>
    <row r="300">
      <c r="A300" s="108">
        <v>299.0</v>
      </c>
      <c r="B300" s="109" t="s">
        <v>1786</v>
      </c>
      <c r="C300" s="109"/>
      <c r="D300" s="110" t="s">
        <v>920</v>
      </c>
      <c r="E300" s="110" t="s">
        <v>921</v>
      </c>
      <c r="F300" s="110" t="s">
        <v>922</v>
      </c>
      <c r="G300" s="110" t="s">
        <v>1018</v>
      </c>
      <c r="H300" s="110" t="s">
        <v>1027</v>
      </c>
      <c r="I300" s="109" t="s">
        <v>925</v>
      </c>
      <c r="J300" s="109" t="s">
        <v>1843</v>
      </c>
      <c r="K300" s="111" t="s">
        <v>1844</v>
      </c>
      <c r="L300" s="109"/>
      <c r="M300" s="108">
        <v>112.0</v>
      </c>
      <c r="N300" s="38"/>
    </row>
    <row r="301">
      <c r="A301" s="108">
        <v>300.0</v>
      </c>
      <c r="B301" s="109" t="s">
        <v>1786</v>
      </c>
      <c r="C301" s="109"/>
      <c r="D301" s="110" t="s">
        <v>920</v>
      </c>
      <c r="E301" s="110" t="s">
        <v>921</v>
      </c>
      <c r="F301" s="110" t="s">
        <v>922</v>
      </c>
      <c r="G301" s="110" t="s">
        <v>1018</v>
      </c>
      <c r="H301" s="110" t="s">
        <v>1027</v>
      </c>
      <c r="I301" s="109" t="s">
        <v>925</v>
      </c>
      <c r="J301" s="109" t="s">
        <v>1845</v>
      </c>
      <c r="K301" s="111" t="s">
        <v>1846</v>
      </c>
      <c r="L301" s="109"/>
      <c r="M301" s="108">
        <v>112.0</v>
      </c>
      <c r="N301" s="38"/>
    </row>
    <row r="302">
      <c r="A302" s="108">
        <v>301.0</v>
      </c>
      <c r="B302" s="109" t="s">
        <v>1786</v>
      </c>
      <c r="C302" s="109"/>
      <c r="D302" s="110" t="s">
        <v>920</v>
      </c>
      <c r="E302" s="110" t="s">
        <v>921</v>
      </c>
      <c r="F302" s="110" t="s">
        <v>922</v>
      </c>
      <c r="G302" s="110" t="s">
        <v>1018</v>
      </c>
      <c r="H302" s="110" t="s">
        <v>1031</v>
      </c>
      <c r="I302" s="109" t="s">
        <v>925</v>
      </c>
      <c r="J302" s="109" t="s">
        <v>1847</v>
      </c>
      <c r="K302" s="111" t="s">
        <v>1848</v>
      </c>
      <c r="L302" s="109"/>
      <c r="M302" s="108">
        <v>112.0</v>
      </c>
      <c r="N302" s="38"/>
    </row>
    <row r="303">
      <c r="A303" s="108">
        <v>302.0</v>
      </c>
      <c r="B303" s="109" t="s">
        <v>1786</v>
      </c>
      <c r="C303" s="109"/>
      <c r="D303" s="110" t="s">
        <v>920</v>
      </c>
      <c r="E303" s="110" t="s">
        <v>921</v>
      </c>
      <c r="F303" s="110" t="s">
        <v>922</v>
      </c>
      <c r="G303" s="110" t="s">
        <v>1018</v>
      </c>
      <c r="H303" s="110" t="s">
        <v>1035</v>
      </c>
      <c r="I303" s="109" t="s">
        <v>925</v>
      </c>
      <c r="J303" s="109" t="s">
        <v>1849</v>
      </c>
      <c r="K303" s="111" t="s">
        <v>1850</v>
      </c>
      <c r="L303" s="109"/>
      <c r="M303" s="108">
        <v>112.0</v>
      </c>
      <c r="N303" s="38"/>
    </row>
    <row r="304">
      <c r="A304" s="108">
        <v>303.0</v>
      </c>
      <c r="B304" s="109" t="s">
        <v>1786</v>
      </c>
      <c r="C304" s="109"/>
      <c r="D304" s="110" t="s">
        <v>920</v>
      </c>
      <c r="E304" s="110" t="s">
        <v>921</v>
      </c>
      <c r="F304" s="110" t="s">
        <v>922</v>
      </c>
      <c r="G304" s="110" t="s">
        <v>1039</v>
      </c>
      <c r="H304" s="110" t="s">
        <v>1040</v>
      </c>
      <c r="I304" s="109" t="s">
        <v>925</v>
      </c>
      <c r="J304" s="109" t="s">
        <v>1851</v>
      </c>
      <c r="K304" s="111" t="s">
        <v>1852</v>
      </c>
      <c r="L304" s="109"/>
      <c r="M304" s="108">
        <v>112.0</v>
      </c>
      <c r="N304" s="38"/>
    </row>
    <row r="305">
      <c r="A305" s="108">
        <v>304.0</v>
      </c>
      <c r="B305" s="109" t="s">
        <v>1786</v>
      </c>
      <c r="C305" s="109"/>
      <c r="D305" s="110" t="s">
        <v>920</v>
      </c>
      <c r="E305" s="110" t="s">
        <v>921</v>
      </c>
      <c r="F305" s="110" t="s">
        <v>922</v>
      </c>
      <c r="G305" s="110" t="s">
        <v>1039</v>
      </c>
      <c r="H305" s="110" t="s">
        <v>1040</v>
      </c>
      <c r="I305" s="109" t="s">
        <v>925</v>
      </c>
      <c r="J305" s="109" t="s">
        <v>1853</v>
      </c>
      <c r="K305" s="111" t="s">
        <v>1854</v>
      </c>
      <c r="L305" s="109"/>
      <c r="M305" s="108">
        <v>112.0</v>
      </c>
      <c r="N305" s="38"/>
    </row>
    <row r="306">
      <c r="A306" s="108">
        <v>305.0</v>
      </c>
      <c r="B306" s="109" t="s">
        <v>1786</v>
      </c>
      <c r="C306" s="109"/>
      <c r="D306" s="110" t="s">
        <v>920</v>
      </c>
      <c r="E306" s="110" t="s">
        <v>921</v>
      </c>
      <c r="F306" s="110" t="s">
        <v>922</v>
      </c>
      <c r="G306" s="110" t="s">
        <v>1039</v>
      </c>
      <c r="H306" s="110" t="s">
        <v>1040</v>
      </c>
      <c r="I306" s="109" t="s">
        <v>925</v>
      </c>
      <c r="J306" s="109" t="s">
        <v>1855</v>
      </c>
      <c r="K306" s="111" t="s">
        <v>1856</v>
      </c>
      <c r="L306" s="109"/>
      <c r="M306" s="108">
        <v>112.0</v>
      </c>
      <c r="N306" s="38"/>
    </row>
    <row r="307">
      <c r="A307" s="108">
        <v>306.0</v>
      </c>
      <c r="B307" s="109" t="s">
        <v>1786</v>
      </c>
      <c r="C307" s="109"/>
      <c r="D307" s="110" t="s">
        <v>920</v>
      </c>
      <c r="E307" s="110" t="s">
        <v>921</v>
      </c>
      <c r="F307" s="110" t="s">
        <v>922</v>
      </c>
      <c r="G307" s="110" t="s">
        <v>1200</v>
      </c>
      <c r="H307" s="110" t="s">
        <v>1201</v>
      </c>
      <c r="I307" s="109" t="s">
        <v>925</v>
      </c>
      <c r="J307" s="109" t="s">
        <v>1857</v>
      </c>
      <c r="K307" s="111" t="s">
        <v>1858</v>
      </c>
      <c r="L307" s="109"/>
      <c r="M307" s="108">
        <v>112.0</v>
      </c>
      <c r="N307" s="38"/>
    </row>
    <row r="308">
      <c r="A308" s="108">
        <v>307.0</v>
      </c>
      <c r="B308" s="109" t="s">
        <v>1786</v>
      </c>
      <c r="C308" s="109"/>
      <c r="D308" s="110" t="s">
        <v>920</v>
      </c>
      <c r="E308" s="110" t="s">
        <v>921</v>
      </c>
      <c r="F308" s="110" t="s">
        <v>922</v>
      </c>
      <c r="G308" s="110" t="s">
        <v>1060</v>
      </c>
      <c r="H308" s="110" t="s">
        <v>1061</v>
      </c>
      <c r="I308" s="109" t="s">
        <v>925</v>
      </c>
      <c r="J308" s="109" t="s">
        <v>1859</v>
      </c>
      <c r="K308" s="111" t="s">
        <v>1860</v>
      </c>
      <c r="L308" s="109"/>
      <c r="M308" s="108">
        <v>112.0</v>
      </c>
      <c r="N308" s="38"/>
    </row>
    <row r="309">
      <c r="A309" s="108">
        <v>308.0</v>
      </c>
      <c r="B309" s="109" t="s">
        <v>1786</v>
      </c>
      <c r="C309" s="109"/>
      <c r="D309" s="110" t="s">
        <v>920</v>
      </c>
      <c r="E309" s="110" t="s">
        <v>921</v>
      </c>
      <c r="F309" s="110" t="s">
        <v>922</v>
      </c>
      <c r="G309" s="110" t="s">
        <v>1060</v>
      </c>
      <c r="H309" s="110" t="s">
        <v>1061</v>
      </c>
      <c r="I309" s="109" t="s">
        <v>925</v>
      </c>
      <c r="J309" s="109" t="s">
        <v>1861</v>
      </c>
      <c r="K309" s="111" t="s">
        <v>1862</v>
      </c>
      <c r="L309" s="109"/>
      <c r="M309" s="108">
        <v>112.0</v>
      </c>
      <c r="N309" s="38"/>
    </row>
    <row r="310">
      <c r="A310" s="108">
        <v>309.0</v>
      </c>
      <c r="B310" s="109" t="s">
        <v>1786</v>
      </c>
      <c r="C310" s="109"/>
      <c r="D310" s="110" t="s">
        <v>920</v>
      </c>
      <c r="E310" s="110" t="s">
        <v>921</v>
      </c>
      <c r="F310" s="110" t="s">
        <v>922</v>
      </c>
      <c r="G310" s="110" t="s">
        <v>1754</v>
      </c>
      <c r="H310" s="110" t="s">
        <v>1755</v>
      </c>
      <c r="I310" s="109" t="s">
        <v>925</v>
      </c>
      <c r="J310" s="109" t="s">
        <v>1863</v>
      </c>
      <c r="K310" s="111" t="s">
        <v>1864</v>
      </c>
      <c r="L310" s="109"/>
      <c r="M310" s="108">
        <v>112.0</v>
      </c>
      <c r="N310" s="38"/>
    </row>
    <row r="311">
      <c r="A311" s="108">
        <v>310.0</v>
      </c>
      <c r="B311" s="109" t="s">
        <v>1786</v>
      </c>
      <c r="C311" s="109"/>
      <c r="D311" s="110" t="s">
        <v>920</v>
      </c>
      <c r="E311" s="110" t="s">
        <v>921</v>
      </c>
      <c r="F311" s="110" t="s">
        <v>922</v>
      </c>
      <c r="G311" s="110" t="s">
        <v>1068</v>
      </c>
      <c r="H311" s="110" t="s">
        <v>1069</v>
      </c>
      <c r="I311" s="109" t="s">
        <v>925</v>
      </c>
      <c r="J311" s="109" t="s">
        <v>1865</v>
      </c>
      <c r="K311" s="111" t="s">
        <v>1866</v>
      </c>
      <c r="L311" s="109"/>
      <c r="M311" s="108">
        <v>112.0</v>
      </c>
    </row>
    <row r="312">
      <c r="A312" s="108">
        <v>311.0</v>
      </c>
      <c r="B312" s="109" t="s">
        <v>1786</v>
      </c>
      <c r="C312" s="109"/>
      <c r="D312" s="110" t="s">
        <v>920</v>
      </c>
      <c r="E312" s="110" t="s">
        <v>921</v>
      </c>
      <c r="F312" s="110" t="s">
        <v>922</v>
      </c>
      <c r="G312" s="110" t="s">
        <v>1073</v>
      </c>
      <c r="H312" s="110" t="s">
        <v>1074</v>
      </c>
      <c r="I312" s="109" t="s">
        <v>925</v>
      </c>
      <c r="J312" s="109" t="s">
        <v>1867</v>
      </c>
      <c r="K312" s="111" t="s">
        <v>1868</v>
      </c>
      <c r="L312" s="109"/>
      <c r="M312" s="108">
        <v>112.0</v>
      </c>
    </row>
    <row r="313">
      <c r="A313" s="108">
        <v>312.0</v>
      </c>
      <c r="B313" s="109" t="s">
        <v>1786</v>
      </c>
      <c r="C313" s="109"/>
      <c r="D313" s="110" t="s">
        <v>920</v>
      </c>
      <c r="E313" s="110" t="s">
        <v>921</v>
      </c>
      <c r="F313" s="110" t="s">
        <v>922</v>
      </c>
      <c r="G313" s="110" t="s">
        <v>1073</v>
      </c>
      <c r="H313" s="110" t="s">
        <v>1074</v>
      </c>
      <c r="I313" s="109" t="s">
        <v>925</v>
      </c>
      <c r="J313" s="109" t="s">
        <v>1869</v>
      </c>
      <c r="K313" s="111" t="s">
        <v>1870</v>
      </c>
      <c r="L313" s="109"/>
      <c r="M313" s="108">
        <v>112.0</v>
      </c>
    </row>
    <row r="314">
      <c r="A314" s="108">
        <v>313.0</v>
      </c>
      <c r="B314" s="109" t="s">
        <v>1786</v>
      </c>
      <c r="C314" s="109"/>
      <c r="D314" s="110" t="s">
        <v>920</v>
      </c>
      <c r="E314" s="110" t="s">
        <v>921</v>
      </c>
      <c r="F314" s="110" t="s">
        <v>922</v>
      </c>
      <c r="G314" s="110" t="s">
        <v>1073</v>
      </c>
      <c r="H314" s="110" t="s">
        <v>1074</v>
      </c>
      <c r="I314" s="109" t="s">
        <v>925</v>
      </c>
      <c r="J314" s="109" t="s">
        <v>1871</v>
      </c>
      <c r="K314" s="111" t="s">
        <v>1872</v>
      </c>
      <c r="L314" s="109"/>
      <c r="M314" s="108">
        <v>112.0</v>
      </c>
    </row>
    <row r="315">
      <c r="A315" s="108">
        <v>314.0</v>
      </c>
      <c r="B315" s="109" t="s">
        <v>1786</v>
      </c>
      <c r="C315" s="109"/>
      <c r="D315" s="110" t="s">
        <v>920</v>
      </c>
      <c r="E315" s="110" t="s">
        <v>921</v>
      </c>
      <c r="F315" s="110" t="s">
        <v>922</v>
      </c>
      <c r="G315" s="110" t="s">
        <v>1078</v>
      </c>
      <c r="H315" s="110" t="s">
        <v>1079</v>
      </c>
      <c r="I315" s="109" t="s">
        <v>925</v>
      </c>
      <c r="J315" s="109" t="s">
        <v>1873</v>
      </c>
      <c r="K315" s="111" t="s">
        <v>1874</v>
      </c>
      <c r="L315" s="109"/>
      <c r="M315" s="108">
        <v>112.0</v>
      </c>
    </row>
    <row r="316">
      <c r="A316" s="108">
        <v>315.0</v>
      </c>
      <c r="B316" s="109" t="s">
        <v>1786</v>
      </c>
      <c r="C316" s="109"/>
      <c r="D316" s="110" t="s">
        <v>920</v>
      </c>
      <c r="E316" s="110" t="s">
        <v>921</v>
      </c>
      <c r="F316" s="110" t="s">
        <v>922</v>
      </c>
      <c r="G316" s="110" t="s">
        <v>1766</v>
      </c>
      <c r="H316" s="110" t="s">
        <v>1767</v>
      </c>
      <c r="I316" s="109" t="s">
        <v>925</v>
      </c>
      <c r="J316" s="109" t="s">
        <v>1875</v>
      </c>
      <c r="K316" s="111" t="s">
        <v>1876</v>
      </c>
      <c r="L316" s="109"/>
      <c r="M316" s="108">
        <v>112.0</v>
      </c>
    </row>
    <row r="317">
      <c r="A317" s="108">
        <v>316.0</v>
      </c>
      <c r="B317" s="109" t="s">
        <v>1786</v>
      </c>
      <c r="C317" s="109"/>
      <c r="D317" s="110" t="s">
        <v>920</v>
      </c>
      <c r="E317" s="110" t="s">
        <v>921</v>
      </c>
      <c r="F317" s="110" t="s">
        <v>922</v>
      </c>
      <c r="G317" s="110" t="s">
        <v>1083</v>
      </c>
      <c r="H317" s="110" t="s">
        <v>1084</v>
      </c>
      <c r="I317" s="109" t="s">
        <v>925</v>
      </c>
      <c r="J317" s="109" t="s">
        <v>1877</v>
      </c>
      <c r="K317" s="111" t="s">
        <v>1878</v>
      </c>
      <c r="L317" s="109"/>
      <c r="M317" s="108">
        <v>112.0</v>
      </c>
    </row>
    <row r="318">
      <c r="A318" s="108">
        <v>317.0</v>
      </c>
      <c r="B318" s="109" t="s">
        <v>1786</v>
      </c>
      <c r="C318" s="109"/>
      <c r="D318" s="110" t="s">
        <v>920</v>
      </c>
      <c r="E318" s="110" t="s">
        <v>921</v>
      </c>
      <c r="F318" s="110" t="s">
        <v>922</v>
      </c>
      <c r="G318" s="110" t="s">
        <v>1083</v>
      </c>
      <c r="H318" s="110" t="s">
        <v>1084</v>
      </c>
      <c r="I318" s="109" t="s">
        <v>925</v>
      </c>
      <c r="J318" s="109" t="s">
        <v>1879</v>
      </c>
      <c r="K318" s="111" t="s">
        <v>1880</v>
      </c>
      <c r="L318" s="109"/>
      <c r="M318" s="108">
        <v>112.0</v>
      </c>
    </row>
    <row r="319">
      <c r="A319" s="108">
        <v>318.0</v>
      </c>
      <c r="B319" s="109" t="s">
        <v>1786</v>
      </c>
      <c r="C319" s="109"/>
      <c r="D319" s="110" t="s">
        <v>920</v>
      </c>
      <c r="E319" s="110" t="s">
        <v>921</v>
      </c>
      <c r="F319" s="110" t="s">
        <v>922</v>
      </c>
      <c r="G319" s="110" t="s">
        <v>1221</v>
      </c>
      <c r="H319" s="110" t="s">
        <v>1222</v>
      </c>
      <c r="I319" s="109" t="s">
        <v>925</v>
      </c>
      <c r="J319" s="109" t="s">
        <v>1881</v>
      </c>
      <c r="K319" s="111" t="s">
        <v>1882</v>
      </c>
      <c r="L319" s="109"/>
      <c r="M319" s="108">
        <v>112.0</v>
      </c>
    </row>
    <row r="320">
      <c r="A320" s="108">
        <v>319.0</v>
      </c>
      <c r="B320" s="109" t="s">
        <v>1786</v>
      </c>
      <c r="C320" s="109"/>
      <c r="D320" s="110" t="s">
        <v>920</v>
      </c>
      <c r="E320" s="110" t="s">
        <v>921</v>
      </c>
      <c r="F320" s="110" t="s">
        <v>922</v>
      </c>
      <c r="G320" s="110" t="s">
        <v>1221</v>
      </c>
      <c r="H320" s="110" t="s">
        <v>1222</v>
      </c>
      <c r="I320" s="109" t="s">
        <v>925</v>
      </c>
      <c r="J320" s="109" t="s">
        <v>1883</v>
      </c>
      <c r="K320" s="111" t="s">
        <v>1884</v>
      </c>
      <c r="L320" s="109"/>
      <c r="M320" s="108">
        <v>112.0</v>
      </c>
    </row>
    <row r="321">
      <c r="A321" s="108">
        <v>320.0</v>
      </c>
      <c r="B321" s="109" t="s">
        <v>1786</v>
      </c>
      <c r="C321" s="109"/>
      <c r="D321" s="110" t="s">
        <v>920</v>
      </c>
      <c r="E321" s="110" t="s">
        <v>921</v>
      </c>
      <c r="F321" s="110" t="s">
        <v>922</v>
      </c>
      <c r="G321" s="110" t="s">
        <v>1221</v>
      </c>
      <c r="H321" s="110" t="s">
        <v>1222</v>
      </c>
      <c r="I321" s="109" t="s">
        <v>925</v>
      </c>
      <c r="J321" s="109" t="s">
        <v>1885</v>
      </c>
      <c r="K321" s="111" t="s">
        <v>1886</v>
      </c>
      <c r="L321" s="109"/>
      <c r="M321" s="108">
        <v>112.0</v>
      </c>
    </row>
    <row r="322">
      <c r="A322" s="108">
        <v>321.0</v>
      </c>
      <c r="B322" s="109" t="s">
        <v>1786</v>
      </c>
      <c r="C322" s="109"/>
      <c r="D322" s="110" t="s">
        <v>920</v>
      </c>
      <c r="E322" s="110" t="s">
        <v>921</v>
      </c>
      <c r="F322" s="110" t="s">
        <v>922</v>
      </c>
      <c r="G322" s="110" t="s">
        <v>1221</v>
      </c>
      <c r="H322" s="110" t="s">
        <v>1222</v>
      </c>
      <c r="I322" s="109" t="s">
        <v>925</v>
      </c>
      <c r="J322" s="109" t="s">
        <v>1887</v>
      </c>
      <c r="K322" s="111" t="s">
        <v>1888</v>
      </c>
      <c r="L322" s="109"/>
      <c r="M322" s="108">
        <v>112.0</v>
      </c>
    </row>
    <row r="323">
      <c r="A323" s="108">
        <v>322.0</v>
      </c>
      <c r="B323" s="109" t="s">
        <v>1786</v>
      </c>
      <c r="C323" s="109"/>
      <c r="D323" s="110" t="s">
        <v>920</v>
      </c>
      <c r="E323" s="110" t="s">
        <v>921</v>
      </c>
      <c r="F323" s="110" t="s">
        <v>922</v>
      </c>
      <c r="G323" s="110" t="s">
        <v>1100</v>
      </c>
      <c r="H323" s="110" t="s">
        <v>1101</v>
      </c>
      <c r="I323" s="109" t="s">
        <v>925</v>
      </c>
      <c r="J323" s="109" t="s">
        <v>1889</v>
      </c>
      <c r="K323" s="111" t="s">
        <v>1890</v>
      </c>
      <c r="L323" s="109"/>
      <c r="M323" s="108">
        <v>112.0</v>
      </c>
      <c r="N323" s="38"/>
    </row>
    <row r="324">
      <c r="A324" s="108">
        <v>323.0</v>
      </c>
      <c r="B324" s="109" t="s">
        <v>1786</v>
      </c>
      <c r="C324" s="109"/>
      <c r="D324" s="110" t="s">
        <v>920</v>
      </c>
      <c r="E324" s="110" t="s">
        <v>921</v>
      </c>
      <c r="F324" s="110" t="s">
        <v>922</v>
      </c>
      <c r="G324" s="110" t="s">
        <v>1100</v>
      </c>
      <c r="H324" s="110" t="s">
        <v>1101</v>
      </c>
      <c r="I324" s="109" t="s">
        <v>925</v>
      </c>
      <c r="J324" s="109" t="s">
        <v>1891</v>
      </c>
      <c r="K324" s="111" t="s">
        <v>1892</v>
      </c>
      <c r="L324" s="109"/>
      <c r="M324" s="108">
        <v>112.0</v>
      </c>
      <c r="N324" s="38"/>
    </row>
    <row r="325">
      <c r="A325" s="108">
        <v>324.0</v>
      </c>
      <c r="B325" s="109" t="s">
        <v>1786</v>
      </c>
      <c r="C325" s="109"/>
      <c r="D325" s="110" t="s">
        <v>920</v>
      </c>
      <c r="E325" s="110" t="s">
        <v>921</v>
      </c>
      <c r="F325" s="110" t="s">
        <v>922</v>
      </c>
      <c r="G325" s="110" t="s">
        <v>1100</v>
      </c>
      <c r="H325" s="110" t="s">
        <v>1101</v>
      </c>
      <c r="I325" s="109" t="s">
        <v>925</v>
      </c>
      <c r="J325" s="109" t="s">
        <v>1893</v>
      </c>
      <c r="K325" s="111" t="s">
        <v>1894</v>
      </c>
      <c r="L325" s="109"/>
      <c r="M325" s="108">
        <v>112.0</v>
      </c>
      <c r="N325" s="38"/>
    </row>
    <row r="326">
      <c r="A326" s="108">
        <v>325.0</v>
      </c>
      <c r="B326" s="2" t="s">
        <v>1635</v>
      </c>
      <c r="D326" s="2" t="s">
        <v>920</v>
      </c>
      <c r="E326" s="2" t="s">
        <v>921</v>
      </c>
      <c r="F326" s="110" t="s">
        <v>922</v>
      </c>
      <c r="G326" s="110" t="s">
        <v>1895</v>
      </c>
      <c r="H326" s="110" t="s">
        <v>1896</v>
      </c>
      <c r="I326" s="2" t="s">
        <v>925</v>
      </c>
      <c r="J326" s="2" t="s">
        <v>1897</v>
      </c>
      <c r="K326" s="2" t="s">
        <v>1898</v>
      </c>
      <c r="L326" s="2" t="s">
        <v>1899</v>
      </c>
      <c r="M326" s="2">
        <v>160.0</v>
      </c>
      <c r="N326" s="38"/>
    </row>
    <row r="327">
      <c r="A327" s="108">
        <v>326.0</v>
      </c>
      <c r="B327" s="2" t="s">
        <v>1635</v>
      </c>
      <c r="D327" s="2" t="s">
        <v>920</v>
      </c>
      <c r="E327" s="2" t="s">
        <v>921</v>
      </c>
      <c r="F327" s="110" t="s">
        <v>922</v>
      </c>
      <c r="G327" s="110" t="s">
        <v>1895</v>
      </c>
      <c r="H327" s="110" t="s">
        <v>1900</v>
      </c>
      <c r="I327" s="2" t="s">
        <v>925</v>
      </c>
      <c r="J327" s="2" t="s">
        <v>1901</v>
      </c>
      <c r="K327" s="2" t="s">
        <v>1902</v>
      </c>
      <c r="L327" s="2" t="s">
        <v>1903</v>
      </c>
      <c r="M327" s="2">
        <v>160.0</v>
      </c>
      <c r="N327" s="38"/>
    </row>
    <row r="328">
      <c r="A328" s="108">
        <v>327.0</v>
      </c>
      <c r="B328" s="2" t="s">
        <v>1635</v>
      </c>
      <c r="D328" s="2" t="s">
        <v>920</v>
      </c>
      <c r="E328" s="2" t="s">
        <v>921</v>
      </c>
      <c r="F328" s="110" t="s">
        <v>922</v>
      </c>
      <c r="G328" s="110" t="s">
        <v>1895</v>
      </c>
      <c r="H328" s="110" t="s">
        <v>1904</v>
      </c>
      <c r="I328" s="2" t="s">
        <v>925</v>
      </c>
      <c r="J328" s="2" t="s">
        <v>1905</v>
      </c>
      <c r="K328" s="2" t="s">
        <v>1906</v>
      </c>
      <c r="L328" s="2" t="s">
        <v>1907</v>
      </c>
      <c r="M328" s="2">
        <v>160.0</v>
      </c>
      <c r="N328" s="38"/>
    </row>
    <row r="329">
      <c r="A329" s="108">
        <v>328.0</v>
      </c>
      <c r="B329" s="2" t="s">
        <v>1635</v>
      </c>
      <c r="D329" s="2" t="s">
        <v>920</v>
      </c>
      <c r="E329" s="2" t="s">
        <v>921</v>
      </c>
      <c r="F329" s="110" t="s">
        <v>922</v>
      </c>
      <c r="G329" s="110" t="s">
        <v>1908</v>
      </c>
      <c r="H329" s="110" t="s">
        <v>1909</v>
      </c>
      <c r="I329" s="2" t="s">
        <v>925</v>
      </c>
      <c r="J329" s="2" t="s">
        <v>1910</v>
      </c>
      <c r="K329" s="2" t="s">
        <v>1911</v>
      </c>
      <c r="L329" s="2" t="s">
        <v>1912</v>
      </c>
      <c r="M329" s="2">
        <v>160.0</v>
      </c>
      <c r="N329" s="38"/>
    </row>
    <row r="330">
      <c r="A330" s="108">
        <v>329.0</v>
      </c>
      <c r="B330" s="2" t="s">
        <v>1635</v>
      </c>
      <c r="D330" s="2" t="s">
        <v>920</v>
      </c>
      <c r="E330" s="2" t="s">
        <v>921</v>
      </c>
      <c r="F330" s="110" t="s">
        <v>922</v>
      </c>
      <c r="G330" s="110" t="s">
        <v>1908</v>
      </c>
      <c r="H330" s="110" t="s">
        <v>1913</v>
      </c>
      <c r="I330" s="2" t="s">
        <v>925</v>
      </c>
      <c r="J330" s="2" t="s">
        <v>1914</v>
      </c>
      <c r="K330" s="2" t="s">
        <v>1915</v>
      </c>
      <c r="L330" s="2" t="s">
        <v>1916</v>
      </c>
      <c r="M330" s="2">
        <v>160.0</v>
      </c>
      <c r="N330" s="38"/>
    </row>
    <row r="331">
      <c r="A331" s="108">
        <v>330.0</v>
      </c>
      <c r="B331" s="2" t="s">
        <v>1635</v>
      </c>
      <c r="D331" s="2" t="s">
        <v>920</v>
      </c>
      <c r="E331" s="2" t="s">
        <v>921</v>
      </c>
      <c r="F331" s="110" t="s">
        <v>922</v>
      </c>
      <c r="G331" s="110" t="s">
        <v>1908</v>
      </c>
      <c r="H331" s="110" t="s">
        <v>1917</v>
      </c>
      <c r="I331" s="2" t="s">
        <v>925</v>
      </c>
      <c r="J331" s="2" t="s">
        <v>1918</v>
      </c>
      <c r="K331" s="2" t="s">
        <v>1919</v>
      </c>
      <c r="L331" s="2" t="s">
        <v>1920</v>
      </c>
      <c r="M331" s="2">
        <v>160.0</v>
      </c>
      <c r="N331" s="38"/>
    </row>
    <row r="332">
      <c r="A332" s="108">
        <v>331.0</v>
      </c>
      <c r="B332" s="2" t="s">
        <v>1635</v>
      </c>
      <c r="D332" s="2" t="s">
        <v>920</v>
      </c>
      <c r="E332" s="2" t="s">
        <v>921</v>
      </c>
      <c r="F332" s="110" t="s">
        <v>922</v>
      </c>
      <c r="G332" s="110" t="s">
        <v>1908</v>
      </c>
      <c r="H332" s="110" t="s">
        <v>1921</v>
      </c>
      <c r="I332" s="2" t="s">
        <v>925</v>
      </c>
      <c r="J332" s="2" t="s">
        <v>1922</v>
      </c>
      <c r="K332" s="2" t="s">
        <v>1923</v>
      </c>
      <c r="L332" s="2" t="s">
        <v>1924</v>
      </c>
      <c r="M332" s="2">
        <v>160.0</v>
      </c>
      <c r="N332" s="38"/>
    </row>
    <row r="333">
      <c r="A333" s="108">
        <v>332.0</v>
      </c>
      <c r="B333" s="2" t="s">
        <v>1635</v>
      </c>
      <c r="D333" s="2" t="s">
        <v>920</v>
      </c>
      <c r="E333" s="2" t="s">
        <v>921</v>
      </c>
      <c r="F333" s="110" t="s">
        <v>922</v>
      </c>
      <c r="G333" s="110" t="s">
        <v>1908</v>
      </c>
      <c r="H333" s="110" t="s">
        <v>1925</v>
      </c>
      <c r="I333" s="2" t="s">
        <v>925</v>
      </c>
      <c r="J333" s="2" t="s">
        <v>1926</v>
      </c>
      <c r="K333" s="2" t="s">
        <v>1927</v>
      </c>
      <c r="L333" s="2" t="s">
        <v>1928</v>
      </c>
      <c r="M333" s="2">
        <v>160.0</v>
      </c>
      <c r="N333" s="38"/>
    </row>
    <row r="334">
      <c r="A334" s="108">
        <v>333.0</v>
      </c>
      <c r="B334" s="2" t="s">
        <v>1635</v>
      </c>
      <c r="D334" s="2" t="s">
        <v>920</v>
      </c>
      <c r="E334" s="2" t="s">
        <v>921</v>
      </c>
      <c r="F334" s="110" t="s">
        <v>922</v>
      </c>
      <c r="G334" s="110" t="s">
        <v>1908</v>
      </c>
      <c r="H334" s="110" t="s">
        <v>1929</v>
      </c>
      <c r="I334" s="2" t="s">
        <v>925</v>
      </c>
      <c r="J334" s="2" t="s">
        <v>1930</v>
      </c>
      <c r="K334" s="2" t="s">
        <v>1931</v>
      </c>
      <c r="L334" s="2" t="s">
        <v>1932</v>
      </c>
      <c r="M334" s="2">
        <v>160.0</v>
      </c>
      <c r="N334" s="38"/>
    </row>
    <row r="335">
      <c r="A335" s="108">
        <v>334.0</v>
      </c>
      <c r="B335" s="2" t="s">
        <v>1635</v>
      </c>
      <c r="D335" s="2" t="s">
        <v>920</v>
      </c>
      <c r="E335" s="2" t="s">
        <v>921</v>
      </c>
      <c r="F335" s="110" t="s">
        <v>922</v>
      </c>
      <c r="G335" s="110" t="s">
        <v>1465</v>
      </c>
      <c r="H335" s="110" t="s">
        <v>1933</v>
      </c>
      <c r="I335" s="2" t="s">
        <v>925</v>
      </c>
      <c r="J335" s="2" t="s">
        <v>1934</v>
      </c>
      <c r="K335" s="2" t="s">
        <v>1935</v>
      </c>
      <c r="L335" s="2" t="s">
        <v>1936</v>
      </c>
      <c r="M335" s="2">
        <v>160.0</v>
      </c>
      <c r="N335" s="38"/>
    </row>
    <row r="336">
      <c r="A336" s="108">
        <v>335.0</v>
      </c>
      <c r="B336" s="2" t="s">
        <v>1635</v>
      </c>
      <c r="D336" s="2" t="s">
        <v>920</v>
      </c>
      <c r="E336" s="2" t="s">
        <v>921</v>
      </c>
      <c r="F336" s="110" t="s">
        <v>922</v>
      </c>
      <c r="G336" s="110" t="s">
        <v>1465</v>
      </c>
      <c r="H336" s="110" t="s">
        <v>1937</v>
      </c>
      <c r="I336" s="2" t="s">
        <v>925</v>
      </c>
      <c r="J336" s="2" t="s">
        <v>1938</v>
      </c>
      <c r="K336" s="2" t="s">
        <v>1939</v>
      </c>
      <c r="L336" s="2" t="s">
        <v>1940</v>
      </c>
      <c r="M336" s="2">
        <v>160.0</v>
      </c>
      <c r="N336" s="38"/>
    </row>
    <row r="337">
      <c r="A337" s="108">
        <v>336.0</v>
      </c>
      <c r="B337" s="2" t="s">
        <v>1635</v>
      </c>
      <c r="D337" s="2" t="s">
        <v>920</v>
      </c>
      <c r="E337" s="2" t="s">
        <v>921</v>
      </c>
      <c r="F337" s="110" t="s">
        <v>922</v>
      </c>
      <c r="G337" s="110" t="s">
        <v>1941</v>
      </c>
      <c r="H337" s="110" t="s">
        <v>1942</v>
      </c>
      <c r="I337" s="2" t="s">
        <v>925</v>
      </c>
      <c r="J337" s="2" t="s">
        <v>1943</v>
      </c>
      <c r="K337" s="2" t="s">
        <v>1944</v>
      </c>
      <c r="L337" s="2" t="s">
        <v>1945</v>
      </c>
      <c r="M337" s="2">
        <v>163.0</v>
      </c>
    </row>
    <row r="338">
      <c r="A338" s="108">
        <v>337.0</v>
      </c>
      <c r="B338" s="2" t="s">
        <v>1635</v>
      </c>
      <c r="D338" s="2" t="s">
        <v>920</v>
      </c>
      <c r="E338" s="2" t="s">
        <v>921</v>
      </c>
      <c r="F338" s="110" t="s">
        <v>922</v>
      </c>
      <c r="G338" s="110" t="s">
        <v>1946</v>
      </c>
      <c r="H338" s="110" t="s">
        <v>1211</v>
      </c>
      <c r="I338" s="2" t="s">
        <v>925</v>
      </c>
      <c r="J338" s="2" t="s">
        <v>1947</v>
      </c>
      <c r="K338" s="2" t="s">
        <v>1948</v>
      </c>
      <c r="L338" s="2" t="s">
        <v>1949</v>
      </c>
      <c r="M338" s="2">
        <v>163.0</v>
      </c>
    </row>
    <row r="339">
      <c r="A339" s="108">
        <v>338.0</v>
      </c>
      <c r="B339" s="2" t="s">
        <v>1635</v>
      </c>
      <c r="D339" s="2" t="s">
        <v>920</v>
      </c>
      <c r="E339" s="2" t="s">
        <v>921</v>
      </c>
      <c r="F339" s="110" t="s">
        <v>922</v>
      </c>
      <c r="G339" s="110" t="s">
        <v>1941</v>
      </c>
      <c r="H339" s="110" t="s">
        <v>1942</v>
      </c>
      <c r="I339" s="2" t="s">
        <v>925</v>
      </c>
      <c r="J339" s="2" t="s">
        <v>1950</v>
      </c>
      <c r="K339" s="2" t="s">
        <v>1951</v>
      </c>
      <c r="L339" s="2" t="s">
        <v>1952</v>
      </c>
      <c r="M339" s="2">
        <v>163.0</v>
      </c>
    </row>
    <row r="340">
      <c r="A340" s="108">
        <v>339.0</v>
      </c>
      <c r="B340" s="2" t="s">
        <v>1635</v>
      </c>
      <c r="D340" s="2" t="s">
        <v>920</v>
      </c>
      <c r="E340" s="2" t="s">
        <v>921</v>
      </c>
      <c r="F340" s="110" t="s">
        <v>922</v>
      </c>
      <c r="G340" s="110" t="s">
        <v>1953</v>
      </c>
      <c r="H340" s="110" t="s">
        <v>1954</v>
      </c>
      <c r="I340" s="2" t="s">
        <v>925</v>
      </c>
      <c r="J340" s="2" t="s">
        <v>1955</v>
      </c>
      <c r="K340" s="2" t="s">
        <v>1956</v>
      </c>
      <c r="L340" s="2" t="s">
        <v>1957</v>
      </c>
      <c r="M340" s="2">
        <v>163.0</v>
      </c>
    </row>
    <row r="341">
      <c r="A341" s="108">
        <v>340.0</v>
      </c>
      <c r="B341" s="2" t="s">
        <v>1635</v>
      </c>
      <c r="D341" s="2" t="s">
        <v>920</v>
      </c>
      <c r="E341" s="2" t="s">
        <v>921</v>
      </c>
      <c r="F341" s="110" t="s">
        <v>922</v>
      </c>
      <c r="G341" s="110" t="s">
        <v>1958</v>
      </c>
      <c r="H341" s="110" t="s">
        <v>1303</v>
      </c>
      <c r="I341" s="2" t="s">
        <v>925</v>
      </c>
      <c r="J341" s="2" t="s">
        <v>1959</v>
      </c>
      <c r="K341" s="2" t="s">
        <v>1960</v>
      </c>
      <c r="L341" s="2" t="s">
        <v>1961</v>
      </c>
      <c r="M341" s="2">
        <v>163.0</v>
      </c>
    </row>
    <row r="342">
      <c r="A342" s="108">
        <v>341.0</v>
      </c>
      <c r="B342" s="2" t="s">
        <v>1635</v>
      </c>
      <c r="D342" s="2" t="s">
        <v>920</v>
      </c>
      <c r="E342" s="2" t="s">
        <v>921</v>
      </c>
      <c r="F342" s="110" t="s">
        <v>922</v>
      </c>
      <c r="G342" s="110" t="s">
        <v>1962</v>
      </c>
      <c r="H342" s="110" t="s">
        <v>1963</v>
      </c>
      <c r="I342" s="2" t="s">
        <v>925</v>
      </c>
      <c r="J342" s="2" t="s">
        <v>1964</v>
      </c>
      <c r="K342" s="2" t="s">
        <v>1965</v>
      </c>
      <c r="L342" s="2" t="s">
        <v>1966</v>
      </c>
      <c r="M342" s="2">
        <v>163.0</v>
      </c>
      <c r="N342" s="38"/>
    </row>
    <row r="343">
      <c r="A343" s="108">
        <v>342.0</v>
      </c>
      <c r="B343" s="2" t="s">
        <v>1635</v>
      </c>
      <c r="D343" s="2" t="s">
        <v>920</v>
      </c>
      <c r="E343" s="2" t="s">
        <v>921</v>
      </c>
      <c r="F343" s="110" t="s">
        <v>922</v>
      </c>
      <c r="G343" s="110" t="s">
        <v>1967</v>
      </c>
      <c r="H343" s="110" t="s">
        <v>1968</v>
      </c>
      <c r="I343" s="2" t="s">
        <v>925</v>
      </c>
      <c r="J343" s="2" t="s">
        <v>1969</v>
      </c>
      <c r="K343" s="2" t="s">
        <v>1970</v>
      </c>
      <c r="L343" s="2" t="s">
        <v>1971</v>
      </c>
      <c r="M343" s="2">
        <v>163.0</v>
      </c>
      <c r="N343" s="38"/>
    </row>
    <row r="344">
      <c r="A344" s="108">
        <v>343.0</v>
      </c>
      <c r="B344" s="2" t="s">
        <v>1635</v>
      </c>
      <c r="D344" s="2" t="s">
        <v>920</v>
      </c>
      <c r="E344" s="2" t="s">
        <v>921</v>
      </c>
      <c r="F344" s="110" t="s">
        <v>922</v>
      </c>
      <c r="G344" s="110" t="s">
        <v>1972</v>
      </c>
      <c r="H344" s="110" t="s">
        <v>1973</v>
      </c>
      <c r="I344" s="2" t="s">
        <v>925</v>
      </c>
      <c r="J344" s="2" t="s">
        <v>1974</v>
      </c>
      <c r="K344" s="2" t="s">
        <v>1975</v>
      </c>
      <c r="L344" s="2" t="s">
        <v>1976</v>
      </c>
      <c r="M344" s="2">
        <v>163.0</v>
      </c>
      <c r="N344" s="110"/>
    </row>
    <row r="345">
      <c r="A345" s="108">
        <v>344.0</v>
      </c>
      <c r="B345" s="2" t="s">
        <v>1635</v>
      </c>
      <c r="D345" s="2" t="s">
        <v>920</v>
      </c>
      <c r="E345" s="2" t="s">
        <v>921</v>
      </c>
      <c r="F345" s="110" t="s">
        <v>922</v>
      </c>
      <c r="G345" s="110" t="s">
        <v>1977</v>
      </c>
      <c r="H345" s="110" t="s">
        <v>1978</v>
      </c>
      <c r="I345" s="2" t="s">
        <v>925</v>
      </c>
      <c r="J345" s="2" t="s">
        <v>1979</v>
      </c>
      <c r="K345" s="2" t="s">
        <v>1980</v>
      </c>
      <c r="L345" s="2" t="s">
        <v>1981</v>
      </c>
      <c r="M345" s="2">
        <v>163.0</v>
      </c>
      <c r="N345" s="110"/>
    </row>
    <row r="346">
      <c r="A346" s="108">
        <v>345.0</v>
      </c>
      <c r="B346" s="2" t="s">
        <v>1635</v>
      </c>
      <c r="D346" s="2" t="s">
        <v>920</v>
      </c>
      <c r="E346" s="2" t="s">
        <v>921</v>
      </c>
      <c r="F346" s="110" t="s">
        <v>922</v>
      </c>
      <c r="G346" s="110" t="s">
        <v>1982</v>
      </c>
      <c r="H346" s="110" t="s">
        <v>1983</v>
      </c>
      <c r="I346" s="2" t="s">
        <v>925</v>
      </c>
      <c r="J346" s="2" t="s">
        <v>1984</v>
      </c>
      <c r="K346" s="2" t="s">
        <v>1985</v>
      </c>
      <c r="L346" s="2" t="s">
        <v>1986</v>
      </c>
      <c r="M346" s="2">
        <v>163.0</v>
      </c>
      <c r="N346" s="110"/>
    </row>
    <row r="347">
      <c r="A347" s="108">
        <v>346.0</v>
      </c>
      <c r="B347" s="2" t="s">
        <v>1635</v>
      </c>
      <c r="D347" s="2" t="s">
        <v>920</v>
      </c>
      <c r="E347" s="2" t="s">
        <v>921</v>
      </c>
      <c r="F347" s="110" t="s">
        <v>922</v>
      </c>
      <c r="G347" s="110" t="s">
        <v>1987</v>
      </c>
      <c r="H347" s="110" t="s">
        <v>1988</v>
      </c>
      <c r="I347" s="2" t="s">
        <v>925</v>
      </c>
      <c r="J347" s="2" t="s">
        <v>1989</v>
      </c>
      <c r="K347" s="2" t="s">
        <v>1990</v>
      </c>
      <c r="L347" s="2" t="s">
        <v>1991</v>
      </c>
      <c r="M347" s="2">
        <v>163.0</v>
      </c>
      <c r="N347" s="38"/>
    </row>
    <row r="348">
      <c r="A348" s="108">
        <v>347.0</v>
      </c>
      <c r="B348" s="2" t="s">
        <v>1635</v>
      </c>
      <c r="D348" s="2" t="s">
        <v>920</v>
      </c>
      <c r="E348" s="2" t="s">
        <v>921</v>
      </c>
      <c r="F348" s="110" t="s">
        <v>922</v>
      </c>
      <c r="G348" s="110" t="s">
        <v>1992</v>
      </c>
      <c r="H348" s="110" t="s">
        <v>1993</v>
      </c>
      <c r="I348" s="2" t="s">
        <v>925</v>
      </c>
      <c r="J348" s="2" t="s">
        <v>1994</v>
      </c>
      <c r="K348" s="2" t="s">
        <v>1995</v>
      </c>
      <c r="L348" s="2" t="s">
        <v>1996</v>
      </c>
      <c r="M348" s="2">
        <v>163.0</v>
      </c>
      <c r="N348" s="38"/>
    </row>
    <row r="349">
      <c r="A349" s="108">
        <v>348.0</v>
      </c>
      <c r="B349" s="2" t="s">
        <v>1635</v>
      </c>
      <c r="D349" s="2" t="s">
        <v>920</v>
      </c>
      <c r="E349" s="2" t="s">
        <v>921</v>
      </c>
      <c r="F349" s="110" t="s">
        <v>922</v>
      </c>
      <c r="G349" s="110" t="s">
        <v>1370</v>
      </c>
      <c r="H349" s="110" t="s">
        <v>1211</v>
      </c>
      <c r="I349" s="2" t="s">
        <v>925</v>
      </c>
      <c r="J349" s="2" t="s">
        <v>1997</v>
      </c>
      <c r="K349" s="2" t="s">
        <v>1998</v>
      </c>
      <c r="L349" s="2" t="s">
        <v>1999</v>
      </c>
      <c r="M349" s="2">
        <v>163.0</v>
      </c>
      <c r="N349" s="38"/>
    </row>
    <row r="350">
      <c r="A350" s="108">
        <v>349.0</v>
      </c>
      <c r="B350" s="2" t="s">
        <v>1635</v>
      </c>
      <c r="D350" s="2" t="s">
        <v>920</v>
      </c>
      <c r="E350" s="2" t="s">
        <v>921</v>
      </c>
      <c r="F350" s="110" t="s">
        <v>922</v>
      </c>
      <c r="G350" s="110" t="s">
        <v>2000</v>
      </c>
      <c r="H350" s="110" t="s">
        <v>2001</v>
      </c>
      <c r="I350" s="2" t="s">
        <v>925</v>
      </c>
      <c r="J350" s="2" t="s">
        <v>2002</v>
      </c>
      <c r="K350" s="2" t="s">
        <v>2003</v>
      </c>
      <c r="L350" s="2" t="s">
        <v>2004</v>
      </c>
      <c r="M350" s="2">
        <v>163.0</v>
      </c>
      <c r="N350" s="38"/>
    </row>
    <row r="351">
      <c r="A351" s="108">
        <v>350.0</v>
      </c>
      <c r="B351" s="2" t="s">
        <v>1635</v>
      </c>
      <c r="D351" s="2" t="s">
        <v>920</v>
      </c>
      <c r="E351" s="2" t="s">
        <v>921</v>
      </c>
      <c r="F351" s="110" t="s">
        <v>922</v>
      </c>
      <c r="G351" s="110" t="s">
        <v>2005</v>
      </c>
      <c r="H351" s="110" t="s">
        <v>2006</v>
      </c>
      <c r="I351" s="2" t="s">
        <v>925</v>
      </c>
      <c r="J351" s="2" t="s">
        <v>2007</v>
      </c>
      <c r="K351" s="2" t="s">
        <v>2008</v>
      </c>
      <c r="L351" s="2" t="s">
        <v>2009</v>
      </c>
      <c r="M351" s="2">
        <v>163.0</v>
      </c>
      <c r="N351" s="38"/>
    </row>
    <row r="352">
      <c r="A352" s="108">
        <v>351.0</v>
      </c>
      <c r="B352" s="2" t="s">
        <v>1635</v>
      </c>
      <c r="D352" s="2" t="s">
        <v>920</v>
      </c>
      <c r="E352" s="2" t="s">
        <v>921</v>
      </c>
      <c r="F352" s="110" t="s">
        <v>922</v>
      </c>
      <c r="G352" s="110" t="s">
        <v>2010</v>
      </c>
      <c r="H352" s="110" t="s">
        <v>2011</v>
      </c>
      <c r="I352" s="2" t="s">
        <v>925</v>
      </c>
      <c r="J352" s="2" t="s">
        <v>2012</v>
      </c>
      <c r="K352" s="2" t="s">
        <v>2013</v>
      </c>
      <c r="L352" s="2" t="s">
        <v>2014</v>
      </c>
      <c r="M352" s="2">
        <v>163.0</v>
      </c>
      <c r="N352" s="38"/>
    </row>
    <row r="353">
      <c r="A353" s="108">
        <v>352.0</v>
      </c>
      <c r="B353" s="2" t="s">
        <v>1635</v>
      </c>
      <c r="D353" s="2" t="s">
        <v>920</v>
      </c>
      <c r="E353" s="2" t="s">
        <v>921</v>
      </c>
      <c r="F353" s="110" t="s">
        <v>922</v>
      </c>
      <c r="G353" s="110" t="s">
        <v>2015</v>
      </c>
      <c r="H353" s="110" t="s">
        <v>2016</v>
      </c>
      <c r="I353" s="2" t="s">
        <v>925</v>
      </c>
      <c r="J353" s="2" t="s">
        <v>2017</v>
      </c>
      <c r="K353" s="2" t="s">
        <v>2018</v>
      </c>
      <c r="L353" s="2" t="s">
        <v>2019</v>
      </c>
      <c r="M353" s="2">
        <v>163.0</v>
      </c>
      <c r="N353" s="38"/>
    </row>
    <row r="354">
      <c r="A354" s="108">
        <v>353.0</v>
      </c>
      <c r="B354" s="2" t="s">
        <v>1635</v>
      </c>
      <c r="D354" s="2" t="s">
        <v>920</v>
      </c>
      <c r="E354" s="2" t="s">
        <v>921</v>
      </c>
      <c r="F354" s="110" t="s">
        <v>922</v>
      </c>
      <c r="G354" s="110" t="s">
        <v>2020</v>
      </c>
      <c r="H354" s="110" t="s">
        <v>2021</v>
      </c>
      <c r="I354" s="2" t="s">
        <v>925</v>
      </c>
      <c r="J354" s="2" t="s">
        <v>2022</v>
      </c>
      <c r="K354" s="2" t="s">
        <v>2023</v>
      </c>
      <c r="L354" s="2" t="s">
        <v>2024</v>
      </c>
      <c r="M354" s="2">
        <v>163.0</v>
      </c>
      <c r="N354" s="38"/>
    </row>
    <row r="355">
      <c r="A355" s="108">
        <v>354.0</v>
      </c>
      <c r="B355" s="2" t="s">
        <v>1635</v>
      </c>
      <c r="D355" s="2" t="s">
        <v>920</v>
      </c>
      <c r="E355" s="2" t="s">
        <v>921</v>
      </c>
      <c r="F355" s="110" t="s">
        <v>922</v>
      </c>
      <c r="G355" s="110" t="s">
        <v>2025</v>
      </c>
      <c r="H355" s="110" t="s">
        <v>2026</v>
      </c>
      <c r="I355" s="2" t="s">
        <v>925</v>
      </c>
      <c r="J355" s="2" t="s">
        <v>2027</v>
      </c>
      <c r="K355" s="2" t="s">
        <v>2028</v>
      </c>
      <c r="L355" s="2" t="s">
        <v>2029</v>
      </c>
      <c r="M355" s="2">
        <v>163.0</v>
      </c>
      <c r="N355" s="38"/>
    </row>
    <row r="356">
      <c r="A356" s="108">
        <v>355.0</v>
      </c>
      <c r="B356" s="2" t="s">
        <v>1635</v>
      </c>
      <c r="D356" s="2" t="s">
        <v>920</v>
      </c>
      <c r="E356" s="2" t="s">
        <v>921</v>
      </c>
      <c r="F356" s="110" t="s">
        <v>922</v>
      </c>
      <c r="G356" s="110" t="s">
        <v>2030</v>
      </c>
      <c r="H356" s="110" t="s">
        <v>2031</v>
      </c>
      <c r="I356" s="2" t="s">
        <v>925</v>
      </c>
      <c r="J356" s="2" t="s">
        <v>2032</v>
      </c>
      <c r="K356" s="2" t="s">
        <v>2033</v>
      </c>
      <c r="L356" s="2" t="s">
        <v>2034</v>
      </c>
      <c r="M356" s="2">
        <v>163.0</v>
      </c>
      <c r="N356" s="38"/>
    </row>
    <row r="357">
      <c r="A357" s="108">
        <v>356.0</v>
      </c>
      <c r="B357" s="2" t="s">
        <v>1635</v>
      </c>
      <c r="D357" s="2" t="s">
        <v>920</v>
      </c>
      <c r="E357" s="2" t="s">
        <v>921</v>
      </c>
      <c r="F357" s="110" t="s">
        <v>922</v>
      </c>
      <c r="G357" s="110" t="s">
        <v>1073</v>
      </c>
      <c r="H357" s="110" t="s">
        <v>1211</v>
      </c>
      <c r="I357" s="2" t="s">
        <v>925</v>
      </c>
      <c r="J357" s="2" t="s">
        <v>1762</v>
      </c>
      <c r="K357" s="2" t="s">
        <v>2035</v>
      </c>
      <c r="L357" s="2" t="s">
        <v>1698</v>
      </c>
      <c r="M357" s="2">
        <v>163.0</v>
      </c>
      <c r="N357" s="38"/>
    </row>
    <row r="358">
      <c r="A358" s="108">
        <v>357.0</v>
      </c>
      <c r="B358" s="2" t="s">
        <v>1635</v>
      </c>
      <c r="D358" s="2" t="s">
        <v>920</v>
      </c>
      <c r="E358" s="2" t="s">
        <v>921</v>
      </c>
      <c r="F358" s="110" t="s">
        <v>922</v>
      </c>
      <c r="G358" s="110" t="s">
        <v>2036</v>
      </c>
      <c r="H358" s="110" t="s">
        <v>2037</v>
      </c>
      <c r="I358" s="2" t="s">
        <v>925</v>
      </c>
      <c r="J358" s="2" t="s">
        <v>2038</v>
      </c>
      <c r="K358" s="2" t="s">
        <v>2039</v>
      </c>
      <c r="L358" s="2" t="s">
        <v>2040</v>
      </c>
      <c r="M358" s="2">
        <v>163.0</v>
      </c>
      <c r="N358" s="38"/>
    </row>
    <row r="359">
      <c r="A359" s="108">
        <v>358.0</v>
      </c>
      <c r="B359" s="2" t="s">
        <v>1635</v>
      </c>
      <c r="D359" s="2" t="s">
        <v>920</v>
      </c>
      <c r="E359" s="2" t="s">
        <v>921</v>
      </c>
      <c r="F359" s="110" t="s">
        <v>922</v>
      </c>
      <c r="G359" s="110" t="s">
        <v>2041</v>
      </c>
      <c r="H359" s="110" t="s">
        <v>2042</v>
      </c>
      <c r="I359" s="2" t="s">
        <v>925</v>
      </c>
      <c r="J359" s="2" t="s">
        <v>2043</v>
      </c>
      <c r="K359" s="2" t="s">
        <v>2044</v>
      </c>
      <c r="L359" s="2" t="s">
        <v>2045</v>
      </c>
      <c r="M359" s="2">
        <v>163.0</v>
      </c>
      <c r="N359" s="38"/>
    </row>
    <row r="360">
      <c r="A360" s="108">
        <v>359.0</v>
      </c>
      <c r="B360" s="2" t="s">
        <v>1635</v>
      </c>
      <c r="D360" s="2" t="s">
        <v>920</v>
      </c>
      <c r="E360" s="2" t="s">
        <v>921</v>
      </c>
      <c r="F360" s="110" t="s">
        <v>922</v>
      </c>
      <c r="G360" s="110" t="s">
        <v>2041</v>
      </c>
      <c r="H360" s="110" t="s">
        <v>2046</v>
      </c>
      <c r="I360" s="2" t="s">
        <v>925</v>
      </c>
      <c r="J360" s="2" t="s">
        <v>2047</v>
      </c>
      <c r="K360" s="2" t="s">
        <v>2048</v>
      </c>
      <c r="L360" s="2" t="s">
        <v>2049</v>
      </c>
      <c r="M360" s="2">
        <v>163.0</v>
      </c>
      <c r="N360" s="38"/>
    </row>
    <row r="361">
      <c r="A361" s="108">
        <v>360.0</v>
      </c>
      <c r="B361" s="2" t="s">
        <v>1635</v>
      </c>
      <c r="D361" s="2" t="s">
        <v>920</v>
      </c>
      <c r="E361" s="2" t="s">
        <v>921</v>
      </c>
      <c r="F361" s="110" t="s">
        <v>922</v>
      </c>
      <c r="G361" s="110" t="s">
        <v>2050</v>
      </c>
      <c r="H361" s="110" t="s">
        <v>2051</v>
      </c>
      <c r="I361" s="2" t="s">
        <v>925</v>
      </c>
      <c r="J361" s="2" t="s">
        <v>2052</v>
      </c>
      <c r="K361" s="2" t="s">
        <v>2053</v>
      </c>
      <c r="L361" s="2" t="s">
        <v>2054</v>
      </c>
      <c r="M361" s="2">
        <v>163.0</v>
      </c>
      <c r="N361" s="38"/>
    </row>
    <row r="362">
      <c r="A362" s="108">
        <v>361.0</v>
      </c>
      <c r="B362" s="2" t="s">
        <v>1635</v>
      </c>
      <c r="D362" s="2" t="s">
        <v>920</v>
      </c>
      <c r="E362" s="2" t="s">
        <v>921</v>
      </c>
      <c r="F362" s="110" t="s">
        <v>922</v>
      </c>
      <c r="G362" s="110" t="s">
        <v>2055</v>
      </c>
      <c r="H362" s="110" t="s">
        <v>2056</v>
      </c>
      <c r="I362" s="2" t="s">
        <v>925</v>
      </c>
      <c r="J362" s="2" t="s">
        <v>2057</v>
      </c>
      <c r="K362" s="2" t="s">
        <v>2058</v>
      </c>
      <c r="L362" s="2" t="s">
        <v>2059</v>
      </c>
      <c r="M362" s="2">
        <v>163.0</v>
      </c>
      <c r="N362" s="38"/>
    </row>
    <row r="363">
      <c r="A363" s="108">
        <v>362.0</v>
      </c>
      <c r="B363" s="2" t="s">
        <v>1635</v>
      </c>
      <c r="D363" s="2" t="s">
        <v>920</v>
      </c>
      <c r="E363" s="2" t="s">
        <v>921</v>
      </c>
      <c r="F363" s="110" t="s">
        <v>922</v>
      </c>
      <c r="G363" s="110" t="s">
        <v>2055</v>
      </c>
      <c r="H363" s="110" t="s">
        <v>2060</v>
      </c>
      <c r="I363" s="2" t="s">
        <v>925</v>
      </c>
      <c r="J363" s="2" t="s">
        <v>2061</v>
      </c>
      <c r="K363" s="2" t="s">
        <v>2062</v>
      </c>
      <c r="L363" s="112" t="s">
        <v>2063</v>
      </c>
      <c r="M363" s="2">
        <v>163.0</v>
      </c>
      <c r="N363" s="38"/>
    </row>
    <row r="364">
      <c r="A364" s="108">
        <v>363.0</v>
      </c>
      <c r="B364" s="2" t="s">
        <v>1635</v>
      </c>
      <c r="D364" s="2" t="s">
        <v>920</v>
      </c>
      <c r="E364" s="2" t="s">
        <v>921</v>
      </c>
      <c r="F364" s="110" t="s">
        <v>922</v>
      </c>
      <c r="G364" s="110" t="s">
        <v>2055</v>
      </c>
      <c r="H364" s="110" t="s">
        <v>2064</v>
      </c>
      <c r="I364" s="2" t="s">
        <v>925</v>
      </c>
      <c r="J364" s="2" t="s">
        <v>2065</v>
      </c>
      <c r="K364" s="2" t="s">
        <v>2066</v>
      </c>
      <c r="L364" s="2" t="s">
        <v>2067</v>
      </c>
      <c r="M364" s="2">
        <v>163.0</v>
      </c>
      <c r="N364" s="38"/>
    </row>
    <row r="365">
      <c r="A365" s="108">
        <v>364.0</v>
      </c>
      <c r="B365" s="2" t="s">
        <v>1635</v>
      </c>
      <c r="D365" s="2" t="s">
        <v>920</v>
      </c>
      <c r="E365" s="2" t="s">
        <v>921</v>
      </c>
      <c r="F365" s="110" t="s">
        <v>2068</v>
      </c>
      <c r="G365" s="110" t="s">
        <v>2069</v>
      </c>
      <c r="H365" s="110" t="s">
        <v>2070</v>
      </c>
      <c r="I365" s="2" t="s">
        <v>925</v>
      </c>
      <c r="J365" s="2" t="s">
        <v>2071</v>
      </c>
      <c r="K365" s="2" t="s">
        <v>2072</v>
      </c>
      <c r="L365" s="2" t="s">
        <v>2073</v>
      </c>
      <c r="M365" s="2">
        <v>116.0</v>
      </c>
      <c r="N365" s="38"/>
    </row>
    <row r="366">
      <c r="A366" s="108">
        <v>365.0</v>
      </c>
      <c r="B366" s="2" t="s">
        <v>1635</v>
      </c>
      <c r="D366" s="2" t="s">
        <v>920</v>
      </c>
      <c r="E366" s="2" t="s">
        <v>921</v>
      </c>
      <c r="F366" s="110" t="s">
        <v>2068</v>
      </c>
      <c r="G366" s="110" t="s">
        <v>2074</v>
      </c>
      <c r="H366" s="110" t="s">
        <v>2075</v>
      </c>
      <c r="I366" s="2" t="s">
        <v>925</v>
      </c>
      <c r="J366" s="2" t="s">
        <v>2076</v>
      </c>
      <c r="K366" s="2" t="s">
        <v>2077</v>
      </c>
      <c r="L366" s="2" t="s">
        <v>2078</v>
      </c>
      <c r="M366" s="2">
        <v>116.0</v>
      </c>
      <c r="N366" s="38"/>
    </row>
    <row r="367">
      <c r="A367" s="108">
        <v>366.0</v>
      </c>
      <c r="B367" s="2" t="s">
        <v>1635</v>
      </c>
      <c r="D367" s="25" t="s">
        <v>920</v>
      </c>
      <c r="E367" s="25" t="s">
        <v>921</v>
      </c>
      <c r="F367" s="110" t="s">
        <v>2068</v>
      </c>
      <c r="G367" s="110" t="s">
        <v>2069</v>
      </c>
      <c r="H367" s="110" t="s">
        <v>2070</v>
      </c>
      <c r="I367" s="2" t="s">
        <v>84</v>
      </c>
      <c r="J367" s="112" t="s">
        <v>2079</v>
      </c>
      <c r="L367" s="112" t="s">
        <v>2080</v>
      </c>
      <c r="M367" s="2">
        <v>116.0</v>
      </c>
      <c r="N367" s="38"/>
    </row>
    <row r="368">
      <c r="A368" s="108">
        <v>367.0</v>
      </c>
      <c r="B368" s="2" t="s">
        <v>1635</v>
      </c>
      <c r="D368" s="25" t="s">
        <v>920</v>
      </c>
      <c r="E368" s="25" t="s">
        <v>921</v>
      </c>
      <c r="F368" s="110" t="s">
        <v>2068</v>
      </c>
      <c r="G368" s="110" t="s">
        <v>2069</v>
      </c>
      <c r="H368" s="110" t="s">
        <v>2070</v>
      </c>
      <c r="I368" s="2" t="s">
        <v>84</v>
      </c>
      <c r="J368" s="112" t="s">
        <v>2081</v>
      </c>
      <c r="L368" s="112" t="s">
        <v>2082</v>
      </c>
      <c r="M368" s="2">
        <v>116.0</v>
      </c>
      <c r="N368" s="38"/>
    </row>
    <row r="369">
      <c r="A369" s="108">
        <v>368.0</v>
      </c>
      <c r="B369" s="2" t="s">
        <v>1635</v>
      </c>
      <c r="D369" s="25" t="s">
        <v>920</v>
      </c>
      <c r="E369" s="25" t="s">
        <v>921</v>
      </c>
      <c r="F369" s="110" t="s">
        <v>2068</v>
      </c>
      <c r="G369" s="110" t="s">
        <v>2069</v>
      </c>
      <c r="H369" s="110" t="s">
        <v>2070</v>
      </c>
      <c r="I369" s="2" t="s">
        <v>84</v>
      </c>
      <c r="J369" s="112" t="s">
        <v>2083</v>
      </c>
      <c r="L369" s="112" t="s">
        <v>2084</v>
      </c>
      <c r="M369" s="2">
        <v>116.0</v>
      </c>
      <c r="N369" s="38"/>
    </row>
    <row r="370">
      <c r="A370" s="108">
        <v>369.0</v>
      </c>
      <c r="B370" s="2" t="s">
        <v>1635</v>
      </c>
      <c r="D370" s="2" t="s">
        <v>920</v>
      </c>
      <c r="E370" s="2" t="s">
        <v>921</v>
      </c>
      <c r="F370" s="110" t="s">
        <v>2068</v>
      </c>
      <c r="G370" s="110" t="s">
        <v>2074</v>
      </c>
      <c r="H370" s="110" t="s">
        <v>2075</v>
      </c>
      <c r="I370" s="2" t="s">
        <v>84</v>
      </c>
      <c r="J370" s="112" t="s">
        <v>2085</v>
      </c>
      <c r="L370" s="112" t="s">
        <v>2086</v>
      </c>
      <c r="M370" s="2">
        <v>117.0</v>
      </c>
      <c r="N370" s="38"/>
    </row>
    <row r="371">
      <c r="A371" s="108">
        <v>370.0</v>
      </c>
      <c r="B371" s="2" t="s">
        <v>1635</v>
      </c>
      <c r="D371" s="2" t="s">
        <v>920</v>
      </c>
      <c r="E371" s="2" t="s">
        <v>921</v>
      </c>
      <c r="F371" s="110" t="s">
        <v>2068</v>
      </c>
      <c r="G371" s="110" t="s">
        <v>2074</v>
      </c>
      <c r="H371" s="110" t="s">
        <v>2075</v>
      </c>
      <c r="I371" s="2" t="s">
        <v>84</v>
      </c>
      <c r="J371" s="112" t="s">
        <v>2087</v>
      </c>
      <c r="L371" s="112" t="s">
        <v>2088</v>
      </c>
      <c r="M371" s="2">
        <v>117.0</v>
      </c>
      <c r="N371" s="38"/>
    </row>
    <row r="372">
      <c r="A372" s="108">
        <v>371.0</v>
      </c>
      <c r="B372" s="2" t="s">
        <v>1635</v>
      </c>
      <c r="D372" s="2" t="s">
        <v>920</v>
      </c>
      <c r="E372" s="2" t="s">
        <v>921</v>
      </c>
      <c r="F372" s="110" t="s">
        <v>2068</v>
      </c>
      <c r="G372" s="110" t="s">
        <v>2074</v>
      </c>
      <c r="H372" s="110" t="s">
        <v>2075</v>
      </c>
      <c r="I372" s="2" t="s">
        <v>84</v>
      </c>
      <c r="J372" s="112" t="s">
        <v>2089</v>
      </c>
      <c r="L372" s="112" t="s">
        <v>2090</v>
      </c>
      <c r="M372" s="2">
        <v>117.0</v>
      </c>
      <c r="N372" s="38"/>
    </row>
    <row r="373">
      <c r="A373" s="108">
        <v>372.0</v>
      </c>
      <c r="B373" s="2" t="s">
        <v>1635</v>
      </c>
      <c r="D373" s="2" t="s">
        <v>920</v>
      </c>
      <c r="E373" s="2" t="s">
        <v>921</v>
      </c>
      <c r="F373" s="110" t="s">
        <v>2068</v>
      </c>
      <c r="G373" s="110" t="s">
        <v>2074</v>
      </c>
      <c r="H373" s="110" t="s">
        <v>2075</v>
      </c>
      <c r="I373" s="2" t="s">
        <v>84</v>
      </c>
      <c r="J373" s="112" t="s">
        <v>2091</v>
      </c>
      <c r="L373" s="112" t="s">
        <v>2092</v>
      </c>
      <c r="M373" s="2">
        <v>117.0</v>
      </c>
      <c r="N373" s="38"/>
    </row>
    <row r="374">
      <c r="A374" s="108">
        <v>373.0</v>
      </c>
      <c r="B374" s="2" t="s">
        <v>1635</v>
      </c>
      <c r="D374" s="2" t="s">
        <v>920</v>
      </c>
      <c r="E374" s="2" t="s">
        <v>921</v>
      </c>
      <c r="F374" s="110" t="s">
        <v>2068</v>
      </c>
      <c r="G374" s="110" t="s">
        <v>2074</v>
      </c>
      <c r="H374" s="110" t="s">
        <v>2075</v>
      </c>
      <c r="I374" s="2" t="s">
        <v>84</v>
      </c>
      <c r="J374" s="112" t="s">
        <v>2093</v>
      </c>
      <c r="L374" s="112" t="s">
        <v>2094</v>
      </c>
      <c r="M374" s="2">
        <v>117.0</v>
      </c>
      <c r="N374" s="38"/>
    </row>
    <row r="375">
      <c r="A375" s="108">
        <v>374.0</v>
      </c>
      <c r="B375" s="2" t="s">
        <v>1635</v>
      </c>
      <c r="D375" s="2" t="s">
        <v>920</v>
      </c>
      <c r="E375" s="2" t="s">
        <v>921</v>
      </c>
      <c r="F375" s="110" t="s">
        <v>2068</v>
      </c>
      <c r="G375" s="110" t="s">
        <v>2074</v>
      </c>
      <c r="H375" s="110" t="s">
        <v>2075</v>
      </c>
      <c r="I375" s="2" t="s">
        <v>84</v>
      </c>
      <c r="J375" s="112" t="s">
        <v>2095</v>
      </c>
      <c r="L375" s="112" t="s">
        <v>2096</v>
      </c>
      <c r="M375" s="2">
        <v>117.0</v>
      </c>
      <c r="N375" s="38"/>
    </row>
    <row r="376">
      <c r="A376" s="108">
        <v>375.0</v>
      </c>
      <c r="B376" s="2" t="s">
        <v>1635</v>
      </c>
      <c r="D376" s="2" t="s">
        <v>920</v>
      </c>
      <c r="E376" s="2" t="s">
        <v>921</v>
      </c>
      <c r="F376" s="110" t="s">
        <v>2068</v>
      </c>
      <c r="G376" s="110" t="s">
        <v>2074</v>
      </c>
      <c r="H376" s="110" t="s">
        <v>2075</v>
      </c>
      <c r="I376" s="2" t="s">
        <v>84</v>
      </c>
      <c r="J376" s="112" t="s">
        <v>2097</v>
      </c>
      <c r="L376" s="112" t="s">
        <v>2098</v>
      </c>
      <c r="M376" s="2">
        <v>117.0</v>
      </c>
      <c r="N376" s="38"/>
    </row>
    <row r="377">
      <c r="A377" s="108">
        <v>376.0</v>
      </c>
      <c r="B377" s="2" t="s">
        <v>1635</v>
      </c>
      <c r="D377" s="2" t="s">
        <v>920</v>
      </c>
      <c r="E377" s="2" t="s">
        <v>921</v>
      </c>
      <c r="F377" s="110" t="s">
        <v>2068</v>
      </c>
      <c r="G377" s="110" t="s">
        <v>2074</v>
      </c>
      <c r="H377" s="110" t="s">
        <v>2075</v>
      </c>
      <c r="I377" s="2" t="s">
        <v>84</v>
      </c>
      <c r="J377" s="112" t="s">
        <v>2099</v>
      </c>
      <c r="L377" s="112" t="s">
        <v>2100</v>
      </c>
      <c r="M377" s="2">
        <v>117.0</v>
      </c>
      <c r="N377" s="38"/>
    </row>
    <row r="378">
      <c r="A378" s="108">
        <v>377.0</v>
      </c>
      <c r="B378" s="2" t="s">
        <v>1635</v>
      </c>
      <c r="D378" s="2" t="s">
        <v>920</v>
      </c>
      <c r="E378" s="2" t="s">
        <v>921</v>
      </c>
      <c r="F378" s="110" t="s">
        <v>2068</v>
      </c>
      <c r="G378" s="110" t="s">
        <v>2074</v>
      </c>
      <c r="H378" s="110" t="s">
        <v>2075</v>
      </c>
      <c r="I378" s="2" t="s">
        <v>84</v>
      </c>
      <c r="J378" s="112" t="s">
        <v>2101</v>
      </c>
      <c r="L378" s="112" t="s">
        <v>2102</v>
      </c>
      <c r="M378" s="2">
        <v>117.0</v>
      </c>
      <c r="N378" s="38"/>
    </row>
    <row r="379">
      <c r="A379" s="108">
        <v>378.0</v>
      </c>
      <c r="B379" s="2" t="s">
        <v>1635</v>
      </c>
      <c r="D379" s="2" t="s">
        <v>920</v>
      </c>
      <c r="E379" s="2" t="s">
        <v>921</v>
      </c>
      <c r="F379" s="110" t="s">
        <v>2068</v>
      </c>
      <c r="G379" s="110" t="s">
        <v>2074</v>
      </c>
      <c r="H379" s="110" t="s">
        <v>2075</v>
      </c>
      <c r="I379" s="2" t="s">
        <v>84</v>
      </c>
      <c r="J379" s="112" t="s">
        <v>2103</v>
      </c>
      <c r="L379" s="112" t="s">
        <v>2104</v>
      </c>
      <c r="M379" s="2">
        <v>117.0</v>
      </c>
      <c r="N379" s="38"/>
    </row>
    <row r="380">
      <c r="A380" s="108">
        <v>379.0</v>
      </c>
      <c r="B380" s="2" t="s">
        <v>1635</v>
      </c>
      <c r="D380" s="2" t="s">
        <v>920</v>
      </c>
      <c r="E380" s="2" t="s">
        <v>921</v>
      </c>
      <c r="F380" s="110" t="s">
        <v>2068</v>
      </c>
      <c r="G380" s="110" t="s">
        <v>2074</v>
      </c>
      <c r="H380" s="110" t="s">
        <v>2075</v>
      </c>
      <c r="I380" s="2" t="s">
        <v>84</v>
      </c>
      <c r="J380" s="2" t="s">
        <v>2105</v>
      </c>
      <c r="L380" s="2" t="s">
        <v>2106</v>
      </c>
      <c r="M380" s="2">
        <v>117.0</v>
      </c>
      <c r="N380" s="38"/>
    </row>
    <row r="381">
      <c r="A381" s="108">
        <v>380.0</v>
      </c>
      <c r="B381" s="2" t="s">
        <v>1635</v>
      </c>
      <c r="D381" s="2" t="s">
        <v>920</v>
      </c>
      <c r="E381" s="2" t="s">
        <v>921</v>
      </c>
      <c r="F381" s="110" t="s">
        <v>2068</v>
      </c>
      <c r="G381" s="110" t="s">
        <v>2074</v>
      </c>
      <c r="H381" s="110" t="s">
        <v>2075</v>
      </c>
      <c r="I381" s="2" t="s">
        <v>84</v>
      </c>
      <c r="J381" s="2" t="s">
        <v>2107</v>
      </c>
      <c r="L381" s="2" t="s">
        <v>2108</v>
      </c>
      <c r="M381" s="2">
        <v>117.0</v>
      </c>
      <c r="N381" s="38"/>
    </row>
    <row r="382">
      <c r="A382" s="108">
        <v>381.0</v>
      </c>
      <c r="B382" s="2" t="s">
        <v>1635</v>
      </c>
      <c r="D382" s="2" t="s">
        <v>920</v>
      </c>
      <c r="E382" s="2" t="s">
        <v>921</v>
      </c>
      <c r="F382" s="110" t="s">
        <v>2068</v>
      </c>
      <c r="G382" s="110" t="s">
        <v>2074</v>
      </c>
      <c r="H382" s="110" t="s">
        <v>2075</v>
      </c>
      <c r="I382" s="2" t="s">
        <v>84</v>
      </c>
      <c r="J382" s="2" t="s">
        <v>2109</v>
      </c>
      <c r="L382" s="2" t="s">
        <v>2110</v>
      </c>
      <c r="M382" s="2">
        <v>117.0</v>
      </c>
      <c r="N382" s="38"/>
    </row>
    <row r="383">
      <c r="A383" s="108">
        <v>382.0</v>
      </c>
      <c r="B383" s="2" t="s">
        <v>1635</v>
      </c>
      <c r="D383" s="2" t="s">
        <v>920</v>
      </c>
      <c r="E383" s="2" t="s">
        <v>921</v>
      </c>
      <c r="F383" s="110" t="s">
        <v>2068</v>
      </c>
      <c r="G383" s="110" t="s">
        <v>2074</v>
      </c>
      <c r="H383" s="110" t="s">
        <v>2075</v>
      </c>
      <c r="I383" s="2" t="s">
        <v>84</v>
      </c>
      <c r="J383" s="2" t="s">
        <v>2111</v>
      </c>
      <c r="L383" s="2" t="s">
        <v>2112</v>
      </c>
      <c r="M383" s="2">
        <v>117.0</v>
      </c>
      <c r="N383" s="38"/>
    </row>
    <row r="384">
      <c r="A384" s="108">
        <v>383.0</v>
      </c>
      <c r="B384" s="2" t="s">
        <v>1635</v>
      </c>
      <c r="D384" s="2" t="s">
        <v>920</v>
      </c>
      <c r="E384" s="2" t="s">
        <v>921</v>
      </c>
      <c r="F384" s="110" t="s">
        <v>2068</v>
      </c>
      <c r="G384" s="110" t="s">
        <v>2074</v>
      </c>
      <c r="H384" s="110" t="s">
        <v>2075</v>
      </c>
      <c r="I384" s="2" t="s">
        <v>84</v>
      </c>
      <c r="J384" s="2" t="s">
        <v>2113</v>
      </c>
      <c r="L384" s="2" t="s">
        <v>2114</v>
      </c>
      <c r="M384" s="2">
        <v>160.0</v>
      </c>
      <c r="N384" s="38"/>
    </row>
    <row r="385">
      <c r="A385" s="108">
        <v>384.0</v>
      </c>
      <c r="B385" s="2" t="s">
        <v>1635</v>
      </c>
      <c r="D385" s="2" t="s">
        <v>920</v>
      </c>
      <c r="E385" s="2" t="s">
        <v>921</v>
      </c>
      <c r="F385" s="110" t="s">
        <v>2068</v>
      </c>
      <c r="G385" s="110" t="s">
        <v>2074</v>
      </c>
      <c r="H385" s="110" t="s">
        <v>2075</v>
      </c>
      <c r="I385" s="2" t="s">
        <v>84</v>
      </c>
      <c r="J385" s="2" t="s">
        <v>2115</v>
      </c>
      <c r="L385" s="2" t="s">
        <v>2116</v>
      </c>
      <c r="M385" s="2">
        <v>160.0</v>
      </c>
      <c r="N385" s="38"/>
    </row>
    <row r="386">
      <c r="A386" s="108">
        <v>385.0</v>
      </c>
      <c r="B386" s="2" t="s">
        <v>1635</v>
      </c>
      <c r="D386" s="2" t="s">
        <v>920</v>
      </c>
      <c r="E386" s="2" t="s">
        <v>921</v>
      </c>
      <c r="F386" s="110" t="s">
        <v>2068</v>
      </c>
      <c r="G386" s="110" t="s">
        <v>2074</v>
      </c>
      <c r="H386" s="110" t="s">
        <v>2075</v>
      </c>
      <c r="I386" s="2" t="s">
        <v>84</v>
      </c>
      <c r="J386" s="2" t="s">
        <v>2117</v>
      </c>
      <c r="L386" s="2" t="s">
        <v>2118</v>
      </c>
      <c r="M386" s="2">
        <v>160.0</v>
      </c>
      <c r="N386" s="38"/>
    </row>
    <row r="387">
      <c r="A387" s="108">
        <v>386.0</v>
      </c>
      <c r="B387" s="2" t="s">
        <v>1635</v>
      </c>
      <c r="D387" s="2" t="s">
        <v>920</v>
      </c>
      <c r="E387" s="2" t="s">
        <v>921</v>
      </c>
      <c r="F387" s="110" t="s">
        <v>2068</v>
      </c>
      <c r="G387" s="110" t="s">
        <v>2074</v>
      </c>
      <c r="H387" s="110" t="s">
        <v>2075</v>
      </c>
      <c r="I387" s="2" t="s">
        <v>84</v>
      </c>
      <c r="J387" s="2" t="s">
        <v>2119</v>
      </c>
      <c r="L387" s="2" t="s">
        <v>2120</v>
      </c>
      <c r="M387" s="2">
        <v>160.0</v>
      </c>
      <c r="N387" s="38"/>
    </row>
    <row r="388">
      <c r="A388" s="108">
        <v>387.0</v>
      </c>
      <c r="B388" s="2" t="s">
        <v>1635</v>
      </c>
      <c r="D388" s="2" t="s">
        <v>920</v>
      </c>
      <c r="E388" s="2" t="s">
        <v>921</v>
      </c>
      <c r="F388" s="110" t="s">
        <v>922</v>
      </c>
      <c r="G388" s="110" t="s">
        <v>1972</v>
      </c>
      <c r="H388" s="110" t="s">
        <v>1973</v>
      </c>
      <c r="I388" s="2" t="s">
        <v>925</v>
      </c>
      <c r="J388" s="2" t="s">
        <v>2121</v>
      </c>
      <c r="K388" s="2" t="s">
        <v>2122</v>
      </c>
      <c r="L388" s="2" t="s">
        <v>2123</v>
      </c>
      <c r="M388" s="2">
        <v>164.0</v>
      </c>
      <c r="N388" s="38"/>
    </row>
    <row r="389">
      <c r="A389" s="108">
        <v>388.0</v>
      </c>
      <c r="B389" s="2" t="s">
        <v>1635</v>
      </c>
      <c r="D389" s="2" t="s">
        <v>920</v>
      </c>
      <c r="E389" s="2" t="s">
        <v>921</v>
      </c>
      <c r="F389" s="110" t="s">
        <v>922</v>
      </c>
      <c r="G389" s="110" t="s">
        <v>2124</v>
      </c>
      <c r="H389" s="110" t="s">
        <v>2125</v>
      </c>
      <c r="I389" s="2" t="s">
        <v>925</v>
      </c>
      <c r="J389" s="2" t="s">
        <v>2126</v>
      </c>
      <c r="K389" s="2" t="s">
        <v>2127</v>
      </c>
      <c r="L389" s="2" t="s">
        <v>2128</v>
      </c>
      <c r="M389" s="2">
        <v>164.0</v>
      </c>
      <c r="N389" s="38"/>
    </row>
    <row r="390">
      <c r="A390" s="108">
        <v>389.0</v>
      </c>
      <c r="B390" s="2" t="s">
        <v>1635</v>
      </c>
      <c r="D390" s="2" t="s">
        <v>920</v>
      </c>
      <c r="E390" s="2" t="s">
        <v>921</v>
      </c>
      <c r="F390" s="110" t="s">
        <v>922</v>
      </c>
      <c r="G390" s="110" t="s">
        <v>2055</v>
      </c>
      <c r="H390" s="110" t="s">
        <v>2129</v>
      </c>
      <c r="I390" s="2" t="s">
        <v>925</v>
      </c>
      <c r="J390" s="2" t="s">
        <v>2130</v>
      </c>
      <c r="K390" s="2" t="s">
        <v>2131</v>
      </c>
      <c r="L390" s="2" t="s">
        <v>2132</v>
      </c>
      <c r="M390" s="2">
        <v>164.0</v>
      </c>
      <c r="N390" s="38"/>
    </row>
    <row r="391">
      <c r="A391" s="108">
        <v>390.0</v>
      </c>
      <c r="B391" s="2" t="s">
        <v>1635</v>
      </c>
      <c r="D391" s="2" t="s">
        <v>920</v>
      </c>
      <c r="E391" s="2" t="s">
        <v>921</v>
      </c>
      <c r="F391" s="110" t="s">
        <v>922</v>
      </c>
      <c r="G391" s="110" t="s">
        <v>2124</v>
      </c>
      <c r="H391" s="110" t="s">
        <v>2125</v>
      </c>
      <c r="I391" s="2" t="s">
        <v>925</v>
      </c>
      <c r="J391" s="2" t="s">
        <v>2133</v>
      </c>
      <c r="K391" s="2" t="s">
        <v>2134</v>
      </c>
      <c r="L391" s="2" t="s">
        <v>2135</v>
      </c>
      <c r="M391" s="2">
        <v>164.0</v>
      </c>
      <c r="N391" s="38"/>
    </row>
    <row r="392">
      <c r="A392" s="108">
        <v>391.0</v>
      </c>
      <c r="B392" s="2" t="s">
        <v>1635</v>
      </c>
      <c r="D392" s="2" t="s">
        <v>920</v>
      </c>
      <c r="E392" s="2" t="s">
        <v>921</v>
      </c>
      <c r="F392" s="110" t="s">
        <v>922</v>
      </c>
      <c r="G392" s="110" t="s">
        <v>2136</v>
      </c>
      <c r="H392" s="110" t="s">
        <v>2137</v>
      </c>
      <c r="I392" s="2" t="s">
        <v>925</v>
      </c>
      <c r="J392" s="2" t="s">
        <v>2138</v>
      </c>
      <c r="K392" s="2" t="s">
        <v>2139</v>
      </c>
      <c r="L392" s="2" t="s">
        <v>2140</v>
      </c>
      <c r="M392" s="2">
        <v>164.0</v>
      </c>
      <c r="N392" s="38"/>
    </row>
    <row r="393">
      <c r="A393" s="108">
        <v>392.0</v>
      </c>
      <c r="B393" s="2" t="s">
        <v>1635</v>
      </c>
      <c r="D393" s="2" t="s">
        <v>920</v>
      </c>
      <c r="E393" s="2" t="s">
        <v>921</v>
      </c>
      <c r="F393" s="110" t="s">
        <v>922</v>
      </c>
      <c r="G393" s="110" t="s">
        <v>2124</v>
      </c>
      <c r="H393" s="110" t="s">
        <v>2141</v>
      </c>
      <c r="I393" s="2" t="s">
        <v>925</v>
      </c>
      <c r="J393" s="2" t="s">
        <v>2142</v>
      </c>
      <c r="K393" s="2" t="s">
        <v>2143</v>
      </c>
      <c r="L393" s="2" t="s">
        <v>2144</v>
      </c>
      <c r="M393" s="2">
        <v>164.0</v>
      </c>
      <c r="N393" s="38"/>
    </row>
    <row r="394">
      <c r="A394" s="108">
        <v>393.0</v>
      </c>
      <c r="B394" s="2" t="s">
        <v>1635</v>
      </c>
      <c r="D394" s="2" t="s">
        <v>920</v>
      </c>
      <c r="E394" s="2" t="s">
        <v>921</v>
      </c>
      <c r="F394" s="110" t="s">
        <v>922</v>
      </c>
      <c r="G394" s="110" t="s">
        <v>1972</v>
      </c>
      <c r="H394" s="110" t="s">
        <v>2145</v>
      </c>
      <c r="I394" s="2" t="s">
        <v>925</v>
      </c>
      <c r="J394" s="2" t="s">
        <v>2146</v>
      </c>
      <c r="K394" s="2" t="s">
        <v>2147</v>
      </c>
      <c r="L394" s="2" t="s">
        <v>2148</v>
      </c>
      <c r="M394" s="2">
        <v>164.0</v>
      </c>
      <c r="N394" s="38"/>
    </row>
    <row r="395">
      <c r="A395" s="108">
        <v>394.0</v>
      </c>
      <c r="B395" s="2" t="s">
        <v>1635</v>
      </c>
      <c r="D395" s="2" t="s">
        <v>920</v>
      </c>
      <c r="E395" s="2" t="s">
        <v>921</v>
      </c>
      <c r="F395" s="110" t="s">
        <v>922</v>
      </c>
      <c r="G395" s="110" t="s">
        <v>1967</v>
      </c>
      <c r="H395" s="110" t="s">
        <v>1968</v>
      </c>
      <c r="I395" s="2" t="s">
        <v>84</v>
      </c>
      <c r="J395" s="2" t="s">
        <v>2149</v>
      </c>
      <c r="L395" s="2" t="s">
        <v>2150</v>
      </c>
      <c r="M395" s="2">
        <v>163.0</v>
      </c>
      <c r="N395" s="38"/>
    </row>
    <row r="396">
      <c r="A396" s="108">
        <v>395.0</v>
      </c>
      <c r="B396" s="2" t="s">
        <v>1635</v>
      </c>
      <c r="D396" s="38" t="s">
        <v>920</v>
      </c>
      <c r="E396" s="38" t="s">
        <v>921</v>
      </c>
      <c r="F396" s="110" t="s">
        <v>922</v>
      </c>
      <c r="G396" s="110" t="s">
        <v>2041</v>
      </c>
      <c r="H396" s="110" t="s">
        <v>2046</v>
      </c>
      <c r="I396" s="2" t="s">
        <v>84</v>
      </c>
      <c r="J396" s="2" t="s">
        <v>2151</v>
      </c>
      <c r="L396" s="2" t="s">
        <v>2152</v>
      </c>
      <c r="M396" s="2">
        <v>163.0</v>
      </c>
      <c r="N396" s="38"/>
    </row>
    <row r="397">
      <c r="A397" s="108">
        <v>396.0</v>
      </c>
      <c r="B397" s="2" t="s">
        <v>1635</v>
      </c>
      <c r="D397" s="2" t="s">
        <v>920</v>
      </c>
      <c r="E397" s="2" t="s">
        <v>921</v>
      </c>
      <c r="F397" s="110" t="s">
        <v>922</v>
      </c>
      <c r="G397" s="110" t="s">
        <v>2020</v>
      </c>
      <c r="H397" s="110" t="s">
        <v>2021</v>
      </c>
      <c r="I397" s="2" t="s">
        <v>84</v>
      </c>
      <c r="J397" s="2" t="s">
        <v>2153</v>
      </c>
      <c r="L397" s="2" t="s">
        <v>2154</v>
      </c>
      <c r="M397" s="2">
        <v>163.0</v>
      </c>
      <c r="N397" s="38"/>
    </row>
    <row r="398">
      <c r="A398" s="108">
        <v>397.0</v>
      </c>
      <c r="B398" s="2" t="s">
        <v>1635</v>
      </c>
      <c r="D398" s="2" t="s">
        <v>920</v>
      </c>
      <c r="E398" s="2" t="s">
        <v>921</v>
      </c>
      <c r="F398" s="110" t="s">
        <v>922</v>
      </c>
      <c r="G398" s="110" t="s">
        <v>1953</v>
      </c>
      <c r="H398" s="110" t="s">
        <v>1954</v>
      </c>
      <c r="I398" s="2" t="s">
        <v>84</v>
      </c>
      <c r="J398" s="2" t="s">
        <v>2155</v>
      </c>
      <c r="L398" s="2" t="s">
        <v>2156</v>
      </c>
      <c r="M398" s="2">
        <v>163.0</v>
      </c>
      <c r="N398" s="38"/>
    </row>
    <row r="399">
      <c r="A399" s="108">
        <v>398.0</v>
      </c>
      <c r="B399" s="2" t="s">
        <v>1635</v>
      </c>
      <c r="D399" s="2" t="s">
        <v>920</v>
      </c>
      <c r="E399" s="2" t="s">
        <v>921</v>
      </c>
      <c r="F399" s="110" t="s">
        <v>922</v>
      </c>
      <c r="G399" s="110" t="s">
        <v>2025</v>
      </c>
      <c r="H399" s="110" t="s">
        <v>2026</v>
      </c>
      <c r="I399" s="2" t="s">
        <v>84</v>
      </c>
      <c r="J399" s="2" t="s">
        <v>2157</v>
      </c>
      <c r="L399" s="2" t="s">
        <v>2158</v>
      </c>
      <c r="M399" s="2">
        <v>163.0</v>
      </c>
      <c r="N399" s="38"/>
    </row>
    <row r="400">
      <c r="A400" s="108">
        <v>399.0</v>
      </c>
      <c r="B400" s="2" t="s">
        <v>1635</v>
      </c>
      <c r="D400" s="2" t="s">
        <v>920</v>
      </c>
      <c r="E400" s="2" t="s">
        <v>921</v>
      </c>
      <c r="F400" s="110" t="s">
        <v>922</v>
      </c>
      <c r="G400" s="110" t="s">
        <v>1982</v>
      </c>
      <c r="H400" s="110" t="s">
        <v>1983</v>
      </c>
      <c r="I400" s="2" t="s">
        <v>84</v>
      </c>
      <c r="J400" s="2" t="s">
        <v>2159</v>
      </c>
      <c r="L400" s="2" t="s">
        <v>2160</v>
      </c>
      <c r="M400" s="2">
        <v>163.0</v>
      </c>
      <c r="N400" s="38"/>
    </row>
    <row r="401">
      <c r="A401" s="108">
        <v>400.0</v>
      </c>
      <c r="B401" s="2" t="s">
        <v>1635</v>
      </c>
      <c r="D401" s="2" t="s">
        <v>920</v>
      </c>
      <c r="E401" s="2" t="s">
        <v>921</v>
      </c>
      <c r="F401" s="110" t="s">
        <v>922</v>
      </c>
      <c r="G401" s="110" t="s">
        <v>2015</v>
      </c>
      <c r="H401" s="110" t="s">
        <v>2016</v>
      </c>
      <c r="I401" s="2" t="s">
        <v>84</v>
      </c>
      <c r="J401" s="2" t="s">
        <v>2161</v>
      </c>
      <c r="L401" s="2" t="s">
        <v>2162</v>
      </c>
      <c r="M401" s="2">
        <v>163.0</v>
      </c>
      <c r="N401" s="38"/>
    </row>
    <row r="402">
      <c r="A402" s="108">
        <v>401.0</v>
      </c>
      <c r="B402" s="2" t="s">
        <v>1635</v>
      </c>
      <c r="D402" s="2" t="s">
        <v>920</v>
      </c>
      <c r="E402" s="38"/>
      <c r="F402" s="110" t="s">
        <v>2163</v>
      </c>
      <c r="G402" s="110" t="s">
        <v>2164</v>
      </c>
      <c r="H402" s="110" t="s">
        <v>2165</v>
      </c>
      <c r="I402" s="2" t="s">
        <v>84</v>
      </c>
      <c r="J402" s="2" t="s">
        <v>2165</v>
      </c>
      <c r="L402" s="2" t="s">
        <v>2166</v>
      </c>
      <c r="M402" s="2">
        <v>127.0</v>
      </c>
      <c r="N402" s="38"/>
    </row>
    <row r="403">
      <c r="A403" s="108">
        <v>402.0</v>
      </c>
      <c r="B403" s="2" t="s">
        <v>1635</v>
      </c>
      <c r="D403" s="2" t="s">
        <v>920</v>
      </c>
      <c r="E403" s="38"/>
      <c r="F403" s="110" t="s">
        <v>2163</v>
      </c>
      <c r="G403" s="110" t="s">
        <v>2164</v>
      </c>
      <c r="H403" s="110" t="s">
        <v>2167</v>
      </c>
      <c r="I403" s="2" t="s">
        <v>84</v>
      </c>
      <c r="J403" s="2" t="s">
        <v>2167</v>
      </c>
      <c r="L403" s="2" t="s">
        <v>2168</v>
      </c>
      <c r="M403" s="2">
        <v>127.0</v>
      </c>
      <c r="N403" s="38"/>
    </row>
    <row r="404">
      <c r="A404" s="108">
        <v>403.0</v>
      </c>
      <c r="B404" s="2" t="s">
        <v>1635</v>
      </c>
      <c r="D404" s="2" t="s">
        <v>920</v>
      </c>
      <c r="E404" s="38"/>
      <c r="F404" s="110" t="s">
        <v>2163</v>
      </c>
      <c r="G404" s="110" t="s">
        <v>2164</v>
      </c>
      <c r="H404" s="110" t="s">
        <v>2169</v>
      </c>
      <c r="I404" s="2" t="s">
        <v>84</v>
      </c>
      <c r="J404" s="38" t="s">
        <v>2169</v>
      </c>
      <c r="L404" s="2" t="s">
        <v>2170</v>
      </c>
      <c r="M404" s="2">
        <v>127.0</v>
      </c>
      <c r="N404" s="38"/>
    </row>
    <row r="405">
      <c r="A405" s="108">
        <v>404.0</v>
      </c>
      <c r="B405" s="2" t="s">
        <v>1635</v>
      </c>
      <c r="D405" s="2" t="s">
        <v>920</v>
      </c>
      <c r="E405" s="38"/>
      <c r="F405" s="110" t="s">
        <v>2163</v>
      </c>
      <c r="G405" s="110" t="s">
        <v>2164</v>
      </c>
      <c r="H405" s="110" t="s">
        <v>2171</v>
      </c>
      <c r="I405" s="2" t="s">
        <v>84</v>
      </c>
      <c r="J405" s="38" t="s">
        <v>2171</v>
      </c>
      <c r="L405" s="2" t="s">
        <v>2172</v>
      </c>
      <c r="M405" s="2">
        <v>127.0</v>
      </c>
      <c r="N405" s="38"/>
    </row>
    <row r="406">
      <c r="A406" s="108">
        <v>405.0</v>
      </c>
      <c r="B406" s="2" t="s">
        <v>1635</v>
      </c>
      <c r="D406" s="2" t="s">
        <v>920</v>
      </c>
      <c r="E406" s="38"/>
      <c r="F406" s="110" t="s">
        <v>2163</v>
      </c>
      <c r="G406" s="110" t="s">
        <v>2164</v>
      </c>
      <c r="H406" s="110" t="s">
        <v>2173</v>
      </c>
      <c r="I406" s="2" t="s">
        <v>84</v>
      </c>
      <c r="J406" s="38" t="s">
        <v>2173</v>
      </c>
      <c r="L406" s="2" t="s">
        <v>2174</v>
      </c>
      <c r="M406" s="2">
        <v>127.0</v>
      </c>
      <c r="N406" s="38"/>
    </row>
    <row r="407">
      <c r="A407" s="108">
        <v>406.0</v>
      </c>
      <c r="B407" s="2" t="s">
        <v>1635</v>
      </c>
      <c r="D407" s="2" t="s">
        <v>920</v>
      </c>
      <c r="E407" s="38"/>
      <c r="F407" s="110" t="s">
        <v>2163</v>
      </c>
      <c r="G407" s="110" t="s">
        <v>2164</v>
      </c>
      <c r="H407" s="110" t="s">
        <v>2175</v>
      </c>
      <c r="I407" s="2" t="s">
        <v>84</v>
      </c>
      <c r="J407" s="38" t="s">
        <v>2175</v>
      </c>
      <c r="L407" s="2" t="s">
        <v>2176</v>
      </c>
      <c r="M407" s="2">
        <v>127.0</v>
      </c>
      <c r="N407" s="38"/>
    </row>
    <row r="408">
      <c r="A408" s="108">
        <v>407.0</v>
      </c>
      <c r="B408" s="2" t="s">
        <v>1635</v>
      </c>
      <c r="D408" s="2" t="s">
        <v>920</v>
      </c>
      <c r="E408" s="38"/>
      <c r="F408" s="110" t="s">
        <v>2163</v>
      </c>
      <c r="G408" s="110" t="s">
        <v>2164</v>
      </c>
      <c r="H408" s="110" t="s">
        <v>2177</v>
      </c>
      <c r="I408" s="2" t="s">
        <v>84</v>
      </c>
      <c r="J408" s="2" t="s">
        <v>2177</v>
      </c>
      <c r="L408" s="2" t="s">
        <v>2178</v>
      </c>
      <c r="M408" s="2">
        <v>127.0</v>
      </c>
      <c r="N408" s="38"/>
    </row>
    <row r="409">
      <c r="A409" s="108">
        <v>408.0</v>
      </c>
      <c r="B409" s="2" t="s">
        <v>1635</v>
      </c>
      <c r="D409" s="2" t="s">
        <v>920</v>
      </c>
      <c r="E409" s="38"/>
      <c r="F409" s="110" t="s">
        <v>2163</v>
      </c>
      <c r="G409" s="110" t="s">
        <v>2164</v>
      </c>
      <c r="H409" s="110" t="s">
        <v>2179</v>
      </c>
      <c r="I409" s="2" t="s">
        <v>84</v>
      </c>
      <c r="J409" s="2" t="s">
        <v>2179</v>
      </c>
      <c r="L409" s="2" t="s">
        <v>2180</v>
      </c>
      <c r="M409" s="2">
        <v>127.0</v>
      </c>
      <c r="N409" s="38"/>
    </row>
    <row r="410">
      <c r="A410" s="108">
        <v>409.0</v>
      </c>
      <c r="B410" s="2" t="s">
        <v>1635</v>
      </c>
      <c r="D410" s="2" t="s">
        <v>920</v>
      </c>
      <c r="E410" s="2"/>
      <c r="F410" s="110" t="s">
        <v>2163</v>
      </c>
      <c r="G410" s="110" t="s">
        <v>2164</v>
      </c>
      <c r="H410" s="110" t="s">
        <v>2181</v>
      </c>
      <c r="I410" s="2" t="s">
        <v>84</v>
      </c>
      <c r="J410" s="2" t="s">
        <v>2181</v>
      </c>
      <c r="L410" s="2" t="s">
        <v>2182</v>
      </c>
      <c r="M410" s="2">
        <v>127.0</v>
      </c>
      <c r="N410" s="38"/>
    </row>
    <row r="411">
      <c r="A411" s="108">
        <v>410.0</v>
      </c>
      <c r="B411" s="2" t="s">
        <v>1635</v>
      </c>
      <c r="D411" s="2" t="s">
        <v>920</v>
      </c>
      <c r="E411" s="2"/>
      <c r="F411" s="110" t="s">
        <v>2163</v>
      </c>
      <c r="G411" s="110" t="s">
        <v>2164</v>
      </c>
      <c r="H411" s="110" t="s">
        <v>2183</v>
      </c>
      <c r="I411" s="2" t="s">
        <v>84</v>
      </c>
      <c r="J411" s="2" t="s">
        <v>2183</v>
      </c>
      <c r="L411" s="2" t="s">
        <v>2184</v>
      </c>
      <c r="M411" s="2">
        <v>127.0</v>
      </c>
      <c r="N411" s="38"/>
    </row>
    <row r="412">
      <c r="A412" s="108">
        <v>411.0</v>
      </c>
      <c r="B412" s="2" t="s">
        <v>1635</v>
      </c>
      <c r="D412" s="2" t="s">
        <v>920</v>
      </c>
      <c r="E412" s="2"/>
      <c r="F412" s="110" t="s">
        <v>2163</v>
      </c>
      <c r="G412" s="110" t="s">
        <v>2164</v>
      </c>
      <c r="H412" s="110" t="s">
        <v>2181</v>
      </c>
      <c r="I412" s="2" t="s">
        <v>84</v>
      </c>
      <c r="J412" s="2" t="s">
        <v>2185</v>
      </c>
      <c r="L412" s="2" t="s">
        <v>2186</v>
      </c>
      <c r="M412" s="2">
        <v>127.0</v>
      </c>
      <c r="N412" s="38"/>
    </row>
    <row r="413">
      <c r="A413" s="108">
        <v>412.0</v>
      </c>
      <c r="B413" s="2" t="s">
        <v>1635</v>
      </c>
      <c r="D413" s="2" t="s">
        <v>920</v>
      </c>
      <c r="E413" s="2"/>
      <c r="F413" s="110" t="s">
        <v>2163</v>
      </c>
      <c r="G413" s="110" t="s">
        <v>2164</v>
      </c>
      <c r="H413" s="110" t="s">
        <v>2183</v>
      </c>
      <c r="I413" s="2" t="s">
        <v>84</v>
      </c>
      <c r="J413" s="2" t="s">
        <v>2187</v>
      </c>
      <c r="L413" s="2" t="s">
        <v>2188</v>
      </c>
      <c r="M413" s="2">
        <v>127.0</v>
      </c>
      <c r="N413" s="38"/>
    </row>
    <row r="414">
      <c r="A414" s="108">
        <v>413.0</v>
      </c>
      <c r="B414" s="2" t="s">
        <v>1635</v>
      </c>
      <c r="D414" s="2" t="s">
        <v>920</v>
      </c>
      <c r="E414" s="2" t="s">
        <v>921</v>
      </c>
      <c r="F414" s="110" t="s">
        <v>922</v>
      </c>
      <c r="G414" s="110" t="s">
        <v>2189</v>
      </c>
      <c r="H414" s="110" t="s">
        <v>2190</v>
      </c>
      <c r="I414" s="2" t="s">
        <v>925</v>
      </c>
      <c r="J414" s="2" t="s">
        <v>2191</v>
      </c>
      <c r="K414" s="2" t="s">
        <v>2192</v>
      </c>
      <c r="L414" s="2" t="s">
        <v>2193</v>
      </c>
      <c r="M414" s="2">
        <v>127.0</v>
      </c>
      <c r="N414" s="38"/>
    </row>
    <row r="415">
      <c r="A415" s="108">
        <v>414.0</v>
      </c>
      <c r="B415" s="2" t="s">
        <v>1635</v>
      </c>
      <c r="D415" s="2" t="s">
        <v>920</v>
      </c>
      <c r="E415" s="2" t="s">
        <v>921</v>
      </c>
      <c r="F415" s="110" t="s">
        <v>2068</v>
      </c>
      <c r="G415" s="110" t="s">
        <v>2194</v>
      </c>
      <c r="H415" s="110" t="s">
        <v>2195</v>
      </c>
      <c r="I415" s="2" t="s">
        <v>925</v>
      </c>
      <c r="J415" s="2" t="s">
        <v>2196</v>
      </c>
      <c r="K415" s="2" t="s">
        <v>2197</v>
      </c>
      <c r="L415" s="2" t="s">
        <v>2198</v>
      </c>
      <c r="M415" s="2">
        <v>127.0</v>
      </c>
      <c r="N415" s="38"/>
    </row>
    <row r="416">
      <c r="A416" s="108">
        <v>415.0</v>
      </c>
      <c r="B416" s="2" t="s">
        <v>1635</v>
      </c>
      <c r="D416" s="2" t="s">
        <v>920</v>
      </c>
      <c r="E416" s="2" t="s">
        <v>921</v>
      </c>
      <c r="F416" s="110" t="s">
        <v>1707</v>
      </c>
      <c r="G416" s="110" t="s">
        <v>2199</v>
      </c>
      <c r="H416" s="110" t="s">
        <v>2200</v>
      </c>
      <c r="I416" s="2" t="s">
        <v>925</v>
      </c>
      <c r="J416" s="2" t="s">
        <v>2201</v>
      </c>
      <c r="K416" s="2" t="s">
        <v>2202</v>
      </c>
      <c r="L416" s="2" t="s">
        <v>2203</v>
      </c>
      <c r="M416" s="2">
        <v>127.0</v>
      </c>
      <c r="N416" s="38"/>
    </row>
    <row r="417">
      <c r="A417" s="108">
        <v>416.0</v>
      </c>
      <c r="B417" s="2" t="s">
        <v>1635</v>
      </c>
      <c r="D417" s="2" t="s">
        <v>920</v>
      </c>
      <c r="E417" s="2" t="s">
        <v>921</v>
      </c>
      <c r="F417" s="110" t="s">
        <v>2068</v>
      </c>
      <c r="G417" s="110" t="s">
        <v>2204</v>
      </c>
      <c r="H417" s="110" t="s">
        <v>2205</v>
      </c>
      <c r="I417" s="2" t="s">
        <v>925</v>
      </c>
      <c r="J417" s="2" t="s">
        <v>2206</v>
      </c>
      <c r="K417" s="2" t="s">
        <v>2207</v>
      </c>
      <c r="L417" s="2" t="s">
        <v>2208</v>
      </c>
      <c r="M417" s="2">
        <v>127.0</v>
      </c>
      <c r="N417" s="38"/>
    </row>
    <row r="418">
      <c r="A418" s="108">
        <v>417.0</v>
      </c>
      <c r="B418" s="2" t="s">
        <v>1635</v>
      </c>
      <c r="D418" s="2" t="s">
        <v>920</v>
      </c>
      <c r="E418" s="2" t="s">
        <v>921</v>
      </c>
      <c r="F418" s="110" t="s">
        <v>922</v>
      </c>
      <c r="G418" s="110" t="s">
        <v>2209</v>
      </c>
      <c r="H418" s="110" t="s">
        <v>1061</v>
      </c>
      <c r="I418" s="2" t="s">
        <v>925</v>
      </c>
      <c r="J418" s="2" t="s">
        <v>2210</v>
      </c>
      <c r="K418" s="2" t="s">
        <v>2211</v>
      </c>
      <c r="L418" s="2" t="s">
        <v>2212</v>
      </c>
      <c r="M418" s="2">
        <v>127.0</v>
      </c>
      <c r="N418" s="38"/>
    </row>
    <row r="419">
      <c r="A419" s="108">
        <v>418.0</v>
      </c>
      <c r="B419" s="2" t="s">
        <v>1635</v>
      </c>
      <c r="D419" s="2" t="s">
        <v>920</v>
      </c>
      <c r="E419" s="2" t="s">
        <v>921</v>
      </c>
      <c r="F419" s="110" t="s">
        <v>922</v>
      </c>
      <c r="G419" s="110" t="s">
        <v>2213</v>
      </c>
      <c r="H419" s="110" t="s">
        <v>2214</v>
      </c>
      <c r="I419" s="2" t="s">
        <v>925</v>
      </c>
      <c r="J419" s="2" t="s">
        <v>2215</v>
      </c>
      <c r="K419" s="2" t="s">
        <v>2216</v>
      </c>
      <c r="L419" s="2" t="s">
        <v>2217</v>
      </c>
      <c r="M419" s="2">
        <v>127.0</v>
      </c>
      <c r="N419" s="38"/>
    </row>
    <row r="420">
      <c r="A420" s="108">
        <v>419.0</v>
      </c>
      <c r="B420" s="2" t="s">
        <v>1635</v>
      </c>
      <c r="D420" s="2" t="s">
        <v>920</v>
      </c>
      <c r="E420" s="2" t="s">
        <v>921</v>
      </c>
      <c r="F420" s="110" t="s">
        <v>922</v>
      </c>
      <c r="G420" s="110" t="s">
        <v>2218</v>
      </c>
      <c r="H420" s="110" t="s">
        <v>2219</v>
      </c>
      <c r="I420" s="2" t="s">
        <v>925</v>
      </c>
      <c r="J420" s="2" t="s">
        <v>2220</v>
      </c>
      <c r="K420" s="2" t="s">
        <v>2221</v>
      </c>
      <c r="L420" s="2" t="s">
        <v>2222</v>
      </c>
      <c r="M420" s="2">
        <v>127.0</v>
      </c>
      <c r="N420" s="38"/>
    </row>
    <row r="421">
      <c r="A421" s="108">
        <v>420.0</v>
      </c>
      <c r="B421" s="2" t="s">
        <v>1635</v>
      </c>
      <c r="D421" s="2" t="s">
        <v>920</v>
      </c>
      <c r="E421" s="2" t="s">
        <v>921</v>
      </c>
      <c r="F421" s="110" t="s">
        <v>922</v>
      </c>
      <c r="G421" s="110" t="s">
        <v>1221</v>
      </c>
      <c r="H421" s="110" t="s">
        <v>1222</v>
      </c>
      <c r="I421" s="2" t="s">
        <v>925</v>
      </c>
      <c r="J421" s="2" t="s">
        <v>1780</v>
      </c>
      <c r="K421" s="2" t="s">
        <v>2223</v>
      </c>
      <c r="L421" s="2" t="s">
        <v>1782</v>
      </c>
      <c r="M421" s="2">
        <v>127.0</v>
      </c>
      <c r="N421" s="38"/>
    </row>
    <row r="422">
      <c r="A422" s="108">
        <v>421.0</v>
      </c>
      <c r="B422" s="2" t="s">
        <v>1635</v>
      </c>
      <c r="D422" s="2" t="s">
        <v>920</v>
      </c>
      <c r="E422" s="2" t="s">
        <v>921</v>
      </c>
      <c r="F422" s="110" t="s">
        <v>922</v>
      </c>
      <c r="G422" s="110" t="s">
        <v>1158</v>
      </c>
      <c r="H422" s="110" t="s">
        <v>1159</v>
      </c>
      <c r="I422" s="2" t="s">
        <v>925</v>
      </c>
      <c r="J422" s="2" t="s">
        <v>1687</v>
      </c>
      <c r="K422" s="2" t="s">
        <v>2224</v>
      </c>
      <c r="L422" s="2" t="s">
        <v>1689</v>
      </c>
      <c r="M422" s="2">
        <v>127.0</v>
      </c>
      <c r="N422" s="38"/>
    </row>
    <row r="423">
      <c r="A423" s="108">
        <v>422.0</v>
      </c>
      <c r="B423" s="2" t="s">
        <v>1635</v>
      </c>
      <c r="D423" s="2" t="s">
        <v>920</v>
      </c>
      <c r="E423" s="2" t="s">
        <v>921</v>
      </c>
      <c r="F423" s="110" t="s">
        <v>922</v>
      </c>
      <c r="G423" s="110" t="s">
        <v>1158</v>
      </c>
      <c r="H423" s="110" t="s">
        <v>1159</v>
      </c>
      <c r="I423" s="2" t="s">
        <v>925</v>
      </c>
      <c r="J423" s="2" t="s">
        <v>1690</v>
      </c>
      <c r="K423" s="2" t="s">
        <v>2225</v>
      </c>
      <c r="L423" s="2" t="s">
        <v>1692</v>
      </c>
      <c r="M423" s="2">
        <v>127.0</v>
      </c>
      <c r="N423" s="38"/>
    </row>
    <row r="424">
      <c r="A424" s="108">
        <v>423.0</v>
      </c>
      <c r="B424" s="2" t="s">
        <v>1635</v>
      </c>
      <c r="D424" s="2" t="s">
        <v>920</v>
      </c>
      <c r="E424" s="2" t="s">
        <v>921</v>
      </c>
      <c r="F424" s="110" t="s">
        <v>2226</v>
      </c>
      <c r="G424" s="110" t="s">
        <v>2227</v>
      </c>
      <c r="H424" s="110" t="s">
        <v>2228</v>
      </c>
      <c r="I424" s="2" t="s">
        <v>925</v>
      </c>
      <c r="J424" s="2" t="s">
        <v>2229</v>
      </c>
      <c r="K424" s="2" t="s">
        <v>2230</v>
      </c>
      <c r="L424" s="2" t="s">
        <v>2231</v>
      </c>
      <c r="M424" s="2">
        <v>127.0</v>
      </c>
      <c r="N424" s="38"/>
    </row>
    <row r="425">
      <c r="A425" s="108">
        <v>424.0</v>
      </c>
      <c r="B425" s="2" t="s">
        <v>1635</v>
      </c>
      <c r="D425" s="2" t="s">
        <v>920</v>
      </c>
      <c r="E425" s="2" t="s">
        <v>921</v>
      </c>
      <c r="F425" s="110" t="s">
        <v>922</v>
      </c>
      <c r="G425" s="110" t="s">
        <v>2232</v>
      </c>
      <c r="H425" s="110" t="s">
        <v>2233</v>
      </c>
      <c r="I425" s="2" t="s">
        <v>925</v>
      </c>
      <c r="J425" s="2" t="s">
        <v>2234</v>
      </c>
      <c r="K425" s="2" t="s">
        <v>2235</v>
      </c>
      <c r="L425" s="2" t="s">
        <v>2236</v>
      </c>
      <c r="M425" s="2">
        <v>127.0</v>
      </c>
      <c r="N425" s="38"/>
    </row>
    <row r="426">
      <c r="A426" s="108">
        <v>425.0</v>
      </c>
      <c r="B426" s="2" t="s">
        <v>1635</v>
      </c>
      <c r="D426" s="2" t="s">
        <v>920</v>
      </c>
      <c r="E426" s="2" t="s">
        <v>921</v>
      </c>
      <c r="F426" s="110" t="s">
        <v>922</v>
      </c>
      <c r="G426" s="110" t="s">
        <v>2237</v>
      </c>
      <c r="H426" s="110" t="s">
        <v>2238</v>
      </c>
      <c r="I426" s="2" t="s">
        <v>925</v>
      </c>
      <c r="J426" s="2" t="s">
        <v>2239</v>
      </c>
      <c r="K426" s="2" t="s">
        <v>2240</v>
      </c>
      <c r="L426" s="2" t="s">
        <v>2241</v>
      </c>
      <c r="M426" s="2">
        <v>127.0</v>
      </c>
      <c r="N426" s="38"/>
    </row>
    <row r="427">
      <c r="A427" s="108">
        <v>426.0</v>
      </c>
      <c r="B427" s="2" t="s">
        <v>1635</v>
      </c>
      <c r="D427" s="2" t="s">
        <v>920</v>
      </c>
      <c r="E427" s="2"/>
      <c r="F427" s="110" t="s">
        <v>2163</v>
      </c>
      <c r="G427" s="110" t="s">
        <v>2164</v>
      </c>
      <c r="H427" s="110" t="s">
        <v>2242</v>
      </c>
      <c r="I427" s="2" t="s">
        <v>84</v>
      </c>
      <c r="J427" s="2" t="s">
        <v>2242</v>
      </c>
      <c r="L427" s="2" t="s">
        <v>2243</v>
      </c>
      <c r="M427" s="2">
        <v>127.0</v>
      </c>
      <c r="N427" s="38"/>
    </row>
    <row r="428">
      <c r="A428" s="108">
        <v>427.0</v>
      </c>
      <c r="B428" s="2" t="s">
        <v>1635</v>
      </c>
      <c r="D428" s="2" t="s">
        <v>920</v>
      </c>
      <c r="E428" s="2"/>
      <c r="F428" s="110" t="s">
        <v>2163</v>
      </c>
      <c r="G428" s="110" t="s">
        <v>2164</v>
      </c>
      <c r="H428" s="110" t="s">
        <v>2244</v>
      </c>
      <c r="I428" s="2" t="s">
        <v>84</v>
      </c>
      <c r="J428" s="2" t="s">
        <v>2244</v>
      </c>
      <c r="L428" s="2" t="s">
        <v>2245</v>
      </c>
      <c r="M428" s="2">
        <v>127.0</v>
      </c>
      <c r="N428" s="38"/>
    </row>
    <row r="429">
      <c r="A429" s="108">
        <v>428.0</v>
      </c>
      <c r="B429" s="2" t="s">
        <v>1635</v>
      </c>
      <c r="D429" s="2" t="s">
        <v>920</v>
      </c>
      <c r="E429" s="2"/>
      <c r="F429" s="110" t="s">
        <v>2163</v>
      </c>
      <c r="G429" s="110" t="s">
        <v>2164</v>
      </c>
      <c r="H429" s="110" t="s">
        <v>2246</v>
      </c>
      <c r="I429" s="2" t="s">
        <v>84</v>
      </c>
      <c r="J429" s="2" t="s">
        <v>2246</v>
      </c>
      <c r="L429" s="2" t="s">
        <v>2247</v>
      </c>
      <c r="M429" s="2">
        <v>127.0</v>
      </c>
      <c r="N429" s="38"/>
    </row>
    <row r="430">
      <c r="A430" s="108">
        <v>429.0</v>
      </c>
      <c r="B430" s="2" t="s">
        <v>1635</v>
      </c>
      <c r="D430" s="2" t="s">
        <v>920</v>
      </c>
      <c r="E430" s="2"/>
      <c r="F430" s="110" t="s">
        <v>2163</v>
      </c>
      <c r="G430" s="110" t="s">
        <v>2164</v>
      </c>
      <c r="H430" s="110" t="s">
        <v>2248</v>
      </c>
      <c r="I430" s="2" t="s">
        <v>84</v>
      </c>
      <c r="J430" s="2" t="s">
        <v>2248</v>
      </c>
      <c r="L430" s="2" t="s">
        <v>2249</v>
      </c>
      <c r="M430" s="2">
        <v>127.0</v>
      </c>
      <c r="N430" s="38"/>
    </row>
    <row r="431">
      <c r="A431" s="108">
        <v>430.0</v>
      </c>
      <c r="B431" s="2" t="s">
        <v>1635</v>
      </c>
      <c r="D431" s="2" t="s">
        <v>920</v>
      </c>
      <c r="E431" s="2"/>
      <c r="F431" s="110" t="s">
        <v>2163</v>
      </c>
      <c r="G431" s="110" t="s">
        <v>2164</v>
      </c>
      <c r="H431" s="110" t="s">
        <v>2250</v>
      </c>
      <c r="I431" s="2" t="s">
        <v>84</v>
      </c>
      <c r="J431" s="2" t="s">
        <v>2250</v>
      </c>
      <c r="L431" s="2" t="s">
        <v>2251</v>
      </c>
      <c r="M431" s="2">
        <v>127.0</v>
      </c>
      <c r="N431" s="38"/>
    </row>
    <row r="432">
      <c r="A432" s="108">
        <v>431.0</v>
      </c>
      <c r="B432" s="2" t="s">
        <v>1635</v>
      </c>
      <c r="D432" s="2" t="s">
        <v>920</v>
      </c>
      <c r="E432" s="2"/>
      <c r="F432" s="110" t="s">
        <v>2163</v>
      </c>
      <c r="G432" s="110" t="s">
        <v>2164</v>
      </c>
      <c r="H432" s="110" t="s">
        <v>2252</v>
      </c>
      <c r="I432" s="2" t="s">
        <v>84</v>
      </c>
      <c r="J432" s="2" t="s">
        <v>2252</v>
      </c>
      <c r="L432" s="2" t="s">
        <v>2253</v>
      </c>
      <c r="M432" s="2">
        <v>127.0</v>
      </c>
      <c r="N432" s="38"/>
    </row>
    <row r="433">
      <c r="A433" s="108">
        <v>432.0</v>
      </c>
      <c r="B433" s="2" t="s">
        <v>1635</v>
      </c>
      <c r="D433" s="2" t="s">
        <v>920</v>
      </c>
      <c r="E433" s="2"/>
      <c r="F433" s="110" t="s">
        <v>2163</v>
      </c>
      <c r="G433" s="110" t="s">
        <v>2164</v>
      </c>
      <c r="H433" s="110" t="s">
        <v>2254</v>
      </c>
      <c r="I433" s="2" t="s">
        <v>84</v>
      </c>
      <c r="J433" s="2" t="s">
        <v>2254</v>
      </c>
      <c r="L433" s="2" t="s">
        <v>2255</v>
      </c>
      <c r="M433" s="2">
        <v>127.0</v>
      </c>
      <c r="N433" s="38"/>
    </row>
    <row r="434">
      <c r="A434" s="108">
        <v>433.0</v>
      </c>
      <c r="B434" s="2" t="s">
        <v>1635</v>
      </c>
      <c r="D434" s="2" t="s">
        <v>920</v>
      </c>
      <c r="E434" s="2"/>
      <c r="F434" s="110" t="s">
        <v>2163</v>
      </c>
      <c r="G434" s="110" t="s">
        <v>2164</v>
      </c>
      <c r="H434" s="110" t="s">
        <v>2256</v>
      </c>
      <c r="I434" s="2" t="s">
        <v>84</v>
      </c>
      <c r="J434" s="2" t="s">
        <v>2256</v>
      </c>
      <c r="L434" s="2" t="s">
        <v>2257</v>
      </c>
      <c r="M434" s="2">
        <v>127.0</v>
      </c>
      <c r="N434" s="38"/>
    </row>
    <row r="435">
      <c r="A435" s="108">
        <v>434.0</v>
      </c>
      <c r="B435" s="2" t="s">
        <v>1635</v>
      </c>
      <c r="D435" s="2" t="s">
        <v>920</v>
      </c>
      <c r="E435" s="2"/>
      <c r="F435" s="110" t="s">
        <v>2163</v>
      </c>
      <c r="G435" s="110" t="s">
        <v>2164</v>
      </c>
      <c r="H435" s="110" t="s">
        <v>2258</v>
      </c>
      <c r="I435" s="2" t="s">
        <v>84</v>
      </c>
      <c r="J435" s="2" t="s">
        <v>2258</v>
      </c>
      <c r="L435" s="2" t="s">
        <v>2259</v>
      </c>
      <c r="M435" s="2">
        <v>127.0</v>
      </c>
      <c r="N435" s="38"/>
    </row>
    <row r="436">
      <c r="A436" s="108">
        <v>435.0</v>
      </c>
      <c r="B436" s="2" t="s">
        <v>1635</v>
      </c>
      <c r="D436" s="2" t="s">
        <v>920</v>
      </c>
      <c r="E436" s="2"/>
      <c r="F436" s="110" t="s">
        <v>2163</v>
      </c>
      <c r="G436" s="110" t="s">
        <v>2164</v>
      </c>
      <c r="H436" s="110" t="s">
        <v>2260</v>
      </c>
      <c r="I436" s="2" t="s">
        <v>84</v>
      </c>
      <c r="J436" s="2" t="s">
        <v>2260</v>
      </c>
      <c r="L436" s="2" t="s">
        <v>2261</v>
      </c>
      <c r="M436" s="2">
        <v>127.0</v>
      </c>
      <c r="N436" s="38"/>
    </row>
    <row r="437">
      <c r="A437" s="108">
        <v>436.0</v>
      </c>
      <c r="B437" s="2" t="s">
        <v>1635</v>
      </c>
      <c r="D437" s="2" t="s">
        <v>920</v>
      </c>
      <c r="E437" s="2"/>
      <c r="F437" s="110" t="s">
        <v>2163</v>
      </c>
      <c r="G437" s="110" t="s">
        <v>2164</v>
      </c>
      <c r="H437" s="110" t="s">
        <v>2262</v>
      </c>
      <c r="I437" s="2" t="s">
        <v>84</v>
      </c>
      <c r="J437" s="2" t="s">
        <v>2262</v>
      </c>
      <c r="L437" s="2" t="s">
        <v>2263</v>
      </c>
      <c r="M437" s="2">
        <v>127.0</v>
      </c>
      <c r="N437" s="38"/>
    </row>
    <row r="438">
      <c r="A438" s="108">
        <v>437.0</v>
      </c>
      <c r="B438" s="2" t="s">
        <v>1635</v>
      </c>
      <c r="D438" s="2" t="s">
        <v>920</v>
      </c>
      <c r="E438" s="2"/>
      <c r="F438" s="110" t="s">
        <v>2163</v>
      </c>
      <c r="G438" s="110" t="s">
        <v>2164</v>
      </c>
      <c r="H438" s="110" t="s">
        <v>2264</v>
      </c>
      <c r="I438" s="2" t="s">
        <v>84</v>
      </c>
      <c r="J438" s="2" t="s">
        <v>2264</v>
      </c>
      <c r="L438" s="2" t="s">
        <v>2265</v>
      </c>
      <c r="M438" s="2">
        <v>127.0</v>
      </c>
      <c r="N438" s="38"/>
    </row>
    <row r="439">
      <c r="A439" s="108">
        <v>438.0</v>
      </c>
      <c r="B439" s="2" t="s">
        <v>1635</v>
      </c>
      <c r="D439" s="2" t="s">
        <v>920</v>
      </c>
      <c r="E439" s="2"/>
      <c r="F439" s="110" t="s">
        <v>2163</v>
      </c>
      <c r="G439" s="110" t="s">
        <v>2164</v>
      </c>
      <c r="H439" s="110" t="s">
        <v>2266</v>
      </c>
      <c r="I439" s="2" t="s">
        <v>84</v>
      </c>
      <c r="J439" s="2" t="s">
        <v>2266</v>
      </c>
      <c r="L439" s="2" t="s">
        <v>2267</v>
      </c>
      <c r="M439" s="2">
        <v>127.0</v>
      </c>
      <c r="N439" s="38"/>
    </row>
    <row r="440">
      <c r="A440" s="108">
        <v>439.0</v>
      </c>
      <c r="B440" s="2" t="s">
        <v>1635</v>
      </c>
      <c r="D440" s="2" t="s">
        <v>920</v>
      </c>
      <c r="E440" s="2"/>
      <c r="F440" s="110" t="s">
        <v>2163</v>
      </c>
      <c r="G440" s="110" t="s">
        <v>2164</v>
      </c>
      <c r="H440" s="110" t="s">
        <v>2268</v>
      </c>
      <c r="I440" s="2" t="s">
        <v>84</v>
      </c>
      <c r="J440" s="2" t="s">
        <v>2268</v>
      </c>
      <c r="L440" s="2" t="s">
        <v>2269</v>
      </c>
      <c r="M440" s="2">
        <v>127.0</v>
      </c>
      <c r="N440" s="38"/>
    </row>
    <row r="441">
      <c r="A441" s="108">
        <v>440.0</v>
      </c>
      <c r="B441" s="2" t="s">
        <v>1635</v>
      </c>
      <c r="D441" s="2" t="s">
        <v>920</v>
      </c>
      <c r="E441" s="2"/>
      <c r="F441" s="110" t="s">
        <v>2163</v>
      </c>
      <c r="G441" s="110" t="s">
        <v>2164</v>
      </c>
      <c r="H441" s="110" t="s">
        <v>2270</v>
      </c>
      <c r="I441" s="2" t="s">
        <v>84</v>
      </c>
      <c r="J441" s="2" t="s">
        <v>2270</v>
      </c>
      <c r="L441" s="2" t="s">
        <v>2271</v>
      </c>
      <c r="M441" s="2">
        <v>127.0</v>
      </c>
      <c r="N441" s="38"/>
    </row>
    <row r="442">
      <c r="A442" s="108">
        <v>441.0</v>
      </c>
      <c r="B442" s="2" t="s">
        <v>1635</v>
      </c>
      <c r="D442" s="2" t="s">
        <v>920</v>
      </c>
      <c r="E442" s="2"/>
      <c r="F442" s="110" t="s">
        <v>2163</v>
      </c>
      <c r="G442" s="110" t="s">
        <v>2164</v>
      </c>
      <c r="H442" s="110" t="s">
        <v>2272</v>
      </c>
      <c r="I442" s="2" t="s">
        <v>84</v>
      </c>
      <c r="J442" s="2" t="s">
        <v>2272</v>
      </c>
      <c r="L442" s="2" t="s">
        <v>2273</v>
      </c>
      <c r="M442" s="2">
        <v>127.0</v>
      </c>
      <c r="N442" s="38"/>
    </row>
    <row r="443">
      <c r="A443" s="108">
        <v>442.0</v>
      </c>
      <c r="B443" s="2" t="s">
        <v>1635</v>
      </c>
      <c r="D443" s="2" t="s">
        <v>920</v>
      </c>
      <c r="E443" s="2"/>
      <c r="F443" s="110" t="s">
        <v>2163</v>
      </c>
      <c r="G443" s="110" t="s">
        <v>2164</v>
      </c>
      <c r="H443" s="110" t="s">
        <v>2274</v>
      </c>
      <c r="I443" s="2" t="s">
        <v>84</v>
      </c>
      <c r="J443" s="2" t="s">
        <v>2274</v>
      </c>
      <c r="L443" s="2" t="s">
        <v>2275</v>
      </c>
      <c r="M443" s="2">
        <v>127.0</v>
      </c>
      <c r="N443" s="38"/>
    </row>
    <row r="444">
      <c r="A444" s="108">
        <v>443.0</v>
      </c>
      <c r="B444" s="2" t="s">
        <v>1635</v>
      </c>
      <c r="D444" s="2" t="s">
        <v>920</v>
      </c>
      <c r="E444" s="2"/>
      <c r="F444" s="110" t="s">
        <v>2163</v>
      </c>
      <c r="G444" s="110" t="s">
        <v>2164</v>
      </c>
      <c r="H444" s="110" t="s">
        <v>2276</v>
      </c>
      <c r="I444" s="2" t="s">
        <v>84</v>
      </c>
      <c r="J444" s="2" t="s">
        <v>2276</v>
      </c>
      <c r="L444" s="2" t="s">
        <v>2277</v>
      </c>
      <c r="M444" s="2">
        <v>127.0</v>
      </c>
      <c r="N444" s="38"/>
    </row>
    <row r="445">
      <c r="A445" s="108">
        <v>444.0</v>
      </c>
      <c r="B445" s="2" t="s">
        <v>1635</v>
      </c>
      <c r="D445" s="2" t="s">
        <v>920</v>
      </c>
      <c r="E445" s="2"/>
      <c r="F445" s="110" t="s">
        <v>2163</v>
      </c>
      <c r="G445" s="110" t="s">
        <v>2164</v>
      </c>
      <c r="H445" s="110" t="s">
        <v>2278</v>
      </c>
      <c r="I445" s="2" t="s">
        <v>84</v>
      </c>
      <c r="J445" s="2" t="s">
        <v>2278</v>
      </c>
      <c r="L445" s="2" t="s">
        <v>2279</v>
      </c>
      <c r="M445" s="2">
        <v>127.0</v>
      </c>
      <c r="N445" s="38"/>
    </row>
    <row r="446">
      <c r="A446" s="108">
        <v>445.0</v>
      </c>
      <c r="B446" s="2" t="s">
        <v>1635</v>
      </c>
      <c r="D446" s="2" t="s">
        <v>920</v>
      </c>
      <c r="E446" s="2"/>
      <c r="F446" s="110" t="s">
        <v>2163</v>
      </c>
      <c r="G446" s="110" t="s">
        <v>2164</v>
      </c>
      <c r="H446" s="110" t="s">
        <v>2280</v>
      </c>
      <c r="I446" s="2" t="s">
        <v>84</v>
      </c>
      <c r="J446" s="2" t="s">
        <v>2280</v>
      </c>
      <c r="L446" s="2" t="s">
        <v>2281</v>
      </c>
      <c r="M446" s="2">
        <v>127.0</v>
      </c>
      <c r="N446" s="38"/>
    </row>
    <row r="447">
      <c r="A447" s="108">
        <v>446.0</v>
      </c>
      <c r="B447" s="2" t="s">
        <v>1635</v>
      </c>
      <c r="D447" s="2" t="s">
        <v>920</v>
      </c>
      <c r="E447" s="2"/>
      <c r="F447" s="110" t="s">
        <v>2163</v>
      </c>
      <c r="G447" s="110" t="s">
        <v>2164</v>
      </c>
      <c r="H447" s="110" t="s">
        <v>2282</v>
      </c>
      <c r="I447" s="2" t="s">
        <v>84</v>
      </c>
      <c r="J447" s="2" t="s">
        <v>2282</v>
      </c>
      <c r="L447" s="2" t="s">
        <v>2283</v>
      </c>
      <c r="M447" s="2">
        <v>127.0</v>
      </c>
      <c r="N447" s="38"/>
    </row>
    <row r="448">
      <c r="A448" s="108">
        <v>447.0</v>
      </c>
      <c r="B448" s="2" t="s">
        <v>1635</v>
      </c>
      <c r="D448" s="2" t="s">
        <v>920</v>
      </c>
      <c r="E448" s="2"/>
      <c r="F448" s="110" t="s">
        <v>2163</v>
      </c>
      <c r="G448" s="110" t="s">
        <v>2164</v>
      </c>
      <c r="H448" s="110" t="s">
        <v>2284</v>
      </c>
      <c r="I448" s="2" t="s">
        <v>84</v>
      </c>
      <c r="J448" s="2" t="s">
        <v>2284</v>
      </c>
      <c r="L448" s="2" t="s">
        <v>2285</v>
      </c>
      <c r="M448" s="2">
        <v>127.0</v>
      </c>
      <c r="N448" s="38"/>
    </row>
    <row r="449">
      <c r="A449" s="108">
        <v>448.0</v>
      </c>
      <c r="B449" s="2" t="s">
        <v>1635</v>
      </c>
      <c r="D449" s="2" t="s">
        <v>920</v>
      </c>
      <c r="E449" s="2"/>
      <c r="F449" s="110" t="s">
        <v>2163</v>
      </c>
      <c r="G449" s="110" t="s">
        <v>2164</v>
      </c>
      <c r="H449" s="110" t="s">
        <v>2286</v>
      </c>
      <c r="I449" s="2" t="s">
        <v>84</v>
      </c>
      <c r="J449" s="2" t="s">
        <v>2286</v>
      </c>
      <c r="L449" s="2" t="s">
        <v>2287</v>
      </c>
      <c r="M449" s="2">
        <v>127.0</v>
      </c>
      <c r="N449" s="38"/>
    </row>
    <row r="450">
      <c r="A450" s="108">
        <v>449.0</v>
      </c>
      <c r="B450" s="2" t="s">
        <v>1635</v>
      </c>
      <c r="D450" s="2" t="s">
        <v>920</v>
      </c>
      <c r="E450" s="2"/>
      <c r="F450" s="110" t="s">
        <v>2163</v>
      </c>
      <c r="G450" s="110" t="s">
        <v>2164</v>
      </c>
      <c r="H450" s="110" t="s">
        <v>2288</v>
      </c>
      <c r="I450" s="2" t="s">
        <v>84</v>
      </c>
      <c r="J450" s="2" t="s">
        <v>2288</v>
      </c>
      <c r="L450" s="2" t="s">
        <v>2289</v>
      </c>
      <c r="M450" s="2">
        <v>127.0</v>
      </c>
      <c r="N450" s="38"/>
    </row>
    <row r="451">
      <c r="A451" s="108">
        <v>450.0</v>
      </c>
      <c r="B451" s="2" t="s">
        <v>1635</v>
      </c>
      <c r="D451" s="2" t="s">
        <v>920</v>
      </c>
      <c r="E451" s="2"/>
      <c r="F451" s="110" t="s">
        <v>2163</v>
      </c>
      <c r="G451" s="110" t="s">
        <v>2164</v>
      </c>
      <c r="H451" s="110" t="s">
        <v>2290</v>
      </c>
      <c r="I451" s="2" t="s">
        <v>84</v>
      </c>
      <c r="J451" s="2" t="s">
        <v>2290</v>
      </c>
      <c r="L451" s="2" t="s">
        <v>2291</v>
      </c>
      <c r="M451" s="2">
        <v>127.0</v>
      </c>
      <c r="N451" s="38"/>
    </row>
    <row r="452">
      <c r="A452" s="108">
        <v>451.0</v>
      </c>
      <c r="B452" s="2" t="s">
        <v>1635</v>
      </c>
      <c r="D452" s="2" t="s">
        <v>920</v>
      </c>
      <c r="E452" s="2" t="s">
        <v>921</v>
      </c>
      <c r="F452" s="110" t="s">
        <v>922</v>
      </c>
      <c r="G452" s="110" t="s">
        <v>2209</v>
      </c>
      <c r="H452" s="110" t="s">
        <v>1061</v>
      </c>
      <c r="I452" s="2" t="s">
        <v>84</v>
      </c>
      <c r="J452" s="2" t="s">
        <v>2292</v>
      </c>
      <c r="L452" s="2" t="s">
        <v>2293</v>
      </c>
      <c r="M452" s="2">
        <v>127.0</v>
      </c>
      <c r="N452" s="38"/>
    </row>
    <row r="453">
      <c r="A453" s="108">
        <v>452.0</v>
      </c>
      <c r="B453" s="2" t="s">
        <v>1635</v>
      </c>
      <c r="D453" s="4" t="s">
        <v>920</v>
      </c>
      <c r="E453" s="4" t="s">
        <v>921</v>
      </c>
      <c r="F453" s="110" t="s">
        <v>922</v>
      </c>
      <c r="G453" s="110" t="s">
        <v>2218</v>
      </c>
      <c r="H453" s="110" t="s">
        <v>2219</v>
      </c>
      <c r="I453" s="2" t="s">
        <v>84</v>
      </c>
      <c r="J453" s="2" t="s">
        <v>2294</v>
      </c>
      <c r="L453" s="2" t="s">
        <v>2295</v>
      </c>
      <c r="M453" s="2">
        <v>127.0</v>
      </c>
      <c r="N453" s="38"/>
    </row>
    <row r="454">
      <c r="A454" s="108">
        <v>453.0</v>
      </c>
      <c r="B454" s="2" t="s">
        <v>1635</v>
      </c>
      <c r="D454" s="115" t="s">
        <v>920</v>
      </c>
      <c r="E454" s="115" t="s">
        <v>921</v>
      </c>
      <c r="F454" s="110" t="s">
        <v>922</v>
      </c>
      <c r="G454" s="110" t="s">
        <v>1158</v>
      </c>
      <c r="H454" s="110" t="s">
        <v>1159</v>
      </c>
      <c r="I454" s="2" t="s">
        <v>84</v>
      </c>
      <c r="J454" s="2" t="s">
        <v>2296</v>
      </c>
      <c r="L454" s="2" t="s">
        <v>2297</v>
      </c>
      <c r="M454" s="2">
        <v>127.0</v>
      </c>
      <c r="N454" s="38"/>
    </row>
    <row r="455">
      <c r="A455" s="108">
        <v>454.0</v>
      </c>
      <c r="B455" s="2" t="s">
        <v>1635</v>
      </c>
      <c r="D455" s="2" t="s">
        <v>920</v>
      </c>
      <c r="E455" s="2" t="s">
        <v>921</v>
      </c>
      <c r="F455" s="110" t="s">
        <v>922</v>
      </c>
      <c r="G455" s="110" t="s">
        <v>2209</v>
      </c>
      <c r="H455" s="110" t="s">
        <v>1061</v>
      </c>
      <c r="I455" s="2" t="s">
        <v>84</v>
      </c>
      <c r="J455" s="2" t="s">
        <v>2298</v>
      </c>
      <c r="L455" s="2" t="s">
        <v>2299</v>
      </c>
      <c r="M455" s="2">
        <v>127.0</v>
      </c>
      <c r="N455" s="38"/>
    </row>
    <row r="456">
      <c r="A456" s="108">
        <v>455.0</v>
      </c>
      <c r="B456" s="2" t="s">
        <v>1635</v>
      </c>
      <c r="D456" s="4" t="s">
        <v>920</v>
      </c>
      <c r="E456" s="4" t="s">
        <v>921</v>
      </c>
      <c r="F456" s="110" t="s">
        <v>922</v>
      </c>
      <c r="G456" s="110" t="s">
        <v>2218</v>
      </c>
      <c r="H456" s="110" t="s">
        <v>2219</v>
      </c>
      <c r="I456" s="2" t="s">
        <v>84</v>
      </c>
      <c r="J456" s="2" t="s">
        <v>2300</v>
      </c>
      <c r="L456" s="2" t="s">
        <v>2301</v>
      </c>
      <c r="M456" s="2">
        <v>127.0</v>
      </c>
      <c r="N456" s="38"/>
    </row>
    <row r="457">
      <c r="A457" s="108">
        <v>456.0</v>
      </c>
      <c r="B457" s="2" t="s">
        <v>1635</v>
      </c>
      <c r="D457" s="115" t="s">
        <v>920</v>
      </c>
      <c r="E457" s="115" t="s">
        <v>921</v>
      </c>
      <c r="F457" s="110" t="s">
        <v>922</v>
      </c>
      <c r="G457" s="110" t="s">
        <v>1158</v>
      </c>
      <c r="H457" s="110" t="s">
        <v>1159</v>
      </c>
      <c r="I457" s="2" t="s">
        <v>84</v>
      </c>
      <c r="J457" s="2" t="s">
        <v>2302</v>
      </c>
      <c r="L457" s="2" t="s">
        <v>2303</v>
      </c>
      <c r="M457" s="2">
        <v>127.0</v>
      </c>
      <c r="N457" s="38"/>
    </row>
    <row r="458">
      <c r="A458" s="108">
        <v>457.0</v>
      </c>
      <c r="B458" s="2" t="s">
        <v>1635</v>
      </c>
      <c r="D458" s="4" t="s">
        <v>920</v>
      </c>
      <c r="E458" s="4" t="s">
        <v>921</v>
      </c>
      <c r="F458" s="110" t="s">
        <v>922</v>
      </c>
      <c r="G458" s="110" t="s">
        <v>1221</v>
      </c>
      <c r="H458" s="110" t="s">
        <v>1222</v>
      </c>
      <c r="I458" s="2" t="s">
        <v>84</v>
      </c>
      <c r="J458" s="2" t="s">
        <v>2304</v>
      </c>
      <c r="L458" s="2" t="s">
        <v>2305</v>
      </c>
      <c r="M458" s="2">
        <v>127.0</v>
      </c>
      <c r="N458" s="38"/>
    </row>
    <row r="459">
      <c r="A459" s="108">
        <v>458.0</v>
      </c>
      <c r="B459" s="2" t="s">
        <v>1635</v>
      </c>
      <c r="D459" s="2" t="s">
        <v>920</v>
      </c>
      <c r="E459" s="2" t="s">
        <v>921</v>
      </c>
      <c r="F459" s="110" t="s">
        <v>922</v>
      </c>
      <c r="G459" s="110" t="s">
        <v>2189</v>
      </c>
      <c r="H459" s="110" t="s">
        <v>2190</v>
      </c>
      <c r="I459" s="2" t="s">
        <v>84</v>
      </c>
      <c r="J459" s="2" t="s">
        <v>2306</v>
      </c>
      <c r="L459" s="2" t="s">
        <v>2307</v>
      </c>
      <c r="M459" s="2">
        <v>127.0</v>
      </c>
      <c r="N459" s="38"/>
    </row>
    <row r="460">
      <c r="A460" s="108">
        <v>459.0</v>
      </c>
      <c r="B460" s="2" t="s">
        <v>1635</v>
      </c>
      <c r="D460" s="2" t="s">
        <v>920</v>
      </c>
      <c r="E460" s="2" t="s">
        <v>921</v>
      </c>
      <c r="F460" s="110" t="s">
        <v>922</v>
      </c>
      <c r="G460" s="110" t="s">
        <v>2209</v>
      </c>
      <c r="H460" s="110" t="s">
        <v>1061</v>
      </c>
      <c r="I460" s="2" t="s">
        <v>84</v>
      </c>
      <c r="J460" s="2" t="s">
        <v>2308</v>
      </c>
      <c r="L460" s="2" t="s">
        <v>2309</v>
      </c>
      <c r="M460" s="2">
        <v>127.0</v>
      </c>
      <c r="N460" s="38"/>
    </row>
    <row r="461">
      <c r="A461" s="108">
        <v>460.0</v>
      </c>
      <c r="B461" s="2" t="s">
        <v>1635</v>
      </c>
      <c r="D461" s="4" t="s">
        <v>920</v>
      </c>
      <c r="E461" s="4" t="s">
        <v>921</v>
      </c>
      <c r="F461" s="110" t="s">
        <v>922</v>
      </c>
      <c r="G461" s="110" t="s">
        <v>2218</v>
      </c>
      <c r="H461" s="110" t="s">
        <v>2219</v>
      </c>
      <c r="I461" s="2" t="s">
        <v>84</v>
      </c>
      <c r="J461" s="2" t="s">
        <v>2310</v>
      </c>
      <c r="L461" s="2" t="s">
        <v>2311</v>
      </c>
      <c r="M461" s="2">
        <v>127.0</v>
      </c>
      <c r="N461" s="38"/>
    </row>
    <row r="462">
      <c r="A462" s="108">
        <v>461.0</v>
      </c>
      <c r="B462" s="2" t="s">
        <v>1635</v>
      </c>
      <c r="D462" s="115" t="s">
        <v>920</v>
      </c>
      <c r="E462" s="115" t="s">
        <v>921</v>
      </c>
      <c r="F462" s="110" t="s">
        <v>922</v>
      </c>
      <c r="G462" s="110" t="s">
        <v>1158</v>
      </c>
      <c r="H462" s="110" t="s">
        <v>1159</v>
      </c>
      <c r="I462" s="2" t="s">
        <v>84</v>
      </c>
      <c r="J462" s="2" t="s">
        <v>2312</v>
      </c>
      <c r="L462" s="2" t="s">
        <v>2313</v>
      </c>
      <c r="M462" s="2">
        <v>127.0</v>
      </c>
      <c r="N462" s="38"/>
    </row>
    <row r="463">
      <c r="A463" s="108">
        <v>462.0</v>
      </c>
      <c r="B463" s="2" t="s">
        <v>1635</v>
      </c>
      <c r="D463" s="115" t="s">
        <v>920</v>
      </c>
      <c r="E463" s="115" t="s">
        <v>921</v>
      </c>
      <c r="F463" s="110" t="s">
        <v>922</v>
      </c>
      <c r="G463" s="110" t="s">
        <v>1158</v>
      </c>
      <c r="H463" s="110" t="s">
        <v>1159</v>
      </c>
      <c r="I463" s="2" t="s">
        <v>84</v>
      </c>
      <c r="J463" s="2" t="s">
        <v>2314</v>
      </c>
      <c r="L463" s="2" t="s">
        <v>2315</v>
      </c>
      <c r="M463" s="2">
        <v>127.0</v>
      </c>
      <c r="N463" s="38"/>
    </row>
    <row r="464">
      <c r="A464" s="108">
        <v>463.0</v>
      </c>
      <c r="B464" s="2" t="s">
        <v>1635</v>
      </c>
      <c r="D464" s="2" t="s">
        <v>920</v>
      </c>
      <c r="E464" s="2" t="s">
        <v>921</v>
      </c>
      <c r="F464" s="110" t="s">
        <v>922</v>
      </c>
      <c r="G464" s="110" t="s">
        <v>1639</v>
      </c>
      <c r="H464" s="110" t="s">
        <v>2316</v>
      </c>
      <c r="I464" s="2" t="s">
        <v>925</v>
      </c>
      <c r="J464" s="114" t="s">
        <v>2317</v>
      </c>
      <c r="K464" s="2" t="s">
        <v>2318</v>
      </c>
      <c r="L464" s="2" t="s">
        <v>2319</v>
      </c>
      <c r="M464" s="2">
        <v>168.0</v>
      </c>
      <c r="N464" s="38" t="s">
        <v>2320</v>
      </c>
    </row>
    <row r="465">
      <c r="A465" s="108">
        <v>464.0</v>
      </c>
      <c r="B465" s="2" t="s">
        <v>1635</v>
      </c>
      <c r="D465" s="2" t="s">
        <v>920</v>
      </c>
      <c r="E465" s="2" t="s">
        <v>921</v>
      </c>
      <c r="F465" s="110" t="s">
        <v>922</v>
      </c>
      <c r="G465" s="110" t="s">
        <v>2321</v>
      </c>
      <c r="H465" s="110" t="s">
        <v>2322</v>
      </c>
      <c r="I465" s="2" t="s">
        <v>925</v>
      </c>
      <c r="J465" s="114" t="s">
        <v>2323</v>
      </c>
      <c r="K465" s="2" t="s">
        <v>2324</v>
      </c>
      <c r="L465" s="2" t="s">
        <v>2325</v>
      </c>
      <c r="M465" s="2">
        <v>168.0</v>
      </c>
      <c r="N465" s="38"/>
    </row>
    <row r="466">
      <c r="A466" s="108">
        <v>465.0</v>
      </c>
      <c r="B466" s="2" t="s">
        <v>1635</v>
      </c>
      <c r="D466" s="2" t="s">
        <v>920</v>
      </c>
      <c r="E466" s="2" t="s">
        <v>921</v>
      </c>
      <c r="F466" s="110" t="s">
        <v>922</v>
      </c>
      <c r="G466" s="110" t="s">
        <v>2321</v>
      </c>
      <c r="H466" s="110" t="s">
        <v>2326</v>
      </c>
      <c r="I466" s="2" t="s">
        <v>925</v>
      </c>
      <c r="J466" s="114" t="s">
        <v>2327</v>
      </c>
      <c r="K466" s="2" t="s">
        <v>2328</v>
      </c>
      <c r="L466" s="2" t="s">
        <v>2329</v>
      </c>
      <c r="M466" s="2">
        <v>168.0</v>
      </c>
      <c r="N466" s="38"/>
    </row>
    <row r="467">
      <c r="A467" s="108">
        <v>466.0</v>
      </c>
      <c r="B467" s="2" t="s">
        <v>1635</v>
      </c>
      <c r="D467" s="2" t="s">
        <v>920</v>
      </c>
      <c r="E467" s="2" t="s">
        <v>921</v>
      </c>
      <c r="F467" s="110" t="s">
        <v>922</v>
      </c>
      <c r="G467" s="110" t="s">
        <v>2330</v>
      </c>
      <c r="H467" s="110" t="s">
        <v>2331</v>
      </c>
      <c r="I467" s="2" t="s">
        <v>925</v>
      </c>
      <c r="J467" s="113" t="s">
        <v>2332</v>
      </c>
      <c r="K467" s="2" t="s">
        <v>2333</v>
      </c>
      <c r="L467" s="2" t="s">
        <v>2334</v>
      </c>
      <c r="M467" s="2">
        <v>168.0</v>
      </c>
      <c r="N467" s="38"/>
    </row>
    <row r="468">
      <c r="A468" s="108">
        <v>467.0</v>
      </c>
      <c r="B468" s="2" t="s">
        <v>1635</v>
      </c>
      <c r="D468" s="2" t="s">
        <v>920</v>
      </c>
      <c r="E468" s="2" t="s">
        <v>921</v>
      </c>
      <c r="F468" s="110" t="s">
        <v>922</v>
      </c>
      <c r="G468" s="110" t="s">
        <v>2335</v>
      </c>
      <c r="H468" s="110" t="s">
        <v>2336</v>
      </c>
      <c r="I468" s="2" t="s">
        <v>925</v>
      </c>
      <c r="J468" s="116" t="s">
        <v>2337</v>
      </c>
      <c r="K468" s="2" t="s">
        <v>2338</v>
      </c>
      <c r="L468" s="2" t="s">
        <v>2339</v>
      </c>
      <c r="M468" s="2">
        <v>168.0</v>
      </c>
      <c r="N468" s="38"/>
    </row>
    <row r="469">
      <c r="A469" s="108">
        <v>468.0</v>
      </c>
      <c r="B469" s="2" t="s">
        <v>1635</v>
      </c>
      <c r="D469" s="2" t="s">
        <v>920</v>
      </c>
      <c r="E469" s="2" t="s">
        <v>921</v>
      </c>
      <c r="F469" s="110" t="s">
        <v>922</v>
      </c>
      <c r="G469" s="110" t="s">
        <v>2340</v>
      </c>
      <c r="H469" s="110" t="s">
        <v>2341</v>
      </c>
      <c r="I469" s="2" t="s">
        <v>925</v>
      </c>
      <c r="J469" s="114" t="s">
        <v>2342</v>
      </c>
      <c r="K469" s="2" t="s">
        <v>2343</v>
      </c>
      <c r="L469" s="2" t="s">
        <v>2344</v>
      </c>
      <c r="M469" s="2">
        <v>168.0</v>
      </c>
      <c r="N469" s="38"/>
    </row>
    <row r="470">
      <c r="A470" s="108">
        <v>469.0</v>
      </c>
      <c r="B470" s="2" t="s">
        <v>1635</v>
      </c>
      <c r="D470" s="2" t="s">
        <v>920</v>
      </c>
      <c r="E470" s="2" t="s">
        <v>921</v>
      </c>
      <c r="F470" s="110" t="s">
        <v>922</v>
      </c>
      <c r="G470" s="110" t="s">
        <v>2345</v>
      </c>
      <c r="H470" s="110" t="s">
        <v>2346</v>
      </c>
      <c r="I470" s="2" t="s">
        <v>925</v>
      </c>
      <c r="J470" s="113" t="s">
        <v>2347</v>
      </c>
      <c r="K470" s="2" t="s">
        <v>2348</v>
      </c>
      <c r="L470" s="2" t="s">
        <v>2349</v>
      </c>
      <c r="M470" s="2">
        <v>168.0</v>
      </c>
      <c r="N470" s="38"/>
    </row>
    <row r="471">
      <c r="A471" s="108">
        <v>470.0</v>
      </c>
      <c r="B471" s="2" t="s">
        <v>1635</v>
      </c>
      <c r="D471" s="2" t="s">
        <v>920</v>
      </c>
      <c r="E471" s="2" t="s">
        <v>921</v>
      </c>
      <c r="F471" s="110" t="s">
        <v>922</v>
      </c>
      <c r="G471" s="110" t="s">
        <v>2350</v>
      </c>
      <c r="H471" s="110" t="s">
        <v>2351</v>
      </c>
      <c r="I471" s="2" t="s">
        <v>925</v>
      </c>
      <c r="J471" s="114" t="s">
        <v>2352</v>
      </c>
      <c r="K471" s="2" t="s">
        <v>2353</v>
      </c>
      <c r="L471" s="2" t="s">
        <v>2354</v>
      </c>
      <c r="M471" s="2">
        <v>168.0</v>
      </c>
      <c r="N471" s="38"/>
    </row>
    <row r="472">
      <c r="A472" s="108">
        <v>471.0</v>
      </c>
      <c r="B472" s="2" t="s">
        <v>1635</v>
      </c>
      <c r="D472" s="2" t="s">
        <v>920</v>
      </c>
      <c r="E472" s="2" t="s">
        <v>921</v>
      </c>
      <c r="F472" s="110" t="s">
        <v>922</v>
      </c>
      <c r="G472" s="110" t="s">
        <v>2355</v>
      </c>
      <c r="H472" s="110" t="s">
        <v>2356</v>
      </c>
      <c r="I472" s="2" t="s">
        <v>925</v>
      </c>
      <c r="J472" s="113" t="s">
        <v>2357</v>
      </c>
      <c r="K472" s="2" t="s">
        <v>2358</v>
      </c>
      <c r="L472" s="2" t="s">
        <v>2359</v>
      </c>
      <c r="M472" s="2">
        <v>168.0</v>
      </c>
      <c r="N472" s="38"/>
    </row>
    <row r="473">
      <c r="A473" s="108">
        <v>472.0</v>
      </c>
      <c r="B473" s="2" t="s">
        <v>1635</v>
      </c>
      <c r="D473" s="2" t="s">
        <v>920</v>
      </c>
      <c r="E473" s="2" t="s">
        <v>921</v>
      </c>
      <c r="F473" s="110" t="s">
        <v>922</v>
      </c>
      <c r="G473" s="110" t="s">
        <v>2355</v>
      </c>
      <c r="H473" s="110" t="s">
        <v>2360</v>
      </c>
      <c r="I473" s="2" t="s">
        <v>925</v>
      </c>
      <c r="J473" s="113" t="s">
        <v>2361</v>
      </c>
      <c r="K473" s="2" t="s">
        <v>2362</v>
      </c>
      <c r="L473" s="2" t="s">
        <v>2363</v>
      </c>
      <c r="M473" s="2">
        <v>168.0</v>
      </c>
      <c r="N473" s="38"/>
    </row>
    <row r="474">
      <c r="A474" s="108">
        <v>473.0</v>
      </c>
      <c r="B474" s="2" t="s">
        <v>1635</v>
      </c>
      <c r="C474" s="2" t="s">
        <v>2364</v>
      </c>
      <c r="D474" s="2" t="s">
        <v>920</v>
      </c>
      <c r="E474" s="2" t="s">
        <v>921</v>
      </c>
      <c r="F474" s="110" t="s">
        <v>922</v>
      </c>
      <c r="G474" s="110" t="s">
        <v>2355</v>
      </c>
      <c r="H474" s="110" t="s">
        <v>1448</v>
      </c>
      <c r="I474" s="2" t="s">
        <v>925</v>
      </c>
      <c r="J474" s="2" t="s">
        <v>2365</v>
      </c>
      <c r="K474" s="2" t="s">
        <v>2366</v>
      </c>
      <c r="L474" s="2" t="s">
        <v>2367</v>
      </c>
      <c r="M474" s="2">
        <v>168.0</v>
      </c>
      <c r="N474" s="38"/>
    </row>
    <row r="475">
      <c r="A475" s="108">
        <v>474.0</v>
      </c>
      <c r="B475" s="2" t="s">
        <v>1635</v>
      </c>
      <c r="D475" s="38" t="s">
        <v>920</v>
      </c>
      <c r="E475" s="38" t="s">
        <v>921</v>
      </c>
      <c r="F475" s="110" t="s">
        <v>922</v>
      </c>
      <c r="G475" s="110" t="s">
        <v>2368</v>
      </c>
      <c r="H475" s="110" t="s">
        <v>2369</v>
      </c>
      <c r="I475" s="38" t="s">
        <v>925</v>
      </c>
      <c r="J475" s="38" t="s">
        <v>2370</v>
      </c>
      <c r="K475" s="38" t="s">
        <v>2371</v>
      </c>
      <c r="L475" s="38" t="s">
        <v>2372</v>
      </c>
      <c r="M475" s="2">
        <v>169.0</v>
      </c>
      <c r="N475" s="38"/>
    </row>
    <row r="476">
      <c r="A476" s="108">
        <v>475.0</v>
      </c>
      <c r="B476" s="2" t="s">
        <v>1635</v>
      </c>
      <c r="D476" s="38" t="s">
        <v>920</v>
      </c>
      <c r="E476" s="38" t="s">
        <v>921</v>
      </c>
      <c r="F476" s="110" t="s">
        <v>922</v>
      </c>
      <c r="G476" s="110" t="s">
        <v>2373</v>
      </c>
      <c r="H476" s="110" t="s">
        <v>2374</v>
      </c>
      <c r="I476" s="38" t="s">
        <v>925</v>
      </c>
      <c r="J476" s="38" t="s">
        <v>2375</v>
      </c>
      <c r="K476" s="38" t="s">
        <v>2376</v>
      </c>
      <c r="L476" s="38" t="s">
        <v>2377</v>
      </c>
      <c r="M476" s="2">
        <v>169.0</v>
      </c>
      <c r="N476" s="38"/>
    </row>
    <row r="477">
      <c r="A477" s="108">
        <v>476.0</v>
      </c>
      <c r="B477" s="2" t="s">
        <v>1635</v>
      </c>
      <c r="D477" s="38" t="s">
        <v>920</v>
      </c>
      <c r="E477" s="38" t="s">
        <v>921</v>
      </c>
      <c r="F477" s="110" t="s">
        <v>922</v>
      </c>
      <c r="G477" s="110" t="s">
        <v>1247</v>
      </c>
      <c r="H477" s="110" t="s">
        <v>2378</v>
      </c>
      <c r="I477" s="38" t="s">
        <v>925</v>
      </c>
      <c r="J477" s="38" t="s">
        <v>2379</v>
      </c>
      <c r="K477" s="38" t="s">
        <v>2380</v>
      </c>
      <c r="L477" s="38" t="s">
        <v>2381</v>
      </c>
      <c r="M477" s="2">
        <v>169.0</v>
      </c>
      <c r="N477" s="38"/>
    </row>
    <row r="478">
      <c r="A478" s="108">
        <v>477.0</v>
      </c>
      <c r="B478" s="2" t="s">
        <v>1635</v>
      </c>
      <c r="D478" s="38" t="s">
        <v>920</v>
      </c>
      <c r="E478" s="38" t="s">
        <v>921</v>
      </c>
      <c r="F478" s="110" t="s">
        <v>922</v>
      </c>
      <c r="G478" s="110" t="s">
        <v>2382</v>
      </c>
      <c r="H478" s="110" t="s">
        <v>2383</v>
      </c>
      <c r="I478" s="38" t="s">
        <v>925</v>
      </c>
      <c r="J478" s="38" t="s">
        <v>2384</v>
      </c>
      <c r="K478" s="38" t="s">
        <v>2385</v>
      </c>
      <c r="L478" s="38" t="s">
        <v>2386</v>
      </c>
      <c r="M478" s="2">
        <v>169.0</v>
      </c>
      <c r="N478" s="38"/>
    </row>
    <row r="479">
      <c r="A479" s="108">
        <v>478.0</v>
      </c>
      <c r="B479" s="2" t="s">
        <v>1635</v>
      </c>
      <c r="D479" s="38" t="s">
        <v>920</v>
      </c>
      <c r="E479" s="38" t="s">
        <v>921</v>
      </c>
      <c r="F479" s="110" t="s">
        <v>922</v>
      </c>
      <c r="G479" s="110" t="s">
        <v>2387</v>
      </c>
      <c r="H479" s="110" t="s">
        <v>2388</v>
      </c>
      <c r="I479" s="38" t="s">
        <v>925</v>
      </c>
      <c r="J479" s="38" t="s">
        <v>2389</v>
      </c>
      <c r="K479" s="38" t="s">
        <v>2390</v>
      </c>
      <c r="L479" s="38" t="s">
        <v>2391</v>
      </c>
      <c r="M479" s="2">
        <v>169.0</v>
      </c>
      <c r="N479" s="38"/>
    </row>
    <row r="480">
      <c r="A480" s="108">
        <v>479.0</v>
      </c>
      <c r="B480" s="2" t="s">
        <v>1635</v>
      </c>
      <c r="D480" s="38" t="s">
        <v>920</v>
      </c>
      <c r="E480" s="38" t="s">
        <v>921</v>
      </c>
      <c r="F480" s="110" t="s">
        <v>922</v>
      </c>
      <c r="G480" s="110" t="s">
        <v>2392</v>
      </c>
      <c r="H480" s="110" t="s">
        <v>2393</v>
      </c>
      <c r="I480" s="38" t="s">
        <v>925</v>
      </c>
      <c r="J480" s="38" t="s">
        <v>2394</v>
      </c>
      <c r="K480" s="38" t="s">
        <v>2395</v>
      </c>
      <c r="L480" s="38" t="s">
        <v>2396</v>
      </c>
      <c r="M480" s="2">
        <v>169.0</v>
      </c>
      <c r="N480" s="38"/>
    </row>
    <row r="481">
      <c r="A481" s="108">
        <v>480.0</v>
      </c>
      <c r="B481" s="2" t="s">
        <v>1635</v>
      </c>
      <c r="D481" s="38" t="s">
        <v>920</v>
      </c>
      <c r="E481" s="38" t="s">
        <v>921</v>
      </c>
      <c r="F481" s="110" t="s">
        <v>922</v>
      </c>
      <c r="G481" s="110" t="s">
        <v>2397</v>
      </c>
      <c r="H481" s="110" t="s">
        <v>2398</v>
      </c>
      <c r="I481" s="38" t="s">
        <v>925</v>
      </c>
      <c r="J481" s="38" t="s">
        <v>2399</v>
      </c>
      <c r="K481" s="38" t="s">
        <v>2400</v>
      </c>
      <c r="L481" s="38" t="s">
        <v>2401</v>
      </c>
      <c r="M481" s="2">
        <v>169.0</v>
      </c>
      <c r="N481" s="38"/>
    </row>
    <row r="482">
      <c r="A482" s="108">
        <v>481.0</v>
      </c>
      <c r="B482" s="2" t="s">
        <v>1635</v>
      </c>
      <c r="D482" s="38" t="s">
        <v>920</v>
      </c>
      <c r="E482" s="38" t="s">
        <v>921</v>
      </c>
      <c r="F482" s="110" t="s">
        <v>922</v>
      </c>
      <c r="G482" s="110" t="s">
        <v>2402</v>
      </c>
      <c r="H482" s="110" t="s">
        <v>2403</v>
      </c>
      <c r="I482" s="38" t="s">
        <v>925</v>
      </c>
      <c r="J482" s="38" t="s">
        <v>2404</v>
      </c>
      <c r="K482" s="38" t="s">
        <v>2405</v>
      </c>
      <c r="L482" s="38" t="s">
        <v>2406</v>
      </c>
      <c r="M482" s="2">
        <v>169.0</v>
      </c>
      <c r="N482" s="38"/>
    </row>
    <row r="483">
      <c r="A483" s="108">
        <v>482.0</v>
      </c>
      <c r="B483" s="2" t="s">
        <v>1635</v>
      </c>
      <c r="D483" s="38" t="s">
        <v>920</v>
      </c>
      <c r="E483" s="38" t="s">
        <v>921</v>
      </c>
      <c r="F483" s="110" t="s">
        <v>2407</v>
      </c>
      <c r="G483" s="110" t="s">
        <v>2408</v>
      </c>
      <c r="H483" s="110" t="s">
        <v>2409</v>
      </c>
      <c r="I483" s="38" t="s">
        <v>925</v>
      </c>
      <c r="J483" s="38" t="s">
        <v>2410</v>
      </c>
      <c r="K483" s="38" t="s">
        <v>2411</v>
      </c>
      <c r="L483" s="38" t="s">
        <v>2412</v>
      </c>
      <c r="M483" s="2">
        <v>169.0</v>
      </c>
      <c r="N483" s="38"/>
    </row>
    <row r="484">
      <c r="A484" s="108">
        <v>483.0</v>
      </c>
      <c r="B484" s="2" t="s">
        <v>1635</v>
      </c>
      <c r="D484" s="38" t="s">
        <v>920</v>
      </c>
      <c r="E484" s="38" t="s">
        <v>921</v>
      </c>
      <c r="F484" s="110" t="s">
        <v>922</v>
      </c>
      <c r="G484" s="110" t="s">
        <v>2413</v>
      </c>
      <c r="H484" s="110" t="s">
        <v>2070</v>
      </c>
      <c r="I484" s="38" t="s">
        <v>925</v>
      </c>
      <c r="J484" s="38" t="s">
        <v>2414</v>
      </c>
      <c r="K484" s="38" t="s">
        <v>2415</v>
      </c>
      <c r="L484" s="38" t="s">
        <v>2416</v>
      </c>
      <c r="M484" s="2">
        <v>169.0</v>
      </c>
      <c r="N484" s="38"/>
    </row>
    <row r="485">
      <c r="A485" s="108">
        <v>484.0</v>
      </c>
      <c r="B485" s="2" t="s">
        <v>1635</v>
      </c>
      <c r="D485" s="38" t="s">
        <v>920</v>
      </c>
      <c r="E485" s="38" t="s">
        <v>921</v>
      </c>
      <c r="F485" s="110" t="s">
        <v>922</v>
      </c>
      <c r="G485" s="110" t="s">
        <v>2413</v>
      </c>
      <c r="H485" s="110" t="s">
        <v>2417</v>
      </c>
      <c r="I485" s="38" t="s">
        <v>925</v>
      </c>
      <c r="J485" s="38" t="s">
        <v>2418</v>
      </c>
      <c r="K485" s="38" t="s">
        <v>2419</v>
      </c>
      <c r="L485" s="38" t="s">
        <v>2420</v>
      </c>
      <c r="M485" s="2">
        <v>169.0</v>
      </c>
      <c r="N485" s="38"/>
    </row>
    <row r="486">
      <c r="A486" s="108">
        <v>485.0</v>
      </c>
      <c r="B486" s="2" t="s">
        <v>1635</v>
      </c>
      <c r="D486" s="38" t="s">
        <v>920</v>
      </c>
      <c r="E486" s="38" t="s">
        <v>921</v>
      </c>
      <c r="F486" s="110" t="s">
        <v>922</v>
      </c>
      <c r="G486" s="110" t="s">
        <v>2421</v>
      </c>
      <c r="H486" s="110" t="s">
        <v>2422</v>
      </c>
      <c r="I486" s="38" t="s">
        <v>925</v>
      </c>
      <c r="J486" s="38" t="s">
        <v>2423</v>
      </c>
      <c r="K486" s="38" t="s">
        <v>2424</v>
      </c>
      <c r="L486" s="38" t="s">
        <v>2425</v>
      </c>
      <c r="M486" s="2">
        <v>169.0</v>
      </c>
      <c r="N486" s="38"/>
    </row>
    <row r="487">
      <c r="A487" s="108">
        <v>486.0</v>
      </c>
      <c r="B487" s="2" t="s">
        <v>1635</v>
      </c>
      <c r="D487" s="38" t="s">
        <v>920</v>
      </c>
      <c r="E487" s="38" t="s">
        <v>921</v>
      </c>
      <c r="F487" s="110" t="s">
        <v>922</v>
      </c>
      <c r="G487" s="110" t="s">
        <v>2426</v>
      </c>
      <c r="H487" s="110" t="s">
        <v>2427</v>
      </c>
      <c r="I487" s="38" t="s">
        <v>925</v>
      </c>
      <c r="J487" s="38" t="s">
        <v>2428</v>
      </c>
      <c r="K487" s="38" t="s">
        <v>2429</v>
      </c>
      <c r="L487" s="38" t="s">
        <v>2430</v>
      </c>
      <c r="M487" s="2">
        <v>169.0</v>
      </c>
      <c r="N487" s="38"/>
    </row>
    <row r="488">
      <c r="A488" s="108">
        <v>487.0</v>
      </c>
      <c r="B488" s="2" t="s">
        <v>1635</v>
      </c>
      <c r="D488" s="38" t="s">
        <v>920</v>
      </c>
      <c r="E488" s="38" t="s">
        <v>921</v>
      </c>
      <c r="F488" s="110" t="s">
        <v>922</v>
      </c>
      <c r="G488" s="110" t="s">
        <v>1946</v>
      </c>
      <c r="H488" s="110" t="s">
        <v>2431</v>
      </c>
      <c r="I488" s="38" t="s">
        <v>925</v>
      </c>
      <c r="J488" s="38" t="s">
        <v>2432</v>
      </c>
      <c r="K488" s="38" t="s">
        <v>2433</v>
      </c>
      <c r="L488" s="38" t="s">
        <v>1785</v>
      </c>
      <c r="M488" s="2">
        <v>169.0</v>
      </c>
      <c r="N488" s="38"/>
    </row>
    <row r="489">
      <c r="A489" s="108">
        <v>488.0</v>
      </c>
      <c r="B489" s="2" t="s">
        <v>1635</v>
      </c>
      <c r="D489" s="38" t="s">
        <v>920</v>
      </c>
      <c r="E489" s="38" t="s">
        <v>921</v>
      </c>
      <c r="F489" s="110" t="s">
        <v>922</v>
      </c>
      <c r="G489" s="110" t="s">
        <v>2434</v>
      </c>
      <c r="H489" s="110" t="s">
        <v>2435</v>
      </c>
      <c r="I489" s="38" t="s">
        <v>925</v>
      </c>
      <c r="J489" s="38" t="s">
        <v>2436</v>
      </c>
      <c r="K489" s="38" t="s">
        <v>2437</v>
      </c>
      <c r="L489" s="38" t="s">
        <v>2438</v>
      </c>
      <c r="M489" s="2">
        <v>169.0</v>
      </c>
      <c r="N489" s="38"/>
    </row>
    <row r="490">
      <c r="A490" s="108">
        <v>489.0</v>
      </c>
      <c r="B490" s="2" t="s">
        <v>1635</v>
      </c>
      <c r="D490" s="38" t="s">
        <v>920</v>
      </c>
      <c r="E490" s="38" t="s">
        <v>921</v>
      </c>
      <c r="F490" s="110" t="s">
        <v>922</v>
      </c>
      <c r="G490" s="110" t="s">
        <v>2439</v>
      </c>
      <c r="H490" s="110" t="s">
        <v>2440</v>
      </c>
      <c r="I490" s="38" t="s">
        <v>925</v>
      </c>
      <c r="J490" s="38" t="s">
        <v>2441</v>
      </c>
      <c r="K490" s="38" t="s">
        <v>2442</v>
      </c>
      <c r="L490" s="38" t="s">
        <v>2443</v>
      </c>
      <c r="M490" s="2">
        <v>169.0</v>
      </c>
      <c r="N490" s="38"/>
    </row>
    <row r="491">
      <c r="A491" s="108">
        <v>490.0</v>
      </c>
      <c r="B491" s="2" t="s">
        <v>1635</v>
      </c>
      <c r="D491" s="38" t="s">
        <v>920</v>
      </c>
      <c r="E491" s="38" t="s">
        <v>921</v>
      </c>
      <c r="F491" s="110" t="s">
        <v>922</v>
      </c>
      <c r="G491" s="110" t="s">
        <v>2444</v>
      </c>
      <c r="H491" s="110" t="s">
        <v>2445</v>
      </c>
      <c r="I491" s="38" t="s">
        <v>925</v>
      </c>
      <c r="J491" s="38" t="s">
        <v>2446</v>
      </c>
      <c r="K491" s="38" t="s">
        <v>2447</v>
      </c>
      <c r="L491" s="38" t="s">
        <v>2448</v>
      </c>
      <c r="M491" s="2">
        <v>169.0</v>
      </c>
      <c r="N491" s="38"/>
    </row>
    <row r="492">
      <c r="A492" s="108">
        <v>491.0</v>
      </c>
      <c r="B492" s="2" t="s">
        <v>1635</v>
      </c>
      <c r="D492" s="38" t="s">
        <v>920</v>
      </c>
      <c r="E492" s="38" t="s">
        <v>921</v>
      </c>
      <c r="F492" s="110" t="s">
        <v>922</v>
      </c>
      <c r="G492" s="110" t="s">
        <v>2444</v>
      </c>
      <c r="H492" s="110" t="s">
        <v>2449</v>
      </c>
      <c r="I492" s="2" t="s">
        <v>925</v>
      </c>
      <c r="J492" s="38" t="s">
        <v>2450</v>
      </c>
      <c r="K492" s="2" t="s">
        <v>2451</v>
      </c>
      <c r="L492" s="2" t="s">
        <v>2452</v>
      </c>
      <c r="M492" s="2">
        <v>169.0</v>
      </c>
      <c r="N492" s="38"/>
    </row>
    <row r="493">
      <c r="A493" s="108">
        <v>492.0</v>
      </c>
      <c r="B493" s="2" t="s">
        <v>1635</v>
      </c>
      <c r="D493" s="38" t="s">
        <v>920</v>
      </c>
      <c r="E493" s="38" t="s">
        <v>921</v>
      </c>
      <c r="F493" s="110" t="s">
        <v>922</v>
      </c>
      <c r="G493" s="110" t="s">
        <v>2453</v>
      </c>
      <c r="H493" s="110" t="s">
        <v>2454</v>
      </c>
      <c r="I493" s="38" t="s">
        <v>925</v>
      </c>
      <c r="J493" s="38" t="s">
        <v>2455</v>
      </c>
      <c r="K493" s="38" t="s">
        <v>2456</v>
      </c>
      <c r="L493" s="38" t="s">
        <v>2457</v>
      </c>
      <c r="M493" s="2">
        <v>169.0</v>
      </c>
      <c r="N493" s="38"/>
    </row>
    <row r="494">
      <c r="A494" s="108">
        <v>493.0</v>
      </c>
      <c r="B494" s="2" t="s">
        <v>1635</v>
      </c>
      <c r="D494" s="38" t="s">
        <v>920</v>
      </c>
      <c r="E494" s="38" t="s">
        <v>921</v>
      </c>
      <c r="F494" s="110" t="s">
        <v>922</v>
      </c>
      <c r="G494" s="110" t="s">
        <v>2458</v>
      </c>
      <c r="H494" s="110" t="s">
        <v>2459</v>
      </c>
      <c r="I494" s="38" t="s">
        <v>925</v>
      </c>
      <c r="J494" s="38" t="s">
        <v>2460</v>
      </c>
      <c r="K494" s="38" t="s">
        <v>2461</v>
      </c>
      <c r="L494" s="38" t="s">
        <v>2462</v>
      </c>
      <c r="M494" s="2">
        <v>169.0</v>
      </c>
      <c r="N494" s="38"/>
    </row>
    <row r="495">
      <c r="A495" s="108">
        <v>494.0</v>
      </c>
      <c r="B495" s="2" t="s">
        <v>1635</v>
      </c>
      <c r="D495" s="38" t="s">
        <v>920</v>
      </c>
      <c r="E495" s="38" t="s">
        <v>921</v>
      </c>
      <c r="F495" s="110" t="s">
        <v>922</v>
      </c>
      <c r="G495" s="110" t="s">
        <v>2463</v>
      </c>
      <c r="H495" s="110" t="s">
        <v>2464</v>
      </c>
      <c r="I495" s="38" t="s">
        <v>925</v>
      </c>
      <c r="J495" s="38" t="s">
        <v>2465</v>
      </c>
      <c r="K495" s="2" t="s">
        <v>2466</v>
      </c>
      <c r="L495" s="38" t="s">
        <v>2467</v>
      </c>
      <c r="M495" s="2">
        <v>169.0</v>
      </c>
      <c r="N495" s="38"/>
    </row>
    <row r="496">
      <c r="A496" s="108">
        <v>495.0</v>
      </c>
      <c r="B496" s="2" t="s">
        <v>1635</v>
      </c>
      <c r="D496" s="38" t="s">
        <v>920</v>
      </c>
      <c r="E496" s="38" t="s">
        <v>921</v>
      </c>
      <c r="F496" s="110" t="s">
        <v>2407</v>
      </c>
      <c r="G496" s="110" t="s">
        <v>2468</v>
      </c>
      <c r="H496" s="110" t="s">
        <v>2469</v>
      </c>
      <c r="I496" s="38" t="s">
        <v>925</v>
      </c>
      <c r="J496" s="38" t="s">
        <v>2470</v>
      </c>
      <c r="K496" s="38" t="s">
        <v>2471</v>
      </c>
      <c r="L496" s="38" t="s">
        <v>2472</v>
      </c>
      <c r="M496" s="2">
        <v>169.0</v>
      </c>
      <c r="N496" s="38"/>
    </row>
    <row r="497">
      <c r="A497" s="108">
        <v>496.0</v>
      </c>
      <c r="B497" s="2" t="s">
        <v>1635</v>
      </c>
      <c r="D497" s="38" t="s">
        <v>920</v>
      </c>
      <c r="E497" s="38" t="s">
        <v>921</v>
      </c>
      <c r="F497" s="110" t="s">
        <v>2407</v>
      </c>
      <c r="G497" s="110" t="s">
        <v>2468</v>
      </c>
      <c r="H497" s="110" t="s">
        <v>2473</v>
      </c>
      <c r="I497" s="38" t="s">
        <v>925</v>
      </c>
      <c r="J497" s="38" t="s">
        <v>2474</v>
      </c>
      <c r="K497" s="38" t="s">
        <v>2475</v>
      </c>
      <c r="L497" s="38" t="s">
        <v>2476</v>
      </c>
      <c r="M497" s="2">
        <v>169.0</v>
      </c>
      <c r="N497" s="38"/>
    </row>
    <row r="498">
      <c r="A498" s="108">
        <v>497.0</v>
      </c>
      <c r="B498" s="2" t="s">
        <v>1635</v>
      </c>
      <c r="D498" s="38" t="s">
        <v>920</v>
      </c>
      <c r="E498" s="38" t="s">
        <v>921</v>
      </c>
      <c r="F498" s="110" t="s">
        <v>2407</v>
      </c>
      <c r="G498" s="110" t="s">
        <v>2468</v>
      </c>
      <c r="H498" s="110" t="s">
        <v>2477</v>
      </c>
      <c r="I498" s="38" t="s">
        <v>925</v>
      </c>
      <c r="J498" s="38" t="s">
        <v>2478</v>
      </c>
      <c r="K498" s="38" t="s">
        <v>2479</v>
      </c>
      <c r="L498" s="38" t="s">
        <v>2480</v>
      </c>
      <c r="M498" s="2">
        <v>169.0</v>
      </c>
      <c r="N498" s="38"/>
    </row>
    <row r="499">
      <c r="A499" s="108">
        <v>498.0</v>
      </c>
      <c r="B499" s="2" t="s">
        <v>1635</v>
      </c>
      <c r="D499" s="38" t="s">
        <v>920</v>
      </c>
      <c r="E499" s="38" t="s">
        <v>921</v>
      </c>
      <c r="F499" s="110" t="s">
        <v>2407</v>
      </c>
      <c r="G499" s="110" t="s">
        <v>2468</v>
      </c>
      <c r="H499" s="110" t="s">
        <v>2481</v>
      </c>
      <c r="I499" s="38" t="s">
        <v>925</v>
      </c>
      <c r="J499" s="38" t="s">
        <v>2482</v>
      </c>
      <c r="K499" s="38" t="s">
        <v>2483</v>
      </c>
      <c r="L499" s="38" t="s">
        <v>2484</v>
      </c>
      <c r="M499" s="2">
        <v>169.0</v>
      </c>
      <c r="N499" s="38"/>
    </row>
    <row r="500">
      <c r="A500" s="108">
        <v>499.0</v>
      </c>
      <c r="B500" s="2" t="s">
        <v>1635</v>
      </c>
      <c r="D500" s="38" t="s">
        <v>920</v>
      </c>
      <c r="E500" s="38" t="s">
        <v>921</v>
      </c>
      <c r="F500" s="110" t="s">
        <v>922</v>
      </c>
      <c r="G500" s="110" t="s">
        <v>2485</v>
      </c>
      <c r="H500" s="110" t="s">
        <v>2486</v>
      </c>
      <c r="I500" s="38" t="s">
        <v>925</v>
      </c>
      <c r="J500" s="38" t="s">
        <v>2487</v>
      </c>
      <c r="K500" s="38" t="s">
        <v>2488</v>
      </c>
      <c r="L500" s="38" t="s">
        <v>2489</v>
      </c>
      <c r="M500" s="2">
        <v>169.0</v>
      </c>
      <c r="N500" s="38"/>
    </row>
    <row r="501">
      <c r="A501" s="108">
        <v>500.0</v>
      </c>
      <c r="B501" s="2" t="s">
        <v>1635</v>
      </c>
      <c r="D501" s="38" t="s">
        <v>920</v>
      </c>
      <c r="E501" s="38" t="s">
        <v>921</v>
      </c>
      <c r="F501" s="110" t="s">
        <v>922</v>
      </c>
      <c r="G501" s="110" t="s">
        <v>2218</v>
      </c>
      <c r="H501" s="110" t="s">
        <v>2490</v>
      </c>
      <c r="I501" s="38" t="s">
        <v>925</v>
      </c>
      <c r="J501" s="38" t="s">
        <v>2491</v>
      </c>
      <c r="K501" s="38" t="s">
        <v>2492</v>
      </c>
      <c r="L501" s="38" t="s">
        <v>2493</v>
      </c>
      <c r="M501" s="2">
        <v>169.0</v>
      </c>
      <c r="N501" s="38"/>
    </row>
    <row r="502">
      <c r="A502" s="108">
        <v>501.0</v>
      </c>
      <c r="B502" s="2" t="s">
        <v>1635</v>
      </c>
      <c r="D502" s="38" t="s">
        <v>920</v>
      </c>
      <c r="E502" s="38" t="s">
        <v>921</v>
      </c>
      <c r="F502" s="110" t="s">
        <v>922</v>
      </c>
      <c r="G502" s="110" t="s">
        <v>2218</v>
      </c>
      <c r="H502" s="110" t="s">
        <v>2494</v>
      </c>
      <c r="I502" s="38" t="s">
        <v>925</v>
      </c>
      <c r="J502" s="38" t="s">
        <v>2495</v>
      </c>
      <c r="K502" s="38" t="s">
        <v>2496</v>
      </c>
      <c r="L502" s="38" t="s">
        <v>2497</v>
      </c>
      <c r="M502" s="2">
        <v>169.0</v>
      </c>
      <c r="N502" s="38"/>
    </row>
    <row r="503">
      <c r="A503" s="108">
        <v>502.0</v>
      </c>
      <c r="B503" s="2" t="s">
        <v>1635</v>
      </c>
      <c r="D503" s="38" t="s">
        <v>920</v>
      </c>
      <c r="E503" s="38" t="s">
        <v>921</v>
      </c>
      <c r="F503" s="110" t="s">
        <v>2407</v>
      </c>
      <c r="G503" s="110" t="s">
        <v>2498</v>
      </c>
      <c r="H503" s="110" t="s">
        <v>2499</v>
      </c>
      <c r="I503" s="38" t="s">
        <v>925</v>
      </c>
      <c r="J503" s="38" t="s">
        <v>2500</v>
      </c>
      <c r="K503" s="38" t="s">
        <v>2501</v>
      </c>
      <c r="L503" s="38" t="s">
        <v>2502</v>
      </c>
      <c r="M503" s="2">
        <v>169.0</v>
      </c>
      <c r="N503" s="38"/>
    </row>
    <row r="504">
      <c r="A504" s="108">
        <v>503.0</v>
      </c>
      <c r="B504" s="2" t="s">
        <v>1635</v>
      </c>
      <c r="D504" s="38" t="s">
        <v>920</v>
      </c>
      <c r="E504" s="38" t="s">
        <v>921</v>
      </c>
      <c r="F504" s="110" t="s">
        <v>922</v>
      </c>
      <c r="G504" s="110" t="s">
        <v>2503</v>
      </c>
      <c r="H504" s="110" t="s">
        <v>2504</v>
      </c>
      <c r="I504" s="38" t="s">
        <v>925</v>
      </c>
      <c r="J504" s="38" t="s">
        <v>2505</v>
      </c>
      <c r="K504" s="2" t="s">
        <v>2506</v>
      </c>
      <c r="L504" s="38" t="s">
        <v>2507</v>
      </c>
      <c r="M504" s="2">
        <v>169.0</v>
      </c>
      <c r="N504" s="38"/>
    </row>
    <row r="505">
      <c r="A505" s="108">
        <v>504.0</v>
      </c>
      <c r="B505" s="2" t="s">
        <v>1635</v>
      </c>
      <c r="D505" s="38" t="s">
        <v>920</v>
      </c>
      <c r="E505" s="38" t="s">
        <v>921</v>
      </c>
      <c r="F505" s="110" t="s">
        <v>922</v>
      </c>
      <c r="G505" s="110" t="s">
        <v>2508</v>
      </c>
      <c r="H505" s="110" t="s">
        <v>2509</v>
      </c>
      <c r="I505" s="38" t="s">
        <v>925</v>
      </c>
      <c r="J505" s="38" t="s">
        <v>2510</v>
      </c>
      <c r="K505" s="38" t="s">
        <v>2511</v>
      </c>
      <c r="L505" s="38" t="s">
        <v>2512</v>
      </c>
      <c r="M505" s="2">
        <v>169.0</v>
      </c>
      <c r="N505" s="38"/>
    </row>
    <row r="506">
      <c r="A506" s="108">
        <v>505.0</v>
      </c>
      <c r="B506" s="2" t="s">
        <v>1635</v>
      </c>
      <c r="D506" s="38" t="s">
        <v>920</v>
      </c>
      <c r="E506" s="38" t="s">
        <v>921</v>
      </c>
      <c r="F506" s="110" t="s">
        <v>922</v>
      </c>
      <c r="G506" s="110" t="s">
        <v>2513</v>
      </c>
      <c r="H506" s="110" t="s">
        <v>2514</v>
      </c>
      <c r="I506" s="38" t="s">
        <v>925</v>
      </c>
      <c r="J506" s="38" t="s">
        <v>2515</v>
      </c>
      <c r="K506" s="38" t="s">
        <v>2516</v>
      </c>
      <c r="L506" s="38" t="s">
        <v>2517</v>
      </c>
      <c r="M506" s="2">
        <v>169.0</v>
      </c>
      <c r="N506" s="38"/>
    </row>
    <row r="507">
      <c r="A507" s="108">
        <v>506.0</v>
      </c>
      <c r="B507" s="2" t="s">
        <v>1635</v>
      </c>
      <c r="D507" s="38" t="s">
        <v>920</v>
      </c>
      <c r="E507" s="38" t="s">
        <v>921</v>
      </c>
      <c r="F507" s="110" t="s">
        <v>922</v>
      </c>
      <c r="G507" s="110" t="s">
        <v>2518</v>
      </c>
      <c r="H507" s="110" t="s">
        <v>2519</v>
      </c>
      <c r="I507" s="38" t="s">
        <v>925</v>
      </c>
      <c r="J507" s="38" t="s">
        <v>2520</v>
      </c>
      <c r="K507" s="38" t="s">
        <v>2521</v>
      </c>
      <c r="L507" s="38" t="s">
        <v>2522</v>
      </c>
      <c r="M507" s="2">
        <v>169.0</v>
      </c>
      <c r="N507" s="38"/>
    </row>
    <row r="508">
      <c r="A508" s="108">
        <v>507.0</v>
      </c>
      <c r="B508" s="2" t="s">
        <v>1635</v>
      </c>
      <c r="D508" s="38" t="s">
        <v>920</v>
      </c>
      <c r="E508" s="38" t="s">
        <v>921</v>
      </c>
      <c r="F508" s="110" t="s">
        <v>2407</v>
      </c>
      <c r="G508" s="110" t="s">
        <v>2523</v>
      </c>
      <c r="H508" s="110" t="s">
        <v>2524</v>
      </c>
      <c r="I508" s="38" t="s">
        <v>925</v>
      </c>
      <c r="J508" s="38" t="s">
        <v>2525</v>
      </c>
      <c r="K508" s="38" t="s">
        <v>2526</v>
      </c>
      <c r="L508" s="38" t="s">
        <v>2527</v>
      </c>
      <c r="M508" s="2">
        <v>169.0</v>
      </c>
      <c r="N508" s="38"/>
    </row>
    <row r="509">
      <c r="A509" s="108">
        <v>508.0</v>
      </c>
      <c r="B509" s="2" t="s">
        <v>1635</v>
      </c>
      <c r="D509" s="38" t="s">
        <v>920</v>
      </c>
      <c r="E509" s="38" t="s">
        <v>921</v>
      </c>
      <c r="F509" s="110" t="s">
        <v>922</v>
      </c>
      <c r="G509" s="110" t="s">
        <v>2528</v>
      </c>
      <c r="H509" s="110" t="s">
        <v>2529</v>
      </c>
      <c r="I509" s="38" t="s">
        <v>925</v>
      </c>
      <c r="J509" s="38" t="s">
        <v>2530</v>
      </c>
      <c r="K509" s="38" t="s">
        <v>2531</v>
      </c>
      <c r="L509" s="38" t="s">
        <v>2532</v>
      </c>
      <c r="M509" s="2">
        <v>169.0</v>
      </c>
      <c r="N509" s="38"/>
    </row>
    <row r="510">
      <c r="A510" s="108">
        <v>509.0</v>
      </c>
      <c r="B510" s="2" t="s">
        <v>1635</v>
      </c>
      <c r="D510" s="38" t="s">
        <v>920</v>
      </c>
      <c r="E510" s="38" t="s">
        <v>921</v>
      </c>
      <c r="F510" s="110" t="s">
        <v>922</v>
      </c>
      <c r="G510" s="110" t="s">
        <v>2533</v>
      </c>
      <c r="H510" s="110" t="s">
        <v>2534</v>
      </c>
      <c r="I510" s="38" t="s">
        <v>925</v>
      </c>
      <c r="J510" s="38" t="s">
        <v>2535</v>
      </c>
      <c r="K510" s="38" t="s">
        <v>2536</v>
      </c>
      <c r="L510" s="38" t="s">
        <v>2537</v>
      </c>
      <c r="M510" s="2">
        <v>169.0</v>
      </c>
      <c r="N510" s="38"/>
    </row>
    <row r="511">
      <c r="A511" s="108">
        <v>510.0</v>
      </c>
      <c r="B511" s="2" t="s">
        <v>1635</v>
      </c>
      <c r="D511" s="38" t="s">
        <v>920</v>
      </c>
      <c r="E511" s="38" t="s">
        <v>921</v>
      </c>
      <c r="F511" s="110" t="s">
        <v>922</v>
      </c>
      <c r="G511" s="110" t="s">
        <v>2538</v>
      </c>
      <c r="H511" s="110" t="s">
        <v>2539</v>
      </c>
      <c r="I511" s="38" t="s">
        <v>925</v>
      </c>
      <c r="J511" s="38" t="s">
        <v>2540</v>
      </c>
      <c r="K511" s="38" t="s">
        <v>2541</v>
      </c>
      <c r="L511" s="38"/>
      <c r="M511" s="2">
        <v>169.0</v>
      </c>
      <c r="N511" s="38"/>
    </row>
    <row r="512">
      <c r="A512" s="108">
        <v>511.0</v>
      </c>
      <c r="B512" s="2" t="s">
        <v>1635</v>
      </c>
      <c r="D512" s="38" t="s">
        <v>920</v>
      </c>
      <c r="E512" s="38" t="s">
        <v>921</v>
      </c>
      <c r="F512" s="110" t="s">
        <v>922</v>
      </c>
      <c r="G512" s="110" t="s">
        <v>2542</v>
      </c>
      <c r="H512" s="110" t="s">
        <v>2543</v>
      </c>
      <c r="I512" s="38" t="s">
        <v>925</v>
      </c>
      <c r="J512" s="38" t="s">
        <v>2544</v>
      </c>
      <c r="K512" s="38" t="s">
        <v>2545</v>
      </c>
      <c r="L512" s="38" t="s">
        <v>2546</v>
      </c>
      <c r="M512" s="2">
        <v>169.0</v>
      </c>
      <c r="N512" s="38"/>
    </row>
    <row r="513">
      <c r="A513" s="108">
        <v>512.0</v>
      </c>
      <c r="B513" s="2" t="s">
        <v>1635</v>
      </c>
      <c r="D513" s="38" t="s">
        <v>920</v>
      </c>
      <c r="E513" s="38" t="s">
        <v>921</v>
      </c>
      <c r="F513" s="110" t="s">
        <v>922</v>
      </c>
      <c r="G513" s="110" t="s">
        <v>2547</v>
      </c>
      <c r="H513" s="110" t="s">
        <v>2548</v>
      </c>
      <c r="I513" s="38" t="s">
        <v>925</v>
      </c>
      <c r="J513" s="38" t="s">
        <v>2549</v>
      </c>
      <c r="K513" s="38" t="s">
        <v>2550</v>
      </c>
      <c r="L513" s="38" t="s">
        <v>2551</v>
      </c>
      <c r="M513" s="2">
        <v>169.0</v>
      </c>
      <c r="N513" s="38"/>
    </row>
    <row r="514">
      <c r="A514" s="108">
        <v>513.0</v>
      </c>
      <c r="B514" s="2" t="s">
        <v>1635</v>
      </c>
      <c r="D514" s="38" t="s">
        <v>920</v>
      </c>
      <c r="E514" s="38" t="s">
        <v>921</v>
      </c>
      <c r="F514" s="110" t="s">
        <v>922</v>
      </c>
      <c r="G514" s="110" t="s">
        <v>2552</v>
      </c>
      <c r="H514" s="110" t="s">
        <v>2553</v>
      </c>
      <c r="I514" s="38" t="s">
        <v>925</v>
      </c>
      <c r="J514" s="38" t="s">
        <v>2554</v>
      </c>
      <c r="K514" s="38" t="s">
        <v>2555</v>
      </c>
      <c r="L514" s="38" t="s">
        <v>2556</v>
      </c>
      <c r="M514" s="2">
        <v>169.0</v>
      </c>
      <c r="N514" s="38"/>
    </row>
    <row r="515" ht="16.5" customHeight="1">
      <c r="A515" s="108">
        <v>514.0</v>
      </c>
      <c r="B515" s="2" t="s">
        <v>1635</v>
      </c>
      <c r="D515" s="38" t="s">
        <v>920</v>
      </c>
      <c r="E515" s="38" t="s">
        <v>921</v>
      </c>
      <c r="F515" s="110" t="s">
        <v>922</v>
      </c>
      <c r="G515" s="110" t="s">
        <v>2557</v>
      </c>
      <c r="H515" s="110" t="s">
        <v>2558</v>
      </c>
      <c r="I515" s="114" t="s">
        <v>925</v>
      </c>
      <c r="J515" s="38" t="s">
        <v>2559</v>
      </c>
      <c r="K515" s="2" t="s">
        <v>2560</v>
      </c>
      <c r="L515" s="114" t="s">
        <v>2561</v>
      </c>
      <c r="M515" s="2">
        <v>169.0</v>
      </c>
      <c r="N515" s="38"/>
    </row>
    <row r="516">
      <c r="A516" s="108">
        <v>515.0</v>
      </c>
      <c r="B516" s="2" t="s">
        <v>1635</v>
      </c>
      <c r="D516" s="38" t="s">
        <v>920</v>
      </c>
      <c r="E516" s="38" t="s">
        <v>921</v>
      </c>
      <c r="F516" s="110" t="s">
        <v>922</v>
      </c>
      <c r="G516" s="110" t="s">
        <v>2562</v>
      </c>
      <c r="H516" s="110" t="s">
        <v>2563</v>
      </c>
      <c r="I516" s="38" t="s">
        <v>925</v>
      </c>
      <c r="J516" s="38" t="s">
        <v>2564</v>
      </c>
      <c r="K516" s="38" t="s">
        <v>2565</v>
      </c>
      <c r="L516" s="38" t="s">
        <v>2566</v>
      </c>
      <c r="M516" s="2">
        <v>169.0</v>
      </c>
      <c r="N516" s="38"/>
    </row>
    <row r="517">
      <c r="A517" s="108">
        <v>516.0</v>
      </c>
      <c r="B517" s="2" t="s">
        <v>1635</v>
      </c>
      <c r="D517" s="38" t="s">
        <v>920</v>
      </c>
      <c r="E517" s="38" t="s">
        <v>921</v>
      </c>
      <c r="F517" s="110" t="s">
        <v>922</v>
      </c>
      <c r="G517" s="110" t="s">
        <v>2567</v>
      </c>
      <c r="H517" s="110" t="s">
        <v>2568</v>
      </c>
      <c r="I517" s="38" t="s">
        <v>925</v>
      </c>
      <c r="J517" s="38" t="s">
        <v>2569</v>
      </c>
      <c r="K517" s="38" t="s">
        <v>2570</v>
      </c>
      <c r="L517" s="38" t="s">
        <v>2571</v>
      </c>
      <c r="M517" s="2">
        <v>169.0</v>
      </c>
      <c r="N517" s="38"/>
    </row>
    <row r="518">
      <c r="A518" s="108">
        <v>517.0</v>
      </c>
      <c r="B518" s="2" t="s">
        <v>1635</v>
      </c>
      <c r="D518" s="38" t="s">
        <v>920</v>
      </c>
      <c r="E518" s="38" t="s">
        <v>921</v>
      </c>
      <c r="F518" s="110" t="s">
        <v>922</v>
      </c>
      <c r="G518" s="110" t="s">
        <v>2567</v>
      </c>
      <c r="H518" s="110" t="s">
        <v>2572</v>
      </c>
      <c r="I518" s="38" t="s">
        <v>925</v>
      </c>
      <c r="J518" s="38" t="s">
        <v>2573</v>
      </c>
      <c r="K518" s="38" t="s">
        <v>2574</v>
      </c>
      <c r="L518" s="38" t="s">
        <v>2575</v>
      </c>
      <c r="M518" s="2">
        <v>169.0</v>
      </c>
      <c r="N518" s="38"/>
    </row>
    <row r="519">
      <c r="A519" s="108">
        <v>518.0</v>
      </c>
      <c r="B519" s="2" t="s">
        <v>1635</v>
      </c>
      <c r="D519" s="38" t="s">
        <v>920</v>
      </c>
      <c r="E519" s="38" t="s">
        <v>921</v>
      </c>
      <c r="F519" s="110" t="s">
        <v>922</v>
      </c>
      <c r="G519" s="110" t="s">
        <v>2576</v>
      </c>
      <c r="H519" s="110" t="s">
        <v>2577</v>
      </c>
      <c r="I519" s="38" t="s">
        <v>925</v>
      </c>
      <c r="J519" s="38" t="s">
        <v>2578</v>
      </c>
      <c r="K519" s="38" t="s">
        <v>2579</v>
      </c>
      <c r="L519" s="38" t="s">
        <v>2580</v>
      </c>
      <c r="M519" s="2">
        <v>169.0</v>
      </c>
      <c r="N519" s="38"/>
    </row>
    <row r="520">
      <c r="A520" s="108">
        <v>519.0</v>
      </c>
      <c r="B520" s="2" t="s">
        <v>1635</v>
      </c>
      <c r="D520" s="38" t="s">
        <v>920</v>
      </c>
      <c r="E520" s="38" t="s">
        <v>921</v>
      </c>
      <c r="F520" s="110" t="s">
        <v>922</v>
      </c>
      <c r="G520" s="110" t="s">
        <v>2581</v>
      </c>
      <c r="H520" s="110" t="s">
        <v>2582</v>
      </c>
      <c r="I520" s="38" t="s">
        <v>925</v>
      </c>
      <c r="J520" s="38" t="s">
        <v>2583</v>
      </c>
      <c r="K520" s="38" t="s">
        <v>2584</v>
      </c>
      <c r="L520" s="38" t="s">
        <v>2585</v>
      </c>
      <c r="M520" s="2">
        <v>169.0</v>
      </c>
      <c r="N520" s="38"/>
    </row>
    <row r="521">
      <c r="A521" s="108">
        <v>520.0</v>
      </c>
      <c r="B521" s="2" t="s">
        <v>1635</v>
      </c>
      <c r="D521" s="38" t="s">
        <v>920</v>
      </c>
      <c r="E521" s="38" t="s">
        <v>921</v>
      </c>
      <c r="F521" s="110" t="s">
        <v>922</v>
      </c>
      <c r="G521" s="110" t="s">
        <v>2586</v>
      </c>
      <c r="H521" s="110" t="s">
        <v>2587</v>
      </c>
      <c r="I521" s="38" t="s">
        <v>925</v>
      </c>
      <c r="J521" s="38" t="s">
        <v>2588</v>
      </c>
      <c r="K521" s="38" t="s">
        <v>2589</v>
      </c>
      <c r="L521" s="38" t="s">
        <v>2590</v>
      </c>
      <c r="M521" s="2">
        <v>169.0</v>
      </c>
      <c r="N521" s="38"/>
    </row>
    <row r="522">
      <c r="A522" s="108">
        <v>521.0</v>
      </c>
      <c r="B522" s="2" t="s">
        <v>1635</v>
      </c>
      <c r="D522" s="38" t="s">
        <v>920</v>
      </c>
      <c r="E522" s="38" t="s">
        <v>921</v>
      </c>
      <c r="F522" s="110" t="s">
        <v>922</v>
      </c>
      <c r="G522" s="110" t="s">
        <v>2586</v>
      </c>
      <c r="H522" s="110" t="s">
        <v>2591</v>
      </c>
      <c r="I522" s="38" t="s">
        <v>925</v>
      </c>
      <c r="J522" s="38" t="s">
        <v>2592</v>
      </c>
      <c r="K522" s="38" t="s">
        <v>2593</v>
      </c>
      <c r="L522" s="38" t="s">
        <v>2594</v>
      </c>
      <c r="M522" s="2">
        <v>169.0</v>
      </c>
      <c r="N522" s="38"/>
    </row>
    <row r="523">
      <c r="A523" s="108">
        <v>522.0</v>
      </c>
      <c r="B523" s="2" t="s">
        <v>1635</v>
      </c>
      <c r="D523" s="38" t="s">
        <v>920</v>
      </c>
      <c r="E523" s="38" t="s">
        <v>921</v>
      </c>
      <c r="F523" s="110" t="s">
        <v>2407</v>
      </c>
      <c r="G523" s="110" t="s">
        <v>2595</v>
      </c>
      <c r="H523" s="110" t="s">
        <v>2596</v>
      </c>
      <c r="I523" s="38" t="s">
        <v>925</v>
      </c>
      <c r="J523" s="38" t="s">
        <v>2597</v>
      </c>
      <c r="K523" s="38" t="s">
        <v>2598</v>
      </c>
      <c r="L523" s="38" t="s">
        <v>2599</v>
      </c>
      <c r="M523" s="2">
        <v>169.0</v>
      </c>
      <c r="N523" s="38"/>
    </row>
    <row r="524">
      <c r="A524" s="108">
        <v>523.0</v>
      </c>
      <c r="B524" s="2" t="s">
        <v>1635</v>
      </c>
      <c r="D524" s="38" t="s">
        <v>920</v>
      </c>
      <c r="E524" s="38" t="s">
        <v>921</v>
      </c>
      <c r="F524" s="110" t="s">
        <v>922</v>
      </c>
      <c r="G524" s="110" t="s">
        <v>2600</v>
      </c>
      <c r="H524" s="110" t="s">
        <v>2601</v>
      </c>
      <c r="I524" s="38" t="s">
        <v>925</v>
      </c>
      <c r="J524" s="38" t="s">
        <v>2602</v>
      </c>
      <c r="K524" s="38" t="s">
        <v>2603</v>
      </c>
      <c r="L524" s="38" t="s">
        <v>2604</v>
      </c>
      <c r="M524" s="2">
        <v>169.0</v>
      </c>
      <c r="N524" s="38"/>
    </row>
    <row r="525">
      <c r="A525" s="108">
        <v>524.0</v>
      </c>
      <c r="B525" s="2" t="s">
        <v>1635</v>
      </c>
      <c r="D525" s="38" t="s">
        <v>920</v>
      </c>
      <c r="E525" s="38" t="s">
        <v>921</v>
      </c>
      <c r="F525" s="110" t="s">
        <v>2407</v>
      </c>
      <c r="G525" s="110" t="s">
        <v>2605</v>
      </c>
      <c r="H525" s="110" t="s">
        <v>2606</v>
      </c>
      <c r="I525" s="38" t="s">
        <v>925</v>
      </c>
      <c r="J525" s="38" t="s">
        <v>2607</v>
      </c>
      <c r="K525" s="38" t="s">
        <v>2608</v>
      </c>
      <c r="L525" s="38" t="s">
        <v>2609</v>
      </c>
      <c r="M525" s="2">
        <v>169.0</v>
      </c>
      <c r="N525" s="38"/>
    </row>
    <row r="526">
      <c r="A526" s="108">
        <v>525.0</v>
      </c>
      <c r="B526" s="2" t="s">
        <v>1635</v>
      </c>
      <c r="D526" s="38" t="s">
        <v>920</v>
      </c>
      <c r="E526" s="38" t="s">
        <v>921</v>
      </c>
      <c r="F526" s="110" t="s">
        <v>2407</v>
      </c>
      <c r="G526" s="110" t="s">
        <v>2605</v>
      </c>
      <c r="H526" s="110" t="s">
        <v>2610</v>
      </c>
      <c r="I526" s="38" t="s">
        <v>925</v>
      </c>
      <c r="J526" s="38" t="s">
        <v>2611</v>
      </c>
      <c r="K526" s="38" t="s">
        <v>2612</v>
      </c>
      <c r="L526" s="38" t="s">
        <v>2613</v>
      </c>
      <c r="M526" s="2">
        <v>169.0</v>
      </c>
      <c r="N526" s="38"/>
    </row>
    <row r="527">
      <c r="A527" s="108">
        <v>526.0</v>
      </c>
      <c r="B527" s="2" t="s">
        <v>1635</v>
      </c>
      <c r="D527" s="38" t="s">
        <v>920</v>
      </c>
      <c r="E527" s="38" t="s">
        <v>921</v>
      </c>
      <c r="F527" s="110" t="s">
        <v>922</v>
      </c>
      <c r="G527" s="110" t="s">
        <v>2614</v>
      </c>
      <c r="H527" s="110" t="s">
        <v>2356</v>
      </c>
      <c r="I527" s="38" t="s">
        <v>925</v>
      </c>
      <c r="J527" s="38" t="s">
        <v>2615</v>
      </c>
      <c r="K527" s="38" t="s">
        <v>2616</v>
      </c>
      <c r="L527" s="38" t="s">
        <v>2617</v>
      </c>
      <c r="M527" s="2">
        <v>169.0</v>
      </c>
      <c r="N527" s="38"/>
    </row>
    <row r="528">
      <c r="A528" s="108">
        <v>527.0</v>
      </c>
      <c r="B528" s="2" t="s">
        <v>1635</v>
      </c>
      <c r="D528" s="38" t="s">
        <v>920</v>
      </c>
      <c r="E528" s="38" t="s">
        <v>921</v>
      </c>
      <c r="F528" s="110" t="s">
        <v>922</v>
      </c>
      <c r="G528" s="110" t="s">
        <v>2618</v>
      </c>
      <c r="H528" s="110" t="s">
        <v>2422</v>
      </c>
      <c r="I528" s="38" t="s">
        <v>925</v>
      </c>
      <c r="J528" s="38" t="s">
        <v>2619</v>
      </c>
      <c r="K528" s="38" t="s">
        <v>2620</v>
      </c>
      <c r="L528" s="38" t="s">
        <v>2621</v>
      </c>
      <c r="M528" s="2">
        <v>169.0</v>
      </c>
      <c r="N528" s="38"/>
    </row>
    <row r="529">
      <c r="A529" s="108">
        <v>528.0</v>
      </c>
      <c r="B529" s="2" t="s">
        <v>1635</v>
      </c>
      <c r="D529" s="38" t="s">
        <v>920</v>
      </c>
      <c r="E529" s="38" t="s">
        <v>921</v>
      </c>
      <c r="F529" s="110" t="s">
        <v>922</v>
      </c>
      <c r="G529" s="110" t="s">
        <v>2622</v>
      </c>
      <c r="H529" s="110" t="s">
        <v>2623</v>
      </c>
      <c r="I529" s="38" t="s">
        <v>925</v>
      </c>
      <c r="J529" s="38" t="s">
        <v>2624</v>
      </c>
      <c r="K529" s="38" t="s">
        <v>2625</v>
      </c>
      <c r="L529" s="38" t="s">
        <v>2626</v>
      </c>
      <c r="M529" s="2">
        <v>169.0</v>
      </c>
      <c r="N529" s="38"/>
    </row>
    <row r="530">
      <c r="A530" s="108">
        <v>529.0</v>
      </c>
      <c r="B530" s="2" t="s">
        <v>1635</v>
      </c>
      <c r="D530" s="38" t="s">
        <v>920</v>
      </c>
      <c r="E530" s="38" t="s">
        <v>921</v>
      </c>
      <c r="F530" s="110" t="s">
        <v>922</v>
      </c>
      <c r="G530" s="110" t="s">
        <v>2627</v>
      </c>
      <c r="H530" s="110" t="s">
        <v>2628</v>
      </c>
      <c r="I530" s="38" t="s">
        <v>925</v>
      </c>
      <c r="J530" s="38" t="s">
        <v>2629</v>
      </c>
      <c r="K530" s="38" t="s">
        <v>2630</v>
      </c>
      <c r="L530" s="38" t="s">
        <v>2631</v>
      </c>
      <c r="M530" s="2">
        <v>169.0</v>
      </c>
      <c r="N530" s="38"/>
    </row>
    <row r="531">
      <c r="A531" s="108">
        <v>530.0</v>
      </c>
      <c r="B531" s="2" t="s">
        <v>1635</v>
      </c>
      <c r="D531" s="38" t="s">
        <v>920</v>
      </c>
      <c r="E531" s="38" t="s">
        <v>921</v>
      </c>
      <c r="F531" s="110" t="s">
        <v>922</v>
      </c>
      <c r="G531" s="110" t="s">
        <v>2632</v>
      </c>
      <c r="H531" s="110" t="s">
        <v>2633</v>
      </c>
      <c r="I531" s="38" t="s">
        <v>925</v>
      </c>
      <c r="J531" s="38" t="s">
        <v>2634</v>
      </c>
      <c r="K531" s="38" t="s">
        <v>2635</v>
      </c>
      <c r="L531" s="38" t="s">
        <v>2636</v>
      </c>
      <c r="M531" s="2">
        <v>169.0</v>
      </c>
      <c r="N531" s="38"/>
    </row>
    <row r="532">
      <c r="A532" s="108">
        <v>531.0</v>
      </c>
      <c r="B532" s="2" t="s">
        <v>1635</v>
      </c>
      <c r="D532" s="38" t="s">
        <v>920</v>
      </c>
      <c r="E532" s="38" t="s">
        <v>921</v>
      </c>
      <c r="F532" s="110" t="s">
        <v>922</v>
      </c>
      <c r="G532" s="110" t="s">
        <v>2637</v>
      </c>
      <c r="H532" s="110" t="s">
        <v>2638</v>
      </c>
      <c r="I532" s="38" t="s">
        <v>925</v>
      </c>
      <c r="J532" s="38" t="s">
        <v>2639</v>
      </c>
      <c r="K532" s="38" t="s">
        <v>2640</v>
      </c>
      <c r="L532" s="38" t="s">
        <v>2641</v>
      </c>
      <c r="M532" s="2">
        <v>169.0</v>
      </c>
      <c r="N532" s="38"/>
    </row>
    <row r="533">
      <c r="A533" s="108">
        <v>532.0</v>
      </c>
      <c r="B533" s="2" t="s">
        <v>1635</v>
      </c>
      <c r="D533" s="38" t="s">
        <v>920</v>
      </c>
      <c r="E533" s="38" t="s">
        <v>921</v>
      </c>
      <c r="F533" s="110" t="s">
        <v>922</v>
      </c>
      <c r="G533" s="110" t="s">
        <v>2637</v>
      </c>
      <c r="H533" s="110" t="s">
        <v>2642</v>
      </c>
      <c r="I533" s="38" t="s">
        <v>925</v>
      </c>
      <c r="J533" s="38" t="s">
        <v>2643</v>
      </c>
      <c r="K533" s="38" t="s">
        <v>2644</v>
      </c>
      <c r="L533" s="38" t="s">
        <v>2645</v>
      </c>
      <c r="M533" s="2">
        <v>169.0</v>
      </c>
      <c r="N533" s="38"/>
    </row>
    <row r="534">
      <c r="A534" s="108">
        <v>533.0</v>
      </c>
      <c r="B534" s="2" t="s">
        <v>1635</v>
      </c>
      <c r="D534" s="38" t="s">
        <v>920</v>
      </c>
      <c r="E534" s="38" t="s">
        <v>921</v>
      </c>
      <c r="F534" s="110" t="s">
        <v>922</v>
      </c>
      <c r="G534" s="110" t="s">
        <v>2637</v>
      </c>
      <c r="H534" s="110" t="s">
        <v>2646</v>
      </c>
      <c r="I534" s="38" t="s">
        <v>925</v>
      </c>
      <c r="J534" s="38" t="s">
        <v>2647</v>
      </c>
      <c r="K534" s="38" t="s">
        <v>2648</v>
      </c>
      <c r="L534" s="38" t="s">
        <v>2649</v>
      </c>
      <c r="M534" s="2">
        <v>169.0</v>
      </c>
      <c r="N534" s="38"/>
    </row>
    <row r="535">
      <c r="A535" s="108">
        <v>534.0</v>
      </c>
      <c r="B535" s="2" t="s">
        <v>1635</v>
      </c>
      <c r="D535" s="38" t="s">
        <v>920</v>
      </c>
      <c r="E535" s="38" t="s">
        <v>921</v>
      </c>
      <c r="F535" s="110" t="s">
        <v>922</v>
      </c>
      <c r="G535" s="110" t="s">
        <v>2650</v>
      </c>
      <c r="H535" s="110" t="s">
        <v>2651</v>
      </c>
      <c r="I535" s="38" t="s">
        <v>925</v>
      </c>
      <c r="J535" s="38" t="s">
        <v>2652</v>
      </c>
      <c r="K535" s="38" t="s">
        <v>2653</v>
      </c>
      <c r="L535" s="38" t="s">
        <v>2654</v>
      </c>
      <c r="M535" s="2">
        <v>169.0</v>
      </c>
      <c r="N535" s="38"/>
    </row>
    <row r="536">
      <c r="A536" s="108">
        <v>535.0</v>
      </c>
      <c r="B536" s="2" t="s">
        <v>1635</v>
      </c>
      <c r="D536" s="38" t="s">
        <v>920</v>
      </c>
      <c r="E536" s="38" t="s">
        <v>921</v>
      </c>
      <c r="F536" s="110" t="s">
        <v>922</v>
      </c>
      <c r="G536" s="110" t="s">
        <v>1078</v>
      </c>
      <c r="H536" s="110" t="s">
        <v>2655</v>
      </c>
      <c r="I536" s="2" t="s">
        <v>925</v>
      </c>
      <c r="J536" s="38" t="s">
        <v>2656</v>
      </c>
      <c r="K536" s="2" t="s">
        <v>2657</v>
      </c>
      <c r="L536" s="2" t="s">
        <v>1765</v>
      </c>
      <c r="M536" s="2">
        <v>169.0</v>
      </c>
      <c r="N536" s="38"/>
    </row>
    <row r="537">
      <c r="A537" s="108">
        <v>536.0</v>
      </c>
      <c r="B537" s="2" t="s">
        <v>1635</v>
      </c>
      <c r="D537" s="38" t="s">
        <v>920</v>
      </c>
      <c r="E537" s="38" t="s">
        <v>921</v>
      </c>
      <c r="F537" s="110" t="s">
        <v>922</v>
      </c>
      <c r="G537" s="110" t="s">
        <v>1078</v>
      </c>
      <c r="H537" s="110" t="s">
        <v>2658</v>
      </c>
      <c r="I537" s="2" t="s">
        <v>925</v>
      </c>
      <c r="J537" s="38" t="s">
        <v>2659</v>
      </c>
      <c r="K537" s="2" t="s">
        <v>2660</v>
      </c>
      <c r="L537" s="2" t="s">
        <v>2661</v>
      </c>
      <c r="M537" s="2">
        <v>169.0</v>
      </c>
      <c r="N537" s="38"/>
    </row>
    <row r="538">
      <c r="A538" s="108">
        <v>537.0</v>
      </c>
      <c r="B538" s="2" t="s">
        <v>1635</v>
      </c>
      <c r="D538" s="38" t="s">
        <v>920</v>
      </c>
      <c r="E538" s="38" t="s">
        <v>921</v>
      </c>
      <c r="F538" s="110" t="s">
        <v>922</v>
      </c>
      <c r="G538" s="110" t="s">
        <v>2662</v>
      </c>
      <c r="H538" s="110" t="s">
        <v>2663</v>
      </c>
      <c r="I538" s="38" t="s">
        <v>925</v>
      </c>
      <c r="J538" s="38" t="s">
        <v>2664</v>
      </c>
      <c r="K538" s="38" t="s">
        <v>2665</v>
      </c>
      <c r="L538" s="38" t="s">
        <v>2666</v>
      </c>
      <c r="M538" s="2">
        <v>169.0</v>
      </c>
      <c r="N538" s="38"/>
    </row>
    <row r="539">
      <c r="A539" s="108">
        <v>538.0</v>
      </c>
      <c r="B539" s="2" t="s">
        <v>1635</v>
      </c>
      <c r="D539" s="38" t="s">
        <v>920</v>
      </c>
      <c r="E539" s="38" t="s">
        <v>921</v>
      </c>
      <c r="F539" s="110" t="s">
        <v>922</v>
      </c>
      <c r="G539" s="110" t="s">
        <v>2667</v>
      </c>
      <c r="H539" s="110" t="s">
        <v>2668</v>
      </c>
      <c r="I539" s="38" t="s">
        <v>925</v>
      </c>
      <c r="J539" s="38" t="s">
        <v>2669</v>
      </c>
      <c r="K539" s="38" t="s">
        <v>2670</v>
      </c>
      <c r="L539" s="38" t="s">
        <v>2671</v>
      </c>
      <c r="M539" s="2">
        <v>169.0</v>
      </c>
      <c r="N539" s="38"/>
    </row>
    <row r="540">
      <c r="A540" s="108">
        <v>539.0</v>
      </c>
      <c r="B540" s="2" t="s">
        <v>1635</v>
      </c>
      <c r="D540" s="38" t="s">
        <v>920</v>
      </c>
      <c r="E540" s="38" t="s">
        <v>921</v>
      </c>
      <c r="F540" s="110" t="s">
        <v>922</v>
      </c>
      <c r="G540" s="110" t="s">
        <v>2667</v>
      </c>
      <c r="H540" s="110" t="s">
        <v>2672</v>
      </c>
      <c r="I540" s="38" t="s">
        <v>925</v>
      </c>
      <c r="J540" s="38" t="s">
        <v>2673</v>
      </c>
      <c r="K540" s="38" t="s">
        <v>2674</v>
      </c>
      <c r="L540" s="38" t="s">
        <v>2671</v>
      </c>
      <c r="M540" s="2">
        <v>169.0</v>
      </c>
      <c r="N540" s="38"/>
    </row>
    <row r="541">
      <c r="A541" s="108">
        <v>540.0</v>
      </c>
      <c r="B541" s="2" t="s">
        <v>1635</v>
      </c>
      <c r="D541" s="38" t="s">
        <v>920</v>
      </c>
      <c r="E541" s="38" t="s">
        <v>921</v>
      </c>
      <c r="F541" s="110" t="s">
        <v>922</v>
      </c>
      <c r="G541" s="110" t="s">
        <v>2675</v>
      </c>
      <c r="H541" s="110" t="s">
        <v>2676</v>
      </c>
      <c r="I541" s="38" t="s">
        <v>925</v>
      </c>
      <c r="J541" s="38" t="s">
        <v>2677</v>
      </c>
      <c r="K541" s="38" t="s">
        <v>2678</v>
      </c>
      <c r="L541" s="38" t="s">
        <v>2679</v>
      </c>
      <c r="M541" s="2">
        <v>169.0</v>
      </c>
      <c r="N541" s="38"/>
    </row>
    <row r="542">
      <c r="A542" s="108">
        <v>541.0</v>
      </c>
      <c r="B542" s="2" t="s">
        <v>1635</v>
      </c>
      <c r="D542" s="38" t="s">
        <v>920</v>
      </c>
      <c r="E542" s="38" t="s">
        <v>921</v>
      </c>
      <c r="F542" s="110" t="s">
        <v>922</v>
      </c>
      <c r="G542" s="110" t="s">
        <v>2680</v>
      </c>
      <c r="H542" s="110" t="s">
        <v>2681</v>
      </c>
      <c r="I542" s="38" t="s">
        <v>925</v>
      </c>
      <c r="J542" s="38" t="s">
        <v>2682</v>
      </c>
      <c r="K542" s="38" t="s">
        <v>2683</v>
      </c>
      <c r="L542" s="38" t="s">
        <v>2684</v>
      </c>
      <c r="M542" s="2">
        <v>169.0</v>
      </c>
      <c r="N542" s="38"/>
    </row>
    <row r="543">
      <c r="A543" s="108">
        <v>542.0</v>
      </c>
      <c r="B543" s="2" t="s">
        <v>1635</v>
      </c>
      <c r="D543" s="38" t="s">
        <v>920</v>
      </c>
      <c r="E543" s="38" t="s">
        <v>921</v>
      </c>
      <c r="F543" s="110" t="s">
        <v>922</v>
      </c>
      <c r="G543" s="110" t="s">
        <v>2685</v>
      </c>
      <c r="H543" s="110" t="s">
        <v>2686</v>
      </c>
      <c r="I543" s="38" t="s">
        <v>925</v>
      </c>
      <c r="J543" s="38" t="s">
        <v>2687</v>
      </c>
      <c r="K543" s="38" t="s">
        <v>2688</v>
      </c>
      <c r="L543" s="38" t="s">
        <v>2671</v>
      </c>
      <c r="M543" s="2">
        <v>169.0</v>
      </c>
      <c r="N543" s="38"/>
    </row>
    <row r="544">
      <c r="A544" s="108">
        <v>543.0</v>
      </c>
      <c r="B544" s="2" t="s">
        <v>1635</v>
      </c>
      <c r="D544" s="38" t="s">
        <v>920</v>
      </c>
      <c r="E544" s="38" t="s">
        <v>921</v>
      </c>
      <c r="F544" s="110" t="s">
        <v>922</v>
      </c>
      <c r="G544" s="110" t="s">
        <v>1229</v>
      </c>
      <c r="H544" s="110" t="s">
        <v>2689</v>
      </c>
      <c r="I544" s="38" t="s">
        <v>925</v>
      </c>
      <c r="J544" s="38" t="s">
        <v>2690</v>
      </c>
      <c r="K544" s="38" t="s">
        <v>2691</v>
      </c>
      <c r="L544" s="38" t="s">
        <v>2692</v>
      </c>
      <c r="M544" s="2">
        <v>169.0</v>
      </c>
      <c r="N544" s="38"/>
    </row>
    <row r="545">
      <c r="A545" s="108">
        <v>544.0</v>
      </c>
      <c r="B545" s="2" t="s">
        <v>1635</v>
      </c>
      <c r="D545" s="38" t="s">
        <v>920</v>
      </c>
      <c r="E545" s="38" t="s">
        <v>921</v>
      </c>
      <c r="F545" s="110" t="s">
        <v>922</v>
      </c>
      <c r="G545" s="110" t="s">
        <v>2693</v>
      </c>
      <c r="H545" s="110" t="s">
        <v>2694</v>
      </c>
      <c r="I545" s="38" t="s">
        <v>925</v>
      </c>
      <c r="J545" s="38" t="s">
        <v>2695</v>
      </c>
      <c r="K545" s="38" t="s">
        <v>2696</v>
      </c>
      <c r="L545" s="38" t="s">
        <v>2697</v>
      </c>
      <c r="M545" s="2">
        <v>169.0</v>
      </c>
      <c r="N545" s="38"/>
    </row>
    <row r="546">
      <c r="A546" s="108">
        <v>545.0</v>
      </c>
      <c r="B546" s="2" t="s">
        <v>1635</v>
      </c>
      <c r="D546" s="38" t="s">
        <v>920</v>
      </c>
      <c r="E546" s="38" t="s">
        <v>921</v>
      </c>
      <c r="F546" s="110" t="s">
        <v>922</v>
      </c>
      <c r="G546" s="110" t="s">
        <v>2698</v>
      </c>
      <c r="H546" s="110" t="s">
        <v>2699</v>
      </c>
      <c r="I546" s="38" t="s">
        <v>925</v>
      </c>
      <c r="J546" s="38" t="s">
        <v>2700</v>
      </c>
      <c r="K546" s="38" t="s">
        <v>2701</v>
      </c>
      <c r="L546" s="38" t="s">
        <v>2381</v>
      </c>
      <c r="M546" s="2">
        <v>169.0</v>
      </c>
      <c r="N546" s="38"/>
    </row>
    <row r="547">
      <c r="A547" s="108">
        <v>546.0</v>
      </c>
      <c r="B547" s="2" t="s">
        <v>1635</v>
      </c>
      <c r="D547" s="38" t="s">
        <v>920</v>
      </c>
      <c r="E547" s="38" t="s">
        <v>921</v>
      </c>
      <c r="F547" s="110" t="s">
        <v>922</v>
      </c>
      <c r="G547" s="110" t="s">
        <v>2698</v>
      </c>
      <c r="H547" s="110" t="s">
        <v>2702</v>
      </c>
      <c r="I547" s="38" t="s">
        <v>925</v>
      </c>
      <c r="J547" s="38" t="s">
        <v>2703</v>
      </c>
      <c r="K547" s="38" t="s">
        <v>2704</v>
      </c>
      <c r="L547" s="38" t="s">
        <v>2705</v>
      </c>
      <c r="M547" s="2">
        <v>169.0</v>
      </c>
      <c r="N547" s="38"/>
    </row>
    <row r="548">
      <c r="A548" s="108">
        <v>547.0</v>
      </c>
      <c r="B548" s="2" t="s">
        <v>1635</v>
      </c>
      <c r="D548" s="38" t="s">
        <v>920</v>
      </c>
      <c r="E548" s="38" t="s">
        <v>921</v>
      </c>
      <c r="F548" s="110" t="s">
        <v>922</v>
      </c>
      <c r="G548" s="110" t="s">
        <v>2706</v>
      </c>
      <c r="H548" s="110" t="s">
        <v>2707</v>
      </c>
      <c r="I548" s="38" t="s">
        <v>925</v>
      </c>
      <c r="J548" s="38" t="s">
        <v>2708</v>
      </c>
      <c r="K548" s="2" t="s">
        <v>2709</v>
      </c>
      <c r="L548" s="38" t="s">
        <v>2710</v>
      </c>
      <c r="M548" s="2">
        <v>169.0</v>
      </c>
      <c r="N548" s="38"/>
    </row>
    <row r="549">
      <c r="A549" s="108">
        <v>548.0</v>
      </c>
      <c r="B549" s="117" t="s">
        <v>1635</v>
      </c>
      <c r="C549" s="118"/>
      <c r="D549" s="117" t="s">
        <v>920</v>
      </c>
      <c r="E549" s="117" t="s">
        <v>921</v>
      </c>
      <c r="F549" s="110" t="s">
        <v>922</v>
      </c>
      <c r="G549" s="110" t="s">
        <v>2209</v>
      </c>
      <c r="H549" s="110" t="s">
        <v>1061</v>
      </c>
      <c r="I549" s="117" t="s">
        <v>925</v>
      </c>
      <c r="J549" s="117" t="s">
        <v>2711</v>
      </c>
      <c r="K549" s="117" t="s">
        <v>2712</v>
      </c>
      <c r="L549" s="117" t="s">
        <v>2212</v>
      </c>
      <c r="M549" s="55">
        <v>120.0</v>
      </c>
      <c r="N549" s="38"/>
    </row>
    <row r="550">
      <c r="A550" s="108">
        <v>549.0</v>
      </c>
      <c r="B550" s="117" t="s">
        <v>1635</v>
      </c>
      <c r="C550" s="118"/>
      <c r="D550" s="117" t="s">
        <v>920</v>
      </c>
      <c r="E550" s="117" t="s">
        <v>921</v>
      </c>
      <c r="F550" s="110" t="s">
        <v>2068</v>
      </c>
      <c r="G550" s="110" t="s">
        <v>2074</v>
      </c>
      <c r="H550" s="110" t="s">
        <v>2075</v>
      </c>
      <c r="I550" s="117" t="s">
        <v>925</v>
      </c>
      <c r="J550" s="117" t="s">
        <v>2713</v>
      </c>
      <c r="K550" s="118"/>
      <c r="L550" s="117" t="s">
        <v>2078</v>
      </c>
      <c r="M550" s="55">
        <v>120.0</v>
      </c>
      <c r="N550" s="38"/>
    </row>
    <row r="551">
      <c r="A551" s="108">
        <v>550.0</v>
      </c>
      <c r="B551" s="117" t="s">
        <v>1635</v>
      </c>
      <c r="C551" s="118"/>
      <c r="D551" s="117" t="s">
        <v>920</v>
      </c>
      <c r="E551" s="117" t="s">
        <v>921</v>
      </c>
      <c r="F551" s="110" t="s">
        <v>2068</v>
      </c>
      <c r="G551" s="110" t="s">
        <v>2194</v>
      </c>
      <c r="H551" s="110" t="s">
        <v>2195</v>
      </c>
      <c r="I551" s="117" t="s">
        <v>925</v>
      </c>
      <c r="J551" s="9" t="s">
        <v>2714</v>
      </c>
      <c r="K551" s="117" t="s">
        <v>2197</v>
      </c>
      <c r="L551" s="117" t="s">
        <v>2198</v>
      </c>
      <c r="M551" s="55">
        <v>286.0</v>
      </c>
      <c r="N551" s="38"/>
    </row>
    <row r="552">
      <c r="A552" s="108">
        <v>551.0</v>
      </c>
      <c r="B552" s="117" t="s">
        <v>919</v>
      </c>
      <c r="C552" s="117" t="s">
        <v>2715</v>
      </c>
      <c r="D552" s="117" t="s">
        <v>920</v>
      </c>
      <c r="E552" s="117" t="s">
        <v>921</v>
      </c>
      <c r="F552" s="110" t="s">
        <v>2068</v>
      </c>
      <c r="G552" s="110" t="s">
        <v>2194</v>
      </c>
      <c r="H552" s="110" t="s">
        <v>2195</v>
      </c>
      <c r="I552" s="117" t="s">
        <v>925</v>
      </c>
      <c r="J552" s="9" t="s">
        <v>2716</v>
      </c>
      <c r="K552" s="117" t="s">
        <v>2717</v>
      </c>
      <c r="L552" s="117" t="s">
        <v>2718</v>
      </c>
      <c r="M552" s="10">
        <v>286.0</v>
      </c>
      <c r="N552" s="38"/>
    </row>
    <row r="553">
      <c r="A553" s="108">
        <v>552.0</v>
      </c>
      <c r="B553" s="117" t="s">
        <v>919</v>
      </c>
      <c r="C553" s="117" t="s">
        <v>2715</v>
      </c>
      <c r="D553" s="117" t="s">
        <v>920</v>
      </c>
      <c r="E553" s="117" t="s">
        <v>921</v>
      </c>
      <c r="F553" s="110" t="s">
        <v>2068</v>
      </c>
      <c r="G553" s="110" t="s">
        <v>2194</v>
      </c>
      <c r="H553" s="110" t="s">
        <v>2195</v>
      </c>
      <c r="I553" s="117" t="s">
        <v>2719</v>
      </c>
      <c r="J553" s="9" t="s">
        <v>2720</v>
      </c>
      <c r="L553" s="117" t="s">
        <v>2721</v>
      </c>
      <c r="M553" s="10">
        <v>286.0</v>
      </c>
      <c r="N553" s="38"/>
    </row>
    <row r="554">
      <c r="A554" s="108">
        <v>553.0</v>
      </c>
      <c r="B554" s="2" t="s">
        <v>1635</v>
      </c>
      <c r="D554" s="117" t="s">
        <v>920</v>
      </c>
      <c r="E554" s="117" t="s">
        <v>921</v>
      </c>
      <c r="F554" s="110" t="s">
        <v>2068</v>
      </c>
      <c r="G554" s="110" t="s">
        <v>2074</v>
      </c>
      <c r="H554" s="110" t="s">
        <v>2075</v>
      </c>
      <c r="I554" s="117" t="s">
        <v>2719</v>
      </c>
      <c r="J554" s="9" t="s">
        <v>2087</v>
      </c>
      <c r="L554" s="2" t="s">
        <v>2088</v>
      </c>
      <c r="M554" s="2">
        <v>286.0</v>
      </c>
      <c r="N554" s="38"/>
    </row>
    <row r="555">
      <c r="A555" s="108">
        <v>554.0</v>
      </c>
      <c r="B555" s="2" t="s">
        <v>1635</v>
      </c>
      <c r="D555" s="117" t="s">
        <v>920</v>
      </c>
      <c r="E555" s="117" t="s">
        <v>921</v>
      </c>
      <c r="F555" s="110" t="s">
        <v>2068</v>
      </c>
      <c r="G555" s="110" t="s">
        <v>2074</v>
      </c>
      <c r="H555" s="110" t="s">
        <v>2075</v>
      </c>
      <c r="I555" s="117" t="s">
        <v>2719</v>
      </c>
      <c r="J555" s="9" t="s">
        <v>2722</v>
      </c>
      <c r="L555" s="2" t="s">
        <v>2723</v>
      </c>
      <c r="M555" s="2">
        <v>286.0</v>
      </c>
      <c r="N555" s="38"/>
    </row>
    <row r="556">
      <c r="A556" s="108">
        <v>555.0</v>
      </c>
      <c r="B556" s="2" t="s">
        <v>1635</v>
      </c>
      <c r="D556" s="117" t="s">
        <v>920</v>
      </c>
      <c r="E556" s="117" t="s">
        <v>921</v>
      </c>
      <c r="F556" s="110" t="s">
        <v>2068</v>
      </c>
      <c r="G556" s="110" t="s">
        <v>2074</v>
      </c>
      <c r="H556" s="110" t="s">
        <v>2075</v>
      </c>
      <c r="I556" s="117" t="s">
        <v>2719</v>
      </c>
      <c r="J556" s="9" t="s">
        <v>2724</v>
      </c>
      <c r="L556" s="2" t="s">
        <v>2725</v>
      </c>
      <c r="M556" s="2">
        <v>286.0</v>
      </c>
      <c r="N556" s="38"/>
    </row>
    <row r="557">
      <c r="A557" s="108">
        <v>556.0</v>
      </c>
      <c r="B557" s="2" t="s">
        <v>1635</v>
      </c>
      <c r="D557" s="117" t="s">
        <v>920</v>
      </c>
      <c r="E557" s="117" t="s">
        <v>921</v>
      </c>
      <c r="F557" s="110" t="s">
        <v>2068</v>
      </c>
      <c r="G557" s="110" t="s">
        <v>2074</v>
      </c>
      <c r="H557" s="110" t="s">
        <v>2075</v>
      </c>
      <c r="I557" s="117" t="s">
        <v>2719</v>
      </c>
      <c r="J557" s="9" t="s">
        <v>2726</v>
      </c>
      <c r="L557" s="2" t="s">
        <v>2727</v>
      </c>
      <c r="M557" s="2">
        <v>286.0</v>
      </c>
      <c r="N557" s="38"/>
    </row>
    <row r="558">
      <c r="A558" s="108">
        <v>557.0</v>
      </c>
      <c r="B558" s="2" t="s">
        <v>1635</v>
      </c>
      <c r="D558" s="117" t="s">
        <v>920</v>
      </c>
      <c r="E558" s="117" t="s">
        <v>921</v>
      </c>
      <c r="F558" s="110" t="s">
        <v>2068</v>
      </c>
      <c r="G558" s="110" t="s">
        <v>2074</v>
      </c>
      <c r="H558" s="110" t="s">
        <v>2075</v>
      </c>
      <c r="I558" s="117" t="s">
        <v>2719</v>
      </c>
      <c r="J558" s="9" t="s">
        <v>2728</v>
      </c>
      <c r="L558" s="2" t="s">
        <v>2729</v>
      </c>
      <c r="M558" s="2">
        <v>286.0</v>
      </c>
      <c r="N558" s="38"/>
    </row>
    <row r="559">
      <c r="A559" s="108">
        <v>558.0</v>
      </c>
      <c r="B559" s="2" t="s">
        <v>1635</v>
      </c>
      <c r="D559" s="2" t="s">
        <v>920</v>
      </c>
      <c r="E559" s="2" t="s">
        <v>921</v>
      </c>
      <c r="F559" s="110" t="s">
        <v>2068</v>
      </c>
      <c r="G559" s="110" t="s">
        <v>2730</v>
      </c>
      <c r="H559" s="110" t="s">
        <v>2731</v>
      </c>
      <c r="I559" s="117" t="s">
        <v>2719</v>
      </c>
      <c r="J559" s="9" t="s">
        <v>2732</v>
      </c>
      <c r="L559" s="2" t="s">
        <v>2733</v>
      </c>
      <c r="M559" s="2">
        <v>120.0</v>
      </c>
      <c r="N559" s="38"/>
    </row>
    <row r="560">
      <c r="A560" s="108">
        <v>559.0</v>
      </c>
      <c r="B560" s="2" t="s">
        <v>1635</v>
      </c>
      <c r="D560" s="2" t="s">
        <v>920</v>
      </c>
      <c r="E560" s="2" t="s">
        <v>921</v>
      </c>
      <c r="F560" s="110" t="s">
        <v>2068</v>
      </c>
      <c r="G560" s="110" t="s">
        <v>2730</v>
      </c>
      <c r="H560" s="110" t="s">
        <v>2731</v>
      </c>
      <c r="I560" s="117" t="s">
        <v>2719</v>
      </c>
      <c r="J560" s="9" t="s">
        <v>2734</v>
      </c>
      <c r="L560" s="2" t="s">
        <v>2735</v>
      </c>
      <c r="M560" s="2">
        <v>120.0</v>
      </c>
      <c r="N560" s="38"/>
    </row>
    <row r="561">
      <c r="A561" s="108">
        <v>560.0</v>
      </c>
      <c r="B561" s="2" t="s">
        <v>1635</v>
      </c>
      <c r="D561" s="2" t="s">
        <v>920</v>
      </c>
      <c r="E561" s="2" t="s">
        <v>921</v>
      </c>
      <c r="F561" s="110" t="s">
        <v>2068</v>
      </c>
      <c r="G561" s="110" t="s">
        <v>2730</v>
      </c>
      <c r="H561" s="110" t="s">
        <v>2731</v>
      </c>
      <c r="I561" s="117" t="s">
        <v>2719</v>
      </c>
      <c r="J561" s="9" t="s">
        <v>2736</v>
      </c>
      <c r="L561" s="2" t="s">
        <v>2737</v>
      </c>
      <c r="M561" s="2">
        <v>120.0</v>
      </c>
      <c r="N561" s="38"/>
    </row>
    <row r="562">
      <c r="A562" s="108">
        <v>561.0</v>
      </c>
      <c r="B562" s="2" t="s">
        <v>1635</v>
      </c>
      <c r="D562" s="2" t="s">
        <v>920</v>
      </c>
      <c r="E562" s="2" t="s">
        <v>921</v>
      </c>
      <c r="F562" s="110" t="s">
        <v>2068</v>
      </c>
      <c r="G562" s="110" t="s">
        <v>2730</v>
      </c>
      <c r="H562" s="110" t="s">
        <v>2731</v>
      </c>
      <c r="I562" s="117" t="s">
        <v>2719</v>
      </c>
      <c r="J562" s="9" t="s">
        <v>2738</v>
      </c>
      <c r="L562" s="2" t="s">
        <v>2739</v>
      </c>
      <c r="M562" s="2">
        <v>120.0</v>
      </c>
      <c r="N562" s="38"/>
    </row>
    <row r="563">
      <c r="A563" s="108">
        <v>562.0</v>
      </c>
      <c r="B563" s="2" t="s">
        <v>1635</v>
      </c>
      <c r="D563" s="2" t="s">
        <v>920</v>
      </c>
      <c r="E563" s="2" t="s">
        <v>921</v>
      </c>
      <c r="F563" s="110" t="s">
        <v>2068</v>
      </c>
      <c r="G563" s="110" t="s">
        <v>2730</v>
      </c>
      <c r="H563" s="110" t="s">
        <v>2731</v>
      </c>
      <c r="I563" s="117" t="s">
        <v>2719</v>
      </c>
      <c r="J563" s="9" t="s">
        <v>2740</v>
      </c>
      <c r="L563" s="2" t="s">
        <v>2741</v>
      </c>
      <c r="M563" s="2">
        <v>120.0</v>
      </c>
      <c r="N563" s="38"/>
    </row>
    <row r="564">
      <c r="A564" s="108">
        <v>563.0</v>
      </c>
      <c r="B564" s="2" t="s">
        <v>1635</v>
      </c>
      <c r="D564" s="2" t="s">
        <v>920</v>
      </c>
      <c r="E564" s="2" t="s">
        <v>921</v>
      </c>
      <c r="F564" s="110" t="s">
        <v>2068</v>
      </c>
      <c r="G564" s="110" t="s">
        <v>2730</v>
      </c>
      <c r="H564" s="110" t="s">
        <v>2731</v>
      </c>
      <c r="I564" s="117" t="s">
        <v>2719</v>
      </c>
      <c r="J564" s="9" t="s">
        <v>2742</v>
      </c>
      <c r="L564" s="2" t="s">
        <v>2743</v>
      </c>
      <c r="M564" s="2">
        <v>120.0</v>
      </c>
      <c r="N564" s="38"/>
    </row>
    <row r="565">
      <c r="A565" s="108">
        <v>564.0</v>
      </c>
      <c r="B565" s="2" t="s">
        <v>1635</v>
      </c>
      <c r="D565" s="2" t="s">
        <v>920</v>
      </c>
      <c r="E565" s="2" t="s">
        <v>921</v>
      </c>
      <c r="F565" s="110" t="s">
        <v>2068</v>
      </c>
      <c r="G565" s="110" t="s">
        <v>2730</v>
      </c>
      <c r="H565" s="110" t="s">
        <v>2731</v>
      </c>
      <c r="I565" s="117" t="s">
        <v>2719</v>
      </c>
      <c r="J565" s="2" t="s">
        <v>2744</v>
      </c>
      <c r="L565" s="2" t="s">
        <v>2745</v>
      </c>
      <c r="M565" s="2">
        <v>120.0</v>
      </c>
      <c r="N565" s="38"/>
    </row>
    <row r="566">
      <c r="A566" s="108">
        <v>565.0</v>
      </c>
      <c r="B566" s="2" t="s">
        <v>1635</v>
      </c>
      <c r="D566" s="2" t="s">
        <v>920</v>
      </c>
      <c r="E566" s="2" t="s">
        <v>921</v>
      </c>
      <c r="F566" s="110" t="s">
        <v>922</v>
      </c>
      <c r="G566" s="110" t="s">
        <v>2209</v>
      </c>
      <c r="H566" s="110" t="s">
        <v>1061</v>
      </c>
      <c r="I566" s="117" t="s">
        <v>2719</v>
      </c>
      <c r="J566" s="2" t="s">
        <v>2746</v>
      </c>
      <c r="L566" s="2" t="s">
        <v>2309</v>
      </c>
      <c r="M566" s="2">
        <v>120.0</v>
      </c>
      <c r="N566" s="38"/>
    </row>
    <row r="567">
      <c r="A567" s="108">
        <v>566.0</v>
      </c>
      <c r="B567" s="2" t="s">
        <v>1635</v>
      </c>
      <c r="D567" s="2" t="s">
        <v>920</v>
      </c>
      <c r="E567" s="2" t="s">
        <v>921</v>
      </c>
      <c r="F567" s="110" t="s">
        <v>2068</v>
      </c>
      <c r="G567" s="110" t="s">
        <v>2730</v>
      </c>
      <c r="H567" s="110" t="s">
        <v>2731</v>
      </c>
      <c r="I567" s="117" t="s">
        <v>2719</v>
      </c>
      <c r="J567" s="2" t="s">
        <v>2747</v>
      </c>
      <c r="L567" s="2" t="s">
        <v>2748</v>
      </c>
      <c r="M567" s="2">
        <v>120.0</v>
      </c>
      <c r="N567" s="38"/>
    </row>
    <row r="568">
      <c r="A568" s="108">
        <v>567.0</v>
      </c>
      <c r="B568" s="2" t="s">
        <v>1635</v>
      </c>
      <c r="D568" s="2" t="s">
        <v>920</v>
      </c>
      <c r="E568" s="2" t="s">
        <v>921</v>
      </c>
      <c r="F568" s="110" t="s">
        <v>2068</v>
      </c>
      <c r="G568" s="110" t="s">
        <v>2730</v>
      </c>
      <c r="H568" s="110" t="s">
        <v>2731</v>
      </c>
      <c r="I568" s="117" t="s">
        <v>2719</v>
      </c>
      <c r="J568" s="2" t="s">
        <v>2749</v>
      </c>
      <c r="L568" s="2" t="s">
        <v>2750</v>
      </c>
      <c r="M568" s="2">
        <v>120.0</v>
      </c>
      <c r="N568" s="38"/>
    </row>
    <row r="569">
      <c r="A569" s="108">
        <v>568.0</v>
      </c>
      <c r="B569" s="2" t="s">
        <v>1635</v>
      </c>
      <c r="D569" s="2" t="s">
        <v>920</v>
      </c>
      <c r="E569" s="2" t="s">
        <v>921</v>
      </c>
      <c r="F569" s="110" t="s">
        <v>2068</v>
      </c>
      <c r="G569" s="110" t="s">
        <v>2730</v>
      </c>
      <c r="H569" s="110" t="s">
        <v>2731</v>
      </c>
      <c r="I569" s="117" t="s">
        <v>2719</v>
      </c>
      <c r="J569" s="2" t="s">
        <v>2751</v>
      </c>
      <c r="L569" s="2" t="s">
        <v>2752</v>
      </c>
      <c r="M569" s="2">
        <v>120.0</v>
      </c>
      <c r="N569" s="38"/>
    </row>
    <row r="570">
      <c r="A570" s="108">
        <v>569.0</v>
      </c>
      <c r="B570" s="2" t="s">
        <v>1635</v>
      </c>
      <c r="D570" s="2" t="s">
        <v>920</v>
      </c>
      <c r="E570" s="2" t="s">
        <v>921</v>
      </c>
      <c r="F570" s="110" t="s">
        <v>2068</v>
      </c>
      <c r="G570" s="110" t="s">
        <v>2730</v>
      </c>
      <c r="H570" s="110" t="s">
        <v>2731</v>
      </c>
      <c r="I570" s="117" t="s">
        <v>2719</v>
      </c>
      <c r="J570" s="2" t="s">
        <v>2753</v>
      </c>
      <c r="L570" s="2" t="s">
        <v>2754</v>
      </c>
      <c r="M570" s="2">
        <v>120.0</v>
      </c>
      <c r="N570" s="38"/>
    </row>
    <row r="571">
      <c r="A571" s="108">
        <v>570.0</v>
      </c>
      <c r="B571" s="2" t="s">
        <v>1635</v>
      </c>
      <c r="D571" s="2" t="s">
        <v>920</v>
      </c>
      <c r="E571" s="2" t="s">
        <v>921</v>
      </c>
      <c r="F571" s="110" t="s">
        <v>2068</v>
      </c>
      <c r="G571" s="110" t="s">
        <v>2730</v>
      </c>
      <c r="H571" s="110" t="s">
        <v>2731</v>
      </c>
      <c r="I571" s="117" t="s">
        <v>2719</v>
      </c>
      <c r="J571" s="2" t="s">
        <v>2755</v>
      </c>
      <c r="L571" s="2" t="s">
        <v>2756</v>
      </c>
      <c r="M571" s="2">
        <v>120.0</v>
      </c>
      <c r="N571" s="38"/>
    </row>
    <row r="572">
      <c r="A572" s="108">
        <v>571.0</v>
      </c>
      <c r="B572" s="2" t="s">
        <v>1786</v>
      </c>
      <c r="D572" s="2" t="s">
        <v>920</v>
      </c>
      <c r="E572" s="2" t="s">
        <v>921</v>
      </c>
      <c r="F572" s="110" t="s">
        <v>2226</v>
      </c>
      <c r="G572" s="110" t="s">
        <v>2757</v>
      </c>
      <c r="H572" s="110" t="s">
        <v>2758</v>
      </c>
      <c r="I572" s="2" t="s">
        <v>925</v>
      </c>
      <c r="J572" s="2" t="s">
        <v>2759</v>
      </c>
      <c r="L572" s="2" t="s">
        <v>2760</v>
      </c>
      <c r="M572" s="2">
        <v>121.0</v>
      </c>
      <c r="N572" s="38"/>
    </row>
    <row r="573">
      <c r="A573" s="108">
        <v>572.0</v>
      </c>
      <c r="B573" s="2" t="s">
        <v>1786</v>
      </c>
      <c r="D573" s="2" t="s">
        <v>920</v>
      </c>
      <c r="E573" s="2" t="s">
        <v>921</v>
      </c>
      <c r="F573" s="110" t="s">
        <v>2226</v>
      </c>
      <c r="G573" s="110" t="s">
        <v>2227</v>
      </c>
      <c r="H573" s="110" t="s">
        <v>2761</v>
      </c>
      <c r="I573" s="2" t="s">
        <v>2719</v>
      </c>
      <c r="J573" s="2" t="s">
        <v>2762</v>
      </c>
      <c r="L573" s="2" t="s">
        <v>2763</v>
      </c>
      <c r="M573" s="2">
        <v>121.0</v>
      </c>
      <c r="N573" s="38"/>
    </row>
    <row r="574">
      <c r="A574" s="108">
        <v>573.0</v>
      </c>
      <c r="B574" s="2" t="s">
        <v>1786</v>
      </c>
      <c r="D574" s="2" t="s">
        <v>920</v>
      </c>
      <c r="E574" s="2" t="s">
        <v>921</v>
      </c>
      <c r="F574" s="110" t="s">
        <v>2226</v>
      </c>
      <c r="G574" s="110" t="s">
        <v>2227</v>
      </c>
      <c r="H574" s="110" t="s">
        <v>2761</v>
      </c>
      <c r="I574" s="2" t="s">
        <v>2719</v>
      </c>
      <c r="J574" s="2" t="s">
        <v>2764</v>
      </c>
      <c r="L574" s="2" t="s">
        <v>2765</v>
      </c>
      <c r="M574" s="2">
        <v>121.0</v>
      </c>
      <c r="N574" s="38"/>
    </row>
    <row r="575">
      <c r="A575" s="108">
        <v>574.0</v>
      </c>
      <c r="B575" s="2" t="s">
        <v>1786</v>
      </c>
      <c r="D575" s="2" t="s">
        <v>920</v>
      </c>
      <c r="E575" s="2" t="s">
        <v>921</v>
      </c>
      <c r="F575" s="110" t="s">
        <v>2226</v>
      </c>
      <c r="G575" s="110" t="s">
        <v>2227</v>
      </c>
      <c r="H575" s="110" t="s">
        <v>2761</v>
      </c>
      <c r="I575" s="2" t="s">
        <v>2719</v>
      </c>
      <c r="J575" s="2" t="s">
        <v>2766</v>
      </c>
      <c r="L575" s="2" t="s">
        <v>2767</v>
      </c>
      <c r="M575" s="2">
        <v>121.0</v>
      </c>
      <c r="N575" s="38"/>
    </row>
    <row r="576">
      <c r="A576" s="108">
        <v>575.0</v>
      </c>
      <c r="B576" s="2" t="s">
        <v>1786</v>
      </c>
      <c r="D576" s="2" t="s">
        <v>920</v>
      </c>
      <c r="E576" s="2" t="s">
        <v>921</v>
      </c>
      <c r="F576" s="110" t="s">
        <v>2226</v>
      </c>
      <c r="G576" s="110" t="s">
        <v>2227</v>
      </c>
      <c r="H576" s="110" t="s">
        <v>2761</v>
      </c>
      <c r="I576" s="2" t="s">
        <v>2719</v>
      </c>
      <c r="J576" s="2" t="s">
        <v>2768</v>
      </c>
      <c r="L576" s="2" t="s">
        <v>2769</v>
      </c>
      <c r="M576" s="2">
        <v>121.0</v>
      </c>
      <c r="N576" s="38"/>
    </row>
    <row r="577">
      <c r="A577" s="108">
        <v>576.0</v>
      </c>
      <c r="B577" s="2" t="s">
        <v>1786</v>
      </c>
      <c r="D577" s="2" t="s">
        <v>920</v>
      </c>
      <c r="E577" s="2" t="s">
        <v>921</v>
      </c>
      <c r="F577" s="110" t="s">
        <v>2226</v>
      </c>
      <c r="G577" s="110" t="s">
        <v>2227</v>
      </c>
      <c r="H577" s="110" t="s">
        <v>2761</v>
      </c>
      <c r="I577" s="2" t="s">
        <v>2719</v>
      </c>
      <c r="J577" s="2" t="s">
        <v>2770</v>
      </c>
      <c r="L577" s="2" t="s">
        <v>2771</v>
      </c>
      <c r="M577" s="2">
        <v>121.0</v>
      </c>
      <c r="N577" s="38"/>
    </row>
    <row r="578">
      <c r="A578" s="108">
        <v>577.0</v>
      </c>
      <c r="B578" s="2" t="s">
        <v>1786</v>
      </c>
      <c r="D578" s="2" t="s">
        <v>920</v>
      </c>
      <c r="E578" s="2" t="s">
        <v>921</v>
      </c>
      <c r="F578" s="110" t="s">
        <v>2226</v>
      </c>
      <c r="G578" s="110" t="s">
        <v>2227</v>
      </c>
      <c r="H578" s="110" t="s">
        <v>2761</v>
      </c>
      <c r="I578" s="2" t="s">
        <v>2719</v>
      </c>
      <c r="J578" s="2" t="s">
        <v>2772</v>
      </c>
      <c r="L578" s="2" t="s">
        <v>2773</v>
      </c>
      <c r="M578" s="2">
        <v>121.0</v>
      </c>
      <c r="N578" s="38"/>
    </row>
    <row r="579">
      <c r="A579" s="108">
        <v>578.0</v>
      </c>
      <c r="B579" s="2" t="s">
        <v>1786</v>
      </c>
      <c r="D579" s="2" t="s">
        <v>920</v>
      </c>
      <c r="E579" s="2" t="s">
        <v>921</v>
      </c>
      <c r="F579" s="110" t="s">
        <v>2226</v>
      </c>
      <c r="G579" s="110" t="s">
        <v>2227</v>
      </c>
      <c r="H579" s="110" t="s">
        <v>2761</v>
      </c>
      <c r="I579" s="2" t="s">
        <v>2719</v>
      </c>
      <c r="J579" s="2" t="s">
        <v>2774</v>
      </c>
      <c r="L579" s="2" t="s">
        <v>2775</v>
      </c>
      <c r="M579" s="2">
        <v>121.0</v>
      </c>
      <c r="N579" s="38"/>
    </row>
    <row r="580">
      <c r="A580" s="108">
        <v>579.0</v>
      </c>
      <c r="B580" s="2" t="s">
        <v>1786</v>
      </c>
      <c r="D580" s="2" t="s">
        <v>920</v>
      </c>
      <c r="E580" s="2" t="s">
        <v>921</v>
      </c>
      <c r="F580" s="110" t="s">
        <v>2226</v>
      </c>
      <c r="G580" s="110" t="s">
        <v>2227</v>
      </c>
      <c r="H580" s="110" t="s">
        <v>2761</v>
      </c>
      <c r="I580" s="2" t="s">
        <v>2719</v>
      </c>
      <c r="J580" s="2" t="s">
        <v>2776</v>
      </c>
      <c r="L580" s="2" t="s">
        <v>2777</v>
      </c>
      <c r="M580" s="2">
        <v>121.0</v>
      </c>
      <c r="N580" s="38"/>
    </row>
    <row r="581">
      <c r="A581" s="108">
        <v>580.0</v>
      </c>
      <c r="B581" s="2" t="s">
        <v>1786</v>
      </c>
      <c r="D581" s="2" t="s">
        <v>920</v>
      </c>
      <c r="E581" s="2" t="s">
        <v>921</v>
      </c>
      <c r="F581" s="110" t="s">
        <v>2226</v>
      </c>
      <c r="G581" s="110" t="s">
        <v>2227</v>
      </c>
      <c r="H581" s="110" t="s">
        <v>2761</v>
      </c>
      <c r="I581" s="2" t="s">
        <v>2719</v>
      </c>
      <c r="J581" s="2" t="s">
        <v>2778</v>
      </c>
      <c r="L581" s="2" t="s">
        <v>2779</v>
      </c>
      <c r="M581" s="2">
        <v>121.0</v>
      </c>
      <c r="N581" s="38"/>
    </row>
    <row r="582">
      <c r="A582" s="108">
        <v>581.0</v>
      </c>
      <c r="B582" s="2" t="s">
        <v>1786</v>
      </c>
      <c r="D582" s="2" t="s">
        <v>920</v>
      </c>
      <c r="E582" s="2" t="s">
        <v>921</v>
      </c>
      <c r="F582" s="110" t="s">
        <v>2226</v>
      </c>
      <c r="G582" s="110" t="s">
        <v>2227</v>
      </c>
      <c r="H582" s="110" t="s">
        <v>2761</v>
      </c>
      <c r="I582" s="2" t="s">
        <v>2719</v>
      </c>
      <c r="J582" s="2" t="s">
        <v>2780</v>
      </c>
      <c r="L582" s="2" t="s">
        <v>2781</v>
      </c>
      <c r="M582" s="2">
        <v>121.0</v>
      </c>
      <c r="N582" s="38"/>
    </row>
    <row r="583">
      <c r="A583" s="108">
        <v>582.0</v>
      </c>
      <c r="B583" s="2" t="s">
        <v>1786</v>
      </c>
      <c r="D583" s="2" t="s">
        <v>920</v>
      </c>
      <c r="E583" s="2" t="s">
        <v>921</v>
      </c>
      <c r="F583" s="110" t="s">
        <v>2226</v>
      </c>
      <c r="G583" s="110" t="s">
        <v>2757</v>
      </c>
      <c r="H583" s="110" t="s">
        <v>2758</v>
      </c>
      <c r="I583" s="2" t="s">
        <v>2719</v>
      </c>
      <c r="J583" s="2" t="s">
        <v>2782</v>
      </c>
      <c r="L583" s="2" t="s">
        <v>2783</v>
      </c>
      <c r="M583" s="2">
        <v>121.0</v>
      </c>
      <c r="N583" s="38"/>
    </row>
    <row r="584">
      <c r="A584" s="108">
        <v>583.0</v>
      </c>
      <c r="B584" s="2" t="s">
        <v>1786</v>
      </c>
      <c r="D584" s="2" t="s">
        <v>920</v>
      </c>
      <c r="E584" s="2" t="s">
        <v>921</v>
      </c>
      <c r="F584" s="110" t="s">
        <v>2226</v>
      </c>
      <c r="G584" s="110" t="s">
        <v>2757</v>
      </c>
      <c r="H584" s="110" t="s">
        <v>2758</v>
      </c>
      <c r="I584" s="2" t="s">
        <v>2719</v>
      </c>
      <c r="J584" s="2" t="s">
        <v>2784</v>
      </c>
      <c r="L584" s="2" t="s">
        <v>2785</v>
      </c>
      <c r="M584" s="2">
        <v>121.0</v>
      </c>
      <c r="N584" s="38"/>
    </row>
    <row r="585">
      <c r="A585" s="108">
        <v>584.0</v>
      </c>
      <c r="B585" s="2" t="s">
        <v>1786</v>
      </c>
      <c r="D585" s="2" t="s">
        <v>920</v>
      </c>
      <c r="E585" s="2" t="s">
        <v>921</v>
      </c>
      <c r="F585" s="110" t="s">
        <v>922</v>
      </c>
      <c r="G585" s="110" t="s">
        <v>2786</v>
      </c>
      <c r="H585" s="110" t="s">
        <v>2787</v>
      </c>
      <c r="I585" s="2" t="s">
        <v>925</v>
      </c>
      <c r="J585" s="2" t="s">
        <v>2788</v>
      </c>
      <c r="L585" s="2" t="s">
        <v>2789</v>
      </c>
      <c r="M585" s="2">
        <v>121.0</v>
      </c>
      <c r="N585" s="38"/>
    </row>
    <row r="586">
      <c r="A586" s="108">
        <v>585.0</v>
      </c>
      <c r="B586" s="2" t="s">
        <v>1786</v>
      </c>
      <c r="D586" s="2" t="s">
        <v>920</v>
      </c>
      <c r="E586" s="2" t="s">
        <v>921</v>
      </c>
      <c r="F586" s="110" t="s">
        <v>922</v>
      </c>
      <c r="G586" s="110" t="s">
        <v>2786</v>
      </c>
      <c r="H586" s="110" t="s">
        <v>2787</v>
      </c>
      <c r="I586" s="2" t="s">
        <v>2719</v>
      </c>
      <c r="J586" s="2" t="s">
        <v>2790</v>
      </c>
      <c r="L586" s="2" t="s">
        <v>2791</v>
      </c>
      <c r="M586" s="2">
        <v>121.0</v>
      </c>
      <c r="N586" s="38"/>
    </row>
    <row r="587">
      <c r="A587" s="108">
        <v>586.0</v>
      </c>
      <c r="B587" s="2" t="s">
        <v>1786</v>
      </c>
      <c r="D587" s="2" t="s">
        <v>920</v>
      </c>
      <c r="E587" s="2" t="s">
        <v>921</v>
      </c>
      <c r="F587" s="110" t="s">
        <v>922</v>
      </c>
      <c r="G587" s="110" t="s">
        <v>2786</v>
      </c>
      <c r="H587" s="110" t="s">
        <v>2787</v>
      </c>
      <c r="I587" s="2" t="s">
        <v>2719</v>
      </c>
      <c r="J587" s="2" t="s">
        <v>2792</v>
      </c>
      <c r="L587" s="2" t="s">
        <v>2793</v>
      </c>
      <c r="M587" s="2">
        <v>121.0</v>
      </c>
      <c r="N587" s="38"/>
    </row>
    <row r="588">
      <c r="A588" s="108">
        <v>587.0</v>
      </c>
      <c r="B588" s="2" t="s">
        <v>1786</v>
      </c>
      <c r="D588" s="2" t="s">
        <v>920</v>
      </c>
      <c r="E588" s="2" t="s">
        <v>921</v>
      </c>
      <c r="F588" s="110" t="s">
        <v>2226</v>
      </c>
      <c r="G588" s="110" t="s">
        <v>2227</v>
      </c>
      <c r="H588" s="110" t="s">
        <v>2761</v>
      </c>
      <c r="I588" s="2" t="s">
        <v>925</v>
      </c>
      <c r="J588" s="2" t="s">
        <v>2794</v>
      </c>
      <c r="L588" s="2" t="s">
        <v>2795</v>
      </c>
      <c r="M588" s="2">
        <v>121.0</v>
      </c>
      <c r="N588" s="38"/>
    </row>
    <row r="589">
      <c r="A589" s="108">
        <v>588.0</v>
      </c>
      <c r="B589" s="2" t="s">
        <v>1786</v>
      </c>
      <c r="D589" s="2" t="s">
        <v>920</v>
      </c>
      <c r="E589" s="2" t="s">
        <v>921</v>
      </c>
      <c r="F589" s="110" t="s">
        <v>2226</v>
      </c>
      <c r="G589" s="110" t="s">
        <v>2796</v>
      </c>
      <c r="H589" s="110" t="s">
        <v>2797</v>
      </c>
      <c r="I589" s="2" t="s">
        <v>2719</v>
      </c>
      <c r="J589" s="2" t="s">
        <v>2798</v>
      </c>
      <c r="L589" s="2" t="s">
        <v>2799</v>
      </c>
      <c r="M589" s="2">
        <v>121.0</v>
      </c>
      <c r="N589" s="38"/>
    </row>
    <row r="590">
      <c r="A590" s="108">
        <v>589.0</v>
      </c>
      <c r="B590" s="2" t="s">
        <v>1786</v>
      </c>
      <c r="D590" s="2" t="s">
        <v>920</v>
      </c>
      <c r="E590" s="2" t="s">
        <v>921</v>
      </c>
      <c r="F590" s="110" t="s">
        <v>2226</v>
      </c>
      <c r="G590" s="110" t="s">
        <v>2796</v>
      </c>
      <c r="H590" s="110" t="s">
        <v>2797</v>
      </c>
      <c r="I590" s="2" t="s">
        <v>2719</v>
      </c>
      <c r="J590" s="2" t="s">
        <v>2800</v>
      </c>
      <c r="L590" s="2" t="s">
        <v>2801</v>
      </c>
      <c r="M590" s="2">
        <v>121.0</v>
      </c>
      <c r="N590" s="38"/>
    </row>
    <row r="591">
      <c r="A591" s="108">
        <v>590.0</v>
      </c>
      <c r="B591" s="2" t="s">
        <v>1786</v>
      </c>
      <c r="D591" s="2" t="s">
        <v>920</v>
      </c>
      <c r="E591" s="2" t="s">
        <v>921</v>
      </c>
      <c r="F591" s="110" t="s">
        <v>2226</v>
      </c>
      <c r="G591" s="110" t="s">
        <v>2796</v>
      </c>
      <c r="H591" s="110" t="s">
        <v>2797</v>
      </c>
      <c r="I591" s="2" t="s">
        <v>2719</v>
      </c>
      <c r="J591" s="2" t="s">
        <v>2802</v>
      </c>
      <c r="L591" s="2" t="s">
        <v>2803</v>
      </c>
      <c r="M591" s="2">
        <v>121.0</v>
      </c>
      <c r="N591" s="38"/>
    </row>
    <row r="592">
      <c r="A592" s="108">
        <v>591.0</v>
      </c>
      <c r="B592" s="2" t="s">
        <v>1786</v>
      </c>
      <c r="D592" s="2" t="s">
        <v>920</v>
      </c>
      <c r="E592" s="2" t="s">
        <v>921</v>
      </c>
      <c r="F592" s="110" t="s">
        <v>2226</v>
      </c>
      <c r="G592" s="110" t="s">
        <v>2796</v>
      </c>
      <c r="H592" s="110" t="s">
        <v>2797</v>
      </c>
      <c r="I592" s="2" t="s">
        <v>2719</v>
      </c>
      <c r="J592" s="2" t="s">
        <v>2804</v>
      </c>
      <c r="L592" s="2" t="s">
        <v>2805</v>
      </c>
      <c r="M592" s="2">
        <v>121.0</v>
      </c>
      <c r="N592" s="38"/>
    </row>
    <row r="593">
      <c r="A593" s="108">
        <v>592.0</v>
      </c>
      <c r="B593" s="2" t="s">
        <v>1786</v>
      </c>
      <c r="D593" s="2" t="s">
        <v>920</v>
      </c>
      <c r="E593" s="2" t="s">
        <v>921</v>
      </c>
      <c r="F593" s="110" t="s">
        <v>2226</v>
      </c>
      <c r="G593" s="110" t="s">
        <v>2796</v>
      </c>
      <c r="H593" s="110" t="s">
        <v>2797</v>
      </c>
      <c r="I593" s="2" t="s">
        <v>2719</v>
      </c>
      <c r="J593" s="2" t="s">
        <v>2806</v>
      </c>
      <c r="L593" s="2" t="s">
        <v>2807</v>
      </c>
      <c r="M593" s="2">
        <v>121.0</v>
      </c>
      <c r="N593" s="38"/>
    </row>
    <row r="594">
      <c r="A594" s="108">
        <v>593.0</v>
      </c>
      <c r="B594" s="2" t="s">
        <v>1786</v>
      </c>
      <c r="D594" s="2" t="s">
        <v>920</v>
      </c>
      <c r="E594" s="2" t="s">
        <v>921</v>
      </c>
      <c r="F594" s="110" t="s">
        <v>2226</v>
      </c>
      <c r="G594" s="110" t="s">
        <v>2796</v>
      </c>
      <c r="H594" s="110" t="s">
        <v>2797</v>
      </c>
      <c r="I594" s="2" t="s">
        <v>2719</v>
      </c>
      <c r="J594" s="2" t="s">
        <v>2808</v>
      </c>
      <c r="L594" s="2" t="s">
        <v>2809</v>
      </c>
      <c r="M594" s="2">
        <v>121.0</v>
      </c>
      <c r="N594" s="38"/>
    </row>
    <row r="595">
      <c r="A595" s="108">
        <v>594.0</v>
      </c>
      <c r="B595" s="2" t="s">
        <v>1786</v>
      </c>
      <c r="D595" s="2" t="s">
        <v>920</v>
      </c>
      <c r="E595" s="2" t="s">
        <v>921</v>
      </c>
      <c r="F595" s="110" t="s">
        <v>2226</v>
      </c>
      <c r="G595" s="110" t="s">
        <v>2796</v>
      </c>
      <c r="H595" s="110" t="s">
        <v>2797</v>
      </c>
      <c r="I595" s="2" t="s">
        <v>2719</v>
      </c>
      <c r="J595" s="2" t="s">
        <v>2810</v>
      </c>
      <c r="L595" s="2" t="s">
        <v>2811</v>
      </c>
      <c r="M595" s="2">
        <v>121.0</v>
      </c>
      <c r="N595" s="38"/>
    </row>
    <row r="596">
      <c r="A596" s="108">
        <v>595.0</v>
      </c>
      <c r="B596" s="2" t="s">
        <v>1786</v>
      </c>
      <c r="D596" s="2" t="s">
        <v>920</v>
      </c>
      <c r="E596" s="2" t="s">
        <v>921</v>
      </c>
      <c r="F596" s="110" t="s">
        <v>2226</v>
      </c>
      <c r="G596" s="110" t="s">
        <v>2796</v>
      </c>
      <c r="H596" s="110" t="s">
        <v>2797</v>
      </c>
      <c r="I596" s="2" t="s">
        <v>2719</v>
      </c>
      <c r="J596" s="2" t="s">
        <v>2812</v>
      </c>
      <c r="L596" s="2" t="s">
        <v>2813</v>
      </c>
      <c r="M596" s="2">
        <v>121.0</v>
      </c>
      <c r="N596" s="38"/>
    </row>
    <row r="597">
      <c r="A597" s="108">
        <v>596.0</v>
      </c>
      <c r="B597" s="2" t="s">
        <v>1786</v>
      </c>
      <c r="C597" s="2" t="s">
        <v>2814</v>
      </c>
      <c r="D597" s="39" t="s">
        <v>920</v>
      </c>
      <c r="E597" s="39" t="s">
        <v>921</v>
      </c>
      <c r="F597" s="110" t="s">
        <v>922</v>
      </c>
      <c r="G597" s="110" t="s">
        <v>2815</v>
      </c>
      <c r="H597" s="110" t="s">
        <v>2816</v>
      </c>
      <c r="I597" s="2" t="s">
        <v>925</v>
      </c>
      <c r="J597" s="2" t="s">
        <v>2817</v>
      </c>
      <c r="K597" s="2" t="s">
        <v>2818</v>
      </c>
      <c r="L597" s="2" t="s">
        <v>2819</v>
      </c>
      <c r="M597" s="2">
        <v>138.0</v>
      </c>
      <c r="N597" s="38"/>
    </row>
    <row r="598">
      <c r="A598" s="108">
        <v>597.0</v>
      </c>
      <c r="B598" s="2" t="s">
        <v>1786</v>
      </c>
      <c r="C598" s="2" t="s">
        <v>2820</v>
      </c>
      <c r="D598" s="39" t="s">
        <v>920</v>
      </c>
      <c r="E598" s="39" t="s">
        <v>921</v>
      </c>
      <c r="F598" s="110" t="s">
        <v>922</v>
      </c>
      <c r="G598" s="110" t="s">
        <v>2815</v>
      </c>
      <c r="H598" s="110" t="s">
        <v>2816</v>
      </c>
      <c r="I598" s="2" t="s">
        <v>925</v>
      </c>
      <c r="J598" s="2" t="s">
        <v>2821</v>
      </c>
      <c r="K598" s="2" t="s">
        <v>2822</v>
      </c>
      <c r="L598" s="2" t="s">
        <v>2823</v>
      </c>
      <c r="M598" s="2">
        <v>138.0</v>
      </c>
      <c r="N598" s="38"/>
    </row>
    <row r="599">
      <c r="A599" s="108">
        <v>598.0</v>
      </c>
      <c r="B599" s="2" t="s">
        <v>1786</v>
      </c>
      <c r="C599" s="2" t="s">
        <v>2824</v>
      </c>
      <c r="D599" s="39" t="s">
        <v>920</v>
      </c>
      <c r="E599" s="39" t="s">
        <v>921</v>
      </c>
      <c r="F599" s="110" t="s">
        <v>922</v>
      </c>
      <c r="G599" s="110" t="s">
        <v>2815</v>
      </c>
      <c r="H599" s="110" t="s">
        <v>2816</v>
      </c>
      <c r="I599" s="2" t="s">
        <v>925</v>
      </c>
      <c r="J599" s="2" t="s">
        <v>2825</v>
      </c>
      <c r="K599" s="2" t="s">
        <v>2826</v>
      </c>
      <c r="L599" s="2" t="s">
        <v>2827</v>
      </c>
      <c r="M599" s="2">
        <v>138.0</v>
      </c>
      <c r="N599" s="38"/>
    </row>
    <row r="600">
      <c r="A600" s="108">
        <v>599.0</v>
      </c>
      <c r="B600" s="2" t="s">
        <v>1786</v>
      </c>
      <c r="C600" s="2" t="s">
        <v>2828</v>
      </c>
      <c r="D600" s="39" t="s">
        <v>920</v>
      </c>
      <c r="E600" s="39" t="s">
        <v>921</v>
      </c>
      <c r="F600" s="110" t="s">
        <v>922</v>
      </c>
      <c r="G600" s="110" t="s">
        <v>2815</v>
      </c>
      <c r="H600" s="110" t="s">
        <v>2816</v>
      </c>
      <c r="I600" s="2" t="s">
        <v>925</v>
      </c>
      <c r="J600" s="2" t="s">
        <v>2829</v>
      </c>
      <c r="K600" s="2" t="s">
        <v>2830</v>
      </c>
      <c r="L600" s="2" t="s">
        <v>2831</v>
      </c>
      <c r="M600" s="2">
        <v>138.0</v>
      </c>
      <c r="N600" s="38"/>
    </row>
    <row r="601">
      <c r="A601" s="108">
        <v>600.0</v>
      </c>
      <c r="B601" s="2" t="s">
        <v>1786</v>
      </c>
      <c r="C601" s="2" t="s">
        <v>2814</v>
      </c>
      <c r="D601" s="39" t="s">
        <v>920</v>
      </c>
      <c r="E601" s="39" t="s">
        <v>921</v>
      </c>
      <c r="F601" s="110" t="s">
        <v>922</v>
      </c>
      <c r="G601" s="110" t="s">
        <v>2815</v>
      </c>
      <c r="H601" s="110" t="s">
        <v>2816</v>
      </c>
      <c r="I601" s="2" t="s">
        <v>2719</v>
      </c>
      <c r="J601" s="39" t="s">
        <v>2832</v>
      </c>
      <c r="L601" s="2" t="s">
        <v>2833</v>
      </c>
      <c r="M601" s="2">
        <v>138.0</v>
      </c>
      <c r="N601" s="38"/>
    </row>
    <row r="602">
      <c r="A602" s="108">
        <v>601.0</v>
      </c>
      <c r="B602" s="2" t="s">
        <v>1786</v>
      </c>
      <c r="C602" s="2" t="s">
        <v>2814</v>
      </c>
      <c r="D602" s="39" t="s">
        <v>920</v>
      </c>
      <c r="E602" s="39" t="s">
        <v>921</v>
      </c>
      <c r="F602" s="110" t="s">
        <v>922</v>
      </c>
      <c r="G602" s="110" t="s">
        <v>2815</v>
      </c>
      <c r="H602" s="110" t="s">
        <v>2816</v>
      </c>
      <c r="I602" s="2" t="s">
        <v>2719</v>
      </c>
      <c r="J602" s="39" t="s">
        <v>2834</v>
      </c>
      <c r="L602" s="2" t="s">
        <v>2835</v>
      </c>
      <c r="M602" s="2">
        <v>138.0</v>
      </c>
      <c r="N602" s="38"/>
    </row>
    <row r="603">
      <c r="A603" s="108">
        <v>602.0</v>
      </c>
      <c r="B603" s="2" t="s">
        <v>1786</v>
      </c>
      <c r="C603" s="2" t="s">
        <v>2814</v>
      </c>
      <c r="D603" s="39" t="s">
        <v>920</v>
      </c>
      <c r="E603" s="39" t="s">
        <v>921</v>
      </c>
      <c r="F603" s="110" t="s">
        <v>922</v>
      </c>
      <c r="G603" s="110" t="s">
        <v>2815</v>
      </c>
      <c r="H603" s="110" t="s">
        <v>2816</v>
      </c>
      <c r="I603" s="2" t="s">
        <v>2719</v>
      </c>
      <c r="J603" s="39" t="s">
        <v>2836</v>
      </c>
      <c r="L603" s="2" t="s">
        <v>2837</v>
      </c>
      <c r="M603" s="2">
        <v>138.0</v>
      </c>
      <c r="N603" s="38"/>
    </row>
    <row r="604">
      <c r="A604" s="108">
        <v>603.0</v>
      </c>
      <c r="B604" s="2" t="s">
        <v>1786</v>
      </c>
      <c r="C604" s="2" t="s">
        <v>2814</v>
      </c>
      <c r="D604" s="39" t="s">
        <v>920</v>
      </c>
      <c r="E604" s="39" t="s">
        <v>921</v>
      </c>
      <c r="F604" s="110" t="s">
        <v>922</v>
      </c>
      <c r="G604" s="110" t="s">
        <v>2815</v>
      </c>
      <c r="H604" s="110" t="s">
        <v>2816</v>
      </c>
      <c r="I604" s="2" t="s">
        <v>2719</v>
      </c>
      <c r="J604" s="39" t="s">
        <v>2838</v>
      </c>
      <c r="L604" s="2" t="s">
        <v>2839</v>
      </c>
      <c r="M604" s="2">
        <v>138.0</v>
      </c>
      <c r="N604" s="38"/>
    </row>
    <row r="605">
      <c r="A605" s="108">
        <v>604.0</v>
      </c>
      <c r="B605" s="2" t="s">
        <v>1786</v>
      </c>
      <c r="C605" s="2" t="s">
        <v>2814</v>
      </c>
      <c r="D605" s="39" t="s">
        <v>920</v>
      </c>
      <c r="E605" s="39" t="s">
        <v>921</v>
      </c>
      <c r="F605" s="110" t="s">
        <v>922</v>
      </c>
      <c r="G605" s="110" t="s">
        <v>2815</v>
      </c>
      <c r="H605" s="110" t="s">
        <v>2816</v>
      </c>
      <c r="I605" s="2" t="s">
        <v>2719</v>
      </c>
      <c r="J605" s="39" t="s">
        <v>2840</v>
      </c>
      <c r="L605" s="2" t="s">
        <v>2841</v>
      </c>
      <c r="M605" s="2">
        <v>138.0</v>
      </c>
      <c r="N605" s="38"/>
    </row>
    <row r="606">
      <c r="A606" s="108">
        <v>605.0</v>
      </c>
      <c r="B606" s="2" t="s">
        <v>1786</v>
      </c>
      <c r="C606" s="2" t="s">
        <v>2814</v>
      </c>
      <c r="D606" s="39" t="s">
        <v>920</v>
      </c>
      <c r="E606" s="39" t="s">
        <v>921</v>
      </c>
      <c r="F606" s="110" t="s">
        <v>922</v>
      </c>
      <c r="G606" s="110" t="s">
        <v>2815</v>
      </c>
      <c r="H606" s="110" t="s">
        <v>2816</v>
      </c>
      <c r="I606" s="2" t="s">
        <v>2719</v>
      </c>
      <c r="J606" s="39" t="s">
        <v>2842</v>
      </c>
      <c r="L606" s="2" t="s">
        <v>2843</v>
      </c>
      <c r="M606" s="2">
        <v>138.0</v>
      </c>
      <c r="N606" s="38"/>
    </row>
    <row r="607">
      <c r="A607" s="108">
        <v>606.0</v>
      </c>
      <c r="B607" s="2" t="s">
        <v>1786</v>
      </c>
      <c r="C607" s="2" t="s">
        <v>2814</v>
      </c>
      <c r="D607" s="39" t="s">
        <v>920</v>
      </c>
      <c r="E607" s="39" t="s">
        <v>921</v>
      </c>
      <c r="F607" s="110" t="s">
        <v>922</v>
      </c>
      <c r="G607" s="110" t="s">
        <v>2815</v>
      </c>
      <c r="H607" s="110" t="s">
        <v>2816</v>
      </c>
      <c r="I607" s="2" t="s">
        <v>2719</v>
      </c>
      <c r="J607" s="39" t="s">
        <v>2844</v>
      </c>
      <c r="L607" s="2" t="s">
        <v>2845</v>
      </c>
      <c r="M607" s="2">
        <v>138.0</v>
      </c>
      <c r="N607" s="38"/>
    </row>
    <row r="608">
      <c r="A608" s="108">
        <v>607.0</v>
      </c>
      <c r="B608" s="2" t="s">
        <v>1786</v>
      </c>
      <c r="C608" s="2" t="s">
        <v>2814</v>
      </c>
      <c r="D608" s="39" t="s">
        <v>920</v>
      </c>
      <c r="E608" s="39" t="s">
        <v>921</v>
      </c>
      <c r="F608" s="110" t="s">
        <v>922</v>
      </c>
      <c r="G608" s="110" t="s">
        <v>2815</v>
      </c>
      <c r="H608" s="110" t="s">
        <v>2816</v>
      </c>
      <c r="I608" s="2" t="s">
        <v>2719</v>
      </c>
      <c r="J608" s="39" t="s">
        <v>2846</v>
      </c>
      <c r="L608" s="2" t="s">
        <v>2847</v>
      </c>
      <c r="M608" s="2">
        <v>138.0</v>
      </c>
      <c r="N608" s="38"/>
    </row>
    <row r="609">
      <c r="A609" s="108">
        <v>608.0</v>
      </c>
      <c r="B609" s="2" t="s">
        <v>1786</v>
      </c>
      <c r="C609" s="2" t="s">
        <v>2814</v>
      </c>
      <c r="D609" s="39" t="s">
        <v>920</v>
      </c>
      <c r="E609" s="39" t="s">
        <v>921</v>
      </c>
      <c r="F609" s="110" t="s">
        <v>922</v>
      </c>
      <c r="G609" s="110" t="s">
        <v>2815</v>
      </c>
      <c r="H609" s="110" t="s">
        <v>2816</v>
      </c>
      <c r="I609" s="2" t="s">
        <v>2719</v>
      </c>
      <c r="J609" s="39" t="s">
        <v>2848</v>
      </c>
      <c r="L609" s="2" t="s">
        <v>2849</v>
      </c>
      <c r="M609" s="2">
        <v>138.0</v>
      </c>
      <c r="N609" s="38"/>
    </row>
    <row r="610">
      <c r="A610" s="108">
        <v>609.0</v>
      </c>
      <c r="B610" s="2" t="s">
        <v>1786</v>
      </c>
      <c r="C610" s="2" t="s">
        <v>2814</v>
      </c>
      <c r="D610" s="39" t="s">
        <v>920</v>
      </c>
      <c r="E610" s="39" t="s">
        <v>921</v>
      </c>
      <c r="F610" s="110" t="s">
        <v>922</v>
      </c>
      <c r="G610" s="110" t="s">
        <v>2815</v>
      </c>
      <c r="H610" s="110" t="s">
        <v>2816</v>
      </c>
      <c r="I610" s="2" t="s">
        <v>2719</v>
      </c>
      <c r="J610" s="39" t="s">
        <v>2850</v>
      </c>
      <c r="L610" s="2" t="s">
        <v>2851</v>
      </c>
      <c r="M610" s="2">
        <v>138.0</v>
      </c>
      <c r="N610" s="38"/>
    </row>
    <row r="611">
      <c r="A611" s="108">
        <v>610.0</v>
      </c>
      <c r="B611" s="2" t="s">
        <v>1786</v>
      </c>
      <c r="C611" s="2" t="s">
        <v>2814</v>
      </c>
      <c r="D611" s="39" t="s">
        <v>920</v>
      </c>
      <c r="E611" s="39" t="s">
        <v>921</v>
      </c>
      <c r="F611" s="110" t="s">
        <v>922</v>
      </c>
      <c r="G611" s="110" t="s">
        <v>2815</v>
      </c>
      <c r="H611" s="110" t="s">
        <v>2816</v>
      </c>
      <c r="I611" s="2" t="s">
        <v>2719</v>
      </c>
      <c r="J611" s="39" t="s">
        <v>2852</v>
      </c>
      <c r="L611" s="2" t="s">
        <v>2853</v>
      </c>
      <c r="M611" s="2">
        <v>138.0</v>
      </c>
      <c r="N611" s="38"/>
    </row>
    <row r="612">
      <c r="A612" s="108">
        <v>611.0</v>
      </c>
      <c r="B612" s="2" t="s">
        <v>1786</v>
      </c>
      <c r="C612" s="2" t="s">
        <v>2824</v>
      </c>
      <c r="D612" s="39" t="s">
        <v>920</v>
      </c>
      <c r="E612" s="39" t="s">
        <v>921</v>
      </c>
      <c r="F612" s="110" t="s">
        <v>922</v>
      </c>
      <c r="G612" s="110" t="s">
        <v>2815</v>
      </c>
      <c r="H612" s="110" t="s">
        <v>2816</v>
      </c>
      <c r="I612" s="2" t="s">
        <v>2719</v>
      </c>
      <c r="J612" s="2" t="s">
        <v>2854</v>
      </c>
      <c r="L612" s="2" t="s">
        <v>2855</v>
      </c>
      <c r="M612" s="2">
        <v>138.0</v>
      </c>
      <c r="N612" s="38"/>
    </row>
    <row r="613">
      <c r="A613" s="108">
        <v>612.0</v>
      </c>
      <c r="B613" s="2" t="s">
        <v>1786</v>
      </c>
      <c r="C613" s="2" t="s">
        <v>2824</v>
      </c>
      <c r="D613" s="39" t="s">
        <v>920</v>
      </c>
      <c r="E613" s="39" t="s">
        <v>921</v>
      </c>
      <c r="F613" s="110" t="s">
        <v>922</v>
      </c>
      <c r="G613" s="110" t="s">
        <v>2815</v>
      </c>
      <c r="H613" s="110" t="s">
        <v>2816</v>
      </c>
      <c r="I613" s="2" t="s">
        <v>2719</v>
      </c>
      <c r="J613" s="39" t="s">
        <v>2856</v>
      </c>
      <c r="L613" s="2" t="s">
        <v>2857</v>
      </c>
      <c r="M613" s="2">
        <v>138.0</v>
      </c>
      <c r="N613" s="38"/>
    </row>
    <row r="614">
      <c r="A614" s="108">
        <v>613.0</v>
      </c>
      <c r="B614" s="2" t="s">
        <v>919</v>
      </c>
      <c r="D614" s="2" t="s">
        <v>920</v>
      </c>
      <c r="E614" s="2" t="s">
        <v>921</v>
      </c>
      <c r="F614" s="110" t="s">
        <v>956</v>
      </c>
      <c r="G614" s="110" t="s">
        <v>1055</v>
      </c>
      <c r="H614" s="110" t="s">
        <v>1056</v>
      </c>
      <c r="I614" s="2" t="s">
        <v>925</v>
      </c>
      <c r="J614" s="2" t="s">
        <v>1057</v>
      </c>
      <c r="K614" s="2" t="s">
        <v>2858</v>
      </c>
      <c r="L614" s="2" t="s">
        <v>1059</v>
      </c>
      <c r="M614" s="2">
        <v>133.0</v>
      </c>
    </row>
    <row r="615">
      <c r="A615" s="108">
        <v>614.0</v>
      </c>
      <c r="B615" s="2" t="s">
        <v>1635</v>
      </c>
      <c r="D615" s="2" t="s">
        <v>920</v>
      </c>
      <c r="E615" s="2" t="s">
        <v>921</v>
      </c>
      <c r="F615" s="110" t="s">
        <v>956</v>
      </c>
      <c r="G615" s="110" t="s">
        <v>1055</v>
      </c>
      <c r="H615" s="110" t="s">
        <v>1056</v>
      </c>
      <c r="I615" s="2" t="s">
        <v>925</v>
      </c>
      <c r="J615" s="2" t="s">
        <v>1740</v>
      </c>
      <c r="K615" s="2" t="s">
        <v>2859</v>
      </c>
      <c r="L615" s="2" t="s">
        <v>1742</v>
      </c>
      <c r="M615" s="2">
        <v>133.0</v>
      </c>
      <c r="N615" s="39"/>
    </row>
    <row r="616">
      <c r="A616" s="108">
        <v>615.0</v>
      </c>
      <c r="B616" s="2" t="s">
        <v>919</v>
      </c>
      <c r="D616" s="2" t="s">
        <v>920</v>
      </c>
      <c r="E616" s="2" t="s">
        <v>921</v>
      </c>
      <c r="F616" s="110" t="s">
        <v>956</v>
      </c>
      <c r="G616" s="110" t="s">
        <v>1055</v>
      </c>
      <c r="H616" s="110" t="s">
        <v>1056</v>
      </c>
      <c r="I616" s="2" t="s">
        <v>2719</v>
      </c>
      <c r="J616" s="2" t="s">
        <v>2860</v>
      </c>
      <c r="L616" s="2" t="s">
        <v>2861</v>
      </c>
      <c r="M616" s="2">
        <v>133.0</v>
      </c>
    </row>
    <row r="617">
      <c r="A617" s="108">
        <v>616.0</v>
      </c>
      <c r="B617" s="2" t="s">
        <v>919</v>
      </c>
      <c r="D617" s="2" t="s">
        <v>920</v>
      </c>
      <c r="E617" s="2" t="s">
        <v>921</v>
      </c>
      <c r="F617" s="110" t="s">
        <v>922</v>
      </c>
      <c r="G617" s="110" t="s">
        <v>948</v>
      </c>
      <c r="H617" s="110" t="s">
        <v>949</v>
      </c>
      <c r="I617" s="2" t="s">
        <v>925</v>
      </c>
      <c r="J617" s="114" t="s">
        <v>950</v>
      </c>
      <c r="K617" s="2" t="s">
        <v>2862</v>
      </c>
      <c r="L617" s="2" t="s">
        <v>952</v>
      </c>
      <c r="M617" s="2">
        <v>133.0</v>
      </c>
      <c r="N617" s="38"/>
    </row>
    <row r="618">
      <c r="A618" s="108">
        <v>617.0</v>
      </c>
      <c r="B618" s="2" t="s">
        <v>919</v>
      </c>
      <c r="D618" s="2" t="s">
        <v>920</v>
      </c>
      <c r="E618" s="2" t="s">
        <v>921</v>
      </c>
      <c r="F618" s="110" t="s">
        <v>922</v>
      </c>
      <c r="G618" s="110" t="s">
        <v>948</v>
      </c>
      <c r="H618" s="110" t="s">
        <v>949</v>
      </c>
      <c r="I618" s="2" t="s">
        <v>2719</v>
      </c>
      <c r="J618" s="114" t="s">
        <v>2863</v>
      </c>
      <c r="L618" s="2" t="s">
        <v>2864</v>
      </c>
      <c r="M618" s="2">
        <v>133.0</v>
      </c>
      <c r="N618" s="38"/>
    </row>
    <row r="619">
      <c r="A619" s="108">
        <v>618.0</v>
      </c>
      <c r="B619" s="2" t="s">
        <v>1240</v>
      </c>
      <c r="D619" s="2" t="s">
        <v>920</v>
      </c>
      <c r="E619" s="2" t="s">
        <v>921</v>
      </c>
      <c r="F619" s="110" t="s">
        <v>922</v>
      </c>
      <c r="G619" s="110" t="s">
        <v>1314</v>
      </c>
      <c r="H619" s="110" t="s">
        <v>2865</v>
      </c>
      <c r="I619" s="2" t="s">
        <v>925</v>
      </c>
      <c r="J619" s="2" t="s">
        <v>1316</v>
      </c>
      <c r="L619" s="2" t="s">
        <v>2866</v>
      </c>
      <c r="M619" s="2">
        <v>129.0</v>
      </c>
      <c r="N619" s="38"/>
    </row>
    <row r="620">
      <c r="A620" s="108">
        <v>619.0</v>
      </c>
      <c r="B620" s="2" t="s">
        <v>1240</v>
      </c>
      <c r="D620" s="2" t="s">
        <v>920</v>
      </c>
      <c r="E620" s="2" t="s">
        <v>921</v>
      </c>
      <c r="F620" s="110" t="s">
        <v>922</v>
      </c>
      <c r="G620" s="110" t="s">
        <v>1314</v>
      </c>
      <c r="H620" s="110" t="s">
        <v>2865</v>
      </c>
      <c r="I620" s="2" t="s">
        <v>2719</v>
      </c>
      <c r="J620" s="2" t="s">
        <v>2867</v>
      </c>
      <c r="L620" s="2" t="s">
        <v>2868</v>
      </c>
      <c r="M620" s="2">
        <v>129.0</v>
      </c>
      <c r="N620" s="38"/>
    </row>
    <row r="621">
      <c r="A621" s="108">
        <v>620.0</v>
      </c>
      <c r="B621" s="2" t="s">
        <v>1240</v>
      </c>
      <c r="D621" s="2" t="s">
        <v>920</v>
      </c>
      <c r="E621" s="2" t="s">
        <v>921</v>
      </c>
      <c r="F621" s="110" t="s">
        <v>922</v>
      </c>
      <c r="G621" s="110" t="s">
        <v>1314</v>
      </c>
      <c r="H621" s="110" t="s">
        <v>2865</v>
      </c>
      <c r="I621" s="2" t="s">
        <v>2719</v>
      </c>
      <c r="J621" s="2" t="s">
        <v>2869</v>
      </c>
      <c r="L621" s="2" t="s">
        <v>2870</v>
      </c>
      <c r="M621" s="2">
        <v>129.0</v>
      </c>
      <c r="N621" s="38"/>
    </row>
    <row r="622">
      <c r="A622" s="108">
        <v>621.0</v>
      </c>
      <c r="B622" s="2" t="s">
        <v>1240</v>
      </c>
      <c r="D622" s="2" t="s">
        <v>920</v>
      </c>
      <c r="E622" s="2" t="s">
        <v>921</v>
      </c>
      <c r="F622" s="110" t="s">
        <v>922</v>
      </c>
      <c r="G622" s="110" t="s">
        <v>1314</v>
      </c>
      <c r="H622" s="110" t="s">
        <v>2865</v>
      </c>
      <c r="I622" s="2" t="s">
        <v>2719</v>
      </c>
      <c r="J622" s="2" t="s">
        <v>2871</v>
      </c>
      <c r="L622" s="2" t="s">
        <v>2872</v>
      </c>
      <c r="M622" s="2">
        <v>129.0</v>
      </c>
      <c r="N622" s="38"/>
    </row>
    <row r="623">
      <c r="A623" s="108">
        <v>622.0</v>
      </c>
      <c r="B623" s="2" t="s">
        <v>1240</v>
      </c>
      <c r="D623" s="2" t="s">
        <v>920</v>
      </c>
      <c r="E623" s="2" t="s">
        <v>921</v>
      </c>
      <c r="F623" s="110" t="s">
        <v>922</v>
      </c>
      <c r="G623" s="110" t="s">
        <v>1314</v>
      </c>
      <c r="H623" s="110" t="s">
        <v>2865</v>
      </c>
      <c r="I623" s="2" t="s">
        <v>2719</v>
      </c>
      <c r="J623" s="2" t="s">
        <v>2873</v>
      </c>
      <c r="L623" s="2" t="s">
        <v>2874</v>
      </c>
      <c r="M623" s="2">
        <v>129.0</v>
      </c>
      <c r="N623" s="38"/>
    </row>
    <row r="624">
      <c r="A624" s="108">
        <v>623.0</v>
      </c>
      <c r="B624" s="2" t="s">
        <v>1635</v>
      </c>
      <c r="D624" s="2" t="s">
        <v>920</v>
      </c>
      <c r="E624" s="2" t="s">
        <v>921</v>
      </c>
      <c r="F624" s="110" t="s">
        <v>2068</v>
      </c>
      <c r="G624" s="110" t="s">
        <v>2074</v>
      </c>
      <c r="H624" s="110" t="s">
        <v>2075</v>
      </c>
      <c r="I624" s="2" t="s">
        <v>2719</v>
      </c>
      <c r="J624" s="2" t="s">
        <v>2875</v>
      </c>
      <c r="L624" s="2" t="s">
        <v>2876</v>
      </c>
      <c r="M624" s="2">
        <v>124.0</v>
      </c>
      <c r="N624" s="38"/>
    </row>
    <row r="625">
      <c r="A625" s="108">
        <v>624.0</v>
      </c>
      <c r="B625" s="2" t="s">
        <v>1635</v>
      </c>
      <c r="D625" s="2" t="s">
        <v>920</v>
      </c>
      <c r="E625" s="2" t="s">
        <v>921</v>
      </c>
      <c r="F625" s="110" t="s">
        <v>2068</v>
      </c>
      <c r="G625" s="110" t="s">
        <v>2074</v>
      </c>
      <c r="H625" s="110" t="s">
        <v>2075</v>
      </c>
      <c r="I625" s="2" t="s">
        <v>2719</v>
      </c>
      <c r="J625" s="2" t="s">
        <v>2877</v>
      </c>
      <c r="L625" s="2" t="s">
        <v>2878</v>
      </c>
      <c r="M625" s="2">
        <v>124.0</v>
      </c>
      <c r="N625" s="38"/>
    </row>
    <row r="626">
      <c r="A626" s="108">
        <v>625.0</v>
      </c>
      <c r="B626" s="2" t="s">
        <v>1635</v>
      </c>
      <c r="D626" s="2" t="s">
        <v>920</v>
      </c>
      <c r="E626" s="2" t="s">
        <v>921</v>
      </c>
      <c r="F626" s="110" t="s">
        <v>2068</v>
      </c>
      <c r="G626" s="110" t="s">
        <v>2074</v>
      </c>
      <c r="H626" s="110" t="s">
        <v>2075</v>
      </c>
      <c r="I626" s="2" t="s">
        <v>2719</v>
      </c>
      <c r="J626" s="2" t="s">
        <v>2879</v>
      </c>
      <c r="L626" s="2" t="s">
        <v>2880</v>
      </c>
      <c r="M626" s="2">
        <v>124.0</v>
      </c>
      <c r="N626" s="38"/>
    </row>
    <row r="627">
      <c r="A627" s="108">
        <v>626.0</v>
      </c>
      <c r="B627" s="2" t="s">
        <v>1635</v>
      </c>
      <c r="D627" s="2" t="s">
        <v>920</v>
      </c>
      <c r="E627" s="2" t="s">
        <v>921</v>
      </c>
      <c r="F627" s="110" t="s">
        <v>2068</v>
      </c>
      <c r="G627" s="110" t="s">
        <v>2074</v>
      </c>
      <c r="H627" s="110" t="s">
        <v>2075</v>
      </c>
      <c r="I627" s="2" t="s">
        <v>2719</v>
      </c>
      <c r="J627" s="2" t="s">
        <v>2881</v>
      </c>
      <c r="L627" s="2" t="s">
        <v>2882</v>
      </c>
      <c r="M627" s="2">
        <v>124.0</v>
      </c>
      <c r="N627" s="38"/>
    </row>
    <row r="628">
      <c r="A628" s="108">
        <v>627.0</v>
      </c>
      <c r="B628" s="2" t="s">
        <v>1635</v>
      </c>
      <c r="D628" s="2" t="s">
        <v>920</v>
      </c>
      <c r="E628" s="2" t="s">
        <v>921</v>
      </c>
      <c r="F628" s="110" t="s">
        <v>2068</v>
      </c>
      <c r="G628" s="110" t="s">
        <v>2074</v>
      </c>
      <c r="H628" s="110" t="s">
        <v>2075</v>
      </c>
      <c r="I628" s="2" t="s">
        <v>2719</v>
      </c>
      <c r="J628" s="2" t="s">
        <v>2883</v>
      </c>
      <c r="L628" s="2" t="s">
        <v>2884</v>
      </c>
      <c r="M628" s="2">
        <v>124.0</v>
      </c>
      <c r="N628" s="38"/>
    </row>
    <row r="629">
      <c r="A629" s="108">
        <v>628.0</v>
      </c>
      <c r="B629" s="2" t="s">
        <v>1635</v>
      </c>
      <c r="D629" s="2" t="s">
        <v>920</v>
      </c>
      <c r="E629" s="2" t="s">
        <v>921</v>
      </c>
      <c r="F629" s="110" t="s">
        <v>2068</v>
      </c>
      <c r="G629" s="110" t="s">
        <v>2074</v>
      </c>
      <c r="H629" s="110" t="s">
        <v>2075</v>
      </c>
      <c r="I629" s="2" t="s">
        <v>2719</v>
      </c>
      <c r="J629" s="2" t="s">
        <v>2885</v>
      </c>
      <c r="L629" s="2" t="s">
        <v>2886</v>
      </c>
      <c r="M629" s="2">
        <v>124.0</v>
      </c>
      <c r="N629" s="38"/>
    </row>
    <row r="630">
      <c r="A630" s="108">
        <v>629.0</v>
      </c>
      <c r="B630" s="2" t="s">
        <v>1635</v>
      </c>
      <c r="D630" s="2" t="s">
        <v>920</v>
      </c>
      <c r="E630" s="2" t="s">
        <v>921</v>
      </c>
      <c r="F630" s="110" t="s">
        <v>2068</v>
      </c>
      <c r="G630" s="110" t="s">
        <v>2074</v>
      </c>
      <c r="H630" s="110" t="s">
        <v>2075</v>
      </c>
      <c r="I630" s="2" t="s">
        <v>2719</v>
      </c>
      <c r="J630" s="2" t="s">
        <v>2887</v>
      </c>
      <c r="L630" s="2" t="s">
        <v>2888</v>
      </c>
      <c r="M630" s="2">
        <v>124.0</v>
      </c>
      <c r="N630" s="38"/>
    </row>
    <row r="631">
      <c r="A631" s="108">
        <v>630.0</v>
      </c>
      <c r="B631" s="2" t="s">
        <v>1635</v>
      </c>
      <c r="D631" s="2" t="s">
        <v>920</v>
      </c>
      <c r="E631" s="2" t="s">
        <v>921</v>
      </c>
      <c r="F631" s="110" t="s">
        <v>2068</v>
      </c>
      <c r="G631" s="110" t="s">
        <v>2074</v>
      </c>
      <c r="H631" s="110" t="s">
        <v>2075</v>
      </c>
      <c r="I631" s="2" t="s">
        <v>2719</v>
      </c>
      <c r="J631" s="2" t="s">
        <v>2889</v>
      </c>
      <c r="L631" s="2" t="s">
        <v>2890</v>
      </c>
      <c r="M631" s="2">
        <v>124.0</v>
      </c>
      <c r="N631" s="38"/>
    </row>
    <row r="632">
      <c r="A632" s="108">
        <v>631.0</v>
      </c>
      <c r="B632" s="2" t="s">
        <v>1635</v>
      </c>
      <c r="D632" s="2" t="s">
        <v>920</v>
      </c>
      <c r="E632" s="2" t="s">
        <v>921</v>
      </c>
      <c r="F632" s="110" t="s">
        <v>2068</v>
      </c>
      <c r="G632" s="110" t="s">
        <v>2074</v>
      </c>
      <c r="H632" s="110" t="s">
        <v>2075</v>
      </c>
      <c r="I632" s="2" t="s">
        <v>2719</v>
      </c>
      <c r="J632" s="2" t="s">
        <v>2891</v>
      </c>
      <c r="L632" s="2" t="s">
        <v>2892</v>
      </c>
      <c r="M632" s="2">
        <v>124.0</v>
      </c>
      <c r="N632" s="38"/>
    </row>
    <row r="633">
      <c r="A633" s="108">
        <v>632.0</v>
      </c>
      <c r="B633" s="2" t="s">
        <v>1635</v>
      </c>
      <c r="D633" s="2" t="s">
        <v>920</v>
      </c>
      <c r="E633" s="2" t="s">
        <v>921</v>
      </c>
      <c r="F633" s="110" t="s">
        <v>2068</v>
      </c>
      <c r="G633" s="110" t="s">
        <v>2074</v>
      </c>
      <c r="H633" s="110" t="s">
        <v>2075</v>
      </c>
      <c r="I633" s="2" t="s">
        <v>2719</v>
      </c>
      <c r="J633" s="2" t="s">
        <v>2893</v>
      </c>
      <c r="L633" s="2" t="s">
        <v>2894</v>
      </c>
      <c r="M633" s="2">
        <v>124.0</v>
      </c>
      <c r="N633" s="38"/>
    </row>
    <row r="634">
      <c r="A634" s="108">
        <v>633.0</v>
      </c>
      <c r="B634" s="2" t="s">
        <v>1635</v>
      </c>
      <c r="D634" s="2" t="s">
        <v>920</v>
      </c>
      <c r="E634" s="2" t="s">
        <v>921</v>
      </c>
      <c r="F634" s="110" t="s">
        <v>2068</v>
      </c>
      <c r="G634" s="110" t="s">
        <v>2074</v>
      </c>
      <c r="H634" s="110" t="s">
        <v>2075</v>
      </c>
      <c r="I634" s="2" t="s">
        <v>2719</v>
      </c>
      <c r="J634" s="2" t="s">
        <v>2895</v>
      </c>
      <c r="L634" s="2" t="s">
        <v>2896</v>
      </c>
      <c r="M634" s="2">
        <v>124.0</v>
      </c>
      <c r="N634" s="38"/>
    </row>
    <row r="635">
      <c r="A635" s="108">
        <v>634.0</v>
      </c>
      <c r="B635" s="2" t="s">
        <v>1635</v>
      </c>
      <c r="D635" s="2" t="s">
        <v>920</v>
      </c>
      <c r="E635" s="2" t="s">
        <v>921</v>
      </c>
      <c r="F635" s="110" t="s">
        <v>2068</v>
      </c>
      <c r="G635" s="110" t="s">
        <v>2074</v>
      </c>
      <c r="H635" s="110" t="s">
        <v>2075</v>
      </c>
      <c r="I635" s="2" t="s">
        <v>2719</v>
      </c>
      <c r="J635" s="2" t="s">
        <v>2897</v>
      </c>
      <c r="L635" s="2" t="s">
        <v>2898</v>
      </c>
      <c r="M635" s="2">
        <v>124.0</v>
      </c>
      <c r="N635" s="38"/>
    </row>
    <row r="636">
      <c r="A636" s="108">
        <v>635.0</v>
      </c>
      <c r="B636" s="2" t="s">
        <v>1635</v>
      </c>
      <c r="D636" s="2" t="s">
        <v>920</v>
      </c>
      <c r="E636" s="2" t="s">
        <v>921</v>
      </c>
      <c r="F636" s="110" t="s">
        <v>2068</v>
      </c>
      <c r="G636" s="110" t="s">
        <v>2074</v>
      </c>
      <c r="H636" s="110" t="s">
        <v>2075</v>
      </c>
      <c r="I636" s="2" t="s">
        <v>2719</v>
      </c>
      <c r="J636" s="2" t="s">
        <v>2899</v>
      </c>
      <c r="L636" s="2" t="s">
        <v>2900</v>
      </c>
      <c r="M636" s="2">
        <v>124.0</v>
      </c>
      <c r="N636" s="38"/>
    </row>
    <row r="637">
      <c r="A637" s="108">
        <v>636.0</v>
      </c>
      <c r="B637" s="2" t="s">
        <v>1635</v>
      </c>
      <c r="D637" s="2" t="s">
        <v>920</v>
      </c>
      <c r="E637" s="2" t="s">
        <v>921</v>
      </c>
      <c r="F637" s="110" t="s">
        <v>2068</v>
      </c>
      <c r="G637" s="110" t="s">
        <v>2074</v>
      </c>
      <c r="H637" s="110" t="s">
        <v>2075</v>
      </c>
      <c r="I637" s="2" t="s">
        <v>2719</v>
      </c>
      <c r="J637" s="2" t="s">
        <v>2901</v>
      </c>
      <c r="L637" s="2" t="s">
        <v>2902</v>
      </c>
      <c r="M637" s="2">
        <v>124.0</v>
      </c>
      <c r="N637" s="38"/>
    </row>
    <row r="638">
      <c r="A638" s="108">
        <v>637.0</v>
      </c>
      <c r="B638" s="2" t="s">
        <v>1635</v>
      </c>
      <c r="D638" s="2" t="s">
        <v>920</v>
      </c>
      <c r="E638" s="2" t="s">
        <v>921</v>
      </c>
      <c r="F638" s="110" t="s">
        <v>2068</v>
      </c>
      <c r="G638" s="110" t="s">
        <v>2074</v>
      </c>
      <c r="H638" s="110" t="s">
        <v>2075</v>
      </c>
      <c r="I638" s="2" t="s">
        <v>2719</v>
      </c>
      <c r="J638" s="2" t="s">
        <v>2903</v>
      </c>
      <c r="L638" s="2" t="s">
        <v>2904</v>
      </c>
      <c r="M638" s="2">
        <v>124.0</v>
      </c>
      <c r="N638" s="38"/>
    </row>
    <row r="639">
      <c r="A639" s="108">
        <v>638.0</v>
      </c>
      <c r="B639" s="2" t="s">
        <v>1635</v>
      </c>
      <c r="D639" s="2" t="s">
        <v>920</v>
      </c>
      <c r="E639" s="2" t="s">
        <v>921</v>
      </c>
      <c r="F639" s="110" t="s">
        <v>2068</v>
      </c>
      <c r="G639" s="110" t="s">
        <v>2074</v>
      </c>
      <c r="H639" s="110" t="s">
        <v>2075</v>
      </c>
      <c r="I639" s="2" t="s">
        <v>2719</v>
      </c>
      <c r="J639" s="2" t="s">
        <v>2905</v>
      </c>
      <c r="L639" s="2" t="s">
        <v>2906</v>
      </c>
      <c r="M639" s="2">
        <v>124.0</v>
      </c>
      <c r="N639" s="38"/>
    </row>
    <row r="640">
      <c r="A640" s="108">
        <v>639.0</v>
      </c>
      <c r="B640" s="2" t="s">
        <v>1635</v>
      </c>
      <c r="D640" s="2" t="s">
        <v>920</v>
      </c>
      <c r="E640" s="2" t="s">
        <v>921</v>
      </c>
      <c r="F640" s="110" t="s">
        <v>2068</v>
      </c>
      <c r="G640" s="110" t="s">
        <v>2074</v>
      </c>
      <c r="H640" s="110" t="s">
        <v>2075</v>
      </c>
      <c r="I640" s="2" t="s">
        <v>2719</v>
      </c>
      <c r="J640" s="2" t="s">
        <v>2907</v>
      </c>
      <c r="L640" s="2" t="s">
        <v>2908</v>
      </c>
      <c r="M640" s="2">
        <v>124.0</v>
      </c>
      <c r="N640" s="38"/>
    </row>
    <row r="641">
      <c r="A641" s="108">
        <v>640.0</v>
      </c>
      <c r="B641" s="2" t="s">
        <v>1635</v>
      </c>
      <c r="D641" s="2" t="s">
        <v>920</v>
      </c>
      <c r="E641" s="2" t="s">
        <v>921</v>
      </c>
      <c r="F641" s="110" t="s">
        <v>2068</v>
      </c>
      <c r="G641" s="110" t="s">
        <v>2074</v>
      </c>
      <c r="H641" s="110" t="s">
        <v>2075</v>
      </c>
      <c r="I641" s="2" t="s">
        <v>2719</v>
      </c>
      <c r="J641" s="2" t="s">
        <v>2909</v>
      </c>
      <c r="L641" s="2" t="s">
        <v>2910</v>
      </c>
      <c r="M641" s="2">
        <v>124.0</v>
      </c>
      <c r="N641" s="38"/>
    </row>
    <row r="642">
      <c r="A642" s="108">
        <v>641.0</v>
      </c>
      <c r="B642" s="2" t="s">
        <v>1128</v>
      </c>
      <c r="D642" s="2" t="s">
        <v>920</v>
      </c>
      <c r="E642" s="2" t="s">
        <v>921</v>
      </c>
      <c r="F642" s="110" t="s">
        <v>922</v>
      </c>
      <c r="G642" s="110" t="s">
        <v>948</v>
      </c>
      <c r="H642" s="110" t="s">
        <v>949</v>
      </c>
      <c r="I642" s="2" t="s">
        <v>925</v>
      </c>
      <c r="J642" s="2" t="s">
        <v>1139</v>
      </c>
      <c r="K642" s="2" t="s">
        <v>1140</v>
      </c>
      <c r="L642" s="2" t="s">
        <v>1141</v>
      </c>
      <c r="M642" s="2">
        <v>132.0</v>
      </c>
      <c r="N642" s="38"/>
    </row>
    <row r="643">
      <c r="A643" s="108">
        <v>642.0</v>
      </c>
      <c r="B643" s="2" t="s">
        <v>1128</v>
      </c>
      <c r="D643" s="2" t="s">
        <v>920</v>
      </c>
      <c r="E643" s="2" t="s">
        <v>921</v>
      </c>
      <c r="F643" s="110" t="s">
        <v>922</v>
      </c>
      <c r="G643" s="110" t="s">
        <v>2815</v>
      </c>
      <c r="H643" s="110" t="s">
        <v>2816</v>
      </c>
      <c r="I643" s="2" t="s">
        <v>925</v>
      </c>
      <c r="J643" s="2" t="s">
        <v>2911</v>
      </c>
      <c r="K643" s="2" t="s">
        <v>2912</v>
      </c>
      <c r="L643" s="2" t="s">
        <v>2913</v>
      </c>
      <c r="M643" s="2">
        <v>132.0</v>
      </c>
      <c r="N643" s="38"/>
    </row>
    <row r="644">
      <c r="A644" s="108">
        <v>643.0</v>
      </c>
      <c r="B644" s="2" t="s">
        <v>1128</v>
      </c>
      <c r="D644" s="2" t="s">
        <v>920</v>
      </c>
      <c r="E644" s="2" t="s">
        <v>921</v>
      </c>
      <c r="F644" s="110" t="s">
        <v>2914</v>
      </c>
      <c r="G644" s="110" t="s">
        <v>2915</v>
      </c>
      <c r="H644" s="110" t="s">
        <v>2916</v>
      </c>
      <c r="I644" s="2" t="s">
        <v>925</v>
      </c>
      <c r="J644" s="39" t="s">
        <v>2917</v>
      </c>
      <c r="K644" s="2" t="s">
        <v>2918</v>
      </c>
      <c r="L644" s="2" t="s">
        <v>2919</v>
      </c>
      <c r="M644" s="2">
        <v>132.0</v>
      </c>
      <c r="N644" s="38"/>
    </row>
    <row r="645">
      <c r="A645" s="108">
        <v>644.0</v>
      </c>
      <c r="B645" s="2" t="s">
        <v>1128</v>
      </c>
      <c r="D645" s="2" t="s">
        <v>920</v>
      </c>
      <c r="E645" s="2" t="s">
        <v>921</v>
      </c>
      <c r="F645" s="110" t="s">
        <v>2914</v>
      </c>
      <c r="G645" s="110" t="s">
        <v>2920</v>
      </c>
      <c r="H645" s="110" t="s">
        <v>2921</v>
      </c>
      <c r="I645" s="2" t="s">
        <v>925</v>
      </c>
      <c r="J645" s="2" t="s">
        <v>2922</v>
      </c>
      <c r="K645" s="2" t="s">
        <v>2923</v>
      </c>
      <c r="L645" s="2" t="s">
        <v>2924</v>
      </c>
      <c r="M645" s="2">
        <v>132.0</v>
      </c>
      <c r="N645" s="38"/>
    </row>
    <row r="646">
      <c r="A646" s="108">
        <v>645.0</v>
      </c>
      <c r="B646" s="2" t="s">
        <v>1128</v>
      </c>
      <c r="D646" s="2" t="s">
        <v>920</v>
      </c>
      <c r="E646" s="2" t="s">
        <v>921</v>
      </c>
      <c r="F646" s="110" t="s">
        <v>2226</v>
      </c>
      <c r="G646" s="110" t="s">
        <v>2925</v>
      </c>
      <c r="H646" s="110" t="s">
        <v>2228</v>
      </c>
      <c r="I646" s="2" t="s">
        <v>925</v>
      </c>
      <c r="J646" s="2" t="s">
        <v>2926</v>
      </c>
      <c r="K646" s="2" t="s">
        <v>2927</v>
      </c>
      <c r="L646" s="2" t="s">
        <v>2928</v>
      </c>
      <c r="M646" s="2">
        <v>132.0</v>
      </c>
      <c r="N646" s="38"/>
    </row>
    <row r="647">
      <c r="A647" s="108">
        <v>646.0</v>
      </c>
      <c r="B647" s="2" t="s">
        <v>1128</v>
      </c>
      <c r="D647" s="2" t="s">
        <v>920</v>
      </c>
      <c r="E647" s="2" t="s">
        <v>921</v>
      </c>
      <c r="F647" s="110" t="s">
        <v>2226</v>
      </c>
      <c r="G647" s="110" t="s">
        <v>2929</v>
      </c>
      <c r="H647" s="110" t="s">
        <v>2758</v>
      </c>
      <c r="I647" s="2" t="s">
        <v>925</v>
      </c>
      <c r="J647" s="2" t="s">
        <v>2930</v>
      </c>
      <c r="K647" s="2" t="s">
        <v>2931</v>
      </c>
      <c r="L647" s="2" t="s">
        <v>2932</v>
      </c>
      <c r="M647" s="2">
        <v>132.0</v>
      </c>
      <c r="N647" s="38"/>
    </row>
    <row r="648">
      <c r="A648" s="108">
        <v>647.0</v>
      </c>
      <c r="B648" s="2" t="s">
        <v>1128</v>
      </c>
      <c r="D648" s="2" t="s">
        <v>920</v>
      </c>
      <c r="E648" s="2" t="s">
        <v>921</v>
      </c>
      <c r="F648" s="110" t="s">
        <v>2933</v>
      </c>
      <c r="G648" s="110" t="s">
        <v>2934</v>
      </c>
      <c r="H648" s="110" t="s">
        <v>2935</v>
      </c>
      <c r="I648" s="2" t="s">
        <v>925</v>
      </c>
      <c r="J648" s="2" t="s">
        <v>2936</v>
      </c>
      <c r="K648" s="2" t="s">
        <v>2937</v>
      </c>
      <c r="L648" s="2" t="s">
        <v>2938</v>
      </c>
      <c r="M648" s="2">
        <v>132.0</v>
      </c>
      <c r="N648" s="38"/>
    </row>
    <row r="649">
      <c r="A649" s="108">
        <v>648.0</v>
      </c>
      <c r="B649" s="2" t="s">
        <v>1128</v>
      </c>
      <c r="D649" s="2" t="s">
        <v>920</v>
      </c>
      <c r="E649" s="2" t="s">
        <v>921</v>
      </c>
      <c r="F649" s="110" t="s">
        <v>2933</v>
      </c>
      <c r="G649" s="110" t="s">
        <v>2939</v>
      </c>
      <c r="H649" s="110" t="s">
        <v>2940</v>
      </c>
      <c r="I649" s="2" t="s">
        <v>925</v>
      </c>
      <c r="J649" s="2" t="s">
        <v>2941</v>
      </c>
      <c r="K649" s="2" t="s">
        <v>2942</v>
      </c>
      <c r="L649" s="2" t="s">
        <v>2943</v>
      </c>
      <c r="M649" s="2">
        <v>132.0</v>
      </c>
      <c r="N649" s="38"/>
    </row>
    <row r="650">
      <c r="A650" s="108">
        <v>649.0</v>
      </c>
      <c r="B650" s="2" t="s">
        <v>1128</v>
      </c>
      <c r="D650" s="2" t="s">
        <v>920</v>
      </c>
      <c r="E650" s="2" t="s">
        <v>921</v>
      </c>
      <c r="F650" s="110" t="s">
        <v>2933</v>
      </c>
      <c r="G650" s="110" t="s">
        <v>2944</v>
      </c>
      <c r="H650" s="110" t="s">
        <v>2945</v>
      </c>
      <c r="I650" s="2" t="s">
        <v>925</v>
      </c>
      <c r="J650" s="2" t="s">
        <v>2946</v>
      </c>
      <c r="K650" s="2" t="s">
        <v>2947</v>
      </c>
      <c r="L650" s="2" t="s">
        <v>2948</v>
      </c>
      <c r="M650" s="2">
        <v>132.0</v>
      </c>
      <c r="N650" s="38"/>
    </row>
    <row r="651">
      <c r="A651" s="108">
        <v>650.0</v>
      </c>
      <c r="B651" s="2" t="s">
        <v>1128</v>
      </c>
      <c r="D651" s="2" t="s">
        <v>920</v>
      </c>
      <c r="E651" s="2" t="s">
        <v>921</v>
      </c>
      <c r="F651" s="110" t="s">
        <v>2933</v>
      </c>
      <c r="G651" s="110" t="s">
        <v>2949</v>
      </c>
      <c r="H651" s="110" t="s">
        <v>2950</v>
      </c>
      <c r="I651" s="2" t="s">
        <v>925</v>
      </c>
      <c r="J651" s="2" t="s">
        <v>2951</v>
      </c>
      <c r="K651" s="2" t="s">
        <v>2952</v>
      </c>
      <c r="L651" s="2" t="s">
        <v>2953</v>
      </c>
      <c r="M651" s="2">
        <v>132.0</v>
      </c>
      <c r="N651" s="38"/>
    </row>
    <row r="652">
      <c r="A652" s="108">
        <v>651.0</v>
      </c>
      <c r="B652" s="2" t="s">
        <v>1128</v>
      </c>
      <c r="D652" s="2" t="s">
        <v>920</v>
      </c>
      <c r="E652" s="2" t="s">
        <v>921</v>
      </c>
      <c r="F652" s="110" t="s">
        <v>2068</v>
      </c>
      <c r="G652" s="110" t="s">
        <v>2954</v>
      </c>
      <c r="H652" s="110" t="s">
        <v>2955</v>
      </c>
      <c r="I652" s="2" t="s">
        <v>925</v>
      </c>
      <c r="J652" s="2" t="s">
        <v>2956</v>
      </c>
      <c r="K652" s="2" t="s">
        <v>2957</v>
      </c>
      <c r="L652" s="2" t="s">
        <v>2958</v>
      </c>
      <c r="M652" s="2">
        <v>132.0</v>
      </c>
      <c r="N652" s="38"/>
    </row>
    <row r="653">
      <c r="A653" s="108">
        <v>652.0</v>
      </c>
      <c r="B653" s="2" t="s">
        <v>1128</v>
      </c>
      <c r="D653" s="2" t="s">
        <v>920</v>
      </c>
      <c r="E653" s="2" t="s">
        <v>921</v>
      </c>
      <c r="F653" s="110" t="s">
        <v>2068</v>
      </c>
      <c r="G653" s="110" t="s">
        <v>2959</v>
      </c>
      <c r="H653" s="110" t="s">
        <v>2960</v>
      </c>
      <c r="I653" s="2" t="s">
        <v>925</v>
      </c>
      <c r="J653" s="39" t="s">
        <v>2961</v>
      </c>
      <c r="K653" s="2" t="s">
        <v>2962</v>
      </c>
      <c r="L653" s="2" t="s">
        <v>2963</v>
      </c>
      <c r="M653" s="2">
        <v>132.0</v>
      </c>
      <c r="N653" s="38"/>
    </row>
    <row r="654">
      <c r="A654" s="108">
        <v>653.0</v>
      </c>
      <c r="B654" s="2" t="s">
        <v>1128</v>
      </c>
      <c r="D654" s="2" t="s">
        <v>920</v>
      </c>
      <c r="E654" s="2" t="s">
        <v>921</v>
      </c>
      <c r="F654" s="110" t="s">
        <v>2068</v>
      </c>
      <c r="G654" s="110" t="s">
        <v>2964</v>
      </c>
      <c r="H654" s="110" t="s">
        <v>2965</v>
      </c>
      <c r="I654" s="2" t="s">
        <v>925</v>
      </c>
      <c r="J654" s="2" t="s">
        <v>2966</v>
      </c>
      <c r="K654" s="2" t="s">
        <v>2967</v>
      </c>
      <c r="L654" s="2" t="s">
        <v>2968</v>
      </c>
      <c r="M654" s="2">
        <v>132.0</v>
      </c>
      <c r="N654" s="38"/>
    </row>
    <row r="655">
      <c r="A655" s="108">
        <v>654.0</v>
      </c>
      <c r="B655" s="2" t="s">
        <v>1128</v>
      </c>
      <c r="D655" s="2" t="s">
        <v>920</v>
      </c>
      <c r="E655" s="2" t="s">
        <v>921</v>
      </c>
      <c r="F655" s="110" t="s">
        <v>2068</v>
      </c>
      <c r="G655" s="110" t="s">
        <v>2969</v>
      </c>
      <c r="H655" s="110" t="s">
        <v>2075</v>
      </c>
      <c r="I655" s="2" t="s">
        <v>925</v>
      </c>
      <c r="J655" s="2" t="s">
        <v>2970</v>
      </c>
      <c r="K655" s="2" t="s">
        <v>2971</v>
      </c>
      <c r="L655" s="2" t="s">
        <v>2972</v>
      </c>
      <c r="M655" s="2">
        <v>132.0</v>
      </c>
      <c r="N655" s="38"/>
    </row>
    <row r="656">
      <c r="A656" s="108">
        <v>655.0</v>
      </c>
      <c r="B656" s="2" t="s">
        <v>1128</v>
      </c>
      <c r="D656" s="39" t="s">
        <v>920</v>
      </c>
      <c r="E656" s="39" t="s">
        <v>921</v>
      </c>
      <c r="F656" s="110" t="s">
        <v>2068</v>
      </c>
      <c r="G656" s="110" t="s">
        <v>2973</v>
      </c>
      <c r="H656" s="110" t="s">
        <v>2974</v>
      </c>
      <c r="I656" s="2" t="s">
        <v>925</v>
      </c>
      <c r="J656" s="2" t="s">
        <v>2975</v>
      </c>
      <c r="K656" s="2" t="s">
        <v>2976</v>
      </c>
      <c r="L656" s="2" t="s">
        <v>2977</v>
      </c>
      <c r="M656" s="2">
        <v>132.0</v>
      </c>
      <c r="N656" s="38"/>
    </row>
    <row r="657">
      <c r="A657" s="108">
        <v>656.0</v>
      </c>
      <c r="B657" s="2" t="s">
        <v>1128</v>
      </c>
      <c r="D657" s="39" t="s">
        <v>920</v>
      </c>
      <c r="E657" s="39" t="s">
        <v>921</v>
      </c>
      <c r="F657" s="110" t="s">
        <v>2068</v>
      </c>
      <c r="G657" s="110" t="s">
        <v>2978</v>
      </c>
      <c r="H657" s="110" t="s">
        <v>2205</v>
      </c>
      <c r="I657" s="2" t="s">
        <v>925</v>
      </c>
      <c r="J657" s="2" t="s">
        <v>2979</v>
      </c>
      <c r="K657" s="2" t="s">
        <v>2980</v>
      </c>
      <c r="L657" s="2" t="s">
        <v>2981</v>
      </c>
      <c r="M657" s="2">
        <v>132.0</v>
      </c>
      <c r="N657" s="38"/>
    </row>
    <row r="658">
      <c r="A658" s="108">
        <v>657.0</v>
      </c>
      <c r="B658" s="2" t="s">
        <v>1128</v>
      </c>
      <c r="C658" s="2" t="s">
        <v>2982</v>
      </c>
      <c r="D658" s="39" t="s">
        <v>920</v>
      </c>
      <c r="E658" s="39" t="s">
        <v>921</v>
      </c>
      <c r="F658" s="110" t="s">
        <v>2068</v>
      </c>
      <c r="G658" s="110" t="s">
        <v>2983</v>
      </c>
      <c r="H658" s="110" t="s">
        <v>2984</v>
      </c>
      <c r="I658" s="2" t="s">
        <v>925</v>
      </c>
      <c r="J658" s="2" t="s">
        <v>2985</v>
      </c>
      <c r="K658" s="2" t="s">
        <v>2986</v>
      </c>
      <c r="L658" s="2" t="s">
        <v>2987</v>
      </c>
      <c r="M658" s="2">
        <v>132.0</v>
      </c>
      <c r="N658" s="38"/>
    </row>
    <row r="659">
      <c r="A659" s="108">
        <v>658.0</v>
      </c>
      <c r="B659" s="2" t="s">
        <v>1635</v>
      </c>
      <c r="D659" s="2" t="s">
        <v>920</v>
      </c>
      <c r="E659" s="2" t="s">
        <v>921</v>
      </c>
      <c r="F659" s="110" t="s">
        <v>2068</v>
      </c>
      <c r="G659" s="110" t="s">
        <v>2988</v>
      </c>
      <c r="H659" s="110" t="s">
        <v>2989</v>
      </c>
      <c r="I659" s="2" t="s">
        <v>925</v>
      </c>
      <c r="J659" s="2" t="s">
        <v>2990</v>
      </c>
      <c r="K659" s="2" t="s">
        <v>2991</v>
      </c>
      <c r="L659" s="2" t="s">
        <v>2992</v>
      </c>
      <c r="M659" s="2">
        <v>144.0</v>
      </c>
      <c r="N659" s="38"/>
    </row>
    <row r="660">
      <c r="A660" s="108">
        <v>659.0</v>
      </c>
      <c r="B660" s="2" t="s">
        <v>1635</v>
      </c>
      <c r="D660" s="2" t="s">
        <v>920</v>
      </c>
      <c r="E660" s="2" t="s">
        <v>921</v>
      </c>
      <c r="F660" s="110" t="s">
        <v>2068</v>
      </c>
      <c r="G660" s="110" t="s">
        <v>2993</v>
      </c>
      <c r="H660" s="110" t="s">
        <v>2994</v>
      </c>
      <c r="I660" s="2" t="s">
        <v>925</v>
      </c>
      <c r="J660" s="2" t="s">
        <v>2995</v>
      </c>
      <c r="K660" s="2" t="s">
        <v>2996</v>
      </c>
      <c r="L660" s="2" t="s">
        <v>2997</v>
      </c>
      <c r="M660" s="2">
        <v>144.0</v>
      </c>
      <c r="N660" s="38"/>
    </row>
    <row r="661">
      <c r="A661" s="108">
        <v>660.0</v>
      </c>
      <c r="B661" s="2" t="s">
        <v>1635</v>
      </c>
      <c r="D661" s="2" t="s">
        <v>920</v>
      </c>
      <c r="E661" s="2" t="s">
        <v>921</v>
      </c>
      <c r="F661" s="110" t="s">
        <v>2068</v>
      </c>
      <c r="G661" s="110" t="s">
        <v>2998</v>
      </c>
      <c r="H661" s="110" t="s">
        <v>2999</v>
      </c>
      <c r="I661" s="2" t="s">
        <v>925</v>
      </c>
      <c r="J661" s="2" t="s">
        <v>3000</v>
      </c>
      <c r="K661" s="2" t="s">
        <v>3001</v>
      </c>
      <c r="L661" s="2" t="s">
        <v>3002</v>
      </c>
      <c r="M661" s="2">
        <v>144.0</v>
      </c>
      <c r="N661" s="38"/>
    </row>
    <row r="662">
      <c r="A662" s="108">
        <v>661.0</v>
      </c>
      <c r="B662" s="2" t="s">
        <v>1635</v>
      </c>
      <c r="D662" s="2" t="s">
        <v>920</v>
      </c>
      <c r="E662" s="2" t="s">
        <v>921</v>
      </c>
      <c r="F662" s="110" t="s">
        <v>2068</v>
      </c>
      <c r="G662" s="110" t="s">
        <v>3003</v>
      </c>
      <c r="H662" s="110" t="s">
        <v>3004</v>
      </c>
      <c r="I662" s="2" t="s">
        <v>925</v>
      </c>
      <c r="J662" s="2" t="s">
        <v>3005</v>
      </c>
      <c r="K662" s="2" t="s">
        <v>3006</v>
      </c>
      <c r="L662" s="2" t="s">
        <v>3007</v>
      </c>
      <c r="M662" s="2">
        <v>144.0</v>
      </c>
      <c r="N662" s="38"/>
    </row>
    <row r="663">
      <c r="A663" s="108">
        <v>662.0</v>
      </c>
      <c r="B663" s="2" t="s">
        <v>1635</v>
      </c>
      <c r="D663" s="2" t="s">
        <v>920</v>
      </c>
      <c r="E663" s="2" t="s">
        <v>921</v>
      </c>
      <c r="F663" s="110" t="s">
        <v>2068</v>
      </c>
      <c r="G663" s="110" t="s">
        <v>3003</v>
      </c>
      <c r="H663" s="110" t="s">
        <v>3008</v>
      </c>
      <c r="I663" s="2" t="s">
        <v>925</v>
      </c>
      <c r="J663" s="2" t="s">
        <v>3009</v>
      </c>
      <c r="K663" s="2" t="s">
        <v>3010</v>
      </c>
      <c r="L663" s="2" t="s">
        <v>3011</v>
      </c>
      <c r="M663" s="2">
        <v>144.0</v>
      </c>
      <c r="N663" s="38"/>
    </row>
    <row r="664">
      <c r="A664" s="108">
        <v>663.0</v>
      </c>
      <c r="B664" s="2" t="s">
        <v>1635</v>
      </c>
      <c r="D664" s="2" t="s">
        <v>920</v>
      </c>
      <c r="E664" s="2" t="s">
        <v>921</v>
      </c>
      <c r="F664" s="110" t="s">
        <v>2068</v>
      </c>
      <c r="G664" s="110" t="s">
        <v>3012</v>
      </c>
      <c r="H664" s="110" t="s">
        <v>3013</v>
      </c>
      <c r="I664" s="2" t="s">
        <v>925</v>
      </c>
      <c r="J664" s="2" t="s">
        <v>3014</v>
      </c>
      <c r="K664" s="2" t="s">
        <v>3015</v>
      </c>
      <c r="L664" s="2" t="s">
        <v>3016</v>
      </c>
      <c r="M664" s="2">
        <v>144.0</v>
      </c>
      <c r="N664" s="38"/>
    </row>
    <row r="665">
      <c r="A665" s="108">
        <v>664.0</v>
      </c>
      <c r="B665" s="2" t="s">
        <v>1240</v>
      </c>
      <c r="D665" s="2" t="s">
        <v>920</v>
      </c>
      <c r="E665" s="2" t="s">
        <v>921</v>
      </c>
      <c r="F665" s="110" t="s">
        <v>922</v>
      </c>
      <c r="G665" s="110" t="s">
        <v>1314</v>
      </c>
      <c r="H665" s="110" t="s">
        <v>1315</v>
      </c>
      <c r="I665" s="2" t="s">
        <v>925</v>
      </c>
      <c r="J665" s="2" t="s">
        <v>3017</v>
      </c>
      <c r="L665" s="2" t="s">
        <v>2872</v>
      </c>
      <c r="M665" s="2">
        <v>129.0</v>
      </c>
      <c r="N665" s="38"/>
    </row>
    <row r="666">
      <c r="A666" s="108">
        <v>665.0</v>
      </c>
      <c r="B666" s="2" t="s">
        <v>1240</v>
      </c>
      <c r="D666" s="2" t="s">
        <v>920</v>
      </c>
      <c r="E666" s="2" t="s">
        <v>921</v>
      </c>
      <c r="F666" s="110" t="s">
        <v>922</v>
      </c>
      <c r="G666" s="110" t="s">
        <v>1314</v>
      </c>
      <c r="H666" s="110" t="s">
        <v>1315</v>
      </c>
      <c r="I666" s="2" t="s">
        <v>925</v>
      </c>
      <c r="J666" s="2" t="s">
        <v>3018</v>
      </c>
      <c r="L666" s="2" t="s">
        <v>2874</v>
      </c>
      <c r="M666" s="2">
        <v>129.0</v>
      </c>
      <c r="N666" s="38"/>
    </row>
    <row r="667">
      <c r="A667" s="108">
        <v>666.0</v>
      </c>
      <c r="B667" s="2" t="s">
        <v>1240</v>
      </c>
      <c r="D667" s="2" t="s">
        <v>920</v>
      </c>
      <c r="E667" s="2" t="s">
        <v>921</v>
      </c>
      <c r="F667" s="110" t="s">
        <v>922</v>
      </c>
      <c r="G667" s="110" t="s">
        <v>1314</v>
      </c>
      <c r="H667" s="110" t="s">
        <v>1315</v>
      </c>
      <c r="I667" s="2" t="s">
        <v>925</v>
      </c>
      <c r="J667" s="2" t="s">
        <v>3019</v>
      </c>
      <c r="L667" s="2" t="s">
        <v>2870</v>
      </c>
      <c r="M667" s="2">
        <v>129.0</v>
      </c>
      <c r="N667" s="38"/>
    </row>
    <row r="668">
      <c r="A668" s="108">
        <v>667.0</v>
      </c>
      <c r="B668" s="2" t="s">
        <v>1240</v>
      </c>
      <c r="D668" s="2" t="s">
        <v>920</v>
      </c>
      <c r="E668" s="2" t="s">
        <v>921</v>
      </c>
      <c r="F668" s="110" t="s">
        <v>922</v>
      </c>
      <c r="G668" s="110" t="s">
        <v>1314</v>
      </c>
      <c r="H668" s="110" t="s">
        <v>1315</v>
      </c>
      <c r="I668" s="2" t="s">
        <v>925</v>
      </c>
      <c r="J668" s="2" t="s">
        <v>3020</v>
      </c>
      <c r="L668" s="2" t="s">
        <v>2868</v>
      </c>
      <c r="M668" s="2">
        <v>129.0</v>
      </c>
      <c r="N668" s="38"/>
    </row>
    <row r="669">
      <c r="A669" s="108">
        <v>668.0</v>
      </c>
      <c r="B669" s="2" t="s">
        <v>3021</v>
      </c>
      <c r="C669" s="2" t="s">
        <v>3022</v>
      </c>
      <c r="D669" s="2" t="s">
        <v>3023</v>
      </c>
      <c r="E669" s="2" t="s">
        <v>3024</v>
      </c>
      <c r="F669" s="110" t="s">
        <v>3025</v>
      </c>
      <c r="G669" s="110" t="s">
        <v>3026</v>
      </c>
      <c r="H669" s="110" t="s">
        <v>3027</v>
      </c>
      <c r="I669" s="2" t="s">
        <v>925</v>
      </c>
      <c r="J669" s="2" t="s">
        <v>3028</v>
      </c>
      <c r="K669" s="2" t="s">
        <v>3029</v>
      </c>
      <c r="L669" s="2" t="s">
        <v>3030</v>
      </c>
      <c r="M669" s="2">
        <v>347.0</v>
      </c>
      <c r="N669" s="38"/>
    </row>
    <row r="670">
      <c r="A670" s="108">
        <v>669.0</v>
      </c>
      <c r="B670" s="2" t="s">
        <v>3031</v>
      </c>
      <c r="C670" s="2" t="s">
        <v>3032</v>
      </c>
      <c r="D670" s="2" t="s">
        <v>3023</v>
      </c>
      <c r="E670" s="2" t="s">
        <v>3024</v>
      </c>
      <c r="F670" s="110" t="s">
        <v>3025</v>
      </c>
      <c r="G670" s="110" t="s">
        <v>3026</v>
      </c>
      <c r="H670" s="110" t="s">
        <v>3027</v>
      </c>
      <c r="I670" s="2" t="s">
        <v>925</v>
      </c>
      <c r="J670" s="2" t="s">
        <v>3033</v>
      </c>
      <c r="K670" s="2" t="s">
        <v>3034</v>
      </c>
      <c r="L670" s="2" t="s">
        <v>3035</v>
      </c>
      <c r="M670" s="2">
        <v>347.0</v>
      </c>
      <c r="N670" s="38"/>
    </row>
    <row r="671">
      <c r="A671" s="108">
        <v>670.0</v>
      </c>
      <c r="B671" s="2" t="s">
        <v>3036</v>
      </c>
      <c r="D671" s="2" t="s">
        <v>3023</v>
      </c>
      <c r="E671" s="2" t="s">
        <v>3024</v>
      </c>
      <c r="F671" s="110" t="s">
        <v>3025</v>
      </c>
      <c r="G671" s="110" t="s">
        <v>3026</v>
      </c>
      <c r="H671" s="110" t="s">
        <v>3027</v>
      </c>
      <c r="I671" s="2" t="s">
        <v>2719</v>
      </c>
      <c r="J671" s="2" t="s">
        <v>3037</v>
      </c>
      <c r="L671" s="2" t="s">
        <v>3038</v>
      </c>
      <c r="M671" s="2">
        <v>347.0</v>
      </c>
      <c r="N671" s="38"/>
    </row>
    <row r="672">
      <c r="A672" s="108">
        <v>671.0</v>
      </c>
      <c r="B672" s="2" t="s">
        <v>3036</v>
      </c>
      <c r="D672" s="2" t="s">
        <v>3023</v>
      </c>
      <c r="E672" s="2" t="s">
        <v>3024</v>
      </c>
      <c r="F672" s="110" t="s">
        <v>3025</v>
      </c>
      <c r="G672" s="110" t="s">
        <v>3026</v>
      </c>
      <c r="H672" s="110" t="s">
        <v>3027</v>
      </c>
      <c r="I672" s="2" t="s">
        <v>2719</v>
      </c>
      <c r="J672" s="2" t="s">
        <v>3039</v>
      </c>
      <c r="L672" s="2" t="s">
        <v>3040</v>
      </c>
      <c r="M672" s="2">
        <v>347.0</v>
      </c>
      <c r="N672" s="38"/>
    </row>
    <row r="673">
      <c r="A673" s="108">
        <v>672.0</v>
      </c>
      <c r="B673" s="2" t="s">
        <v>3036</v>
      </c>
      <c r="D673" s="2" t="s">
        <v>3023</v>
      </c>
      <c r="E673" s="2" t="s">
        <v>3024</v>
      </c>
      <c r="F673" s="110" t="s">
        <v>3025</v>
      </c>
      <c r="G673" s="110" t="s">
        <v>3026</v>
      </c>
      <c r="H673" s="110" t="s">
        <v>3027</v>
      </c>
      <c r="I673" s="2" t="s">
        <v>2719</v>
      </c>
      <c r="J673" s="2" t="s">
        <v>3041</v>
      </c>
      <c r="L673" s="2" t="s">
        <v>3042</v>
      </c>
      <c r="M673" s="2">
        <v>347.0</v>
      </c>
      <c r="N673" s="38"/>
    </row>
    <row r="674">
      <c r="A674" s="108">
        <v>673.0</v>
      </c>
      <c r="B674" s="2" t="s">
        <v>3036</v>
      </c>
      <c r="D674" s="2" t="s">
        <v>3023</v>
      </c>
      <c r="E674" s="2" t="s">
        <v>3024</v>
      </c>
      <c r="F674" s="110" t="s">
        <v>3025</v>
      </c>
      <c r="G674" s="110" t="s">
        <v>3026</v>
      </c>
      <c r="H674" s="110" t="s">
        <v>3027</v>
      </c>
      <c r="I674" s="2" t="s">
        <v>2719</v>
      </c>
      <c r="J674" s="2" t="s">
        <v>3043</v>
      </c>
      <c r="L674" s="2" t="s">
        <v>3044</v>
      </c>
      <c r="M674" s="2">
        <v>347.0</v>
      </c>
      <c r="N674" s="38"/>
    </row>
    <row r="675">
      <c r="A675" s="108">
        <v>674.0</v>
      </c>
      <c r="B675" s="2" t="s">
        <v>3036</v>
      </c>
      <c r="D675" s="2" t="s">
        <v>3023</v>
      </c>
      <c r="E675" s="2" t="s">
        <v>3024</v>
      </c>
      <c r="F675" s="110" t="s">
        <v>3025</v>
      </c>
      <c r="G675" s="110" t="s">
        <v>3026</v>
      </c>
      <c r="H675" s="110" t="s">
        <v>3027</v>
      </c>
      <c r="I675" s="2" t="s">
        <v>2719</v>
      </c>
      <c r="J675" s="2" t="s">
        <v>3045</v>
      </c>
      <c r="L675" s="2" t="s">
        <v>3046</v>
      </c>
      <c r="M675" s="2">
        <v>347.0</v>
      </c>
      <c r="N675" s="38"/>
    </row>
    <row r="676">
      <c r="A676" s="108">
        <v>675.0</v>
      </c>
      <c r="B676" s="2" t="s">
        <v>3036</v>
      </c>
      <c r="D676" s="2" t="s">
        <v>3023</v>
      </c>
      <c r="E676" s="2" t="s">
        <v>3024</v>
      </c>
      <c r="F676" s="110" t="s">
        <v>3025</v>
      </c>
      <c r="G676" s="110" t="s">
        <v>3026</v>
      </c>
      <c r="H676" s="110" t="s">
        <v>3027</v>
      </c>
      <c r="I676" s="2" t="s">
        <v>2719</v>
      </c>
      <c r="J676" s="2" t="s">
        <v>3047</v>
      </c>
      <c r="L676" s="2" t="s">
        <v>3046</v>
      </c>
      <c r="M676" s="2">
        <v>347.0</v>
      </c>
      <c r="N676" s="38"/>
    </row>
    <row r="677">
      <c r="A677" s="108">
        <v>676.0</v>
      </c>
      <c r="B677" s="2" t="s">
        <v>3036</v>
      </c>
      <c r="D677" s="2" t="s">
        <v>3023</v>
      </c>
      <c r="E677" s="2" t="s">
        <v>3024</v>
      </c>
      <c r="F677" s="110" t="s">
        <v>3025</v>
      </c>
      <c r="G677" s="110" t="s">
        <v>3026</v>
      </c>
      <c r="H677" s="110" t="s">
        <v>3027</v>
      </c>
      <c r="I677" s="2" t="s">
        <v>2719</v>
      </c>
      <c r="J677" s="2" t="s">
        <v>3048</v>
      </c>
      <c r="L677" s="2" t="s">
        <v>3049</v>
      </c>
      <c r="M677" s="2">
        <v>347.0</v>
      </c>
      <c r="N677" s="38"/>
    </row>
    <row r="678">
      <c r="A678" s="108">
        <v>677.0</v>
      </c>
      <c r="B678" s="2" t="s">
        <v>3036</v>
      </c>
      <c r="D678" s="2" t="s">
        <v>3023</v>
      </c>
      <c r="E678" s="2" t="s">
        <v>3024</v>
      </c>
      <c r="F678" s="110" t="s">
        <v>3025</v>
      </c>
      <c r="G678" s="110" t="s">
        <v>3026</v>
      </c>
      <c r="H678" s="110" t="s">
        <v>3027</v>
      </c>
      <c r="I678" s="2" t="s">
        <v>2719</v>
      </c>
      <c r="J678" s="2" t="s">
        <v>3050</v>
      </c>
      <c r="L678" s="2" t="s">
        <v>3051</v>
      </c>
      <c r="M678" s="2">
        <v>347.0</v>
      </c>
      <c r="N678" s="38"/>
    </row>
    <row r="679">
      <c r="A679" s="108">
        <v>678.0</v>
      </c>
      <c r="B679" s="2" t="s">
        <v>3036</v>
      </c>
      <c r="D679" s="2" t="s">
        <v>3023</v>
      </c>
      <c r="E679" s="2" t="s">
        <v>3024</v>
      </c>
      <c r="F679" s="110" t="s">
        <v>3025</v>
      </c>
      <c r="G679" s="110" t="s">
        <v>3026</v>
      </c>
      <c r="H679" s="110" t="s">
        <v>3027</v>
      </c>
      <c r="I679" s="2" t="s">
        <v>2719</v>
      </c>
      <c r="J679" s="2" t="s">
        <v>3052</v>
      </c>
      <c r="L679" s="2" t="s">
        <v>3053</v>
      </c>
      <c r="M679" s="2">
        <v>347.0</v>
      </c>
      <c r="N679" s="38"/>
    </row>
    <row r="680">
      <c r="A680" s="108">
        <v>679.0</v>
      </c>
      <c r="B680" s="2" t="s">
        <v>3036</v>
      </c>
      <c r="D680" s="2" t="s">
        <v>3023</v>
      </c>
      <c r="E680" s="2" t="s">
        <v>3024</v>
      </c>
      <c r="F680" s="110" t="s">
        <v>3025</v>
      </c>
      <c r="G680" s="110" t="s">
        <v>3026</v>
      </c>
      <c r="H680" s="110" t="s">
        <v>3027</v>
      </c>
      <c r="I680" s="2" t="s">
        <v>2719</v>
      </c>
      <c r="J680" s="2" t="s">
        <v>3054</v>
      </c>
      <c r="L680" s="2" t="s">
        <v>3055</v>
      </c>
      <c r="M680" s="2">
        <v>347.0</v>
      </c>
      <c r="N680" s="38"/>
    </row>
    <row r="681">
      <c r="A681" s="108">
        <v>680.0</v>
      </c>
      <c r="B681" s="2" t="s">
        <v>3036</v>
      </c>
      <c r="D681" s="2" t="s">
        <v>3023</v>
      </c>
      <c r="E681" s="2" t="s">
        <v>3024</v>
      </c>
      <c r="F681" s="110" t="s">
        <v>3025</v>
      </c>
      <c r="G681" s="110" t="s">
        <v>3026</v>
      </c>
      <c r="H681" s="110" t="s">
        <v>3027</v>
      </c>
      <c r="I681" s="2" t="s">
        <v>2719</v>
      </c>
      <c r="J681" s="2" t="s">
        <v>3056</v>
      </c>
      <c r="L681" s="2" t="s">
        <v>3057</v>
      </c>
      <c r="M681" s="2">
        <v>347.0</v>
      </c>
      <c r="N681" s="38"/>
    </row>
    <row r="682">
      <c r="A682" s="108">
        <v>681.0</v>
      </c>
      <c r="B682" s="2" t="s">
        <v>3036</v>
      </c>
      <c r="D682" s="2" t="s">
        <v>3023</v>
      </c>
      <c r="E682" s="2" t="s">
        <v>3024</v>
      </c>
      <c r="F682" s="110" t="s">
        <v>3025</v>
      </c>
      <c r="G682" s="110" t="s">
        <v>3026</v>
      </c>
      <c r="H682" s="110" t="s">
        <v>3027</v>
      </c>
      <c r="I682" s="2" t="s">
        <v>2719</v>
      </c>
      <c r="J682" s="2" t="s">
        <v>3058</v>
      </c>
      <c r="L682" s="2" t="s">
        <v>3059</v>
      </c>
      <c r="M682" s="2">
        <v>347.0</v>
      </c>
      <c r="N682" s="38"/>
    </row>
    <row r="683">
      <c r="A683" s="108">
        <v>682.0</v>
      </c>
      <c r="B683" s="2" t="s">
        <v>3036</v>
      </c>
      <c r="D683" s="2" t="s">
        <v>3023</v>
      </c>
      <c r="E683" s="2" t="s">
        <v>3024</v>
      </c>
      <c r="F683" s="110" t="s">
        <v>3025</v>
      </c>
      <c r="G683" s="110" t="s">
        <v>3026</v>
      </c>
      <c r="H683" s="110" t="s">
        <v>3027</v>
      </c>
      <c r="I683" s="2" t="s">
        <v>2719</v>
      </c>
      <c r="J683" s="2" t="s">
        <v>3060</v>
      </c>
      <c r="L683" s="2" t="s">
        <v>3061</v>
      </c>
      <c r="M683" s="2">
        <v>347.0</v>
      </c>
      <c r="N683" s="38"/>
    </row>
    <row r="684">
      <c r="A684" s="108">
        <v>683.0</v>
      </c>
      <c r="B684" s="2" t="s">
        <v>3036</v>
      </c>
      <c r="D684" s="2" t="s">
        <v>3023</v>
      </c>
      <c r="E684" s="2" t="s">
        <v>3024</v>
      </c>
      <c r="F684" s="110" t="s">
        <v>3025</v>
      </c>
      <c r="G684" s="110" t="s">
        <v>3026</v>
      </c>
      <c r="H684" s="110" t="s">
        <v>3027</v>
      </c>
      <c r="I684" s="2" t="s">
        <v>2719</v>
      </c>
      <c r="J684" s="2" t="s">
        <v>3062</v>
      </c>
      <c r="L684" s="2" t="s">
        <v>3063</v>
      </c>
      <c r="M684" s="2">
        <v>347.0</v>
      </c>
      <c r="N684" s="38"/>
    </row>
    <row r="685">
      <c r="A685" s="108">
        <v>684.0</v>
      </c>
      <c r="B685" s="2" t="s">
        <v>3036</v>
      </c>
      <c r="D685" s="2" t="s">
        <v>3023</v>
      </c>
      <c r="E685" s="2" t="s">
        <v>3024</v>
      </c>
      <c r="F685" s="110" t="s">
        <v>3025</v>
      </c>
      <c r="G685" s="110" t="s">
        <v>3026</v>
      </c>
      <c r="H685" s="110" t="s">
        <v>3027</v>
      </c>
      <c r="I685" s="2" t="s">
        <v>2719</v>
      </c>
      <c r="J685" s="2" t="s">
        <v>3064</v>
      </c>
      <c r="L685" s="2" t="s">
        <v>3065</v>
      </c>
      <c r="M685" s="2">
        <v>347.0</v>
      </c>
      <c r="N685" s="38"/>
    </row>
    <row r="686">
      <c r="A686" s="108">
        <v>685.0</v>
      </c>
      <c r="B686" s="2" t="s">
        <v>3036</v>
      </c>
      <c r="D686" s="2" t="s">
        <v>3023</v>
      </c>
      <c r="E686" s="2" t="s">
        <v>3024</v>
      </c>
      <c r="F686" s="110" t="s">
        <v>3025</v>
      </c>
      <c r="G686" s="110" t="s">
        <v>3026</v>
      </c>
      <c r="H686" s="110" t="s">
        <v>3027</v>
      </c>
      <c r="I686" s="2" t="s">
        <v>2719</v>
      </c>
      <c r="J686" s="2" t="s">
        <v>3066</v>
      </c>
      <c r="L686" s="2" t="s">
        <v>3067</v>
      </c>
      <c r="M686" s="2">
        <v>347.0</v>
      </c>
      <c r="N686" s="38"/>
    </row>
    <row r="687">
      <c r="A687" s="108">
        <v>686.0</v>
      </c>
      <c r="B687" s="2" t="s">
        <v>3036</v>
      </c>
      <c r="D687" s="2" t="s">
        <v>3023</v>
      </c>
      <c r="E687" s="2" t="s">
        <v>3024</v>
      </c>
      <c r="F687" s="110" t="s">
        <v>3025</v>
      </c>
      <c r="G687" s="110" t="s">
        <v>3026</v>
      </c>
      <c r="H687" s="110" t="s">
        <v>3027</v>
      </c>
      <c r="I687" s="2" t="s">
        <v>2719</v>
      </c>
      <c r="J687" s="2" t="s">
        <v>3068</v>
      </c>
      <c r="L687" s="2" t="s">
        <v>3069</v>
      </c>
      <c r="M687" s="2">
        <v>347.0</v>
      </c>
      <c r="N687" s="38"/>
    </row>
    <row r="688">
      <c r="A688" s="108">
        <v>687.0</v>
      </c>
      <c r="B688" s="2" t="s">
        <v>3036</v>
      </c>
      <c r="D688" s="2" t="s">
        <v>3023</v>
      </c>
      <c r="E688" s="2" t="s">
        <v>3024</v>
      </c>
      <c r="F688" s="110" t="s">
        <v>3025</v>
      </c>
      <c r="G688" s="110" t="s">
        <v>3026</v>
      </c>
      <c r="H688" s="110" t="s">
        <v>3027</v>
      </c>
      <c r="I688" s="2" t="s">
        <v>2719</v>
      </c>
      <c r="J688" s="2" t="s">
        <v>3070</v>
      </c>
      <c r="L688" s="2" t="s">
        <v>3071</v>
      </c>
      <c r="M688" s="2">
        <v>347.0</v>
      </c>
      <c r="N688" s="38"/>
    </row>
    <row r="689">
      <c r="A689" s="108">
        <v>688.0</v>
      </c>
      <c r="B689" s="2" t="s">
        <v>3036</v>
      </c>
      <c r="D689" s="2" t="s">
        <v>3023</v>
      </c>
      <c r="E689" s="2" t="s">
        <v>3024</v>
      </c>
      <c r="F689" s="110" t="s">
        <v>3025</v>
      </c>
      <c r="G689" s="110" t="s">
        <v>3026</v>
      </c>
      <c r="H689" s="110" t="s">
        <v>3027</v>
      </c>
      <c r="I689" s="2" t="s">
        <v>2719</v>
      </c>
      <c r="J689" s="2" t="s">
        <v>3072</v>
      </c>
      <c r="L689" s="2" t="s">
        <v>3073</v>
      </c>
      <c r="M689" s="2">
        <v>347.0</v>
      </c>
      <c r="N689" s="38"/>
    </row>
    <row r="690">
      <c r="A690" s="108">
        <v>689.0</v>
      </c>
      <c r="B690" s="2" t="s">
        <v>3036</v>
      </c>
      <c r="D690" s="2" t="s">
        <v>3023</v>
      </c>
      <c r="E690" s="2" t="s">
        <v>3024</v>
      </c>
      <c r="F690" s="110" t="s">
        <v>3025</v>
      </c>
      <c r="G690" s="110" t="s">
        <v>3026</v>
      </c>
      <c r="H690" s="110" t="s">
        <v>3027</v>
      </c>
      <c r="I690" s="2" t="s">
        <v>2719</v>
      </c>
      <c r="J690" s="2" t="s">
        <v>3074</v>
      </c>
      <c r="L690" s="2" t="s">
        <v>3075</v>
      </c>
      <c r="M690" s="2">
        <v>347.0</v>
      </c>
      <c r="N690" s="38"/>
    </row>
    <row r="691">
      <c r="A691" s="108">
        <v>690.0</v>
      </c>
      <c r="B691" s="2" t="s">
        <v>3036</v>
      </c>
      <c r="D691" s="2" t="s">
        <v>3023</v>
      </c>
      <c r="E691" s="2" t="s">
        <v>3024</v>
      </c>
      <c r="F691" s="110" t="s">
        <v>3025</v>
      </c>
      <c r="G691" s="110" t="s">
        <v>3026</v>
      </c>
      <c r="H691" s="110" t="s">
        <v>3027</v>
      </c>
      <c r="I691" s="2" t="s">
        <v>2719</v>
      </c>
      <c r="J691" s="2" t="s">
        <v>3076</v>
      </c>
      <c r="L691" s="2" t="s">
        <v>3077</v>
      </c>
      <c r="M691" s="2">
        <v>347.0</v>
      </c>
      <c r="N691" s="38"/>
    </row>
    <row r="692">
      <c r="A692" s="108">
        <v>691.0</v>
      </c>
      <c r="B692" s="2" t="s">
        <v>3036</v>
      </c>
      <c r="D692" s="2" t="s">
        <v>3023</v>
      </c>
      <c r="E692" s="2" t="s">
        <v>3024</v>
      </c>
      <c r="F692" s="110" t="s">
        <v>3025</v>
      </c>
      <c r="G692" s="110" t="s">
        <v>3026</v>
      </c>
      <c r="H692" s="110" t="s">
        <v>3027</v>
      </c>
      <c r="I692" s="2" t="s">
        <v>2719</v>
      </c>
      <c r="J692" s="2" t="s">
        <v>3078</v>
      </c>
      <c r="L692" s="2" t="s">
        <v>3079</v>
      </c>
      <c r="M692" s="2">
        <v>347.0</v>
      </c>
      <c r="N692" s="38"/>
    </row>
    <row r="693">
      <c r="A693" s="108">
        <v>692.0</v>
      </c>
      <c r="B693" s="2" t="s">
        <v>3036</v>
      </c>
      <c r="D693" s="2" t="s">
        <v>3023</v>
      </c>
      <c r="E693" s="2" t="s">
        <v>3024</v>
      </c>
      <c r="F693" s="110" t="s">
        <v>3025</v>
      </c>
      <c r="G693" s="110" t="s">
        <v>3026</v>
      </c>
      <c r="H693" s="110" t="s">
        <v>3027</v>
      </c>
      <c r="I693" s="2" t="s">
        <v>2719</v>
      </c>
      <c r="J693" s="2" t="s">
        <v>3080</v>
      </c>
      <c r="L693" s="2" t="s">
        <v>3081</v>
      </c>
      <c r="M693" s="2">
        <v>347.0</v>
      </c>
      <c r="N693" s="38"/>
    </row>
    <row r="694">
      <c r="A694" s="108">
        <v>693.0</v>
      </c>
      <c r="B694" s="2" t="s">
        <v>3036</v>
      </c>
      <c r="D694" s="2" t="s">
        <v>3023</v>
      </c>
      <c r="E694" s="2" t="s">
        <v>3024</v>
      </c>
      <c r="F694" s="110" t="s">
        <v>3025</v>
      </c>
      <c r="G694" s="110" t="s">
        <v>3026</v>
      </c>
      <c r="H694" s="110" t="s">
        <v>3027</v>
      </c>
      <c r="I694" s="2" t="s">
        <v>2719</v>
      </c>
      <c r="J694" s="2" t="s">
        <v>3082</v>
      </c>
      <c r="L694" s="2" t="s">
        <v>3083</v>
      </c>
      <c r="M694" s="2">
        <v>347.0</v>
      </c>
      <c r="N694" s="38"/>
    </row>
    <row r="695">
      <c r="A695" s="108">
        <v>694.0</v>
      </c>
      <c r="B695" s="2" t="s">
        <v>3036</v>
      </c>
      <c r="D695" s="2" t="s">
        <v>3023</v>
      </c>
      <c r="E695" s="2" t="s">
        <v>3024</v>
      </c>
      <c r="F695" s="110" t="s">
        <v>3025</v>
      </c>
      <c r="G695" s="110" t="s">
        <v>3026</v>
      </c>
      <c r="H695" s="110" t="s">
        <v>3027</v>
      </c>
      <c r="I695" s="2" t="s">
        <v>2719</v>
      </c>
      <c r="J695" s="2" t="s">
        <v>3084</v>
      </c>
      <c r="L695" s="2" t="s">
        <v>3085</v>
      </c>
      <c r="M695" s="2">
        <v>347.0</v>
      </c>
      <c r="N695" s="38"/>
    </row>
    <row r="696">
      <c r="A696" s="108">
        <v>695.0</v>
      </c>
      <c r="B696" s="2" t="s">
        <v>3036</v>
      </c>
      <c r="D696" s="2" t="s">
        <v>3023</v>
      </c>
      <c r="E696" s="2" t="s">
        <v>3024</v>
      </c>
      <c r="F696" s="110" t="s">
        <v>3025</v>
      </c>
      <c r="G696" s="110" t="s">
        <v>3026</v>
      </c>
      <c r="H696" s="110" t="s">
        <v>3027</v>
      </c>
      <c r="I696" s="2" t="s">
        <v>2719</v>
      </c>
      <c r="J696" s="2" t="s">
        <v>3086</v>
      </c>
      <c r="L696" s="2" t="s">
        <v>3087</v>
      </c>
      <c r="M696" s="2">
        <v>347.0</v>
      </c>
      <c r="N696" s="38"/>
    </row>
    <row r="697">
      <c r="A697" s="108">
        <v>696.0</v>
      </c>
      <c r="B697" s="2" t="s">
        <v>3036</v>
      </c>
      <c r="D697" s="2" t="s">
        <v>3023</v>
      </c>
      <c r="E697" s="2" t="s">
        <v>3024</v>
      </c>
      <c r="F697" s="110" t="s">
        <v>3025</v>
      </c>
      <c r="G697" s="110" t="s">
        <v>3026</v>
      </c>
      <c r="H697" s="110" t="s">
        <v>3027</v>
      </c>
      <c r="I697" s="2" t="s">
        <v>2719</v>
      </c>
      <c r="J697" s="2" t="s">
        <v>3088</v>
      </c>
      <c r="L697" s="2" t="s">
        <v>3089</v>
      </c>
      <c r="M697" s="2">
        <v>347.0</v>
      </c>
      <c r="N697" s="38"/>
    </row>
    <row r="698">
      <c r="A698" s="108">
        <v>697.0</v>
      </c>
      <c r="B698" s="2" t="s">
        <v>1240</v>
      </c>
      <c r="D698" s="2" t="s">
        <v>920</v>
      </c>
      <c r="E698" s="2" t="s">
        <v>921</v>
      </c>
      <c r="F698" s="110" t="s">
        <v>922</v>
      </c>
      <c r="G698" s="110" t="s">
        <v>1314</v>
      </c>
      <c r="H698" s="110" t="s">
        <v>1315</v>
      </c>
      <c r="I698" s="2" t="s">
        <v>925</v>
      </c>
      <c r="J698" s="2" t="s">
        <v>3090</v>
      </c>
      <c r="K698" s="2" t="s">
        <v>3091</v>
      </c>
      <c r="L698" s="2" t="s">
        <v>2866</v>
      </c>
      <c r="M698" s="2">
        <v>129.0</v>
      </c>
      <c r="N698" s="38"/>
    </row>
    <row r="699">
      <c r="A699" s="108">
        <v>698.0</v>
      </c>
      <c r="B699" s="2" t="s">
        <v>1240</v>
      </c>
      <c r="C699" s="2" t="s">
        <v>3092</v>
      </c>
      <c r="D699" s="2" t="s">
        <v>920</v>
      </c>
      <c r="E699" s="2" t="s">
        <v>921</v>
      </c>
      <c r="F699" s="110" t="s">
        <v>922</v>
      </c>
      <c r="G699" s="110" t="s">
        <v>3093</v>
      </c>
      <c r="H699" s="110" t="s">
        <v>3094</v>
      </c>
      <c r="I699" s="2" t="s">
        <v>925</v>
      </c>
      <c r="J699" s="2" t="s">
        <v>3095</v>
      </c>
      <c r="K699" s="2" t="s">
        <v>3096</v>
      </c>
      <c r="L699" s="2" t="s">
        <v>3097</v>
      </c>
      <c r="M699" s="2">
        <v>346.0</v>
      </c>
      <c r="N699" s="38"/>
    </row>
    <row r="700">
      <c r="A700" s="108">
        <v>699.0</v>
      </c>
      <c r="B700" s="2" t="s">
        <v>1240</v>
      </c>
      <c r="C700" s="2" t="s">
        <v>3092</v>
      </c>
      <c r="D700" s="113" t="s">
        <v>920</v>
      </c>
      <c r="E700" s="113" t="s">
        <v>921</v>
      </c>
      <c r="F700" s="110" t="s">
        <v>922</v>
      </c>
      <c r="G700" s="110" t="s">
        <v>3093</v>
      </c>
      <c r="H700" s="110" t="s">
        <v>3098</v>
      </c>
      <c r="I700" s="2" t="s">
        <v>925</v>
      </c>
      <c r="J700" s="2" t="s">
        <v>3099</v>
      </c>
      <c r="K700" s="2" t="s">
        <v>3100</v>
      </c>
      <c r="L700" s="2" t="s">
        <v>3101</v>
      </c>
      <c r="M700" s="2">
        <v>346.0</v>
      </c>
      <c r="N700" s="38"/>
    </row>
    <row r="701">
      <c r="A701" s="108">
        <v>700.0</v>
      </c>
      <c r="B701" s="2" t="s">
        <v>1240</v>
      </c>
      <c r="C701" s="2" t="s">
        <v>3092</v>
      </c>
      <c r="D701" s="2" t="s">
        <v>920</v>
      </c>
      <c r="E701" s="2" t="s">
        <v>921</v>
      </c>
      <c r="F701" s="110" t="s">
        <v>922</v>
      </c>
      <c r="G701" s="110" t="s">
        <v>3102</v>
      </c>
      <c r="H701" s="110" t="s">
        <v>3103</v>
      </c>
      <c r="I701" s="2" t="s">
        <v>925</v>
      </c>
      <c r="J701" s="2" t="s">
        <v>3104</v>
      </c>
      <c r="K701" s="2" t="s">
        <v>3105</v>
      </c>
      <c r="L701" s="2" t="s">
        <v>3106</v>
      </c>
      <c r="M701" s="2">
        <v>346.0</v>
      </c>
      <c r="N701" s="38"/>
    </row>
    <row r="702">
      <c r="A702" s="108">
        <v>701.0</v>
      </c>
      <c r="B702" s="2" t="s">
        <v>1240</v>
      </c>
      <c r="C702" s="2" t="s">
        <v>3092</v>
      </c>
      <c r="D702" s="39" t="s">
        <v>920</v>
      </c>
      <c r="E702" s="39" t="s">
        <v>921</v>
      </c>
      <c r="F702" s="110" t="s">
        <v>922</v>
      </c>
      <c r="G702" s="110" t="s">
        <v>3107</v>
      </c>
      <c r="H702" s="110" t="s">
        <v>1506</v>
      </c>
      <c r="I702" s="2" t="s">
        <v>925</v>
      </c>
      <c r="J702" s="2" t="s">
        <v>3108</v>
      </c>
      <c r="K702" s="2" t="s">
        <v>3109</v>
      </c>
      <c r="L702" s="2" t="s">
        <v>3110</v>
      </c>
      <c r="M702" s="2">
        <v>346.0</v>
      </c>
      <c r="N702" s="38"/>
    </row>
    <row r="703">
      <c r="A703" s="108">
        <v>702.0</v>
      </c>
      <c r="B703" s="2" t="s">
        <v>1635</v>
      </c>
      <c r="D703" s="2" t="s">
        <v>920</v>
      </c>
      <c r="E703" s="2" t="s">
        <v>921</v>
      </c>
      <c r="F703" s="110" t="s">
        <v>2068</v>
      </c>
      <c r="G703" s="110" t="s">
        <v>2969</v>
      </c>
      <c r="H703" s="110" t="s">
        <v>2075</v>
      </c>
      <c r="I703" s="2" t="s">
        <v>2719</v>
      </c>
      <c r="J703" s="39" t="s">
        <v>3111</v>
      </c>
      <c r="L703" s="2" t="s">
        <v>3112</v>
      </c>
      <c r="M703" s="2">
        <v>349.0</v>
      </c>
      <c r="N703" s="38"/>
    </row>
    <row r="704">
      <c r="A704" s="108">
        <v>703.0</v>
      </c>
      <c r="B704" s="2" t="s">
        <v>1635</v>
      </c>
      <c r="D704" s="2" t="s">
        <v>920</v>
      </c>
      <c r="E704" s="2" t="s">
        <v>921</v>
      </c>
      <c r="F704" s="110" t="s">
        <v>2068</v>
      </c>
      <c r="G704" s="110" t="s">
        <v>2969</v>
      </c>
      <c r="H704" s="110" t="s">
        <v>2075</v>
      </c>
      <c r="I704" s="2" t="s">
        <v>2719</v>
      </c>
      <c r="J704" s="39" t="s">
        <v>3113</v>
      </c>
      <c r="L704" s="2" t="s">
        <v>3114</v>
      </c>
      <c r="M704" s="2">
        <v>349.0</v>
      </c>
      <c r="N704" s="38"/>
    </row>
    <row r="705">
      <c r="A705" s="108">
        <v>704.0</v>
      </c>
      <c r="B705" s="2" t="s">
        <v>1635</v>
      </c>
      <c r="D705" s="2" t="s">
        <v>920</v>
      </c>
      <c r="E705" s="2" t="s">
        <v>921</v>
      </c>
      <c r="F705" s="110" t="s">
        <v>2068</v>
      </c>
      <c r="G705" s="110" t="s">
        <v>2969</v>
      </c>
      <c r="H705" s="110" t="s">
        <v>2075</v>
      </c>
      <c r="I705" s="2" t="s">
        <v>2719</v>
      </c>
      <c r="J705" s="39" t="s">
        <v>3115</v>
      </c>
      <c r="L705" s="2" t="s">
        <v>3116</v>
      </c>
      <c r="M705" s="2">
        <v>349.0</v>
      </c>
      <c r="N705" s="38"/>
    </row>
    <row r="706">
      <c r="A706" s="108">
        <v>705.0</v>
      </c>
      <c r="B706" s="2" t="s">
        <v>1635</v>
      </c>
      <c r="D706" s="2" t="s">
        <v>920</v>
      </c>
      <c r="E706" s="2" t="s">
        <v>921</v>
      </c>
      <c r="F706" s="110" t="s">
        <v>2068</v>
      </c>
      <c r="G706" s="110" t="s">
        <v>2969</v>
      </c>
      <c r="H706" s="110" t="s">
        <v>2075</v>
      </c>
      <c r="I706" s="2" t="s">
        <v>2719</v>
      </c>
      <c r="J706" s="39" t="s">
        <v>3117</v>
      </c>
      <c r="L706" s="2" t="s">
        <v>3118</v>
      </c>
      <c r="M706" s="2">
        <v>349.0</v>
      </c>
      <c r="N706" s="38"/>
    </row>
    <row r="707">
      <c r="A707" s="108">
        <v>706.0</v>
      </c>
      <c r="B707" s="2" t="s">
        <v>1635</v>
      </c>
      <c r="D707" s="2" t="s">
        <v>920</v>
      </c>
      <c r="E707" s="2" t="s">
        <v>921</v>
      </c>
      <c r="F707" s="110" t="s">
        <v>2068</v>
      </c>
      <c r="G707" s="110" t="s">
        <v>2969</v>
      </c>
      <c r="H707" s="110" t="s">
        <v>2075</v>
      </c>
      <c r="I707" s="2" t="s">
        <v>2719</v>
      </c>
      <c r="J707" s="39" t="s">
        <v>3119</v>
      </c>
      <c r="L707" s="2" t="s">
        <v>3120</v>
      </c>
      <c r="M707" s="2">
        <v>349.0</v>
      </c>
      <c r="N707" s="38"/>
    </row>
    <row r="708">
      <c r="A708" s="108">
        <v>707.0</v>
      </c>
      <c r="B708" s="2" t="s">
        <v>1635</v>
      </c>
      <c r="D708" s="2" t="s">
        <v>920</v>
      </c>
      <c r="E708" s="2" t="s">
        <v>921</v>
      </c>
      <c r="F708" s="110" t="s">
        <v>2068</v>
      </c>
      <c r="G708" s="110" t="s">
        <v>2969</v>
      </c>
      <c r="H708" s="110" t="s">
        <v>2075</v>
      </c>
      <c r="I708" s="2" t="s">
        <v>2719</v>
      </c>
      <c r="J708" s="39" t="s">
        <v>3121</v>
      </c>
      <c r="L708" s="2" t="s">
        <v>3122</v>
      </c>
      <c r="M708" s="2">
        <v>349.0</v>
      </c>
      <c r="N708" s="38"/>
    </row>
    <row r="709">
      <c r="A709" s="108">
        <v>708.0</v>
      </c>
      <c r="B709" s="2" t="s">
        <v>1635</v>
      </c>
      <c r="D709" s="39" t="s">
        <v>920</v>
      </c>
      <c r="E709" s="39" t="s">
        <v>921</v>
      </c>
      <c r="F709" s="110" t="s">
        <v>922</v>
      </c>
      <c r="G709" s="110" t="s">
        <v>3123</v>
      </c>
      <c r="H709" s="110" t="s">
        <v>949</v>
      </c>
      <c r="I709" s="2" t="s">
        <v>925</v>
      </c>
      <c r="J709" s="114" t="s">
        <v>1657</v>
      </c>
      <c r="K709" s="2" t="s">
        <v>3124</v>
      </c>
      <c r="L709" s="2" t="s">
        <v>1659</v>
      </c>
      <c r="M709" s="2">
        <v>155.0</v>
      </c>
      <c r="N709" s="38"/>
    </row>
    <row r="710">
      <c r="A710" s="108">
        <v>709.0</v>
      </c>
      <c r="B710" s="2" t="s">
        <v>1635</v>
      </c>
      <c r="D710" s="39" t="s">
        <v>920</v>
      </c>
      <c r="E710" s="39" t="s">
        <v>921</v>
      </c>
      <c r="F710" s="110" t="s">
        <v>922</v>
      </c>
      <c r="G710" s="110" t="s">
        <v>3125</v>
      </c>
      <c r="H710" s="110" t="s">
        <v>2238</v>
      </c>
      <c r="I710" s="2" t="s">
        <v>925</v>
      </c>
      <c r="J710" s="113" t="s">
        <v>2239</v>
      </c>
      <c r="K710" s="2" t="s">
        <v>2240</v>
      </c>
      <c r="L710" s="2" t="s">
        <v>2241</v>
      </c>
      <c r="M710" s="2">
        <v>155.0</v>
      </c>
      <c r="N710" s="38"/>
    </row>
    <row r="711">
      <c r="A711" s="108">
        <v>710.0</v>
      </c>
      <c r="B711" s="2" t="s">
        <v>1635</v>
      </c>
      <c r="D711" s="39" t="s">
        <v>920</v>
      </c>
      <c r="E711" s="39" t="s">
        <v>921</v>
      </c>
      <c r="F711" s="110" t="s">
        <v>922</v>
      </c>
      <c r="G711" s="110" t="s">
        <v>3126</v>
      </c>
      <c r="H711" s="110" t="s">
        <v>3127</v>
      </c>
      <c r="I711" s="2" t="s">
        <v>925</v>
      </c>
      <c r="J711" s="113" t="s">
        <v>3128</v>
      </c>
      <c r="K711" s="2" t="s">
        <v>3129</v>
      </c>
      <c r="L711" s="2" t="s">
        <v>3130</v>
      </c>
      <c r="M711" s="2">
        <v>155.0</v>
      </c>
      <c r="N711" s="38"/>
    </row>
    <row r="712">
      <c r="A712" s="108">
        <v>711.0</v>
      </c>
      <c r="B712" s="2" t="s">
        <v>1635</v>
      </c>
      <c r="D712" s="39" t="s">
        <v>920</v>
      </c>
      <c r="E712" s="39" t="s">
        <v>921</v>
      </c>
      <c r="F712" s="110" t="s">
        <v>1707</v>
      </c>
      <c r="G712" s="110" t="s">
        <v>3131</v>
      </c>
      <c r="H712" s="110" t="s">
        <v>2200</v>
      </c>
      <c r="I712" s="2" t="s">
        <v>925</v>
      </c>
      <c r="J712" s="114" t="s">
        <v>2201</v>
      </c>
      <c r="K712" s="2" t="s">
        <v>2202</v>
      </c>
      <c r="L712" s="2" t="s">
        <v>2203</v>
      </c>
      <c r="M712" s="2">
        <v>155.0</v>
      </c>
      <c r="N712" s="38"/>
    </row>
    <row r="713">
      <c r="A713" s="108">
        <v>712.0</v>
      </c>
      <c r="B713" s="2" t="s">
        <v>1635</v>
      </c>
      <c r="D713" s="39" t="s">
        <v>920</v>
      </c>
      <c r="E713" s="39" t="s">
        <v>921</v>
      </c>
      <c r="F713" s="110" t="s">
        <v>2914</v>
      </c>
      <c r="G713" s="110" t="s">
        <v>2915</v>
      </c>
      <c r="H713" s="110" t="s">
        <v>2916</v>
      </c>
      <c r="I713" s="2" t="s">
        <v>925</v>
      </c>
      <c r="J713" s="113" t="s">
        <v>3132</v>
      </c>
      <c r="K713" s="2" t="s">
        <v>3133</v>
      </c>
      <c r="L713" s="2" t="s">
        <v>3134</v>
      </c>
      <c r="M713" s="2">
        <v>155.0</v>
      </c>
      <c r="N713" s="38"/>
    </row>
    <row r="714">
      <c r="A714" s="108">
        <v>713.0</v>
      </c>
      <c r="B714" s="2" t="s">
        <v>1635</v>
      </c>
      <c r="D714" s="39" t="s">
        <v>920</v>
      </c>
      <c r="E714" s="39" t="s">
        <v>921</v>
      </c>
      <c r="F714" s="110" t="s">
        <v>2914</v>
      </c>
      <c r="G714" s="110" t="s">
        <v>3135</v>
      </c>
      <c r="H714" s="110" t="s">
        <v>3136</v>
      </c>
      <c r="I714" s="2" t="s">
        <v>925</v>
      </c>
      <c r="J714" s="2" t="s">
        <v>3137</v>
      </c>
      <c r="K714" s="2" t="s">
        <v>3138</v>
      </c>
      <c r="L714" s="2" t="s">
        <v>3139</v>
      </c>
      <c r="M714" s="2">
        <v>155.0</v>
      </c>
      <c r="N714" s="38"/>
    </row>
    <row r="715">
      <c r="A715" s="108">
        <v>714.0</v>
      </c>
      <c r="B715" s="2" t="s">
        <v>1635</v>
      </c>
      <c r="D715" s="39" t="s">
        <v>920</v>
      </c>
      <c r="E715" s="39" t="s">
        <v>921</v>
      </c>
      <c r="F715" s="110" t="s">
        <v>2914</v>
      </c>
      <c r="G715" s="110" t="s">
        <v>3135</v>
      </c>
      <c r="H715" s="110" t="s">
        <v>3140</v>
      </c>
      <c r="I715" s="2" t="s">
        <v>925</v>
      </c>
      <c r="J715" s="2" t="s">
        <v>3141</v>
      </c>
      <c r="K715" s="2" t="s">
        <v>3142</v>
      </c>
      <c r="L715" s="2" t="s">
        <v>3143</v>
      </c>
      <c r="M715" s="2">
        <v>155.0</v>
      </c>
      <c r="N715" s="38"/>
    </row>
    <row r="716">
      <c r="A716" s="108">
        <v>715.0</v>
      </c>
      <c r="B716" s="2" t="s">
        <v>1635</v>
      </c>
      <c r="D716" s="113" t="s">
        <v>920</v>
      </c>
      <c r="E716" s="113" t="s">
        <v>921</v>
      </c>
      <c r="F716" s="110" t="s">
        <v>2914</v>
      </c>
      <c r="G716" s="110" t="s">
        <v>3144</v>
      </c>
      <c r="H716" s="110" t="s">
        <v>2921</v>
      </c>
      <c r="I716" s="2" t="s">
        <v>925</v>
      </c>
      <c r="J716" s="2" t="s">
        <v>3145</v>
      </c>
      <c r="K716" s="2" t="s">
        <v>3146</v>
      </c>
      <c r="L716" s="2" t="s">
        <v>3147</v>
      </c>
      <c r="M716" s="2">
        <v>155.0</v>
      </c>
      <c r="N716" s="38"/>
    </row>
    <row r="717">
      <c r="A717" s="108">
        <v>716.0</v>
      </c>
      <c r="B717" s="2" t="s">
        <v>1635</v>
      </c>
      <c r="D717" s="113" t="s">
        <v>920</v>
      </c>
      <c r="E717" s="113" t="s">
        <v>921</v>
      </c>
      <c r="F717" s="110" t="s">
        <v>2226</v>
      </c>
      <c r="G717" s="110" t="s">
        <v>2227</v>
      </c>
      <c r="H717" s="110" t="s">
        <v>2228</v>
      </c>
      <c r="I717" s="2" t="s">
        <v>925</v>
      </c>
      <c r="J717" s="2" t="s">
        <v>2229</v>
      </c>
      <c r="K717" s="2" t="s">
        <v>2230</v>
      </c>
      <c r="L717" s="2" t="s">
        <v>2231</v>
      </c>
      <c r="M717" s="2">
        <v>155.0</v>
      </c>
      <c r="N717" s="38"/>
    </row>
    <row r="718">
      <c r="A718" s="108">
        <v>717.0</v>
      </c>
      <c r="B718" s="2" t="s">
        <v>1635</v>
      </c>
      <c r="D718" s="113" t="s">
        <v>920</v>
      </c>
      <c r="E718" s="113" t="s">
        <v>921</v>
      </c>
      <c r="F718" s="110" t="s">
        <v>2933</v>
      </c>
      <c r="G718" s="110" t="s">
        <v>3148</v>
      </c>
      <c r="H718" s="110" t="s">
        <v>2935</v>
      </c>
      <c r="I718" s="2" t="s">
        <v>925</v>
      </c>
      <c r="J718" s="2" t="s">
        <v>3149</v>
      </c>
      <c r="K718" s="2" t="s">
        <v>3150</v>
      </c>
      <c r="L718" s="2" t="s">
        <v>3151</v>
      </c>
      <c r="M718" s="2">
        <v>155.0</v>
      </c>
      <c r="N718" s="38"/>
    </row>
    <row r="719">
      <c r="A719" s="108">
        <v>718.0</v>
      </c>
      <c r="B719" s="2" t="s">
        <v>1635</v>
      </c>
      <c r="D719" s="113" t="s">
        <v>920</v>
      </c>
      <c r="E719" s="113" t="s">
        <v>921</v>
      </c>
      <c r="F719" s="110" t="s">
        <v>2933</v>
      </c>
      <c r="G719" s="110" t="s">
        <v>3152</v>
      </c>
      <c r="H719" s="110" t="s">
        <v>2940</v>
      </c>
      <c r="I719" s="2" t="s">
        <v>925</v>
      </c>
      <c r="J719" s="2" t="s">
        <v>3153</v>
      </c>
      <c r="K719" s="2" t="s">
        <v>3154</v>
      </c>
      <c r="L719" s="2" t="s">
        <v>3155</v>
      </c>
      <c r="M719" s="2">
        <v>155.0</v>
      </c>
      <c r="N719" s="38"/>
    </row>
    <row r="720">
      <c r="A720" s="108">
        <v>719.0</v>
      </c>
      <c r="B720" s="2" t="s">
        <v>1635</v>
      </c>
      <c r="D720" s="113" t="s">
        <v>920</v>
      </c>
      <c r="E720" s="113" t="s">
        <v>921</v>
      </c>
      <c r="F720" s="110" t="s">
        <v>2933</v>
      </c>
      <c r="G720" s="110" t="s">
        <v>3156</v>
      </c>
      <c r="H720" s="110" t="s">
        <v>2945</v>
      </c>
      <c r="I720" s="2" t="s">
        <v>925</v>
      </c>
      <c r="J720" s="2" t="s">
        <v>3157</v>
      </c>
      <c r="K720" s="2" t="s">
        <v>3158</v>
      </c>
      <c r="L720" s="2" t="s">
        <v>3159</v>
      </c>
      <c r="M720" s="2">
        <v>155.0</v>
      </c>
      <c r="N720" s="38"/>
    </row>
    <row r="721">
      <c r="A721" s="108">
        <v>720.0</v>
      </c>
      <c r="B721" s="2" t="s">
        <v>1635</v>
      </c>
      <c r="D721" s="113" t="s">
        <v>920</v>
      </c>
      <c r="E721" s="113" t="s">
        <v>921</v>
      </c>
      <c r="F721" s="110" t="s">
        <v>2068</v>
      </c>
      <c r="G721" s="110" t="s">
        <v>2194</v>
      </c>
      <c r="H721" s="110" t="s">
        <v>2195</v>
      </c>
      <c r="I721" s="2" t="s">
        <v>925</v>
      </c>
      <c r="J721" s="2" t="s">
        <v>3160</v>
      </c>
      <c r="K721" s="2" t="s">
        <v>2197</v>
      </c>
      <c r="L721" s="2" t="s">
        <v>2198</v>
      </c>
      <c r="M721" s="2">
        <v>155.0</v>
      </c>
      <c r="N721" s="38"/>
    </row>
    <row r="722">
      <c r="A722" s="108">
        <v>721.0</v>
      </c>
      <c r="B722" s="2" t="s">
        <v>1786</v>
      </c>
      <c r="D722" s="113" t="s">
        <v>920</v>
      </c>
      <c r="E722" s="113" t="s">
        <v>921</v>
      </c>
      <c r="F722" s="110" t="s">
        <v>922</v>
      </c>
      <c r="G722" s="110" t="s">
        <v>948</v>
      </c>
      <c r="H722" s="110" t="s">
        <v>949</v>
      </c>
      <c r="I722" s="2" t="s">
        <v>925</v>
      </c>
      <c r="J722" s="2" t="s">
        <v>3161</v>
      </c>
      <c r="K722" s="2" t="s">
        <v>3162</v>
      </c>
      <c r="L722" s="2" t="s">
        <v>3163</v>
      </c>
      <c r="M722" s="2">
        <v>155.0</v>
      </c>
      <c r="N722" s="38"/>
    </row>
    <row r="723">
      <c r="A723" s="108">
        <v>722.0</v>
      </c>
      <c r="B723" s="2" t="s">
        <v>1786</v>
      </c>
      <c r="D723" s="113" t="s">
        <v>920</v>
      </c>
      <c r="E723" s="113" t="s">
        <v>921</v>
      </c>
      <c r="F723" s="110" t="s">
        <v>922</v>
      </c>
      <c r="G723" s="110" t="s">
        <v>948</v>
      </c>
      <c r="H723" s="110" t="s">
        <v>949</v>
      </c>
      <c r="I723" s="2" t="s">
        <v>925</v>
      </c>
      <c r="J723" s="2" t="s">
        <v>3164</v>
      </c>
      <c r="K723" s="2" t="s">
        <v>3165</v>
      </c>
      <c r="L723" s="2" t="s">
        <v>3166</v>
      </c>
      <c r="M723" s="2">
        <v>155.0</v>
      </c>
      <c r="N723" s="38"/>
    </row>
    <row r="724">
      <c r="A724" s="108">
        <v>723.0</v>
      </c>
      <c r="B724" s="2" t="s">
        <v>1786</v>
      </c>
      <c r="D724" s="113" t="s">
        <v>920</v>
      </c>
      <c r="E724" s="113" t="s">
        <v>921</v>
      </c>
      <c r="F724" s="110" t="s">
        <v>2226</v>
      </c>
      <c r="G724" s="110" t="s">
        <v>2227</v>
      </c>
      <c r="H724" s="110" t="s">
        <v>2228</v>
      </c>
      <c r="I724" s="2" t="s">
        <v>925</v>
      </c>
      <c r="J724" s="2" t="s">
        <v>3167</v>
      </c>
      <c r="K724" s="2" t="s">
        <v>3168</v>
      </c>
      <c r="L724" s="2" t="s">
        <v>2795</v>
      </c>
      <c r="M724" s="2">
        <v>155.0</v>
      </c>
      <c r="N724" s="38"/>
    </row>
    <row r="725">
      <c r="A725" s="108">
        <v>724.0</v>
      </c>
      <c r="B725" s="2" t="s">
        <v>1786</v>
      </c>
      <c r="D725" s="2" t="s">
        <v>920</v>
      </c>
      <c r="E725" s="2" t="s">
        <v>921</v>
      </c>
      <c r="F725" s="110" t="s">
        <v>2226</v>
      </c>
      <c r="G725" s="110" t="s">
        <v>2757</v>
      </c>
      <c r="H725" s="110" t="s">
        <v>2758</v>
      </c>
      <c r="I725" s="2" t="s">
        <v>925</v>
      </c>
      <c r="J725" s="2" t="s">
        <v>3169</v>
      </c>
      <c r="K725" s="2" t="s">
        <v>3170</v>
      </c>
      <c r="L725" s="2" t="s">
        <v>2760</v>
      </c>
      <c r="M725" s="2">
        <v>155.0</v>
      </c>
      <c r="N725" s="38"/>
    </row>
    <row r="726">
      <c r="A726" s="108">
        <v>725.0</v>
      </c>
      <c r="B726" s="2" t="s">
        <v>1786</v>
      </c>
      <c r="D726" s="113" t="s">
        <v>920</v>
      </c>
      <c r="E726" s="113" t="s">
        <v>921</v>
      </c>
      <c r="F726" s="110" t="s">
        <v>2933</v>
      </c>
      <c r="G726" s="110" t="s">
        <v>3148</v>
      </c>
      <c r="H726" s="110" t="s">
        <v>2935</v>
      </c>
      <c r="I726" s="2" t="s">
        <v>925</v>
      </c>
      <c r="J726" s="2" t="s">
        <v>3171</v>
      </c>
      <c r="K726" s="2" t="s">
        <v>3172</v>
      </c>
      <c r="L726" s="2" t="s">
        <v>3173</v>
      </c>
      <c r="M726" s="2">
        <v>155.0</v>
      </c>
      <c r="N726" s="38"/>
    </row>
    <row r="727">
      <c r="A727" s="108">
        <v>726.0</v>
      </c>
      <c r="B727" s="2" t="s">
        <v>1786</v>
      </c>
      <c r="D727" s="113" t="s">
        <v>920</v>
      </c>
      <c r="E727" s="113" t="s">
        <v>921</v>
      </c>
      <c r="F727" s="110" t="s">
        <v>2933</v>
      </c>
      <c r="G727" s="110" t="s">
        <v>3152</v>
      </c>
      <c r="H727" s="110" t="s">
        <v>2940</v>
      </c>
      <c r="I727" s="2" t="s">
        <v>925</v>
      </c>
      <c r="J727" s="2" t="s">
        <v>3174</v>
      </c>
      <c r="K727" s="2" t="s">
        <v>3175</v>
      </c>
      <c r="L727" s="2" t="s">
        <v>3176</v>
      </c>
      <c r="M727" s="2">
        <v>155.0</v>
      </c>
      <c r="N727" s="38"/>
    </row>
    <row r="728">
      <c r="A728" s="108">
        <v>727.0</v>
      </c>
      <c r="B728" s="2" t="s">
        <v>1786</v>
      </c>
      <c r="D728" s="113" t="s">
        <v>920</v>
      </c>
      <c r="E728" s="113" t="s">
        <v>921</v>
      </c>
      <c r="F728" s="110" t="s">
        <v>2933</v>
      </c>
      <c r="G728" s="110" t="s">
        <v>3156</v>
      </c>
      <c r="H728" s="110" t="s">
        <v>2945</v>
      </c>
      <c r="I728" s="2" t="s">
        <v>925</v>
      </c>
      <c r="J728" s="2" t="s">
        <v>3177</v>
      </c>
      <c r="K728" s="2" t="s">
        <v>3178</v>
      </c>
      <c r="L728" s="2" t="s">
        <v>3179</v>
      </c>
      <c r="M728" s="2">
        <v>155.0</v>
      </c>
      <c r="N728" s="38"/>
    </row>
    <row r="729">
      <c r="A729" s="108">
        <v>728.0</v>
      </c>
      <c r="B729" s="2" t="s">
        <v>1128</v>
      </c>
      <c r="D729" s="113" t="s">
        <v>920</v>
      </c>
      <c r="E729" s="113" t="s">
        <v>921</v>
      </c>
      <c r="F729" s="110" t="s">
        <v>922</v>
      </c>
      <c r="G729" s="110" t="s">
        <v>948</v>
      </c>
      <c r="H729" s="110" t="s">
        <v>949</v>
      </c>
      <c r="I729" s="2" t="s">
        <v>925</v>
      </c>
      <c r="J729" s="2" t="s">
        <v>3180</v>
      </c>
      <c r="K729" s="2" t="s">
        <v>1140</v>
      </c>
      <c r="L729" s="2" t="s">
        <v>1141</v>
      </c>
      <c r="M729" s="2">
        <v>155.0</v>
      </c>
      <c r="N729" s="38"/>
    </row>
    <row r="730">
      <c r="A730" s="108">
        <v>729.0</v>
      </c>
      <c r="B730" s="2" t="s">
        <v>1128</v>
      </c>
      <c r="D730" s="113" t="s">
        <v>920</v>
      </c>
      <c r="E730" s="113" t="s">
        <v>921</v>
      </c>
      <c r="F730" s="110" t="s">
        <v>2914</v>
      </c>
      <c r="G730" s="110" t="s">
        <v>2915</v>
      </c>
      <c r="H730" s="110" t="s">
        <v>2916</v>
      </c>
      <c r="I730" s="2" t="s">
        <v>925</v>
      </c>
      <c r="J730" s="39" t="s">
        <v>2917</v>
      </c>
      <c r="K730" s="2" t="s">
        <v>2918</v>
      </c>
      <c r="L730" s="2" t="s">
        <v>2919</v>
      </c>
      <c r="M730" s="2">
        <v>155.0</v>
      </c>
      <c r="N730" s="38"/>
    </row>
    <row r="731">
      <c r="A731" s="108">
        <v>730.0</v>
      </c>
      <c r="B731" s="2" t="s">
        <v>1128</v>
      </c>
      <c r="D731" s="113" t="s">
        <v>920</v>
      </c>
      <c r="E731" s="113" t="s">
        <v>921</v>
      </c>
      <c r="F731" s="110" t="s">
        <v>2226</v>
      </c>
      <c r="G731" s="110" t="s">
        <v>2227</v>
      </c>
      <c r="H731" s="110" t="s">
        <v>2228</v>
      </c>
      <c r="I731" s="2" t="s">
        <v>925</v>
      </c>
      <c r="J731" s="113" t="s">
        <v>2926</v>
      </c>
      <c r="K731" s="2" t="s">
        <v>2927</v>
      </c>
      <c r="L731" s="2" t="s">
        <v>2928</v>
      </c>
      <c r="M731" s="2">
        <v>155.0</v>
      </c>
      <c r="N731" s="38"/>
    </row>
    <row r="732">
      <c r="A732" s="108">
        <v>731.0</v>
      </c>
      <c r="B732" s="2" t="s">
        <v>1128</v>
      </c>
      <c r="D732" s="113" t="s">
        <v>920</v>
      </c>
      <c r="E732" s="113" t="s">
        <v>921</v>
      </c>
      <c r="F732" s="110" t="s">
        <v>2933</v>
      </c>
      <c r="G732" s="110" t="s">
        <v>3148</v>
      </c>
      <c r="H732" s="110" t="s">
        <v>2935</v>
      </c>
      <c r="I732" s="2" t="s">
        <v>925</v>
      </c>
      <c r="J732" s="114" t="s">
        <v>2936</v>
      </c>
      <c r="K732" s="2" t="s">
        <v>2937</v>
      </c>
      <c r="L732" s="2" t="s">
        <v>2938</v>
      </c>
      <c r="M732" s="2">
        <v>155.0</v>
      </c>
      <c r="N732" s="38"/>
    </row>
    <row r="733">
      <c r="A733" s="108">
        <v>732.0</v>
      </c>
      <c r="B733" s="2" t="s">
        <v>1128</v>
      </c>
      <c r="D733" s="113" t="s">
        <v>920</v>
      </c>
      <c r="E733" s="113" t="s">
        <v>921</v>
      </c>
      <c r="F733" s="110" t="s">
        <v>2933</v>
      </c>
      <c r="G733" s="110" t="s">
        <v>3156</v>
      </c>
      <c r="H733" s="110" t="s">
        <v>2945</v>
      </c>
      <c r="I733" s="2" t="s">
        <v>925</v>
      </c>
      <c r="J733" s="2" t="s">
        <v>3181</v>
      </c>
      <c r="K733" s="2" t="s">
        <v>2947</v>
      </c>
      <c r="L733" s="2" t="s">
        <v>2948</v>
      </c>
      <c r="M733" s="2">
        <v>155.0</v>
      </c>
      <c r="N733" s="38"/>
    </row>
    <row r="734">
      <c r="A734" s="108">
        <v>733.0</v>
      </c>
      <c r="B734" s="2" t="s">
        <v>1128</v>
      </c>
      <c r="D734" s="113" t="s">
        <v>920</v>
      </c>
      <c r="E734" s="113" t="s">
        <v>921</v>
      </c>
      <c r="F734" s="110" t="s">
        <v>2933</v>
      </c>
      <c r="G734" s="110" t="s">
        <v>3182</v>
      </c>
      <c r="H734" s="110" t="s">
        <v>2950</v>
      </c>
      <c r="I734" s="2" t="s">
        <v>925</v>
      </c>
      <c r="J734" s="2" t="s">
        <v>3183</v>
      </c>
      <c r="K734" s="2" t="s">
        <v>2952</v>
      </c>
      <c r="L734" s="2" t="s">
        <v>2953</v>
      </c>
      <c r="M734" s="2">
        <v>155.0</v>
      </c>
      <c r="N734" s="38"/>
    </row>
    <row r="735">
      <c r="A735" s="108">
        <v>734.0</v>
      </c>
      <c r="B735" s="2" t="s">
        <v>1128</v>
      </c>
      <c r="D735" s="113" t="s">
        <v>920</v>
      </c>
      <c r="E735" s="113" t="s">
        <v>921</v>
      </c>
      <c r="F735" s="110" t="s">
        <v>2068</v>
      </c>
      <c r="G735" s="110" t="s">
        <v>3184</v>
      </c>
      <c r="H735" s="110" t="s">
        <v>2955</v>
      </c>
      <c r="I735" s="2" t="s">
        <v>925</v>
      </c>
      <c r="J735" s="2" t="s">
        <v>2956</v>
      </c>
      <c r="K735" s="2" t="s">
        <v>2957</v>
      </c>
      <c r="L735" s="2" t="s">
        <v>2958</v>
      </c>
      <c r="M735" s="2">
        <v>155.0</v>
      </c>
      <c r="N735" s="38"/>
    </row>
    <row r="736">
      <c r="A736" s="108">
        <v>735.0</v>
      </c>
      <c r="B736" s="2" t="s">
        <v>1128</v>
      </c>
      <c r="D736" s="113" t="s">
        <v>920</v>
      </c>
      <c r="E736" s="113" t="s">
        <v>921</v>
      </c>
      <c r="F736" s="110" t="s">
        <v>2068</v>
      </c>
      <c r="G736" s="110" t="s">
        <v>3185</v>
      </c>
      <c r="H736" s="110" t="s">
        <v>2960</v>
      </c>
      <c r="I736" s="2" t="s">
        <v>925</v>
      </c>
      <c r="J736" s="39" t="s">
        <v>2961</v>
      </c>
      <c r="K736" s="2" t="s">
        <v>2962</v>
      </c>
      <c r="L736" s="2" t="s">
        <v>2963</v>
      </c>
      <c r="M736" s="2">
        <v>155.0</v>
      </c>
      <c r="N736" s="38"/>
    </row>
    <row r="737">
      <c r="A737" s="108">
        <v>736.0</v>
      </c>
      <c r="B737" s="2" t="s">
        <v>1128</v>
      </c>
      <c r="D737" s="113" t="s">
        <v>920</v>
      </c>
      <c r="E737" s="113" t="s">
        <v>921</v>
      </c>
      <c r="F737" s="110" t="s">
        <v>2068</v>
      </c>
      <c r="G737" s="110" t="s">
        <v>3186</v>
      </c>
      <c r="H737" s="110" t="s">
        <v>2965</v>
      </c>
      <c r="I737" s="2" t="s">
        <v>925</v>
      </c>
      <c r="J737" s="113" t="s">
        <v>2966</v>
      </c>
      <c r="K737" s="2" t="s">
        <v>2967</v>
      </c>
      <c r="L737" s="2" t="s">
        <v>2968</v>
      </c>
      <c r="M737" s="2">
        <v>155.0</v>
      </c>
      <c r="N737" s="38"/>
    </row>
    <row r="738">
      <c r="A738" s="108">
        <v>737.0</v>
      </c>
      <c r="B738" s="2" t="s">
        <v>1240</v>
      </c>
      <c r="D738" s="113" t="s">
        <v>920</v>
      </c>
      <c r="E738" s="113" t="s">
        <v>921</v>
      </c>
      <c r="F738" s="110" t="s">
        <v>922</v>
      </c>
      <c r="G738" s="110" t="s">
        <v>948</v>
      </c>
      <c r="H738" s="110" t="s">
        <v>949</v>
      </c>
      <c r="I738" s="2" t="s">
        <v>925</v>
      </c>
      <c r="J738" s="2" t="s">
        <v>3187</v>
      </c>
      <c r="K738" s="2" t="s">
        <v>3188</v>
      </c>
      <c r="L738" s="2" t="s">
        <v>3189</v>
      </c>
      <c r="M738" s="2">
        <v>155.0</v>
      </c>
      <c r="N738" s="38"/>
    </row>
    <row r="739">
      <c r="A739" s="108">
        <v>738.0</v>
      </c>
      <c r="B739" s="2" t="s">
        <v>1240</v>
      </c>
      <c r="D739" s="113" t="s">
        <v>920</v>
      </c>
      <c r="E739" s="113" t="s">
        <v>921</v>
      </c>
      <c r="F739" s="110" t="s">
        <v>2226</v>
      </c>
      <c r="G739" s="110" t="s">
        <v>2227</v>
      </c>
      <c r="H739" s="110" t="s">
        <v>2228</v>
      </c>
      <c r="I739" s="2" t="s">
        <v>925</v>
      </c>
      <c r="J739" s="2" t="s">
        <v>3190</v>
      </c>
      <c r="K739" s="2" t="s">
        <v>3191</v>
      </c>
      <c r="L739" s="2" t="s">
        <v>3192</v>
      </c>
      <c r="M739" s="2">
        <v>155.0</v>
      </c>
      <c r="N739" s="38"/>
    </row>
    <row r="740">
      <c r="A740" s="108">
        <v>739.0</v>
      </c>
      <c r="B740" s="2" t="s">
        <v>1240</v>
      </c>
      <c r="D740" s="113" t="s">
        <v>920</v>
      </c>
      <c r="E740" s="113" t="s">
        <v>921</v>
      </c>
      <c r="F740" s="110" t="s">
        <v>2933</v>
      </c>
      <c r="G740" s="110" t="s">
        <v>3148</v>
      </c>
      <c r="H740" s="110" t="s">
        <v>2935</v>
      </c>
      <c r="I740" s="2" t="s">
        <v>925</v>
      </c>
      <c r="J740" s="113" t="s">
        <v>3193</v>
      </c>
      <c r="K740" s="2" t="s">
        <v>3194</v>
      </c>
      <c r="L740" s="2" t="s">
        <v>3195</v>
      </c>
      <c r="M740" s="2">
        <v>155.0</v>
      </c>
      <c r="N740" s="38"/>
    </row>
    <row r="741">
      <c r="A741" s="108">
        <v>740.0</v>
      </c>
      <c r="B741" s="2" t="s">
        <v>1240</v>
      </c>
      <c r="D741" s="113" t="s">
        <v>920</v>
      </c>
      <c r="E741" s="113" t="s">
        <v>921</v>
      </c>
      <c r="F741" s="110" t="s">
        <v>2933</v>
      </c>
      <c r="G741" s="110" t="s">
        <v>3152</v>
      </c>
      <c r="H741" s="110" t="s">
        <v>2940</v>
      </c>
      <c r="I741" s="2" t="s">
        <v>925</v>
      </c>
      <c r="J741" s="2" t="s">
        <v>3196</v>
      </c>
      <c r="K741" s="2" t="s">
        <v>3197</v>
      </c>
      <c r="L741" s="2" t="s">
        <v>3198</v>
      </c>
      <c r="M741" s="2">
        <v>155.0</v>
      </c>
      <c r="N741" s="38"/>
    </row>
    <row r="742">
      <c r="A742" s="108">
        <v>741.0</v>
      </c>
      <c r="B742" s="2" t="s">
        <v>1240</v>
      </c>
      <c r="D742" s="113" t="s">
        <v>920</v>
      </c>
      <c r="E742" s="113" t="s">
        <v>921</v>
      </c>
      <c r="F742" s="110" t="s">
        <v>2933</v>
      </c>
      <c r="G742" s="110" t="s">
        <v>3156</v>
      </c>
      <c r="H742" s="110" t="s">
        <v>2945</v>
      </c>
      <c r="I742" s="2" t="s">
        <v>925</v>
      </c>
      <c r="J742" s="2" t="s">
        <v>3199</v>
      </c>
      <c r="K742" s="2" t="s">
        <v>3200</v>
      </c>
      <c r="L742" s="2" t="s">
        <v>3201</v>
      </c>
      <c r="M742" s="2">
        <v>155.0</v>
      </c>
      <c r="N742" s="38"/>
    </row>
    <row r="743">
      <c r="A743" s="108">
        <v>742.0</v>
      </c>
      <c r="B743" s="2" t="s">
        <v>919</v>
      </c>
      <c r="D743" s="113" t="s">
        <v>920</v>
      </c>
      <c r="E743" s="113" t="s">
        <v>921</v>
      </c>
      <c r="F743" s="110" t="s">
        <v>922</v>
      </c>
      <c r="G743" s="110" t="s">
        <v>948</v>
      </c>
      <c r="H743" s="110" t="s">
        <v>949</v>
      </c>
      <c r="I743" s="2" t="s">
        <v>925</v>
      </c>
      <c r="J743" s="2" t="s">
        <v>3202</v>
      </c>
      <c r="K743" s="2" t="s">
        <v>2862</v>
      </c>
      <c r="L743" s="2" t="s">
        <v>952</v>
      </c>
      <c r="M743" s="2">
        <v>155.0</v>
      </c>
      <c r="N743" s="38"/>
    </row>
    <row r="744">
      <c r="A744" s="108">
        <v>743.0</v>
      </c>
      <c r="B744" s="2" t="s">
        <v>919</v>
      </c>
      <c r="D744" s="113" t="s">
        <v>920</v>
      </c>
      <c r="E744" s="113" t="s">
        <v>921</v>
      </c>
      <c r="F744" s="110" t="s">
        <v>2226</v>
      </c>
      <c r="G744" s="110" t="s">
        <v>2227</v>
      </c>
      <c r="H744" s="110" t="s">
        <v>2228</v>
      </c>
      <c r="I744" s="2" t="s">
        <v>925</v>
      </c>
      <c r="J744" s="2" t="s">
        <v>3203</v>
      </c>
      <c r="K744" s="2" t="s">
        <v>3204</v>
      </c>
      <c r="L744" s="2" t="s">
        <v>3205</v>
      </c>
      <c r="M744" s="2">
        <v>155.0</v>
      </c>
      <c r="N744" s="38"/>
    </row>
    <row r="745">
      <c r="A745" s="108">
        <v>744.0</v>
      </c>
      <c r="B745" s="2" t="s">
        <v>919</v>
      </c>
      <c r="D745" s="113" t="s">
        <v>920</v>
      </c>
      <c r="E745" s="113" t="s">
        <v>921</v>
      </c>
      <c r="F745" s="110" t="s">
        <v>2933</v>
      </c>
      <c r="G745" s="110" t="s">
        <v>3148</v>
      </c>
      <c r="H745" s="110" t="s">
        <v>2935</v>
      </c>
      <c r="I745" s="2" t="s">
        <v>925</v>
      </c>
      <c r="J745" s="113" t="s">
        <v>3206</v>
      </c>
      <c r="K745" s="2" t="s">
        <v>3207</v>
      </c>
      <c r="L745" s="2" t="s">
        <v>3208</v>
      </c>
      <c r="M745" s="2">
        <v>155.0</v>
      </c>
      <c r="N745" s="38"/>
    </row>
    <row r="746">
      <c r="A746" s="108">
        <v>745.0</v>
      </c>
      <c r="B746" s="2" t="s">
        <v>919</v>
      </c>
      <c r="D746" s="113" t="s">
        <v>920</v>
      </c>
      <c r="E746" s="113" t="s">
        <v>921</v>
      </c>
      <c r="F746" s="110" t="s">
        <v>2933</v>
      </c>
      <c r="G746" s="110" t="s">
        <v>3152</v>
      </c>
      <c r="H746" s="110" t="s">
        <v>2940</v>
      </c>
      <c r="I746" s="2" t="s">
        <v>925</v>
      </c>
      <c r="J746" s="113" t="s">
        <v>3209</v>
      </c>
      <c r="K746" s="2" t="s">
        <v>3210</v>
      </c>
      <c r="L746" s="2" t="s">
        <v>3211</v>
      </c>
      <c r="M746" s="2">
        <v>155.0</v>
      </c>
      <c r="N746" s="38"/>
    </row>
    <row r="747">
      <c r="A747" s="108">
        <v>746.0</v>
      </c>
      <c r="B747" s="2" t="s">
        <v>919</v>
      </c>
      <c r="D747" s="113" t="s">
        <v>920</v>
      </c>
      <c r="E747" s="113" t="s">
        <v>921</v>
      </c>
      <c r="F747" s="110" t="s">
        <v>2933</v>
      </c>
      <c r="G747" s="110" t="s">
        <v>3156</v>
      </c>
      <c r="H747" s="110" t="s">
        <v>2945</v>
      </c>
      <c r="I747" s="2" t="s">
        <v>925</v>
      </c>
      <c r="J747" s="113" t="s">
        <v>3212</v>
      </c>
      <c r="K747" s="2" t="s">
        <v>3213</v>
      </c>
      <c r="L747" s="2" t="s">
        <v>3214</v>
      </c>
      <c r="M747" s="2">
        <v>155.0</v>
      </c>
      <c r="N747" s="38"/>
    </row>
    <row r="748">
      <c r="A748" s="108">
        <v>747.0</v>
      </c>
      <c r="B748" s="2" t="s">
        <v>919</v>
      </c>
      <c r="D748" s="113" t="s">
        <v>920</v>
      </c>
      <c r="E748" s="113" t="s">
        <v>921</v>
      </c>
      <c r="F748" s="110" t="s">
        <v>2068</v>
      </c>
      <c r="G748" s="110" t="s">
        <v>3184</v>
      </c>
      <c r="H748" s="110" t="s">
        <v>2955</v>
      </c>
      <c r="I748" s="2" t="s">
        <v>925</v>
      </c>
      <c r="J748" s="113" t="s">
        <v>3215</v>
      </c>
      <c r="K748" s="2" t="s">
        <v>3216</v>
      </c>
      <c r="L748" s="2" t="s">
        <v>3217</v>
      </c>
      <c r="M748" s="2">
        <v>155.0</v>
      </c>
      <c r="N748" s="38"/>
    </row>
    <row r="749">
      <c r="A749" s="108">
        <v>748.0</v>
      </c>
      <c r="B749" s="2" t="s">
        <v>919</v>
      </c>
      <c r="D749" s="113" t="s">
        <v>920</v>
      </c>
      <c r="E749" s="113" t="s">
        <v>921</v>
      </c>
      <c r="F749" s="110" t="s">
        <v>2068</v>
      </c>
      <c r="G749" s="110" t="s">
        <v>3184</v>
      </c>
      <c r="H749" s="110" t="s">
        <v>2955</v>
      </c>
      <c r="I749" s="2" t="s">
        <v>925</v>
      </c>
      <c r="J749" s="113" t="s">
        <v>3218</v>
      </c>
      <c r="K749" s="2" t="s">
        <v>3219</v>
      </c>
      <c r="L749" s="2" t="s">
        <v>3220</v>
      </c>
      <c r="M749" s="2">
        <v>155.0</v>
      </c>
      <c r="N749" s="38"/>
    </row>
    <row r="750">
      <c r="A750" s="108">
        <v>749.0</v>
      </c>
      <c r="B750" s="2" t="s">
        <v>919</v>
      </c>
      <c r="D750" s="113" t="s">
        <v>920</v>
      </c>
      <c r="E750" s="113" t="s">
        <v>921</v>
      </c>
      <c r="F750" s="110" t="s">
        <v>2068</v>
      </c>
      <c r="G750" s="110" t="s">
        <v>3221</v>
      </c>
      <c r="H750" s="110" t="s">
        <v>3222</v>
      </c>
      <c r="I750" s="2" t="s">
        <v>925</v>
      </c>
      <c r="J750" s="113" t="s">
        <v>3223</v>
      </c>
      <c r="K750" s="2" t="s">
        <v>3224</v>
      </c>
      <c r="L750" s="2" t="s">
        <v>3225</v>
      </c>
      <c r="M750" s="2">
        <v>155.0</v>
      </c>
      <c r="N750" s="38"/>
    </row>
    <row r="751">
      <c r="A751" s="108">
        <v>750.0</v>
      </c>
      <c r="B751" s="2" t="s">
        <v>3226</v>
      </c>
      <c r="D751" s="113" t="s">
        <v>920</v>
      </c>
      <c r="E751" s="113" t="s">
        <v>921</v>
      </c>
      <c r="F751" s="110" t="s">
        <v>2068</v>
      </c>
      <c r="G751" s="110" t="s">
        <v>3227</v>
      </c>
      <c r="H751" s="110" t="s">
        <v>3228</v>
      </c>
      <c r="I751" s="2" t="s">
        <v>925</v>
      </c>
      <c r="J751" s="113" t="s">
        <v>3229</v>
      </c>
      <c r="K751" s="2" t="s">
        <v>3230</v>
      </c>
      <c r="L751" s="2" t="s">
        <v>3231</v>
      </c>
      <c r="M751" s="2">
        <v>155.0</v>
      </c>
      <c r="N751" s="38"/>
    </row>
    <row r="752">
      <c r="A752" s="108">
        <v>751.0</v>
      </c>
      <c r="B752" s="2" t="s">
        <v>3226</v>
      </c>
      <c r="D752" s="113" t="s">
        <v>920</v>
      </c>
      <c r="E752" s="113" t="s">
        <v>921</v>
      </c>
      <c r="F752" s="110" t="s">
        <v>2068</v>
      </c>
      <c r="G752" s="110" t="s">
        <v>3185</v>
      </c>
      <c r="H752" s="110" t="s">
        <v>2960</v>
      </c>
      <c r="I752" s="2" t="s">
        <v>925</v>
      </c>
      <c r="J752" s="113" t="s">
        <v>3232</v>
      </c>
      <c r="K752" s="2" t="s">
        <v>3233</v>
      </c>
      <c r="L752" s="2" t="s">
        <v>3234</v>
      </c>
      <c r="M752" s="2">
        <v>155.0</v>
      </c>
      <c r="N752" s="38"/>
    </row>
    <row r="753">
      <c r="A753" s="108">
        <v>752.0</v>
      </c>
      <c r="B753" s="2" t="s">
        <v>3226</v>
      </c>
      <c r="D753" s="113" t="s">
        <v>920</v>
      </c>
      <c r="E753" s="113" t="s">
        <v>921</v>
      </c>
      <c r="F753" s="110" t="s">
        <v>2068</v>
      </c>
      <c r="G753" s="110" t="s">
        <v>3186</v>
      </c>
      <c r="H753" s="110" t="s">
        <v>2965</v>
      </c>
      <c r="I753" s="2" t="s">
        <v>925</v>
      </c>
      <c r="J753" s="113" t="s">
        <v>3235</v>
      </c>
      <c r="K753" s="2" t="s">
        <v>3236</v>
      </c>
      <c r="L753" s="2" t="s">
        <v>3237</v>
      </c>
      <c r="M753" s="2">
        <v>155.0</v>
      </c>
      <c r="N753" s="38"/>
    </row>
    <row r="754">
      <c r="A754" s="108">
        <v>753.0</v>
      </c>
      <c r="B754" s="2" t="s">
        <v>919</v>
      </c>
      <c r="D754" s="113" t="s">
        <v>920</v>
      </c>
      <c r="E754" s="113" t="s">
        <v>921</v>
      </c>
      <c r="F754" s="110" t="s">
        <v>2068</v>
      </c>
      <c r="G754" s="110" t="s">
        <v>2194</v>
      </c>
      <c r="H754" s="110" t="s">
        <v>2195</v>
      </c>
      <c r="I754" s="2" t="s">
        <v>925</v>
      </c>
      <c r="J754" s="2" t="s">
        <v>3238</v>
      </c>
      <c r="K754" s="2" t="s">
        <v>3239</v>
      </c>
      <c r="L754" s="2" t="s">
        <v>2718</v>
      </c>
      <c r="M754" s="2">
        <v>155.0</v>
      </c>
      <c r="N754" s="38"/>
    </row>
    <row r="755">
      <c r="A755" s="108">
        <v>754.0</v>
      </c>
      <c r="B755" s="2" t="s">
        <v>919</v>
      </c>
      <c r="D755" s="2" t="s">
        <v>920</v>
      </c>
      <c r="E755" s="2" t="s">
        <v>921</v>
      </c>
      <c r="F755" s="110" t="s">
        <v>2068</v>
      </c>
      <c r="G755" s="110" t="s">
        <v>3240</v>
      </c>
      <c r="H755" s="110" t="s">
        <v>3241</v>
      </c>
      <c r="I755" s="2" t="s">
        <v>925</v>
      </c>
      <c r="J755" s="2" t="s">
        <v>3242</v>
      </c>
      <c r="K755" s="2" t="s">
        <v>3243</v>
      </c>
      <c r="L755" s="2" t="s">
        <v>3244</v>
      </c>
      <c r="M755" s="2">
        <v>155.0</v>
      </c>
      <c r="N755" s="38"/>
    </row>
    <row r="756">
      <c r="A756" s="108">
        <v>755.0</v>
      </c>
      <c r="B756" s="2" t="s">
        <v>919</v>
      </c>
      <c r="D756" s="113" t="s">
        <v>920</v>
      </c>
      <c r="E756" s="113" t="s">
        <v>921</v>
      </c>
      <c r="F756" s="110" t="s">
        <v>2068</v>
      </c>
      <c r="G756" s="110" t="s">
        <v>3245</v>
      </c>
      <c r="H756" s="110" t="s">
        <v>3246</v>
      </c>
      <c r="I756" s="2" t="s">
        <v>925</v>
      </c>
      <c r="J756" s="2" t="s">
        <v>3247</v>
      </c>
      <c r="K756" s="2" t="s">
        <v>3248</v>
      </c>
      <c r="L756" s="2" t="s">
        <v>3249</v>
      </c>
      <c r="M756" s="2">
        <v>155.0</v>
      </c>
      <c r="N756" s="38"/>
    </row>
    <row r="757">
      <c r="A757" s="108">
        <v>756.0</v>
      </c>
      <c r="B757" s="2" t="s">
        <v>919</v>
      </c>
      <c r="D757" s="113" t="s">
        <v>920</v>
      </c>
      <c r="E757" s="113" t="s">
        <v>921</v>
      </c>
      <c r="F757" s="110" t="s">
        <v>2068</v>
      </c>
      <c r="G757" s="110" t="s">
        <v>3250</v>
      </c>
      <c r="H757" s="110" t="s">
        <v>3251</v>
      </c>
      <c r="I757" s="2" t="s">
        <v>925</v>
      </c>
      <c r="J757" s="2" t="s">
        <v>3252</v>
      </c>
      <c r="K757" s="2" t="s">
        <v>3253</v>
      </c>
      <c r="L757" s="2" t="s">
        <v>3254</v>
      </c>
      <c r="M757" s="2">
        <v>155.0</v>
      </c>
      <c r="N757" s="38"/>
    </row>
    <row r="758">
      <c r="A758" s="108">
        <v>757.0</v>
      </c>
      <c r="B758" s="2" t="s">
        <v>3226</v>
      </c>
      <c r="D758" s="113" t="s">
        <v>920</v>
      </c>
      <c r="E758" s="113" t="s">
        <v>921</v>
      </c>
      <c r="F758" s="110" t="s">
        <v>2068</v>
      </c>
      <c r="G758" s="110" t="s">
        <v>3255</v>
      </c>
      <c r="H758" s="110" t="s">
        <v>2974</v>
      </c>
      <c r="I758" s="2" t="s">
        <v>925</v>
      </c>
      <c r="J758" s="113" t="s">
        <v>3256</v>
      </c>
      <c r="K758" s="2" t="s">
        <v>3257</v>
      </c>
      <c r="L758" s="2" t="s">
        <v>3258</v>
      </c>
      <c r="M758" s="2">
        <v>155.0</v>
      </c>
      <c r="N758" s="38"/>
    </row>
    <row r="759">
      <c r="A759" s="108">
        <v>758.0</v>
      </c>
      <c r="B759" s="2" t="s">
        <v>919</v>
      </c>
      <c r="D759" s="113" t="s">
        <v>920</v>
      </c>
      <c r="E759" s="113" t="s">
        <v>921</v>
      </c>
      <c r="F759" s="110" t="s">
        <v>2068</v>
      </c>
      <c r="G759" s="110" t="s">
        <v>3259</v>
      </c>
      <c r="H759" s="110" t="s">
        <v>2228</v>
      </c>
      <c r="I759" s="2" t="s">
        <v>925</v>
      </c>
      <c r="J759" s="2" t="s">
        <v>3260</v>
      </c>
      <c r="K759" s="2" t="s">
        <v>3261</v>
      </c>
      <c r="L759" s="2" t="s">
        <v>3262</v>
      </c>
      <c r="M759" s="2">
        <v>155.0</v>
      </c>
      <c r="N759" s="38"/>
    </row>
    <row r="760">
      <c r="A760" s="108">
        <v>759.0</v>
      </c>
      <c r="B760" s="2" t="s">
        <v>3263</v>
      </c>
      <c r="D760" s="113" t="s">
        <v>920</v>
      </c>
      <c r="E760" s="113" t="s">
        <v>921</v>
      </c>
      <c r="F760" s="110" t="s">
        <v>2226</v>
      </c>
      <c r="G760" s="110" t="s">
        <v>2227</v>
      </c>
      <c r="H760" s="110" t="s">
        <v>2228</v>
      </c>
      <c r="I760" s="2" t="s">
        <v>925</v>
      </c>
      <c r="J760" s="2" t="s">
        <v>3264</v>
      </c>
      <c r="K760" s="2" t="s">
        <v>3265</v>
      </c>
      <c r="L760" s="2" t="s">
        <v>3266</v>
      </c>
      <c r="M760" s="2">
        <v>155.0</v>
      </c>
      <c r="N760" s="38" t="s">
        <v>3267</v>
      </c>
    </row>
    <row r="761">
      <c r="A761" s="108">
        <v>760.0</v>
      </c>
      <c r="B761" s="2" t="s">
        <v>3263</v>
      </c>
      <c r="D761" s="113" t="s">
        <v>920</v>
      </c>
      <c r="E761" s="113" t="s">
        <v>921</v>
      </c>
      <c r="F761" s="110" t="s">
        <v>2933</v>
      </c>
      <c r="G761" s="110" t="s">
        <v>3148</v>
      </c>
      <c r="H761" s="110" t="s">
        <v>2935</v>
      </c>
      <c r="I761" s="2" t="s">
        <v>925</v>
      </c>
      <c r="J761" s="113" t="s">
        <v>3268</v>
      </c>
      <c r="K761" s="2" t="s">
        <v>3269</v>
      </c>
      <c r="L761" s="2" t="s">
        <v>3270</v>
      </c>
      <c r="M761" s="2">
        <v>155.0</v>
      </c>
      <c r="N761" s="38"/>
    </row>
    <row r="762">
      <c r="A762" s="108">
        <v>761.0</v>
      </c>
      <c r="B762" s="2" t="s">
        <v>1128</v>
      </c>
      <c r="D762" s="113" t="s">
        <v>920</v>
      </c>
      <c r="E762" s="113" t="s">
        <v>921</v>
      </c>
      <c r="F762" s="110" t="s">
        <v>2933</v>
      </c>
      <c r="G762" s="110" t="s">
        <v>3152</v>
      </c>
      <c r="H762" s="110" t="s">
        <v>2940</v>
      </c>
      <c r="I762" s="2" t="s">
        <v>925</v>
      </c>
      <c r="J762" s="2" t="s">
        <v>3271</v>
      </c>
      <c r="K762" s="2" t="s">
        <v>2942</v>
      </c>
      <c r="L762" s="2" t="s">
        <v>2943</v>
      </c>
      <c r="M762" s="2">
        <v>155.0</v>
      </c>
      <c r="N762" s="38"/>
    </row>
    <row r="763">
      <c r="A763" s="108">
        <v>762.0</v>
      </c>
      <c r="B763" s="2" t="s">
        <v>3272</v>
      </c>
      <c r="D763" s="113" t="s">
        <v>920</v>
      </c>
      <c r="E763" s="113" t="s">
        <v>921</v>
      </c>
      <c r="F763" s="110" t="s">
        <v>2933</v>
      </c>
      <c r="G763" s="110" t="s">
        <v>3152</v>
      </c>
      <c r="H763" s="110" t="s">
        <v>2940</v>
      </c>
      <c r="I763" s="2" t="s">
        <v>2719</v>
      </c>
      <c r="J763" s="2" t="s">
        <v>3273</v>
      </c>
      <c r="L763" s="2" t="s">
        <v>3274</v>
      </c>
      <c r="M763" s="2">
        <v>155.0</v>
      </c>
      <c r="N763" s="38"/>
    </row>
    <row r="764">
      <c r="A764" s="108">
        <v>763.0</v>
      </c>
      <c r="B764" s="2" t="s">
        <v>3272</v>
      </c>
      <c r="D764" s="113" t="s">
        <v>920</v>
      </c>
      <c r="E764" s="113" t="s">
        <v>921</v>
      </c>
      <c r="F764" s="110" t="s">
        <v>2933</v>
      </c>
      <c r="G764" s="110" t="s">
        <v>3152</v>
      </c>
      <c r="H764" s="110" t="s">
        <v>2940</v>
      </c>
      <c r="I764" s="2" t="s">
        <v>2719</v>
      </c>
      <c r="J764" s="2" t="s">
        <v>3275</v>
      </c>
      <c r="L764" s="2" t="s">
        <v>3276</v>
      </c>
      <c r="M764" s="2">
        <v>155.0</v>
      </c>
      <c r="N764" s="38"/>
    </row>
    <row r="765">
      <c r="A765" s="108">
        <v>764.0</v>
      </c>
      <c r="B765" s="2" t="s">
        <v>3272</v>
      </c>
      <c r="D765" s="113" t="s">
        <v>920</v>
      </c>
      <c r="E765" s="113" t="s">
        <v>921</v>
      </c>
      <c r="F765" s="110" t="s">
        <v>2933</v>
      </c>
      <c r="G765" s="110" t="s">
        <v>3152</v>
      </c>
      <c r="H765" s="110" t="s">
        <v>2940</v>
      </c>
      <c r="I765" s="2" t="s">
        <v>2719</v>
      </c>
      <c r="J765" s="2" t="s">
        <v>3277</v>
      </c>
      <c r="L765" s="2" t="s">
        <v>3278</v>
      </c>
      <c r="M765" s="2">
        <v>155.0</v>
      </c>
      <c r="N765" s="38"/>
    </row>
    <row r="766">
      <c r="A766" s="108">
        <v>765.0</v>
      </c>
      <c r="B766" s="2" t="s">
        <v>3272</v>
      </c>
      <c r="D766" s="113" t="s">
        <v>920</v>
      </c>
      <c r="E766" s="113" t="s">
        <v>921</v>
      </c>
      <c r="F766" s="110" t="s">
        <v>2933</v>
      </c>
      <c r="G766" s="110" t="s">
        <v>3152</v>
      </c>
      <c r="H766" s="110" t="s">
        <v>2940</v>
      </c>
      <c r="I766" s="2" t="s">
        <v>2719</v>
      </c>
      <c r="J766" s="2" t="s">
        <v>3279</v>
      </c>
      <c r="L766" s="2" t="s">
        <v>3280</v>
      </c>
      <c r="M766" s="2">
        <v>155.0</v>
      </c>
      <c r="N766" s="38"/>
    </row>
    <row r="767">
      <c r="A767" s="108">
        <v>766.0</v>
      </c>
      <c r="B767" s="2" t="s">
        <v>3272</v>
      </c>
      <c r="D767" s="113" t="s">
        <v>920</v>
      </c>
      <c r="E767" s="113" t="s">
        <v>921</v>
      </c>
      <c r="F767" s="110" t="s">
        <v>2933</v>
      </c>
      <c r="G767" s="110" t="s">
        <v>3152</v>
      </c>
      <c r="H767" s="110" t="s">
        <v>2940</v>
      </c>
      <c r="I767" s="2" t="s">
        <v>2719</v>
      </c>
      <c r="J767" s="2" t="s">
        <v>3281</v>
      </c>
      <c r="L767" s="2" t="s">
        <v>3282</v>
      </c>
      <c r="M767" s="2">
        <v>155.0</v>
      </c>
      <c r="N767" s="38"/>
    </row>
    <row r="768">
      <c r="A768" s="108">
        <v>767.0</v>
      </c>
      <c r="B768" s="2" t="s">
        <v>3272</v>
      </c>
      <c r="D768" s="113" t="s">
        <v>920</v>
      </c>
      <c r="E768" s="113" t="s">
        <v>921</v>
      </c>
      <c r="F768" s="110" t="s">
        <v>2933</v>
      </c>
      <c r="G768" s="110" t="s">
        <v>3156</v>
      </c>
      <c r="H768" s="110" t="s">
        <v>2945</v>
      </c>
      <c r="I768" s="2" t="s">
        <v>2719</v>
      </c>
      <c r="J768" s="2" t="s">
        <v>3283</v>
      </c>
      <c r="L768" s="2" t="s">
        <v>3284</v>
      </c>
      <c r="M768" s="2">
        <v>155.0</v>
      </c>
      <c r="N768" s="38"/>
    </row>
    <row r="769">
      <c r="A769" s="108">
        <v>768.0</v>
      </c>
      <c r="B769" s="2" t="s">
        <v>3272</v>
      </c>
      <c r="D769" s="113" t="s">
        <v>920</v>
      </c>
      <c r="E769" s="113" t="s">
        <v>921</v>
      </c>
      <c r="F769" s="110" t="s">
        <v>2933</v>
      </c>
      <c r="G769" s="110" t="s">
        <v>3156</v>
      </c>
      <c r="H769" s="110" t="s">
        <v>2945</v>
      </c>
      <c r="I769" s="2" t="s">
        <v>2719</v>
      </c>
      <c r="J769" s="2" t="s">
        <v>3285</v>
      </c>
      <c r="L769" s="2" t="s">
        <v>3286</v>
      </c>
      <c r="M769" s="2">
        <v>155.0</v>
      </c>
      <c r="N769" s="38"/>
    </row>
    <row r="770">
      <c r="A770" s="108">
        <v>769.0</v>
      </c>
      <c r="B770" s="2" t="s">
        <v>3272</v>
      </c>
      <c r="D770" s="113" t="s">
        <v>920</v>
      </c>
      <c r="E770" s="113" t="s">
        <v>921</v>
      </c>
      <c r="F770" s="110" t="s">
        <v>2933</v>
      </c>
      <c r="G770" s="110" t="s">
        <v>3156</v>
      </c>
      <c r="H770" s="110" t="s">
        <v>2945</v>
      </c>
      <c r="I770" s="2" t="s">
        <v>2719</v>
      </c>
      <c r="J770" s="2" t="s">
        <v>3287</v>
      </c>
      <c r="L770" s="2" t="s">
        <v>3288</v>
      </c>
      <c r="M770" s="2">
        <v>155.0</v>
      </c>
      <c r="N770" s="38"/>
    </row>
    <row r="771">
      <c r="A771" s="108">
        <v>770.0</v>
      </c>
      <c r="B771" s="2" t="s">
        <v>1128</v>
      </c>
      <c r="D771" s="113" t="s">
        <v>920</v>
      </c>
      <c r="E771" s="113" t="s">
        <v>921</v>
      </c>
      <c r="F771" s="110" t="s">
        <v>2933</v>
      </c>
      <c r="G771" s="110" t="s">
        <v>3148</v>
      </c>
      <c r="H771" s="110" t="s">
        <v>2935</v>
      </c>
      <c r="I771" s="2" t="s">
        <v>2719</v>
      </c>
      <c r="J771" s="2" t="s">
        <v>3289</v>
      </c>
      <c r="L771" s="2" t="s">
        <v>3290</v>
      </c>
      <c r="M771" s="2">
        <v>155.0</v>
      </c>
      <c r="N771" s="38"/>
    </row>
    <row r="772">
      <c r="A772" s="108">
        <v>771.0</v>
      </c>
      <c r="B772" s="2" t="s">
        <v>1128</v>
      </c>
      <c r="D772" s="113" t="s">
        <v>920</v>
      </c>
      <c r="E772" s="113" t="s">
        <v>921</v>
      </c>
      <c r="F772" s="110" t="s">
        <v>2933</v>
      </c>
      <c r="G772" s="110" t="s">
        <v>3148</v>
      </c>
      <c r="H772" s="110" t="s">
        <v>2935</v>
      </c>
      <c r="I772" s="2" t="s">
        <v>2719</v>
      </c>
      <c r="J772" s="2" t="s">
        <v>3291</v>
      </c>
      <c r="L772" s="2" t="s">
        <v>3292</v>
      </c>
      <c r="M772" s="2">
        <v>155.0</v>
      </c>
      <c r="N772" s="38"/>
    </row>
    <row r="773">
      <c r="A773" s="108">
        <v>772.0</v>
      </c>
      <c r="B773" s="2" t="s">
        <v>1128</v>
      </c>
      <c r="D773" s="113" t="s">
        <v>920</v>
      </c>
      <c r="E773" s="113" t="s">
        <v>921</v>
      </c>
      <c r="F773" s="110" t="s">
        <v>2933</v>
      </c>
      <c r="G773" s="110" t="s">
        <v>3148</v>
      </c>
      <c r="H773" s="110" t="s">
        <v>2935</v>
      </c>
      <c r="I773" s="2" t="s">
        <v>2719</v>
      </c>
      <c r="J773" s="2" t="s">
        <v>3293</v>
      </c>
      <c r="L773" s="2" t="s">
        <v>3294</v>
      </c>
      <c r="M773" s="2">
        <v>155.0</v>
      </c>
      <c r="N773" s="38"/>
    </row>
    <row r="774">
      <c r="A774" s="108">
        <v>773.0</v>
      </c>
      <c r="B774" s="2" t="s">
        <v>3295</v>
      </c>
      <c r="D774" s="2" t="s">
        <v>3023</v>
      </c>
      <c r="E774" s="2" t="s">
        <v>3024</v>
      </c>
      <c r="F774" s="110" t="s">
        <v>3025</v>
      </c>
      <c r="G774" s="110" t="s">
        <v>3296</v>
      </c>
      <c r="H774" s="110" t="s">
        <v>3297</v>
      </c>
      <c r="I774" s="2" t="s">
        <v>925</v>
      </c>
      <c r="J774" s="114" t="s">
        <v>3298</v>
      </c>
      <c r="K774" s="2" t="s">
        <v>3299</v>
      </c>
      <c r="L774" s="2" t="s">
        <v>3300</v>
      </c>
      <c r="M774" s="2">
        <v>350.0</v>
      </c>
      <c r="N774" s="38"/>
    </row>
    <row r="775">
      <c r="A775" s="108">
        <v>774.0</v>
      </c>
      <c r="B775" s="2" t="s">
        <v>3301</v>
      </c>
      <c r="D775" s="2" t="s">
        <v>3023</v>
      </c>
      <c r="E775" s="2" t="s">
        <v>3024</v>
      </c>
      <c r="F775" s="110" t="s">
        <v>3025</v>
      </c>
      <c r="G775" s="110" t="s">
        <v>3296</v>
      </c>
      <c r="H775" s="110" t="s">
        <v>3297</v>
      </c>
      <c r="I775" s="2" t="s">
        <v>925</v>
      </c>
      <c r="J775" s="113" t="s">
        <v>3302</v>
      </c>
      <c r="K775" s="2" t="s">
        <v>3303</v>
      </c>
      <c r="L775" s="2" t="s">
        <v>3304</v>
      </c>
      <c r="M775" s="2">
        <v>350.0</v>
      </c>
      <c r="N775" s="38"/>
    </row>
    <row r="776">
      <c r="A776" s="108">
        <v>775.0</v>
      </c>
      <c r="B776" s="2" t="s">
        <v>3305</v>
      </c>
      <c r="D776" s="2" t="s">
        <v>3023</v>
      </c>
      <c r="E776" s="2" t="s">
        <v>3024</v>
      </c>
      <c r="F776" s="110" t="s">
        <v>3025</v>
      </c>
      <c r="G776" s="110" t="s">
        <v>3296</v>
      </c>
      <c r="H776" s="110" t="s">
        <v>3297</v>
      </c>
      <c r="I776" s="2" t="s">
        <v>925</v>
      </c>
      <c r="J776" s="114" t="s">
        <v>3306</v>
      </c>
      <c r="K776" s="2" t="s">
        <v>3307</v>
      </c>
      <c r="L776" s="2" t="s">
        <v>3308</v>
      </c>
      <c r="M776" s="2">
        <v>350.0</v>
      </c>
      <c r="N776" s="38"/>
    </row>
    <row r="777">
      <c r="A777" s="108">
        <v>776.0</v>
      </c>
      <c r="B777" s="2" t="s">
        <v>3309</v>
      </c>
      <c r="D777" s="2" t="s">
        <v>3023</v>
      </c>
      <c r="E777" s="2" t="s">
        <v>3024</v>
      </c>
      <c r="F777" s="110" t="s">
        <v>3025</v>
      </c>
      <c r="G777" s="110" t="s">
        <v>3296</v>
      </c>
      <c r="H777" s="110" t="s">
        <v>3297</v>
      </c>
      <c r="I777" s="2" t="s">
        <v>925</v>
      </c>
      <c r="J777" s="2" t="s">
        <v>3310</v>
      </c>
      <c r="K777" s="2" t="s">
        <v>3311</v>
      </c>
      <c r="L777" s="2" t="s">
        <v>3312</v>
      </c>
      <c r="M777" s="2">
        <v>350.0</v>
      </c>
      <c r="N777" s="38"/>
    </row>
    <row r="778">
      <c r="A778" s="108">
        <v>777.0</v>
      </c>
      <c r="B778" s="2" t="s">
        <v>3305</v>
      </c>
      <c r="D778" s="2" t="s">
        <v>3023</v>
      </c>
      <c r="E778" s="2" t="s">
        <v>3024</v>
      </c>
      <c r="F778" s="110" t="s">
        <v>3025</v>
      </c>
      <c r="G778" s="110" t="s">
        <v>3313</v>
      </c>
      <c r="H778" s="110" t="s">
        <v>2233</v>
      </c>
      <c r="I778" s="2" t="s">
        <v>925</v>
      </c>
      <c r="J778" s="113" t="s">
        <v>3314</v>
      </c>
      <c r="K778" s="2" t="s">
        <v>3315</v>
      </c>
      <c r="L778" s="2" t="s">
        <v>3316</v>
      </c>
      <c r="M778" s="2">
        <v>350.0</v>
      </c>
      <c r="N778" s="38"/>
    </row>
    <row r="779">
      <c r="A779" s="108">
        <v>778.0</v>
      </c>
      <c r="B779" s="2" t="s">
        <v>3295</v>
      </c>
      <c r="D779" s="2" t="s">
        <v>3023</v>
      </c>
      <c r="E779" s="2" t="s">
        <v>3024</v>
      </c>
      <c r="F779" s="110" t="s">
        <v>3025</v>
      </c>
      <c r="G779" s="110" t="s">
        <v>3296</v>
      </c>
      <c r="H779" s="110" t="s">
        <v>3297</v>
      </c>
      <c r="I779" s="2" t="s">
        <v>2719</v>
      </c>
      <c r="J779" s="114" t="s">
        <v>3317</v>
      </c>
      <c r="L779" s="2" t="s">
        <v>3318</v>
      </c>
      <c r="M779" s="2">
        <v>350.0</v>
      </c>
      <c r="N779" s="38"/>
    </row>
    <row r="780">
      <c r="A780" s="108">
        <v>779.0</v>
      </c>
      <c r="B780" s="2" t="s">
        <v>3295</v>
      </c>
      <c r="D780" s="2" t="s">
        <v>3023</v>
      </c>
      <c r="E780" s="2" t="s">
        <v>3024</v>
      </c>
      <c r="F780" s="110" t="s">
        <v>3025</v>
      </c>
      <c r="G780" s="110" t="s">
        <v>3296</v>
      </c>
      <c r="H780" s="110" t="s">
        <v>3297</v>
      </c>
      <c r="I780" s="2" t="s">
        <v>2719</v>
      </c>
      <c r="J780" s="114" t="s">
        <v>3319</v>
      </c>
      <c r="L780" s="2" t="s">
        <v>3320</v>
      </c>
      <c r="M780" s="2">
        <v>350.0</v>
      </c>
      <c r="N780" s="38"/>
    </row>
    <row r="781">
      <c r="A781" s="108">
        <v>780.0</v>
      </c>
      <c r="B781" s="2" t="s">
        <v>3295</v>
      </c>
      <c r="D781" s="2" t="s">
        <v>3023</v>
      </c>
      <c r="E781" s="2" t="s">
        <v>3024</v>
      </c>
      <c r="F781" s="110" t="s">
        <v>3025</v>
      </c>
      <c r="G781" s="110" t="s">
        <v>3296</v>
      </c>
      <c r="H781" s="110" t="s">
        <v>3297</v>
      </c>
      <c r="I781" s="2" t="s">
        <v>2719</v>
      </c>
      <c r="J781" s="114" t="s">
        <v>3321</v>
      </c>
      <c r="L781" s="2" t="s">
        <v>3322</v>
      </c>
      <c r="M781" s="2">
        <v>350.0</v>
      </c>
      <c r="N781" s="38"/>
    </row>
    <row r="782">
      <c r="A782" s="108">
        <v>781.0</v>
      </c>
      <c r="B782" s="2" t="s">
        <v>3295</v>
      </c>
      <c r="D782" s="2" t="s">
        <v>3023</v>
      </c>
      <c r="E782" s="2" t="s">
        <v>3024</v>
      </c>
      <c r="F782" s="110" t="s">
        <v>3025</v>
      </c>
      <c r="G782" s="110" t="s">
        <v>3296</v>
      </c>
      <c r="H782" s="110" t="s">
        <v>3297</v>
      </c>
      <c r="I782" s="2" t="s">
        <v>2719</v>
      </c>
      <c r="J782" s="114" t="s">
        <v>3323</v>
      </c>
      <c r="L782" s="2" t="s">
        <v>3324</v>
      </c>
      <c r="M782" s="2">
        <v>350.0</v>
      </c>
      <c r="N782" s="38"/>
    </row>
    <row r="783">
      <c r="A783" s="108">
        <v>782.0</v>
      </c>
      <c r="B783" s="2" t="s">
        <v>3295</v>
      </c>
      <c r="D783" s="2" t="s">
        <v>3023</v>
      </c>
      <c r="E783" s="2" t="s">
        <v>3024</v>
      </c>
      <c r="F783" s="110" t="s">
        <v>3025</v>
      </c>
      <c r="G783" s="110" t="s">
        <v>3296</v>
      </c>
      <c r="H783" s="110" t="s">
        <v>3297</v>
      </c>
      <c r="I783" s="2" t="s">
        <v>2719</v>
      </c>
      <c r="J783" s="114" t="s">
        <v>3325</v>
      </c>
      <c r="L783" s="2" t="s">
        <v>3326</v>
      </c>
      <c r="M783" s="2">
        <v>350.0</v>
      </c>
      <c r="N783" s="38"/>
    </row>
    <row r="784">
      <c r="A784" s="108">
        <v>783.0</v>
      </c>
      <c r="B784" s="2" t="s">
        <v>3295</v>
      </c>
      <c r="D784" s="2" t="s">
        <v>3023</v>
      </c>
      <c r="E784" s="2" t="s">
        <v>3024</v>
      </c>
      <c r="F784" s="110" t="s">
        <v>3025</v>
      </c>
      <c r="G784" s="110" t="s">
        <v>3296</v>
      </c>
      <c r="H784" s="110" t="s">
        <v>3297</v>
      </c>
      <c r="I784" s="2" t="s">
        <v>2719</v>
      </c>
      <c r="J784" s="114" t="s">
        <v>3327</v>
      </c>
      <c r="L784" s="2" t="s">
        <v>3328</v>
      </c>
      <c r="M784" s="2">
        <v>350.0</v>
      </c>
      <c r="N784" s="38"/>
    </row>
    <row r="785">
      <c r="A785" s="108">
        <v>784.0</v>
      </c>
      <c r="B785" s="2" t="s">
        <v>3295</v>
      </c>
      <c r="D785" s="2" t="s">
        <v>3023</v>
      </c>
      <c r="E785" s="2" t="s">
        <v>3024</v>
      </c>
      <c r="F785" s="110" t="s">
        <v>3025</v>
      </c>
      <c r="G785" s="110" t="s">
        <v>3296</v>
      </c>
      <c r="H785" s="110" t="s">
        <v>3297</v>
      </c>
      <c r="I785" s="2" t="s">
        <v>2719</v>
      </c>
      <c r="J785" s="114" t="s">
        <v>3329</v>
      </c>
      <c r="L785" s="2" t="s">
        <v>3330</v>
      </c>
      <c r="M785" s="2">
        <v>350.0</v>
      </c>
      <c r="N785" s="38"/>
    </row>
    <row r="786">
      <c r="A786" s="108">
        <v>785.0</v>
      </c>
      <c r="B786" s="2" t="s">
        <v>3295</v>
      </c>
      <c r="D786" s="2" t="s">
        <v>3023</v>
      </c>
      <c r="E786" s="2" t="s">
        <v>3024</v>
      </c>
      <c r="F786" s="110" t="s">
        <v>3025</v>
      </c>
      <c r="G786" s="110" t="s">
        <v>3296</v>
      </c>
      <c r="H786" s="110" t="s">
        <v>3297</v>
      </c>
      <c r="I786" s="2" t="s">
        <v>2719</v>
      </c>
      <c r="J786" s="114" t="s">
        <v>3331</v>
      </c>
      <c r="L786" s="2" t="s">
        <v>3332</v>
      </c>
      <c r="M786" s="2">
        <v>350.0</v>
      </c>
      <c r="N786" s="38"/>
    </row>
    <row r="787">
      <c r="A787" s="108">
        <v>786.0</v>
      </c>
      <c r="B787" s="2" t="s">
        <v>3295</v>
      </c>
      <c r="D787" s="2" t="s">
        <v>3023</v>
      </c>
      <c r="E787" s="2" t="s">
        <v>3024</v>
      </c>
      <c r="F787" s="110" t="s">
        <v>3025</v>
      </c>
      <c r="G787" s="110" t="s">
        <v>3296</v>
      </c>
      <c r="H787" s="110" t="s">
        <v>3297</v>
      </c>
      <c r="I787" s="2" t="s">
        <v>2719</v>
      </c>
      <c r="J787" s="114" t="s">
        <v>3333</v>
      </c>
      <c r="L787" s="2" t="s">
        <v>3334</v>
      </c>
      <c r="M787" s="2">
        <v>350.0</v>
      </c>
      <c r="N787" s="38"/>
    </row>
    <row r="788">
      <c r="A788" s="108">
        <v>787.0</v>
      </c>
      <c r="B788" s="2" t="s">
        <v>3295</v>
      </c>
      <c r="D788" s="2" t="s">
        <v>3023</v>
      </c>
      <c r="E788" s="2" t="s">
        <v>3024</v>
      </c>
      <c r="F788" s="110" t="s">
        <v>3025</v>
      </c>
      <c r="G788" s="110" t="s">
        <v>3296</v>
      </c>
      <c r="H788" s="110" t="s">
        <v>3297</v>
      </c>
      <c r="I788" s="2" t="s">
        <v>2719</v>
      </c>
      <c r="J788" s="114" t="s">
        <v>3335</v>
      </c>
      <c r="L788" s="2" t="s">
        <v>3336</v>
      </c>
      <c r="M788" s="2">
        <v>350.0</v>
      </c>
      <c r="N788" s="38"/>
    </row>
    <row r="789">
      <c r="A789" s="108">
        <v>788.0</v>
      </c>
      <c r="B789" s="2" t="s">
        <v>3295</v>
      </c>
      <c r="D789" s="2" t="s">
        <v>3023</v>
      </c>
      <c r="E789" s="2" t="s">
        <v>3024</v>
      </c>
      <c r="F789" s="110" t="s">
        <v>3025</v>
      </c>
      <c r="G789" s="110" t="s">
        <v>3296</v>
      </c>
      <c r="H789" s="110" t="s">
        <v>3297</v>
      </c>
      <c r="I789" s="2" t="s">
        <v>2719</v>
      </c>
      <c r="J789" s="114" t="s">
        <v>3337</v>
      </c>
      <c r="L789" s="2" t="s">
        <v>3338</v>
      </c>
      <c r="M789" s="2">
        <v>350.0</v>
      </c>
      <c r="N789" s="38"/>
    </row>
    <row r="790">
      <c r="A790" s="108">
        <v>789.0</v>
      </c>
      <c r="B790" s="2" t="s">
        <v>3295</v>
      </c>
      <c r="D790" s="2" t="s">
        <v>3023</v>
      </c>
      <c r="E790" s="2" t="s">
        <v>3024</v>
      </c>
      <c r="F790" s="110" t="s">
        <v>3025</v>
      </c>
      <c r="G790" s="110" t="s">
        <v>3296</v>
      </c>
      <c r="H790" s="110" t="s">
        <v>3297</v>
      </c>
      <c r="I790" s="2" t="s">
        <v>2719</v>
      </c>
      <c r="J790" s="114" t="s">
        <v>3339</v>
      </c>
      <c r="L790" s="2" t="s">
        <v>3340</v>
      </c>
      <c r="M790" s="2">
        <v>350.0</v>
      </c>
      <c r="N790" s="38"/>
    </row>
    <row r="791">
      <c r="A791" s="108">
        <v>790.0</v>
      </c>
      <c r="B791" s="2" t="s">
        <v>3295</v>
      </c>
      <c r="D791" s="2" t="s">
        <v>3023</v>
      </c>
      <c r="E791" s="2" t="s">
        <v>3024</v>
      </c>
      <c r="F791" s="110" t="s">
        <v>3025</v>
      </c>
      <c r="G791" s="110" t="s">
        <v>3296</v>
      </c>
      <c r="H791" s="110" t="s">
        <v>3297</v>
      </c>
      <c r="I791" s="2" t="s">
        <v>2719</v>
      </c>
      <c r="J791" s="114" t="s">
        <v>3341</v>
      </c>
      <c r="L791" s="2" t="s">
        <v>3342</v>
      </c>
      <c r="M791" s="2">
        <v>350.0</v>
      </c>
      <c r="N791" s="38"/>
    </row>
    <row r="792">
      <c r="A792" s="108">
        <v>791.0</v>
      </c>
      <c r="B792" s="2" t="s">
        <v>3295</v>
      </c>
      <c r="D792" s="2" t="s">
        <v>3023</v>
      </c>
      <c r="E792" s="2" t="s">
        <v>3024</v>
      </c>
      <c r="F792" s="110" t="s">
        <v>3025</v>
      </c>
      <c r="G792" s="110" t="s">
        <v>3296</v>
      </c>
      <c r="H792" s="110" t="s">
        <v>3297</v>
      </c>
      <c r="I792" s="2" t="s">
        <v>2719</v>
      </c>
      <c r="J792" s="114" t="s">
        <v>3343</v>
      </c>
      <c r="L792" s="2" t="s">
        <v>3344</v>
      </c>
      <c r="M792" s="2">
        <v>350.0</v>
      </c>
      <c r="N792" s="38"/>
    </row>
    <row r="793">
      <c r="A793" s="108">
        <v>792.0</v>
      </c>
      <c r="B793" s="2" t="s">
        <v>3295</v>
      </c>
      <c r="D793" s="2" t="s">
        <v>3023</v>
      </c>
      <c r="E793" s="2" t="s">
        <v>3024</v>
      </c>
      <c r="F793" s="110" t="s">
        <v>3025</v>
      </c>
      <c r="G793" s="110" t="s">
        <v>3296</v>
      </c>
      <c r="H793" s="110" t="s">
        <v>3297</v>
      </c>
      <c r="I793" s="2" t="s">
        <v>2719</v>
      </c>
      <c r="J793" s="114" t="s">
        <v>3345</v>
      </c>
      <c r="L793" s="2" t="s">
        <v>3346</v>
      </c>
      <c r="M793" s="2">
        <v>350.0</v>
      </c>
      <c r="N793" s="38"/>
    </row>
    <row r="794">
      <c r="A794" s="108">
        <v>793.0</v>
      </c>
      <c r="B794" s="2" t="s">
        <v>3347</v>
      </c>
      <c r="D794" s="113" t="s">
        <v>920</v>
      </c>
      <c r="E794" s="113" t="s">
        <v>921</v>
      </c>
      <c r="F794" s="110" t="s">
        <v>922</v>
      </c>
      <c r="G794" s="110" t="s">
        <v>2637</v>
      </c>
      <c r="H794" s="110" t="s">
        <v>3348</v>
      </c>
      <c r="I794" s="2" t="s">
        <v>925</v>
      </c>
      <c r="J794" s="114" t="s">
        <v>3349</v>
      </c>
      <c r="K794" s="2" t="s">
        <v>3350</v>
      </c>
      <c r="L794" s="2" t="s">
        <v>3351</v>
      </c>
      <c r="M794" s="2">
        <v>353.0</v>
      </c>
      <c r="N794" s="38"/>
    </row>
    <row r="795">
      <c r="A795" s="108">
        <v>794.0</v>
      </c>
      <c r="B795" s="2" t="s">
        <v>3347</v>
      </c>
      <c r="D795" s="113" t="s">
        <v>920</v>
      </c>
      <c r="E795" s="113" t="s">
        <v>921</v>
      </c>
      <c r="F795" s="110" t="s">
        <v>922</v>
      </c>
      <c r="G795" s="110" t="s">
        <v>2637</v>
      </c>
      <c r="H795" s="110" t="s">
        <v>3348</v>
      </c>
      <c r="I795" s="2" t="s">
        <v>925</v>
      </c>
      <c r="J795" s="114" t="s">
        <v>3352</v>
      </c>
      <c r="K795" s="2" t="s">
        <v>3353</v>
      </c>
      <c r="L795" s="2" t="s">
        <v>3354</v>
      </c>
      <c r="M795" s="2">
        <v>353.0</v>
      </c>
      <c r="N795" s="38"/>
    </row>
    <row r="796">
      <c r="A796" s="108">
        <v>795.0</v>
      </c>
      <c r="B796" s="2" t="s">
        <v>3355</v>
      </c>
      <c r="D796" s="113" t="s">
        <v>920</v>
      </c>
      <c r="E796" s="113" t="s">
        <v>921</v>
      </c>
      <c r="F796" s="110" t="s">
        <v>922</v>
      </c>
      <c r="G796" s="110" t="s">
        <v>2637</v>
      </c>
      <c r="H796" s="110" t="s">
        <v>3348</v>
      </c>
      <c r="I796" s="2" t="s">
        <v>925</v>
      </c>
      <c r="J796" s="114" t="s">
        <v>3356</v>
      </c>
      <c r="K796" s="2" t="s">
        <v>3357</v>
      </c>
      <c r="L796" s="2" t="s">
        <v>3358</v>
      </c>
      <c r="M796" s="2">
        <v>353.0</v>
      </c>
      <c r="N796" s="38"/>
    </row>
    <row r="797">
      <c r="A797" s="108">
        <v>796.0</v>
      </c>
      <c r="B797" s="2" t="s">
        <v>3359</v>
      </c>
      <c r="D797" s="113" t="s">
        <v>920</v>
      </c>
      <c r="E797" s="113" t="s">
        <v>921</v>
      </c>
      <c r="F797" s="110" t="s">
        <v>922</v>
      </c>
      <c r="G797" s="110" t="s">
        <v>2637</v>
      </c>
      <c r="H797" s="110" t="s">
        <v>3348</v>
      </c>
      <c r="I797" s="2" t="s">
        <v>925</v>
      </c>
      <c r="J797" s="114" t="s">
        <v>3360</v>
      </c>
      <c r="K797" s="2" t="s">
        <v>3361</v>
      </c>
      <c r="L797" s="2" t="s">
        <v>3362</v>
      </c>
      <c r="M797" s="2">
        <v>353.0</v>
      </c>
      <c r="N797" s="38"/>
    </row>
    <row r="798">
      <c r="A798" s="108">
        <v>797.0</v>
      </c>
      <c r="B798" s="2" t="s">
        <v>3363</v>
      </c>
      <c r="D798" s="113" t="s">
        <v>920</v>
      </c>
      <c r="E798" s="113" t="s">
        <v>921</v>
      </c>
      <c r="F798" s="110" t="s">
        <v>922</v>
      </c>
      <c r="G798" s="110" t="s">
        <v>2637</v>
      </c>
      <c r="H798" s="110" t="s">
        <v>3348</v>
      </c>
      <c r="I798" s="2" t="s">
        <v>925</v>
      </c>
      <c r="J798" s="114" t="s">
        <v>3364</v>
      </c>
      <c r="K798" s="2" t="s">
        <v>3365</v>
      </c>
      <c r="L798" s="2" t="s">
        <v>3366</v>
      </c>
      <c r="M798" s="2">
        <v>353.0</v>
      </c>
      <c r="N798" s="38"/>
    </row>
    <row r="799">
      <c r="A799" s="108">
        <v>798.0</v>
      </c>
      <c r="B799" s="2" t="s">
        <v>3367</v>
      </c>
      <c r="D799" s="113" t="s">
        <v>920</v>
      </c>
      <c r="E799" s="113" t="s">
        <v>921</v>
      </c>
      <c r="F799" s="110" t="s">
        <v>922</v>
      </c>
      <c r="G799" s="110" t="s">
        <v>2637</v>
      </c>
      <c r="H799" s="110" t="s">
        <v>3348</v>
      </c>
      <c r="I799" s="2" t="s">
        <v>925</v>
      </c>
      <c r="J799" s="114" t="s">
        <v>3368</v>
      </c>
      <c r="K799" s="2" t="s">
        <v>3369</v>
      </c>
      <c r="L799" s="2" t="s">
        <v>3370</v>
      </c>
      <c r="M799" s="2">
        <v>353.0</v>
      </c>
      <c r="N799" s="38"/>
    </row>
    <row r="800">
      <c r="A800" s="108">
        <v>799.0</v>
      </c>
      <c r="B800" s="2" t="s">
        <v>3371</v>
      </c>
      <c r="D800" s="113" t="s">
        <v>920</v>
      </c>
      <c r="E800" s="113" t="s">
        <v>921</v>
      </c>
      <c r="F800" s="110" t="s">
        <v>922</v>
      </c>
      <c r="G800" s="110" t="s">
        <v>2637</v>
      </c>
      <c r="H800" s="110" t="s">
        <v>3348</v>
      </c>
      <c r="I800" s="2" t="s">
        <v>925</v>
      </c>
      <c r="J800" s="114" t="s">
        <v>3372</v>
      </c>
      <c r="K800" s="2" t="s">
        <v>3373</v>
      </c>
      <c r="L800" s="2" t="s">
        <v>3374</v>
      </c>
      <c r="M800" s="2">
        <v>353.0</v>
      </c>
      <c r="N800" s="38"/>
    </row>
    <row r="801">
      <c r="A801" s="108">
        <v>800.0</v>
      </c>
      <c r="B801" s="2" t="s">
        <v>3375</v>
      </c>
      <c r="D801" s="113" t="s">
        <v>920</v>
      </c>
      <c r="E801" s="113" t="s">
        <v>921</v>
      </c>
      <c r="F801" s="110" t="s">
        <v>922</v>
      </c>
      <c r="G801" s="110" t="s">
        <v>2637</v>
      </c>
      <c r="H801" s="110" t="s">
        <v>3348</v>
      </c>
      <c r="I801" s="2" t="s">
        <v>925</v>
      </c>
      <c r="J801" s="114" t="s">
        <v>3376</v>
      </c>
      <c r="K801" s="2" t="s">
        <v>3377</v>
      </c>
      <c r="L801" s="2" t="s">
        <v>3378</v>
      </c>
      <c r="M801" s="2">
        <v>353.0</v>
      </c>
      <c r="N801" s="38"/>
    </row>
    <row r="802">
      <c r="A802" s="108">
        <v>801.0</v>
      </c>
      <c r="B802" s="2" t="s">
        <v>1128</v>
      </c>
      <c r="D802" s="113" t="s">
        <v>920</v>
      </c>
      <c r="E802" s="113" t="s">
        <v>921</v>
      </c>
      <c r="F802" s="110" t="s">
        <v>922</v>
      </c>
      <c r="G802" s="110" t="s">
        <v>2637</v>
      </c>
      <c r="H802" s="110" t="s">
        <v>3348</v>
      </c>
      <c r="I802" s="2" t="s">
        <v>925</v>
      </c>
      <c r="J802" s="114" t="s">
        <v>3379</v>
      </c>
      <c r="K802" s="2" t="s">
        <v>3380</v>
      </c>
      <c r="L802" s="2" t="s">
        <v>3381</v>
      </c>
      <c r="M802" s="2">
        <v>353.0</v>
      </c>
      <c r="N802" s="38"/>
    </row>
    <row r="803">
      <c r="A803" s="108">
        <v>802.0</v>
      </c>
      <c r="B803" s="2" t="s">
        <v>3382</v>
      </c>
      <c r="D803" s="113" t="s">
        <v>920</v>
      </c>
      <c r="E803" s="113" t="s">
        <v>921</v>
      </c>
      <c r="F803" s="110" t="s">
        <v>922</v>
      </c>
      <c r="G803" s="110" t="s">
        <v>2637</v>
      </c>
      <c r="H803" s="110" t="s">
        <v>3348</v>
      </c>
      <c r="I803" s="2" t="s">
        <v>925</v>
      </c>
      <c r="J803" s="114" t="s">
        <v>3383</v>
      </c>
      <c r="K803" s="2" t="s">
        <v>3384</v>
      </c>
      <c r="L803" s="2" t="s">
        <v>3385</v>
      </c>
      <c r="M803" s="2">
        <v>353.0</v>
      </c>
      <c r="N803" s="38"/>
    </row>
    <row r="804">
      <c r="A804" s="108">
        <v>803.0</v>
      </c>
      <c r="B804" s="2" t="s">
        <v>1128</v>
      </c>
      <c r="D804" s="2" t="s">
        <v>920</v>
      </c>
      <c r="E804" s="2" t="s">
        <v>921</v>
      </c>
      <c r="F804" s="110" t="s">
        <v>956</v>
      </c>
      <c r="G804" s="110" t="s">
        <v>957</v>
      </c>
      <c r="H804" s="110" t="s">
        <v>958</v>
      </c>
      <c r="I804" s="2" t="s">
        <v>925</v>
      </c>
      <c r="J804" s="113" t="s">
        <v>3386</v>
      </c>
      <c r="K804" s="2" t="s">
        <v>3387</v>
      </c>
      <c r="L804" s="2" t="s">
        <v>3388</v>
      </c>
      <c r="M804" s="2">
        <v>137.0</v>
      </c>
      <c r="N804" s="38"/>
    </row>
    <row r="805">
      <c r="A805" s="108">
        <v>804.0</v>
      </c>
      <c r="B805" s="2" t="s">
        <v>1240</v>
      </c>
      <c r="D805" s="2" t="s">
        <v>920</v>
      </c>
      <c r="E805" s="2" t="s">
        <v>921</v>
      </c>
      <c r="F805" s="110" t="s">
        <v>956</v>
      </c>
      <c r="G805" s="110" t="s">
        <v>957</v>
      </c>
      <c r="H805" s="110" t="s">
        <v>958</v>
      </c>
      <c r="I805" s="2" t="s">
        <v>925</v>
      </c>
      <c r="J805" s="113" t="s">
        <v>3389</v>
      </c>
      <c r="K805" s="2" t="s">
        <v>1367</v>
      </c>
      <c r="L805" s="2" t="s">
        <v>3390</v>
      </c>
      <c r="M805" s="2">
        <v>137.0</v>
      </c>
      <c r="N805" s="38"/>
    </row>
    <row r="806">
      <c r="A806" s="108">
        <v>805.0</v>
      </c>
      <c r="B806" s="2" t="s">
        <v>3391</v>
      </c>
      <c r="D806" s="2" t="s">
        <v>920</v>
      </c>
      <c r="E806" s="2" t="s">
        <v>921</v>
      </c>
      <c r="F806" s="110" t="s">
        <v>956</v>
      </c>
      <c r="G806" s="110" t="s">
        <v>957</v>
      </c>
      <c r="H806" s="110" t="s">
        <v>958</v>
      </c>
      <c r="I806" s="2" t="s">
        <v>925</v>
      </c>
      <c r="J806" s="113" t="s">
        <v>3392</v>
      </c>
      <c r="K806" s="2" t="s">
        <v>1671</v>
      </c>
      <c r="L806" s="2" t="s">
        <v>1672</v>
      </c>
      <c r="M806" s="2">
        <v>137.0</v>
      </c>
      <c r="N806" s="38"/>
    </row>
    <row r="807">
      <c r="A807" s="108">
        <v>806.0</v>
      </c>
      <c r="B807" s="2" t="s">
        <v>3393</v>
      </c>
      <c r="D807" s="2" t="s">
        <v>920</v>
      </c>
      <c r="E807" s="2" t="s">
        <v>921</v>
      </c>
      <c r="F807" s="110" t="s">
        <v>956</v>
      </c>
      <c r="G807" s="110" t="s">
        <v>957</v>
      </c>
      <c r="H807" s="110" t="s">
        <v>958</v>
      </c>
      <c r="I807" s="2" t="s">
        <v>925</v>
      </c>
      <c r="J807" s="113" t="s">
        <v>3394</v>
      </c>
      <c r="K807" s="2" t="s">
        <v>1806</v>
      </c>
      <c r="L807" s="2" t="s">
        <v>3395</v>
      </c>
      <c r="M807" s="2">
        <v>137.0</v>
      </c>
      <c r="N807" s="38"/>
    </row>
    <row r="808">
      <c r="A808" s="108">
        <v>807.0</v>
      </c>
      <c r="B808" s="2" t="s">
        <v>1128</v>
      </c>
      <c r="D808" s="2" t="s">
        <v>920</v>
      </c>
      <c r="E808" s="2" t="s">
        <v>921</v>
      </c>
      <c r="F808" s="110" t="s">
        <v>2068</v>
      </c>
      <c r="G808" s="110" t="s">
        <v>3255</v>
      </c>
      <c r="H808" s="110" t="s">
        <v>2974</v>
      </c>
      <c r="I808" s="2" t="s">
        <v>925</v>
      </c>
      <c r="J808" s="2" t="s">
        <v>3396</v>
      </c>
      <c r="K808" s="2" t="s">
        <v>2976</v>
      </c>
      <c r="L808" s="2" t="s">
        <v>2977</v>
      </c>
      <c r="M808" s="2">
        <v>355.0</v>
      </c>
      <c r="N808" s="38"/>
    </row>
    <row r="809">
      <c r="A809" s="108">
        <v>808.0</v>
      </c>
      <c r="B809" s="2" t="s">
        <v>1128</v>
      </c>
      <c r="D809" s="2" t="s">
        <v>920</v>
      </c>
      <c r="E809" s="2" t="s">
        <v>921</v>
      </c>
      <c r="F809" s="110" t="s">
        <v>922</v>
      </c>
      <c r="G809" s="110" t="s">
        <v>948</v>
      </c>
      <c r="H809" s="110" t="s">
        <v>949</v>
      </c>
      <c r="I809" s="2" t="s">
        <v>925</v>
      </c>
      <c r="J809" s="2" t="s">
        <v>3180</v>
      </c>
      <c r="K809" s="2" t="s">
        <v>1140</v>
      </c>
      <c r="L809" s="2" t="s">
        <v>1141</v>
      </c>
      <c r="M809" s="2">
        <v>379.0</v>
      </c>
      <c r="N809" s="38"/>
    </row>
    <row r="810">
      <c r="A810" s="108">
        <v>809.0</v>
      </c>
      <c r="B810" s="2" t="s">
        <v>1128</v>
      </c>
      <c r="D810" s="7" t="s">
        <v>920</v>
      </c>
      <c r="E810" s="7" t="s">
        <v>921</v>
      </c>
      <c r="F810" s="110" t="s">
        <v>2933</v>
      </c>
      <c r="G810" s="110" t="s">
        <v>3148</v>
      </c>
      <c r="H810" s="110" t="s">
        <v>2935</v>
      </c>
      <c r="I810" s="2" t="s">
        <v>925</v>
      </c>
      <c r="J810" s="2" t="s">
        <v>3397</v>
      </c>
      <c r="K810" s="2" t="s">
        <v>3398</v>
      </c>
      <c r="L810" s="2" t="s">
        <v>2938</v>
      </c>
      <c r="M810" s="2">
        <v>379.0</v>
      </c>
      <c r="N810" s="38"/>
    </row>
    <row r="811">
      <c r="A811" s="108">
        <v>810.0</v>
      </c>
      <c r="B811" s="2" t="s">
        <v>1128</v>
      </c>
      <c r="D811" s="7" t="s">
        <v>920</v>
      </c>
      <c r="E811" s="7" t="s">
        <v>921</v>
      </c>
      <c r="F811" s="110" t="s">
        <v>2933</v>
      </c>
      <c r="G811" s="110" t="s">
        <v>3156</v>
      </c>
      <c r="H811" s="110" t="s">
        <v>2945</v>
      </c>
      <c r="I811" s="2" t="s">
        <v>925</v>
      </c>
      <c r="J811" s="2" t="s">
        <v>3399</v>
      </c>
      <c r="K811" s="2" t="s">
        <v>2947</v>
      </c>
      <c r="L811" s="2" t="s">
        <v>2948</v>
      </c>
      <c r="M811" s="2">
        <v>379.0</v>
      </c>
      <c r="N811" s="38"/>
    </row>
    <row r="812">
      <c r="A812" s="108">
        <v>811.0</v>
      </c>
      <c r="B812" s="2" t="s">
        <v>1128</v>
      </c>
      <c r="D812" s="7" t="s">
        <v>920</v>
      </c>
      <c r="E812" s="7" t="s">
        <v>921</v>
      </c>
      <c r="F812" s="110" t="s">
        <v>2933</v>
      </c>
      <c r="G812" s="110" t="s">
        <v>3182</v>
      </c>
      <c r="H812" s="110" t="s">
        <v>2950</v>
      </c>
      <c r="I812" s="2" t="s">
        <v>925</v>
      </c>
      <c r="J812" s="2" t="s">
        <v>3400</v>
      </c>
      <c r="K812" s="2" t="s">
        <v>2952</v>
      </c>
      <c r="L812" s="2" t="s">
        <v>2953</v>
      </c>
      <c r="M812" s="2">
        <v>379.0</v>
      </c>
      <c r="N812" s="38"/>
    </row>
    <row r="813">
      <c r="A813" s="108">
        <v>812.0</v>
      </c>
      <c r="B813" s="2" t="s">
        <v>1128</v>
      </c>
      <c r="D813" s="7" t="s">
        <v>920</v>
      </c>
      <c r="E813" s="7" t="s">
        <v>921</v>
      </c>
      <c r="F813" s="110" t="s">
        <v>2226</v>
      </c>
      <c r="G813" s="110" t="s">
        <v>2227</v>
      </c>
      <c r="H813" s="110" t="s">
        <v>2228</v>
      </c>
      <c r="I813" s="2" t="s">
        <v>925</v>
      </c>
      <c r="J813" s="2" t="s">
        <v>3401</v>
      </c>
      <c r="K813" s="2" t="s">
        <v>2927</v>
      </c>
      <c r="L813" s="2" t="s">
        <v>2928</v>
      </c>
      <c r="M813" s="2">
        <v>379.0</v>
      </c>
      <c r="N813" s="38"/>
    </row>
    <row r="814">
      <c r="A814" s="108">
        <v>813.0</v>
      </c>
      <c r="B814" s="2" t="s">
        <v>1128</v>
      </c>
      <c r="D814" s="2" t="s">
        <v>920</v>
      </c>
      <c r="E814" s="2" t="s">
        <v>921</v>
      </c>
      <c r="F814" s="110" t="s">
        <v>922</v>
      </c>
      <c r="G814" s="110" t="s">
        <v>948</v>
      </c>
      <c r="H814" s="110" t="s">
        <v>949</v>
      </c>
      <c r="I814" s="2" t="s">
        <v>2719</v>
      </c>
      <c r="J814" s="7" t="s">
        <v>3402</v>
      </c>
      <c r="L814" s="2" t="s">
        <v>3403</v>
      </c>
      <c r="M814" s="2">
        <v>379.0</v>
      </c>
      <c r="N814" s="38"/>
    </row>
    <row r="815">
      <c r="A815" s="108">
        <v>814.0</v>
      </c>
      <c r="B815" s="2" t="s">
        <v>1128</v>
      </c>
      <c r="D815" s="7" t="s">
        <v>920</v>
      </c>
      <c r="E815" s="7" t="s">
        <v>921</v>
      </c>
      <c r="F815" s="110" t="s">
        <v>2933</v>
      </c>
      <c r="G815" s="110" t="s">
        <v>3148</v>
      </c>
      <c r="H815" s="110" t="s">
        <v>2935</v>
      </c>
      <c r="I815" s="2" t="s">
        <v>2719</v>
      </c>
      <c r="J815" s="6" t="s">
        <v>3404</v>
      </c>
      <c r="L815" s="2" t="s">
        <v>3405</v>
      </c>
      <c r="M815" s="2">
        <v>379.0</v>
      </c>
      <c r="N815" s="38"/>
    </row>
    <row r="816">
      <c r="A816" s="108">
        <v>815.0</v>
      </c>
      <c r="B816" s="2" t="s">
        <v>1128</v>
      </c>
      <c r="D816" s="7" t="s">
        <v>920</v>
      </c>
      <c r="E816" s="7" t="s">
        <v>921</v>
      </c>
      <c r="F816" s="110" t="s">
        <v>2933</v>
      </c>
      <c r="G816" s="110" t="s">
        <v>3148</v>
      </c>
      <c r="H816" s="110" t="s">
        <v>2935</v>
      </c>
      <c r="I816" s="2" t="s">
        <v>2719</v>
      </c>
      <c r="J816" s="6" t="s">
        <v>3406</v>
      </c>
      <c r="L816" s="2" t="s">
        <v>3407</v>
      </c>
      <c r="M816" s="2">
        <v>379.0</v>
      </c>
      <c r="N816" s="38"/>
    </row>
    <row r="817">
      <c r="A817" s="108">
        <v>816.0</v>
      </c>
      <c r="B817" s="2" t="s">
        <v>1128</v>
      </c>
      <c r="D817" s="7" t="s">
        <v>920</v>
      </c>
      <c r="E817" s="7" t="s">
        <v>921</v>
      </c>
      <c r="F817" s="110" t="s">
        <v>2933</v>
      </c>
      <c r="G817" s="110" t="s">
        <v>3148</v>
      </c>
      <c r="H817" s="110" t="s">
        <v>2935</v>
      </c>
      <c r="I817" s="2" t="s">
        <v>2719</v>
      </c>
      <c r="J817" s="6" t="s">
        <v>3408</v>
      </c>
      <c r="L817" s="2" t="s">
        <v>3409</v>
      </c>
      <c r="M817" s="2">
        <v>379.0</v>
      </c>
      <c r="N817" s="38"/>
    </row>
    <row r="818">
      <c r="A818" s="108">
        <v>817.0</v>
      </c>
      <c r="B818" s="2" t="s">
        <v>1128</v>
      </c>
      <c r="D818" s="7" t="s">
        <v>920</v>
      </c>
      <c r="E818" s="7" t="s">
        <v>921</v>
      </c>
      <c r="F818" s="110" t="s">
        <v>2933</v>
      </c>
      <c r="G818" s="110" t="s">
        <v>3156</v>
      </c>
      <c r="H818" s="110" t="s">
        <v>2945</v>
      </c>
      <c r="I818" s="2" t="s">
        <v>2719</v>
      </c>
      <c r="J818" s="7" t="s">
        <v>3410</v>
      </c>
      <c r="L818" s="2" t="s">
        <v>3411</v>
      </c>
      <c r="M818" s="2">
        <v>379.0</v>
      </c>
      <c r="N818" s="38"/>
    </row>
    <row r="819">
      <c r="A819" s="108">
        <v>818.0</v>
      </c>
      <c r="B819" s="2" t="s">
        <v>1128</v>
      </c>
      <c r="D819" s="7" t="s">
        <v>920</v>
      </c>
      <c r="E819" s="7" t="s">
        <v>921</v>
      </c>
      <c r="F819" s="110" t="s">
        <v>2933</v>
      </c>
      <c r="G819" s="110" t="s">
        <v>3156</v>
      </c>
      <c r="H819" s="110" t="s">
        <v>2945</v>
      </c>
      <c r="I819" s="2" t="s">
        <v>2719</v>
      </c>
      <c r="J819" s="7" t="s">
        <v>3412</v>
      </c>
      <c r="L819" s="2" t="s">
        <v>3413</v>
      </c>
      <c r="M819" s="2">
        <v>379.0</v>
      </c>
      <c r="N819" s="38"/>
    </row>
    <row r="820">
      <c r="A820" s="108">
        <v>819.0</v>
      </c>
      <c r="B820" s="2" t="s">
        <v>1128</v>
      </c>
      <c r="D820" s="7" t="s">
        <v>920</v>
      </c>
      <c r="E820" s="7" t="s">
        <v>921</v>
      </c>
      <c r="F820" s="110" t="s">
        <v>2933</v>
      </c>
      <c r="G820" s="110" t="s">
        <v>3182</v>
      </c>
      <c r="H820" s="110" t="s">
        <v>2950</v>
      </c>
      <c r="I820" s="2" t="s">
        <v>2719</v>
      </c>
      <c r="J820" s="7" t="s">
        <v>3414</v>
      </c>
      <c r="L820" s="2" t="s">
        <v>3415</v>
      </c>
      <c r="M820" s="2">
        <v>379.0</v>
      </c>
      <c r="N820" s="38"/>
    </row>
    <row r="821">
      <c r="A821" s="108">
        <v>820.0</v>
      </c>
      <c r="B821" s="2" t="s">
        <v>1128</v>
      </c>
      <c r="D821" s="7" t="s">
        <v>920</v>
      </c>
      <c r="E821" s="7" t="s">
        <v>921</v>
      </c>
      <c r="F821" s="110" t="s">
        <v>2933</v>
      </c>
      <c r="G821" s="110" t="s">
        <v>3182</v>
      </c>
      <c r="H821" s="110" t="s">
        <v>2950</v>
      </c>
      <c r="I821" s="2" t="s">
        <v>2719</v>
      </c>
      <c r="J821" s="7" t="s">
        <v>3416</v>
      </c>
      <c r="L821" s="2" t="s">
        <v>3417</v>
      </c>
      <c r="M821" s="2">
        <v>379.0</v>
      </c>
      <c r="N821" s="38"/>
    </row>
    <row r="822">
      <c r="A822" s="108">
        <v>821.0</v>
      </c>
      <c r="B822" s="2" t="s">
        <v>1635</v>
      </c>
      <c r="D822" s="2" t="s">
        <v>920</v>
      </c>
      <c r="E822" s="2" t="s">
        <v>921</v>
      </c>
      <c r="F822" s="110" t="s">
        <v>922</v>
      </c>
      <c r="G822" s="110" t="s">
        <v>3418</v>
      </c>
      <c r="H822" s="110" t="s">
        <v>3419</v>
      </c>
      <c r="I822" s="2" t="s">
        <v>925</v>
      </c>
      <c r="J822" s="2" t="s">
        <v>3420</v>
      </c>
      <c r="K822" s="2" t="s">
        <v>3421</v>
      </c>
      <c r="L822" s="2" t="s">
        <v>3422</v>
      </c>
      <c r="M822" s="2">
        <v>361.0</v>
      </c>
      <c r="N822" s="38"/>
    </row>
    <row r="823">
      <c r="A823" s="108">
        <v>822.0</v>
      </c>
      <c r="B823" s="2" t="s">
        <v>3423</v>
      </c>
      <c r="D823" s="2" t="s">
        <v>920</v>
      </c>
      <c r="E823" s="2" t="s">
        <v>921</v>
      </c>
      <c r="F823" s="110" t="s">
        <v>922</v>
      </c>
      <c r="G823" s="110" t="s">
        <v>3418</v>
      </c>
      <c r="H823" s="110" t="s">
        <v>3419</v>
      </c>
      <c r="I823" s="2" t="s">
        <v>925</v>
      </c>
      <c r="J823" s="2" t="s">
        <v>3424</v>
      </c>
      <c r="K823" s="2" t="s">
        <v>3425</v>
      </c>
      <c r="L823" s="2" t="s">
        <v>3426</v>
      </c>
      <c r="M823" s="2">
        <v>361.0</v>
      </c>
      <c r="N823" s="38"/>
    </row>
    <row r="824">
      <c r="A824" s="108">
        <v>823.0</v>
      </c>
      <c r="B824" s="2" t="s">
        <v>1635</v>
      </c>
      <c r="D824" s="2" t="s">
        <v>920</v>
      </c>
      <c r="E824" s="2" t="s">
        <v>921</v>
      </c>
      <c r="F824" s="110" t="s">
        <v>922</v>
      </c>
      <c r="G824" s="110" t="s">
        <v>2815</v>
      </c>
      <c r="H824" s="110" t="s">
        <v>2816</v>
      </c>
      <c r="I824" s="2" t="s">
        <v>925</v>
      </c>
      <c r="J824" s="2" t="s">
        <v>3427</v>
      </c>
      <c r="K824" s="2" t="s">
        <v>3428</v>
      </c>
      <c r="L824" s="2" t="s">
        <v>3429</v>
      </c>
      <c r="M824" s="2">
        <v>361.0</v>
      </c>
      <c r="N824" s="38"/>
    </row>
    <row r="825">
      <c r="A825" s="108">
        <v>824.0</v>
      </c>
      <c r="B825" s="2" t="s">
        <v>3423</v>
      </c>
      <c r="D825" s="2" t="s">
        <v>920</v>
      </c>
      <c r="E825" s="2" t="s">
        <v>921</v>
      </c>
      <c r="F825" s="110" t="s">
        <v>922</v>
      </c>
      <c r="G825" s="110" t="s">
        <v>2815</v>
      </c>
      <c r="H825" s="110" t="s">
        <v>2816</v>
      </c>
      <c r="I825" s="2" t="s">
        <v>925</v>
      </c>
      <c r="J825" s="2" t="s">
        <v>3430</v>
      </c>
      <c r="K825" s="2" t="s">
        <v>3431</v>
      </c>
      <c r="L825" s="2" t="s">
        <v>3432</v>
      </c>
      <c r="M825" s="2">
        <v>361.0</v>
      </c>
      <c r="N825" s="38"/>
    </row>
    <row r="826">
      <c r="A826" s="108">
        <v>825.0</v>
      </c>
      <c r="B826" s="2" t="s">
        <v>2982</v>
      </c>
      <c r="D826" s="2" t="s">
        <v>920</v>
      </c>
      <c r="E826" s="2" t="s">
        <v>921</v>
      </c>
      <c r="F826" s="110" t="s">
        <v>2068</v>
      </c>
      <c r="G826" s="110" t="s">
        <v>3184</v>
      </c>
      <c r="H826" s="110" t="s">
        <v>3433</v>
      </c>
      <c r="I826" s="2" t="s">
        <v>925</v>
      </c>
      <c r="J826" s="2" t="s">
        <v>3434</v>
      </c>
      <c r="K826" s="2" t="s">
        <v>3435</v>
      </c>
      <c r="L826" s="2" t="s">
        <v>2958</v>
      </c>
      <c r="M826" s="2">
        <v>358.0</v>
      </c>
      <c r="N826" s="38"/>
    </row>
    <row r="827">
      <c r="A827" s="108">
        <v>826.0</v>
      </c>
      <c r="B827" s="2" t="s">
        <v>2982</v>
      </c>
      <c r="D827" s="2" t="s">
        <v>920</v>
      </c>
      <c r="E827" s="2" t="s">
        <v>921</v>
      </c>
      <c r="F827" s="110" t="s">
        <v>2068</v>
      </c>
      <c r="G827" s="110" t="s">
        <v>3184</v>
      </c>
      <c r="H827" s="110" t="s">
        <v>3433</v>
      </c>
      <c r="I827" s="2" t="s">
        <v>2719</v>
      </c>
      <c r="J827" s="2" t="s">
        <v>3436</v>
      </c>
      <c r="L827" s="2" t="s">
        <v>3437</v>
      </c>
      <c r="M827" s="2">
        <v>358.0</v>
      </c>
      <c r="N827" s="38"/>
    </row>
    <row r="828">
      <c r="A828" s="108">
        <v>827.0</v>
      </c>
      <c r="B828" s="2" t="s">
        <v>2982</v>
      </c>
      <c r="D828" s="2" t="s">
        <v>920</v>
      </c>
      <c r="E828" s="2" t="s">
        <v>921</v>
      </c>
      <c r="F828" s="110" t="s">
        <v>2068</v>
      </c>
      <c r="G828" s="110" t="s">
        <v>3184</v>
      </c>
      <c r="H828" s="110" t="s">
        <v>3433</v>
      </c>
      <c r="I828" s="2" t="s">
        <v>2719</v>
      </c>
      <c r="J828" s="2" t="s">
        <v>3438</v>
      </c>
      <c r="L828" s="2" t="s">
        <v>3439</v>
      </c>
      <c r="M828" s="2">
        <v>358.0</v>
      </c>
      <c r="N828" s="38"/>
    </row>
    <row r="829">
      <c r="A829" s="108">
        <v>828.0</v>
      </c>
      <c r="B829" s="2" t="s">
        <v>2982</v>
      </c>
      <c r="D829" s="2" t="s">
        <v>920</v>
      </c>
      <c r="E829" s="2" t="s">
        <v>921</v>
      </c>
      <c r="F829" s="110" t="s">
        <v>2068</v>
      </c>
      <c r="G829" s="110" t="s">
        <v>3184</v>
      </c>
      <c r="H829" s="110" t="s">
        <v>3433</v>
      </c>
      <c r="I829" s="2" t="s">
        <v>2719</v>
      </c>
      <c r="J829" s="2" t="s">
        <v>3440</v>
      </c>
      <c r="L829" s="2" t="s">
        <v>3441</v>
      </c>
      <c r="M829" s="2">
        <v>358.0</v>
      </c>
      <c r="N829" s="38"/>
    </row>
    <row r="830">
      <c r="A830" s="108">
        <v>829.0</v>
      </c>
      <c r="B830" s="119" t="s">
        <v>3442</v>
      </c>
      <c r="D830" s="39" t="s">
        <v>3443</v>
      </c>
      <c r="E830" s="39"/>
      <c r="F830" s="110" t="s">
        <v>3444</v>
      </c>
      <c r="G830" s="110" t="s">
        <v>3445</v>
      </c>
      <c r="H830" s="110" t="s">
        <v>3446</v>
      </c>
      <c r="I830" s="2" t="s">
        <v>925</v>
      </c>
      <c r="J830" s="2" t="s">
        <v>3447</v>
      </c>
      <c r="K830" s="2" t="s">
        <v>3448</v>
      </c>
      <c r="L830" s="2" t="s">
        <v>3449</v>
      </c>
      <c r="M830" s="2">
        <v>359.0</v>
      </c>
      <c r="N830" s="38" t="s">
        <v>3450</v>
      </c>
    </row>
    <row r="831">
      <c r="A831" s="108">
        <v>830.0</v>
      </c>
      <c r="B831" s="119" t="s">
        <v>3442</v>
      </c>
      <c r="D831" s="39" t="s">
        <v>3443</v>
      </c>
      <c r="E831" s="39"/>
      <c r="F831" s="110" t="s">
        <v>3444</v>
      </c>
      <c r="G831" s="110" t="s">
        <v>3445</v>
      </c>
      <c r="H831" s="110" t="s">
        <v>3446</v>
      </c>
      <c r="I831" s="2" t="s">
        <v>2719</v>
      </c>
      <c r="J831" s="2" t="s">
        <v>3451</v>
      </c>
      <c r="L831" s="2" t="s">
        <v>3452</v>
      </c>
      <c r="M831" s="2">
        <v>359.0</v>
      </c>
      <c r="N831" s="38"/>
    </row>
    <row r="832">
      <c r="A832" s="108">
        <v>831.0</v>
      </c>
      <c r="B832" s="119" t="s">
        <v>3442</v>
      </c>
      <c r="D832" s="39" t="s">
        <v>3443</v>
      </c>
      <c r="E832" s="39"/>
      <c r="F832" s="110" t="s">
        <v>3444</v>
      </c>
      <c r="G832" s="110" t="s">
        <v>3445</v>
      </c>
      <c r="H832" s="110" t="s">
        <v>3446</v>
      </c>
      <c r="I832" s="2" t="s">
        <v>2719</v>
      </c>
      <c r="J832" s="2" t="s">
        <v>3453</v>
      </c>
      <c r="L832" s="2" t="s">
        <v>3454</v>
      </c>
      <c r="M832" s="2">
        <v>359.0</v>
      </c>
      <c r="N832" s="38"/>
    </row>
    <row r="833">
      <c r="A833" s="108">
        <v>832.0</v>
      </c>
      <c r="B833" s="119" t="s">
        <v>3442</v>
      </c>
      <c r="D833" s="39" t="s">
        <v>3443</v>
      </c>
      <c r="E833" s="39"/>
      <c r="F833" s="110" t="s">
        <v>3444</v>
      </c>
      <c r="G833" s="110" t="s">
        <v>3445</v>
      </c>
      <c r="H833" s="110" t="s">
        <v>3446</v>
      </c>
      <c r="I833" s="2" t="s">
        <v>2719</v>
      </c>
      <c r="J833" s="2" t="s">
        <v>3455</v>
      </c>
      <c r="L833" s="2" t="s">
        <v>3456</v>
      </c>
      <c r="M833" s="2">
        <v>359.0</v>
      </c>
      <c r="N833" s="38"/>
    </row>
    <row r="834">
      <c r="A834" s="108">
        <v>833.0</v>
      </c>
      <c r="B834" s="119" t="s">
        <v>3442</v>
      </c>
      <c r="D834" s="39" t="s">
        <v>3443</v>
      </c>
      <c r="E834" s="39"/>
      <c r="F834" s="110" t="s">
        <v>3444</v>
      </c>
      <c r="G834" s="110" t="s">
        <v>3445</v>
      </c>
      <c r="H834" s="110" t="s">
        <v>3446</v>
      </c>
      <c r="I834" s="2" t="s">
        <v>2719</v>
      </c>
      <c r="J834" s="2" t="s">
        <v>3457</v>
      </c>
      <c r="L834" s="2" t="s">
        <v>3458</v>
      </c>
      <c r="M834" s="2">
        <v>359.0</v>
      </c>
      <c r="N834" s="38"/>
    </row>
    <row r="835">
      <c r="A835" s="108">
        <v>834.0</v>
      </c>
      <c r="B835" s="119" t="s">
        <v>3442</v>
      </c>
      <c r="D835" s="39" t="s">
        <v>3443</v>
      </c>
      <c r="E835" s="39"/>
      <c r="F835" s="110" t="s">
        <v>3444</v>
      </c>
      <c r="G835" s="110" t="s">
        <v>3445</v>
      </c>
      <c r="H835" s="110" t="s">
        <v>3446</v>
      </c>
      <c r="I835" s="2" t="s">
        <v>2719</v>
      </c>
      <c r="J835" s="2" t="s">
        <v>3459</v>
      </c>
      <c r="L835" s="2" t="s">
        <v>3460</v>
      </c>
      <c r="M835" s="2">
        <v>359.0</v>
      </c>
      <c r="N835" s="38"/>
    </row>
    <row r="836">
      <c r="A836" s="108">
        <v>835.0</v>
      </c>
      <c r="B836" s="119" t="s">
        <v>3442</v>
      </c>
      <c r="D836" s="39" t="s">
        <v>3443</v>
      </c>
      <c r="E836" s="39"/>
      <c r="F836" s="110" t="s">
        <v>3444</v>
      </c>
      <c r="G836" s="110" t="s">
        <v>3445</v>
      </c>
      <c r="H836" s="110" t="s">
        <v>3446</v>
      </c>
      <c r="I836" s="2" t="s">
        <v>2719</v>
      </c>
      <c r="J836" s="2" t="s">
        <v>3461</v>
      </c>
      <c r="L836" s="2" t="s">
        <v>3462</v>
      </c>
      <c r="M836" s="2">
        <v>359.0</v>
      </c>
      <c r="N836" s="38"/>
    </row>
    <row r="837">
      <c r="A837" s="108">
        <v>836.0</v>
      </c>
      <c r="B837" s="119" t="s">
        <v>3442</v>
      </c>
      <c r="D837" s="39" t="s">
        <v>3443</v>
      </c>
      <c r="E837" s="39"/>
      <c r="F837" s="110" t="s">
        <v>3444</v>
      </c>
      <c r="G837" s="110" t="s">
        <v>3445</v>
      </c>
      <c r="H837" s="110" t="s">
        <v>3446</v>
      </c>
      <c r="I837" s="2" t="s">
        <v>2719</v>
      </c>
      <c r="J837" s="2" t="s">
        <v>3463</v>
      </c>
      <c r="L837" s="2" t="s">
        <v>3464</v>
      </c>
      <c r="M837" s="2">
        <v>359.0</v>
      </c>
      <c r="N837" s="38"/>
    </row>
    <row r="838">
      <c r="A838" s="108">
        <v>837.0</v>
      </c>
      <c r="B838" s="119" t="s">
        <v>3442</v>
      </c>
      <c r="D838" s="39" t="s">
        <v>3443</v>
      </c>
      <c r="E838" s="39"/>
      <c r="F838" s="110" t="s">
        <v>3444</v>
      </c>
      <c r="G838" s="110" t="s">
        <v>3445</v>
      </c>
      <c r="H838" s="110" t="s">
        <v>3446</v>
      </c>
      <c r="I838" s="2" t="s">
        <v>2719</v>
      </c>
      <c r="J838" s="2" t="s">
        <v>3465</v>
      </c>
      <c r="L838" s="2" t="s">
        <v>3466</v>
      </c>
      <c r="M838" s="2">
        <v>359.0</v>
      </c>
      <c r="N838" s="38"/>
    </row>
    <row r="839">
      <c r="A839" s="108">
        <v>838.0</v>
      </c>
      <c r="B839" s="2" t="s">
        <v>3467</v>
      </c>
      <c r="D839" s="38" t="s">
        <v>3023</v>
      </c>
      <c r="E839" s="38" t="s">
        <v>3024</v>
      </c>
      <c r="F839" s="110" t="s">
        <v>3025</v>
      </c>
      <c r="G839" s="110" t="s">
        <v>3468</v>
      </c>
      <c r="H839" s="110" t="s">
        <v>3469</v>
      </c>
      <c r="I839" s="2" t="s">
        <v>925</v>
      </c>
      <c r="J839" s="2" t="s">
        <v>3470</v>
      </c>
      <c r="K839" s="2" t="s">
        <v>3471</v>
      </c>
      <c r="L839" s="2" t="s">
        <v>3472</v>
      </c>
      <c r="M839" s="2">
        <v>357.0</v>
      </c>
      <c r="N839" s="38"/>
    </row>
    <row r="840">
      <c r="A840" s="108">
        <v>839.0</v>
      </c>
      <c r="B840" s="2" t="s">
        <v>3467</v>
      </c>
      <c r="D840" s="38" t="s">
        <v>3023</v>
      </c>
      <c r="E840" s="38" t="s">
        <v>3024</v>
      </c>
      <c r="F840" s="110" t="s">
        <v>3025</v>
      </c>
      <c r="G840" s="110" t="s">
        <v>3468</v>
      </c>
      <c r="H840" s="110" t="s">
        <v>3469</v>
      </c>
      <c r="I840" s="2" t="s">
        <v>2719</v>
      </c>
      <c r="J840" s="2" t="s">
        <v>3473</v>
      </c>
      <c r="L840" s="2" t="s">
        <v>3474</v>
      </c>
      <c r="M840" s="2">
        <v>357.0</v>
      </c>
      <c r="N840" s="38"/>
    </row>
    <row r="841">
      <c r="A841" s="108">
        <v>840.0</v>
      </c>
      <c r="B841" s="2" t="s">
        <v>3467</v>
      </c>
      <c r="D841" s="38" t="s">
        <v>3023</v>
      </c>
      <c r="E841" s="38" t="s">
        <v>3024</v>
      </c>
      <c r="F841" s="110" t="s">
        <v>3025</v>
      </c>
      <c r="G841" s="110" t="s">
        <v>3468</v>
      </c>
      <c r="H841" s="110" t="s">
        <v>3469</v>
      </c>
      <c r="I841" s="2" t="s">
        <v>2719</v>
      </c>
      <c r="J841" s="2" t="s">
        <v>3475</v>
      </c>
      <c r="L841" s="2" t="s">
        <v>3476</v>
      </c>
      <c r="M841" s="2">
        <v>357.0</v>
      </c>
      <c r="N841" s="38"/>
    </row>
    <row r="842">
      <c r="A842" s="108">
        <v>841.0</v>
      </c>
      <c r="B842" s="2" t="s">
        <v>3467</v>
      </c>
      <c r="D842" s="38" t="s">
        <v>3023</v>
      </c>
      <c r="E842" s="38" t="s">
        <v>3024</v>
      </c>
      <c r="F842" s="110" t="s">
        <v>3025</v>
      </c>
      <c r="G842" s="110" t="s">
        <v>3468</v>
      </c>
      <c r="H842" s="110" t="s">
        <v>3469</v>
      </c>
      <c r="I842" s="2" t="s">
        <v>2719</v>
      </c>
      <c r="J842" s="2" t="s">
        <v>3477</v>
      </c>
      <c r="L842" s="2" t="s">
        <v>3478</v>
      </c>
      <c r="M842" s="2">
        <v>357.0</v>
      </c>
      <c r="N842" s="38"/>
    </row>
    <row r="843">
      <c r="A843" s="108">
        <v>842.0</v>
      </c>
      <c r="B843" s="2" t="s">
        <v>3467</v>
      </c>
      <c r="D843" s="38" t="s">
        <v>3023</v>
      </c>
      <c r="E843" s="38" t="s">
        <v>3024</v>
      </c>
      <c r="F843" s="110" t="s">
        <v>3025</v>
      </c>
      <c r="G843" s="110" t="s">
        <v>3468</v>
      </c>
      <c r="H843" s="110" t="s">
        <v>3469</v>
      </c>
      <c r="I843" s="2" t="s">
        <v>2719</v>
      </c>
      <c r="J843" s="2" t="s">
        <v>3479</v>
      </c>
      <c r="L843" s="2" t="s">
        <v>3480</v>
      </c>
      <c r="M843" s="2">
        <v>357.0</v>
      </c>
      <c r="N843" s="38"/>
    </row>
    <row r="844">
      <c r="A844" s="108">
        <v>843.0</v>
      </c>
      <c r="B844" s="2" t="s">
        <v>3467</v>
      </c>
      <c r="D844" s="38" t="s">
        <v>3023</v>
      </c>
      <c r="E844" s="38" t="s">
        <v>3024</v>
      </c>
      <c r="F844" s="110" t="s">
        <v>3025</v>
      </c>
      <c r="G844" s="110" t="s">
        <v>3468</v>
      </c>
      <c r="H844" s="110" t="s">
        <v>3469</v>
      </c>
      <c r="I844" s="2" t="s">
        <v>2719</v>
      </c>
      <c r="J844" s="2" t="s">
        <v>3481</v>
      </c>
      <c r="L844" s="2" t="s">
        <v>3482</v>
      </c>
      <c r="M844" s="2">
        <v>357.0</v>
      </c>
      <c r="N844" s="38"/>
    </row>
    <row r="845">
      <c r="A845" s="108">
        <v>844.0</v>
      </c>
      <c r="B845" s="2" t="s">
        <v>3483</v>
      </c>
      <c r="D845" s="38" t="s">
        <v>3023</v>
      </c>
      <c r="E845" s="38" t="s">
        <v>3024</v>
      </c>
      <c r="F845" s="110" t="s">
        <v>3025</v>
      </c>
      <c r="G845" s="110" t="s">
        <v>3484</v>
      </c>
      <c r="H845" s="110" t="s">
        <v>3485</v>
      </c>
      <c r="I845" s="2" t="s">
        <v>925</v>
      </c>
      <c r="J845" s="2" t="s">
        <v>3486</v>
      </c>
      <c r="K845" s="2" t="s">
        <v>3487</v>
      </c>
      <c r="L845" s="2" t="s">
        <v>3488</v>
      </c>
      <c r="M845" s="2">
        <v>360.0</v>
      </c>
      <c r="N845" s="38"/>
    </row>
    <row r="846">
      <c r="A846" s="108">
        <v>845.0</v>
      </c>
      <c r="B846" s="2" t="s">
        <v>3483</v>
      </c>
      <c r="D846" s="38" t="s">
        <v>3023</v>
      </c>
      <c r="E846" s="38" t="s">
        <v>3024</v>
      </c>
      <c r="F846" s="110" t="s">
        <v>3025</v>
      </c>
      <c r="G846" s="110" t="s">
        <v>3484</v>
      </c>
      <c r="H846" s="110" t="s">
        <v>3485</v>
      </c>
      <c r="I846" s="2" t="s">
        <v>2719</v>
      </c>
      <c r="J846" s="2" t="s">
        <v>3489</v>
      </c>
      <c r="L846" s="2" t="s">
        <v>3490</v>
      </c>
      <c r="M846" s="2">
        <v>360.0</v>
      </c>
      <c r="N846" s="38"/>
    </row>
    <row r="847">
      <c r="A847" s="108">
        <v>846.0</v>
      </c>
      <c r="B847" s="2" t="s">
        <v>3483</v>
      </c>
      <c r="D847" s="38" t="s">
        <v>3023</v>
      </c>
      <c r="E847" s="38" t="s">
        <v>3024</v>
      </c>
      <c r="F847" s="110" t="s">
        <v>3025</v>
      </c>
      <c r="G847" s="110" t="s">
        <v>3484</v>
      </c>
      <c r="H847" s="110" t="s">
        <v>3485</v>
      </c>
      <c r="I847" s="2" t="s">
        <v>2719</v>
      </c>
      <c r="J847" s="2" t="s">
        <v>3491</v>
      </c>
      <c r="L847" s="2" t="s">
        <v>3492</v>
      </c>
      <c r="M847" s="2">
        <v>360.0</v>
      </c>
      <c r="N847" s="38"/>
    </row>
    <row r="848">
      <c r="A848" s="108">
        <v>847.0</v>
      </c>
      <c r="B848" s="2" t="s">
        <v>3483</v>
      </c>
      <c r="D848" s="38" t="s">
        <v>3023</v>
      </c>
      <c r="E848" s="38" t="s">
        <v>3024</v>
      </c>
      <c r="F848" s="110" t="s">
        <v>3025</v>
      </c>
      <c r="G848" s="110" t="s">
        <v>3484</v>
      </c>
      <c r="H848" s="110" t="s">
        <v>3485</v>
      </c>
      <c r="I848" s="2" t="s">
        <v>2719</v>
      </c>
      <c r="J848" s="2" t="s">
        <v>3493</v>
      </c>
      <c r="L848" s="2" t="s">
        <v>3494</v>
      </c>
      <c r="M848" s="2">
        <v>360.0</v>
      </c>
      <c r="N848" s="38"/>
    </row>
    <row r="849">
      <c r="A849" s="108">
        <v>848.0</v>
      </c>
      <c r="B849" s="2" t="s">
        <v>3495</v>
      </c>
      <c r="D849" s="38" t="s">
        <v>3023</v>
      </c>
      <c r="E849" s="38" t="s">
        <v>3024</v>
      </c>
      <c r="F849" s="110" t="s">
        <v>3025</v>
      </c>
      <c r="G849" s="110" t="s">
        <v>3484</v>
      </c>
      <c r="H849" s="110" t="s">
        <v>3485</v>
      </c>
      <c r="I849" s="2" t="s">
        <v>925</v>
      </c>
      <c r="J849" s="2" t="s">
        <v>3496</v>
      </c>
      <c r="K849" s="2" t="s">
        <v>3497</v>
      </c>
      <c r="L849" s="2" t="s">
        <v>3498</v>
      </c>
      <c r="M849" s="2">
        <v>360.0</v>
      </c>
      <c r="N849" s="38"/>
    </row>
    <row r="850">
      <c r="A850" s="108">
        <v>849.0</v>
      </c>
      <c r="B850" s="2" t="s">
        <v>3495</v>
      </c>
      <c r="D850" s="38" t="s">
        <v>3023</v>
      </c>
      <c r="E850" s="38" t="s">
        <v>3024</v>
      </c>
      <c r="F850" s="110" t="s">
        <v>3025</v>
      </c>
      <c r="G850" s="110" t="s">
        <v>3484</v>
      </c>
      <c r="H850" s="110" t="s">
        <v>3485</v>
      </c>
      <c r="I850" s="2" t="s">
        <v>2719</v>
      </c>
      <c r="J850" s="2" t="s">
        <v>3499</v>
      </c>
      <c r="L850" s="2" t="s">
        <v>3500</v>
      </c>
      <c r="M850" s="2">
        <v>360.0</v>
      </c>
      <c r="N850" s="38"/>
    </row>
    <row r="851">
      <c r="A851" s="108">
        <v>850.0</v>
      </c>
      <c r="B851" s="2" t="s">
        <v>919</v>
      </c>
      <c r="D851" s="114" t="s">
        <v>920</v>
      </c>
      <c r="E851" s="114" t="s">
        <v>921</v>
      </c>
      <c r="F851" s="110" t="s">
        <v>2933</v>
      </c>
      <c r="G851" s="110" t="s">
        <v>3501</v>
      </c>
      <c r="H851" s="110" t="s">
        <v>3502</v>
      </c>
      <c r="I851" s="2" t="s">
        <v>925</v>
      </c>
      <c r="J851" s="114" t="s">
        <v>3503</v>
      </c>
      <c r="K851" s="2" t="s">
        <v>3504</v>
      </c>
      <c r="L851" s="2" t="s">
        <v>3505</v>
      </c>
      <c r="M851" s="2">
        <v>362.0</v>
      </c>
      <c r="N851" s="38"/>
    </row>
    <row r="852">
      <c r="A852" s="108">
        <v>851.0</v>
      </c>
      <c r="B852" s="2" t="s">
        <v>1635</v>
      </c>
      <c r="D852" s="114" t="s">
        <v>920</v>
      </c>
      <c r="E852" s="114" t="s">
        <v>921</v>
      </c>
      <c r="F852" s="110" t="s">
        <v>2933</v>
      </c>
      <c r="G852" s="110" t="s">
        <v>3501</v>
      </c>
      <c r="H852" s="110" t="s">
        <v>3502</v>
      </c>
      <c r="I852" s="2" t="s">
        <v>925</v>
      </c>
      <c r="J852" s="114" t="s">
        <v>3506</v>
      </c>
      <c r="K852" s="2" t="s">
        <v>3507</v>
      </c>
      <c r="L852" s="2" t="s">
        <v>3508</v>
      </c>
      <c r="M852" s="2">
        <v>362.0</v>
      </c>
      <c r="N852" s="38"/>
    </row>
    <row r="853">
      <c r="A853" s="108">
        <v>852.0</v>
      </c>
      <c r="B853" s="2" t="s">
        <v>1786</v>
      </c>
      <c r="D853" s="114" t="s">
        <v>920</v>
      </c>
      <c r="E853" s="114" t="s">
        <v>921</v>
      </c>
      <c r="F853" s="110" t="s">
        <v>2933</v>
      </c>
      <c r="G853" s="110" t="s">
        <v>3501</v>
      </c>
      <c r="H853" s="110" t="s">
        <v>3502</v>
      </c>
      <c r="I853" s="2" t="s">
        <v>925</v>
      </c>
      <c r="J853" s="114" t="s">
        <v>3509</v>
      </c>
      <c r="K853" s="2" t="s">
        <v>3510</v>
      </c>
      <c r="L853" s="2" t="s">
        <v>3511</v>
      </c>
      <c r="M853" s="2">
        <v>362.0</v>
      </c>
      <c r="N853" s="38"/>
    </row>
    <row r="854">
      <c r="A854" s="108">
        <v>853.0</v>
      </c>
      <c r="B854" s="2" t="s">
        <v>1128</v>
      </c>
      <c r="D854" s="114" t="s">
        <v>920</v>
      </c>
      <c r="E854" s="114" t="s">
        <v>921</v>
      </c>
      <c r="F854" s="110" t="s">
        <v>2933</v>
      </c>
      <c r="G854" s="110" t="s">
        <v>3501</v>
      </c>
      <c r="H854" s="110" t="s">
        <v>3502</v>
      </c>
      <c r="I854" s="2" t="s">
        <v>925</v>
      </c>
      <c r="J854" s="114" t="s">
        <v>3512</v>
      </c>
      <c r="K854" s="2" t="s">
        <v>3513</v>
      </c>
      <c r="L854" s="2" t="s">
        <v>3514</v>
      </c>
      <c r="M854" s="2">
        <v>362.0</v>
      </c>
      <c r="N854" s="38"/>
    </row>
    <row r="855">
      <c r="A855" s="108">
        <v>854.0</v>
      </c>
      <c r="B855" s="2" t="s">
        <v>1240</v>
      </c>
      <c r="D855" s="114" t="s">
        <v>920</v>
      </c>
      <c r="E855" s="114" t="s">
        <v>921</v>
      </c>
      <c r="F855" s="110" t="s">
        <v>2933</v>
      </c>
      <c r="G855" s="110" t="s">
        <v>3501</v>
      </c>
      <c r="H855" s="110" t="s">
        <v>3502</v>
      </c>
      <c r="I855" s="2" t="s">
        <v>925</v>
      </c>
      <c r="J855" s="114" t="s">
        <v>3515</v>
      </c>
      <c r="K855" s="2" t="s">
        <v>3516</v>
      </c>
      <c r="L855" s="2" t="s">
        <v>3517</v>
      </c>
      <c r="M855" s="2">
        <v>362.0</v>
      </c>
      <c r="N855" s="38"/>
    </row>
    <row r="856">
      <c r="A856" s="108">
        <v>855.0</v>
      </c>
      <c r="B856" s="2" t="s">
        <v>1635</v>
      </c>
      <c r="C856" s="2" t="s">
        <v>3518</v>
      </c>
      <c r="D856" s="114" t="s">
        <v>920</v>
      </c>
      <c r="E856" s="114" t="s">
        <v>921</v>
      </c>
      <c r="F856" s="110" t="s">
        <v>922</v>
      </c>
      <c r="G856" s="110" t="s">
        <v>3519</v>
      </c>
      <c r="H856" s="110" t="s">
        <v>1767</v>
      </c>
      <c r="I856" s="2" t="s">
        <v>925</v>
      </c>
      <c r="J856" s="114" t="s">
        <v>1768</v>
      </c>
      <c r="K856" s="2" t="s">
        <v>1769</v>
      </c>
      <c r="L856" s="2" t="s">
        <v>1770</v>
      </c>
      <c r="M856" s="2">
        <v>363.0</v>
      </c>
      <c r="N856" s="38"/>
    </row>
    <row r="857">
      <c r="A857" s="108">
        <v>856.0</v>
      </c>
      <c r="B857" s="2" t="s">
        <v>1635</v>
      </c>
      <c r="C857" s="2" t="s">
        <v>3520</v>
      </c>
      <c r="D857" s="114" t="s">
        <v>920</v>
      </c>
      <c r="E857" s="114" t="s">
        <v>921</v>
      </c>
      <c r="F857" s="110" t="s">
        <v>922</v>
      </c>
      <c r="G857" s="110" t="s">
        <v>3519</v>
      </c>
      <c r="H857" s="110" t="s">
        <v>1767</v>
      </c>
      <c r="I857" s="2" t="s">
        <v>925</v>
      </c>
      <c r="J857" s="114" t="s">
        <v>1771</v>
      </c>
      <c r="K857" s="2" t="s">
        <v>1772</v>
      </c>
      <c r="L857" s="2" t="s">
        <v>1773</v>
      </c>
      <c r="M857" s="2">
        <v>363.0</v>
      </c>
      <c r="N857" s="38"/>
    </row>
    <row r="858">
      <c r="A858" s="108">
        <v>857.0</v>
      </c>
      <c r="B858" s="2" t="s">
        <v>919</v>
      </c>
      <c r="D858" s="39" t="s">
        <v>920</v>
      </c>
      <c r="E858" s="39" t="s">
        <v>921</v>
      </c>
      <c r="F858" s="110" t="s">
        <v>2068</v>
      </c>
      <c r="G858" s="110" t="s">
        <v>3521</v>
      </c>
      <c r="H858" s="110" t="s">
        <v>3522</v>
      </c>
      <c r="I858" s="2" t="s">
        <v>925</v>
      </c>
      <c r="J858" s="114" t="s">
        <v>3523</v>
      </c>
      <c r="K858" s="2" t="s">
        <v>3524</v>
      </c>
      <c r="L858" s="2" t="s">
        <v>3525</v>
      </c>
      <c r="M858" s="2">
        <v>364.0</v>
      </c>
      <c r="N858" s="38"/>
    </row>
    <row r="859">
      <c r="A859" s="108">
        <v>858.0</v>
      </c>
      <c r="B859" s="2" t="s">
        <v>1635</v>
      </c>
      <c r="D859" s="39" t="s">
        <v>920</v>
      </c>
      <c r="E859" s="39" t="s">
        <v>921</v>
      </c>
      <c r="F859" s="110" t="s">
        <v>2068</v>
      </c>
      <c r="G859" s="110" t="s">
        <v>3521</v>
      </c>
      <c r="H859" s="110" t="s">
        <v>3522</v>
      </c>
      <c r="I859" s="2" t="s">
        <v>925</v>
      </c>
      <c r="J859" s="114" t="s">
        <v>3526</v>
      </c>
      <c r="K859" s="2" t="s">
        <v>3527</v>
      </c>
      <c r="L859" s="2" t="s">
        <v>3528</v>
      </c>
      <c r="M859" s="2">
        <v>364.0</v>
      </c>
      <c r="N859" s="38"/>
    </row>
    <row r="860">
      <c r="A860" s="108">
        <v>859.0</v>
      </c>
      <c r="B860" s="2" t="s">
        <v>3529</v>
      </c>
      <c r="D860" s="39" t="s">
        <v>3530</v>
      </c>
      <c r="E860" s="39"/>
      <c r="F860" s="110" t="s">
        <v>3531</v>
      </c>
      <c r="G860" s="110" t="s">
        <v>3532</v>
      </c>
      <c r="H860" s="110" t="s">
        <v>3533</v>
      </c>
      <c r="I860" s="2" t="s">
        <v>925</v>
      </c>
      <c r="J860" s="114" t="s">
        <v>3534</v>
      </c>
      <c r="K860" s="2" t="s">
        <v>3535</v>
      </c>
      <c r="L860" s="2" t="s">
        <v>3536</v>
      </c>
      <c r="M860" s="2">
        <v>376.0</v>
      </c>
      <c r="N860" s="38" t="s">
        <v>3537</v>
      </c>
    </row>
    <row r="861">
      <c r="A861" s="108">
        <v>860.0</v>
      </c>
      <c r="B861" s="2" t="s">
        <v>3529</v>
      </c>
      <c r="D861" s="39" t="s">
        <v>3530</v>
      </c>
      <c r="E861" s="39"/>
      <c r="F861" s="110" t="s">
        <v>3531</v>
      </c>
      <c r="G861" s="110" t="s">
        <v>3532</v>
      </c>
      <c r="H861" s="110" t="s">
        <v>3533</v>
      </c>
      <c r="I861" s="2" t="s">
        <v>2719</v>
      </c>
      <c r="J861" s="114" t="s">
        <v>3538</v>
      </c>
      <c r="L861" s="2" t="s">
        <v>3539</v>
      </c>
      <c r="M861" s="2">
        <v>376.0</v>
      </c>
      <c r="N861" s="38"/>
    </row>
    <row r="862">
      <c r="A862" s="108">
        <v>861.0</v>
      </c>
      <c r="B862" s="2" t="s">
        <v>3529</v>
      </c>
      <c r="D862" s="39" t="s">
        <v>3530</v>
      </c>
      <c r="E862" s="39"/>
      <c r="F862" s="110" t="s">
        <v>3531</v>
      </c>
      <c r="G862" s="110" t="s">
        <v>3532</v>
      </c>
      <c r="H862" s="110" t="s">
        <v>3533</v>
      </c>
      <c r="I862" s="2" t="s">
        <v>2719</v>
      </c>
      <c r="J862" s="114" t="s">
        <v>3540</v>
      </c>
      <c r="L862" s="2" t="s">
        <v>3541</v>
      </c>
      <c r="M862" s="2">
        <v>376.0</v>
      </c>
      <c r="N862" s="38"/>
    </row>
    <row r="863">
      <c r="A863" s="108">
        <v>862.0</v>
      </c>
      <c r="B863" s="2" t="s">
        <v>3529</v>
      </c>
      <c r="D863" s="39" t="s">
        <v>3530</v>
      </c>
      <c r="E863" s="39"/>
      <c r="F863" s="110" t="s">
        <v>3531</v>
      </c>
      <c r="G863" s="110" t="s">
        <v>3532</v>
      </c>
      <c r="H863" s="110" t="s">
        <v>3533</v>
      </c>
      <c r="I863" s="2" t="s">
        <v>2719</v>
      </c>
      <c r="J863" s="114" t="s">
        <v>3542</v>
      </c>
      <c r="L863" s="2" t="s">
        <v>3543</v>
      </c>
      <c r="M863" s="2">
        <v>376.0</v>
      </c>
      <c r="N863" s="38"/>
    </row>
    <row r="864">
      <c r="A864" s="108">
        <v>863.0</v>
      </c>
      <c r="B864" s="2" t="s">
        <v>3529</v>
      </c>
      <c r="D864" s="39" t="s">
        <v>3530</v>
      </c>
      <c r="E864" s="39"/>
      <c r="F864" s="110" t="s">
        <v>3531</v>
      </c>
      <c r="G864" s="110" t="s">
        <v>3532</v>
      </c>
      <c r="H864" s="110" t="s">
        <v>3533</v>
      </c>
      <c r="I864" s="2" t="s">
        <v>2719</v>
      </c>
      <c r="J864" s="114" t="s">
        <v>3544</v>
      </c>
      <c r="L864" s="2" t="s">
        <v>3545</v>
      </c>
      <c r="M864" s="2">
        <v>376.0</v>
      </c>
      <c r="N864" s="38"/>
    </row>
    <row r="865">
      <c r="A865" s="108">
        <v>864.0</v>
      </c>
      <c r="B865" s="2" t="s">
        <v>3529</v>
      </c>
      <c r="D865" s="39" t="s">
        <v>3530</v>
      </c>
      <c r="E865" s="39"/>
      <c r="F865" s="110" t="s">
        <v>3531</v>
      </c>
      <c r="G865" s="110" t="s">
        <v>3532</v>
      </c>
      <c r="H865" s="110" t="s">
        <v>3533</v>
      </c>
      <c r="I865" s="2" t="s">
        <v>2719</v>
      </c>
      <c r="J865" s="114" t="s">
        <v>3546</v>
      </c>
      <c r="L865" s="2" t="s">
        <v>3547</v>
      </c>
      <c r="M865" s="2">
        <v>376.0</v>
      </c>
      <c r="N865" s="38"/>
    </row>
    <row r="866">
      <c r="A866" s="108">
        <v>865.0</v>
      </c>
      <c r="B866" s="2" t="s">
        <v>3529</v>
      </c>
      <c r="D866" s="39" t="s">
        <v>3530</v>
      </c>
      <c r="E866" s="39"/>
      <c r="F866" s="110" t="s">
        <v>3531</v>
      </c>
      <c r="G866" s="110" t="s">
        <v>3532</v>
      </c>
      <c r="H866" s="110" t="s">
        <v>3533</v>
      </c>
      <c r="I866" s="2" t="s">
        <v>2719</v>
      </c>
      <c r="J866" s="114" t="s">
        <v>3548</v>
      </c>
      <c r="L866" s="2" t="s">
        <v>3549</v>
      </c>
      <c r="M866" s="2">
        <v>376.0</v>
      </c>
      <c r="N866" s="38"/>
    </row>
    <row r="867">
      <c r="A867" s="108">
        <v>866.0</v>
      </c>
      <c r="B867" s="2" t="s">
        <v>3529</v>
      </c>
      <c r="D867" s="39" t="s">
        <v>3530</v>
      </c>
      <c r="E867" s="39"/>
      <c r="F867" s="110" t="s">
        <v>3531</v>
      </c>
      <c r="G867" s="110" t="s">
        <v>3532</v>
      </c>
      <c r="H867" s="110" t="s">
        <v>3533</v>
      </c>
      <c r="I867" s="2" t="s">
        <v>2719</v>
      </c>
      <c r="J867" s="114" t="s">
        <v>3550</v>
      </c>
      <c r="L867" s="2" t="s">
        <v>3551</v>
      </c>
      <c r="M867" s="2">
        <v>376.0</v>
      </c>
      <c r="N867" s="38"/>
    </row>
    <row r="868">
      <c r="A868" s="108">
        <v>867.0</v>
      </c>
      <c r="B868" s="2" t="s">
        <v>3529</v>
      </c>
      <c r="D868" s="39" t="s">
        <v>3530</v>
      </c>
      <c r="E868" s="39"/>
      <c r="F868" s="110" t="s">
        <v>3531</v>
      </c>
      <c r="G868" s="110" t="s">
        <v>3552</v>
      </c>
      <c r="H868" s="110" t="s">
        <v>1084</v>
      </c>
      <c r="I868" s="2" t="s">
        <v>925</v>
      </c>
      <c r="J868" s="114" t="s">
        <v>3553</v>
      </c>
      <c r="K868" s="2" t="s">
        <v>3554</v>
      </c>
      <c r="L868" s="2" t="s">
        <v>3555</v>
      </c>
      <c r="M868" s="2">
        <v>376.0</v>
      </c>
      <c r="N868" s="38"/>
    </row>
    <row r="869">
      <c r="A869" s="108">
        <v>868.0</v>
      </c>
      <c r="B869" s="2" t="s">
        <v>3529</v>
      </c>
      <c r="D869" s="39" t="s">
        <v>3530</v>
      </c>
      <c r="E869" s="39"/>
      <c r="F869" s="110" t="s">
        <v>3531</v>
      </c>
      <c r="G869" s="110" t="s">
        <v>3552</v>
      </c>
      <c r="H869" s="110" t="s">
        <v>1084</v>
      </c>
      <c r="I869" s="2" t="s">
        <v>2719</v>
      </c>
      <c r="J869" s="114" t="s">
        <v>3556</v>
      </c>
      <c r="L869" s="2" t="s">
        <v>3557</v>
      </c>
      <c r="M869" s="2">
        <v>376.0</v>
      </c>
      <c r="N869" s="38"/>
    </row>
    <row r="870">
      <c r="A870" s="108">
        <v>869.0</v>
      </c>
      <c r="B870" s="2" t="s">
        <v>3529</v>
      </c>
      <c r="D870" s="39" t="s">
        <v>3530</v>
      </c>
      <c r="E870" s="39"/>
      <c r="F870" s="110" t="s">
        <v>3531</v>
      </c>
      <c r="G870" s="110" t="s">
        <v>3552</v>
      </c>
      <c r="H870" s="110" t="s">
        <v>1084</v>
      </c>
      <c r="I870" s="2" t="s">
        <v>2719</v>
      </c>
      <c r="J870" s="114" t="s">
        <v>3558</v>
      </c>
      <c r="L870" s="2" t="s">
        <v>3559</v>
      </c>
      <c r="M870" s="2">
        <v>376.0</v>
      </c>
      <c r="N870" s="38"/>
    </row>
    <row r="871">
      <c r="A871" s="108">
        <v>870.0</v>
      </c>
      <c r="B871" s="2" t="s">
        <v>3529</v>
      </c>
      <c r="D871" s="39" t="s">
        <v>3530</v>
      </c>
      <c r="E871" s="39"/>
      <c r="F871" s="110" t="s">
        <v>3531</v>
      </c>
      <c r="G871" s="110" t="s">
        <v>3552</v>
      </c>
      <c r="H871" s="110" t="s">
        <v>1084</v>
      </c>
      <c r="I871" s="2" t="s">
        <v>2719</v>
      </c>
      <c r="J871" s="114" t="s">
        <v>3560</v>
      </c>
      <c r="L871" s="2" t="s">
        <v>3561</v>
      </c>
      <c r="M871" s="2">
        <v>376.0</v>
      </c>
      <c r="N871" s="38"/>
    </row>
    <row r="872">
      <c r="A872" s="108">
        <v>871.0</v>
      </c>
      <c r="B872" s="2" t="s">
        <v>3529</v>
      </c>
      <c r="D872" s="39" t="s">
        <v>3530</v>
      </c>
      <c r="E872" s="39"/>
      <c r="F872" s="110" t="s">
        <v>3531</v>
      </c>
      <c r="G872" s="110" t="s">
        <v>3552</v>
      </c>
      <c r="H872" s="110" t="s">
        <v>1084</v>
      </c>
      <c r="I872" s="2" t="s">
        <v>2719</v>
      </c>
      <c r="J872" s="114" t="s">
        <v>3562</v>
      </c>
      <c r="L872" s="2" t="s">
        <v>3563</v>
      </c>
      <c r="M872" s="2">
        <v>376.0</v>
      </c>
      <c r="N872" s="38"/>
    </row>
    <row r="873">
      <c r="A873" s="108">
        <v>872.0</v>
      </c>
      <c r="B873" s="2" t="s">
        <v>3529</v>
      </c>
      <c r="D873" s="39" t="s">
        <v>3530</v>
      </c>
      <c r="E873" s="39"/>
      <c r="F873" s="110" t="s">
        <v>3531</v>
      </c>
      <c r="G873" s="110" t="s">
        <v>3552</v>
      </c>
      <c r="H873" s="110" t="s">
        <v>1084</v>
      </c>
      <c r="I873" s="2" t="s">
        <v>2719</v>
      </c>
      <c r="J873" s="114" t="s">
        <v>3564</v>
      </c>
      <c r="L873" s="2" t="s">
        <v>3565</v>
      </c>
      <c r="M873" s="2">
        <v>376.0</v>
      </c>
      <c r="N873" s="38"/>
    </row>
    <row r="874">
      <c r="A874" s="108">
        <v>873.0</v>
      </c>
      <c r="B874" s="2" t="s">
        <v>3529</v>
      </c>
      <c r="D874" s="39" t="s">
        <v>3530</v>
      </c>
      <c r="E874" s="39"/>
      <c r="F874" s="110" t="s">
        <v>3531</v>
      </c>
      <c r="G874" s="110" t="s">
        <v>3552</v>
      </c>
      <c r="H874" s="110" t="s">
        <v>1084</v>
      </c>
      <c r="I874" s="2" t="s">
        <v>2719</v>
      </c>
      <c r="J874" s="114" t="s">
        <v>3566</v>
      </c>
      <c r="L874" s="2" t="s">
        <v>3567</v>
      </c>
      <c r="M874" s="2">
        <v>376.0</v>
      </c>
      <c r="N874" s="38"/>
    </row>
    <row r="875">
      <c r="A875" s="108">
        <v>874.0</v>
      </c>
      <c r="B875" s="2" t="s">
        <v>3529</v>
      </c>
      <c r="D875" s="39" t="s">
        <v>3530</v>
      </c>
      <c r="E875" s="39"/>
      <c r="F875" s="110" t="s">
        <v>3531</v>
      </c>
      <c r="G875" s="110" t="s">
        <v>3552</v>
      </c>
      <c r="H875" s="110" t="s">
        <v>1084</v>
      </c>
      <c r="I875" s="2" t="s">
        <v>2719</v>
      </c>
      <c r="J875" s="114" t="s">
        <v>3568</v>
      </c>
      <c r="L875" s="2" t="s">
        <v>3569</v>
      </c>
      <c r="M875" s="2">
        <v>376.0</v>
      </c>
      <c r="N875" s="38"/>
    </row>
    <row r="876">
      <c r="A876" s="108">
        <v>875.0</v>
      </c>
      <c r="B876" s="2" t="s">
        <v>1128</v>
      </c>
      <c r="D876" s="39" t="s">
        <v>920</v>
      </c>
      <c r="E876" s="39" t="s">
        <v>921</v>
      </c>
      <c r="F876" s="110" t="s">
        <v>922</v>
      </c>
      <c r="G876" s="110" t="s">
        <v>3123</v>
      </c>
      <c r="H876" s="110" t="s">
        <v>949</v>
      </c>
      <c r="I876" s="2" t="s">
        <v>2719</v>
      </c>
      <c r="J876" s="2" t="s">
        <v>3570</v>
      </c>
      <c r="L876" s="2" t="s">
        <v>3571</v>
      </c>
      <c r="M876" s="2">
        <v>378.0</v>
      </c>
      <c r="N876" s="38"/>
    </row>
    <row r="877">
      <c r="A877" s="108">
        <v>876.0</v>
      </c>
      <c r="B877" s="2" t="s">
        <v>1128</v>
      </c>
      <c r="D877" s="39" t="s">
        <v>920</v>
      </c>
      <c r="E877" s="39" t="s">
        <v>921</v>
      </c>
      <c r="F877" s="110" t="s">
        <v>922</v>
      </c>
      <c r="G877" s="110" t="s">
        <v>3123</v>
      </c>
      <c r="H877" s="110" t="s">
        <v>949</v>
      </c>
      <c r="I877" s="2" t="s">
        <v>2719</v>
      </c>
      <c r="J877" s="2" t="s">
        <v>3572</v>
      </c>
      <c r="L877" s="2" t="s">
        <v>3573</v>
      </c>
      <c r="M877" s="2">
        <v>378.0</v>
      </c>
      <c r="N877" s="38"/>
    </row>
    <row r="878">
      <c r="A878" s="108">
        <v>877.0</v>
      </c>
      <c r="B878" s="2" t="s">
        <v>1128</v>
      </c>
      <c r="D878" s="39" t="s">
        <v>920</v>
      </c>
      <c r="E878" s="39" t="s">
        <v>921</v>
      </c>
      <c r="F878" s="110" t="s">
        <v>922</v>
      </c>
      <c r="G878" s="110" t="s">
        <v>3123</v>
      </c>
      <c r="H878" s="110" t="s">
        <v>949</v>
      </c>
      <c r="I878" s="2" t="s">
        <v>2719</v>
      </c>
      <c r="J878" s="2" t="s">
        <v>3574</v>
      </c>
      <c r="L878" s="2" t="s">
        <v>3575</v>
      </c>
      <c r="M878" s="2">
        <v>378.0</v>
      </c>
      <c r="N878" s="38"/>
    </row>
    <row r="879">
      <c r="A879" s="108">
        <v>878.0</v>
      </c>
      <c r="B879" s="2" t="s">
        <v>1128</v>
      </c>
      <c r="D879" s="39" t="s">
        <v>920</v>
      </c>
      <c r="E879" s="39" t="s">
        <v>921</v>
      </c>
      <c r="F879" s="110" t="s">
        <v>2068</v>
      </c>
      <c r="G879" s="110" t="s">
        <v>2969</v>
      </c>
      <c r="H879" s="110" t="s">
        <v>3576</v>
      </c>
      <c r="I879" s="2" t="s">
        <v>925</v>
      </c>
      <c r="J879" s="2" t="s">
        <v>2970</v>
      </c>
      <c r="K879" s="2" t="s">
        <v>2971</v>
      </c>
      <c r="L879" s="2" t="s">
        <v>2972</v>
      </c>
      <c r="M879" s="2">
        <v>378.0</v>
      </c>
      <c r="N879" s="38"/>
    </row>
    <row r="880">
      <c r="A880" s="108">
        <v>879.0</v>
      </c>
      <c r="B880" s="2" t="s">
        <v>3031</v>
      </c>
      <c r="D880" s="39" t="s">
        <v>3023</v>
      </c>
      <c r="E880" s="39" t="s">
        <v>3024</v>
      </c>
      <c r="F880" s="110" t="s">
        <v>3025</v>
      </c>
      <c r="G880" s="110" t="s">
        <v>3577</v>
      </c>
      <c r="H880" s="110" t="s">
        <v>3578</v>
      </c>
      <c r="I880" s="2" t="s">
        <v>925</v>
      </c>
      <c r="J880" s="39" t="s">
        <v>3579</v>
      </c>
      <c r="K880" s="2" t="s">
        <v>3580</v>
      </c>
      <c r="L880" s="2" t="s">
        <v>3581</v>
      </c>
      <c r="M880" s="2">
        <v>380.0</v>
      </c>
      <c r="N880" s="38"/>
    </row>
    <row r="881">
      <c r="A881" s="108">
        <v>880.0</v>
      </c>
      <c r="B881" s="2" t="s">
        <v>3031</v>
      </c>
      <c r="D881" s="39" t="s">
        <v>3023</v>
      </c>
      <c r="E881" s="39" t="s">
        <v>3024</v>
      </c>
      <c r="F881" s="110" t="s">
        <v>3025</v>
      </c>
      <c r="G881" s="110" t="s">
        <v>3577</v>
      </c>
      <c r="H881" s="110" t="s">
        <v>3578</v>
      </c>
      <c r="I881" s="2" t="s">
        <v>2719</v>
      </c>
      <c r="J881" s="39" t="s">
        <v>3582</v>
      </c>
      <c r="L881" s="2" t="s">
        <v>3583</v>
      </c>
      <c r="M881" s="2">
        <v>380.0</v>
      </c>
      <c r="N881" s="38"/>
    </row>
    <row r="882">
      <c r="A882" s="108">
        <v>881.0</v>
      </c>
      <c r="B882" s="2" t="s">
        <v>3031</v>
      </c>
      <c r="D882" s="39" t="s">
        <v>3023</v>
      </c>
      <c r="E882" s="39" t="s">
        <v>3024</v>
      </c>
      <c r="F882" s="110" t="s">
        <v>3025</v>
      </c>
      <c r="G882" s="110" t="s">
        <v>3577</v>
      </c>
      <c r="H882" s="110" t="s">
        <v>3578</v>
      </c>
      <c r="I882" s="2" t="s">
        <v>2719</v>
      </c>
      <c r="J882" s="39" t="s">
        <v>3584</v>
      </c>
      <c r="L882" s="2" t="s">
        <v>3585</v>
      </c>
      <c r="M882" s="2">
        <v>380.0</v>
      </c>
      <c r="N882" s="38"/>
    </row>
    <row r="883">
      <c r="A883" s="108">
        <v>882.0</v>
      </c>
      <c r="B883" s="2" t="s">
        <v>3031</v>
      </c>
      <c r="D883" s="39" t="s">
        <v>3023</v>
      </c>
      <c r="E883" s="39" t="s">
        <v>3024</v>
      </c>
      <c r="F883" s="110" t="s">
        <v>3025</v>
      </c>
      <c r="G883" s="110" t="s">
        <v>3577</v>
      </c>
      <c r="H883" s="110" t="s">
        <v>3578</v>
      </c>
      <c r="I883" s="2" t="s">
        <v>2719</v>
      </c>
      <c r="J883" s="39" t="s">
        <v>3586</v>
      </c>
      <c r="L883" s="2" t="s">
        <v>3587</v>
      </c>
      <c r="M883" s="2">
        <v>380.0</v>
      </c>
      <c r="N883" s="38"/>
    </row>
    <row r="884">
      <c r="A884" s="108">
        <v>883.0</v>
      </c>
      <c r="B884" s="2" t="s">
        <v>3031</v>
      </c>
      <c r="D884" s="39" t="s">
        <v>3023</v>
      </c>
      <c r="E884" s="39" t="s">
        <v>3024</v>
      </c>
      <c r="F884" s="110" t="s">
        <v>3025</v>
      </c>
      <c r="G884" s="110" t="s">
        <v>3577</v>
      </c>
      <c r="H884" s="110" t="s">
        <v>3578</v>
      </c>
      <c r="I884" s="2" t="s">
        <v>2719</v>
      </c>
      <c r="J884" s="39" t="s">
        <v>3588</v>
      </c>
      <c r="L884" s="2" t="s">
        <v>3589</v>
      </c>
      <c r="M884" s="2">
        <v>380.0</v>
      </c>
      <c r="N884" s="38"/>
    </row>
    <row r="885">
      <c r="A885" s="108">
        <v>884.0</v>
      </c>
      <c r="B885" s="2" t="s">
        <v>3031</v>
      </c>
      <c r="D885" s="39" t="s">
        <v>3023</v>
      </c>
      <c r="E885" s="39" t="s">
        <v>3024</v>
      </c>
      <c r="F885" s="110" t="s">
        <v>3025</v>
      </c>
      <c r="G885" s="110" t="s">
        <v>3577</v>
      </c>
      <c r="H885" s="110" t="s">
        <v>3578</v>
      </c>
      <c r="I885" s="2" t="s">
        <v>2719</v>
      </c>
      <c r="J885" s="2" t="s">
        <v>3590</v>
      </c>
      <c r="L885" s="2" t="s">
        <v>3591</v>
      </c>
      <c r="M885" s="2">
        <v>380.0</v>
      </c>
      <c r="N885" s="38"/>
    </row>
    <row r="886">
      <c r="A886" s="108">
        <v>885.0</v>
      </c>
      <c r="B886" s="2" t="s">
        <v>3031</v>
      </c>
      <c r="D886" s="113" t="s">
        <v>3023</v>
      </c>
      <c r="E886" s="113" t="s">
        <v>3024</v>
      </c>
      <c r="F886" s="110" t="s">
        <v>3025</v>
      </c>
      <c r="G886" s="110" t="s">
        <v>3592</v>
      </c>
      <c r="H886" s="110" t="s">
        <v>3593</v>
      </c>
      <c r="I886" s="2" t="s">
        <v>925</v>
      </c>
      <c r="J886" s="2" t="s">
        <v>3594</v>
      </c>
      <c r="K886" s="2" t="s">
        <v>3595</v>
      </c>
      <c r="L886" s="2" t="s">
        <v>3596</v>
      </c>
      <c r="M886" s="2">
        <v>380.0</v>
      </c>
      <c r="N886" s="38"/>
    </row>
    <row r="887">
      <c r="A887" s="108">
        <v>886.0</v>
      </c>
      <c r="B887" s="2" t="s">
        <v>3031</v>
      </c>
      <c r="D887" s="114" t="s">
        <v>3023</v>
      </c>
      <c r="E887" s="114" t="s">
        <v>3024</v>
      </c>
      <c r="F887" s="110" t="s">
        <v>3025</v>
      </c>
      <c r="G887" s="110" t="s">
        <v>3597</v>
      </c>
      <c r="H887" s="110" t="s">
        <v>3598</v>
      </c>
      <c r="I887" s="2" t="s">
        <v>925</v>
      </c>
      <c r="J887" s="2" t="s">
        <v>3599</v>
      </c>
      <c r="K887" s="2" t="s">
        <v>3600</v>
      </c>
      <c r="L887" s="2" t="s">
        <v>3601</v>
      </c>
      <c r="M887" s="2">
        <v>380.0</v>
      </c>
      <c r="N887" s="38"/>
    </row>
    <row r="888">
      <c r="A888" s="108">
        <v>887.0</v>
      </c>
      <c r="B888" s="2" t="s">
        <v>1786</v>
      </c>
      <c r="C888" s="2" t="s">
        <v>3602</v>
      </c>
      <c r="D888" s="39" t="s">
        <v>920</v>
      </c>
      <c r="E888" s="39" t="s">
        <v>921</v>
      </c>
      <c r="F888" s="110" t="s">
        <v>922</v>
      </c>
      <c r="G888" s="110" t="s">
        <v>2786</v>
      </c>
      <c r="H888" s="110" t="s">
        <v>2787</v>
      </c>
      <c r="I888" s="2" t="s">
        <v>925</v>
      </c>
      <c r="J888" s="114" t="s">
        <v>3603</v>
      </c>
      <c r="K888" s="2" t="s">
        <v>3604</v>
      </c>
      <c r="L888" s="2" t="s">
        <v>2789</v>
      </c>
      <c r="M888" s="2">
        <v>367.0</v>
      </c>
      <c r="N888" s="38"/>
    </row>
    <row r="889">
      <c r="A889" s="108">
        <v>888.0</v>
      </c>
      <c r="B889" s="2" t="s">
        <v>1786</v>
      </c>
      <c r="C889" s="2" t="s">
        <v>3605</v>
      </c>
      <c r="D889" s="39" t="s">
        <v>920</v>
      </c>
      <c r="E889" s="39" t="s">
        <v>921</v>
      </c>
      <c r="F889" s="110" t="s">
        <v>922</v>
      </c>
      <c r="G889" s="110" t="s">
        <v>2786</v>
      </c>
      <c r="H889" s="110" t="s">
        <v>2787</v>
      </c>
      <c r="I889" s="2" t="s">
        <v>925</v>
      </c>
      <c r="J889" s="114" t="s">
        <v>3606</v>
      </c>
      <c r="K889" s="2" t="s">
        <v>3607</v>
      </c>
      <c r="L889" s="2" t="s">
        <v>3608</v>
      </c>
      <c r="M889" s="2">
        <v>367.0</v>
      </c>
    </row>
    <row r="890">
      <c r="A890" s="108">
        <v>889.0</v>
      </c>
      <c r="B890" s="2" t="s">
        <v>1786</v>
      </c>
      <c r="C890" s="2" t="s">
        <v>3609</v>
      </c>
      <c r="D890" s="39" t="s">
        <v>920</v>
      </c>
      <c r="E890" s="39" t="s">
        <v>921</v>
      </c>
      <c r="F890" s="110" t="s">
        <v>922</v>
      </c>
      <c r="G890" s="110" t="s">
        <v>2786</v>
      </c>
      <c r="H890" s="110" t="s">
        <v>2787</v>
      </c>
      <c r="I890" s="2" t="s">
        <v>925</v>
      </c>
      <c r="J890" s="113" t="s">
        <v>3610</v>
      </c>
      <c r="K890" s="2" t="s">
        <v>3611</v>
      </c>
      <c r="L890" s="2" t="s">
        <v>3612</v>
      </c>
      <c r="M890" s="2">
        <v>367.0</v>
      </c>
    </row>
    <row r="891">
      <c r="A891" s="108">
        <v>890.0</v>
      </c>
      <c r="B891" s="2" t="s">
        <v>1786</v>
      </c>
      <c r="C891" s="2" t="s">
        <v>3602</v>
      </c>
      <c r="D891" s="39" t="s">
        <v>920</v>
      </c>
      <c r="E891" s="39" t="s">
        <v>921</v>
      </c>
      <c r="F891" s="110" t="s">
        <v>922</v>
      </c>
      <c r="G891" s="110" t="s">
        <v>2786</v>
      </c>
      <c r="H891" s="110" t="s">
        <v>2787</v>
      </c>
      <c r="I891" s="2" t="s">
        <v>2719</v>
      </c>
      <c r="J891" s="114" t="s">
        <v>3613</v>
      </c>
      <c r="L891" s="2" t="s">
        <v>3614</v>
      </c>
      <c r="M891" s="2">
        <v>367.0</v>
      </c>
    </row>
    <row r="892">
      <c r="A892" s="108">
        <v>891.0</v>
      </c>
      <c r="B892" s="2" t="s">
        <v>1786</v>
      </c>
      <c r="C892" s="2" t="s">
        <v>3605</v>
      </c>
      <c r="D892" s="39" t="s">
        <v>920</v>
      </c>
      <c r="E892" s="39" t="s">
        <v>921</v>
      </c>
      <c r="F892" s="110" t="s">
        <v>922</v>
      </c>
      <c r="G892" s="110" t="s">
        <v>2786</v>
      </c>
      <c r="H892" s="110" t="s">
        <v>3615</v>
      </c>
      <c r="I892" s="2" t="s">
        <v>2719</v>
      </c>
      <c r="J892" s="113" t="s">
        <v>3616</v>
      </c>
      <c r="L892" s="2" t="s">
        <v>3608</v>
      </c>
      <c r="M892" s="2">
        <v>367.0</v>
      </c>
    </row>
    <row r="893">
      <c r="A893" s="108">
        <v>892.0</v>
      </c>
      <c r="B893" s="2" t="s">
        <v>1786</v>
      </c>
      <c r="C893" s="2" t="s">
        <v>3609</v>
      </c>
      <c r="D893" s="39" t="s">
        <v>920</v>
      </c>
      <c r="E893" s="39" t="s">
        <v>921</v>
      </c>
      <c r="F893" s="110" t="s">
        <v>922</v>
      </c>
      <c r="G893" s="110" t="s">
        <v>2786</v>
      </c>
      <c r="H893" s="110" t="s">
        <v>2787</v>
      </c>
      <c r="I893" s="2" t="s">
        <v>2719</v>
      </c>
      <c r="J893" s="113" t="s">
        <v>3617</v>
      </c>
      <c r="L893" s="2" t="s">
        <v>3618</v>
      </c>
      <c r="M893" s="2">
        <v>367.0</v>
      </c>
    </row>
    <row r="894">
      <c r="A894" s="108">
        <v>893.0</v>
      </c>
      <c r="B894" s="2" t="s">
        <v>1786</v>
      </c>
      <c r="C894" s="2" t="s">
        <v>3602</v>
      </c>
      <c r="D894" s="39" t="s">
        <v>920</v>
      </c>
      <c r="E894" s="39" t="s">
        <v>921</v>
      </c>
      <c r="F894" s="110" t="s">
        <v>922</v>
      </c>
      <c r="G894" s="110" t="s">
        <v>2786</v>
      </c>
      <c r="H894" s="110" t="s">
        <v>3619</v>
      </c>
      <c r="I894" s="2" t="s">
        <v>925</v>
      </c>
      <c r="J894" s="114" t="s">
        <v>3620</v>
      </c>
      <c r="K894" s="2" t="s">
        <v>3621</v>
      </c>
      <c r="L894" s="2" t="s">
        <v>3622</v>
      </c>
      <c r="M894" s="2">
        <v>367.0</v>
      </c>
    </row>
    <row r="895">
      <c r="A895" s="108">
        <v>894.0</v>
      </c>
      <c r="B895" s="2" t="s">
        <v>1786</v>
      </c>
      <c r="C895" s="2" t="s">
        <v>3605</v>
      </c>
      <c r="D895" s="39" t="s">
        <v>920</v>
      </c>
      <c r="E895" s="39" t="s">
        <v>921</v>
      </c>
      <c r="F895" s="110" t="s">
        <v>922</v>
      </c>
      <c r="G895" s="110" t="s">
        <v>2786</v>
      </c>
      <c r="H895" s="110" t="s">
        <v>3619</v>
      </c>
      <c r="I895" s="2" t="s">
        <v>925</v>
      </c>
      <c r="J895" s="114" t="s">
        <v>3623</v>
      </c>
      <c r="K895" s="2" t="s">
        <v>3624</v>
      </c>
      <c r="L895" s="2" t="s">
        <v>3625</v>
      </c>
      <c r="M895" s="2">
        <v>367.0</v>
      </c>
    </row>
    <row r="896">
      <c r="A896" s="108">
        <v>895.0</v>
      </c>
      <c r="B896" s="2" t="s">
        <v>1786</v>
      </c>
      <c r="C896" s="2" t="s">
        <v>3609</v>
      </c>
      <c r="D896" s="39" t="s">
        <v>920</v>
      </c>
      <c r="E896" s="39" t="s">
        <v>921</v>
      </c>
      <c r="F896" s="110" t="s">
        <v>922</v>
      </c>
      <c r="G896" s="110" t="s">
        <v>2786</v>
      </c>
      <c r="H896" s="110" t="s">
        <v>3619</v>
      </c>
      <c r="I896" s="2" t="s">
        <v>925</v>
      </c>
      <c r="J896" s="114" t="s">
        <v>3626</v>
      </c>
      <c r="K896" s="2" t="s">
        <v>3627</v>
      </c>
      <c r="L896" s="2" t="s">
        <v>3628</v>
      </c>
      <c r="M896" s="2">
        <v>367.0</v>
      </c>
    </row>
    <row r="897">
      <c r="A897" s="108">
        <v>896.0</v>
      </c>
      <c r="B897" s="2" t="s">
        <v>1786</v>
      </c>
      <c r="C897" s="2" t="s">
        <v>3602</v>
      </c>
      <c r="D897" s="39" t="s">
        <v>920</v>
      </c>
      <c r="E897" s="39" t="s">
        <v>921</v>
      </c>
      <c r="F897" s="110" t="s">
        <v>922</v>
      </c>
      <c r="G897" s="110" t="s">
        <v>2786</v>
      </c>
      <c r="H897" s="110" t="s">
        <v>3629</v>
      </c>
      <c r="I897" s="2" t="s">
        <v>925</v>
      </c>
      <c r="J897" s="114" t="s">
        <v>3630</v>
      </c>
      <c r="K897" s="2" t="s">
        <v>3631</v>
      </c>
      <c r="L897" s="2" t="s">
        <v>3632</v>
      </c>
      <c r="M897" s="2">
        <v>367.0</v>
      </c>
    </row>
    <row r="898">
      <c r="A898" s="108">
        <v>897.0</v>
      </c>
      <c r="B898" s="2" t="s">
        <v>1786</v>
      </c>
      <c r="C898" s="2" t="s">
        <v>3605</v>
      </c>
      <c r="D898" s="39" t="s">
        <v>920</v>
      </c>
      <c r="E898" s="39" t="s">
        <v>921</v>
      </c>
      <c r="F898" s="110" t="s">
        <v>922</v>
      </c>
      <c r="G898" s="110" t="s">
        <v>2786</v>
      </c>
      <c r="H898" s="110" t="s">
        <v>3629</v>
      </c>
      <c r="I898" s="2" t="s">
        <v>925</v>
      </c>
      <c r="J898" s="114" t="s">
        <v>3633</v>
      </c>
      <c r="K898" s="2" t="s">
        <v>3634</v>
      </c>
      <c r="L898" s="2" t="s">
        <v>3635</v>
      </c>
      <c r="M898" s="2">
        <v>367.0</v>
      </c>
    </row>
    <row r="899">
      <c r="A899" s="108">
        <v>898.0</v>
      </c>
      <c r="B899" s="2" t="s">
        <v>1786</v>
      </c>
      <c r="C899" s="2" t="s">
        <v>3609</v>
      </c>
      <c r="D899" s="39" t="s">
        <v>920</v>
      </c>
      <c r="E899" s="39" t="s">
        <v>921</v>
      </c>
      <c r="F899" s="110" t="s">
        <v>922</v>
      </c>
      <c r="G899" s="110" t="s">
        <v>2786</v>
      </c>
      <c r="H899" s="110" t="s">
        <v>3629</v>
      </c>
      <c r="I899" s="2" t="s">
        <v>925</v>
      </c>
      <c r="J899" s="114" t="s">
        <v>3636</v>
      </c>
      <c r="K899" s="2" t="s">
        <v>3637</v>
      </c>
      <c r="L899" s="2" t="s">
        <v>3638</v>
      </c>
      <c r="M899" s="2">
        <v>367.0</v>
      </c>
    </row>
    <row r="900">
      <c r="A900" s="108">
        <v>899.0</v>
      </c>
      <c r="B900" s="2" t="s">
        <v>1786</v>
      </c>
      <c r="C900" s="2" t="s">
        <v>3602</v>
      </c>
      <c r="D900" s="39" t="s">
        <v>920</v>
      </c>
      <c r="E900" s="39" t="s">
        <v>921</v>
      </c>
      <c r="F900" s="110" t="s">
        <v>922</v>
      </c>
      <c r="G900" s="110" t="s">
        <v>2786</v>
      </c>
      <c r="H900" s="110" t="s">
        <v>3639</v>
      </c>
      <c r="I900" s="2" t="s">
        <v>925</v>
      </c>
      <c r="J900" s="114" t="s">
        <v>3640</v>
      </c>
      <c r="K900" s="2" t="s">
        <v>3641</v>
      </c>
      <c r="L900" s="2" t="s">
        <v>3642</v>
      </c>
      <c r="M900" s="2">
        <v>367.0</v>
      </c>
    </row>
    <row r="901">
      <c r="A901" s="108">
        <v>900.0</v>
      </c>
      <c r="B901" s="2" t="s">
        <v>1786</v>
      </c>
      <c r="C901" s="2" t="s">
        <v>3605</v>
      </c>
      <c r="D901" s="39" t="s">
        <v>920</v>
      </c>
      <c r="E901" s="39" t="s">
        <v>921</v>
      </c>
      <c r="F901" s="110" t="s">
        <v>922</v>
      </c>
      <c r="G901" s="110" t="s">
        <v>2786</v>
      </c>
      <c r="H901" s="110" t="s">
        <v>3639</v>
      </c>
      <c r="I901" s="2" t="s">
        <v>925</v>
      </c>
      <c r="J901" s="114" t="s">
        <v>3643</v>
      </c>
      <c r="K901" s="2" t="s">
        <v>3644</v>
      </c>
      <c r="L901" s="2" t="s">
        <v>3645</v>
      </c>
      <c r="M901" s="2">
        <v>367.0</v>
      </c>
    </row>
    <row r="902">
      <c r="A902" s="108">
        <v>901.0</v>
      </c>
      <c r="B902" s="2" t="s">
        <v>1786</v>
      </c>
      <c r="C902" s="2" t="s">
        <v>3609</v>
      </c>
      <c r="D902" s="39" t="s">
        <v>920</v>
      </c>
      <c r="E902" s="39" t="s">
        <v>921</v>
      </c>
      <c r="F902" s="110" t="s">
        <v>922</v>
      </c>
      <c r="G902" s="110" t="s">
        <v>2786</v>
      </c>
      <c r="H902" s="110" t="s">
        <v>3639</v>
      </c>
      <c r="I902" s="2" t="s">
        <v>925</v>
      </c>
      <c r="J902" s="114" t="s">
        <v>3646</v>
      </c>
      <c r="K902" s="2" t="s">
        <v>3647</v>
      </c>
      <c r="L902" s="2" t="s">
        <v>3648</v>
      </c>
      <c r="M902" s="2">
        <v>367.0</v>
      </c>
    </row>
    <row r="903">
      <c r="A903" s="108">
        <v>902.0</v>
      </c>
      <c r="B903" s="2" t="s">
        <v>1786</v>
      </c>
      <c r="C903" s="2" t="s">
        <v>3602</v>
      </c>
      <c r="D903" s="39" t="s">
        <v>920</v>
      </c>
      <c r="E903" s="39" t="s">
        <v>921</v>
      </c>
      <c r="F903" s="110" t="s">
        <v>922</v>
      </c>
      <c r="G903" s="110" t="s">
        <v>2786</v>
      </c>
      <c r="H903" s="110" t="s">
        <v>3649</v>
      </c>
      <c r="I903" s="2" t="s">
        <v>925</v>
      </c>
      <c r="J903" s="114" t="s">
        <v>3650</v>
      </c>
      <c r="K903" s="2" t="s">
        <v>3651</v>
      </c>
      <c r="L903" s="2" t="s">
        <v>3652</v>
      </c>
      <c r="M903" s="2">
        <v>367.0</v>
      </c>
    </row>
    <row r="904">
      <c r="A904" s="108">
        <v>903.0</v>
      </c>
      <c r="B904" s="2" t="s">
        <v>1786</v>
      </c>
      <c r="C904" s="2" t="s">
        <v>3605</v>
      </c>
      <c r="D904" s="39" t="s">
        <v>920</v>
      </c>
      <c r="E904" s="39" t="s">
        <v>921</v>
      </c>
      <c r="F904" s="110" t="s">
        <v>922</v>
      </c>
      <c r="G904" s="110" t="s">
        <v>2786</v>
      </c>
      <c r="H904" s="110" t="s">
        <v>3649</v>
      </c>
      <c r="I904" s="2" t="s">
        <v>925</v>
      </c>
      <c r="J904" s="114" t="s">
        <v>3653</v>
      </c>
      <c r="K904" s="2" t="s">
        <v>3654</v>
      </c>
      <c r="L904" s="2" t="s">
        <v>3655</v>
      </c>
      <c r="M904" s="2">
        <v>367.0</v>
      </c>
    </row>
    <row r="905">
      <c r="A905" s="108">
        <v>904.0</v>
      </c>
      <c r="B905" s="2" t="s">
        <v>1786</v>
      </c>
      <c r="C905" s="2" t="s">
        <v>3609</v>
      </c>
      <c r="D905" s="39" t="s">
        <v>920</v>
      </c>
      <c r="E905" s="39" t="s">
        <v>921</v>
      </c>
      <c r="F905" s="110" t="s">
        <v>922</v>
      </c>
      <c r="G905" s="110" t="s">
        <v>2786</v>
      </c>
      <c r="H905" s="110" t="s">
        <v>3649</v>
      </c>
      <c r="I905" s="2" t="s">
        <v>925</v>
      </c>
      <c r="J905" s="114" t="s">
        <v>3656</v>
      </c>
      <c r="K905" s="2" t="s">
        <v>3657</v>
      </c>
      <c r="L905" s="2" t="s">
        <v>3658</v>
      </c>
      <c r="M905" s="2">
        <v>367.0</v>
      </c>
    </row>
    <row r="906">
      <c r="A906" s="108">
        <v>905.0</v>
      </c>
      <c r="B906" s="2" t="s">
        <v>1786</v>
      </c>
      <c r="C906" s="2" t="s">
        <v>3605</v>
      </c>
      <c r="D906" s="39" t="s">
        <v>920</v>
      </c>
      <c r="E906" s="39" t="s">
        <v>921</v>
      </c>
      <c r="F906" s="110" t="s">
        <v>922</v>
      </c>
      <c r="G906" s="110" t="s">
        <v>2786</v>
      </c>
      <c r="H906" s="110" t="s">
        <v>2787</v>
      </c>
      <c r="I906" s="2" t="s">
        <v>2719</v>
      </c>
      <c r="J906" s="114" t="s">
        <v>3659</v>
      </c>
      <c r="L906" s="2" t="s">
        <v>3660</v>
      </c>
      <c r="M906" s="2">
        <v>367.0</v>
      </c>
    </row>
    <row r="907">
      <c r="A907" s="108">
        <v>906.0</v>
      </c>
      <c r="B907" s="2" t="s">
        <v>1786</v>
      </c>
      <c r="C907" s="2" t="s">
        <v>3609</v>
      </c>
      <c r="D907" s="39" t="s">
        <v>920</v>
      </c>
      <c r="E907" s="39" t="s">
        <v>921</v>
      </c>
      <c r="F907" s="110" t="s">
        <v>922</v>
      </c>
      <c r="G907" s="110" t="s">
        <v>2786</v>
      </c>
      <c r="H907" s="110" t="s">
        <v>2787</v>
      </c>
      <c r="I907" s="2" t="s">
        <v>2719</v>
      </c>
      <c r="J907" s="114" t="s">
        <v>3661</v>
      </c>
      <c r="L907" s="2" t="s">
        <v>3662</v>
      </c>
      <c r="M907" s="2">
        <v>367.0</v>
      </c>
    </row>
    <row r="908">
      <c r="A908" s="108">
        <v>907.0</v>
      </c>
      <c r="B908" s="2" t="s">
        <v>1786</v>
      </c>
      <c r="C908" s="2" t="s">
        <v>3609</v>
      </c>
      <c r="D908" s="39" t="s">
        <v>920</v>
      </c>
      <c r="E908" s="39" t="s">
        <v>921</v>
      </c>
      <c r="F908" s="110" t="s">
        <v>922</v>
      </c>
      <c r="G908" s="110" t="s">
        <v>2786</v>
      </c>
      <c r="H908" s="110" t="s">
        <v>2787</v>
      </c>
      <c r="I908" s="2" t="s">
        <v>2719</v>
      </c>
      <c r="J908" s="39" t="s">
        <v>3663</v>
      </c>
      <c r="L908" s="2" t="s">
        <v>3664</v>
      </c>
      <c r="M908" s="2">
        <v>367.0</v>
      </c>
    </row>
    <row r="909">
      <c r="A909" s="108">
        <v>908.0</v>
      </c>
      <c r="B909" s="2" t="s">
        <v>1786</v>
      </c>
      <c r="C909" s="2" t="s">
        <v>3609</v>
      </c>
      <c r="D909" s="39" t="s">
        <v>920</v>
      </c>
      <c r="E909" s="39" t="s">
        <v>921</v>
      </c>
      <c r="F909" s="110" t="s">
        <v>922</v>
      </c>
      <c r="G909" s="110" t="s">
        <v>2786</v>
      </c>
      <c r="H909" s="110" t="s">
        <v>2787</v>
      </c>
      <c r="I909" s="2" t="s">
        <v>2719</v>
      </c>
      <c r="J909" s="39" t="s">
        <v>3665</v>
      </c>
      <c r="L909" s="2" t="s">
        <v>3666</v>
      </c>
      <c r="M909" s="2">
        <v>367.0</v>
      </c>
    </row>
    <row r="910">
      <c r="A910" s="108">
        <v>909.0</v>
      </c>
      <c r="B910" s="2" t="s">
        <v>1786</v>
      </c>
      <c r="C910" s="2" t="s">
        <v>3609</v>
      </c>
      <c r="D910" s="39" t="s">
        <v>920</v>
      </c>
      <c r="E910" s="39" t="s">
        <v>921</v>
      </c>
      <c r="F910" s="110" t="s">
        <v>922</v>
      </c>
      <c r="G910" s="110" t="s">
        <v>2786</v>
      </c>
      <c r="H910" s="110" t="s">
        <v>2787</v>
      </c>
      <c r="I910" s="2" t="s">
        <v>2719</v>
      </c>
      <c r="J910" s="39" t="s">
        <v>3667</v>
      </c>
      <c r="L910" s="2" t="s">
        <v>3668</v>
      </c>
      <c r="M910" s="2">
        <v>367.0</v>
      </c>
    </row>
    <row r="911">
      <c r="A911" s="108">
        <v>910.0</v>
      </c>
      <c r="B911" s="2" t="s">
        <v>1786</v>
      </c>
      <c r="C911" s="2" t="s">
        <v>3609</v>
      </c>
      <c r="D911" s="39" t="s">
        <v>920</v>
      </c>
      <c r="E911" s="39" t="s">
        <v>921</v>
      </c>
      <c r="F911" s="110" t="s">
        <v>922</v>
      </c>
      <c r="G911" s="110" t="s">
        <v>2786</v>
      </c>
      <c r="H911" s="110" t="s">
        <v>2787</v>
      </c>
      <c r="I911" s="2" t="s">
        <v>2719</v>
      </c>
      <c r="J911" s="39" t="s">
        <v>3669</v>
      </c>
      <c r="L911" s="2" t="s">
        <v>3670</v>
      </c>
      <c r="M911" s="2">
        <v>367.0</v>
      </c>
      <c r="N911" s="38"/>
    </row>
    <row r="912">
      <c r="A912" s="108">
        <v>911.0</v>
      </c>
      <c r="B912" s="2" t="s">
        <v>1786</v>
      </c>
      <c r="C912" s="2" t="s">
        <v>3609</v>
      </c>
      <c r="D912" s="39" t="s">
        <v>920</v>
      </c>
      <c r="E912" s="39" t="s">
        <v>921</v>
      </c>
      <c r="F912" s="110" t="s">
        <v>922</v>
      </c>
      <c r="G912" s="110" t="s">
        <v>2786</v>
      </c>
      <c r="H912" s="110" t="s">
        <v>2787</v>
      </c>
      <c r="I912" s="2" t="s">
        <v>2719</v>
      </c>
      <c r="J912" s="39" t="s">
        <v>3671</v>
      </c>
      <c r="L912" s="2" t="s">
        <v>3672</v>
      </c>
      <c r="M912" s="2">
        <v>367.0</v>
      </c>
      <c r="N912" s="38"/>
    </row>
    <row r="913">
      <c r="A913" s="108">
        <v>912.0</v>
      </c>
      <c r="B913" s="2" t="s">
        <v>1786</v>
      </c>
      <c r="C913" s="2" t="s">
        <v>3609</v>
      </c>
      <c r="D913" s="39" t="s">
        <v>920</v>
      </c>
      <c r="E913" s="39" t="s">
        <v>921</v>
      </c>
      <c r="F913" s="110" t="s">
        <v>922</v>
      </c>
      <c r="G913" s="110" t="s">
        <v>2786</v>
      </c>
      <c r="H913" s="110" t="s">
        <v>2787</v>
      </c>
      <c r="I913" s="2" t="s">
        <v>2719</v>
      </c>
      <c r="J913" s="39" t="s">
        <v>3673</v>
      </c>
      <c r="L913" s="2" t="s">
        <v>3674</v>
      </c>
      <c r="M913" s="2">
        <v>367.0</v>
      </c>
      <c r="N913" s="38"/>
    </row>
    <row r="914">
      <c r="A914" s="108">
        <v>913.0</v>
      </c>
      <c r="B914" s="2" t="s">
        <v>1786</v>
      </c>
      <c r="C914" s="2" t="s">
        <v>3609</v>
      </c>
      <c r="D914" s="39" t="s">
        <v>920</v>
      </c>
      <c r="E914" s="39" t="s">
        <v>921</v>
      </c>
      <c r="F914" s="110" t="s">
        <v>922</v>
      </c>
      <c r="G914" s="110" t="s">
        <v>2786</v>
      </c>
      <c r="H914" s="110" t="s">
        <v>2787</v>
      </c>
      <c r="I914" s="2" t="s">
        <v>2719</v>
      </c>
      <c r="J914" s="39" t="s">
        <v>3675</v>
      </c>
      <c r="L914" s="2" t="s">
        <v>3676</v>
      </c>
      <c r="M914" s="2">
        <v>367.0</v>
      </c>
      <c r="N914" s="38"/>
    </row>
    <row r="915">
      <c r="A915" s="108">
        <v>914.0</v>
      </c>
      <c r="B915" s="2" t="s">
        <v>1786</v>
      </c>
      <c r="C915" s="2" t="s">
        <v>3609</v>
      </c>
      <c r="D915" s="39" t="s">
        <v>920</v>
      </c>
      <c r="E915" s="39" t="s">
        <v>921</v>
      </c>
      <c r="F915" s="110" t="s">
        <v>922</v>
      </c>
      <c r="G915" s="110" t="s">
        <v>2786</v>
      </c>
      <c r="H915" s="110" t="s">
        <v>2787</v>
      </c>
      <c r="I915" s="2" t="s">
        <v>2719</v>
      </c>
      <c r="J915" s="39" t="s">
        <v>3677</v>
      </c>
      <c r="L915" s="2" t="s">
        <v>3678</v>
      </c>
      <c r="M915" s="2">
        <v>367.0</v>
      </c>
      <c r="N915" s="38"/>
    </row>
    <row r="916">
      <c r="A916" s="108">
        <v>915.0</v>
      </c>
      <c r="B916" s="2" t="s">
        <v>1786</v>
      </c>
      <c r="C916" s="2" t="s">
        <v>3609</v>
      </c>
      <c r="D916" s="39" t="s">
        <v>920</v>
      </c>
      <c r="E916" s="39" t="s">
        <v>921</v>
      </c>
      <c r="F916" s="110" t="s">
        <v>922</v>
      </c>
      <c r="G916" s="110" t="s">
        <v>2786</v>
      </c>
      <c r="H916" s="110" t="s">
        <v>2787</v>
      </c>
      <c r="I916" s="2" t="s">
        <v>2719</v>
      </c>
      <c r="J916" s="39" t="s">
        <v>3679</v>
      </c>
      <c r="L916" s="2" t="s">
        <v>3680</v>
      </c>
      <c r="M916" s="2">
        <v>367.0</v>
      </c>
      <c r="N916" s="38"/>
    </row>
    <row r="917">
      <c r="A917" s="108">
        <v>916.0</v>
      </c>
      <c r="B917" s="2" t="s">
        <v>1786</v>
      </c>
      <c r="C917" s="2" t="s">
        <v>3609</v>
      </c>
      <c r="D917" s="39" t="s">
        <v>920</v>
      </c>
      <c r="E917" s="39" t="s">
        <v>921</v>
      </c>
      <c r="F917" s="110" t="s">
        <v>922</v>
      </c>
      <c r="G917" s="110" t="s">
        <v>2786</v>
      </c>
      <c r="H917" s="110" t="s">
        <v>2787</v>
      </c>
      <c r="I917" s="2" t="s">
        <v>2719</v>
      </c>
      <c r="J917" s="39" t="s">
        <v>3681</v>
      </c>
      <c r="L917" s="2" t="s">
        <v>3682</v>
      </c>
      <c r="M917" s="2">
        <v>367.0</v>
      </c>
      <c r="N917" s="38"/>
    </row>
    <row r="918">
      <c r="A918" s="108">
        <v>917.0</v>
      </c>
      <c r="B918" s="2" t="s">
        <v>1786</v>
      </c>
      <c r="C918" s="2" t="s">
        <v>3609</v>
      </c>
      <c r="D918" s="39" t="s">
        <v>920</v>
      </c>
      <c r="E918" s="39" t="s">
        <v>921</v>
      </c>
      <c r="F918" s="110" t="s">
        <v>922</v>
      </c>
      <c r="G918" s="110" t="s">
        <v>2786</v>
      </c>
      <c r="H918" s="110" t="s">
        <v>2787</v>
      </c>
      <c r="I918" s="2" t="s">
        <v>2719</v>
      </c>
      <c r="J918" s="39" t="s">
        <v>3683</v>
      </c>
      <c r="L918" s="2" t="s">
        <v>3684</v>
      </c>
      <c r="M918" s="2">
        <v>367.0</v>
      </c>
      <c r="N918" s="38"/>
    </row>
    <row r="919">
      <c r="A919" s="108">
        <v>918.0</v>
      </c>
      <c r="B919" s="2" t="s">
        <v>1786</v>
      </c>
      <c r="C919" s="2" t="s">
        <v>3609</v>
      </c>
      <c r="D919" s="39" t="s">
        <v>920</v>
      </c>
      <c r="E919" s="39" t="s">
        <v>921</v>
      </c>
      <c r="F919" s="110" t="s">
        <v>922</v>
      </c>
      <c r="G919" s="110" t="s">
        <v>2786</v>
      </c>
      <c r="H919" s="110" t="s">
        <v>2787</v>
      </c>
      <c r="I919" s="2" t="s">
        <v>2719</v>
      </c>
      <c r="J919" s="39" t="s">
        <v>3685</v>
      </c>
      <c r="L919" s="2" t="s">
        <v>3686</v>
      </c>
      <c r="M919" s="2">
        <v>367.0</v>
      </c>
      <c r="N919" s="38"/>
    </row>
    <row r="920">
      <c r="A920" s="108">
        <v>919.0</v>
      </c>
      <c r="B920" s="2" t="s">
        <v>1786</v>
      </c>
      <c r="C920" s="2" t="s">
        <v>3609</v>
      </c>
      <c r="D920" s="39" t="s">
        <v>920</v>
      </c>
      <c r="E920" s="39" t="s">
        <v>921</v>
      </c>
      <c r="F920" s="110" t="s">
        <v>922</v>
      </c>
      <c r="G920" s="110" t="s">
        <v>2786</v>
      </c>
      <c r="H920" s="110" t="s">
        <v>2787</v>
      </c>
      <c r="I920" s="2" t="s">
        <v>2719</v>
      </c>
      <c r="J920" s="39" t="s">
        <v>3687</v>
      </c>
      <c r="L920" s="2" t="s">
        <v>3688</v>
      </c>
      <c r="M920" s="2">
        <v>367.0</v>
      </c>
      <c r="N920" s="38"/>
    </row>
    <row r="921">
      <c r="A921" s="108">
        <v>920.0</v>
      </c>
      <c r="B921" s="2" t="s">
        <v>1786</v>
      </c>
      <c r="C921" s="2" t="s">
        <v>3609</v>
      </c>
      <c r="D921" s="39" t="s">
        <v>920</v>
      </c>
      <c r="E921" s="39" t="s">
        <v>921</v>
      </c>
      <c r="F921" s="110" t="s">
        <v>922</v>
      </c>
      <c r="G921" s="110" t="s">
        <v>2786</v>
      </c>
      <c r="H921" s="110" t="s">
        <v>2787</v>
      </c>
      <c r="I921" s="2" t="s">
        <v>2719</v>
      </c>
      <c r="J921" s="39" t="s">
        <v>3689</v>
      </c>
      <c r="L921" s="2" t="s">
        <v>3690</v>
      </c>
      <c r="M921" s="2">
        <v>367.0</v>
      </c>
      <c r="N921" s="38"/>
    </row>
    <row r="922">
      <c r="A922" s="108">
        <v>921.0</v>
      </c>
      <c r="B922" s="2" t="s">
        <v>1786</v>
      </c>
      <c r="C922" s="2" t="s">
        <v>3609</v>
      </c>
      <c r="D922" s="39" t="s">
        <v>920</v>
      </c>
      <c r="E922" s="39" t="s">
        <v>921</v>
      </c>
      <c r="F922" s="110" t="s">
        <v>922</v>
      </c>
      <c r="G922" s="110" t="s">
        <v>2786</v>
      </c>
      <c r="H922" s="110" t="s">
        <v>2787</v>
      </c>
      <c r="I922" s="2" t="s">
        <v>2719</v>
      </c>
      <c r="J922" s="39" t="s">
        <v>3691</v>
      </c>
      <c r="L922" s="2" t="s">
        <v>3692</v>
      </c>
      <c r="M922" s="2">
        <v>367.0</v>
      </c>
      <c r="N922" s="38"/>
    </row>
    <row r="923">
      <c r="A923" s="108">
        <v>922.0</v>
      </c>
      <c r="B923" s="2" t="s">
        <v>1786</v>
      </c>
      <c r="C923" s="2" t="s">
        <v>3609</v>
      </c>
      <c r="D923" s="39" t="s">
        <v>920</v>
      </c>
      <c r="E923" s="39" t="s">
        <v>921</v>
      </c>
      <c r="F923" s="110" t="s">
        <v>922</v>
      </c>
      <c r="G923" s="110" t="s">
        <v>2786</v>
      </c>
      <c r="H923" s="110" t="s">
        <v>2787</v>
      </c>
      <c r="I923" s="2" t="s">
        <v>2719</v>
      </c>
      <c r="J923" s="39" t="s">
        <v>3693</v>
      </c>
      <c r="L923" s="2" t="s">
        <v>3694</v>
      </c>
      <c r="M923" s="2">
        <v>367.0</v>
      </c>
      <c r="N923" s="38"/>
    </row>
    <row r="924">
      <c r="A924" s="108">
        <v>923.0</v>
      </c>
      <c r="B924" s="2" t="s">
        <v>1786</v>
      </c>
      <c r="C924" s="2" t="s">
        <v>3609</v>
      </c>
      <c r="D924" s="39" t="s">
        <v>920</v>
      </c>
      <c r="E924" s="39" t="s">
        <v>921</v>
      </c>
      <c r="F924" s="110" t="s">
        <v>922</v>
      </c>
      <c r="G924" s="110" t="s">
        <v>2786</v>
      </c>
      <c r="H924" s="110" t="s">
        <v>2787</v>
      </c>
      <c r="I924" s="2" t="s">
        <v>2719</v>
      </c>
      <c r="J924" s="39" t="s">
        <v>3695</v>
      </c>
      <c r="L924" s="2" t="s">
        <v>3696</v>
      </c>
      <c r="M924" s="2">
        <v>367.0</v>
      </c>
      <c r="N924" s="38"/>
    </row>
    <row r="925">
      <c r="A925" s="108">
        <v>924.0</v>
      </c>
      <c r="B925" s="2" t="s">
        <v>1786</v>
      </c>
      <c r="C925" s="2" t="s">
        <v>3609</v>
      </c>
      <c r="D925" s="39" t="s">
        <v>920</v>
      </c>
      <c r="E925" s="39" t="s">
        <v>921</v>
      </c>
      <c r="F925" s="110" t="s">
        <v>922</v>
      </c>
      <c r="G925" s="110" t="s">
        <v>2786</v>
      </c>
      <c r="H925" s="110" t="s">
        <v>2787</v>
      </c>
      <c r="I925" s="2" t="s">
        <v>2719</v>
      </c>
      <c r="J925" s="39" t="s">
        <v>3697</v>
      </c>
      <c r="L925" s="2" t="s">
        <v>3698</v>
      </c>
      <c r="M925" s="2">
        <v>367.0</v>
      </c>
      <c r="N925" s="38"/>
    </row>
    <row r="926">
      <c r="A926" s="108">
        <v>925.0</v>
      </c>
      <c r="B926" s="2" t="s">
        <v>1786</v>
      </c>
      <c r="C926" s="2" t="s">
        <v>3609</v>
      </c>
      <c r="D926" s="39" t="s">
        <v>920</v>
      </c>
      <c r="E926" s="39" t="s">
        <v>921</v>
      </c>
      <c r="F926" s="110" t="s">
        <v>922</v>
      </c>
      <c r="G926" s="110" t="s">
        <v>2786</v>
      </c>
      <c r="H926" s="110" t="s">
        <v>2787</v>
      </c>
      <c r="I926" s="2" t="s">
        <v>2719</v>
      </c>
      <c r="J926" s="39" t="s">
        <v>3699</v>
      </c>
      <c r="L926" s="2" t="s">
        <v>3700</v>
      </c>
      <c r="M926" s="2">
        <v>367.0</v>
      </c>
      <c r="N926" s="38"/>
    </row>
    <row r="927">
      <c r="A927" s="108">
        <v>926.0</v>
      </c>
      <c r="B927" s="2" t="s">
        <v>1786</v>
      </c>
      <c r="C927" s="2" t="s">
        <v>3609</v>
      </c>
      <c r="D927" s="39" t="s">
        <v>920</v>
      </c>
      <c r="E927" s="39" t="s">
        <v>921</v>
      </c>
      <c r="F927" s="110" t="s">
        <v>922</v>
      </c>
      <c r="G927" s="110" t="s">
        <v>2786</v>
      </c>
      <c r="H927" s="110" t="s">
        <v>2787</v>
      </c>
      <c r="I927" s="2" t="s">
        <v>2719</v>
      </c>
      <c r="J927" s="39" t="s">
        <v>3701</v>
      </c>
      <c r="L927" s="2" t="s">
        <v>3702</v>
      </c>
      <c r="M927" s="2">
        <v>367.0</v>
      </c>
      <c r="N927" s="38"/>
    </row>
    <row r="928">
      <c r="A928" s="108">
        <v>927.0</v>
      </c>
      <c r="B928" s="2" t="s">
        <v>1786</v>
      </c>
      <c r="C928" s="2" t="s">
        <v>3703</v>
      </c>
      <c r="D928" s="39" t="s">
        <v>920</v>
      </c>
      <c r="E928" s="39" t="s">
        <v>921</v>
      </c>
      <c r="F928" s="110" t="s">
        <v>922</v>
      </c>
      <c r="G928" s="110" t="s">
        <v>3704</v>
      </c>
      <c r="H928" s="110" t="s">
        <v>2787</v>
      </c>
      <c r="I928" s="2" t="s">
        <v>2719</v>
      </c>
      <c r="J928" s="39" t="s">
        <v>3705</v>
      </c>
      <c r="L928" s="2" t="s">
        <v>3706</v>
      </c>
      <c r="M928" s="2">
        <v>367.0</v>
      </c>
      <c r="N928" s="38"/>
    </row>
    <row r="929">
      <c r="A929" s="108">
        <v>928.0</v>
      </c>
      <c r="B929" s="2" t="s">
        <v>1786</v>
      </c>
      <c r="C929" s="2" t="s">
        <v>3707</v>
      </c>
      <c r="D929" s="39" t="s">
        <v>920</v>
      </c>
      <c r="E929" s="39" t="s">
        <v>921</v>
      </c>
      <c r="F929" s="110" t="s">
        <v>922</v>
      </c>
      <c r="G929" s="110" t="s">
        <v>3704</v>
      </c>
      <c r="H929" s="110" t="s">
        <v>2787</v>
      </c>
      <c r="I929" s="2" t="s">
        <v>2719</v>
      </c>
      <c r="J929" s="39" t="s">
        <v>3708</v>
      </c>
      <c r="L929" s="2" t="s">
        <v>3709</v>
      </c>
      <c r="M929" s="2">
        <v>367.0</v>
      </c>
      <c r="N929" s="38"/>
    </row>
    <row r="930">
      <c r="A930" s="108">
        <v>929.0</v>
      </c>
      <c r="B930" s="2" t="s">
        <v>1786</v>
      </c>
      <c r="C930" s="2" t="s">
        <v>3710</v>
      </c>
      <c r="D930" s="39" t="s">
        <v>920</v>
      </c>
      <c r="E930" s="39" t="s">
        <v>921</v>
      </c>
      <c r="F930" s="110" t="s">
        <v>922</v>
      </c>
      <c r="G930" s="110" t="s">
        <v>3704</v>
      </c>
      <c r="H930" s="110" t="s">
        <v>3629</v>
      </c>
      <c r="I930" s="2" t="s">
        <v>2719</v>
      </c>
      <c r="J930" s="39" t="s">
        <v>3711</v>
      </c>
      <c r="L930" s="2" t="s">
        <v>3712</v>
      </c>
      <c r="M930" s="2">
        <v>367.0</v>
      </c>
      <c r="N930" s="38"/>
    </row>
    <row r="931">
      <c r="A931" s="108">
        <v>930.0</v>
      </c>
      <c r="B931" s="2" t="s">
        <v>1786</v>
      </c>
      <c r="C931" s="2" t="s">
        <v>3713</v>
      </c>
      <c r="D931" s="39" t="s">
        <v>920</v>
      </c>
      <c r="E931" s="39" t="s">
        <v>921</v>
      </c>
      <c r="F931" s="110" t="s">
        <v>922</v>
      </c>
      <c r="G931" s="110" t="s">
        <v>3704</v>
      </c>
      <c r="H931" s="110" t="s">
        <v>3639</v>
      </c>
      <c r="I931" s="2" t="s">
        <v>2719</v>
      </c>
      <c r="J931" s="114" t="s">
        <v>3714</v>
      </c>
      <c r="L931" s="2" t="s">
        <v>3715</v>
      </c>
      <c r="M931" s="2">
        <v>367.0</v>
      </c>
      <c r="N931" s="38"/>
    </row>
    <row r="932">
      <c r="A932" s="108">
        <v>931.0</v>
      </c>
      <c r="B932" s="39" t="s">
        <v>1240</v>
      </c>
      <c r="C932" s="39" t="s">
        <v>3092</v>
      </c>
      <c r="D932" s="39" t="s">
        <v>920</v>
      </c>
      <c r="E932" s="39" t="s">
        <v>921</v>
      </c>
      <c r="F932" s="110" t="s">
        <v>922</v>
      </c>
      <c r="G932" s="110" t="s">
        <v>3716</v>
      </c>
      <c r="H932" s="110" t="s">
        <v>3098</v>
      </c>
      <c r="I932" s="2" t="s">
        <v>3717</v>
      </c>
      <c r="J932" s="2" t="s">
        <v>3718</v>
      </c>
      <c r="L932" s="2" t="s">
        <v>3101</v>
      </c>
      <c r="M932" s="2">
        <v>368.0</v>
      </c>
      <c r="N932" s="38"/>
    </row>
    <row r="933">
      <c r="A933" s="108">
        <v>932.0</v>
      </c>
      <c r="B933" s="39" t="s">
        <v>1240</v>
      </c>
      <c r="C933" s="39" t="s">
        <v>3719</v>
      </c>
      <c r="D933" s="39" t="s">
        <v>920</v>
      </c>
      <c r="E933" s="39" t="s">
        <v>921</v>
      </c>
      <c r="F933" s="110" t="s">
        <v>922</v>
      </c>
      <c r="G933" s="110" t="s">
        <v>3716</v>
      </c>
      <c r="H933" s="110" t="s">
        <v>3098</v>
      </c>
      <c r="I933" s="2" t="s">
        <v>3717</v>
      </c>
      <c r="J933" s="2" t="s">
        <v>3720</v>
      </c>
      <c r="L933" s="2" t="s">
        <v>3721</v>
      </c>
      <c r="M933" s="2">
        <v>368.0</v>
      </c>
      <c r="N933" s="38"/>
    </row>
    <row r="934">
      <c r="A934" s="108">
        <v>933.0</v>
      </c>
      <c r="B934" s="39" t="s">
        <v>1240</v>
      </c>
      <c r="C934" s="39" t="s">
        <v>3092</v>
      </c>
      <c r="D934" s="39" t="s">
        <v>920</v>
      </c>
      <c r="E934" s="39" t="s">
        <v>921</v>
      </c>
      <c r="F934" s="110" t="s">
        <v>922</v>
      </c>
      <c r="G934" s="110" t="s">
        <v>3102</v>
      </c>
      <c r="H934" s="110" t="s">
        <v>3103</v>
      </c>
      <c r="I934" s="2" t="s">
        <v>3717</v>
      </c>
      <c r="J934" s="2" t="s">
        <v>3722</v>
      </c>
      <c r="L934" s="2" t="s">
        <v>3106</v>
      </c>
      <c r="M934" s="2">
        <v>368.0</v>
      </c>
      <c r="N934" s="38"/>
    </row>
    <row r="935">
      <c r="A935" s="108">
        <v>934.0</v>
      </c>
      <c r="B935" s="39" t="s">
        <v>1240</v>
      </c>
      <c r="C935" s="39" t="s">
        <v>3092</v>
      </c>
      <c r="D935" s="39" t="s">
        <v>920</v>
      </c>
      <c r="E935" s="39" t="s">
        <v>921</v>
      </c>
      <c r="F935" s="110" t="s">
        <v>922</v>
      </c>
      <c r="G935" s="110" t="s">
        <v>3107</v>
      </c>
      <c r="H935" s="110" t="s">
        <v>1506</v>
      </c>
      <c r="I935" s="2" t="s">
        <v>3717</v>
      </c>
      <c r="J935" s="2" t="s">
        <v>3723</v>
      </c>
      <c r="L935" s="2" t="s">
        <v>3110</v>
      </c>
      <c r="M935" s="2">
        <v>368.0</v>
      </c>
      <c r="N935" s="38"/>
    </row>
    <row r="936">
      <c r="A936" s="108">
        <v>935.0</v>
      </c>
      <c r="B936" s="39" t="s">
        <v>1240</v>
      </c>
      <c r="C936" s="39" t="s">
        <v>3092</v>
      </c>
      <c r="D936" s="39" t="s">
        <v>920</v>
      </c>
      <c r="E936" s="39" t="s">
        <v>921</v>
      </c>
      <c r="F936" s="110" t="s">
        <v>922</v>
      </c>
      <c r="G936" s="110" t="s">
        <v>3724</v>
      </c>
      <c r="H936" s="110" t="s">
        <v>3348</v>
      </c>
      <c r="I936" s="2" t="s">
        <v>3717</v>
      </c>
      <c r="J936" s="2" t="s">
        <v>3725</v>
      </c>
      <c r="L936" s="2" t="s">
        <v>3374</v>
      </c>
      <c r="M936" s="2">
        <v>368.0</v>
      </c>
      <c r="N936" s="38"/>
    </row>
    <row r="937">
      <c r="A937" s="108">
        <v>936.0</v>
      </c>
      <c r="B937" s="39" t="s">
        <v>1240</v>
      </c>
      <c r="C937" s="39" t="s">
        <v>3719</v>
      </c>
      <c r="D937" s="39" t="s">
        <v>920</v>
      </c>
      <c r="E937" s="39" t="s">
        <v>921</v>
      </c>
      <c r="F937" s="110" t="s">
        <v>922</v>
      </c>
      <c r="G937" s="110" t="s">
        <v>3724</v>
      </c>
      <c r="H937" s="110" t="s">
        <v>3348</v>
      </c>
      <c r="I937" s="2" t="s">
        <v>3717</v>
      </c>
      <c r="J937" s="2" t="s">
        <v>3726</v>
      </c>
      <c r="L937" s="2" t="s">
        <v>3378</v>
      </c>
      <c r="M937" s="2">
        <v>368.0</v>
      </c>
      <c r="N937" s="38"/>
    </row>
    <row r="938">
      <c r="A938" s="108">
        <v>937.0</v>
      </c>
      <c r="B938" s="39" t="s">
        <v>1240</v>
      </c>
      <c r="C938" s="39" t="s">
        <v>3092</v>
      </c>
      <c r="D938" s="39" t="s">
        <v>920</v>
      </c>
      <c r="E938" s="39" t="s">
        <v>921</v>
      </c>
      <c r="F938" s="110" t="s">
        <v>922</v>
      </c>
      <c r="G938" s="110" t="s">
        <v>2786</v>
      </c>
      <c r="H938" s="110" t="s">
        <v>2787</v>
      </c>
      <c r="I938" s="2" t="s">
        <v>3717</v>
      </c>
      <c r="J938" s="2" t="s">
        <v>3727</v>
      </c>
      <c r="L938" s="2" t="s">
        <v>3728</v>
      </c>
      <c r="M938" s="2">
        <v>368.0</v>
      </c>
      <c r="N938" s="38"/>
    </row>
    <row r="939">
      <c r="A939" s="108">
        <v>938.0</v>
      </c>
      <c r="B939" s="39" t="s">
        <v>1240</v>
      </c>
      <c r="C939" s="39" t="s">
        <v>3719</v>
      </c>
      <c r="D939" s="39" t="s">
        <v>920</v>
      </c>
      <c r="E939" s="39" t="s">
        <v>921</v>
      </c>
      <c r="F939" s="110" t="s">
        <v>922</v>
      </c>
      <c r="G939" s="110" t="s">
        <v>2786</v>
      </c>
      <c r="H939" s="110" t="s">
        <v>2787</v>
      </c>
      <c r="I939" s="2" t="s">
        <v>3717</v>
      </c>
      <c r="J939" s="2" t="s">
        <v>3729</v>
      </c>
      <c r="L939" s="2" t="s">
        <v>3730</v>
      </c>
      <c r="M939" s="2">
        <v>368.0</v>
      </c>
      <c r="N939" s="38"/>
    </row>
    <row r="940">
      <c r="A940" s="108">
        <v>939.0</v>
      </c>
      <c r="B940" s="39" t="s">
        <v>1240</v>
      </c>
      <c r="C940" s="39" t="s">
        <v>3092</v>
      </c>
      <c r="D940" s="39" t="s">
        <v>920</v>
      </c>
      <c r="E940" s="39" t="s">
        <v>921</v>
      </c>
      <c r="F940" s="110" t="s">
        <v>922</v>
      </c>
      <c r="G940" s="110" t="s">
        <v>3731</v>
      </c>
      <c r="H940" s="110" t="s">
        <v>992</v>
      </c>
      <c r="I940" s="2" t="s">
        <v>3717</v>
      </c>
      <c r="J940" s="2" t="s">
        <v>3732</v>
      </c>
      <c r="L940" s="2" t="s">
        <v>3733</v>
      </c>
      <c r="M940" s="2">
        <v>368.0</v>
      </c>
      <c r="N940" s="38"/>
    </row>
    <row r="941">
      <c r="A941" s="108">
        <v>940.0</v>
      </c>
      <c r="B941" s="39" t="s">
        <v>1240</v>
      </c>
      <c r="C941" s="39" t="s">
        <v>3719</v>
      </c>
      <c r="D941" s="39" t="s">
        <v>920</v>
      </c>
      <c r="E941" s="39" t="s">
        <v>921</v>
      </c>
      <c r="F941" s="110" t="s">
        <v>922</v>
      </c>
      <c r="G941" s="110" t="s">
        <v>3731</v>
      </c>
      <c r="H941" s="110" t="s">
        <v>992</v>
      </c>
      <c r="I941" s="2" t="s">
        <v>3717</v>
      </c>
      <c r="J941" s="2" t="s">
        <v>3734</v>
      </c>
      <c r="L941" s="2" t="s">
        <v>3735</v>
      </c>
      <c r="M941" s="2">
        <v>368.0</v>
      </c>
      <c r="N941" s="38"/>
    </row>
    <row r="942">
      <c r="A942" s="108">
        <v>941.0</v>
      </c>
      <c r="B942" s="39" t="s">
        <v>1240</v>
      </c>
      <c r="D942" s="39" t="s">
        <v>920</v>
      </c>
      <c r="E942" s="39" t="s">
        <v>921</v>
      </c>
      <c r="F942" s="110" t="s">
        <v>922</v>
      </c>
      <c r="G942" s="110" t="s">
        <v>2815</v>
      </c>
      <c r="H942" s="110" t="s">
        <v>2816</v>
      </c>
      <c r="I942" s="2" t="s">
        <v>3717</v>
      </c>
      <c r="J942" s="2" t="s">
        <v>3736</v>
      </c>
      <c r="L942" s="2" t="s">
        <v>3737</v>
      </c>
      <c r="M942" s="2">
        <v>368.0</v>
      </c>
      <c r="N942" s="38"/>
    </row>
    <row r="943">
      <c r="A943" s="108">
        <v>942.0</v>
      </c>
      <c r="B943" s="39" t="s">
        <v>1240</v>
      </c>
      <c r="D943" s="39" t="s">
        <v>920</v>
      </c>
      <c r="E943" s="39" t="s">
        <v>921</v>
      </c>
      <c r="F943" s="110" t="s">
        <v>922</v>
      </c>
      <c r="G943" s="110" t="s">
        <v>3123</v>
      </c>
      <c r="H943" s="110" t="s">
        <v>949</v>
      </c>
      <c r="I943" s="2" t="s">
        <v>925</v>
      </c>
      <c r="J943" s="113" t="s">
        <v>1291</v>
      </c>
      <c r="K943" s="2" t="s">
        <v>3188</v>
      </c>
      <c r="L943" s="2" t="s">
        <v>3189</v>
      </c>
      <c r="M943" s="2">
        <v>373.0</v>
      </c>
      <c r="N943" s="38"/>
    </row>
    <row r="944">
      <c r="A944" s="108">
        <v>943.0</v>
      </c>
      <c r="B944" s="39" t="s">
        <v>1240</v>
      </c>
      <c r="D944" s="2" t="s">
        <v>920</v>
      </c>
      <c r="E944" s="2" t="s">
        <v>921</v>
      </c>
      <c r="F944" s="110" t="s">
        <v>922</v>
      </c>
      <c r="G944" s="110" t="s">
        <v>2815</v>
      </c>
      <c r="H944" s="110" t="s">
        <v>2816</v>
      </c>
      <c r="I944" s="2" t="s">
        <v>925</v>
      </c>
      <c r="J944" s="114" t="s">
        <v>3738</v>
      </c>
      <c r="K944" s="2" t="s">
        <v>3739</v>
      </c>
      <c r="L944" s="2" t="s">
        <v>3737</v>
      </c>
      <c r="M944" s="2">
        <v>373.0</v>
      </c>
      <c r="N944" s="38"/>
    </row>
    <row r="945">
      <c r="A945" s="108">
        <v>944.0</v>
      </c>
      <c r="B945" s="39" t="s">
        <v>1240</v>
      </c>
      <c r="D945" s="2" t="s">
        <v>920</v>
      </c>
      <c r="E945" s="2" t="s">
        <v>921</v>
      </c>
      <c r="F945" s="110" t="s">
        <v>922</v>
      </c>
      <c r="G945" s="110" t="s">
        <v>2815</v>
      </c>
      <c r="H945" s="110" t="s">
        <v>2816</v>
      </c>
      <c r="I945" s="2" t="s">
        <v>2719</v>
      </c>
      <c r="J945" s="114" t="s">
        <v>3740</v>
      </c>
      <c r="L945" s="2" t="s">
        <v>3741</v>
      </c>
      <c r="M945" s="2">
        <v>373.0</v>
      </c>
      <c r="N945" s="38"/>
    </row>
    <row r="946">
      <c r="A946" s="108">
        <v>945.0</v>
      </c>
      <c r="B946" s="39" t="s">
        <v>1240</v>
      </c>
      <c r="D946" s="2" t="s">
        <v>920</v>
      </c>
      <c r="E946" s="2" t="s">
        <v>921</v>
      </c>
      <c r="F946" s="110" t="s">
        <v>922</v>
      </c>
      <c r="G946" s="110" t="s">
        <v>2815</v>
      </c>
      <c r="H946" s="110" t="s">
        <v>2816</v>
      </c>
      <c r="I946" s="2" t="s">
        <v>2719</v>
      </c>
      <c r="J946" s="114" t="s">
        <v>3742</v>
      </c>
      <c r="L946" s="2" t="s">
        <v>3743</v>
      </c>
      <c r="M946" s="2">
        <v>373.0</v>
      </c>
      <c r="N946" s="38"/>
    </row>
    <row r="947">
      <c r="A947" s="108">
        <v>946.0</v>
      </c>
      <c r="B947" s="39" t="s">
        <v>1240</v>
      </c>
      <c r="D947" s="2" t="s">
        <v>920</v>
      </c>
      <c r="E947" s="2" t="s">
        <v>921</v>
      </c>
      <c r="F947" s="110" t="s">
        <v>922</v>
      </c>
      <c r="G947" s="110" t="s">
        <v>2815</v>
      </c>
      <c r="H947" s="110" t="s">
        <v>2816</v>
      </c>
      <c r="I947" s="2" t="s">
        <v>2719</v>
      </c>
      <c r="J947" s="114" t="s">
        <v>3744</v>
      </c>
      <c r="L947" s="2" t="s">
        <v>3745</v>
      </c>
      <c r="M947" s="2">
        <v>373.0</v>
      </c>
      <c r="N947" s="38"/>
    </row>
    <row r="948">
      <c r="A948" s="108">
        <v>947.0</v>
      </c>
      <c r="B948" s="39" t="s">
        <v>1240</v>
      </c>
      <c r="D948" s="2" t="s">
        <v>920</v>
      </c>
      <c r="E948" s="2" t="s">
        <v>921</v>
      </c>
      <c r="F948" s="110" t="s">
        <v>922</v>
      </c>
      <c r="G948" s="110" t="s">
        <v>2815</v>
      </c>
      <c r="H948" s="110" t="s">
        <v>2816</v>
      </c>
      <c r="I948" s="2" t="s">
        <v>2719</v>
      </c>
      <c r="J948" s="114" t="s">
        <v>3746</v>
      </c>
      <c r="L948" s="2" t="s">
        <v>3747</v>
      </c>
      <c r="M948" s="2">
        <v>373.0</v>
      </c>
      <c r="N948" s="38"/>
    </row>
    <row r="949">
      <c r="A949" s="108">
        <v>948.0</v>
      </c>
      <c r="B949" s="39" t="s">
        <v>1240</v>
      </c>
      <c r="D949" s="2" t="s">
        <v>920</v>
      </c>
      <c r="E949" s="2" t="s">
        <v>921</v>
      </c>
      <c r="F949" s="110" t="s">
        <v>922</v>
      </c>
      <c r="G949" s="110" t="s">
        <v>2815</v>
      </c>
      <c r="H949" s="110" t="s">
        <v>2816</v>
      </c>
      <c r="I949" s="2" t="s">
        <v>2719</v>
      </c>
      <c r="J949" s="114" t="s">
        <v>3748</v>
      </c>
      <c r="L949" s="2" t="s">
        <v>3749</v>
      </c>
      <c r="M949" s="2">
        <v>373.0</v>
      </c>
      <c r="N949" s="38"/>
    </row>
    <row r="950">
      <c r="A950" s="108">
        <v>949.0</v>
      </c>
      <c r="B950" s="39" t="s">
        <v>1240</v>
      </c>
      <c r="D950" s="2" t="s">
        <v>920</v>
      </c>
      <c r="E950" s="2" t="s">
        <v>921</v>
      </c>
      <c r="F950" s="110" t="s">
        <v>922</v>
      </c>
      <c r="G950" s="110" t="s">
        <v>2815</v>
      </c>
      <c r="H950" s="110" t="s">
        <v>2816</v>
      </c>
      <c r="I950" s="2" t="s">
        <v>2719</v>
      </c>
      <c r="J950" s="114" t="s">
        <v>3750</v>
      </c>
      <c r="L950" s="2" t="s">
        <v>3751</v>
      </c>
      <c r="M950" s="2">
        <v>373.0</v>
      </c>
      <c r="N950" s="38"/>
    </row>
    <row r="951">
      <c r="A951" s="108">
        <v>950.0</v>
      </c>
      <c r="B951" s="39" t="s">
        <v>1240</v>
      </c>
      <c r="D951" s="2" t="s">
        <v>920</v>
      </c>
      <c r="E951" s="2" t="s">
        <v>921</v>
      </c>
      <c r="F951" s="110" t="s">
        <v>922</v>
      </c>
      <c r="G951" s="110" t="s">
        <v>2815</v>
      </c>
      <c r="H951" s="110" t="s">
        <v>2816</v>
      </c>
      <c r="I951" s="2" t="s">
        <v>2719</v>
      </c>
      <c r="J951" s="114" t="s">
        <v>3752</v>
      </c>
      <c r="L951" s="2" t="s">
        <v>3753</v>
      </c>
      <c r="M951" s="2">
        <v>373.0</v>
      </c>
      <c r="N951" s="38"/>
    </row>
    <row r="952">
      <c r="A952" s="108">
        <v>951.0</v>
      </c>
      <c r="B952" s="39" t="s">
        <v>1240</v>
      </c>
      <c r="D952" s="2" t="s">
        <v>920</v>
      </c>
      <c r="E952" s="2" t="s">
        <v>921</v>
      </c>
      <c r="F952" s="110" t="s">
        <v>922</v>
      </c>
      <c r="G952" s="110" t="s">
        <v>2815</v>
      </c>
      <c r="H952" s="110" t="s">
        <v>2816</v>
      </c>
      <c r="I952" s="2" t="s">
        <v>2719</v>
      </c>
      <c r="J952" s="114" t="s">
        <v>3754</v>
      </c>
      <c r="L952" s="2" t="s">
        <v>3755</v>
      </c>
      <c r="M952" s="2">
        <v>373.0</v>
      </c>
      <c r="N952" s="38"/>
    </row>
    <row r="953">
      <c r="A953" s="108">
        <v>952.0</v>
      </c>
      <c r="B953" s="39" t="s">
        <v>1240</v>
      </c>
      <c r="D953" s="2" t="s">
        <v>920</v>
      </c>
      <c r="E953" s="2" t="s">
        <v>921</v>
      </c>
      <c r="F953" s="110" t="s">
        <v>922</v>
      </c>
      <c r="G953" s="110" t="s">
        <v>2815</v>
      </c>
      <c r="H953" s="110" t="s">
        <v>2816</v>
      </c>
      <c r="I953" s="2" t="s">
        <v>2719</v>
      </c>
      <c r="J953" s="114" t="s">
        <v>3756</v>
      </c>
      <c r="L953" s="2" t="s">
        <v>3757</v>
      </c>
      <c r="M953" s="2">
        <v>373.0</v>
      </c>
      <c r="N953" s="38"/>
    </row>
    <row r="954">
      <c r="A954" s="108">
        <v>953.0</v>
      </c>
      <c r="B954" s="39" t="s">
        <v>1240</v>
      </c>
      <c r="D954" s="2" t="s">
        <v>920</v>
      </c>
      <c r="E954" s="2" t="s">
        <v>921</v>
      </c>
      <c r="F954" s="110" t="s">
        <v>922</v>
      </c>
      <c r="G954" s="110" t="s">
        <v>2815</v>
      </c>
      <c r="H954" s="110" t="s">
        <v>2816</v>
      </c>
      <c r="I954" s="2" t="s">
        <v>2719</v>
      </c>
      <c r="J954" s="114" t="s">
        <v>3758</v>
      </c>
      <c r="L954" s="2" t="s">
        <v>3759</v>
      </c>
      <c r="M954" s="2">
        <v>373.0</v>
      </c>
      <c r="N954" s="38"/>
    </row>
    <row r="955">
      <c r="A955" s="108">
        <v>954.0</v>
      </c>
      <c r="B955" s="39" t="s">
        <v>1240</v>
      </c>
      <c r="D955" s="2" t="s">
        <v>920</v>
      </c>
      <c r="E955" s="2" t="s">
        <v>921</v>
      </c>
      <c r="F955" s="110" t="s">
        <v>922</v>
      </c>
      <c r="G955" s="110" t="s">
        <v>2815</v>
      </c>
      <c r="H955" s="110" t="s">
        <v>2816</v>
      </c>
      <c r="I955" s="2" t="s">
        <v>2719</v>
      </c>
      <c r="J955" s="114" t="s">
        <v>3760</v>
      </c>
      <c r="L955" s="2" t="s">
        <v>3761</v>
      </c>
      <c r="M955" s="2">
        <v>373.0</v>
      </c>
      <c r="N955" s="38"/>
    </row>
    <row r="956">
      <c r="A956" s="108">
        <v>955.0</v>
      </c>
      <c r="B956" s="39" t="s">
        <v>1240</v>
      </c>
      <c r="D956" s="39" t="s">
        <v>920</v>
      </c>
      <c r="E956" s="39" t="s">
        <v>921</v>
      </c>
      <c r="F956" s="110" t="s">
        <v>922</v>
      </c>
      <c r="G956" s="110" t="s">
        <v>3123</v>
      </c>
      <c r="H956" s="110" t="s">
        <v>949</v>
      </c>
      <c r="I956" s="2" t="s">
        <v>2719</v>
      </c>
      <c r="J956" s="114" t="s">
        <v>3762</v>
      </c>
      <c r="L956" s="2" t="s">
        <v>3763</v>
      </c>
      <c r="M956" s="2">
        <v>373.0</v>
      </c>
      <c r="N956" s="38"/>
    </row>
    <row r="957">
      <c r="A957" s="108">
        <v>956.0</v>
      </c>
      <c r="B957" s="39" t="s">
        <v>1240</v>
      </c>
      <c r="D957" s="39" t="s">
        <v>920</v>
      </c>
      <c r="E957" s="39" t="s">
        <v>921</v>
      </c>
      <c r="F957" s="110" t="s">
        <v>922</v>
      </c>
      <c r="G957" s="110" t="s">
        <v>3123</v>
      </c>
      <c r="H957" s="110" t="s">
        <v>949</v>
      </c>
      <c r="I957" s="2" t="s">
        <v>2719</v>
      </c>
      <c r="J957" s="114" t="s">
        <v>3764</v>
      </c>
      <c r="L957" s="2" t="s">
        <v>3765</v>
      </c>
      <c r="M957" s="2">
        <v>373.0</v>
      </c>
      <c r="N957" s="38"/>
    </row>
    <row r="958">
      <c r="A958" s="108">
        <v>957.0</v>
      </c>
      <c r="B958" s="39" t="s">
        <v>1240</v>
      </c>
      <c r="D958" s="39" t="s">
        <v>920</v>
      </c>
      <c r="E958" s="39" t="s">
        <v>921</v>
      </c>
      <c r="F958" s="110" t="s">
        <v>922</v>
      </c>
      <c r="G958" s="110" t="s">
        <v>3123</v>
      </c>
      <c r="H958" s="110" t="s">
        <v>949</v>
      </c>
      <c r="I958" s="2" t="s">
        <v>2719</v>
      </c>
      <c r="J958" s="114" t="s">
        <v>3766</v>
      </c>
      <c r="L958" s="2" t="s">
        <v>3767</v>
      </c>
      <c r="M958" s="2">
        <v>373.0</v>
      </c>
      <c r="N958" s="38"/>
    </row>
    <row r="959">
      <c r="A959" s="108">
        <v>958.0</v>
      </c>
      <c r="B959" s="39" t="s">
        <v>1240</v>
      </c>
      <c r="D959" s="39" t="s">
        <v>920</v>
      </c>
      <c r="E959" s="39" t="s">
        <v>921</v>
      </c>
      <c r="F959" s="110" t="s">
        <v>922</v>
      </c>
      <c r="G959" s="110" t="s">
        <v>3123</v>
      </c>
      <c r="H959" s="110" t="s">
        <v>949</v>
      </c>
      <c r="I959" s="2" t="s">
        <v>2719</v>
      </c>
      <c r="J959" s="114" t="s">
        <v>3768</v>
      </c>
      <c r="L959" s="2" t="s">
        <v>3769</v>
      </c>
      <c r="M959" s="2">
        <v>373.0</v>
      </c>
      <c r="N959" s="38"/>
    </row>
    <row r="960">
      <c r="A960" s="108">
        <v>959.0</v>
      </c>
      <c r="B960" s="39" t="s">
        <v>1240</v>
      </c>
      <c r="D960" s="39" t="s">
        <v>920</v>
      </c>
      <c r="E960" s="39" t="s">
        <v>921</v>
      </c>
      <c r="F960" s="110" t="s">
        <v>922</v>
      </c>
      <c r="G960" s="110" t="s">
        <v>3123</v>
      </c>
      <c r="H960" s="110" t="s">
        <v>949</v>
      </c>
      <c r="I960" s="2" t="s">
        <v>2719</v>
      </c>
      <c r="J960" s="114" t="s">
        <v>3770</v>
      </c>
      <c r="L960" s="2" t="s">
        <v>3771</v>
      </c>
      <c r="M960" s="2">
        <v>373.0</v>
      </c>
      <c r="N960" s="38"/>
    </row>
    <row r="961">
      <c r="A961" s="108">
        <v>960.0</v>
      </c>
      <c r="B961" s="39" t="s">
        <v>1240</v>
      </c>
      <c r="D961" s="39" t="s">
        <v>920</v>
      </c>
      <c r="E961" s="39" t="s">
        <v>921</v>
      </c>
      <c r="F961" s="110" t="s">
        <v>922</v>
      </c>
      <c r="G961" s="110" t="s">
        <v>3123</v>
      </c>
      <c r="H961" s="110" t="s">
        <v>949</v>
      </c>
      <c r="I961" s="2" t="s">
        <v>2719</v>
      </c>
      <c r="J961" s="114" t="s">
        <v>3772</v>
      </c>
      <c r="L961" s="2" t="s">
        <v>3773</v>
      </c>
      <c r="M961" s="2">
        <v>373.0</v>
      </c>
      <c r="N961" s="38"/>
    </row>
    <row r="962">
      <c r="A962" s="108">
        <v>961.0</v>
      </c>
      <c r="B962" s="39" t="s">
        <v>1240</v>
      </c>
      <c r="D962" s="39" t="s">
        <v>920</v>
      </c>
      <c r="E962" s="39" t="s">
        <v>921</v>
      </c>
      <c r="F962" s="110" t="s">
        <v>922</v>
      </c>
      <c r="G962" s="110" t="s">
        <v>3123</v>
      </c>
      <c r="H962" s="110" t="s">
        <v>949</v>
      </c>
      <c r="I962" s="2" t="s">
        <v>2719</v>
      </c>
      <c r="J962" s="114" t="s">
        <v>3774</v>
      </c>
      <c r="L962" s="2" t="s">
        <v>3775</v>
      </c>
      <c r="M962" s="2">
        <v>373.0</v>
      </c>
      <c r="N962" s="38"/>
    </row>
    <row r="963">
      <c r="A963" s="108">
        <v>962.0</v>
      </c>
      <c r="B963" s="39" t="s">
        <v>1240</v>
      </c>
      <c r="D963" s="39" t="s">
        <v>920</v>
      </c>
      <c r="E963" s="39" t="s">
        <v>921</v>
      </c>
      <c r="F963" s="110" t="s">
        <v>922</v>
      </c>
      <c r="G963" s="110" t="s">
        <v>3123</v>
      </c>
      <c r="H963" s="110" t="s">
        <v>949</v>
      </c>
      <c r="I963" s="2" t="s">
        <v>2719</v>
      </c>
      <c r="J963" s="114" t="s">
        <v>3776</v>
      </c>
      <c r="L963" s="2" t="s">
        <v>3777</v>
      </c>
      <c r="M963" s="2">
        <v>373.0</v>
      </c>
      <c r="N963" s="38"/>
    </row>
    <row r="964">
      <c r="A964" s="108">
        <v>963.0</v>
      </c>
      <c r="B964" s="39" t="s">
        <v>1240</v>
      </c>
      <c r="D964" s="39" t="s">
        <v>920</v>
      </c>
      <c r="E964" s="39" t="s">
        <v>921</v>
      </c>
      <c r="F964" s="110" t="s">
        <v>922</v>
      </c>
      <c r="G964" s="110" t="s">
        <v>3123</v>
      </c>
      <c r="H964" s="110" t="s">
        <v>949</v>
      </c>
      <c r="I964" s="2" t="s">
        <v>2719</v>
      </c>
      <c r="J964" s="114" t="s">
        <v>3778</v>
      </c>
      <c r="L964" s="2" t="s">
        <v>3779</v>
      </c>
      <c r="M964" s="2">
        <v>373.0</v>
      </c>
      <c r="N964" s="38"/>
    </row>
    <row r="965">
      <c r="A965" s="108">
        <v>964.0</v>
      </c>
      <c r="B965" s="39" t="s">
        <v>1240</v>
      </c>
      <c r="D965" s="39" t="s">
        <v>920</v>
      </c>
      <c r="E965" s="39" t="s">
        <v>921</v>
      </c>
      <c r="F965" s="110" t="s">
        <v>922</v>
      </c>
      <c r="G965" s="110" t="s">
        <v>3123</v>
      </c>
      <c r="H965" s="110" t="s">
        <v>949</v>
      </c>
      <c r="I965" s="2" t="s">
        <v>2719</v>
      </c>
      <c r="J965" s="114" t="s">
        <v>3780</v>
      </c>
      <c r="L965" s="2" t="s">
        <v>3781</v>
      </c>
      <c r="M965" s="2">
        <v>373.0</v>
      </c>
      <c r="N965" s="38"/>
    </row>
    <row r="966">
      <c r="A966" s="108">
        <v>965.0</v>
      </c>
      <c r="B966" s="2" t="s">
        <v>1635</v>
      </c>
      <c r="D966" s="2" t="s">
        <v>920</v>
      </c>
      <c r="E966" s="2" t="s">
        <v>921</v>
      </c>
      <c r="F966" s="110" t="s">
        <v>2068</v>
      </c>
      <c r="G966" s="110" t="s">
        <v>2969</v>
      </c>
      <c r="H966" s="110" t="s">
        <v>3576</v>
      </c>
      <c r="I966" s="2" t="s">
        <v>2719</v>
      </c>
      <c r="J966" s="39" t="s">
        <v>3782</v>
      </c>
      <c r="L966" s="2" t="s">
        <v>3783</v>
      </c>
      <c r="M966" s="2">
        <v>386.0</v>
      </c>
      <c r="N966" s="38"/>
    </row>
    <row r="967">
      <c r="A967" s="108">
        <v>966.0</v>
      </c>
      <c r="B967" s="2" t="s">
        <v>1635</v>
      </c>
      <c r="D967" s="2" t="s">
        <v>920</v>
      </c>
      <c r="E967" s="2" t="s">
        <v>921</v>
      </c>
      <c r="F967" s="110" t="s">
        <v>2068</v>
      </c>
      <c r="G967" s="110" t="s">
        <v>2969</v>
      </c>
      <c r="H967" s="110" t="s">
        <v>3576</v>
      </c>
      <c r="I967" s="2" t="s">
        <v>2719</v>
      </c>
      <c r="J967" s="39" t="s">
        <v>3784</v>
      </c>
      <c r="L967" s="2" t="s">
        <v>3785</v>
      </c>
      <c r="M967" s="2">
        <v>386.0</v>
      </c>
      <c r="N967" s="38"/>
    </row>
    <row r="968">
      <c r="A968" s="108">
        <v>967.0</v>
      </c>
      <c r="B968" s="2" t="s">
        <v>1635</v>
      </c>
      <c r="D968" s="2" t="s">
        <v>920</v>
      </c>
      <c r="E968" s="2" t="s">
        <v>921</v>
      </c>
      <c r="F968" s="110" t="s">
        <v>2068</v>
      </c>
      <c r="G968" s="110" t="s">
        <v>2969</v>
      </c>
      <c r="H968" s="110" t="s">
        <v>3576</v>
      </c>
      <c r="I968" s="2" t="s">
        <v>2719</v>
      </c>
      <c r="J968" s="39" t="s">
        <v>3786</v>
      </c>
      <c r="L968" s="2" t="s">
        <v>3787</v>
      </c>
      <c r="M968" s="2">
        <v>386.0</v>
      </c>
      <c r="N968" s="38"/>
    </row>
    <row r="969">
      <c r="A969" s="108">
        <v>968.0</v>
      </c>
      <c r="B969" s="2" t="s">
        <v>1635</v>
      </c>
      <c r="D969" s="2" t="s">
        <v>920</v>
      </c>
      <c r="E969" s="2" t="s">
        <v>921</v>
      </c>
      <c r="F969" s="110" t="s">
        <v>2068</v>
      </c>
      <c r="G969" s="110" t="s">
        <v>2969</v>
      </c>
      <c r="H969" s="110" t="s">
        <v>3576</v>
      </c>
      <c r="I969" s="2" t="s">
        <v>2719</v>
      </c>
      <c r="J969" s="39" t="s">
        <v>3788</v>
      </c>
      <c r="L969" s="2" t="s">
        <v>3789</v>
      </c>
      <c r="M969" s="2">
        <v>386.0</v>
      </c>
      <c r="N969" s="38"/>
    </row>
    <row r="970">
      <c r="A970" s="108">
        <v>969.0</v>
      </c>
      <c r="B970" s="2" t="s">
        <v>1635</v>
      </c>
      <c r="C970" s="2"/>
      <c r="D970" s="2" t="s">
        <v>920</v>
      </c>
      <c r="E970" s="2" t="s">
        <v>921</v>
      </c>
      <c r="F970" s="110" t="s">
        <v>2068</v>
      </c>
      <c r="G970" s="110" t="s">
        <v>2969</v>
      </c>
      <c r="H970" s="110" t="s">
        <v>3576</v>
      </c>
      <c r="I970" s="2" t="s">
        <v>2719</v>
      </c>
      <c r="J970" s="39" t="s">
        <v>3790</v>
      </c>
      <c r="L970" s="2" t="s">
        <v>3791</v>
      </c>
      <c r="M970" s="2">
        <v>386.0</v>
      </c>
      <c r="N970" s="38"/>
    </row>
    <row r="971">
      <c r="A971" s="108">
        <v>970.0</v>
      </c>
      <c r="B971" s="2" t="s">
        <v>1786</v>
      </c>
      <c r="C971" s="2" t="s">
        <v>2814</v>
      </c>
      <c r="D971" s="2" t="s">
        <v>920</v>
      </c>
      <c r="E971" s="2" t="s">
        <v>921</v>
      </c>
      <c r="F971" s="110" t="s">
        <v>922</v>
      </c>
      <c r="G971" s="110" t="s">
        <v>2815</v>
      </c>
      <c r="H971" s="110" t="s">
        <v>2816</v>
      </c>
      <c r="I971" s="2" t="s">
        <v>925</v>
      </c>
      <c r="J971" s="114" t="s">
        <v>3792</v>
      </c>
      <c r="K971" s="2" t="s">
        <v>3793</v>
      </c>
      <c r="L971" s="2" t="s">
        <v>2819</v>
      </c>
      <c r="M971" s="2">
        <v>371.0</v>
      </c>
      <c r="N971" s="38"/>
    </row>
    <row r="972">
      <c r="A972" s="108">
        <v>971.0</v>
      </c>
      <c r="B972" s="2" t="s">
        <v>1786</v>
      </c>
      <c r="C972" s="2" t="s">
        <v>2820</v>
      </c>
      <c r="D972" s="2" t="s">
        <v>920</v>
      </c>
      <c r="E972" s="2" t="s">
        <v>921</v>
      </c>
      <c r="F972" s="110" t="s">
        <v>922</v>
      </c>
      <c r="G972" s="110" t="s">
        <v>2815</v>
      </c>
      <c r="H972" s="110" t="s">
        <v>2816</v>
      </c>
      <c r="I972" s="2" t="s">
        <v>925</v>
      </c>
      <c r="J972" s="113" t="s">
        <v>3794</v>
      </c>
      <c r="K972" s="2" t="s">
        <v>3795</v>
      </c>
      <c r="L972" s="2" t="s">
        <v>2823</v>
      </c>
      <c r="M972" s="2">
        <v>371.0</v>
      </c>
      <c r="N972" s="38"/>
    </row>
    <row r="973">
      <c r="A973" s="108">
        <v>972.0</v>
      </c>
      <c r="B973" s="2" t="s">
        <v>1786</v>
      </c>
      <c r="C973" s="2" t="s">
        <v>2824</v>
      </c>
      <c r="D973" s="2" t="s">
        <v>920</v>
      </c>
      <c r="E973" s="2" t="s">
        <v>921</v>
      </c>
      <c r="F973" s="110" t="s">
        <v>922</v>
      </c>
      <c r="G973" s="110" t="s">
        <v>2815</v>
      </c>
      <c r="H973" s="110" t="s">
        <v>2816</v>
      </c>
      <c r="I973" s="2" t="s">
        <v>925</v>
      </c>
      <c r="J973" s="114" t="s">
        <v>3796</v>
      </c>
      <c r="K973" s="2" t="s">
        <v>3797</v>
      </c>
      <c r="L973" s="2" t="s">
        <v>2827</v>
      </c>
      <c r="M973" s="2">
        <v>371.0</v>
      </c>
      <c r="N973" s="38"/>
    </row>
    <row r="974">
      <c r="A974" s="108">
        <v>973.0</v>
      </c>
      <c r="B974" s="2" t="s">
        <v>1786</v>
      </c>
      <c r="C974" s="2" t="s">
        <v>2828</v>
      </c>
      <c r="D974" s="2" t="s">
        <v>920</v>
      </c>
      <c r="E974" s="2" t="s">
        <v>921</v>
      </c>
      <c r="F974" s="110" t="s">
        <v>922</v>
      </c>
      <c r="G974" s="110" t="s">
        <v>2815</v>
      </c>
      <c r="H974" s="110" t="s">
        <v>2816</v>
      </c>
      <c r="I974" s="2" t="s">
        <v>925</v>
      </c>
      <c r="J974" s="114" t="s">
        <v>3798</v>
      </c>
      <c r="K974" s="2" t="s">
        <v>3799</v>
      </c>
      <c r="L974" s="2" t="s">
        <v>3800</v>
      </c>
      <c r="M974" s="2">
        <v>371.0</v>
      </c>
      <c r="N974" s="38"/>
    </row>
    <row r="975">
      <c r="A975" s="108">
        <v>974.0</v>
      </c>
      <c r="B975" s="2" t="s">
        <v>1786</v>
      </c>
      <c r="C975" s="2" t="s">
        <v>3801</v>
      </c>
      <c r="D975" s="2" t="s">
        <v>920</v>
      </c>
      <c r="E975" s="2" t="s">
        <v>921</v>
      </c>
      <c r="F975" s="110" t="s">
        <v>922</v>
      </c>
      <c r="G975" s="110" t="s">
        <v>3802</v>
      </c>
      <c r="H975" s="110" t="s">
        <v>3803</v>
      </c>
      <c r="I975" s="2" t="s">
        <v>925</v>
      </c>
      <c r="J975" s="2" t="s">
        <v>3804</v>
      </c>
      <c r="K975" s="2" t="s">
        <v>3805</v>
      </c>
      <c r="L975" s="2" t="s">
        <v>3806</v>
      </c>
      <c r="M975" s="2">
        <v>387.0</v>
      </c>
      <c r="N975" s="38"/>
    </row>
    <row r="976">
      <c r="A976" s="108">
        <v>975.0</v>
      </c>
      <c r="B976" s="2" t="s">
        <v>1786</v>
      </c>
      <c r="C976" s="2" t="s">
        <v>3807</v>
      </c>
      <c r="D976" s="2" t="s">
        <v>920</v>
      </c>
      <c r="E976" s="2" t="s">
        <v>921</v>
      </c>
      <c r="F976" s="110" t="s">
        <v>922</v>
      </c>
      <c r="G976" s="110" t="s">
        <v>3802</v>
      </c>
      <c r="H976" s="110" t="s">
        <v>3803</v>
      </c>
      <c r="I976" s="2" t="s">
        <v>925</v>
      </c>
      <c r="J976" s="114" t="s">
        <v>3808</v>
      </c>
      <c r="K976" s="2" t="s">
        <v>3809</v>
      </c>
      <c r="L976" s="2" t="s">
        <v>3810</v>
      </c>
      <c r="M976" s="2">
        <v>387.0</v>
      </c>
      <c r="N976" s="38"/>
    </row>
    <row r="977">
      <c r="A977" s="108">
        <v>976.0</v>
      </c>
      <c r="B977" s="2" t="s">
        <v>1786</v>
      </c>
      <c r="C977" s="2" t="s">
        <v>3605</v>
      </c>
      <c r="D977" s="2" t="s">
        <v>920</v>
      </c>
      <c r="E977" s="2" t="s">
        <v>921</v>
      </c>
      <c r="F977" s="110" t="s">
        <v>922</v>
      </c>
      <c r="G977" s="110" t="s">
        <v>3802</v>
      </c>
      <c r="H977" s="110" t="s">
        <v>3803</v>
      </c>
      <c r="I977" s="2" t="s">
        <v>925</v>
      </c>
      <c r="J977" s="114" t="s">
        <v>3811</v>
      </c>
      <c r="K977" s="2" t="s">
        <v>3812</v>
      </c>
      <c r="L977" s="2" t="s">
        <v>3813</v>
      </c>
      <c r="M977" s="2">
        <v>387.0</v>
      </c>
      <c r="N977" s="38"/>
    </row>
    <row r="978">
      <c r="A978" s="108">
        <v>977.0</v>
      </c>
      <c r="B978" s="2" t="s">
        <v>1240</v>
      </c>
      <c r="C978" s="2" t="s">
        <v>3719</v>
      </c>
      <c r="D978" s="2" t="s">
        <v>920</v>
      </c>
      <c r="E978" s="2" t="s">
        <v>921</v>
      </c>
      <c r="F978" s="110" t="s">
        <v>922</v>
      </c>
      <c r="G978" s="110" t="s">
        <v>3802</v>
      </c>
      <c r="H978" s="110" t="s">
        <v>3803</v>
      </c>
      <c r="I978" s="2" t="s">
        <v>925</v>
      </c>
      <c r="J978" s="114" t="s">
        <v>3814</v>
      </c>
      <c r="K978" s="2" t="s">
        <v>3815</v>
      </c>
      <c r="L978" s="2" t="s">
        <v>3816</v>
      </c>
      <c r="M978" s="2">
        <v>387.0</v>
      </c>
      <c r="N978" s="38"/>
    </row>
    <row r="979">
      <c r="A979" s="108">
        <v>978.0</v>
      </c>
      <c r="B979" s="2" t="s">
        <v>1128</v>
      </c>
      <c r="D979" s="2" t="s">
        <v>920</v>
      </c>
      <c r="E979" s="2" t="s">
        <v>921</v>
      </c>
      <c r="F979" s="110" t="s">
        <v>922</v>
      </c>
      <c r="G979" s="110" t="s">
        <v>3802</v>
      </c>
      <c r="H979" s="110" t="s">
        <v>3803</v>
      </c>
      <c r="I979" s="2" t="s">
        <v>925</v>
      </c>
      <c r="J979" s="114" t="s">
        <v>3817</v>
      </c>
      <c r="K979" s="2" t="s">
        <v>3818</v>
      </c>
      <c r="L979" s="2" t="s">
        <v>3819</v>
      </c>
      <c r="M979" s="2">
        <v>387.0</v>
      </c>
      <c r="N979" s="38"/>
    </row>
    <row r="980">
      <c r="A980" s="108">
        <v>979.0</v>
      </c>
      <c r="B980" s="2" t="s">
        <v>1786</v>
      </c>
      <c r="D980" s="113" t="s">
        <v>920</v>
      </c>
      <c r="E980" s="113" t="s">
        <v>921</v>
      </c>
      <c r="F980" s="110" t="s">
        <v>922</v>
      </c>
      <c r="G980" s="110" t="s">
        <v>948</v>
      </c>
      <c r="H980" s="110" t="s">
        <v>949</v>
      </c>
      <c r="I980" s="2" t="s">
        <v>925</v>
      </c>
      <c r="J980" s="114" t="s">
        <v>1799</v>
      </c>
      <c r="K980" s="2" t="s">
        <v>3162</v>
      </c>
      <c r="L980" s="2" t="s">
        <v>3163</v>
      </c>
      <c r="M980" s="2">
        <v>54.0</v>
      </c>
      <c r="N980" s="38"/>
    </row>
    <row r="981">
      <c r="A981" s="108">
        <v>980.0</v>
      </c>
      <c r="B981" s="2" t="s">
        <v>1786</v>
      </c>
      <c r="D981" s="113" t="s">
        <v>920</v>
      </c>
      <c r="E981" s="113" t="s">
        <v>921</v>
      </c>
      <c r="F981" s="110" t="s">
        <v>922</v>
      </c>
      <c r="G981" s="110" t="s">
        <v>948</v>
      </c>
      <c r="H981" s="110" t="s">
        <v>949</v>
      </c>
      <c r="I981" s="2" t="s">
        <v>925</v>
      </c>
      <c r="J981" s="114" t="s">
        <v>1801</v>
      </c>
      <c r="K981" s="2" t="s">
        <v>3165</v>
      </c>
      <c r="L981" s="2" t="s">
        <v>3166</v>
      </c>
      <c r="M981" s="2">
        <v>54.0</v>
      </c>
      <c r="N981" s="38"/>
    </row>
    <row r="982">
      <c r="A982" s="108">
        <v>981.0</v>
      </c>
      <c r="B982" s="2" t="s">
        <v>1786</v>
      </c>
      <c r="D982" s="113" t="s">
        <v>920</v>
      </c>
      <c r="E982" s="113" t="s">
        <v>921</v>
      </c>
      <c r="F982" s="110" t="s">
        <v>922</v>
      </c>
      <c r="G982" s="110" t="s">
        <v>948</v>
      </c>
      <c r="H982" s="110" t="s">
        <v>949</v>
      </c>
      <c r="I982" s="2" t="s">
        <v>925</v>
      </c>
      <c r="J982" s="114" t="s">
        <v>1657</v>
      </c>
      <c r="K982" s="2" t="s">
        <v>3124</v>
      </c>
      <c r="L982" s="2" t="s">
        <v>1659</v>
      </c>
      <c r="M982" s="2">
        <v>54.0</v>
      </c>
      <c r="N982" s="38"/>
    </row>
    <row r="983">
      <c r="A983" s="108">
        <v>982.0</v>
      </c>
      <c r="B983" s="2" t="s">
        <v>1240</v>
      </c>
      <c r="D983" s="113" t="s">
        <v>920</v>
      </c>
      <c r="E983" s="113" t="s">
        <v>921</v>
      </c>
      <c r="F983" s="110" t="s">
        <v>922</v>
      </c>
      <c r="G983" s="110" t="s">
        <v>948</v>
      </c>
      <c r="H983" s="110" t="s">
        <v>949</v>
      </c>
      <c r="I983" s="2" t="s">
        <v>925</v>
      </c>
      <c r="J983" s="114" t="s">
        <v>1291</v>
      </c>
      <c r="K983" s="2" t="s">
        <v>3188</v>
      </c>
      <c r="L983" s="2" t="s">
        <v>3189</v>
      </c>
      <c r="M983" s="2">
        <v>54.0</v>
      </c>
      <c r="N983" s="38"/>
    </row>
    <row r="984">
      <c r="A984" s="108">
        <v>983.0</v>
      </c>
      <c r="B984" s="2" t="s">
        <v>1635</v>
      </c>
      <c r="D984" s="2" t="s">
        <v>920</v>
      </c>
      <c r="E984" s="2" t="s">
        <v>921</v>
      </c>
      <c r="F984" s="110" t="s">
        <v>2933</v>
      </c>
      <c r="G984" s="110" t="s">
        <v>3156</v>
      </c>
      <c r="H984" s="110" t="s">
        <v>2945</v>
      </c>
      <c r="I984" s="2" t="s">
        <v>925</v>
      </c>
      <c r="J984" s="112" t="s">
        <v>3820</v>
      </c>
      <c r="K984" s="2" t="s">
        <v>3821</v>
      </c>
      <c r="L984" s="2" t="s">
        <v>3822</v>
      </c>
      <c r="M984" s="5">
        <v>170.0</v>
      </c>
      <c r="N984" s="38"/>
    </row>
    <row r="985">
      <c r="A985" s="108">
        <v>984.0</v>
      </c>
      <c r="B985" s="2" t="s">
        <v>1635</v>
      </c>
      <c r="D985" s="2" t="s">
        <v>920</v>
      </c>
      <c r="E985" s="2" t="s">
        <v>921</v>
      </c>
      <c r="F985" s="110" t="s">
        <v>2933</v>
      </c>
      <c r="G985" s="110" t="s">
        <v>3156</v>
      </c>
      <c r="H985" s="110" t="s">
        <v>2945</v>
      </c>
      <c r="I985" s="2" t="s">
        <v>2719</v>
      </c>
      <c r="J985" s="112" t="s">
        <v>3823</v>
      </c>
      <c r="L985" s="2" t="s">
        <v>3824</v>
      </c>
      <c r="M985" s="5">
        <v>170.0</v>
      </c>
      <c r="N985" s="38"/>
    </row>
    <row r="986">
      <c r="A986" s="108">
        <v>985.0</v>
      </c>
      <c r="B986" s="2" t="s">
        <v>1635</v>
      </c>
      <c r="D986" s="2" t="s">
        <v>920</v>
      </c>
      <c r="E986" s="2" t="s">
        <v>921</v>
      </c>
      <c r="F986" s="110" t="s">
        <v>2933</v>
      </c>
      <c r="G986" s="110" t="s">
        <v>3156</v>
      </c>
      <c r="H986" s="110" t="s">
        <v>2945</v>
      </c>
      <c r="I986" s="2" t="s">
        <v>2719</v>
      </c>
      <c r="J986" s="112" t="s">
        <v>3825</v>
      </c>
      <c r="L986" s="2" t="s">
        <v>3826</v>
      </c>
      <c r="M986" s="5">
        <v>170.0</v>
      </c>
      <c r="N986" s="38"/>
    </row>
    <row r="987">
      <c r="A987" s="108">
        <v>986.0</v>
      </c>
      <c r="B987" s="2" t="s">
        <v>1635</v>
      </c>
      <c r="D987" s="2" t="s">
        <v>920</v>
      </c>
      <c r="E987" s="2" t="s">
        <v>921</v>
      </c>
      <c r="F987" s="110" t="s">
        <v>2933</v>
      </c>
      <c r="G987" s="110" t="s">
        <v>3156</v>
      </c>
      <c r="H987" s="110" t="s">
        <v>2945</v>
      </c>
      <c r="I987" s="2" t="s">
        <v>2719</v>
      </c>
      <c r="J987" s="112" t="s">
        <v>3827</v>
      </c>
      <c r="L987" s="2" t="s">
        <v>3828</v>
      </c>
      <c r="M987" s="5">
        <v>170.0</v>
      </c>
      <c r="N987" s="38"/>
    </row>
    <row r="988">
      <c r="A988" s="108">
        <v>987.0</v>
      </c>
      <c r="B988" s="2" t="s">
        <v>1635</v>
      </c>
      <c r="D988" s="2" t="s">
        <v>920</v>
      </c>
      <c r="E988" s="2" t="s">
        <v>921</v>
      </c>
      <c r="F988" s="110" t="s">
        <v>2933</v>
      </c>
      <c r="G988" s="110" t="s">
        <v>3156</v>
      </c>
      <c r="H988" s="110" t="s">
        <v>2945</v>
      </c>
      <c r="I988" s="2" t="s">
        <v>2719</v>
      </c>
      <c r="J988" s="112" t="s">
        <v>3829</v>
      </c>
      <c r="L988" s="2" t="s">
        <v>3830</v>
      </c>
      <c r="M988" s="5">
        <v>170.0</v>
      </c>
      <c r="N988" s="38"/>
    </row>
    <row r="989">
      <c r="A989" s="108">
        <v>988.0</v>
      </c>
      <c r="B989" s="2" t="s">
        <v>1635</v>
      </c>
      <c r="D989" s="2" t="s">
        <v>920</v>
      </c>
      <c r="E989" s="2" t="s">
        <v>921</v>
      </c>
      <c r="F989" s="110" t="s">
        <v>2933</v>
      </c>
      <c r="G989" s="110" t="s">
        <v>3156</v>
      </c>
      <c r="H989" s="110" t="s">
        <v>2945</v>
      </c>
      <c r="I989" s="2" t="s">
        <v>2719</v>
      </c>
      <c r="J989" s="112" t="s">
        <v>3831</v>
      </c>
      <c r="L989" s="2" t="s">
        <v>3832</v>
      </c>
      <c r="M989" s="5">
        <v>170.0</v>
      </c>
      <c r="N989" s="38"/>
    </row>
    <row r="990">
      <c r="A990" s="108">
        <v>989.0</v>
      </c>
      <c r="B990" s="2" t="s">
        <v>1635</v>
      </c>
      <c r="D990" s="2" t="s">
        <v>920</v>
      </c>
      <c r="E990" s="2" t="s">
        <v>921</v>
      </c>
      <c r="F990" s="110" t="s">
        <v>2933</v>
      </c>
      <c r="G990" s="110" t="s">
        <v>3156</v>
      </c>
      <c r="H990" s="110" t="s">
        <v>2945</v>
      </c>
      <c r="I990" s="2" t="s">
        <v>2719</v>
      </c>
      <c r="J990" s="112" t="s">
        <v>3833</v>
      </c>
      <c r="L990" s="2" t="s">
        <v>3834</v>
      </c>
      <c r="M990" s="5">
        <v>170.0</v>
      </c>
      <c r="N990" s="38"/>
    </row>
    <row r="991">
      <c r="A991" s="108">
        <v>990.0</v>
      </c>
      <c r="B991" s="2" t="s">
        <v>1786</v>
      </c>
      <c r="D991" s="2" t="s">
        <v>920</v>
      </c>
      <c r="E991" s="2" t="s">
        <v>921</v>
      </c>
      <c r="F991" s="110" t="s">
        <v>2933</v>
      </c>
      <c r="G991" s="110" t="s">
        <v>3156</v>
      </c>
      <c r="H991" s="110" t="s">
        <v>2945</v>
      </c>
      <c r="I991" s="2" t="s">
        <v>925</v>
      </c>
      <c r="J991" s="112" t="s">
        <v>3835</v>
      </c>
      <c r="K991" s="2" t="s">
        <v>3178</v>
      </c>
      <c r="L991" s="2" t="s">
        <v>3179</v>
      </c>
      <c r="M991" s="5">
        <v>170.0</v>
      </c>
      <c r="N991" s="38"/>
    </row>
    <row r="992">
      <c r="A992" s="108">
        <v>991.0</v>
      </c>
      <c r="B992" s="2" t="s">
        <v>1786</v>
      </c>
      <c r="D992" s="2" t="s">
        <v>920</v>
      </c>
      <c r="E992" s="2" t="s">
        <v>921</v>
      </c>
      <c r="F992" s="110" t="s">
        <v>2933</v>
      </c>
      <c r="G992" s="110" t="s">
        <v>3156</v>
      </c>
      <c r="H992" s="110" t="s">
        <v>2945</v>
      </c>
      <c r="I992" s="2" t="s">
        <v>2719</v>
      </c>
      <c r="J992" s="112" t="s">
        <v>3836</v>
      </c>
      <c r="L992" s="2" t="s">
        <v>3837</v>
      </c>
      <c r="M992" s="5">
        <v>170.0</v>
      </c>
      <c r="N992" s="38"/>
    </row>
    <row r="993">
      <c r="A993" s="108">
        <v>992.0</v>
      </c>
      <c r="B993" s="2" t="s">
        <v>1635</v>
      </c>
      <c r="D993" s="2" t="s">
        <v>920</v>
      </c>
      <c r="E993" s="7"/>
      <c r="F993" s="110" t="s">
        <v>2163</v>
      </c>
      <c r="G993" s="110" t="s">
        <v>3838</v>
      </c>
      <c r="H993" s="110" t="s">
        <v>3839</v>
      </c>
      <c r="I993" s="2" t="s">
        <v>925</v>
      </c>
      <c r="J993" s="114" t="s">
        <v>3840</v>
      </c>
      <c r="K993" s="2" t="s">
        <v>3841</v>
      </c>
      <c r="L993" s="2" t="s">
        <v>3842</v>
      </c>
      <c r="M993" s="2">
        <v>167.0</v>
      </c>
      <c r="N993" s="38"/>
    </row>
    <row r="994">
      <c r="A994" s="108">
        <v>993.0</v>
      </c>
      <c r="B994" s="2" t="s">
        <v>1635</v>
      </c>
      <c r="D994" s="2" t="s">
        <v>920</v>
      </c>
      <c r="E994" s="7"/>
      <c r="F994" s="110" t="s">
        <v>2163</v>
      </c>
      <c r="G994" s="110" t="s">
        <v>3838</v>
      </c>
      <c r="H994" s="110" t="s">
        <v>3839</v>
      </c>
      <c r="I994" s="2" t="s">
        <v>2719</v>
      </c>
      <c r="J994" s="39" t="s">
        <v>3843</v>
      </c>
      <c r="L994" s="2" t="s">
        <v>3844</v>
      </c>
      <c r="M994" s="2">
        <v>167.0</v>
      </c>
      <c r="N994" s="38"/>
    </row>
    <row r="995">
      <c r="A995" s="108">
        <v>994.0</v>
      </c>
      <c r="B995" s="2" t="s">
        <v>1635</v>
      </c>
      <c r="D995" s="2" t="s">
        <v>920</v>
      </c>
      <c r="E995" s="7"/>
      <c r="F995" s="110" t="s">
        <v>2163</v>
      </c>
      <c r="G995" s="110" t="s">
        <v>3838</v>
      </c>
      <c r="H995" s="110" t="s">
        <v>3839</v>
      </c>
      <c r="I995" s="2" t="s">
        <v>2719</v>
      </c>
      <c r="J995" s="39" t="s">
        <v>3845</v>
      </c>
      <c r="L995" s="2" t="s">
        <v>3846</v>
      </c>
      <c r="M995" s="2">
        <v>167.0</v>
      </c>
      <c r="N995" s="38"/>
    </row>
    <row r="996">
      <c r="A996" s="108">
        <v>995.0</v>
      </c>
      <c r="B996" s="2" t="s">
        <v>1635</v>
      </c>
      <c r="D996" s="2" t="s">
        <v>920</v>
      </c>
      <c r="E996" s="7"/>
      <c r="F996" s="110" t="s">
        <v>2163</v>
      </c>
      <c r="G996" s="110" t="s">
        <v>3838</v>
      </c>
      <c r="H996" s="110" t="s">
        <v>3839</v>
      </c>
      <c r="I996" s="2" t="s">
        <v>2719</v>
      </c>
      <c r="J996" s="39" t="s">
        <v>3847</v>
      </c>
      <c r="L996" s="2" t="s">
        <v>3848</v>
      </c>
      <c r="M996" s="2">
        <v>167.0</v>
      </c>
      <c r="N996" s="38"/>
    </row>
    <row r="997">
      <c r="A997" s="108">
        <v>996.0</v>
      </c>
      <c r="B997" s="2" t="s">
        <v>1635</v>
      </c>
      <c r="D997" s="2" t="s">
        <v>920</v>
      </c>
      <c r="E997" s="7"/>
      <c r="F997" s="110" t="s">
        <v>2163</v>
      </c>
      <c r="G997" s="110" t="s">
        <v>3838</v>
      </c>
      <c r="H997" s="110" t="s">
        <v>3839</v>
      </c>
      <c r="I997" s="2" t="s">
        <v>2719</v>
      </c>
      <c r="J997" s="39" t="s">
        <v>3849</v>
      </c>
      <c r="L997" s="2" t="s">
        <v>3850</v>
      </c>
      <c r="M997" s="2">
        <v>167.0</v>
      </c>
      <c r="N997" s="38"/>
    </row>
    <row r="998">
      <c r="A998" s="108">
        <v>997.0</v>
      </c>
      <c r="B998" s="2" t="s">
        <v>1786</v>
      </c>
      <c r="D998" s="2" t="s">
        <v>920</v>
      </c>
      <c r="E998" s="7"/>
      <c r="F998" s="110" t="s">
        <v>2163</v>
      </c>
      <c r="G998" s="110" t="s">
        <v>3851</v>
      </c>
      <c r="H998" s="110" t="s">
        <v>3839</v>
      </c>
      <c r="I998" s="2" t="s">
        <v>2719</v>
      </c>
      <c r="J998" s="2" t="s">
        <v>3851</v>
      </c>
      <c r="L998" s="2" t="s">
        <v>3852</v>
      </c>
      <c r="M998" s="2">
        <v>159.0</v>
      </c>
      <c r="N998" s="38" t="s">
        <v>3853</v>
      </c>
    </row>
    <row r="999">
      <c r="A999" s="108">
        <v>998.0</v>
      </c>
      <c r="B999" s="2" t="s">
        <v>1786</v>
      </c>
      <c r="D999" s="2" t="s">
        <v>920</v>
      </c>
      <c r="E999" s="7"/>
      <c r="F999" s="110" t="s">
        <v>2163</v>
      </c>
      <c r="G999" s="110" t="s">
        <v>3854</v>
      </c>
      <c r="H999" s="110" t="s">
        <v>3839</v>
      </c>
      <c r="I999" s="2" t="s">
        <v>2719</v>
      </c>
      <c r="J999" s="2" t="s">
        <v>3854</v>
      </c>
      <c r="L999" s="2" t="s">
        <v>3855</v>
      </c>
      <c r="M999" s="2">
        <v>159.0</v>
      </c>
      <c r="N999" s="38"/>
    </row>
    <row r="1000">
      <c r="A1000" s="108">
        <v>999.0</v>
      </c>
      <c r="B1000" s="2" t="s">
        <v>1786</v>
      </c>
      <c r="D1000" s="2" t="s">
        <v>920</v>
      </c>
      <c r="E1000" s="7"/>
      <c r="F1000" s="110" t="s">
        <v>2163</v>
      </c>
      <c r="G1000" s="110" t="s">
        <v>3856</v>
      </c>
      <c r="H1000" s="110" t="s">
        <v>3839</v>
      </c>
      <c r="I1000" s="2" t="s">
        <v>2719</v>
      </c>
      <c r="J1000" s="2" t="s">
        <v>3856</v>
      </c>
      <c r="L1000" s="2" t="s">
        <v>3857</v>
      </c>
      <c r="M1000" s="2">
        <v>159.0</v>
      </c>
      <c r="N1000" s="38"/>
    </row>
    <row r="1001">
      <c r="A1001" s="108">
        <v>1000.0</v>
      </c>
      <c r="B1001" s="2" t="s">
        <v>1786</v>
      </c>
      <c r="D1001" s="2" t="s">
        <v>920</v>
      </c>
      <c r="E1001" s="7"/>
      <c r="F1001" s="110" t="s">
        <v>2163</v>
      </c>
      <c r="G1001" s="110" t="s">
        <v>3858</v>
      </c>
      <c r="H1001" s="110" t="s">
        <v>3839</v>
      </c>
      <c r="I1001" s="2" t="s">
        <v>2719</v>
      </c>
      <c r="J1001" s="2" t="s">
        <v>3858</v>
      </c>
      <c r="L1001" s="2" t="s">
        <v>3859</v>
      </c>
      <c r="M1001" s="2">
        <v>159.0</v>
      </c>
      <c r="N1001" s="38"/>
    </row>
    <row r="1002">
      <c r="A1002" s="108">
        <v>1001.0</v>
      </c>
      <c r="B1002" s="2" t="s">
        <v>1786</v>
      </c>
      <c r="D1002" s="2" t="s">
        <v>920</v>
      </c>
      <c r="E1002" s="7"/>
      <c r="F1002" s="110" t="s">
        <v>2163</v>
      </c>
      <c r="G1002" s="110" t="s">
        <v>3860</v>
      </c>
      <c r="H1002" s="110" t="s">
        <v>3839</v>
      </c>
      <c r="I1002" s="2" t="s">
        <v>2719</v>
      </c>
      <c r="J1002" s="2" t="s">
        <v>3860</v>
      </c>
      <c r="L1002" s="2" t="s">
        <v>3861</v>
      </c>
      <c r="M1002" s="2">
        <v>159.0</v>
      </c>
      <c r="N1002" s="38"/>
    </row>
    <row r="1003">
      <c r="A1003" s="108">
        <v>1002.0</v>
      </c>
      <c r="B1003" s="2" t="s">
        <v>1786</v>
      </c>
      <c r="D1003" s="2" t="s">
        <v>920</v>
      </c>
      <c r="E1003" s="7"/>
      <c r="F1003" s="110" t="s">
        <v>2163</v>
      </c>
      <c r="G1003" s="110" t="s">
        <v>3862</v>
      </c>
      <c r="H1003" s="110" t="s">
        <v>3839</v>
      </c>
      <c r="I1003" s="2" t="s">
        <v>2719</v>
      </c>
      <c r="J1003" s="2" t="s">
        <v>3862</v>
      </c>
      <c r="L1003" s="2" t="s">
        <v>3863</v>
      </c>
      <c r="M1003" s="2">
        <v>159.0</v>
      </c>
      <c r="N1003" s="38"/>
    </row>
    <row r="1004">
      <c r="A1004" s="108">
        <v>1003.0</v>
      </c>
      <c r="B1004" s="2" t="s">
        <v>1786</v>
      </c>
      <c r="D1004" s="2" t="s">
        <v>920</v>
      </c>
      <c r="E1004" s="7"/>
      <c r="F1004" s="110" t="s">
        <v>2163</v>
      </c>
      <c r="G1004" s="110" t="s">
        <v>3864</v>
      </c>
      <c r="H1004" s="110" t="s">
        <v>3839</v>
      </c>
      <c r="I1004" s="2" t="s">
        <v>2719</v>
      </c>
      <c r="J1004" s="2" t="s">
        <v>3864</v>
      </c>
      <c r="L1004" s="2" t="s">
        <v>3865</v>
      </c>
      <c r="M1004" s="2">
        <v>159.0</v>
      </c>
      <c r="N1004" s="38"/>
    </row>
    <row r="1005">
      <c r="A1005" s="108">
        <v>1004.0</v>
      </c>
      <c r="B1005" s="2" t="s">
        <v>1786</v>
      </c>
      <c r="D1005" s="2" t="s">
        <v>920</v>
      </c>
      <c r="E1005" s="7"/>
      <c r="F1005" s="110" t="s">
        <v>2163</v>
      </c>
      <c r="G1005" s="110" t="s">
        <v>3866</v>
      </c>
      <c r="H1005" s="110" t="s">
        <v>3839</v>
      </c>
      <c r="I1005" s="2" t="s">
        <v>2719</v>
      </c>
      <c r="J1005" s="2" t="s">
        <v>3866</v>
      </c>
      <c r="L1005" s="2" t="s">
        <v>3867</v>
      </c>
      <c r="M1005" s="2">
        <v>159.0</v>
      </c>
      <c r="N1005" s="38"/>
    </row>
    <row r="1006">
      <c r="A1006" s="108">
        <v>1005.0</v>
      </c>
      <c r="B1006" s="2" t="s">
        <v>1786</v>
      </c>
      <c r="D1006" s="2" t="s">
        <v>920</v>
      </c>
      <c r="E1006" s="7"/>
      <c r="F1006" s="110" t="s">
        <v>2163</v>
      </c>
      <c r="G1006" s="110" t="s">
        <v>3868</v>
      </c>
      <c r="H1006" s="110" t="s">
        <v>3839</v>
      </c>
      <c r="I1006" s="2" t="s">
        <v>2719</v>
      </c>
      <c r="J1006" s="2" t="s">
        <v>3868</v>
      </c>
      <c r="L1006" s="2" t="s">
        <v>3869</v>
      </c>
      <c r="M1006" s="2">
        <v>159.0</v>
      </c>
      <c r="N1006" s="38"/>
    </row>
    <row r="1007">
      <c r="A1007" s="108">
        <v>1006.0</v>
      </c>
      <c r="B1007" s="2" t="s">
        <v>1786</v>
      </c>
      <c r="D1007" s="2" t="s">
        <v>920</v>
      </c>
      <c r="E1007" s="7"/>
      <c r="F1007" s="110" t="s">
        <v>2163</v>
      </c>
      <c r="G1007" s="110" t="s">
        <v>3870</v>
      </c>
      <c r="H1007" s="110" t="s">
        <v>3839</v>
      </c>
      <c r="I1007" s="2" t="s">
        <v>2719</v>
      </c>
      <c r="J1007" s="2" t="s">
        <v>3870</v>
      </c>
      <c r="L1007" s="2" t="s">
        <v>3871</v>
      </c>
      <c r="M1007" s="2">
        <v>159.0</v>
      </c>
      <c r="N1007" s="38"/>
    </row>
    <row r="1008">
      <c r="A1008" s="108">
        <v>1007.0</v>
      </c>
      <c r="B1008" s="2" t="s">
        <v>1786</v>
      </c>
      <c r="D1008" s="2" t="s">
        <v>920</v>
      </c>
      <c r="E1008" s="7"/>
      <c r="F1008" s="110" t="s">
        <v>2163</v>
      </c>
      <c r="G1008" s="110" t="s">
        <v>3872</v>
      </c>
      <c r="H1008" s="110" t="s">
        <v>3839</v>
      </c>
      <c r="I1008" s="2" t="s">
        <v>2719</v>
      </c>
      <c r="J1008" s="2" t="s">
        <v>3872</v>
      </c>
      <c r="L1008" s="2" t="s">
        <v>3873</v>
      </c>
      <c r="M1008" s="2">
        <v>159.0</v>
      </c>
      <c r="N1008" s="38"/>
    </row>
    <row r="1009">
      <c r="A1009" s="108">
        <v>1008.0</v>
      </c>
      <c r="B1009" s="2" t="s">
        <v>1786</v>
      </c>
      <c r="D1009" s="2" t="s">
        <v>920</v>
      </c>
      <c r="E1009" s="7"/>
      <c r="F1009" s="110" t="s">
        <v>2163</v>
      </c>
      <c r="G1009" s="110" t="s">
        <v>3874</v>
      </c>
      <c r="H1009" s="110" t="s">
        <v>3839</v>
      </c>
      <c r="I1009" s="2" t="s">
        <v>2719</v>
      </c>
      <c r="J1009" s="2" t="s">
        <v>3874</v>
      </c>
      <c r="L1009" s="2" t="s">
        <v>3875</v>
      </c>
      <c r="M1009" s="2">
        <v>159.0</v>
      </c>
      <c r="N1009" s="38"/>
    </row>
    <row r="1010">
      <c r="A1010" s="108">
        <v>1009.0</v>
      </c>
      <c r="B1010" s="2" t="s">
        <v>1786</v>
      </c>
      <c r="D1010" s="2" t="s">
        <v>920</v>
      </c>
      <c r="E1010" s="7"/>
      <c r="F1010" s="110" t="s">
        <v>2163</v>
      </c>
      <c r="G1010" s="110" t="s">
        <v>3876</v>
      </c>
      <c r="H1010" s="110" t="s">
        <v>3839</v>
      </c>
      <c r="I1010" s="2" t="s">
        <v>2719</v>
      </c>
      <c r="J1010" s="2" t="s">
        <v>3876</v>
      </c>
      <c r="L1010" s="2" t="s">
        <v>3877</v>
      </c>
      <c r="M1010" s="2">
        <v>159.0</v>
      </c>
      <c r="N1010" s="38"/>
    </row>
    <row r="1011">
      <c r="A1011" s="108">
        <v>1010.0</v>
      </c>
      <c r="B1011" s="2" t="s">
        <v>1635</v>
      </c>
      <c r="D1011" s="117" t="s">
        <v>920</v>
      </c>
      <c r="E1011" s="117" t="s">
        <v>921</v>
      </c>
      <c r="F1011" s="110" t="s">
        <v>2068</v>
      </c>
      <c r="G1011" s="110" t="s">
        <v>2074</v>
      </c>
      <c r="H1011" s="110" t="s">
        <v>2075</v>
      </c>
      <c r="I1011" s="2" t="s">
        <v>2719</v>
      </c>
      <c r="J1011" s="9" t="s">
        <v>3878</v>
      </c>
      <c r="L1011" s="2" t="s">
        <v>2088</v>
      </c>
      <c r="M1011" s="2">
        <v>286.0</v>
      </c>
      <c r="N1011" s="38"/>
    </row>
    <row r="1012">
      <c r="A1012" s="108">
        <v>1011.0</v>
      </c>
      <c r="B1012" s="2" t="s">
        <v>1635</v>
      </c>
      <c r="D1012" s="39" t="s">
        <v>920</v>
      </c>
      <c r="E1012" s="39" t="s">
        <v>921</v>
      </c>
      <c r="F1012" s="110" t="s">
        <v>956</v>
      </c>
      <c r="G1012" s="110" t="s">
        <v>3879</v>
      </c>
      <c r="H1012" s="110" t="s">
        <v>3880</v>
      </c>
      <c r="I1012" s="2" t="s">
        <v>925</v>
      </c>
      <c r="J1012" s="39" t="s">
        <v>3881</v>
      </c>
      <c r="K1012" s="2" t="s">
        <v>3882</v>
      </c>
      <c r="L1012" s="2" t="s">
        <v>3883</v>
      </c>
      <c r="M1012" s="2">
        <v>155.0</v>
      </c>
      <c r="N1012" s="38"/>
    </row>
    <row r="1013">
      <c r="A1013" s="108">
        <v>1012.0</v>
      </c>
      <c r="B1013" s="2" t="s">
        <v>3884</v>
      </c>
      <c r="C1013" s="2" t="s">
        <v>3885</v>
      </c>
      <c r="D1013" s="2" t="s">
        <v>3023</v>
      </c>
      <c r="E1013" s="2" t="s">
        <v>3886</v>
      </c>
      <c r="F1013" s="110" t="s">
        <v>3887</v>
      </c>
      <c r="G1013" s="110" t="s">
        <v>3888</v>
      </c>
      <c r="H1013" s="110" t="s">
        <v>3889</v>
      </c>
      <c r="I1013" s="2" t="s">
        <v>925</v>
      </c>
      <c r="J1013" s="39" t="s">
        <v>3890</v>
      </c>
      <c r="K1013" s="2" t="s">
        <v>3891</v>
      </c>
      <c r="L1013" s="2" t="s">
        <v>3892</v>
      </c>
      <c r="M1013" s="2">
        <v>388.0</v>
      </c>
      <c r="N1013" s="120" t="s">
        <v>3893</v>
      </c>
    </row>
    <row r="1014">
      <c r="A1014" s="108">
        <v>1013.0</v>
      </c>
      <c r="B1014" s="2" t="s">
        <v>3884</v>
      </c>
      <c r="C1014" s="2" t="s">
        <v>3894</v>
      </c>
      <c r="D1014" s="2" t="s">
        <v>3023</v>
      </c>
      <c r="E1014" s="2" t="s">
        <v>3886</v>
      </c>
      <c r="F1014" s="110" t="s">
        <v>3887</v>
      </c>
      <c r="G1014" s="110" t="s">
        <v>3888</v>
      </c>
      <c r="H1014" s="110" t="s">
        <v>3889</v>
      </c>
      <c r="I1014" s="2" t="s">
        <v>925</v>
      </c>
      <c r="J1014" s="39" t="s">
        <v>3895</v>
      </c>
      <c r="K1014" s="2" t="s">
        <v>3896</v>
      </c>
      <c r="L1014" s="2" t="s">
        <v>3897</v>
      </c>
      <c r="M1014" s="2">
        <v>388.0</v>
      </c>
      <c r="N1014" s="38"/>
    </row>
    <row r="1015">
      <c r="A1015" s="108">
        <v>1014.0</v>
      </c>
      <c r="B1015" s="2" t="s">
        <v>3898</v>
      </c>
      <c r="C1015" s="113" t="s">
        <v>3899</v>
      </c>
      <c r="D1015" s="38" t="s">
        <v>3900</v>
      </c>
      <c r="E1015" s="38"/>
      <c r="F1015" s="110" t="s">
        <v>3901</v>
      </c>
      <c r="G1015" s="110" t="s">
        <v>3902</v>
      </c>
      <c r="H1015" s="110" t="s">
        <v>3903</v>
      </c>
      <c r="I1015" s="2" t="s">
        <v>925</v>
      </c>
      <c r="J1015" s="39" t="s">
        <v>3904</v>
      </c>
      <c r="K1015" s="2" t="s">
        <v>3905</v>
      </c>
      <c r="L1015" s="2" t="s">
        <v>3906</v>
      </c>
      <c r="M1015" s="2">
        <v>390.0</v>
      </c>
      <c r="N1015" s="38"/>
    </row>
    <row r="1016">
      <c r="A1016" s="108">
        <v>1015.0</v>
      </c>
      <c r="B1016" s="2" t="s">
        <v>1635</v>
      </c>
      <c r="C1016" s="2" t="s">
        <v>3907</v>
      </c>
      <c r="D1016" s="113" t="s">
        <v>3023</v>
      </c>
      <c r="E1016" s="113" t="s">
        <v>3886</v>
      </c>
      <c r="F1016" s="110" t="s">
        <v>3887</v>
      </c>
      <c r="G1016" s="110" t="s">
        <v>3908</v>
      </c>
      <c r="H1016" s="110" t="s">
        <v>3909</v>
      </c>
      <c r="I1016" s="2" t="s">
        <v>925</v>
      </c>
      <c r="J1016" s="39" t="s">
        <v>3910</v>
      </c>
      <c r="K1016" s="2" t="s">
        <v>3911</v>
      </c>
      <c r="L1016" s="2" t="s">
        <v>3912</v>
      </c>
      <c r="M1016" s="2">
        <v>391.0</v>
      </c>
      <c r="N1016" s="38"/>
    </row>
    <row r="1017">
      <c r="A1017" s="108">
        <v>1016.0</v>
      </c>
      <c r="B1017" s="2" t="s">
        <v>3913</v>
      </c>
      <c r="C1017" s="2" t="s">
        <v>3914</v>
      </c>
      <c r="D1017" s="2" t="s">
        <v>3023</v>
      </c>
      <c r="E1017" s="2" t="s">
        <v>3024</v>
      </c>
      <c r="F1017" s="110" t="s">
        <v>3025</v>
      </c>
      <c r="G1017" s="110" t="s">
        <v>3915</v>
      </c>
      <c r="H1017" s="110" t="s">
        <v>3916</v>
      </c>
      <c r="I1017" s="2" t="s">
        <v>925</v>
      </c>
      <c r="J1017" s="39" t="s">
        <v>3917</v>
      </c>
      <c r="K1017" s="2" t="s">
        <v>3918</v>
      </c>
      <c r="L1017" s="2" t="s">
        <v>3919</v>
      </c>
      <c r="M1017" s="2">
        <v>392.0</v>
      </c>
      <c r="N1017" s="38"/>
    </row>
    <row r="1018">
      <c r="A1018" s="108">
        <v>1017.0</v>
      </c>
      <c r="B1018" s="2" t="s">
        <v>3913</v>
      </c>
      <c r="C1018" s="2" t="s">
        <v>3920</v>
      </c>
      <c r="D1018" s="2" t="s">
        <v>3023</v>
      </c>
      <c r="E1018" s="2" t="s">
        <v>3024</v>
      </c>
      <c r="F1018" s="110" t="s">
        <v>3025</v>
      </c>
      <c r="G1018" s="110" t="s">
        <v>3915</v>
      </c>
      <c r="H1018" s="110" t="s">
        <v>3916</v>
      </c>
      <c r="I1018" s="2" t="s">
        <v>925</v>
      </c>
      <c r="J1018" s="39" t="s">
        <v>3921</v>
      </c>
      <c r="K1018" s="2" t="s">
        <v>3922</v>
      </c>
      <c r="L1018" s="2" t="s">
        <v>3923</v>
      </c>
      <c r="M1018" s="2">
        <v>392.0</v>
      </c>
      <c r="N1018" s="38"/>
    </row>
    <row r="1019">
      <c r="A1019" s="108">
        <v>1018.0</v>
      </c>
      <c r="B1019" s="2" t="s">
        <v>3924</v>
      </c>
      <c r="C1019" s="2" t="s">
        <v>3925</v>
      </c>
      <c r="D1019" s="2" t="s">
        <v>3023</v>
      </c>
      <c r="E1019" s="2" t="s">
        <v>3024</v>
      </c>
      <c r="F1019" s="110" t="s">
        <v>3025</v>
      </c>
      <c r="G1019" s="110" t="s">
        <v>3915</v>
      </c>
      <c r="H1019" s="110" t="s">
        <v>3916</v>
      </c>
      <c r="I1019" s="2" t="s">
        <v>925</v>
      </c>
      <c r="J1019" s="39" t="s">
        <v>3926</v>
      </c>
      <c r="K1019" s="2" t="s">
        <v>3927</v>
      </c>
      <c r="L1019" s="2" t="s">
        <v>3928</v>
      </c>
      <c r="M1019" s="2">
        <v>392.0</v>
      </c>
      <c r="N1019" s="38"/>
    </row>
    <row r="1020">
      <c r="A1020" s="108">
        <v>1019.0</v>
      </c>
      <c r="B1020" s="2" t="s">
        <v>3913</v>
      </c>
      <c r="C1020" s="2" t="s">
        <v>3929</v>
      </c>
      <c r="D1020" s="2" t="s">
        <v>3023</v>
      </c>
      <c r="E1020" s="2" t="s">
        <v>3024</v>
      </c>
      <c r="F1020" s="110" t="s">
        <v>3025</v>
      </c>
      <c r="G1020" s="110" t="s">
        <v>3930</v>
      </c>
      <c r="H1020" s="110" t="s">
        <v>3931</v>
      </c>
      <c r="I1020" s="2" t="s">
        <v>925</v>
      </c>
      <c r="J1020" s="39" t="s">
        <v>3932</v>
      </c>
      <c r="K1020" s="2" t="s">
        <v>3933</v>
      </c>
      <c r="L1020" s="2" t="s">
        <v>3934</v>
      </c>
      <c r="M1020" s="2">
        <v>393.0</v>
      </c>
      <c r="N1020" s="38"/>
    </row>
    <row r="1021">
      <c r="A1021" s="108">
        <v>1020.0</v>
      </c>
      <c r="B1021" s="2" t="s">
        <v>3935</v>
      </c>
      <c r="C1021" s="2" t="s">
        <v>3936</v>
      </c>
      <c r="D1021" s="2" t="s">
        <v>3023</v>
      </c>
      <c r="E1021" s="2" t="s">
        <v>3024</v>
      </c>
      <c r="F1021" s="110" t="s">
        <v>3025</v>
      </c>
      <c r="G1021" s="110" t="s">
        <v>3930</v>
      </c>
      <c r="H1021" s="110" t="s">
        <v>3931</v>
      </c>
      <c r="I1021" s="2" t="s">
        <v>925</v>
      </c>
      <c r="J1021" s="39" t="s">
        <v>3937</v>
      </c>
      <c r="K1021" s="2" t="s">
        <v>3938</v>
      </c>
      <c r="L1021" s="2" t="s">
        <v>3939</v>
      </c>
      <c r="M1021" s="2">
        <v>393.0</v>
      </c>
      <c r="N1021" s="38"/>
    </row>
    <row r="1022">
      <c r="A1022" s="108">
        <v>1021.0</v>
      </c>
      <c r="B1022" s="2" t="s">
        <v>3924</v>
      </c>
      <c r="C1022" s="2" t="s">
        <v>3940</v>
      </c>
      <c r="D1022" s="2" t="s">
        <v>3023</v>
      </c>
      <c r="E1022" s="2" t="s">
        <v>3024</v>
      </c>
      <c r="F1022" s="110" t="s">
        <v>3025</v>
      </c>
      <c r="G1022" s="110" t="s">
        <v>3930</v>
      </c>
      <c r="H1022" s="110" t="s">
        <v>3931</v>
      </c>
      <c r="I1022" s="2" t="s">
        <v>925</v>
      </c>
      <c r="J1022" s="39" t="s">
        <v>3941</v>
      </c>
      <c r="K1022" s="2" t="s">
        <v>3942</v>
      </c>
      <c r="L1022" s="2" t="s">
        <v>3943</v>
      </c>
      <c r="M1022" s="2">
        <v>393.0</v>
      </c>
      <c r="N1022" s="38"/>
    </row>
    <row r="1023">
      <c r="A1023" s="108">
        <v>1022.0</v>
      </c>
      <c r="B1023" s="2" t="s">
        <v>3913</v>
      </c>
      <c r="C1023" s="2" t="s">
        <v>3944</v>
      </c>
      <c r="D1023" s="2" t="s">
        <v>3023</v>
      </c>
      <c r="E1023" s="2" t="s">
        <v>3024</v>
      </c>
      <c r="F1023" s="110" t="s">
        <v>3025</v>
      </c>
      <c r="G1023" s="110" t="s">
        <v>3930</v>
      </c>
      <c r="H1023" s="110" t="s">
        <v>3931</v>
      </c>
      <c r="I1023" s="2" t="s">
        <v>925</v>
      </c>
      <c r="J1023" s="39" t="s">
        <v>3945</v>
      </c>
      <c r="K1023" s="2" t="s">
        <v>3946</v>
      </c>
      <c r="L1023" s="2" t="s">
        <v>3947</v>
      </c>
      <c r="M1023" s="2">
        <v>393.0</v>
      </c>
      <c r="N1023" s="38"/>
    </row>
    <row r="1024">
      <c r="A1024" s="108">
        <v>1023.0</v>
      </c>
      <c r="B1024" s="2" t="s">
        <v>3913</v>
      </c>
      <c r="C1024" s="2" t="s">
        <v>3948</v>
      </c>
      <c r="D1024" s="2" t="s">
        <v>3023</v>
      </c>
      <c r="E1024" s="2" t="s">
        <v>3024</v>
      </c>
      <c r="F1024" s="110" t="s">
        <v>3025</v>
      </c>
      <c r="G1024" s="110" t="s">
        <v>3949</v>
      </c>
      <c r="H1024" s="110" t="s">
        <v>3950</v>
      </c>
      <c r="I1024" s="2" t="s">
        <v>925</v>
      </c>
      <c r="J1024" s="39" t="s">
        <v>3951</v>
      </c>
      <c r="K1024" s="2" t="s">
        <v>3952</v>
      </c>
      <c r="L1024" s="2" t="s">
        <v>3953</v>
      </c>
      <c r="M1024" s="2">
        <v>394.0</v>
      </c>
      <c r="N1024" s="38"/>
    </row>
    <row r="1025">
      <c r="A1025" s="108">
        <v>1024.0</v>
      </c>
      <c r="B1025" s="2" t="s">
        <v>3935</v>
      </c>
      <c r="C1025" s="2" t="s">
        <v>3954</v>
      </c>
      <c r="D1025" s="2" t="s">
        <v>3023</v>
      </c>
      <c r="E1025" s="2" t="s">
        <v>3024</v>
      </c>
      <c r="F1025" s="110" t="s">
        <v>3025</v>
      </c>
      <c r="G1025" s="110" t="s">
        <v>3949</v>
      </c>
      <c r="H1025" s="110" t="s">
        <v>3950</v>
      </c>
      <c r="I1025" s="2" t="s">
        <v>925</v>
      </c>
      <c r="J1025" s="39" t="s">
        <v>3955</v>
      </c>
      <c r="K1025" s="2" t="s">
        <v>3956</v>
      </c>
      <c r="L1025" s="2" t="s">
        <v>3957</v>
      </c>
      <c r="M1025" s="2">
        <v>498.0</v>
      </c>
      <c r="N1025" s="38"/>
    </row>
    <row r="1026">
      <c r="A1026" s="108">
        <v>1025.0</v>
      </c>
      <c r="B1026" s="2" t="s">
        <v>3924</v>
      </c>
      <c r="C1026" s="2" t="s">
        <v>3958</v>
      </c>
      <c r="D1026" s="2" t="s">
        <v>3023</v>
      </c>
      <c r="E1026" s="2" t="s">
        <v>3024</v>
      </c>
      <c r="F1026" s="110" t="s">
        <v>3025</v>
      </c>
      <c r="G1026" s="110" t="s">
        <v>3949</v>
      </c>
      <c r="H1026" s="110" t="s">
        <v>3950</v>
      </c>
      <c r="I1026" s="2" t="s">
        <v>925</v>
      </c>
      <c r="J1026" s="39" t="s">
        <v>3959</v>
      </c>
      <c r="K1026" s="2" t="s">
        <v>3960</v>
      </c>
      <c r="L1026" s="2" t="s">
        <v>3961</v>
      </c>
      <c r="M1026" s="2">
        <v>498.0</v>
      </c>
      <c r="N1026" s="38"/>
    </row>
    <row r="1027">
      <c r="A1027" s="108">
        <v>1026.0</v>
      </c>
      <c r="B1027" s="2" t="s">
        <v>3913</v>
      </c>
      <c r="C1027" s="2" t="s">
        <v>3962</v>
      </c>
      <c r="D1027" s="2" t="s">
        <v>3023</v>
      </c>
      <c r="E1027" s="2" t="s">
        <v>3024</v>
      </c>
      <c r="F1027" s="110" t="s">
        <v>3025</v>
      </c>
      <c r="G1027" s="110" t="s">
        <v>3963</v>
      </c>
      <c r="H1027" s="110" t="s">
        <v>3964</v>
      </c>
      <c r="I1027" s="2" t="s">
        <v>925</v>
      </c>
      <c r="J1027" s="2" t="s">
        <v>3965</v>
      </c>
      <c r="L1027" s="2" t="s">
        <v>3966</v>
      </c>
      <c r="M1027" s="2">
        <v>395.0</v>
      </c>
      <c r="N1027" s="38" t="s">
        <v>3967</v>
      </c>
    </row>
    <row r="1028">
      <c r="A1028" s="108">
        <v>1027.0</v>
      </c>
      <c r="B1028" s="2" t="s">
        <v>3935</v>
      </c>
      <c r="C1028" s="2" t="s">
        <v>3968</v>
      </c>
      <c r="D1028" s="2" t="s">
        <v>3023</v>
      </c>
      <c r="E1028" s="2" t="s">
        <v>3024</v>
      </c>
      <c r="F1028" s="110" t="s">
        <v>3025</v>
      </c>
      <c r="G1028" s="110" t="s">
        <v>3963</v>
      </c>
      <c r="H1028" s="110" t="s">
        <v>3964</v>
      </c>
      <c r="I1028" s="2" t="s">
        <v>925</v>
      </c>
      <c r="J1028" s="2" t="s">
        <v>3969</v>
      </c>
      <c r="L1028" s="2" t="s">
        <v>3970</v>
      </c>
      <c r="M1028" s="2">
        <v>395.0</v>
      </c>
      <c r="N1028" s="38" t="s">
        <v>3967</v>
      </c>
    </row>
    <row r="1029">
      <c r="A1029" s="108">
        <v>1028.0</v>
      </c>
      <c r="B1029" s="2" t="s">
        <v>3924</v>
      </c>
      <c r="C1029" s="2" t="s">
        <v>3971</v>
      </c>
      <c r="D1029" s="2" t="s">
        <v>3023</v>
      </c>
      <c r="E1029" s="2" t="s">
        <v>3024</v>
      </c>
      <c r="F1029" s="110" t="s">
        <v>3025</v>
      </c>
      <c r="G1029" s="110" t="s">
        <v>3963</v>
      </c>
      <c r="H1029" s="110" t="s">
        <v>3964</v>
      </c>
      <c r="I1029" s="2" t="s">
        <v>925</v>
      </c>
      <c r="J1029" s="2" t="s">
        <v>3972</v>
      </c>
      <c r="L1029" s="2" t="s">
        <v>3973</v>
      </c>
      <c r="M1029" s="2">
        <v>395.0</v>
      </c>
      <c r="N1029" s="38" t="s">
        <v>3967</v>
      </c>
    </row>
    <row r="1030">
      <c r="A1030" s="108">
        <v>1029.0</v>
      </c>
      <c r="B1030" s="2" t="s">
        <v>3913</v>
      </c>
      <c r="C1030" s="2" t="s">
        <v>3974</v>
      </c>
      <c r="D1030" s="2" t="s">
        <v>3023</v>
      </c>
      <c r="E1030" s="2" t="s">
        <v>3024</v>
      </c>
      <c r="F1030" s="110" t="s">
        <v>3025</v>
      </c>
      <c r="G1030" s="110" t="s">
        <v>3975</v>
      </c>
      <c r="H1030" s="110" t="s">
        <v>3976</v>
      </c>
      <c r="I1030" s="2" t="s">
        <v>925</v>
      </c>
      <c r="J1030" s="2" t="s">
        <v>3977</v>
      </c>
      <c r="L1030" s="2" t="s">
        <v>3978</v>
      </c>
      <c r="M1030" s="2">
        <v>396.0</v>
      </c>
      <c r="N1030" s="38" t="s">
        <v>3967</v>
      </c>
    </row>
    <row r="1031">
      <c r="A1031" s="108">
        <v>1030.0</v>
      </c>
      <c r="B1031" s="2" t="s">
        <v>3935</v>
      </c>
      <c r="C1031" s="2" t="s">
        <v>3979</v>
      </c>
      <c r="D1031" s="2" t="s">
        <v>3023</v>
      </c>
      <c r="E1031" s="2" t="s">
        <v>3024</v>
      </c>
      <c r="F1031" s="110" t="s">
        <v>3025</v>
      </c>
      <c r="G1031" s="110" t="s">
        <v>3975</v>
      </c>
      <c r="H1031" s="110" t="s">
        <v>3976</v>
      </c>
      <c r="I1031" s="2" t="s">
        <v>925</v>
      </c>
      <c r="J1031" s="2" t="s">
        <v>3980</v>
      </c>
      <c r="L1031" s="2" t="s">
        <v>3981</v>
      </c>
      <c r="M1031" s="2">
        <v>396.0</v>
      </c>
      <c r="N1031" s="38" t="s">
        <v>3967</v>
      </c>
    </row>
    <row r="1032">
      <c r="A1032" s="108">
        <v>1031.0</v>
      </c>
      <c r="B1032" s="2" t="s">
        <v>3924</v>
      </c>
      <c r="C1032" s="2" t="s">
        <v>3982</v>
      </c>
      <c r="D1032" s="2" t="s">
        <v>3023</v>
      </c>
      <c r="E1032" s="2" t="s">
        <v>3024</v>
      </c>
      <c r="F1032" s="110" t="s">
        <v>3025</v>
      </c>
      <c r="G1032" s="110" t="s">
        <v>3975</v>
      </c>
      <c r="H1032" s="110" t="s">
        <v>3976</v>
      </c>
      <c r="I1032" s="2" t="s">
        <v>925</v>
      </c>
      <c r="J1032" s="2" t="s">
        <v>3983</v>
      </c>
      <c r="L1032" s="2" t="s">
        <v>3984</v>
      </c>
      <c r="M1032" s="2">
        <v>396.0</v>
      </c>
      <c r="N1032" s="38" t="s">
        <v>3967</v>
      </c>
    </row>
    <row r="1033">
      <c r="A1033" s="108">
        <v>1032.0</v>
      </c>
      <c r="B1033" s="2" t="s">
        <v>3913</v>
      </c>
      <c r="C1033" s="2" t="s">
        <v>3985</v>
      </c>
      <c r="D1033" s="2" t="s">
        <v>3023</v>
      </c>
      <c r="E1033" s="2" t="s">
        <v>3024</v>
      </c>
      <c r="F1033" s="110" t="s">
        <v>3025</v>
      </c>
      <c r="G1033" s="110" t="s">
        <v>3986</v>
      </c>
      <c r="H1033" s="110" t="s">
        <v>3469</v>
      </c>
      <c r="I1033" s="2" t="s">
        <v>925</v>
      </c>
      <c r="J1033" s="114" t="s">
        <v>3470</v>
      </c>
      <c r="K1033" s="2" t="s">
        <v>3471</v>
      </c>
      <c r="L1033" s="2" t="s">
        <v>3472</v>
      </c>
      <c r="M1033" s="121">
        <v>399.0</v>
      </c>
      <c r="N1033" s="38"/>
    </row>
    <row r="1034">
      <c r="A1034" s="108">
        <v>1033.0</v>
      </c>
      <c r="B1034" s="2" t="s">
        <v>3935</v>
      </c>
      <c r="C1034" s="2" t="s">
        <v>1786</v>
      </c>
      <c r="D1034" s="2" t="s">
        <v>3023</v>
      </c>
      <c r="E1034" s="2" t="s">
        <v>3024</v>
      </c>
      <c r="F1034" s="110" t="s">
        <v>3025</v>
      </c>
      <c r="G1034" s="110" t="s">
        <v>3986</v>
      </c>
      <c r="H1034" s="110" t="s">
        <v>3469</v>
      </c>
      <c r="I1034" s="2" t="s">
        <v>925</v>
      </c>
      <c r="J1034" s="114" t="s">
        <v>3987</v>
      </c>
      <c r="K1034" s="2" t="s">
        <v>3988</v>
      </c>
      <c r="L1034" s="2" t="s">
        <v>3989</v>
      </c>
      <c r="M1034" s="121">
        <v>399.0</v>
      </c>
      <c r="N1034" s="38"/>
    </row>
    <row r="1035">
      <c r="A1035" s="108">
        <v>1034.0</v>
      </c>
      <c r="B1035" s="2" t="s">
        <v>3884</v>
      </c>
      <c r="C1035" s="2" t="s">
        <v>3990</v>
      </c>
      <c r="D1035" s="2" t="s">
        <v>3023</v>
      </c>
      <c r="E1035" s="2" t="s">
        <v>3024</v>
      </c>
      <c r="F1035" s="110" t="s">
        <v>3025</v>
      </c>
      <c r="G1035" s="110" t="s">
        <v>3986</v>
      </c>
      <c r="H1035" s="110" t="s">
        <v>3469</v>
      </c>
      <c r="I1035" s="2" t="s">
        <v>925</v>
      </c>
      <c r="J1035" s="114" t="s">
        <v>3991</v>
      </c>
      <c r="K1035" s="2" t="s">
        <v>3992</v>
      </c>
      <c r="L1035" s="2" t="s">
        <v>3993</v>
      </c>
      <c r="M1035" s="121">
        <v>399.0</v>
      </c>
      <c r="N1035" s="38"/>
    </row>
    <row r="1036">
      <c r="A1036" s="108">
        <v>1035.0</v>
      </c>
      <c r="B1036" s="2" t="s">
        <v>3884</v>
      </c>
      <c r="C1036" s="2" t="s">
        <v>3994</v>
      </c>
      <c r="D1036" s="2" t="s">
        <v>3023</v>
      </c>
      <c r="E1036" s="2" t="s">
        <v>3024</v>
      </c>
      <c r="F1036" s="110" t="s">
        <v>3025</v>
      </c>
      <c r="G1036" s="110" t="s">
        <v>3986</v>
      </c>
      <c r="H1036" s="110" t="s">
        <v>3469</v>
      </c>
      <c r="I1036" s="2" t="s">
        <v>925</v>
      </c>
      <c r="J1036" s="114" t="s">
        <v>3995</v>
      </c>
      <c r="K1036" s="2" t="s">
        <v>3996</v>
      </c>
      <c r="L1036" s="2" t="s">
        <v>3997</v>
      </c>
      <c r="M1036" s="121">
        <v>399.0</v>
      </c>
      <c r="N1036" s="38"/>
    </row>
    <row r="1037">
      <c r="A1037" s="108">
        <v>1036.0</v>
      </c>
      <c r="B1037" s="2" t="s">
        <v>3935</v>
      </c>
      <c r="C1037" s="2" t="s">
        <v>3998</v>
      </c>
      <c r="D1037" s="2" t="s">
        <v>3023</v>
      </c>
      <c r="E1037" s="2" t="s">
        <v>3024</v>
      </c>
      <c r="F1037" s="110" t="s">
        <v>3025</v>
      </c>
      <c r="G1037" s="110" t="s">
        <v>3986</v>
      </c>
      <c r="H1037" s="110" t="s">
        <v>3469</v>
      </c>
      <c r="I1037" s="2" t="s">
        <v>925</v>
      </c>
      <c r="J1037" s="114" t="s">
        <v>3999</v>
      </c>
      <c r="K1037" s="2" t="s">
        <v>4000</v>
      </c>
      <c r="L1037" s="2" t="s">
        <v>4001</v>
      </c>
      <c r="M1037" s="121">
        <v>399.0</v>
      </c>
      <c r="N1037" s="38"/>
    </row>
    <row r="1038">
      <c r="A1038" s="108">
        <v>1037.0</v>
      </c>
      <c r="B1038" s="2" t="s">
        <v>3913</v>
      </c>
      <c r="C1038" s="2" t="s">
        <v>4002</v>
      </c>
      <c r="D1038" s="2" t="s">
        <v>3023</v>
      </c>
      <c r="E1038" s="2" t="s">
        <v>3024</v>
      </c>
      <c r="F1038" s="110" t="s">
        <v>3025</v>
      </c>
      <c r="G1038" s="110" t="s">
        <v>3986</v>
      </c>
      <c r="H1038" s="110" t="s">
        <v>3469</v>
      </c>
      <c r="I1038" s="2" t="s">
        <v>925</v>
      </c>
      <c r="J1038" s="114" t="s">
        <v>4003</v>
      </c>
      <c r="K1038" s="2" t="s">
        <v>4004</v>
      </c>
      <c r="L1038" s="2" t="s">
        <v>4005</v>
      </c>
      <c r="M1038" s="121">
        <v>399.0</v>
      </c>
      <c r="N1038" s="38"/>
    </row>
    <row r="1039">
      <c r="A1039" s="108">
        <v>1038.0</v>
      </c>
      <c r="B1039" s="2" t="s">
        <v>3884</v>
      </c>
      <c r="C1039" s="2" t="s">
        <v>3309</v>
      </c>
      <c r="D1039" s="38" t="s">
        <v>3023</v>
      </c>
      <c r="E1039" s="38" t="s">
        <v>3024</v>
      </c>
      <c r="F1039" s="110" t="s">
        <v>3025</v>
      </c>
      <c r="G1039" s="110" t="s">
        <v>4006</v>
      </c>
      <c r="H1039" s="110" t="s">
        <v>4007</v>
      </c>
      <c r="I1039" s="2" t="s">
        <v>925</v>
      </c>
      <c r="J1039" s="114" t="s">
        <v>4008</v>
      </c>
      <c r="K1039" s="2" t="s">
        <v>4009</v>
      </c>
      <c r="L1039" s="2" t="s">
        <v>4010</v>
      </c>
      <c r="M1039" s="2">
        <v>403.0</v>
      </c>
      <c r="N1039" s="38"/>
    </row>
    <row r="1040">
      <c r="A1040" s="108">
        <v>1039.0</v>
      </c>
      <c r="B1040" s="2" t="s">
        <v>3935</v>
      </c>
      <c r="C1040" s="2" t="s">
        <v>3295</v>
      </c>
      <c r="D1040" s="38" t="s">
        <v>3023</v>
      </c>
      <c r="E1040" s="38" t="s">
        <v>3024</v>
      </c>
      <c r="F1040" s="110" t="s">
        <v>3025</v>
      </c>
      <c r="G1040" s="110" t="s">
        <v>4006</v>
      </c>
      <c r="H1040" s="110" t="s">
        <v>4007</v>
      </c>
      <c r="I1040" s="2" t="s">
        <v>925</v>
      </c>
      <c r="J1040" s="114" t="s">
        <v>4011</v>
      </c>
      <c r="K1040" s="2" t="s">
        <v>4012</v>
      </c>
      <c r="L1040" s="2" t="s">
        <v>4013</v>
      </c>
      <c r="M1040" s="2">
        <v>403.0</v>
      </c>
      <c r="N1040" s="38"/>
    </row>
    <row r="1041">
      <c r="A1041" s="108">
        <v>1040.0</v>
      </c>
      <c r="B1041" s="2" t="s">
        <v>3935</v>
      </c>
      <c r="C1041" s="2" t="s">
        <v>3301</v>
      </c>
      <c r="D1041" s="38" t="s">
        <v>3023</v>
      </c>
      <c r="E1041" s="38" t="s">
        <v>3024</v>
      </c>
      <c r="F1041" s="110" t="s">
        <v>3025</v>
      </c>
      <c r="G1041" s="110" t="s">
        <v>4006</v>
      </c>
      <c r="H1041" s="110" t="s">
        <v>4007</v>
      </c>
      <c r="I1041" s="2" t="s">
        <v>925</v>
      </c>
      <c r="J1041" s="113" t="s">
        <v>4014</v>
      </c>
      <c r="K1041" s="2" t="s">
        <v>4015</v>
      </c>
      <c r="L1041" s="2" t="s">
        <v>4016</v>
      </c>
      <c r="M1041" s="2">
        <v>403.0</v>
      </c>
      <c r="N1041" s="38"/>
    </row>
    <row r="1042">
      <c r="A1042" s="108">
        <v>1041.0</v>
      </c>
      <c r="B1042" s="2" t="s">
        <v>3913</v>
      </c>
      <c r="C1042" s="2" t="s">
        <v>3962</v>
      </c>
      <c r="D1042" s="38" t="s">
        <v>3023</v>
      </c>
      <c r="E1042" s="38" t="s">
        <v>3024</v>
      </c>
      <c r="F1042" s="110" t="s">
        <v>3025</v>
      </c>
      <c r="G1042" s="110" t="s">
        <v>4006</v>
      </c>
      <c r="H1042" s="110" t="s">
        <v>4007</v>
      </c>
      <c r="I1042" s="2" t="s">
        <v>925</v>
      </c>
      <c r="J1042" s="114" t="s">
        <v>4017</v>
      </c>
      <c r="K1042" s="2" t="s">
        <v>4018</v>
      </c>
      <c r="L1042" s="2" t="s">
        <v>4019</v>
      </c>
      <c r="M1042" s="2">
        <v>403.0</v>
      </c>
      <c r="N1042" s="38"/>
    </row>
    <row r="1043">
      <c r="A1043" s="108">
        <v>1042.0</v>
      </c>
      <c r="B1043" s="2" t="s">
        <v>1786</v>
      </c>
      <c r="D1043" s="2" t="s">
        <v>920</v>
      </c>
      <c r="E1043" s="2" t="s">
        <v>921</v>
      </c>
      <c r="F1043" s="110" t="s">
        <v>1707</v>
      </c>
      <c r="G1043" s="110" t="s">
        <v>2199</v>
      </c>
      <c r="H1043" s="110" t="s">
        <v>2200</v>
      </c>
      <c r="I1043" s="2" t="s">
        <v>925</v>
      </c>
      <c r="J1043" s="113" t="s">
        <v>4020</v>
      </c>
      <c r="K1043" s="2" t="s">
        <v>4021</v>
      </c>
      <c r="L1043" s="2" t="s">
        <v>4022</v>
      </c>
      <c r="M1043" s="2">
        <v>389.0</v>
      </c>
      <c r="N1043" s="38"/>
    </row>
    <row r="1044">
      <c r="A1044" s="108">
        <v>1043.0</v>
      </c>
      <c r="B1044" s="2" t="s">
        <v>1635</v>
      </c>
      <c r="D1044" s="2" t="s">
        <v>920</v>
      </c>
      <c r="E1044" s="2" t="s">
        <v>921</v>
      </c>
      <c r="F1044" s="110" t="s">
        <v>1707</v>
      </c>
      <c r="G1044" s="110" t="s">
        <v>2199</v>
      </c>
      <c r="H1044" s="110" t="s">
        <v>2200</v>
      </c>
      <c r="I1044" s="2" t="s">
        <v>2719</v>
      </c>
      <c r="J1044" s="114" t="s">
        <v>4023</v>
      </c>
      <c r="L1044" s="2" t="s">
        <v>4024</v>
      </c>
      <c r="M1044" s="2">
        <v>389.0</v>
      </c>
      <c r="N1044" s="38"/>
    </row>
    <row r="1045">
      <c r="A1045" s="108">
        <v>1044.0</v>
      </c>
      <c r="B1045" s="2" t="s">
        <v>1635</v>
      </c>
      <c r="D1045" s="2" t="s">
        <v>920</v>
      </c>
      <c r="E1045" s="2" t="s">
        <v>921</v>
      </c>
      <c r="F1045" s="110" t="s">
        <v>1707</v>
      </c>
      <c r="G1045" s="110" t="s">
        <v>2199</v>
      </c>
      <c r="H1045" s="110" t="s">
        <v>2200</v>
      </c>
      <c r="I1045" s="2" t="s">
        <v>2719</v>
      </c>
      <c r="J1045" s="39" t="s">
        <v>4025</v>
      </c>
      <c r="L1045" s="2" t="s">
        <v>4026</v>
      </c>
      <c r="M1045" s="2">
        <v>389.0</v>
      </c>
      <c r="N1045" s="38"/>
    </row>
    <row r="1046">
      <c r="A1046" s="108">
        <v>1045.0</v>
      </c>
      <c r="B1046" s="2" t="s">
        <v>1635</v>
      </c>
      <c r="D1046" s="2" t="s">
        <v>920</v>
      </c>
      <c r="E1046" s="2" t="s">
        <v>921</v>
      </c>
      <c r="F1046" s="110" t="s">
        <v>1707</v>
      </c>
      <c r="G1046" s="110" t="s">
        <v>2199</v>
      </c>
      <c r="H1046" s="110" t="s">
        <v>2200</v>
      </c>
      <c r="I1046" s="2" t="s">
        <v>2719</v>
      </c>
      <c r="J1046" s="39" t="s">
        <v>4027</v>
      </c>
      <c r="L1046" s="2" t="s">
        <v>4028</v>
      </c>
      <c r="M1046" s="2">
        <v>389.0</v>
      </c>
      <c r="N1046" s="38"/>
    </row>
    <row r="1047">
      <c r="A1047" s="108">
        <v>1046.0</v>
      </c>
      <c r="B1047" s="2" t="s">
        <v>1786</v>
      </c>
      <c r="D1047" s="2" t="s">
        <v>920</v>
      </c>
      <c r="E1047" s="2" t="s">
        <v>921</v>
      </c>
      <c r="F1047" s="110" t="s">
        <v>1707</v>
      </c>
      <c r="G1047" s="110" t="s">
        <v>2199</v>
      </c>
      <c r="H1047" s="110" t="s">
        <v>2200</v>
      </c>
      <c r="I1047" s="2" t="s">
        <v>2719</v>
      </c>
      <c r="J1047" s="114" t="s">
        <v>4029</v>
      </c>
      <c r="L1047" s="2" t="s">
        <v>4030</v>
      </c>
      <c r="M1047" s="2">
        <v>389.0</v>
      </c>
      <c r="N1047" s="38"/>
    </row>
    <row r="1048">
      <c r="A1048" s="108">
        <v>1047.0</v>
      </c>
      <c r="B1048" s="2" t="s">
        <v>1786</v>
      </c>
      <c r="D1048" s="2" t="s">
        <v>920</v>
      </c>
      <c r="E1048" s="2" t="s">
        <v>921</v>
      </c>
      <c r="F1048" s="110" t="s">
        <v>1707</v>
      </c>
      <c r="G1048" s="110" t="s">
        <v>2199</v>
      </c>
      <c r="H1048" s="110" t="s">
        <v>2200</v>
      </c>
      <c r="I1048" s="2" t="s">
        <v>2719</v>
      </c>
      <c r="J1048" s="114" t="s">
        <v>4031</v>
      </c>
      <c r="L1048" s="2" t="s">
        <v>4032</v>
      </c>
      <c r="M1048" s="2">
        <v>389.0</v>
      </c>
      <c r="N1048" s="38"/>
    </row>
    <row r="1049">
      <c r="A1049" s="108">
        <v>1048.0</v>
      </c>
      <c r="B1049" s="2" t="s">
        <v>1786</v>
      </c>
      <c r="D1049" s="2" t="s">
        <v>920</v>
      </c>
      <c r="E1049" s="2" t="s">
        <v>921</v>
      </c>
      <c r="F1049" s="110" t="s">
        <v>1707</v>
      </c>
      <c r="G1049" s="110" t="s">
        <v>2199</v>
      </c>
      <c r="H1049" s="110" t="s">
        <v>2200</v>
      </c>
      <c r="I1049" s="2" t="s">
        <v>2719</v>
      </c>
      <c r="J1049" s="114" t="s">
        <v>4033</v>
      </c>
      <c r="L1049" s="2" t="s">
        <v>4034</v>
      </c>
      <c r="M1049" s="2">
        <v>389.0</v>
      </c>
      <c r="N1049" s="38"/>
    </row>
    <row r="1050">
      <c r="A1050" s="108">
        <v>1049.0</v>
      </c>
      <c r="B1050" s="2" t="s">
        <v>4035</v>
      </c>
      <c r="D1050" s="2" t="s">
        <v>920</v>
      </c>
      <c r="E1050" s="7"/>
      <c r="F1050" s="110" t="s">
        <v>2163</v>
      </c>
      <c r="G1050" s="110" t="s">
        <v>4036</v>
      </c>
      <c r="H1050" s="110" t="s">
        <v>3839</v>
      </c>
      <c r="I1050" s="2" t="s">
        <v>2719</v>
      </c>
      <c r="J1050" s="7" t="s">
        <v>4036</v>
      </c>
      <c r="L1050" s="2" t="s">
        <v>4037</v>
      </c>
      <c r="M1050" s="2">
        <v>410.0</v>
      </c>
      <c r="N1050" s="1" t="s">
        <v>4038</v>
      </c>
    </row>
    <row r="1051">
      <c r="A1051" s="108">
        <v>1050.0</v>
      </c>
      <c r="B1051" s="2" t="s">
        <v>4035</v>
      </c>
      <c r="D1051" s="2" t="s">
        <v>920</v>
      </c>
      <c r="E1051" s="7"/>
      <c r="F1051" s="110" t="s">
        <v>2163</v>
      </c>
      <c r="G1051" s="110" t="s">
        <v>4039</v>
      </c>
      <c r="H1051" s="110" t="s">
        <v>3839</v>
      </c>
      <c r="I1051" s="2" t="s">
        <v>2719</v>
      </c>
      <c r="J1051" s="7" t="s">
        <v>4039</v>
      </c>
      <c r="L1051" s="2" t="s">
        <v>4040</v>
      </c>
      <c r="M1051" s="2">
        <v>410.0</v>
      </c>
      <c r="N1051" s="1" t="s">
        <v>3872</v>
      </c>
    </row>
    <row r="1052">
      <c r="A1052" s="108">
        <v>1051.0</v>
      </c>
      <c r="B1052" s="2" t="s">
        <v>4035</v>
      </c>
      <c r="D1052" s="2" t="s">
        <v>920</v>
      </c>
      <c r="E1052" s="7"/>
      <c r="F1052" s="110" t="s">
        <v>2163</v>
      </c>
      <c r="G1052" s="110" t="s">
        <v>4041</v>
      </c>
      <c r="H1052" s="110" t="s">
        <v>3839</v>
      </c>
      <c r="I1052" s="2" t="s">
        <v>2719</v>
      </c>
      <c r="J1052" s="7" t="s">
        <v>4041</v>
      </c>
      <c r="L1052" s="2" t="s">
        <v>4042</v>
      </c>
      <c r="M1052" s="2">
        <v>410.0</v>
      </c>
      <c r="N1052" s="1" t="s">
        <v>4043</v>
      </c>
    </row>
    <row r="1053">
      <c r="A1053" s="108">
        <v>1052.0</v>
      </c>
      <c r="B1053" s="2" t="s">
        <v>4035</v>
      </c>
      <c r="D1053" s="2" t="s">
        <v>920</v>
      </c>
      <c r="E1053" s="7"/>
      <c r="F1053" s="110" t="s">
        <v>2163</v>
      </c>
      <c r="G1053" s="110" t="s">
        <v>4044</v>
      </c>
      <c r="H1053" s="110" t="s">
        <v>3839</v>
      </c>
      <c r="I1053" s="2" t="s">
        <v>2719</v>
      </c>
      <c r="J1053" s="7" t="s">
        <v>4044</v>
      </c>
      <c r="L1053" s="2" t="s">
        <v>4045</v>
      </c>
      <c r="M1053" s="2">
        <v>410.0</v>
      </c>
      <c r="N1053" s="1" t="s">
        <v>4046</v>
      </c>
    </row>
    <row r="1054">
      <c r="A1054" s="108">
        <v>1053.0</v>
      </c>
      <c r="B1054" s="2" t="s">
        <v>4035</v>
      </c>
      <c r="D1054" s="2" t="s">
        <v>920</v>
      </c>
      <c r="E1054" s="7"/>
      <c r="F1054" s="110" t="s">
        <v>2163</v>
      </c>
      <c r="G1054" s="110" t="s">
        <v>4047</v>
      </c>
      <c r="H1054" s="110" t="s">
        <v>3839</v>
      </c>
      <c r="I1054" s="2" t="s">
        <v>2719</v>
      </c>
      <c r="J1054" s="7" t="s">
        <v>4047</v>
      </c>
      <c r="L1054" s="2" t="s">
        <v>4048</v>
      </c>
      <c r="M1054" s="2">
        <v>410.0</v>
      </c>
      <c r="N1054" s="122" t="s">
        <v>4049</v>
      </c>
    </row>
    <row r="1055">
      <c r="A1055" s="108">
        <v>1054.0</v>
      </c>
      <c r="B1055" s="2" t="s">
        <v>3272</v>
      </c>
      <c r="D1055" s="2" t="s">
        <v>920</v>
      </c>
      <c r="E1055" s="7"/>
      <c r="F1055" s="110" t="s">
        <v>2163</v>
      </c>
      <c r="G1055" s="110" t="s">
        <v>4050</v>
      </c>
      <c r="H1055" s="110" t="s">
        <v>3839</v>
      </c>
      <c r="I1055" s="2" t="s">
        <v>2719</v>
      </c>
      <c r="J1055" s="7" t="s">
        <v>4050</v>
      </c>
      <c r="L1055" s="2" t="s">
        <v>4051</v>
      </c>
      <c r="M1055" s="2">
        <v>410.0</v>
      </c>
      <c r="N1055" s="122" t="s">
        <v>4052</v>
      </c>
    </row>
    <row r="1056">
      <c r="A1056" s="108">
        <v>1055.0</v>
      </c>
      <c r="B1056" s="2" t="s">
        <v>4035</v>
      </c>
      <c r="D1056" s="2" t="s">
        <v>920</v>
      </c>
      <c r="E1056" s="7"/>
      <c r="F1056" s="110" t="s">
        <v>2163</v>
      </c>
      <c r="G1056" s="110" t="s">
        <v>4053</v>
      </c>
      <c r="H1056" s="110" t="s">
        <v>3839</v>
      </c>
      <c r="I1056" s="2" t="s">
        <v>2719</v>
      </c>
      <c r="J1056" s="7" t="s">
        <v>4053</v>
      </c>
      <c r="L1056" s="2" t="s">
        <v>4054</v>
      </c>
      <c r="M1056" s="2">
        <v>410.0</v>
      </c>
      <c r="N1056" s="1" t="s">
        <v>4055</v>
      </c>
    </row>
    <row r="1057">
      <c r="A1057" s="108">
        <v>1056.0</v>
      </c>
      <c r="B1057" s="2" t="s">
        <v>4035</v>
      </c>
      <c r="D1057" s="2" t="s">
        <v>920</v>
      </c>
      <c r="E1057" s="7"/>
      <c r="F1057" s="110" t="s">
        <v>2163</v>
      </c>
      <c r="G1057" s="110" t="s">
        <v>4036</v>
      </c>
      <c r="H1057" s="110" t="s">
        <v>3839</v>
      </c>
      <c r="I1057" s="2" t="s">
        <v>2719</v>
      </c>
      <c r="J1057" s="7" t="s">
        <v>4056</v>
      </c>
      <c r="L1057" s="2" t="s">
        <v>4057</v>
      </c>
      <c r="M1057" s="2">
        <v>410.0</v>
      </c>
      <c r="N1057" s="38"/>
    </row>
    <row r="1058">
      <c r="A1058" s="108">
        <v>1057.0</v>
      </c>
      <c r="B1058" s="2" t="s">
        <v>4035</v>
      </c>
      <c r="D1058" s="2" t="s">
        <v>920</v>
      </c>
      <c r="E1058" s="7"/>
      <c r="F1058" s="110" t="s">
        <v>2163</v>
      </c>
      <c r="G1058" s="110" t="s">
        <v>4036</v>
      </c>
      <c r="H1058" s="110" t="s">
        <v>3839</v>
      </c>
      <c r="I1058" s="2" t="s">
        <v>2719</v>
      </c>
      <c r="J1058" s="7" t="s">
        <v>4058</v>
      </c>
      <c r="L1058" s="2" t="s">
        <v>4059</v>
      </c>
      <c r="M1058" s="2">
        <v>410.0</v>
      </c>
      <c r="N1058" s="38"/>
    </row>
    <row r="1059">
      <c r="A1059" s="108">
        <v>1058.0</v>
      </c>
      <c r="B1059" s="2" t="s">
        <v>4035</v>
      </c>
      <c r="D1059" s="2" t="s">
        <v>920</v>
      </c>
      <c r="E1059" s="7"/>
      <c r="F1059" s="110" t="s">
        <v>2163</v>
      </c>
      <c r="G1059" s="110" t="s">
        <v>4036</v>
      </c>
      <c r="H1059" s="110" t="s">
        <v>3839</v>
      </c>
      <c r="I1059" s="2" t="s">
        <v>2719</v>
      </c>
      <c r="J1059" s="7" t="s">
        <v>4060</v>
      </c>
      <c r="L1059" s="2" t="s">
        <v>4061</v>
      </c>
      <c r="M1059" s="2">
        <v>410.0</v>
      </c>
      <c r="N1059" s="38"/>
    </row>
    <row r="1060">
      <c r="A1060" s="108">
        <v>1059.0</v>
      </c>
      <c r="B1060" s="2" t="s">
        <v>4035</v>
      </c>
      <c r="D1060" s="2" t="s">
        <v>920</v>
      </c>
      <c r="E1060" s="7"/>
      <c r="F1060" s="110" t="s">
        <v>2163</v>
      </c>
      <c r="G1060" s="110" t="s">
        <v>4036</v>
      </c>
      <c r="H1060" s="110" t="s">
        <v>3839</v>
      </c>
      <c r="I1060" s="2" t="s">
        <v>2719</v>
      </c>
      <c r="J1060" s="7" t="s">
        <v>4062</v>
      </c>
      <c r="L1060" s="2" t="s">
        <v>4063</v>
      </c>
      <c r="M1060" s="2">
        <v>410.0</v>
      </c>
      <c r="N1060" s="38"/>
    </row>
    <row r="1061">
      <c r="A1061" s="108">
        <v>1060.0</v>
      </c>
      <c r="B1061" s="2" t="s">
        <v>4035</v>
      </c>
      <c r="D1061" s="2" t="s">
        <v>920</v>
      </c>
      <c r="E1061" s="7"/>
      <c r="F1061" s="110" t="s">
        <v>2163</v>
      </c>
      <c r="G1061" s="110" t="s">
        <v>4036</v>
      </c>
      <c r="H1061" s="110" t="s">
        <v>3839</v>
      </c>
      <c r="I1061" s="2" t="s">
        <v>2719</v>
      </c>
      <c r="J1061" s="7" t="s">
        <v>4064</v>
      </c>
      <c r="L1061" s="2" t="s">
        <v>4065</v>
      </c>
      <c r="M1061" s="2">
        <v>410.0</v>
      </c>
      <c r="N1061" s="38"/>
    </row>
    <row r="1062">
      <c r="A1062" s="108">
        <v>1061.0</v>
      </c>
      <c r="B1062" s="2" t="s">
        <v>4035</v>
      </c>
      <c r="D1062" s="2" t="s">
        <v>920</v>
      </c>
      <c r="E1062" s="7"/>
      <c r="F1062" s="110" t="s">
        <v>2163</v>
      </c>
      <c r="G1062" s="110" t="s">
        <v>4036</v>
      </c>
      <c r="H1062" s="110" t="s">
        <v>3839</v>
      </c>
      <c r="I1062" s="2" t="s">
        <v>2719</v>
      </c>
      <c r="J1062" s="7" t="s">
        <v>4066</v>
      </c>
      <c r="L1062" s="2" t="s">
        <v>4067</v>
      </c>
      <c r="M1062" s="2">
        <v>410.0</v>
      </c>
      <c r="N1062" s="38"/>
    </row>
    <row r="1063">
      <c r="A1063" s="108">
        <v>1062.0</v>
      </c>
      <c r="B1063" s="2" t="s">
        <v>3272</v>
      </c>
      <c r="D1063" s="2" t="s">
        <v>920</v>
      </c>
      <c r="E1063" s="7"/>
      <c r="F1063" s="110" t="s">
        <v>2163</v>
      </c>
      <c r="G1063" s="110" t="s">
        <v>4050</v>
      </c>
      <c r="H1063" s="110" t="s">
        <v>3839</v>
      </c>
      <c r="I1063" s="2" t="s">
        <v>2719</v>
      </c>
      <c r="J1063" s="7" t="s">
        <v>4068</v>
      </c>
      <c r="L1063" s="2" t="s">
        <v>4069</v>
      </c>
      <c r="M1063" s="2">
        <v>410.0</v>
      </c>
      <c r="N1063" s="38"/>
    </row>
    <row r="1064">
      <c r="A1064" s="108">
        <v>1063.0</v>
      </c>
      <c r="B1064" s="2" t="s">
        <v>3272</v>
      </c>
      <c r="D1064" s="2" t="s">
        <v>920</v>
      </c>
      <c r="E1064" s="7"/>
      <c r="F1064" s="110" t="s">
        <v>2163</v>
      </c>
      <c r="G1064" s="110" t="s">
        <v>4050</v>
      </c>
      <c r="H1064" s="110" t="s">
        <v>3839</v>
      </c>
      <c r="I1064" s="2" t="s">
        <v>2719</v>
      </c>
      <c r="J1064" s="7" t="s">
        <v>4070</v>
      </c>
      <c r="L1064" s="2" t="s">
        <v>4071</v>
      </c>
      <c r="M1064" s="2">
        <v>410.0</v>
      </c>
      <c r="N1064" s="38"/>
    </row>
    <row r="1065">
      <c r="A1065" s="108">
        <v>1064.0</v>
      </c>
      <c r="B1065" s="2" t="s">
        <v>3272</v>
      </c>
      <c r="D1065" s="2" t="s">
        <v>920</v>
      </c>
      <c r="E1065" s="7"/>
      <c r="F1065" s="110" t="s">
        <v>2163</v>
      </c>
      <c r="G1065" s="110" t="s">
        <v>4050</v>
      </c>
      <c r="H1065" s="110" t="s">
        <v>3839</v>
      </c>
      <c r="I1065" s="2" t="s">
        <v>2719</v>
      </c>
      <c r="J1065" s="7" t="s">
        <v>4072</v>
      </c>
      <c r="L1065" s="2" t="s">
        <v>4073</v>
      </c>
      <c r="M1065" s="2">
        <v>410.0</v>
      </c>
      <c r="N1065" s="38"/>
    </row>
    <row r="1066">
      <c r="A1066" s="108">
        <v>1065.0</v>
      </c>
      <c r="B1066" s="2" t="s">
        <v>3272</v>
      </c>
      <c r="D1066" s="2" t="s">
        <v>920</v>
      </c>
      <c r="E1066" s="7"/>
      <c r="F1066" s="110" t="s">
        <v>2163</v>
      </c>
      <c r="G1066" s="110" t="s">
        <v>4050</v>
      </c>
      <c r="H1066" s="110" t="s">
        <v>3839</v>
      </c>
      <c r="I1066" s="2" t="s">
        <v>2719</v>
      </c>
      <c r="J1066" s="7" t="s">
        <v>4074</v>
      </c>
      <c r="L1066" s="2" t="s">
        <v>4075</v>
      </c>
      <c r="M1066" s="2">
        <v>410.0</v>
      </c>
      <c r="N1066" s="38"/>
    </row>
    <row r="1067">
      <c r="A1067" s="108">
        <v>1066.0</v>
      </c>
      <c r="B1067" s="2" t="s">
        <v>4035</v>
      </c>
      <c r="D1067" s="2" t="s">
        <v>920</v>
      </c>
      <c r="E1067" s="7"/>
      <c r="F1067" s="110" t="s">
        <v>2163</v>
      </c>
      <c r="G1067" s="110" t="s">
        <v>4047</v>
      </c>
      <c r="H1067" s="110" t="s">
        <v>3839</v>
      </c>
      <c r="I1067" s="2" t="s">
        <v>2719</v>
      </c>
      <c r="J1067" s="7" t="s">
        <v>4076</v>
      </c>
      <c r="L1067" s="2" t="s">
        <v>4077</v>
      </c>
      <c r="M1067" s="2">
        <v>410.0</v>
      </c>
      <c r="N1067" s="38"/>
    </row>
    <row r="1068">
      <c r="A1068" s="108">
        <v>1067.0</v>
      </c>
      <c r="B1068" s="2" t="s">
        <v>4035</v>
      </c>
      <c r="D1068" s="2" t="s">
        <v>920</v>
      </c>
      <c r="E1068" s="7"/>
      <c r="F1068" s="110" t="s">
        <v>2163</v>
      </c>
      <c r="G1068" s="110" t="s">
        <v>4047</v>
      </c>
      <c r="H1068" s="110" t="s">
        <v>3839</v>
      </c>
      <c r="I1068" s="2" t="s">
        <v>2719</v>
      </c>
      <c r="J1068" s="7" t="s">
        <v>4078</v>
      </c>
      <c r="L1068" s="2" t="s">
        <v>4079</v>
      </c>
      <c r="M1068" s="2">
        <v>410.0</v>
      </c>
      <c r="N1068" s="38"/>
    </row>
    <row r="1069">
      <c r="A1069" s="108">
        <v>1068.0</v>
      </c>
      <c r="B1069" s="2" t="s">
        <v>4035</v>
      </c>
      <c r="D1069" s="2" t="s">
        <v>920</v>
      </c>
      <c r="E1069" s="7"/>
      <c r="F1069" s="110" t="s">
        <v>2163</v>
      </c>
      <c r="G1069" s="110" t="s">
        <v>4047</v>
      </c>
      <c r="H1069" s="110" t="s">
        <v>3839</v>
      </c>
      <c r="I1069" s="2" t="s">
        <v>2719</v>
      </c>
      <c r="J1069" s="7" t="s">
        <v>4080</v>
      </c>
      <c r="L1069" s="2" t="s">
        <v>4081</v>
      </c>
      <c r="M1069" s="2">
        <v>410.0</v>
      </c>
      <c r="N1069" s="38"/>
    </row>
    <row r="1070">
      <c r="A1070" s="108">
        <v>1069.0</v>
      </c>
      <c r="B1070" s="2" t="s">
        <v>4035</v>
      </c>
      <c r="D1070" s="2" t="s">
        <v>920</v>
      </c>
      <c r="E1070" s="7"/>
      <c r="F1070" s="110" t="s">
        <v>2163</v>
      </c>
      <c r="G1070" s="110" t="s">
        <v>4047</v>
      </c>
      <c r="H1070" s="110" t="s">
        <v>3839</v>
      </c>
      <c r="I1070" s="2" t="s">
        <v>2719</v>
      </c>
      <c r="J1070" s="7" t="s">
        <v>4082</v>
      </c>
      <c r="L1070" s="2" t="s">
        <v>4083</v>
      </c>
      <c r="M1070" s="2">
        <v>410.0</v>
      </c>
      <c r="N1070" s="38"/>
    </row>
    <row r="1071">
      <c r="A1071" s="108">
        <v>1070.0</v>
      </c>
      <c r="B1071" s="2" t="s">
        <v>4035</v>
      </c>
      <c r="D1071" s="2" t="s">
        <v>920</v>
      </c>
      <c r="E1071" s="7"/>
      <c r="F1071" s="110" t="s">
        <v>2163</v>
      </c>
      <c r="G1071" s="110" t="s">
        <v>4047</v>
      </c>
      <c r="H1071" s="110" t="s">
        <v>3839</v>
      </c>
      <c r="I1071" s="2" t="s">
        <v>2719</v>
      </c>
      <c r="J1071" s="2" t="s">
        <v>4084</v>
      </c>
      <c r="L1071" s="2" t="s">
        <v>4085</v>
      </c>
      <c r="M1071" s="2">
        <v>410.0</v>
      </c>
      <c r="N1071" s="38"/>
    </row>
    <row r="1072">
      <c r="A1072" s="108">
        <v>1071.0</v>
      </c>
      <c r="B1072" s="2" t="s">
        <v>4035</v>
      </c>
      <c r="D1072" s="2" t="s">
        <v>920</v>
      </c>
      <c r="E1072" s="7"/>
      <c r="F1072" s="110" t="s">
        <v>2163</v>
      </c>
      <c r="G1072" s="110" t="s">
        <v>4047</v>
      </c>
      <c r="H1072" s="110" t="s">
        <v>3839</v>
      </c>
      <c r="I1072" s="2" t="s">
        <v>2719</v>
      </c>
      <c r="J1072" s="7" t="s">
        <v>4086</v>
      </c>
      <c r="L1072" s="2" t="s">
        <v>4087</v>
      </c>
      <c r="M1072" s="2">
        <v>410.0</v>
      </c>
      <c r="N1072" s="38"/>
    </row>
    <row r="1073">
      <c r="A1073" s="108">
        <v>1072.0</v>
      </c>
      <c r="B1073" s="2" t="s">
        <v>4035</v>
      </c>
      <c r="D1073" s="2" t="s">
        <v>920</v>
      </c>
      <c r="E1073" s="7"/>
      <c r="F1073" s="110" t="s">
        <v>2163</v>
      </c>
      <c r="G1073" s="110" t="s">
        <v>4047</v>
      </c>
      <c r="H1073" s="110" t="s">
        <v>3839</v>
      </c>
      <c r="I1073" s="2" t="s">
        <v>2719</v>
      </c>
      <c r="J1073" s="7" t="s">
        <v>4088</v>
      </c>
      <c r="L1073" s="2" t="s">
        <v>4089</v>
      </c>
      <c r="M1073" s="2">
        <v>410.0</v>
      </c>
      <c r="N1073" s="38"/>
    </row>
    <row r="1074">
      <c r="A1074" s="108">
        <v>1073.0</v>
      </c>
      <c r="B1074" s="2" t="s">
        <v>4035</v>
      </c>
      <c r="D1074" s="2" t="s">
        <v>920</v>
      </c>
      <c r="E1074" s="7"/>
      <c r="F1074" s="110" t="s">
        <v>2163</v>
      </c>
      <c r="G1074" s="110" t="s">
        <v>4047</v>
      </c>
      <c r="H1074" s="110" t="s">
        <v>3839</v>
      </c>
      <c r="I1074" s="2" t="s">
        <v>2719</v>
      </c>
      <c r="J1074" s="7" t="s">
        <v>4090</v>
      </c>
      <c r="L1074" s="2" t="s">
        <v>4091</v>
      </c>
      <c r="M1074" s="2">
        <v>410.0</v>
      </c>
      <c r="N1074" s="38"/>
    </row>
    <row r="1075">
      <c r="A1075" s="108">
        <v>1074.0</v>
      </c>
      <c r="B1075" s="2" t="s">
        <v>4035</v>
      </c>
      <c r="D1075" s="2" t="s">
        <v>920</v>
      </c>
      <c r="E1075" s="7"/>
      <c r="F1075" s="110" t="s">
        <v>2163</v>
      </c>
      <c r="G1075" s="110" t="s">
        <v>4047</v>
      </c>
      <c r="H1075" s="110" t="s">
        <v>3839</v>
      </c>
      <c r="I1075" s="2" t="s">
        <v>2719</v>
      </c>
      <c r="J1075" s="7" t="s">
        <v>4092</v>
      </c>
      <c r="L1075" s="2" t="s">
        <v>4093</v>
      </c>
      <c r="M1075" s="2">
        <v>410.0</v>
      </c>
      <c r="N1075" s="38"/>
    </row>
    <row r="1076">
      <c r="A1076" s="108">
        <v>1075.0</v>
      </c>
      <c r="B1076" s="2" t="s">
        <v>4035</v>
      </c>
      <c r="D1076" s="2" t="s">
        <v>920</v>
      </c>
      <c r="E1076" s="7"/>
      <c r="F1076" s="110" t="s">
        <v>2163</v>
      </c>
      <c r="G1076" s="110" t="s">
        <v>4047</v>
      </c>
      <c r="H1076" s="110" t="s">
        <v>3839</v>
      </c>
      <c r="I1076" s="2" t="s">
        <v>2719</v>
      </c>
      <c r="J1076" s="7" t="s">
        <v>4094</v>
      </c>
      <c r="L1076" s="2" t="s">
        <v>4095</v>
      </c>
      <c r="M1076" s="2">
        <v>410.0</v>
      </c>
      <c r="N1076" s="38"/>
    </row>
    <row r="1077">
      <c r="A1077" s="108">
        <v>1076.0</v>
      </c>
      <c r="B1077" s="2" t="s">
        <v>4035</v>
      </c>
      <c r="D1077" s="2" t="s">
        <v>920</v>
      </c>
      <c r="E1077" s="7"/>
      <c r="F1077" s="110" t="s">
        <v>2163</v>
      </c>
      <c r="G1077" s="110" t="s">
        <v>4047</v>
      </c>
      <c r="H1077" s="110" t="s">
        <v>3839</v>
      </c>
      <c r="I1077" s="2" t="s">
        <v>2719</v>
      </c>
      <c r="J1077" s="7" t="s">
        <v>4096</v>
      </c>
      <c r="L1077" s="2" t="s">
        <v>4097</v>
      </c>
      <c r="M1077" s="2">
        <v>410.0</v>
      </c>
      <c r="N1077" s="38"/>
    </row>
    <row r="1078">
      <c r="A1078" s="108">
        <v>1077.0</v>
      </c>
      <c r="B1078" s="2" t="s">
        <v>4035</v>
      </c>
      <c r="D1078" s="2" t="s">
        <v>920</v>
      </c>
      <c r="E1078" s="7"/>
      <c r="F1078" s="110" t="s">
        <v>2163</v>
      </c>
      <c r="G1078" s="110" t="s">
        <v>4047</v>
      </c>
      <c r="H1078" s="110" t="s">
        <v>3839</v>
      </c>
      <c r="I1078" s="2" t="s">
        <v>2719</v>
      </c>
      <c r="J1078" s="7" t="s">
        <v>4098</v>
      </c>
      <c r="L1078" s="2" t="s">
        <v>4099</v>
      </c>
      <c r="M1078" s="2">
        <v>410.0</v>
      </c>
      <c r="N1078" s="38"/>
    </row>
    <row r="1079">
      <c r="A1079" s="108">
        <v>1078.0</v>
      </c>
      <c r="B1079" s="2" t="s">
        <v>4035</v>
      </c>
      <c r="D1079" s="2" t="s">
        <v>920</v>
      </c>
      <c r="E1079" s="7"/>
      <c r="F1079" s="110" t="s">
        <v>2163</v>
      </c>
      <c r="G1079" s="110" t="s">
        <v>4047</v>
      </c>
      <c r="H1079" s="110" t="s">
        <v>3839</v>
      </c>
      <c r="I1079" s="2" t="s">
        <v>2719</v>
      </c>
      <c r="J1079" s="7" t="s">
        <v>4100</v>
      </c>
      <c r="L1079" s="2" t="s">
        <v>4101</v>
      </c>
      <c r="M1079" s="2">
        <v>410.0</v>
      </c>
      <c r="N1079" s="38"/>
    </row>
    <row r="1080">
      <c r="A1080" s="108">
        <v>1079.0</v>
      </c>
      <c r="B1080" s="2" t="s">
        <v>4035</v>
      </c>
      <c r="D1080" s="2" t="s">
        <v>920</v>
      </c>
      <c r="E1080" s="7"/>
      <c r="F1080" s="110" t="s">
        <v>2163</v>
      </c>
      <c r="G1080" s="110" t="s">
        <v>4102</v>
      </c>
      <c r="H1080" s="110" t="s">
        <v>3839</v>
      </c>
      <c r="I1080" s="2" t="s">
        <v>2719</v>
      </c>
      <c r="J1080" s="7" t="s">
        <v>4102</v>
      </c>
      <c r="L1080" s="2" t="s">
        <v>4103</v>
      </c>
      <c r="M1080" s="2">
        <v>410.0</v>
      </c>
      <c r="N1080" s="38"/>
    </row>
    <row r="1081">
      <c r="A1081" s="108">
        <v>1080.0</v>
      </c>
      <c r="B1081" s="2" t="s">
        <v>4035</v>
      </c>
      <c r="D1081" s="2" t="s">
        <v>920</v>
      </c>
      <c r="E1081" s="7"/>
      <c r="F1081" s="110" t="s">
        <v>2163</v>
      </c>
      <c r="G1081" s="110" t="s">
        <v>4102</v>
      </c>
      <c r="H1081" s="110" t="s">
        <v>3839</v>
      </c>
      <c r="I1081" s="2" t="s">
        <v>2719</v>
      </c>
      <c r="J1081" s="7" t="s">
        <v>4104</v>
      </c>
      <c r="L1081" s="2" t="s">
        <v>4105</v>
      </c>
      <c r="M1081" s="2">
        <v>410.0</v>
      </c>
      <c r="N1081" s="38"/>
    </row>
    <row r="1082">
      <c r="A1082" s="108">
        <v>1081.0</v>
      </c>
      <c r="B1082" s="2" t="s">
        <v>4035</v>
      </c>
      <c r="D1082" s="2" t="s">
        <v>920</v>
      </c>
      <c r="E1082" s="7"/>
      <c r="F1082" s="110" t="s">
        <v>2163</v>
      </c>
      <c r="G1082" s="110" t="s">
        <v>4102</v>
      </c>
      <c r="H1082" s="110" t="s">
        <v>3839</v>
      </c>
      <c r="I1082" s="2" t="s">
        <v>2719</v>
      </c>
      <c r="J1082" s="7" t="s">
        <v>4106</v>
      </c>
      <c r="L1082" s="2" t="s">
        <v>4107</v>
      </c>
      <c r="M1082" s="2">
        <v>410.0</v>
      </c>
      <c r="N1082" s="38"/>
    </row>
    <row r="1083">
      <c r="A1083" s="108">
        <v>1082.0</v>
      </c>
      <c r="B1083" s="2" t="s">
        <v>4035</v>
      </c>
      <c r="D1083" s="2" t="s">
        <v>920</v>
      </c>
      <c r="E1083" s="7"/>
      <c r="F1083" s="110" t="s">
        <v>2163</v>
      </c>
      <c r="G1083" s="110" t="s">
        <v>4102</v>
      </c>
      <c r="H1083" s="110" t="s">
        <v>3839</v>
      </c>
      <c r="I1083" s="2" t="s">
        <v>2719</v>
      </c>
      <c r="J1083" s="7" t="s">
        <v>4108</v>
      </c>
      <c r="L1083" s="2" t="s">
        <v>4109</v>
      </c>
      <c r="M1083" s="2">
        <v>410.0</v>
      </c>
      <c r="N1083" s="38"/>
    </row>
    <row r="1084">
      <c r="A1084" s="108">
        <v>1083.0</v>
      </c>
      <c r="B1084" s="2" t="s">
        <v>4035</v>
      </c>
      <c r="D1084" s="2" t="s">
        <v>920</v>
      </c>
      <c r="E1084" s="7"/>
      <c r="F1084" s="110" t="s">
        <v>2163</v>
      </c>
      <c r="G1084" s="110" t="s">
        <v>4102</v>
      </c>
      <c r="H1084" s="110" t="s">
        <v>3839</v>
      </c>
      <c r="I1084" s="2" t="s">
        <v>2719</v>
      </c>
      <c r="J1084" s="7" t="s">
        <v>4110</v>
      </c>
      <c r="L1084" s="2" t="s">
        <v>4111</v>
      </c>
      <c r="M1084" s="2">
        <v>410.0</v>
      </c>
      <c r="N1084" s="38"/>
    </row>
    <row r="1085">
      <c r="A1085" s="108">
        <v>1084.0</v>
      </c>
      <c r="B1085" s="2" t="s">
        <v>4035</v>
      </c>
      <c r="D1085" s="2" t="s">
        <v>920</v>
      </c>
      <c r="E1085" s="7"/>
      <c r="F1085" s="110" t="s">
        <v>2163</v>
      </c>
      <c r="G1085" s="110" t="s">
        <v>4102</v>
      </c>
      <c r="H1085" s="110" t="s">
        <v>3839</v>
      </c>
      <c r="I1085" s="2" t="s">
        <v>2719</v>
      </c>
      <c r="J1085" s="7" t="s">
        <v>4112</v>
      </c>
      <c r="L1085" s="2" t="s">
        <v>4113</v>
      </c>
      <c r="M1085" s="2">
        <v>410.0</v>
      </c>
      <c r="N1085" s="38"/>
    </row>
    <row r="1086">
      <c r="A1086" s="108">
        <v>1085.0</v>
      </c>
      <c r="B1086" s="2" t="s">
        <v>4035</v>
      </c>
      <c r="D1086" s="2" t="s">
        <v>920</v>
      </c>
      <c r="E1086" s="7"/>
      <c r="F1086" s="110" t="s">
        <v>2163</v>
      </c>
      <c r="G1086" s="110" t="s">
        <v>4102</v>
      </c>
      <c r="H1086" s="110" t="s">
        <v>3839</v>
      </c>
      <c r="I1086" s="2" t="s">
        <v>2719</v>
      </c>
      <c r="J1086" s="7" t="s">
        <v>4114</v>
      </c>
      <c r="L1086" s="2" t="s">
        <v>4115</v>
      </c>
      <c r="M1086" s="2">
        <v>410.0</v>
      </c>
      <c r="N1086" s="38"/>
    </row>
    <row r="1087">
      <c r="A1087" s="108">
        <v>1086.0</v>
      </c>
      <c r="B1087" s="2" t="s">
        <v>4035</v>
      </c>
      <c r="D1087" s="2" t="s">
        <v>920</v>
      </c>
      <c r="E1087" s="7"/>
      <c r="F1087" s="110" t="s">
        <v>2163</v>
      </c>
      <c r="G1087" s="110" t="s">
        <v>4116</v>
      </c>
      <c r="H1087" s="110" t="s">
        <v>4117</v>
      </c>
      <c r="I1087" s="2" t="s">
        <v>2719</v>
      </c>
      <c r="J1087" s="7" t="s">
        <v>4118</v>
      </c>
      <c r="L1087" s="2" t="s">
        <v>4119</v>
      </c>
      <c r="M1087" s="2">
        <v>411.0</v>
      </c>
      <c r="N1087" s="38"/>
    </row>
    <row r="1088">
      <c r="A1088" s="108">
        <v>1087.0</v>
      </c>
      <c r="B1088" s="2" t="s">
        <v>4035</v>
      </c>
      <c r="D1088" s="2" t="s">
        <v>920</v>
      </c>
      <c r="E1088" s="7"/>
      <c r="F1088" s="110" t="s">
        <v>2163</v>
      </c>
      <c r="G1088" s="110" t="s">
        <v>4116</v>
      </c>
      <c r="H1088" s="110" t="s">
        <v>4117</v>
      </c>
      <c r="I1088" s="2" t="s">
        <v>2719</v>
      </c>
      <c r="J1088" s="7" t="s">
        <v>4120</v>
      </c>
      <c r="L1088" s="2" t="s">
        <v>4121</v>
      </c>
      <c r="M1088" s="2">
        <v>411.0</v>
      </c>
      <c r="N1088" s="38"/>
    </row>
    <row r="1089">
      <c r="A1089" s="108">
        <v>1088.0</v>
      </c>
      <c r="B1089" s="2" t="s">
        <v>4035</v>
      </c>
      <c r="D1089" s="2" t="s">
        <v>920</v>
      </c>
      <c r="E1089" s="7"/>
      <c r="F1089" s="110" t="s">
        <v>2163</v>
      </c>
      <c r="G1089" s="110" t="s">
        <v>4116</v>
      </c>
      <c r="H1089" s="110" t="s">
        <v>4117</v>
      </c>
      <c r="I1089" s="2" t="s">
        <v>2719</v>
      </c>
      <c r="J1089" s="7" t="s">
        <v>4122</v>
      </c>
      <c r="L1089" s="2" t="s">
        <v>4123</v>
      </c>
      <c r="M1089" s="2">
        <v>411.0</v>
      </c>
      <c r="N1089" s="38"/>
    </row>
    <row r="1090">
      <c r="A1090" s="108">
        <v>1089.0</v>
      </c>
      <c r="B1090" s="2" t="s">
        <v>4035</v>
      </c>
      <c r="D1090" s="2" t="s">
        <v>920</v>
      </c>
      <c r="E1090" s="7"/>
      <c r="F1090" s="110" t="s">
        <v>2163</v>
      </c>
      <c r="G1090" s="110" t="s">
        <v>4116</v>
      </c>
      <c r="H1090" s="110" t="s">
        <v>4117</v>
      </c>
      <c r="I1090" s="2" t="s">
        <v>2719</v>
      </c>
      <c r="J1090" s="7" t="s">
        <v>4124</v>
      </c>
      <c r="L1090" s="2" t="s">
        <v>4125</v>
      </c>
      <c r="M1090" s="2">
        <v>411.0</v>
      </c>
      <c r="N1090" s="38"/>
    </row>
    <row r="1091">
      <c r="A1091" s="108">
        <v>1090.0</v>
      </c>
      <c r="B1091" s="2" t="s">
        <v>4035</v>
      </c>
      <c r="D1091" s="2" t="s">
        <v>920</v>
      </c>
      <c r="E1091" s="7"/>
      <c r="F1091" s="110" t="s">
        <v>2163</v>
      </c>
      <c r="G1091" s="110" t="s">
        <v>4116</v>
      </c>
      <c r="H1091" s="110" t="s">
        <v>4117</v>
      </c>
      <c r="I1091" s="2" t="s">
        <v>2719</v>
      </c>
      <c r="J1091" s="7" t="s">
        <v>4126</v>
      </c>
      <c r="L1091" s="2" t="s">
        <v>4127</v>
      </c>
      <c r="M1091" s="2">
        <v>411.0</v>
      </c>
      <c r="N1091" s="38"/>
    </row>
    <row r="1092">
      <c r="A1092" s="108">
        <v>1091.0</v>
      </c>
      <c r="B1092" s="2" t="s">
        <v>4035</v>
      </c>
      <c r="D1092" s="2" t="s">
        <v>920</v>
      </c>
      <c r="E1092" s="7"/>
      <c r="F1092" s="110" t="s">
        <v>2163</v>
      </c>
      <c r="G1092" s="110" t="s">
        <v>4116</v>
      </c>
      <c r="H1092" s="110" t="s">
        <v>4117</v>
      </c>
      <c r="I1092" s="2" t="s">
        <v>2719</v>
      </c>
      <c r="J1092" s="7" t="s">
        <v>4128</v>
      </c>
      <c r="L1092" s="2" t="s">
        <v>4129</v>
      </c>
      <c r="M1092" s="2">
        <v>411.0</v>
      </c>
      <c r="N1092" s="38"/>
    </row>
    <row r="1093">
      <c r="A1093" s="108">
        <v>1092.0</v>
      </c>
      <c r="B1093" s="2" t="s">
        <v>4035</v>
      </c>
      <c r="D1093" s="2" t="s">
        <v>920</v>
      </c>
      <c r="E1093" s="7"/>
      <c r="F1093" s="110" t="s">
        <v>2163</v>
      </c>
      <c r="G1093" s="110" t="s">
        <v>4116</v>
      </c>
      <c r="H1093" s="110" t="s">
        <v>4117</v>
      </c>
      <c r="I1093" s="2" t="s">
        <v>2719</v>
      </c>
      <c r="J1093" s="7" t="s">
        <v>4130</v>
      </c>
      <c r="L1093" s="2" t="s">
        <v>4131</v>
      </c>
      <c r="M1093" s="2">
        <v>411.0</v>
      </c>
      <c r="N1093" s="38"/>
    </row>
    <row r="1094">
      <c r="A1094" s="108">
        <v>1093.0</v>
      </c>
      <c r="B1094" s="2" t="s">
        <v>4035</v>
      </c>
      <c r="D1094" s="2" t="s">
        <v>920</v>
      </c>
      <c r="E1094" s="7"/>
      <c r="F1094" s="110" t="s">
        <v>2163</v>
      </c>
      <c r="G1094" s="110" t="s">
        <v>4116</v>
      </c>
      <c r="H1094" s="110" t="s">
        <v>4117</v>
      </c>
      <c r="I1094" s="2" t="s">
        <v>2719</v>
      </c>
      <c r="J1094" s="2" t="s">
        <v>4132</v>
      </c>
      <c r="L1094" s="2" t="s">
        <v>4133</v>
      </c>
      <c r="M1094" s="2">
        <v>411.0</v>
      </c>
      <c r="N1094" s="38"/>
    </row>
    <row r="1095">
      <c r="A1095" s="108">
        <v>1094.0</v>
      </c>
      <c r="B1095" s="2" t="s">
        <v>4035</v>
      </c>
      <c r="D1095" s="2" t="s">
        <v>920</v>
      </c>
      <c r="E1095" s="7"/>
      <c r="F1095" s="110" t="s">
        <v>2163</v>
      </c>
      <c r="G1095" s="110" t="s">
        <v>4116</v>
      </c>
      <c r="H1095" s="110" t="s">
        <v>4117</v>
      </c>
      <c r="I1095" s="2" t="s">
        <v>2719</v>
      </c>
      <c r="J1095" s="7" t="s">
        <v>4134</v>
      </c>
      <c r="L1095" s="2" t="s">
        <v>4135</v>
      </c>
      <c r="M1095" s="2">
        <v>411.0</v>
      </c>
      <c r="N1095" s="38"/>
    </row>
    <row r="1096">
      <c r="A1096" s="108">
        <v>1095.0</v>
      </c>
      <c r="B1096" s="2" t="s">
        <v>4035</v>
      </c>
      <c r="D1096" s="2" t="s">
        <v>920</v>
      </c>
      <c r="E1096" s="7"/>
      <c r="F1096" s="110" t="s">
        <v>2163</v>
      </c>
      <c r="G1096" s="110" t="s">
        <v>4116</v>
      </c>
      <c r="H1096" s="110" t="s">
        <v>4117</v>
      </c>
      <c r="I1096" s="2" t="s">
        <v>2719</v>
      </c>
      <c r="J1096" s="7" t="s">
        <v>4136</v>
      </c>
      <c r="L1096" s="2" t="s">
        <v>4137</v>
      </c>
      <c r="M1096" s="2">
        <v>411.0</v>
      </c>
      <c r="N1096" s="38"/>
    </row>
    <row r="1097">
      <c r="A1097" s="108">
        <v>1096.0</v>
      </c>
      <c r="B1097" s="2" t="s">
        <v>4035</v>
      </c>
      <c r="D1097" s="2" t="s">
        <v>920</v>
      </c>
      <c r="E1097" s="7"/>
      <c r="F1097" s="110" t="s">
        <v>2163</v>
      </c>
      <c r="G1097" s="110" t="s">
        <v>4116</v>
      </c>
      <c r="H1097" s="110" t="s">
        <v>4117</v>
      </c>
      <c r="I1097" s="2" t="s">
        <v>2719</v>
      </c>
      <c r="J1097" s="7" t="s">
        <v>4138</v>
      </c>
      <c r="L1097" s="2" t="s">
        <v>4139</v>
      </c>
      <c r="M1097" s="2">
        <v>411.0</v>
      </c>
      <c r="N1097" s="38"/>
    </row>
    <row r="1098">
      <c r="A1098" s="108">
        <v>1097.0</v>
      </c>
      <c r="B1098" s="2" t="s">
        <v>4035</v>
      </c>
      <c r="D1098" s="2" t="s">
        <v>920</v>
      </c>
      <c r="E1098" s="7"/>
      <c r="F1098" s="110" t="s">
        <v>2163</v>
      </c>
      <c r="G1098" s="110" t="s">
        <v>4116</v>
      </c>
      <c r="H1098" s="110" t="s">
        <v>4117</v>
      </c>
      <c r="I1098" s="2" t="s">
        <v>2719</v>
      </c>
      <c r="J1098" s="7" t="s">
        <v>4140</v>
      </c>
      <c r="L1098" s="2" t="s">
        <v>4141</v>
      </c>
      <c r="M1098" s="2">
        <v>411.0</v>
      </c>
      <c r="N1098" s="38"/>
    </row>
    <row r="1099">
      <c r="A1099" s="108">
        <v>1098.0</v>
      </c>
      <c r="B1099" s="2" t="s">
        <v>4035</v>
      </c>
      <c r="D1099" s="2" t="s">
        <v>920</v>
      </c>
      <c r="E1099" s="7"/>
      <c r="F1099" s="110" t="s">
        <v>2163</v>
      </c>
      <c r="G1099" s="110" t="s">
        <v>4116</v>
      </c>
      <c r="H1099" s="110" t="s">
        <v>4117</v>
      </c>
      <c r="I1099" s="2" t="s">
        <v>2719</v>
      </c>
      <c r="J1099" s="7" t="s">
        <v>4142</v>
      </c>
      <c r="L1099" s="2" t="s">
        <v>4143</v>
      </c>
      <c r="M1099" s="2">
        <v>411.0</v>
      </c>
      <c r="N1099" s="38"/>
    </row>
    <row r="1100">
      <c r="A1100" s="108">
        <v>1099.0</v>
      </c>
      <c r="B1100" s="2" t="s">
        <v>4035</v>
      </c>
      <c r="D1100" s="2" t="s">
        <v>920</v>
      </c>
      <c r="E1100" s="7"/>
      <c r="F1100" s="110" t="s">
        <v>2163</v>
      </c>
      <c r="G1100" s="110" t="s">
        <v>4116</v>
      </c>
      <c r="H1100" s="110" t="s">
        <v>4117</v>
      </c>
      <c r="I1100" s="2" t="s">
        <v>2719</v>
      </c>
      <c r="J1100" s="7" t="s">
        <v>4144</v>
      </c>
      <c r="L1100" s="2" t="s">
        <v>4145</v>
      </c>
      <c r="M1100" s="2">
        <v>411.0</v>
      </c>
      <c r="N1100" s="38"/>
    </row>
    <row r="1101">
      <c r="A1101" s="108">
        <v>1100.0</v>
      </c>
      <c r="B1101" s="2" t="s">
        <v>4035</v>
      </c>
      <c r="D1101" s="39" t="s">
        <v>920</v>
      </c>
      <c r="E1101" s="39" t="s">
        <v>921</v>
      </c>
      <c r="F1101" s="110" t="s">
        <v>2914</v>
      </c>
      <c r="G1101" s="110" t="s">
        <v>2915</v>
      </c>
      <c r="H1101" s="110" t="s">
        <v>2916</v>
      </c>
      <c r="I1101" s="2" t="s">
        <v>2719</v>
      </c>
      <c r="J1101" s="7" t="s">
        <v>4146</v>
      </c>
      <c r="L1101" s="2" t="s">
        <v>4147</v>
      </c>
      <c r="M1101" s="2">
        <v>411.0</v>
      </c>
      <c r="N1101" s="38"/>
    </row>
    <row r="1102">
      <c r="A1102" s="108">
        <v>1101.0</v>
      </c>
      <c r="B1102" s="2" t="s">
        <v>4035</v>
      </c>
      <c r="D1102" s="39" t="s">
        <v>920</v>
      </c>
      <c r="E1102" s="7"/>
      <c r="F1102" s="110" t="s">
        <v>2163</v>
      </c>
      <c r="G1102" s="110" t="s">
        <v>4041</v>
      </c>
      <c r="H1102" s="110" t="s">
        <v>1211</v>
      </c>
      <c r="I1102" s="2" t="s">
        <v>2719</v>
      </c>
      <c r="J1102" s="7" t="s">
        <v>4148</v>
      </c>
      <c r="L1102" s="2" t="s">
        <v>4149</v>
      </c>
      <c r="M1102" s="2">
        <v>411.0</v>
      </c>
      <c r="N1102" s="38"/>
    </row>
    <row r="1103">
      <c r="A1103" s="108">
        <v>1102.0</v>
      </c>
      <c r="B1103" s="2" t="s">
        <v>4035</v>
      </c>
      <c r="D1103" s="39" t="s">
        <v>920</v>
      </c>
      <c r="E1103" s="7"/>
      <c r="F1103" s="110" t="s">
        <v>2163</v>
      </c>
      <c r="G1103" s="110" t="s">
        <v>4041</v>
      </c>
      <c r="H1103" s="110" t="s">
        <v>1211</v>
      </c>
      <c r="I1103" s="2" t="s">
        <v>2719</v>
      </c>
      <c r="J1103" s="7" t="s">
        <v>4150</v>
      </c>
      <c r="L1103" s="2" t="s">
        <v>4151</v>
      </c>
      <c r="M1103" s="2">
        <v>411.0</v>
      </c>
      <c r="N1103" s="38"/>
    </row>
    <row r="1104">
      <c r="A1104" s="108">
        <v>1103.0</v>
      </c>
      <c r="B1104" s="2" t="s">
        <v>4035</v>
      </c>
      <c r="D1104" s="39" t="s">
        <v>920</v>
      </c>
      <c r="E1104" s="7"/>
      <c r="F1104" s="110" t="s">
        <v>2163</v>
      </c>
      <c r="G1104" s="110" t="s">
        <v>4041</v>
      </c>
      <c r="H1104" s="110" t="s">
        <v>1211</v>
      </c>
      <c r="I1104" s="2" t="s">
        <v>2719</v>
      </c>
      <c r="J1104" s="2" t="s">
        <v>4152</v>
      </c>
      <c r="L1104" s="2" t="s">
        <v>4153</v>
      </c>
      <c r="M1104" s="2">
        <v>411.0</v>
      </c>
      <c r="N1104" s="38"/>
    </row>
    <row r="1105">
      <c r="A1105" s="108">
        <v>1104.0</v>
      </c>
      <c r="B1105" s="2" t="s">
        <v>4035</v>
      </c>
      <c r="D1105" s="39" t="s">
        <v>920</v>
      </c>
      <c r="E1105" s="7"/>
      <c r="F1105" s="110" t="s">
        <v>2163</v>
      </c>
      <c r="G1105" s="110" t="s">
        <v>4041</v>
      </c>
      <c r="H1105" s="110" t="s">
        <v>1211</v>
      </c>
      <c r="I1105" s="2" t="s">
        <v>2719</v>
      </c>
      <c r="J1105" s="7" t="s">
        <v>4154</v>
      </c>
      <c r="L1105" s="2" t="s">
        <v>4155</v>
      </c>
      <c r="M1105" s="2">
        <v>411.0</v>
      </c>
      <c r="N1105" s="38"/>
    </row>
    <row r="1106">
      <c r="A1106" s="108">
        <v>1105.0</v>
      </c>
      <c r="B1106" s="2" t="s">
        <v>4035</v>
      </c>
      <c r="D1106" s="39" t="s">
        <v>920</v>
      </c>
      <c r="E1106" s="7"/>
      <c r="F1106" s="110" t="s">
        <v>2163</v>
      </c>
      <c r="G1106" s="110" t="s">
        <v>4041</v>
      </c>
      <c r="H1106" s="110" t="s">
        <v>1211</v>
      </c>
      <c r="I1106" s="2" t="s">
        <v>2719</v>
      </c>
      <c r="J1106" s="7" t="s">
        <v>4156</v>
      </c>
      <c r="L1106" s="2" t="s">
        <v>4157</v>
      </c>
      <c r="M1106" s="2">
        <v>411.0</v>
      </c>
      <c r="N1106" s="38"/>
    </row>
    <row r="1107">
      <c r="A1107" s="108">
        <v>1106.0</v>
      </c>
      <c r="B1107" s="2" t="s">
        <v>4035</v>
      </c>
      <c r="D1107" s="39" t="s">
        <v>920</v>
      </c>
      <c r="E1107" s="7"/>
      <c r="F1107" s="110" t="s">
        <v>2163</v>
      </c>
      <c r="G1107" s="110" t="s">
        <v>4041</v>
      </c>
      <c r="H1107" s="110" t="s">
        <v>1211</v>
      </c>
      <c r="I1107" s="2" t="s">
        <v>2719</v>
      </c>
      <c r="J1107" s="7" t="s">
        <v>4158</v>
      </c>
      <c r="L1107" s="2" t="s">
        <v>4159</v>
      </c>
      <c r="M1107" s="2">
        <v>411.0</v>
      </c>
      <c r="N1107" s="38"/>
    </row>
    <row r="1108">
      <c r="A1108" s="108">
        <v>1107.0</v>
      </c>
      <c r="B1108" s="2" t="s">
        <v>4035</v>
      </c>
      <c r="D1108" s="39" t="s">
        <v>920</v>
      </c>
      <c r="E1108" s="7"/>
      <c r="F1108" s="110" t="s">
        <v>2163</v>
      </c>
      <c r="G1108" s="110" t="s">
        <v>4041</v>
      </c>
      <c r="H1108" s="110" t="s">
        <v>1211</v>
      </c>
      <c r="I1108" s="2" t="s">
        <v>2719</v>
      </c>
      <c r="J1108" s="7" t="s">
        <v>4160</v>
      </c>
      <c r="L1108" s="2" t="s">
        <v>4161</v>
      </c>
      <c r="M1108" s="2">
        <v>411.0</v>
      </c>
      <c r="N1108" s="38"/>
    </row>
    <row r="1109">
      <c r="A1109" s="108">
        <v>1108.0</v>
      </c>
      <c r="B1109" s="2" t="s">
        <v>4035</v>
      </c>
      <c r="D1109" s="39" t="s">
        <v>920</v>
      </c>
      <c r="E1109" s="7"/>
      <c r="F1109" s="110" t="s">
        <v>2163</v>
      </c>
      <c r="G1109" s="110" t="s">
        <v>4041</v>
      </c>
      <c r="H1109" s="110" t="s">
        <v>1211</v>
      </c>
      <c r="I1109" s="2" t="s">
        <v>2719</v>
      </c>
      <c r="J1109" s="7" t="s">
        <v>4162</v>
      </c>
      <c r="L1109" s="2" t="s">
        <v>4163</v>
      </c>
      <c r="M1109" s="2">
        <v>411.0</v>
      </c>
      <c r="N1109" s="38"/>
    </row>
    <row r="1110">
      <c r="A1110" s="108">
        <v>1109.0</v>
      </c>
      <c r="B1110" s="2" t="s">
        <v>4035</v>
      </c>
      <c r="D1110" s="39" t="s">
        <v>920</v>
      </c>
      <c r="E1110" s="7"/>
      <c r="F1110" s="110" t="s">
        <v>2163</v>
      </c>
      <c r="G1110" s="110" t="s">
        <v>4041</v>
      </c>
      <c r="H1110" s="110" t="s">
        <v>1211</v>
      </c>
      <c r="I1110" s="2" t="s">
        <v>2719</v>
      </c>
      <c r="J1110" s="7" t="s">
        <v>4164</v>
      </c>
      <c r="L1110" s="2" t="s">
        <v>4165</v>
      </c>
      <c r="M1110" s="2">
        <v>411.0</v>
      </c>
      <c r="N1110" s="38"/>
    </row>
    <row r="1111">
      <c r="A1111" s="108">
        <v>1110.0</v>
      </c>
      <c r="B1111" s="2" t="s">
        <v>4035</v>
      </c>
      <c r="D1111" s="39" t="s">
        <v>920</v>
      </c>
      <c r="E1111" s="7"/>
      <c r="F1111" s="110" t="s">
        <v>2163</v>
      </c>
      <c r="G1111" s="110" t="s">
        <v>4041</v>
      </c>
      <c r="H1111" s="110" t="s">
        <v>1211</v>
      </c>
      <c r="I1111" s="2" t="s">
        <v>2719</v>
      </c>
      <c r="J1111" s="7" t="s">
        <v>4166</v>
      </c>
      <c r="L1111" s="2" t="s">
        <v>4167</v>
      </c>
      <c r="M1111" s="2">
        <v>411.0</v>
      </c>
      <c r="N1111" s="38"/>
    </row>
    <row r="1112">
      <c r="A1112" s="108">
        <v>1111.0</v>
      </c>
      <c r="B1112" s="2" t="s">
        <v>4035</v>
      </c>
      <c r="D1112" s="39" t="s">
        <v>920</v>
      </c>
      <c r="E1112" s="7"/>
      <c r="F1112" s="110" t="s">
        <v>2163</v>
      </c>
      <c r="G1112" s="110" t="s">
        <v>4041</v>
      </c>
      <c r="H1112" s="110" t="s">
        <v>1211</v>
      </c>
      <c r="I1112" s="2" t="s">
        <v>2719</v>
      </c>
      <c r="J1112" s="7" t="s">
        <v>4168</v>
      </c>
      <c r="L1112" s="2" t="s">
        <v>4169</v>
      </c>
      <c r="M1112" s="2">
        <v>411.0</v>
      </c>
      <c r="N1112" s="38"/>
    </row>
    <row r="1113">
      <c r="A1113" s="108">
        <v>1112.0</v>
      </c>
      <c r="B1113" s="2" t="s">
        <v>4035</v>
      </c>
      <c r="D1113" s="39" t="s">
        <v>920</v>
      </c>
      <c r="E1113" s="7"/>
      <c r="F1113" s="110" t="s">
        <v>2163</v>
      </c>
      <c r="G1113" s="110" t="s">
        <v>4041</v>
      </c>
      <c r="H1113" s="110" t="s">
        <v>1211</v>
      </c>
      <c r="I1113" s="2" t="s">
        <v>2719</v>
      </c>
      <c r="J1113" s="2" t="s">
        <v>4170</v>
      </c>
      <c r="L1113" s="2" t="s">
        <v>4171</v>
      </c>
      <c r="M1113" s="2">
        <v>411.0</v>
      </c>
      <c r="N1113" s="38"/>
    </row>
    <row r="1114">
      <c r="A1114" s="108">
        <v>1113.0</v>
      </c>
      <c r="B1114" s="2" t="s">
        <v>4035</v>
      </c>
      <c r="D1114" s="39" t="s">
        <v>920</v>
      </c>
      <c r="E1114" s="7"/>
      <c r="F1114" s="110" t="s">
        <v>2163</v>
      </c>
      <c r="G1114" s="110" t="s">
        <v>4041</v>
      </c>
      <c r="H1114" s="110" t="s">
        <v>1211</v>
      </c>
      <c r="I1114" s="2" t="s">
        <v>2719</v>
      </c>
      <c r="J1114" s="2" t="s">
        <v>4172</v>
      </c>
      <c r="L1114" s="2" t="s">
        <v>4173</v>
      </c>
      <c r="M1114" s="2">
        <v>411.0</v>
      </c>
      <c r="N1114" s="38"/>
    </row>
    <row r="1115">
      <c r="A1115" s="108">
        <v>1114.0</v>
      </c>
      <c r="B1115" s="2" t="s">
        <v>4035</v>
      </c>
      <c r="D1115" s="39" t="s">
        <v>920</v>
      </c>
      <c r="E1115" s="7"/>
      <c r="F1115" s="110" t="s">
        <v>2163</v>
      </c>
      <c r="G1115" s="110" t="s">
        <v>4041</v>
      </c>
      <c r="H1115" s="110" t="s">
        <v>1211</v>
      </c>
      <c r="I1115" s="2" t="s">
        <v>2719</v>
      </c>
      <c r="J1115" s="2" t="s">
        <v>4174</v>
      </c>
      <c r="L1115" s="2" t="s">
        <v>4175</v>
      </c>
      <c r="M1115" s="2">
        <v>411.0</v>
      </c>
      <c r="N1115" s="38"/>
    </row>
    <row r="1116">
      <c r="A1116" s="108">
        <v>1115.0</v>
      </c>
      <c r="B1116" s="2" t="s">
        <v>4035</v>
      </c>
      <c r="D1116" s="39" t="s">
        <v>920</v>
      </c>
      <c r="E1116" s="7"/>
      <c r="F1116" s="110" t="s">
        <v>2163</v>
      </c>
      <c r="G1116" s="110" t="s">
        <v>4041</v>
      </c>
      <c r="H1116" s="110" t="s">
        <v>1211</v>
      </c>
      <c r="I1116" s="2" t="s">
        <v>2719</v>
      </c>
      <c r="J1116" s="2" t="s">
        <v>4176</v>
      </c>
      <c r="L1116" s="2" t="s">
        <v>4177</v>
      </c>
      <c r="M1116" s="2">
        <v>411.0</v>
      </c>
      <c r="N1116" s="38"/>
    </row>
    <row r="1117">
      <c r="A1117" s="108">
        <v>1116.0</v>
      </c>
      <c r="B1117" s="2" t="s">
        <v>4035</v>
      </c>
      <c r="D1117" s="39" t="s">
        <v>920</v>
      </c>
      <c r="E1117" s="7"/>
      <c r="F1117" s="110" t="s">
        <v>2163</v>
      </c>
      <c r="G1117" s="110" t="s">
        <v>4041</v>
      </c>
      <c r="H1117" s="110" t="s">
        <v>1211</v>
      </c>
      <c r="I1117" s="2" t="s">
        <v>2719</v>
      </c>
      <c r="J1117" s="2" t="s">
        <v>4178</v>
      </c>
      <c r="L1117" s="2" t="s">
        <v>4179</v>
      </c>
      <c r="M1117" s="2">
        <v>411.0</v>
      </c>
      <c r="N1117" s="38"/>
    </row>
    <row r="1118">
      <c r="A1118" s="108">
        <v>1117.0</v>
      </c>
      <c r="B1118" s="2" t="s">
        <v>4035</v>
      </c>
      <c r="D1118" s="39" t="s">
        <v>920</v>
      </c>
      <c r="E1118" s="7"/>
      <c r="F1118" s="110" t="s">
        <v>2163</v>
      </c>
      <c r="G1118" s="110" t="s">
        <v>4041</v>
      </c>
      <c r="H1118" s="110" t="s">
        <v>1211</v>
      </c>
      <c r="I1118" s="2" t="s">
        <v>2719</v>
      </c>
      <c r="J1118" s="2" t="s">
        <v>4180</v>
      </c>
      <c r="L1118" s="2" t="s">
        <v>4181</v>
      </c>
      <c r="M1118" s="2">
        <v>411.0</v>
      </c>
      <c r="N1118" s="38"/>
    </row>
    <row r="1119">
      <c r="A1119" s="108">
        <v>1118.0</v>
      </c>
      <c r="B1119" s="2" t="s">
        <v>4035</v>
      </c>
      <c r="D1119" s="39" t="s">
        <v>920</v>
      </c>
      <c r="E1119" s="7"/>
      <c r="F1119" s="110" t="s">
        <v>2163</v>
      </c>
      <c r="G1119" s="110" t="s">
        <v>4041</v>
      </c>
      <c r="H1119" s="110" t="s">
        <v>1211</v>
      </c>
      <c r="I1119" s="2" t="s">
        <v>2719</v>
      </c>
      <c r="J1119" s="2" t="s">
        <v>4182</v>
      </c>
      <c r="L1119" s="2" t="s">
        <v>4183</v>
      </c>
      <c r="M1119" s="2">
        <v>411.0</v>
      </c>
      <c r="N1119" s="38"/>
    </row>
    <row r="1120">
      <c r="A1120" s="108">
        <v>1119.0</v>
      </c>
      <c r="B1120" s="2" t="s">
        <v>4035</v>
      </c>
      <c r="D1120" s="39" t="s">
        <v>920</v>
      </c>
      <c r="E1120" s="7"/>
      <c r="F1120" s="110" t="s">
        <v>2163</v>
      </c>
      <c r="G1120" s="110" t="s">
        <v>4041</v>
      </c>
      <c r="H1120" s="110" t="s">
        <v>1211</v>
      </c>
      <c r="I1120" s="2" t="s">
        <v>2719</v>
      </c>
      <c r="J1120" s="2" t="s">
        <v>4184</v>
      </c>
      <c r="L1120" s="2" t="s">
        <v>4185</v>
      </c>
      <c r="M1120" s="2">
        <v>411.0</v>
      </c>
      <c r="N1120" s="38"/>
    </row>
    <row r="1121">
      <c r="A1121" s="108">
        <v>1120.0</v>
      </c>
      <c r="B1121" s="2" t="s">
        <v>4035</v>
      </c>
      <c r="D1121" s="39" t="s">
        <v>920</v>
      </c>
      <c r="E1121" s="7"/>
      <c r="F1121" s="110" t="s">
        <v>2163</v>
      </c>
      <c r="G1121" s="110" t="s">
        <v>4041</v>
      </c>
      <c r="H1121" s="110" t="s">
        <v>1211</v>
      </c>
      <c r="I1121" s="2" t="s">
        <v>2719</v>
      </c>
      <c r="J1121" s="2" t="s">
        <v>4186</v>
      </c>
      <c r="L1121" s="2" t="s">
        <v>4187</v>
      </c>
      <c r="M1121" s="2">
        <v>411.0</v>
      </c>
      <c r="N1121" s="38"/>
    </row>
    <row r="1122">
      <c r="A1122" s="108">
        <v>1121.0</v>
      </c>
      <c r="B1122" s="2" t="s">
        <v>4035</v>
      </c>
      <c r="D1122" s="39" t="s">
        <v>920</v>
      </c>
      <c r="E1122" s="7"/>
      <c r="F1122" s="110" t="s">
        <v>2163</v>
      </c>
      <c r="G1122" s="110" t="s">
        <v>4041</v>
      </c>
      <c r="H1122" s="110" t="s">
        <v>1211</v>
      </c>
      <c r="I1122" s="2" t="s">
        <v>2719</v>
      </c>
      <c r="J1122" s="2" t="s">
        <v>4188</v>
      </c>
      <c r="L1122" s="2" t="s">
        <v>4189</v>
      </c>
      <c r="M1122" s="2">
        <v>411.0</v>
      </c>
      <c r="N1122" s="38"/>
    </row>
    <row r="1123">
      <c r="A1123" s="108">
        <v>1122.0</v>
      </c>
      <c r="B1123" s="2" t="s">
        <v>4035</v>
      </c>
      <c r="D1123" s="39" t="s">
        <v>920</v>
      </c>
      <c r="E1123" s="7"/>
      <c r="F1123" s="110" t="s">
        <v>2163</v>
      </c>
      <c r="G1123" s="110" t="s">
        <v>4041</v>
      </c>
      <c r="H1123" s="110" t="s">
        <v>1211</v>
      </c>
      <c r="I1123" s="2" t="s">
        <v>2719</v>
      </c>
      <c r="J1123" s="2" t="s">
        <v>4190</v>
      </c>
      <c r="L1123" s="2" t="s">
        <v>4191</v>
      </c>
      <c r="M1123" s="2">
        <v>411.0</v>
      </c>
      <c r="N1123" s="38"/>
    </row>
    <row r="1124">
      <c r="A1124" s="108">
        <v>1123.0</v>
      </c>
      <c r="B1124" s="2" t="s">
        <v>4035</v>
      </c>
      <c r="D1124" s="39" t="s">
        <v>920</v>
      </c>
      <c r="E1124" s="7"/>
      <c r="F1124" s="110" t="s">
        <v>2163</v>
      </c>
      <c r="G1124" s="110" t="s">
        <v>4041</v>
      </c>
      <c r="H1124" s="110" t="s">
        <v>1211</v>
      </c>
      <c r="I1124" s="2" t="s">
        <v>2719</v>
      </c>
      <c r="J1124" s="2" t="s">
        <v>4192</v>
      </c>
      <c r="L1124" s="2" t="s">
        <v>4193</v>
      </c>
      <c r="M1124" s="2">
        <v>411.0</v>
      </c>
      <c r="N1124" s="38"/>
    </row>
    <row r="1125">
      <c r="A1125" s="108">
        <v>1124.0</v>
      </c>
      <c r="B1125" s="2" t="s">
        <v>4035</v>
      </c>
      <c r="D1125" s="39" t="s">
        <v>920</v>
      </c>
      <c r="E1125" s="7"/>
      <c r="F1125" s="110" t="s">
        <v>2163</v>
      </c>
      <c r="G1125" s="110" t="s">
        <v>4041</v>
      </c>
      <c r="H1125" s="110" t="s">
        <v>1211</v>
      </c>
      <c r="I1125" s="2" t="s">
        <v>2719</v>
      </c>
      <c r="J1125" s="2" t="s">
        <v>4194</v>
      </c>
      <c r="L1125" s="2" t="s">
        <v>4195</v>
      </c>
      <c r="M1125" s="2">
        <v>411.0</v>
      </c>
      <c r="N1125" s="38"/>
    </row>
    <row r="1126">
      <c r="A1126" s="108">
        <v>1125.0</v>
      </c>
      <c r="B1126" s="2" t="s">
        <v>4035</v>
      </c>
      <c r="D1126" s="39" t="s">
        <v>920</v>
      </c>
      <c r="E1126" s="7"/>
      <c r="F1126" s="110" t="s">
        <v>2163</v>
      </c>
      <c r="G1126" s="110" t="s">
        <v>4041</v>
      </c>
      <c r="H1126" s="110" t="s">
        <v>1211</v>
      </c>
      <c r="I1126" s="2" t="s">
        <v>2719</v>
      </c>
      <c r="J1126" s="2" t="s">
        <v>4196</v>
      </c>
      <c r="L1126" s="2" t="s">
        <v>4197</v>
      </c>
      <c r="M1126" s="2">
        <v>411.0</v>
      </c>
      <c r="N1126" s="38"/>
    </row>
    <row r="1127">
      <c r="A1127" s="108">
        <v>1126.0</v>
      </c>
      <c r="B1127" s="2" t="s">
        <v>4035</v>
      </c>
      <c r="D1127" s="39" t="s">
        <v>920</v>
      </c>
      <c r="E1127" s="7"/>
      <c r="F1127" s="110" t="s">
        <v>2163</v>
      </c>
      <c r="G1127" s="110" t="s">
        <v>4041</v>
      </c>
      <c r="H1127" s="110" t="s">
        <v>1211</v>
      </c>
      <c r="I1127" s="2" t="s">
        <v>2719</v>
      </c>
      <c r="J1127" s="2" t="s">
        <v>4198</v>
      </c>
      <c r="L1127" s="2" t="s">
        <v>4199</v>
      </c>
      <c r="M1127" s="2">
        <v>411.0</v>
      </c>
      <c r="N1127" s="38"/>
    </row>
    <row r="1128">
      <c r="A1128" s="108">
        <v>1127.0</v>
      </c>
      <c r="B1128" s="2" t="s">
        <v>4035</v>
      </c>
      <c r="D1128" s="39" t="s">
        <v>920</v>
      </c>
      <c r="E1128" s="7"/>
      <c r="F1128" s="110" t="s">
        <v>2163</v>
      </c>
      <c r="G1128" s="110" t="s">
        <v>4041</v>
      </c>
      <c r="H1128" s="110" t="s">
        <v>1211</v>
      </c>
      <c r="I1128" s="2" t="s">
        <v>2719</v>
      </c>
      <c r="J1128" s="2" t="s">
        <v>4200</v>
      </c>
      <c r="L1128" s="2" t="s">
        <v>4201</v>
      </c>
      <c r="M1128" s="2">
        <v>411.0</v>
      </c>
      <c r="N1128" s="38"/>
    </row>
    <row r="1129">
      <c r="A1129" s="108">
        <v>1128.0</v>
      </c>
      <c r="B1129" s="2" t="s">
        <v>4035</v>
      </c>
      <c r="D1129" s="39" t="s">
        <v>920</v>
      </c>
      <c r="E1129" s="7"/>
      <c r="F1129" s="110" t="s">
        <v>2163</v>
      </c>
      <c r="G1129" s="110" t="s">
        <v>4041</v>
      </c>
      <c r="H1129" s="110" t="s">
        <v>1211</v>
      </c>
      <c r="I1129" s="2" t="s">
        <v>2719</v>
      </c>
      <c r="J1129" s="2" t="s">
        <v>4202</v>
      </c>
      <c r="L1129" s="2" t="s">
        <v>4203</v>
      </c>
      <c r="M1129" s="2">
        <v>411.0</v>
      </c>
      <c r="N1129" s="38"/>
    </row>
    <row r="1130">
      <c r="A1130" s="108">
        <v>1129.0</v>
      </c>
      <c r="B1130" s="2" t="s">
        <v>4035</v>
      </c>
      <c r="D1130" s="39" t="s">
        <v>920</v>
      </c>
      <c r="E1130" s="7"/>
      <c r="F1130" s="110" t="s">
        <v>2163</v>
      </c>
      <c r="G1130" s="110" t="s">
        <v>4041</v>
      </c>
      <c r="H1130" s="110" t="s">
        <v>1211</v>
      </c>
      <c r="I1130" s="2" t="s">
        <v>2719</v>
      </c>
      <c r="J1130" s="2" t="s">
        <v>4204</v>
      </c>
      <c r="L1130" s="2" t="s">
        <v>4205</v>
      </c>
      <c r="M1130" s="2">
        <v>411.0</v>
      </c>
      <c r="N1130" s="38"/>
    </row>
    <row r="1131">
      <c r="A1131" s="108">
        <v>1130.0</v>
      </c>
      <c r="B1131" s="2" t="s">
        <v>4035</v>
      </c>
      <c r="D1131" s="39" t="s">
        <v>920</v>
      </c>
      <c r="E1131" s="7"/>
      <c r="F1131" s="110" t="s">
        <v>2163</v>
      </c>
      <c r="G1131" s="110" t="s">
        <v>4041</v>
      </c>
      <c r="H1131" s="110" t="s">
        <v>1211</v>
      </c>
      <c r="I1131" s="2" t="s">
        <v>2719</v>
      </c>
      <c r="J1131" s="2" t="s">
        <v>4206</v>
      </c>
      <c r="L1131" s="2" t="s">
        <v>4207</v>
      </c>
      <c r="M1131" s="2">
        <v>411.0</v>
      </c>
      <c r="N1131" s="38"/>
    </row>
    <row r="1132">
      <c r="A1132" s="108">
        <v>1131.0</v>
      </c>
      <c r="B1132" s="2" t="s">
        <v>4035</v>
      </c>
      <c r="D1132" s="2" t="s">
        <v>920</v>
      </c>
      <c r="E1132" s="2" t="s">
        <v>921</v>
      </c>
      <c r="F1132" s="110" t="s">
        <v>2068</v>
      </c>
      <c r="G1132" s="110" t="s">
        <v>4208</v>
      </c>
      <c r="H1132" s="110" t="s">
        <v>4209</v>
      </c>
      <c r="I1132" s="2" t="s">
        <v>2719</v>
      </c>
      <c r="J1132" s="2" t="s">
        <v>4210</v>
      </c>
      <c r="L1132" s="2" t="s">
        <v>4211</v>
      </c>
      <c r="M1132" s="2">
        <v>413.0</v>
      </c>
      <c r="N1132" s="38"/>
    </row>
    <row r="1133">
      <c r="A1133" s="108">
        <v>1132.0</v>
      </c>
      <c r="B1133" s="2" t="s">
        <v>4035</v>
      </c>
      <c r="D1133" s="2" t="s">
        <v>920</v>
      </c>
      <c r="E1133" s="2" t="s">
        <v>921</v>
      </c>
      <c r="F1133" s="110" t="s">
        <v>2068</v>
      </c>
      <c r="G1133" s="110" t="s">
        <v>4208</v>
      </c>
      <c r="H1133" s="110" t="s">
        <v>4209</v>
      </c>
      <c r="I1133" s="2" t="s">
        <v>2719</v>
      </c>
      <c r="J1133" s="2" t="s">
        <v>4212</v>
      </c>
      <c r="L1133" s="2" t="s">
        <v>4213</v>
      </c>
      <c r="M1133" s="2">
        <v>413.0</v>
      </c>
      <c r="N1133" s="38"/>
    </row>
    <row r="1134">
      <c r="A1134" s="108">
        <v>1133.0</v>
      </c>
      <c r="B1134" s="2" t="s">
        <v>4035</v>
      </c>
      <c r="D1134" s="2" t="s">
        <v>920</v>
      </c>
      <c r="E1134" s="2" t="s">
        <v>921</v>
      </c>
      <c r="F1134" s="110" t="s">
        <v>2068</v>
      </c>
      <c r="G1134" s="110" t="s">
        <v>4208</v>
      </c>
      <c r="H1134" s="110" t="s">
        <v>4209</v>
      </c>
      <c r="I1134" s="2" t="s">
        <v>2719</v>
      </c>
      <c r="J1134" s="2" t="s">
        <v>4214</v>
      </c>
      <c r="L1134" s="2" t="s">
        <v>4215</v>
      </c>
      <c r="M1134" s="2">
        <v>413.0</v>
      </c>
      <c r="N1134" s="38"/>
    </row>
    <row r="1135">
      <c r="A1135" s="108">
        <v>1134.0</v>
      </c>
      <c r="B1135" s="2" t="s">
        <v>4035</v>
      </c>
      <c r="D1135" s="2" t="s">
        <v>920</v>
      </c>
      <c r="E1135" s="2" t="s">
        <v>921</v>
      </c>
      <c r="F1135" s="110" t="s">
        <v>2068</v>
      </c>
      <c r="G1135" s="110" t="s">
        <v>4208</v>
      </c>
      <c r="H1135" s="110" t="s">
        <v>4209</v>
      </c>
      <c r="I1135" s="2" t="s">
        <v>2719</v>
      </c>
      <c r="J1135" s="2" t="s">
        <v>4216</v>
      </c>
      <c r="L1135" s="2" t="s">
        <v>4217</v>
      </c>
      <c r="M1135" s="2">
        <v>413.0</v>
      </c>
      <c r="N1135" s="38"/>
    </row>
    <row r="1136">
      <c r="A1136" s="108">
        <v>1135.0</v>
      </c>
      <c r="B1136" s="2" t="s">
        <v>3272</v>
      </c>
      <c r="D1136" s="2" t="s">
        <v>920</v>
      </c>
      <c r="E1136" s="2" t="s">
        <v>921</v>
      </c>
      <c r="F1136" s="110" t="s">
        <v>2068</v>
      </c>
      <c r="G1136" s="110" t="s">
        <v>4208</v>
      </c>
      <c r="H1136" s="110" t="s">
        <v>4209</v>
      </c>
      <c r="I1136" s="2" t="s">
        <v>2719</v>
      </c>
      <c r="J1136" s="2" t="s">
        <v>4218</v>
      </c>
      <c r="L1136" s="2" t="s">
        <v>4219</v>
      </c>
      <c r="M1136" s="2">
        <v>413.0</v>
      </c>
      <c r="N1136" s="38"/>
    </row>
    <row r="1137">
      <c r="A1137" s="108">
        <v>1136.0</v>
      </c>
      <c r="B1137" s="2" t="s">
        <v>3272</v>
      </c>
      <c r="D1137" s="2" t="s">
        <v>920</v>
      </c>
      <c r="E1137" s="2" t="s">
        <v>921</v>
      </c>
      <c r="F1137" s="110" t="s">
        <v>2068</v>
      </c>
      <c r="G1137" s="110" t="s">
        <v>4208</v>
      </c>
      <c r="H1137" s="110" t="s">
        <v>4209</v>
      </c>
      <c r="I1137" s="2" t="s">
        <v>2719</v>
      </c>
      <c r="J1137" s="2" t="s">
        <v>4220</v>
      </c>
      <c r="L1137" s="2" t="s">
        <v>4221</v>
      </c>
      <c r="M1137" s="2">
        <v>413.0</v>
      </c>
      <c r="N1137" s="38"/>
    </row>
    <row r="1138">
      <c r="A1138" s="108">
        <v>1137.0</v>
      </c>
      <c r="B1138" s="2" t="s">
        <v>4035</v>
      </c>
      <c r="D1138" s="2" t="s">
        <v>920</v>
      </c>
      <c r="E1138" s="2" t="s">
        <v>921</v>
      </c>
      <c r="F1138" s="110" t="s">
        <v>2068</v>
      </c>
      <c r="G1138" s="110" t="s">
        <v>4208</v>
      </c>
      <c r="H1138" s="110" t="s">
        <v>4209</v>
      </c>
      <c r="I1138" s="2" t="s">
        <v>2719</v>
      </c>
      <c r="J1138" s="2" t="s">
        <v>4222</v>
      </c>
      <c r="L1138" s="2" t="s">
        <v>4223</v>
      </c>
      <c r="M1138" s="2">
        <v>413.0</v>
      </c>
      <c r="N1138" s="38"/>
    </row>
    <row r="1139">
      <c r="A1139" s="108">
        <v>1138.0</v>
      </c>
      <c r="B1139" s="2" t="s">
        <v>4035</v>
      </c>
      <c r="D1139" s="2" t="s">
        <v>920</v>
      </c>
      <c r="E1139" s="2" t="s">
        <v>921</v>
      </c>
      <c r="F1139" s="110" t="s">
        <v>2068</v>
      </c>
      <c r="G1139" s="110" t="s">
        <v>4208</v>
      </c>
      <c r="H1139" s="110" t="s">
        <v>4209</v>
      </c>
      <c r="I1139" s="2" t="s">
        <v>2719</v>
      </c>
      <c r="J1139" s="2" t="s">
        <v>4224</v>
      </c>
      <c r="L1139" s="2" t="s">
        <v>4225</v>
      </c>
      <c r="M1139" s="2">
        <v>413.0</v>
      </c>
      <c r="N1139" s="38"/>
    </row>
    <row r="1140">
      <c r="A1140" s="108">
        <v>1139.0</v>
      </c>
      <c r="B1140" s="2" t="s">
        <v>3272</v>
      </c>
      <c r="D1140" s="2" t="s">
        <v>920</v>
      </c>
      <c r="E1140" s="2" t="s">
        <v>921</v>
      </c>
      <c r="F1140" s="110" t="s">
        <v>2068</v>
      </c>
      <c r="G1140" s="110" t="s">
        <v>4208</v>
      </c>
      <c r="H1140" s="110" t="s">
        <v>4209</v>
      </c>
      <c r="I1140" s="2" t="s">
        <v>2719</v>
      </c>
      <c r="J1140" s="2" t="s">
        <v>4226</v>
      </c>
      <c r="L1140" s="2" t="s">
        <v>4227</v>
      </c>
      <c r="M1140" s="2">
        <v>413.0</v>
      </c>
      <c r="N1140" s="38"/>
    </row>
    <row r="1141">
      <c r="A1141" s="108">
        <v>1140.0</v>
      </c>
      <c r="B1141" s="2" t="s">
        <v>4035</v>
      </c>
      <c r="D1141" s="2" t="s">
        <v>920</v>
      </c>
      <c r="E1141" s="2" t="s">
        <v>921</v>
      </c>
      <c r="F1141" s="110" t="s">
        <v>2068</v>
      </c>
      <c r="G1141" s="110" t="s">
        <v>3185</v>
      </c>
      <c r="H1141" s="110" t="s">
        <v>2960</v>
      </c>
      <c r="I1141" s="2" t="s">
        <v>2719</v>
      </c>
      <c r="J1141" s="2" t="s">
        <v>4228</v>
      </c>
      <c r="L1141" s="2" t="s">
        <v>4229</v>
      </c>
      <c r="M1141" s="2">
        <v>413.0</v>
      </c>
      <c r="N1141" s="38"/>
    </row>
    <row r="1142">
      <c r="A1142" s="108">
        <v>1141.0</v>
      </c>
      <c r="B1142" s="2" t="s">
        <v>4035</v>
      </c>
      <c r="D1142" s="2" t="s">
        <v>920</v>
      </c>
      <c r="E1142" s="2" t="s">
        <v>921</v>
      </c>
      <c r="F1142" s="110" t="s">
        <v>2068</v>
      </c>
      <c r="G1142" s="110" t="s">
        <v>3185</v>
      </c>
      <c r="H1142" s="110" t="s">
        <v>2960</v>
      </c>
      <c r="I1142" s="2" t="s">
        <v>2719</v>
      </c>
      <c r="J1142" s="2" t="s">
        <v>4230</v>
      </c>
      <c r="L1142" s="2" t="s">
        <v>4231</v>
      </c>
      <c r="M1142" s="2">
        <v>413.0</v>
      </c>
      <c r="N1142" s="38"/>
    </row>
    <row r="1143">
      <c r="A1143" s="108">
        <v>1142.0</v>
      </c>
      <c r="B1143" s="2" t="s">
        <v>4035</v>
      </c>
      <c r="D1143" s="2" t="s">
        <v>920</v>
      </c>
      <c r="E1143" s="2" t="s">
        <v>921</v>
      </c>
      <c r="F1143" s="110" t="s">
        <v>2068</v>
      </c>
      <c r="G1143" s="110" t="s">
        <v>3185</v>
      </c>
      <c r="H1143" s="110" t="s">
        <v>2960</v>
      </c>
      <c r="I1143" s="2" t="s">
        <v>2719</v>
      </c>
      <c r="J1143" s="2" t="s">
        <v>4232</v>
      </c>
      <c r="L1143" s="2" t="s">
        <v>4233</v>
      </c>
      <c r="M1143" s="2">
        <v>413.0</v>
      </c>
      <c r="N1143" s="38"/>
    </row>
    <row r="1144">
      <c r="A1144" s="108">
        <v>1143.0</v>
      </c>
      <c r="B1144" s="2" t="s">
        <v>4035</v>
      </c>
      <c r="D1144" s="2" t="s">
        <v>920</v>
      </c>
      <c r="E1144" s="2" t="s">
        <v>921</v>
      </c>
      <c r="F1144" s="110" t="s">
        <v>2068</v>
      </c>
      <c r="G1144" s="110" t="s">
        <v>3185</v>
      </c>
      <c r="H1144" s="110" t="s">
        <v>2960</v>
      </c>
      <c r="I1144" s="2" t="s">
        <v>2719</v>
      </c>
      <c r="J1144" s="2" t="s">
        <v>4234</v>
      </c>
      <c r="L1144" s="2" t="s">
        <v>4235</v>
      </c>
      <c r="M1144" s="2">
        <v>413.0</v>
      </c>
      <c r="N1144" s="38"/>
    </row>
    <row r="1145">
      <c r="A1145" s="108">
        <v>1144.0</v>
      </c>
      <c r="B1145" s="2" t="s">
        <v>4035</v>
      </c>
      <c r="D1145" s="2" t="s">
        <v>920</v>
      </c>
      <c r="E1145" s="2" t="s">
        <v>921</v>
      </c>
      <c r="F1145" s="110" t="s">
        <v>2068</v>
      </c>
      <c r="G1145" s="110" t="s">
        <v>3185</v>
      </c>
      <c r="H1145" s="110" t="s">
        <v>2960</v>
      </c>
      <c r="I1145" s="2" t="s">
        <v>2719</v>
      </c>
      <c r="J1145" s="2" t="s">
        <v>4236</v>
      </c>
      <c r="L1145" s="2" t="s">
        <v>4237</v>
      </c>
      <c r="M1145" s="2">
        <v>413.0</v>
      </c>
      <c r="N1145" s="38"/>
    </row>
    <row r="1146">
      <c r="A1146" s="108">
        <v>1145.0</v>
      </c>
      <c r="B1146" s="2" t="s">
        <v>4035</v>
      </c>
      <c r="D1146" s="2" t="s">
        <v>920</v>
      </c>
      <c r="E1146" s="2" t="s">
        <v>921</v>
      </c>
      <c r="F1146" s="110" t="s">
        <v>2068</v>
      </c>
      <c r="G1146" s="110" t="s">
        <v>3185</v>
      </c>
      <c r="H1146" s="110" t="s">
        <v>2960</v>
      </c>
      <c r="I1146" s="2" t="s">
        <v>2719</v>
      </c>
      <c r="J1146" s="2" t="s">
        <v>4238</v>
      </c>
      <c r="L1146" s="2" t="s">
        <v>4239</v>
      </c>
      <c r="M1146" s="2">
        <v>413.0</v>
      </c>
      <c r="N1146" s="38"/>
    </row>
    <row r="1147">
      <c r="A1147" s="108">
        <v>1146.0</v>
      </c>
      <c r="B1147" s="2" t="s">
        <v>4035</v>
      </c>
      <c r="D1147" s="2" t="s">
        <v>920</v>
      </c>
      <c r="E1147" s="2" t="s">
        <v>921</v>
      </c>
      <c r="F1147" s="110" t="s">
        <v>2068</v>
      </c>
      <c r="G1147" s="110" t="s">
        <v>3185</v>
      </c>
      <c r="H1147" s="110" t="s">
        <v>2960</v>
      </c>
      <c r="I1147" s="2" t="s">
        <v>2719</v>
      </c>
      <c r="J1147" s="2" t="s">
        <v>4240</v>
      </c>
      <c r="L1147" s="2" t="s">
        <v>4241</v>
      </c>
      <c r="M1147" s="2">
        <v>413.0</v>
      </c>
      <c r="N1147" s="38"/>
    </row>
    <row r="1148">
      <c r="A1148" s="108">
        <v>1147.0</v>
      </c>
      <c r="B1148" s="2" t="s">
        <v>4035</v>
      </c>
      <c r="D1148" s="2" t="s">
        <v>920</v>
      </c>
      <c r="E1148" s="2" t="s">
        <v>921</v>
      </c>
      <c r="F1148" s="110" t="s">
        <v>2068</v>
      </c>
      <c r="G1148" s="110" t="s">
        <v>3185</v>
      </c>
      <c r="H1148" s="110" t="s">
        <v>2960</v>
      </c>
      <c r="I1148" s="2" t="s">
        <v>2719</v>
      </c>
      <c r="J1148" s="2" t="s">
        <v>4242</v>
      </c>
      <c r="L1148" s="2" t="s">
        <v>4243</v>
      </c>
      <c r="M1148" s="2">
        <v>413.0</v>
      </c>
      <c r="N1148" s="38"/>
    </row>
    <row r="1149">
      <c r="A1149" s="108">
        <v>1148.0</v>
      </c>
      <c r="B1149" s="2" t="s">
        <v>4035</v>
      </c>
      <c r="D1149" s="2" t="s">
        <v>920</v>
      </c>
      <c r="E1149" s="2" t="s">
        <v>921</v>
      </c>
      <c r="F1149" s="110" t="s">
        <v>2068</v>
      </c>
      <c r="G1149" s="110" t="s">
        <v>3185</v>
      </c>
      <c r="H1149" s="110" t="s">
        <v>2960</v>
      </c>
      <c r="I1149" s="2" t="s">
        <v>2719</v>
      </c>
      <c r="J1149" s="2" t="s">
        <v>4244</v>
      </c>
      <c r="L1149" s="2" t="s">
        <v>4245</v>
      </c>
      <c r="M1149" s="2">
        <v>413.0</v>
      </c>
      <c r="N1149" s="38"/>
    </row>
    <row r="1150">
      <c r="A1150" s="108">
        <v>1149.0</v>
      </c>
      <c r="B1150" s="2" t="s">
        <v>4035</v>
      </c>
      <c r="D1150" s="2" t="s">
        <v>920</v>
      </c>
      <c r="E1150" s="2" t="s">
        <v>921</v>
      </c>
      <c r="F1150" s="110" t="s">
        <v>2068</v>
      </c>
      <c r="G1150" s="110" t="s">
        <v>3185</v>
      </c>
      <c r="H1150" s="110" t="s">
        <v>2960</v>
      </c>
      <c r="I1150" s="2" t="s">
        <v>2719</v>
      </c>
      <c r="J1150" s="2" t="s">
        <v>4246</v>
      </c>
      <c r="L1150" s="2" t="s">
        <v>4247</v>
      </c>
      <c r="M1150" s="2">
        <v>413.0</v>
      </c>
      <c r="N1150" s="38"/>
    </row>
    <row r="1151">
      <c r="A1151" s="108">
        <v>1150.0</v>
      </c>
      <c r="B1151" s="2" t="s">
        <v>4035</v>
      </c>
      <c r="D1151" s="2" t="s">
        <v>920</v>
      </c>
      <c r="E1151" s="2" t="s">
        <v>921</v>
      </c>
      <c r="F1151" s="110" t="s">
        <v>2068</v>
      </c>
      <c r="G1151" s="110" t="s">
        <v>3185</v>
      </c>
      <c r="H1151" s="110" t="s">
        <v>2960</v>
      </c>
      <c r="I1151" s="2" t="s">
        <v>2719</v>
      </c>
      <c r="J1151" s="2" t="s">
        <v>4248</v>
      </c>
      <c r="L1151" s="2" t="s">
        <v>4249</v>
      </c>
      <c r="M1151" s="2">
        <v>413.0</v>
      </c>
      <c r="N1151" s="38"/>
    </row>
    <row r="1152">
      <c r="A1152" s="108">
        <v>1151.0</v>
      </c>
      <c r="B1152" s="2" t="s">
        <v>4035</v>
      </c>
      <c r="D1152" s="2" t="s">
        <v>920</v>
      </c>
      <c r="E1152" s="2" t="s">
        <v>921</v>
      </c>
      <c r="F1152" s="110" t="s">
        <v>2068</v>
      </c>
      <c r="G1152" s="110" t="s">
        <v>3185</v>
      </c>
      <c r="H1152" s="110" t="s">
        <v>2960</v>
      </c>
      <c r="I1152" s="2" t="s">
        <v>2719</v>
      </c>
      <c r="J1152" s="2" t="s">
        <v>4250</v>
      </c>
      <c r="L1152" s="2" t="s">
        <v>4251</v>
      </c>
      <c r="M1152" s="2">
        <v>413.0</v>
      </c>
      <c r="N1152" s="38"/>
    </row>
    <row r="1153">
      <c r="A1153" s="108">
        <v>1152.0</v>
      </c>
      <c r="B1153" s="2" t="s">
        <v>4035</v>
      </c>
      <c r="D1153" s="2" t="s">
        <v>920</v>
      </c>
      <c r="E1153" s="2" t="s">
        <v>921</v>
      </c>
      <c r="F1153" s="110" t="s">
        <v>2068</v>
      </c>
      <c r="G1153" s="110" t="s">
        <v>3185</v>
      </c>
      <c r="H1153" s="110" t="s">
        <v>2960</v>
      </c>
      <c r="I1153" s="2" t="s">
        <v>2719</v>
      </c>
      <c r="J1153" s="2" t="s">
        <v>4252</v>
      </c>
      <c r="L1153" s="2" t="s">
        <v>4253</v>
      </c>
      <c r="M1153" s="2">
        <v>413.0</v>
      </c>
      <c r="N1153" s="38"/>
    </row>
    <row r="1154">
      <c r="A1154" s="108">
        <v>1153.0</v>
      </c>
      <c r="B1154" s="2" t="s">
        <v>4035</v>
      </c>
      <c r="D1154" s="2" t="s">
        <v>920</v>
      </c>
      <c r="E1154" s="2" t="s">
        <v>921</v>
      </c>
      <c r="F1154" s="110" t="s">
        <v>2068</v>
      </c>
      <c r="G1154" s="110" t="s">
        <v>3185</v>
      </c>
      <c r="H1154" s="110" t="s">
        <v>2960</v>
      </c>
      <c r="I1154" s="2" t="s">
        <v>2719</v>
      </c>
      <c r="J1154" s="2" t="s">
        <v>4254</v>
      </c>
      <c r="L1154" s="2" t="s">
        <v>4255</v>
      </c>
      <c r="M1154" s="2">
        <v>413.0</v>
      </c>
      <c r="N1154" s="38"/>
    </row>
    <row r="1155">
      <c r="A1155" s="108">
        <v>1154.0</v>
      </c>
      <c r="B1155" s="2" t="s">
        <v>4035</v>
      </c>
      <c r="D1155" s="2" t="s">
        <v>920</v>
      </c>
      <c r="E1155" s="2" t="s">
        <v>921</v>
      </c>
      <c r="F1155" s="110" t="s">
        <v>2068</v>
      </c>
      <c r="G1155" s="110" t="s">
        <v>3185</v>
      </c>
      <c r="H1155" s="110" t="s">
        <v>2960</v>
      </c>
      <c r="I1155" s="2" t="s">
        <v>2719</v>
      </c>
      <c r="J1155" s="2" t="s">
        <v>4256</v>
      </c>
      <c r="L1155" s="2" t="s">
        <v>4257</v>
      </c>
      <c r="M1155" s="2">
        <v>413.0</v>
      </c>
      <c r="N1155" s="38"/>
    </row>
    <row r="1156">
      <c r="A1156" s="108">
        <v>1155.0</v>
      </c>
      <c r="B1156" s="2" t="s">
        <v>4035</v>
      </c>
      <c r="D1156" s="2" t="s">
        <v>920</v>
      </c>
      <c r="E1156" s="2" t="s">
        <v>921</v>
      </c>
      <c r="F1156" s="110" t="s">
        <v>2068</v>
      </c>
      <c r="G1156" s="110" t="s">
        <v>3185</v>
      </c>
      <c r="H1156" s="110" t="s">
        <v>2960</v>
      </c>
      <c r="I1156" s="2" t="s">
        <v>2719</v>
      </c>
      <c r="J1156" s="2" t="s">
        <v>4258</v>
      </c>
      <c r="L1156" s="2" t="s">
        <v>4259</v>
      </c>
      <c r="M1156" s="2">
        <v>413.0</v>
      </c>
      <c r="N1156" s="38"/>
    </row>
    <row r="1157">
      <c r="A1157" s="108">
        <v>1156.0</v>
      </c>
      <c r="B1157" s="2" t="s">
        <v>4035</v>
      </c>
      <c r="D1157" s="2" t="s">
        <v>920</v>
      </c>
      <c r="E1157" s="2" t="s">
        <v>921</v>
      </c>
      <c r="F1157" s="110" t="s">
        <v>2068</v>
      </c>
      <c r="G1157" s="110" t="s">
        <v>3185</v>
      </c>
      <c r="H1157" s="110" t="s">
        <v>2960</v>
      </c>
      <c r="I1157" s="2" t="s">
        <v>2719</v>
      </c>
      <c r="J1157" s="2" t="s">
        <v>4260</v>
      </c>
      <c r="L1157" s="2" t="s">
        <v>4261</v>
      </c>
      <c r="M1157" s="2">
        <v>413.0</v>
      </c>
      <c r="N1157" s="38"/>
    </row>
    <row r="1158">
      <c r="A1158" s="108">
        <v>1157.0</v>
      </c>
      <c r="B1158" s="2" t="s">
        <v>4035</v>
      </c>
      <c r="D1158" s="2" t="s">
        <v>920</v>
      </c>
      <c r="E1158" s="2" t="s">
        <v>921</v>
      </c>
      <c r="F1158" s="110" t="s">
        <v>2068</v>
      </c>
      <c r="G1158" s="110" t="s">
        <v>3185</v>
      </c>
      <c r="H1158" s="110" t="s">
        <v>2960</v>
      </c>
      <c r="I1158" s="2" t="s">
        <v>2719</v>
      </c>
      <c r="J1158" s="2" t="s">
        <v>4262</v>
      </c>
      <c r="L1158" s="2" t="s">
        <v>4263</v>
      </c>
      <c r="M1158" s="2">
        <v>413.0</v>
      </c>
      <c r="N1158" s="38"/>
    </row>
    <row r="1159">
      <c r="A1159" s="108">
        <v>1158.0</v>
      </c>
      <c r="B1159" s="2" t="s">
        <v>4035</v>
      </c>
      <c r="D1159" s="2" t="s">
        <v>920</v>
      </c>
      <c r="E1159" s="2" t="s">
        <v>921</v>
      </c>
      <c r="F1159" s="110" t="s">
        <v>2068</v>
      </c>
      <c r="G1159" s="110" t="s">
        <v>3185</v>
      </c>
      <c r="H1159" s="110" t="s">
        <v>2960</v>
      </c>
      <c r="I1159" s="2" t="s">
        <v>2719</v>
      </c>
      <c r="J1159" s="2" t="s">
        <v>4264</v>
      </c>
      <c r="L1159" s="2" t="s">
        <v>4265</v>
      </c>
      <c r="M1159" s="2">
        <v>413.0</v>
      </c>
      <c r="N1159" s="38"/>
    </row>
    <row r="1160">
      <c r="A1160" s="108">
        <v>1159.0</v>
      </c>
      <c r="B1160" s="2" t="s">
        <v>4035</v>
      </c>
      <c r="D1160" s="2" t="s">
        <v>920</v>
      </c>
      <c r="E1160" s="2" t="s">
        <v>921</v>
      </c>
      <c r="F1160" s="110" t="s">
        <v>2068</v>
      </c>
      <c r="G1160" s="110" t="s">
        <v>3185</v>
      </c>
      <c r="H1160" s="110" t="s">
        <v>2960</v>
      </c>
      <c r="I1160" s="2" t="s">
        <v>2719</v>
      </c>
      <c r="J1160" s="2" t="s">
        <v>4266</v>
      </c>
      <c r="L1160" s="2" t="s">
        <v>4267</v>
      </c>
      <c r="M1160" s="2">
        <v>413.0</v>
      </c>
      <c r="N1160" s="38"/>
    </row>
    <row r="1161">
      <c r="A1161" s="108">
        <v>1160.0</v>
      </c>
      <c r="B1161" s="2" t="s">
        <v>4035</v>
      </c>
      <c r="D1161" s="2" t="s">
        <v>920</v>
      </c>
      <c r="E1161" s="2" t="s">
        <v>921</v>
      </c>
      <c r="F1161" s="110" t="s">
        <v>2068</v>
      </c>
      <c r="G1161" s="110" t="s">
        <v>3185</v>
      </c>
      <c r="H1161" s="110" t="s">
        <v>2960</v>
      </c>
      <c r="I1161" s="2" t="s">
        <v>2719</v>
      </c>
      <c r="J1161" s="2" t="s">
        <v>4268</v>
      </c>
      <c r="L1161" s="2" t="s">
        <v>4269</v>
      </c>
      <c r="M1161" s="2">
        <v>413.0</v>
      </c>
      <c r="N1161" s="38"/>
    </row>
    <row r="1162">
      <c r="A1162" s="108">
        <v>1161.0</v>
      </c>
      <c r="B1162" s="2" t="s">
        <v>4035</v>
      </c>
      <c r="D1162" s="2" t="s">
        <v>920</v>
      </c>
      <c r="E1162" s="2" t="s">
        <v>921</v>
      </c>
      <c r="F1162" s="110" t="s">
        <v>2068</v>
      </c>
      <c r="G1162" s="110" t="s">
        <v>3185</v>
      </c>
      <c r="H1162" s="110" t="s">
        <v>2960</v>
      </c>
      <c r="I1162" s="2" t="s">
        <v>2719</v>
      </c>
      <c r="J1162" s="2" t="s">
        <v>4270</v>
      </c>
      <c r="L1162" s="2" t="s">
        <v>4271</v>
      </c>
      <c r="M1162" s="2">
        <v>413.0</v>
      </c>
      <c r="N1162" s="38"/>
    </row>
    <row r="1163">
      <c r="A1163" s="108">
        <v>1162.0</v>
      </c>
      <c r="B1163" s="2" t="s">
        <v>4035</v>
      </c>
      <c r="D1163" s="2" t="s">
        <v>920</v>
      </c>
      <c r="E1163" s="2" t="s">
        <v>921</v>
      </c>
      <c r="F1163" s="110" t="s">
        <v>2068</v>
      </c>
      <c r="G1163" s="110" t="s">
        <v>3185</v>
      </c>
      <c r="H1163" s="110" t="s">
        <v>2960</v>
      </c>
      <c r="I1163" s="2" t="s">
        <v>2719</v>
      </c>
      <c r="J1163" s="2" t="s">
        <v>4272</v>
      </c>
      <c r="L1163" s="2" t="s">
        <v>4273</v>
      </c>
      <c r="M1163" s="2">
        <v>413.0</v>
      </c>
      <c r="N1163" s="38"/>
    </row>
    <row r="1164">
      <c r="A1164" s="108">
        <v>1163.0</v>
      </c>
      <c r="B1164" s="2" t="s">
        <v>4035</v>
      </c>
      <c r="D1164" s="2" t="s">
        <v>920</v>
      </c>
      <c r="E1164" s="2" t="s">
        <v>921</v>
      </c>
      <c r="F1164" s="110" t="s">
        <v>2068</v>
      </c>
      <c r="G1164" s="110" t="s">
        <v>3185</v>
      </c>
      <c r="H1164" s="110" t="s">
        <v>2960</v>
      </c>
      <c r="I1164" s="2" t="s">
        <v>2719</v>
      </c>
      <c r="J1164" s="2" t="s">
        <v>4274</v>
      </c>
      <c r="L1164" s="2" t="s">
        <v>4275</v>
      </c>
      <c r="M1164" s="2">
        <v>413.0</v>
      </c>
      <c r="N1164" s="38"/>
    </row>
    <row r="1165">
      <c r="A1165" s="108">
        <v>1164.0</v>
      </c>
      <c r="B1165" s="2" t="s">
        <v>4035</v>
      </c>
      <c r="D1165" s="2" t="s">
        <v>920</v>
      </c>
      <c r="E1165" s="2" t="s">
        <v>921</v>
      </c>
      <c r="F1165" s="110" t="s">
        <v>2068</v>
      </c>
      <c r="G1165" s="110" t="s">
        <v>3185</v>
      </c>
      <c r="H1165" s="110" t="s">
        <v>2960</v>
      </c>
      <c r="I1165" s="2" t="s">
        <v>2719</v>
      </c>
      <c r="J1165" s="2" t="s">
        <v>4276</v>
      </c>
      <c r="L1165" s="2" t="s">
        <v>4277</v>
      </c>
      <c r="M1165" s="2">
        <v>413.0</v>
      </c>
      <c r="N1165" s="38"/>
    </row>
    <row r="1166">
      <c r="A1166" s="108">
        <v>1165.0</v>
      </c>
      <c r="B1166" s="2" t="s">
        <v>4035</v>
      </c>
      <c r="D1166" s="2" t="s">
        <v>920</v>
      </c>
      <c r="E1166" s="2" t="s">
        <v>921</v>
      </c>
      <c r="F1166" s="110" t="s">
        <v>2068</v>
      </c>
      <c r="G1166" s="110" t="s">
        <v>3185</v>
      </c>
      <c r="H1166" s="110" t="s">
        <v>2960</v>
      </c>
      <c r="I1166" s="2" t="s">
        <v>2719</v>
      </c>
      <c r="J1166" s="2" t="s">
        <v>4278</v>
      </c>
      <c r="L1166" s="2" t="s">
        <v>4279</v>
      </c>
      <c r="M1166" s="2">
        <v>413.0</v>
      </c>
      <c r="N1166" s="38"/>
    </row>
    <row r="1167">
      <c r="A1167" s="108">
        <v>1166.0</v>
      </c>
      <c r="B1167" s="2" t="s">
        <v>4035</v>
      </c>
      <c r="D1167" s="2" t="s">
        <v>920</v>
      </c>
      <c r="E1167" s="2" t="s">
        <v>921</v>
      </c>
      <c r="F1167" s="110" t="s">
        <v>2068</v>
      </c>
      <c r="G1167" s="110" t="s">
        <v>3185</v>
      </c>
      <c r="H1167" s="110" t="s">
        <v>2960</v>
      </c>
      <c r="I1167" s="2" t="s">
        <v>2719</v>
      </c>
      <c r="J1167" s="2" t="s">
        <v>4280</v>
      </c>
      <c r="L1167" s="2" t="s">
        <v>4281</v>
      </c>
      <c r="M1167" s="2">
        <v>413.0</v>
      </c>
      <c r="N1167" s="38"/>
    </row>
    <row r="1168">
      <c r="A1168" s="108">
        <v>1167.0</v>
      </c>
      <c r="B1168" s="2" t="s">
        <v>3272</v>
      </c>
      <c r="D1168" s="2" t="s">
        <v>920</v>
      </c>
      <c r="E1168" s="2" t="s">
        <v>921</v>
      </c>
      <c r="F1168" s="110" t="s">
        <v>2068</v>
      </c>
      <c r="G1168" s="110" t="s">
        <v>3184</v>
      </c>
      <c r="H1168" s="110" t="s">
        <v>2955</v>
      </c>
      <c r="I1168" s="2" t="s">
        <v>2719</v>
      </c>
      <c r="J1168" s="2" t="s">
        <v>4282</v>
      </c>
      <c r="L1168" s="2" t="s">
        <v>4283</v>
      </c>
      <c r="M1168" s="2">
        <v>413.0</v>
      </c>
      <c r="N1168" s="38"/>
    </row>
    <row r="1169">
      <c r="A1169" s="108">
        <v>1168.0</v>
      </c>
      <c r="B1169" s="2" t="s">
        <v>3272</v>
      </c>
      <c r="D1169" s="2" t="s">
        <v>920</v>
      </c>
      <c r="E1169" s="2" t="s">
        <v>921</v>
      </c>
      <c r="F1169" s="110" t="s">
        <v>2068</v>
      </c>
      <c r="G1169" s="110" t="s">
        <v>3184</v>
      </c>
      <c r="H1169" s="110" t="s">
        <v>2955</v>
      </c>
      <c r="I1169" s="2" t="s">
        <v>2719</v>
      </c>
      <c r="J1169" s="2" t="s">
        <v>4284</v>
      </c>
      <c r="L1169" s="2" t="s">
        <v>4285</v>
      </c>
      <c r="M1169" s="2">
        <v>413.0</v>
      </c>
      <c r="N1169" s="38"/>
    </row>
    <row r="1170">
      <c r="A1170" s="108">
        <v>1169.0</v>
      </c>
      <c r="B1170" s="2" t="s">
        <v>1635</v>
      </c>
      <c r="D1170" s="123" t="s">
        <v>920</v>
      </c>
      <c r="E1170" s="123" t="s">
        <v>921</v>
      </c>
      <c r="F1170" s="110" t="s">
        <v>2068</v>
      </c>
      <c r="G1170" s="110" t="s">
        <v>2204</v>
      </c>
      <c r="H1170" s="110" t="s">
        <v>2205</v>
      </c>
      <c r="I1170" s="2" t="s">
        <v>2719</v>
      </c>
      <c r="J1170" s="112" t="s">
        <v>4286</v>
      </c>
      <c r="L1170" s="2" t="s">
        <v>4287</v>
      </c>
      <c r="M1170" s="2">
        <v>415.0</v>
      </c>
      <c r="N1170" s="38"/>
    </row>
    <row r="1171">
      <c r="A1171" s="108">
        <v>1170.0</v>
      </c>
      <c r="B1171" s="2" t="s">
        <v>1128</v>
      </c>
      <c r="D1171" s="39" t="s">
        <v>920</v>
      </c>
      <c r="E1171" s="39" t="s">
        <v>921</v>
      </c>
      <c r="F1171" s="110" t="s">
        <v>2068</v>
      </c>
      <c r="G1171" s="110" t="s">
        <v>2978</v>
      </c>
      <c r="H1171" s="110" t="s">
        <v>2205</v>
      </c>
      <c r="I1171" s="2" t="s">
        <v>2719</v>
      </c>
      <c r="J1171" s="2" t="s">
        <v>4288</v>
      </c>
      <c r="L1171" s="2" t="s">
        <v>4289</v>
      </c>
      <c r="M1171" s="2">
        <v>415.0</v>
      </c>
      <c r="N1171" s="38"/>
    </row>
    <row r="1172">
      <c r="A1172" s="108">
        <v>1171.0</v>
      </c>
      <c r="B1172" s="2" t="s">
        <v>1128</v>
      </c>
      <c r="D1172" s="39" t="s">
        <v>920</v>
      </c>
      <c r="E1172" s="39" t="s">
        <v>921</v>
      </c>
      <c r="F1172" s="110" t="s">
        <v>2068</v>
      </c>
      <c r="G1172" s="110" t="s">
        <v>2978</v>
      </c>
      <c r="H1172" s="110" t="s">
        <v>2205</v>
      </c>
      <c r="I1172" s="2" t="s">
        <v>2719</v>
      </c>
      <c r="J1172" s="39" t="s">
        <v>4290</v>
      </c>
      <c r="L1172" s="2" t="s">
        <v>4291</v>
      </c>
      <c r="M1172" s="2">
        <v>415.0</v>
      </c>
      <c r="N1172" s="38"/>
    </row>
    <row r="1173">
      <c r="A1173" s="108">
        <v>1172.0</v>
      </c>
      <c r="B1173" s="2" t="s">
        <v>1128</v>
      </c>
      <c r="D1173" s="39" t="s">
        <v>920</v>
      </c>
      <c r="E1173" s="39" t="s">
        <v>921</v>
      </c>
      <c r="F1173" s="110" t="s">
        <v>2068</v>
      </c>
      <c r="G1173" s="110" t="s">
        <v>2978</v>
      </c>
      <c r="H1173" s="110" t="s">
        <v>2205</v>
      </c>
      <c r="I1173" s="2" t="s">
        <v>2719</v>
      </c>
      <c r="J1173" s="39" t="s">
        <v>4292</v>
      </c>
      <c r="L1173" s="2" t="s">
        <v>4293</v>
      </c>
      <c r="M1173" s="2">
        <v>415.0</v>
      </c>
      <c r="N1173" s="38"/>
    </row>
    <row r="1174">
      <c r="A1174" s="108">
        <v>1173.0</v>
      </c>
      <c r="B1174" s="2" t="s">
        <v>1128</v>
      </c>
      <c r="D1174" s="39" t="s">
        <v>920</v>
      </c>
      <c r="E1174" s="39" t="s">
        <v>921</v>
      </c>
      <c r="F1174" s="110" t="s">
        <v>2068</v>
      </c>
      <c r="G1174" s="110" t="s">
        <v>2978</v>
      </c>
      <c r="H1174" s="110" t="s">
        <v>2205</v>
      </c>
      <c r="I1174" s="2" t="s">
        <v>2719</v>
      </c>
      <c r="J1174" s="39" t="s">
        <v>4294</v>
      </c>
      <c r="L1174" s="2" t="s">
        <v>4295</v>
      </c>
      <c r="M1174" s="2">
        <v>415.0</v>
      </c>
      <c r="N1174" s="38"/>
    </row>
    <row r="1175">
      <c r="A1175" s="108">
        <v>1174.0</v>
      </c>
      <c r="B1175" s="2" t="s">
        <v>1128</v>
      </c>
      <c r="D1175" s="39" t="s">
        <v>920</v>
      </c>
      <c r="E1175" s="39" t="s">
        <v>921</v>
      </c>
      <c r="F1175" s="110" t="s">
        <v>2068</v>
      </c>
      <c r="G1175" s="110" t="s">
        <v>2978</v>
      </c>
      <c r="H1175" s="110" t="s">
        <v>2205</v>
      </c>
      <c r="I1175" s="2" t="s">
        <v>2719</v>
      </c>
      <c r="J1175" s="39" t="s">
        <v>4296</v>
      </c>
      <c r="L1175" s="2" t="s">
        <v>4297</v>
      </c>
      <c r="M1175" s="2">
        <v>415.0</v>
      </c>
      <c r="N1175" s="38"/>
    </row>
    <row r="1176">
      <c r="A1176" s="108">
        <v>1175.0</v>
      </c>
      <c r="B1176" s="2" t="s">
        <v>1128</v>
      </c>
      <c r="D1176" s="39" t="s">
        <v>920</v>
      </c>
      <c r="E1176" s="39" t="s">
        <v>921</v>
      </c>
      <c r="F1176" s="110" t="s">
        <v>2068</v>
      </c>
      <c r="G1176" s="110" t="s">
        <v>2978</v>
      </c>
      <c r="H1176" s="110" t="s">
        <v>2205</v>
      </c>
      <c r="I1176" s="2" t="s">
        <v>2719</v>
      </c>
      <c r="J1176" s="39" t="s">
        <v>4298</v>
      </c>
      <c r="L1176" s="2" t="s">
        <v>4299</v>
      </c>
      <c r="M1176" s="2">
        <v>415.0</v>
      </c>
      <c r="N1176" s="38"/>
    </row>
    <row r="1177">
      <c r="A1177" s="108">
        <v>1176.0</v>
      </c>
      <c r="B1177" s="2" t="s">
        <v>1128</v>
      </c>
      <c r="D1177" s="39" t="s">
        <v>920</v>
      </c>
      <c r="E1177" s="39" t="s">
        <v>921</v>
      </c>
      <c r="F1177" s="110" t="s">
        <v>2068</v>
      </c>
      <c r="G1177" s="110" t="s">
        <v>2978</v>
      </c>
      <c r="H1177" s="110" t="s">
        <v>2205</v>
      </c>
      <c r="I1177" s="2" t="s">
        <v>2719</v>
      </c>
      <c r="J1177" s="39" t="s">
        <v>4300</v>
      </c>
      <c r="L1177" s="2" t="s">
        <v>4301</v>
      </c>
      <c r="M1177" s="2">
        <v>415.0</v>
      </c>
      <c r="N1177" s="38"/>
    </row>
    <row r="1178">
      <c r="A1178" s="108">
        <v>1177.0</v>
      </c>
      <c r="B1178" s="2" t="s">
        <v>919</v>
      </c>
      <c r="D1178" s="39" t="s">
        <v>920</v>
      </c>
      <c r="E1178" s="39" t="s">
        <v>921</v>
      </c>
      <c r="F1178" s="110" t="s">
        <v>2068</v>
      </c>
      <c r="G1178" s="110" t="s">
        <v>2978</v>
      </c>
      <c r="H1178" s="110" t="s">
        <v>2205</v>
      </c>
      <c r="I1178" s="2" t="s">
        <v>2719</v>
      </c>
      <c r="J1178" s="2" t="s">
        <v>4302</v>
      </c>
      <c r="L1178" s="2" t="s">
        <v>4303</v>
      </c>
      <c r="M1178" s="2">
        <v>415.0</v>
      </c>
      <c r="N1178" s="38"/>
    </row>
    <row r="1179">
      <c r="A1179" s="108">
        <v>1178.0</v>
      </c>
      <c r="B1179" s="2" t="s">
        <v>919</v>
      </c>
      <c r="D1179" s="39" t="s">
        <v>920</v>
      </c>
      <c r="E1179" s="39" t="s">
        <v>921</v>
      </c>
      <c r="F1179" s="110" t="s">
        <v>2068</v>
      </c>
      <c r="G1179" s="110" t="s">
        <v>2978</v>
      </c>
      <c r="H1179" s="110" t="s">
        <v>2205</v>
      </c>
      <c r="I1179" s="2" t="s">
        <v>2719</v>
      </c>
      <c r="J1179" s="2" t="s">
        <v>4304</v>
      </c>
      <c r="L1179" s="2" t="s">
        <v>4305</v>
      </c>
      <c r="M1179" s="2">
        <v>415.0</v>
      </c>
      <c r="N1179" s="38"/>
    </row>
    <row r="1180">
      <c r="A1180" s="108">
        <v>1179.0</v>
      </c>
      <c r="B1180" s="2" t="s">
        <v>4306</v>
      </c>
      <c r="C1180" s="2" t="s">
        <v>3940</v>
      </c>
      <c r="D1180" s="39" t="s">
        <v>3023</v>
      </c>
      <c r="E1180" s="39" t="s">
        <v>3024</v>
      </c>
      <c r="F1180" s="110" t="s">
        <v>3025</v>
      </c>
      <c r="G1180" s="110" t="s">
        <v>4307</v>
      </c>
      <c r="H1180" s="110" t="s">
        <v>2606</v>
      </c>
      <c r="I1180" s="2" t="s">
        <v>925</v>
      </c>
      <c r="J1180" s="116" t="s">
        <v>4308</v>
      </c>
      <c r="K1180" s="2" t="s">
        <v>4309</v>
      </c>
      <c r="L1180" s="2" t="s">
        <v>4310</v>
      </c>
      <c r="M1180" s="2">
        <v>418.0</v>
      </c>
      <c r="N1180" s="38"/>
    </row>
    <row r="1181">
      <c r="A1181" s="108">
        <v>1180.0</v>
      </c>
      <c r="B1181" s="2" t="s">
        <v>4311</v>
      </c>
      <c r="C1181" s="2" t="s">
        <v>4312</v>
      </c>
      <c r="D1181" s="39" t="s">
        <v>3023</v>
      </c>
      <c r="E1181" s="39" t="s">
        <v>3024</v>
      </c>
      <c r="F1181" s="110" t="s">
        <v>3025</v>
      </c>
      <c r="G1181" s="110" t="s">
        <v>4307</v>
      </c>
      <c r="H1181" s="110" t="s">
        <v>2606</v>
      </c>
      <c r="I1181" s="2" t="s">
        <v>925</v>
      </c>
      <c r="J1181" s="116" t="s">
        <v>4313</v>
      </c>
      <c r="K1181" s="2" t="s">
        <v>4314</v>
      </c>
      <c r="L1181" s="2" t="s">
        <v>4315</v>
      </c>
      <c r="M1181" s="2">
        <v>418.0</v>
      </c>
      <c r="N1181" s="38"/>
    </row>
    <row r="1182">
      <c r="A1182" s="108">
        <v>1181.0</v>
      </c>
      <c r="B1182" s="2" t="s">
        <v>4316</v>
      </c>
      <c r="C1182" s="2" t="s">
        <v>4317</v>
      </c>
      <c r="D1182" s="39" t="s">
        <v>3023</v>
      </c>
      <c r="E1182" s="39" t="s">
        <v>3024</v>
      </c>
      <c r="F1182" s="110" t="s">
        <v>3025</v>
      </c>
      <c r="G1182" s="110" t="s">
        <v>4318</v>
      </c>
      <c r="H1182" s="110" t="s">
        <v>4319</v>
      </c>
      <c r="I1182" s="2" t="s">
        <v>925</v>
      </c>
      <c r="J1182" s="116" t="s">
        <v>4320</v>
      </c>
      <c r="K1182" s="2" t="s">
        <v>4321</v>
      </c>
      <c r="L1182" s="2" t="s">
        <v>4322</v>
      </c>
      <c r="M1182" s="2">
        <v>418.0</v>
      </c>
      <c r="N1182" s="38"/>
    </row>
    <row r="1183">
      <c r="A1183" s="108">
        <v>1182.0</v>
      </c>
      <c r="B1183" s="2" t="s">
        <v>4306</v>
      </c>
      <c r="C1183" s="2" t="s">
        <v>4323</v>
      </c>
      <c r="D1183" s="39" t="s">
        <v>3023</v>
      </c>
      <c r="E1183" s="39" t="s">
        <v>3024</v>
      </c>
      <c r="F1183" s="110" t="s">
        <v>3025</v>
      </c>
      <c r="G1183" s="110" t="s">
        <v>4318</v>
      </c>
      <c r="H1183" s="110" t="s">
        <v>4319</v>
      </c>
      <c r="I1183" s="2" t="s">
        <v>925</v>
      </c>
      <c r="J1183" s="2" t="s">
        <v>4324</v>
      </c>
      <c r="K1183" s="2" t="s">
        <v>4325</v>
      </c>
      <c r="L1183" s="2" t="s">
        <v>4326</v>
      </c>
      <c r="M1183" s="2">
        <v>418.0</v>
      </c>
      <c r="N1183" s="38"/>
    </row>
    <row r="1184">
      <c r="A1184" s="108">
        <v>1183.0</v>
      </c>
      <c r="B1184" s="2" t="s">
        <v>4306</v>
      </c>
      <c r="C1184" s="2" t="s">
        <v>4323</v>
      </c>
      <c r="D1184" s="2" t="s">
        <v>3023</v>
      </c>
      <c r="E1184" s="2" t="s">
        <v>3024</v>
      </c>
      <c r="F1184" s="110" t="s">
        <v>3025</v>
      </c>
      <c r="G1184" s="110" t="s">
        <v>4327</v>
      </c>
      <c r="H1184" s="110" t="s">
        <v>4328</v>
      </c>
      <c r="I1184" s="2" t="s">
        <v>925</v>
      </c>
      <c r="J1184" s="116" t="s">
        <v>4329</v>
      </c>
      <c r="K1184" s="2" t="s">
        <v>4330</v>
      </c>
      <c r="L1184" s="2" t="s">
        <v>4331</v>
      </c>
      <c r="M1184" s="2">
        <v>418.0</v>
      </c>
      <c r="N1184" s="38"/>
    </row>
    <row r="1185">
      <c r="A1185" s="108">
        <v>1184.0</v>
      </c>
      <c r="B1185" s="2" t="s">
        <v>4306</v>
      </c>
      <c r="C1185" s="2" t="s">
        <v>4317</v>
      </c>
      <c r="D1185" s="2" t="s">
        <v>3023</v>
      </c>
      <c r="E1185" s="2" t="s">
        <v>3024</v>
      </c>
      <c r="F1185" s="110" t="s">
        <v>3025</v>
      </c>
      <c r="G1185" s="110" t="s">
        <v>4327</v>
      </c>
      <c r="H1185" s="110" t="s">
        <v>4328</v>
      </c>
      <c r="I1185" s="2" t="s">
        <v>925</v>
      </c>
      <c r="J1185" s="116" t="s">
        <v>4332</v>
      </c>
      <c r="K1185" s="2" t="s">
        <v>4333</v>
      </c>
      <c r="L1185" s="2" t="s">
        <v>4334</v>
      </c>
      <c r="M1185" s="2">
        <v>418.0</v>
      </c>
      <c r="N1185" s="38"/>
    </row>
    <row r="1186">
      <c r="A1186" s="108">
        <v>1185.0</v>
      </c>
      <c r="B1186" s="2" t="s">
        <v>4311</v>
      </c>
      <c r="C1186" s="2" t="s">
        <v>4335</v>
      </c>
      <c r="D1186" s="39" t="s">
        <v>3023</v>
      </c>
      <c r="E1186" s="39" t="s">
        <v>3024</v>
      </c>
      <c r="F1186" s="110" t="s">
        <v>3025</v>
      </c>
      <c r="G1186" s="110" t="s">
        <v>4318</v>
      </c>
      <c r="H1186" s="110" t="s">
        <v>4319</v>
      </c>
      <c r="I1186" s="2" t="s">
        <v>925</v>
      </c>
      <c r="J1186" s="116" t="s">
        <v>4336</v>
      </c>
      <c r="K1186" s="2" t="s">
        <v>4337</v>
      </c>
      <c r="L1186" s="2" t="s">
        <v>4338</v>
      </c>
      <c r="M1186" s="2">
        <v>418.0</v>
      </c>
      <c r="N1186" s="38"/>
    </row>
    <row r="1187">
      <c r="A1187" s="108">
        <v>1186.0</v>
      </c>
      <c r="B1187" s="2" t="s">
        <v>4311</v>
      </c>
      <c r="C1187" s="2" t="s">
        <v>4339</v>
      </c>
      <c r="D1187" s="39" t="s">
        <v>3023</v>
      </c>
      <c r="E1187" s="39" t="s">
        <v>3024</v>
      </c>
      <c r="F1187" s="110" t="s">
        <v>3025</v>
      </c>
      <c r="G1187" s="110" t="s">
        <v>4318</v>
      </c>
      <c r="H1187" s="110" t="s">
        <v>4319</v>
      </c>
      <c r="I1187" s="2" t="s">
        <v>925</v>
      </c>
      <c r="J1187" s="116" t="s">
        <v>4340</v>
      </c>
      <c r="K1187" s="2" t="s">
        <v>4341</v>
      </c>
      <c r="L1187" s="2" t="s">
        <v>4342</v>
      </c>
      <c r="M1187" s="2">
        <v>418.0</v>
      </c>
      <c r="N1187" s="38"/>
    </row>
    <row r="1188">
      <c r="A1188" s="108">
        <v>1187.0</v>
      </c>
      <c r="B1188" s="2" t="s">
        <v>4311</v>
      </c>
      <c r="C1188" s="2" t="s">
        <v>4335</v>
      </c>
      <c r="D1188" s="2" t="s">
        <v>3023</v>
      </c>
      <c r="E1188" s="2" t="s">
        <v>3024</v>
      </c>
      <c r="F1188" s="110" t="s">
        <v>3025</v>
      </c>
      <c r="G1188" s="110" t="s">
        <v>4327</v>
      </c>
      <c r="H1188" s="110" t="s">
        <v>4328</v>
      </c>
      <c r="I1188" s="2" t="s">
        <v>925</v>
      </c>
      <c r="J1188" s="116" t="s">
        <v>4343</v>
      </c>
      <c r="K1188" s="2" t="s">
        <v>4344</v>
      </c>
      <c r="L1188" s="2" t="s">
        <v>4345</v>
      </c>
      <c r="M1188" s="2">
        <v>418.0</v>
      </c>
      <c r="N1188" s="38"/>
    </row>
    <row r="1189">
      <c r="A1189" s="108">
        <v>1188.0</v>
      </c>
      <c r="B1189" s="2" t="s">
        <v>4311</v>
      </c>
      <c r="C1189" s="2" t="s">
        <v>4339</v>
      </c>
      <c r="D1189" s="2" t="s">
        <v>3023</v>
      </c>
      <c r="E1189" s="2" t="s">
        <v>3024</v>
      </c>
      <c r="F1189" s="110" t="s">
        <v>3025</v>
      </c>
      <c r="G1189" s="110" t="s">
        <v>4327</v>
      </c>
      <c r="H1189" s="110" t="s">
        <v>4328</v>
      </c>
      <c r="I1189" s="2" t="s">
        <v>925</v>
      </c>
      <c r="J1189" s="116" t="s">
        <v>4346</v>
      </c>
      <c r="K1189" s="2" t="s">
        <v>4347</v>
      </c>
      <c r="L1189" s="2" t="s">
        <v>4348</v>
      </c>
      <c r="M1189" s="2">
        <v>418.0</v>
      </c>
      <c r="N1189" s="38"/>
    </row>
    <row r="1190">
      <c r="A1190" s="108">
        <v>1189.0</v>
      </c>
      <c r="B1190" s="2" t="s">
        <v>4306</v>
      </c>
      <c r="C1190" s="2" t="s">
        <v>4323</v>
      </c>
      <c r="D1190" s="39" t="s">
        <v>3023</v>
      </c>
      <c r="E1190" s="39" t="s">
        <v>3024</v>
      </c>
      <c r="F1190" s="110" t="s">
        <v>3025</v>
      </c>
      <c r="G1190" s="110" t="s">
        <v>4318</v>
      </c>
      <c r="H1190" s="110" t="s">
        <v>4319</v>
      </c>
      <c r="I1190" s="2" t="s">
        <v>925</v>
      </c>
      <c r="J1190" s="2" t="s">
        <v>4349</v>
      </c>
      <c r="L1190" s="2" t="s">
        <v>4350</v>
      </c>
      <c r="M1190" s="2">
        <v>418.0</v>
      </c>
      <c r="N1190" s="38"/>
    </row>
    <row r="1191">
      <c r="A1191" s="108">
        <v>1190.0</v>
      </c>
      <c r="B1191" s="2" t="s">
        <v>4306</v>
      </c>
      <c r="C1191" s="2" t="s">
        <v>4323</v>
      </c>
      <c r="D1191" s="39" t="s">
        <v>3023</v>
      </c>
      <c r="E1191" s="39" t="s">
        <v>3024</v>
      </c>
      <c r="F1191" s="110" t="s">
        <v>3025</v>
      </c>
      <c r="G1191" s="110" t="s">
        <v>4318</v>
      </c>
      <c r="H1191" s="110" t="s">
        <v>4319</v>
      </c>
      <c r="I1191" s="2" t="s">
        <v>925</v>
      </c>
      <c r="J1191" s="2" t="s">
        <v>4351</v>
      </c>
      <c r="L1191" s="2" t="s">
        <v>4352</v>
      </c>
      <c r="M1191" s="2">
        <v>418.0</v>
      </c>
      <c r="N1191" s="38"/>
    </row>
    <row r="1192">
      <c r="A1192" s="108">
        <v>1191.0</v>
      </c>
      <c r="B1192" s="2" t="s">
        <v>4306</v>
      </c>
      <c r="C1192" s="2" t="s">
        <v>4323</v>
      </c>
      <c r="D1192" s="39" t="s">
        <v>3023</v>
      </c>
      <c r="E1192" s="39" t="s">
        <v>3024</v>
      </c>
      <c r="F1192" s="110" t="s">
        <v>3025</v>
      </c>
      <c r="G1192" s="110" t="s">
        <v>4318</v>
      </c>
      <c r="H1192" s="110" t="s">
        <v>4319</v>
      </c>
      <c r="I1192" s="2" t="s">
        <v>925</v>
      </c>
      <c r="J1192" s="2" t="s">
        <v>4353</v>
      </c>
      <c r="L1192" s="2" t="s">
        <v>4354</v>
      </c>
      <c r="M1192" s="2">
        <v>418.0</v>
      </c>
      <c r="N1192" s="38"/>
    </row>
    <row r="1193">
      <c r="A1193" s="108">
        <v>1192.0</v>
      </c>
      <c r="B1193" s="2" t="s">
        <v>4311</v>
      </c>
      <c r="C1193" s="2" t="s">
        <v>4339</v>
      </c>
      <c r="D1193" s="39" t="s">
        <v>3023</v>
      </c>
      <c r="E1193" s="39" t="s">
        <v>3024</v>
      </c>
      <c r="F1193" s="110" t="s">
        <v>3025</v>
      </c>
      <c r="G1193" s="110" t="s">
        <v>4318</v>
      </c>
      <c r="H1193" s="110" t="s">
        <v>4319</v>
      </c>
      <c r="I1193" s="2" t="s">
        <v>925</v>
      </c>
      <c r="J1193" s="116" t="s">
        <v>4355</v>
      </c>
      <c r="L1193" s="2" t="s">
        <v>4356</v>
      </c>
      <c r="M1193" s="2">
        <v>418.0</v>
      </c>
      <c r="N1193" s="38"/>
    </row>
    <row r="1194">
      <c r="A1194" s="108">
        <v>1193.0</v>
      </c>
      <c r="B1194" s="2" t="s">
        <v>4311</v>
      </c>
      <c r="C1194" s="2" t="s">
        <v>4339</v>
      </c>
      <c r="D1194" s="39" t="s">
        <v>3023</v>
      </c>
      <c r="E1194" s="39" t="s">
        <v>3024</v>
      </c>
      <c r="F1194" s="110" t="s">
        <v>3025</v>
      </c>
      <c r="G1194" s="110" t="s">
        <v>4318</v>
      </c>
      <c r="H1194" s="110" t="s">
        <v>4319</v>
      </c>
      <c r="I1194" s="2" t="s">
        <v>925</v>
      </c>
      <c r="J1194" s="116" t="s">
        <v>4357</v>
      </c>
      <c r="L1194" s="2" t="s">
        <v>4358</v>
      </c>
      <c r="M1194" s="2">
        <v>418.0</v>
      </c>
      <c r="N1194" s="38"/>
    </row>
    <row r="1195">
      <c r="A1195" s="108">
        <v>1194.0</v>
      </c>
      <c r="B1195" s="2" t="s">
        <v>4311</v>
      </c>
      <c r="C1195" s="2" t="s">
        <v>4339</v>
      </c>
      <c r="D1195" s="39" t="s">
        <v>3023</v>
      </c>
      <c r="E1195" s="39" t="s">
        <v>3024</v>
      </c>
      <c r="F1195" s="110" t="s">
        <v>3025</v>
      </c>
      <c r="G1195" s="110" t="s">
        <v>4318</v>
      </c>
      <c r="H1195" s="110" t="s">
        <v>4319</v>
      </c>
      <c r="I1195" s="2" t="s">
        <v>925</v>
      </c>
      <c r="J1195" s="124" t="s">
        <v>4359</v>
      </c>
      <c r="L1195" s="2" t="s">
        <v>4360</v>
      </c>
      <c r="M1195" s="2">
        <v>418.0</v>
      </c>
      <c r="N1195" s="38"/>
    </row>
    <row r="1196">
      <c r="A1196" s="108">
        <v>1195.0</v>
      </c>
      <c r="B1196" s="2" t="s">
        <v>919</v>
      </c>
      <c r="C1196" s="2" t="s">
        <v>4361</v>
      </c>
      <c r="D1196" s="2" t="s">
        <v>920</v>
      </c>
      <c r="E1196" s="2"/>
      <c r="F1196" s="110" t="s">
        <v>2163</v>
      </c>
      <c r="G1196" s="110" t="s">
        <v>4361</v>
      </c>
      <c r="H1196" s="110" t="s">
        <v>1211</v>
      </c>
      <c r="I1196" s="2" t="s">
        <v>2719</v>
      </c>
      <c r="J1196" s="2" t="s">
        <v>4361</v>
      </c>
      <c r="L1196" s="2" t="s">
        <v>4362</v>
      </c>
      <c r="M1196" s="2">
        <v>414.0</v>
      </c>
      <c r="N1196" s="38"/>
    </row>
    <row r="1197">
      <c r="A1197" s="108">
        <v>1196.0</v>
      </c>
      <c r="B1197" s="2" t="s">
        <v>919</v>
      </c>
      <c r="C1197" s="2" t="s">
        <v>4363</v>
      </c>
      <c r="D1197" s="2" t="s">
        <v>920</v>
      </c>
      <c r="E1197" s="2"/>
      <c r="F1197" s="110" t="s">
        <v>2163</v>
      </c>
      <c r="G1197" s="110" t="s">
        <v>4363</v>
      </c>
      <c r="H1197" s="110" t="s">
        <v>1211</v>
      </c>
      <c r="I1197" s="2" t="s">
        <v>2719</v>
      </c>
      <c r="J1197" s="2" t="s">
        <v>4363</v>
      </c>
      <c r="L1197" s="2" t="s">
        <v>4364</v>
      </c>
      <c r="M1197" s="2">
        <v>414.0</v>
      </c>
      <c r="N1197" s="38"/>
    </row>
    <row r="1198">
      <c r="A1198" s="108">
        <v>1197.0</v>
      </c>
      <c r="B1198" s="2" t="s">
        <v>919</v>
      </c>
      <c r="C1198" s="39" t="s">
        <v>4365</v>
      </c>
      <c r="D1198" s="2" t="s">
        <v>920</v>
      </c>
      <c r="E1198" s="2"/>
      <c r="F1198" s="110" t="s">
        <v>2163</v>
      </c>
      <c r="G1198" s="110" t="s">
        <v>4365</v>
      </c>
      <c r="H1198" s="110" t="s">
        <v>1211</v>
      </c>
      <c r="I1198" s="2" t="s">
        <v>2719</v>
      </c>
      <c r="J1198" s="39" t="s">
        <v>4365</v>
      </c>
      <c r="L1198" s="2" t="s">
        <v>4366</v>
      </c>
      <c r="M1198" s="2">
        <v>414.0</v>
      </c>
      <c r="N1198" s="38"/>
    </row>
    <row r="1199">
      <c r="A1199" s="108">
        <v>1198.0</v>
      </c>
      <c r="B1199" s="2" t="s">
        <v>919</v>
      </c>
      <c r="C1199" s="2" t="s">
        <v>4367</v>
      </c>
      <c r="D1199" s="2" t="s">
        <v>920</v>
      </c>
      <c r="E1199" s="2"/>
      <c r="F1199" s="110" t="s">
        <v>2163</v>
      </c>
      <c r="G1199" s="110" t="s">
        <v>4367</v>
      </c>
      <c r="H1199" s="110" t="s">
        <v>1211</v>
      </c>
      <c r="I1199" s="2" t="s">
        <v>2719</v>
      </c>
      <c r="J1199" s="2" t="s">
        <v>4367</v>
      </c>
      <c r="L1199" s="2" t="s">
        <v>4368</v>
      </c>
      <c r="M1199" s="2">
        <v>414.0</v>
      </c>
      <c r="N1199" s="38"/>
    </row>
    <row r="1200">
      <c r="A1200" s="108">
        <v>1199.0</v>
      </c>
      <c r="B1200" s="2" t="s">
        <v>919</v>
      </c>
      <c r="C1200" s="2" t="s">
        <v>4369</v>
      </c>
      <c r="D1200" s="2" t="s">
        <v>920</v>
      </c>
      <c r="E1200" s="2"/>
      <c r="F1200" s="110" t="s">
        <v>2163</v>
      </c>
      <c r="G1200" s="110" t="s">
        <v>4369</v>
      </c>
      <c r="H1200" s="110" t="s">
        <v>1211</v>
      </c>
      <c r="I1200" s="2" t="s">
        <v>2719</v>
      </c>
      <c r="J1200" s="2" t="s">
        <v>4369</v>
      </c>
      <c r="L1200" s="2" t="s">
        <v>4370</v>
      </c>
      <c r="M1200" s="2">
        <v>414.0</v>
      </c>
      <c r="N1200" s="38"/>
    </row>
    <row r="1201">
      <c r="A1201" s="108">
        <v>1200.0</v>
      </c>
      <c r="B1201" s="2" t="s">
        <v>919</v>
      </c>
      <c r="C1201" s="2" t="s">
        <v>4371</v>
      </c>
      <c r="D1201" s="2" t="s">
        <v>920</v>
      </c>
      <c r="E1201" s="2"/>
      <c r="F1201" s="110" t="s">
        <v>2163</v>
      </c>
      <c r="G1201" s="110" t="s">
        <v>4371</v>
      </c>
      <c r="H1201" s="110" t="s">
        <v>1211</v>
      </c>
      <c r="I1201" s="2" t="s">
        <v>2719</v>
      </c>
      <c r="J1201" s="2" t="s">
        <v>4371</v>
      </c>
      <c r="L1201" s="2" t="s">
        <v>4372</v>
      </c>
      <c r="M1201" s="2">
        <v>414.0</v>
      </c>
      <c r="N1201" s="38"/>
    </row>
    <row r="1202">
      <c r="A1202" s="108">
        <v>1201.0</v>
      </c>
      <c r="B1202" s="2" t="s">
        <v>919</v>
      </c>
      <c r="C1202" s="2" t="s">
        <v>4373</v>
      </c>
      <c r="D1202" s="2" t="s">
        <v>920</v>
      </c>
      <c r="E1202" s="2"/>
      <c r="F1202" s="110" t="s">
        <v>2163</v>
      </c>
      <c r="G1202" s="110" t="s">
        <v>4373</v>
      </c>
      <c r="H1202" s="110" t="s">
        <v>1211</v>
      </c>
      <c r="I1202" s="2" t="s">
        <v>2719</v>
      </c>
      <c r="J1202" s="2" t="s">
        <v>4373</v>
      </c>
      <c r="L1202" s="2" t="s">
        <v>4374</v>
      </c>
      <c r="M1202" s="2">
        <v>414.0</v>
      </c>
      <c r="N1202" s="38"/>
    </row>
    <row r="1203">
      <c r="A1203" s="108">
        <v>1202.0</v>
      </c>
      <c r="B1203" s="2" t="s">
        <v>919</v>
      </c>
      <c r="C1203" s="2" t="s">
        <v>4375</v>
      </c>
      <c r="D1203" s="2" t="s">
        <v>920</v>
      </c>
      <c r="E1203" s="2"/>
      <c r="F1203" s="110" t="s">
        <v>2163</v>
      </c>
      <c r="G1203" s="110" t="s">
        <v>4375</v>
      </c>
      <c r="H1203" s="110" t="s">
        <v>1211</v>
      </c>
      <c r="I1203" s="2" t="s">
        <v>2719</v>
      </c>
      <c r="J1203" s="2" t="s">
        <v>4375</v>
      </c>
      <c r="L1203" s="2" t="s">
        <v>4376</v>
      </c>
      <c r="M1203" s="2">
        <v>414.0</v>
      </c>
      <c r="N1203" s="38"/>
    </row>
    <row r="1204">
      <c r="A1204" s="108">
        <v>1203.0</v>
      </c>
      <c r="B1204" s="2" t="s">
        <v>919</v>
      </c>
      <c r="C1204" s="2" t="s">
        <v>4377</v>
      </c>
      <c r="D1204" s="2" t="s">
        <v>920</v>
      </c>
      <c r="E1204" s="2"/>
      <c r="F1204" s="110" t="s">
        <v>2163</v>
      </c>
      <c r="G1204" s="110" t="s">
        <v>4377</v>
      </c>
      <c r="H1204" s="110" t="s">
        <v>1211</v>
      </c>
      <c r="I1204" s="2" t="s">
        <v>2719</v>
      </c>
      <c r="J1204" s="2" t="s">
        <v>4377</v>
      </c>
      <c r="L1204" s="2" t="s">
        <v>4378</v>
      </c>
      <c r="M1204" s="2">
        <v>414.0</v>
      </c>
      <c r="N1204" s="38"/>
    </row>
    <row r="1205">
      <c r="A1205" s="108">
        <v>1204.0</v>
      </c>
      <c r="B1205" s="2" t="s">
        <v>919</v>
      </c>
      <c r="C1205" s="2" t="s">
        <v>4379</v>
      </c>
      <c r="D1205" s="2" t="s">
        <v>920</v>
      </c>
      <c r="E1205" s="2"/>
      <c r="F1205" s="110" t="s">
        <v>2163</v>
      </c>
      <c r="G1205" s="110" t="s">
        <v>4379</v>
      </c>
      <c r="H1205" s="110" t="s">
        <v>1211</v>
      </c>
      <c r="I1205" s="2" t="s">
        <v>2719</v>
      </c>
      <c r="J1205" s="2" t="s">
        <v>4380</v>
      </c>
      <c r="L1205" s="2" t="s">
        <v>4381</v>
      </c>
      <c r="M1205" s="2">
        <v>414.0</v>
      </c>
      <c r="N1205" s="38"/>
    </row>
    <row r="1206">
      <c r="A1206" s="108">
        <v>1205.0</v>
      </c>
      <c r="B1206" s="2" t="s">
        <v>919</v>
      </c>
      <c r="C1206" s="2" t="s">
        <v>4382</v>
      </c>
      <c r="D1206" s="2" t="s">
        <v>920</v>
      </c>
      <c r="E1206" s="2"/>
      <c r="F1206" s="110" t="s">
        <v>2163</v>
      </c>
      <c r="G1206" s="110" t="s">
        <v>4382</v>
      </c>
      <c r="H1206" s="110" t="s">
        <v>1211</v>
      </c>
      <c r="I1206" s="2" t="s">
        <v>2719</v>
      </c>
      <c r="J1206" s="2" t="s">
        <v>4382</v>
      </c>
      <c r="L1206" s="2" t="s">
        <v>4383</v>
      </c>
      <c r="M1206" s="2">
        <v>414.0</v>
      </c>
      <c r="N1206" s="38"/>
    </row>
    <row r="1207">
      <c r="A1207" s="108">
        <v>1206.0</v>
      </c>
      <c r="B1207" s="2" t="s">
        <v>919</v>
      </c>
      <c r="C1207" s="2" t="s">
        <v>4377</v>
      </c>
      <c r="D1207" s="2" t="s">
        <v>920</v>
      </c>
      <c r="E1207" s="2"/>
      <c r="F1207" s="110" t="s">
        <v>2163</v>
      </c>
      <c r="G1207" s="110" t="s">
        <v>4377</v>
      </c>
      <c r="H1207" s="110" t="s">
        <v>1211</v>
      </c>
      <c r="I1207" s="2" t="s">
        <v>2719</v>
      </c>
      <c r="J1207" s="2" t="s">
        <v>4384</v>
      </c>
      <c r="L1207" s="2" t="s">
        <v>4385</v>
      </c>
      <c r="M1207" s="2">
        <v>414.0</v>
      </c>
      <c r="N1207" s="38"/>
    </row>
    <row r="1208">
      <c r="A1208" s="108">
        <v>1207.0</v>
      </c>
      <c r="B1208" s="2" t="s">
        <v>919</v>
      </c>
      <c r="C1208" s="2" t="s">
        <v>4377</v>
      </c>
      <c r="D1208" s="2" t="s">
        <v>920</v>
      </c>
      <c r="E1208" s="2"/>
      <c r="F1208" s="110" t="s">
        <v>2163</v>
      </c>
      <c r="G1208" s="110" t="s">
        <v>4377</v>
      </c>
      <c r="H1208" s="110" t="s">
        <v>1211</v>
      </c>
      <c r="I1208" s="2" t="s">
        <v>2719</v>
      </c>
      <c r="J1208" s="2" t="s">
        <v>4386</v>
      </c>
      <c r="L1208" s="2" t="s">
        <v>4387</v>
      </c>
      <c r="M1208" s="2">
        <v>414.0</v>
      </c>
      <c r="N1208" s="38"/>
    </row>
    <row r="1209">
      <c r="A1209" s="108">
        <v>1208.0</v>
      </c>
      <c r="B1209" s="2" t="s">
        <v>919</v>
      </c>
      <c r="C1209" s="2" t="s">
        <v>4379</v>
      </c>
      <c r="D1209" s="2" t="s">
        <v>920</v>
      </c>
      <c r="E1209" s="2"/>
      <c r="F1209" s="110" t="s">
        <v>2163</v>
      </c>
      <c r="G1209" s="110" t="s">
        <v>4379</v>
      </c>
      <c r="H1209" s="110" t="s">
        <v>1211</v>
      </c>
      <c r="I1209" s="2" t="s">
        <v>2719</v>
      </c>
      <c r="J1209" s="2" t="s">
        <v>4388</v>
      </c>
      <c r="L1209" s="2" t="s">
        <v>4389</v>
      </c>
      <c r="M1209" s="2">
        <v>414.0</v>
      </c>
      <c r="N1209" s="38"/>
    </row>
    <row r="1210">
      <c r="A1210" s="108">
        <v>1209.0</v>
      </c>
      <c r="B1210" s="2" t="s">
        <v>919</v>
      </c>
      <c r="C1210" s="2" t="s">
        <v>4379</v>
      </c>
      <c r="D1210" s="2" t="s">
        <v>920</v>
      </c>
      <c r="E1210" s="2"/>
      <c r="F1210" s="110" t="s">
        <v>2163</v>
      </c>
      <c r="G1210" s="110" t="s">
        <v>4379</v>
      </c>
      <c r="H1210" s="110" t="s">
        <v>1211</v>
      </c>
      <c r="I1210" s="2" t="s">
        <v>2719</v>
      </c>
      <c r="J1210" s="2" t="s">
        <v>4390</v>
      </c>
      <c r="L1210" s="2" t="s">
        <v>4391</v>
      </c>
      <c r="M1210" s="2">
        <v>414.0</v>
      </c>
      <c r="N1210" s="38"/>
    </row>
    <row r="1211">
      <c r="A1211" s="108">
        <v>1210.0</v>
      </c>
      <c r="B1211" s="2" t="s">
        <v>919</v>
      </c>
      <c r="C1211" s="2" t="s">
        <v>4382</v>
      </c>
      <c r="D1211" s="2" t="s">
        <v>920</v>
      </c>
      <c r="E1211" s="2"/>
      <c r="F1211" s="110" t="s">
        <v>2163</v>
      </c>
      <c r="G1211" s="110" t="s">
        <v>4382</v>
      </c>
      <c r="H1211" s="110" t="s">
        <v>1211</v>
      </c>
      <c r="I1211" s="2" t="s">
        <v>2719</v>
      </c>
      <c r="J1211" s="2" t="s">
        <v>4392</v>
      </c>
      <c r="L1211" s="2" t="s">
        <v>4393</v>
      </c>
      <c r="M1211" s="2">
        <v>414.0</v>
      </c>
      <c r="N1211" s="38"/>
    </row>
    <row r="1212">
      <c r="A1212" s="108">
        <v>1211.0</v>
      </c>
      <c r="B1212" s="2" t="s">
        <v>919</v>
      </c>
      <c r="C1212" s="2" t="s">
        <v>4382</v>
      </c>
      <c r="D1212" s="2" t="s">
        <v>920</v>
      </c>
      <c r="E1212" s="2"/>
      <c r="F1212" s="110" t="s">
        <v>2163</v>
      </c>
      <c r="G1212" s="110" t="s">
        <v>4382</v>
      </c>
      <c r="H1212" s="110" t="s">
        <v>1211</v>
      </c>
      <c r="I1212" s="2" t="s">
        <v>2719</v>
      </c>
      <c r="J1212" s="2" t="s">
        <v>4394</v>
      </c>
      <c r="L1212" s="2" t="s">
        <v>4395</v>
      </c>
      <c r="M1212" s="2">
        <v>414.0</v>
      </c>
      <c r="N1212" s="38"/>
    </row>
    <row r="1213">
      <c r="A1213" s="108">
        <v>1212.0</v>
      </c>
      <c r="B1213" s="2" t="s">
        <v>919</v>
      </c>
      <c r="C1213" s="2" t="s">
        <v>4382</v>
      </c>
      <c r="D1213" s="2" t="s">
        <v>920</v>
      </c>
      <c r="E1213" s="2"/>
      <c r="F1213" s="110" t="s">
        <v>2163</v>
      </c>
      <c r="G1213" s="110" t="s">
        <v>4382</v>
      </c>
      <c r="H1213" s="110" t="s">
        <v>1211</v>
      </c>
      <c r="I1213" s="2" t="s">
        <v>2719</v>
      </c>
      <c r="J1213" s="2" t="s">
        <v>4396</v>
      </c>
      <c r="L1213" s="2" t="s">
        <v>4397</v>
      </c>
      <c r="M1213" s="2">
        <v>414.0</v>
      </c>
      <c r="N1213" s="38"/>
    </row>
    <row r="1214">
      <c r="A1214" s="108">
        <v>1213.0</v>
      </c>
      <c r="B1214" s="2" t="s">
        <v>919</v>
      </c>
      <c r="C1214" s="2" t="s">
        <v>4382</v>
      </c>
      <c r="D1214" s="2" t="s">
        <v>920</v>
      </c>
      <c r="E1214" s="2"/>
      <c r="F1214" s="110" t="s">
        <v>2163</v>
      </c>
      <c r="G1214" s="110" t="s">
        <v>4382</v>
      </c>
      <c r="H1214" s="110" t="s">
        <v>1211</v>
      </c>
      <c r="I1214" s="2" t="s">
        <v>2719</v>
      </c>
      <c r="J1214" s="2" t="s">
        <v>4398</v>
      </c>
      <c r="L1214" s="2" t="s">
        <v>4399</v>
      </c>
      <c r="M1214" s="2">
        <v>414.0</v>
      </c>
      <c r="N1214" s="38"/>
    </row>
    <row r="1215">
      <c r="A1215" s="108">
        <v>1214.0</v>
      </c>
      <c r="B1215" s="2" t="s">
        <v>1635</v>
      </c>
      <c r="D1215" s="2" t="s">
        <v>920</v>
      </c>
      <c r="E1215" s="2" t="s">
        <v>921</v>
      </c>
      <c r="F1215" s="110" t="s">
        <v>2068</v>
      </c>
      <c r="G1215" s="110" t="s">
        <v>2074</v>
      </c>
      <c r="H1215" s="110" t="s">
        <v>2075</v>
      </c>
      <c r="I1215" s="2" t="s">
        <v>2719</v>
      </c>
      <c r="J1215" s="2" t="s">
        <v>4400</v>
      </c>
      <c r="L1215" s="2" t="s">
        <v>4401</v>
      </c>
      <c r="M1215" s="2">
        <v>420.0</v>
      </c>
      <c r="N1215" s="38"/>
    </row>
    <row r="1216">
      <c r="A1216" s="108">
        <v>1215.0</v>
      </c>
      <c r="B1216" s="2" t="s">
        <v>1635</v>
      </c>
      <c r="D1216" s="2" t="s">
        <v>920</v>
      </c>
      <c r="E1216" s="2" t="s">
        <v>921</v>
      </c>
      <c r="F1216" s="110" t="s">
        <v>2068</v>
      </c>
      <c r="G1216" s="110" t="s">
        <v>2074</v>
      </c>
      <c r="H1216" s="110" t="s">
        <v>2075</v>
      </c>
      <c r="I1216" s="2" t="s">
        <v>2719</v>
      </c>
      <c r="J1216" s="2" t="s">
        <v>4402</v>
      </c>
      <c r="L1216" s="2" t="s">
        <v>4403</v>
      </c>
      <c r="M1216" s="2">
        <v>420.0</v>
      </c>
      <c r="N1216" s="38"/>
    </row>
    <row r="1217">
      <c r="A1217" s="108">
        <v>1216.0</v>
      </c>
      <c r="B1217" s="2" t="s">
        <v>1128</v>
      </c>
      <c r="D1217" s="2" t="s">
        <v>920</v>
      </c>
      <c r="E1217" s="2" t="s">
        <v>921</v>
      </c>
      <c r="F1217" s="110" t="s">
        <v>2068</v>
      </c>
      <c r="G1217" s="110" t="s">
        <v>4404</v>
      </c>
      <c r="H1217" s="110" t="s">
        <v>4405</v>
      </c>
      <c r="I1217" s="2" t="s">
        <v>925</v>
      </c>
      <c r="J1217" s="2" t="s">
        <v>4406</v>
      </c>
      <c r="K1217" s="2" t="s">
        <v>4407</v>
      </c>
      <c r="L1217" s="2" t="s">
        <v>4408</v>
      </c>
      <c r="M1217" s="2">
        <v>421.0</v>
      </c>
      <c r="N1217" s="38"/>
    </row>
    <row r="1218">
      <c r="A1218" s="108">
        <v>1217.0</v>
      </c>
      <c r="B1218" s="2" t="s">
        <v>1128</v>
      </c>
      <c r="D1218" s="2" t="s">
        <v>920</v>
      </c>
      <c r="E1218" s="2" t="s">
        <v>921</v>
      </c>
      <c r="F1218" s="110" t="s">
        <v>2068</v>
      </c>
      <c r="G1218" s="110" t="s">
        <v>4404</v>
      </c>
      <c r="H1218" s="110" t="s">
        <v>4405</v>
      </c>
      <c r="I1218" s="2" t="s">
        <v>2719</v>
      </c>
      <c r="J1218" s="2" t="s">
        <v>4409</v>
      </c>
      <c r="L1218" s="2" t="s">
        <v>4410</v>
      </c>
      <c r="M1218" s="2">
        <v>421.0</v>
      </c>
      <c r="N1218" s="38"/>
    </row>
    <row r="1219">
      <c r="A1219" s="108">
        <v>1218.0</v>
      </c>
      <c r="B1219" s="2" t="s">
        <v>1128</v>
      </c>
      <c r="D1219" s="2" t="s">
        <v>920</v>
      </c>
      <c r="E1219" s="2" t="s">
        <v>921</v>
      </c>
      <c r="F1219" s="110" t="s">
        <v>2068</v>
      </c>
      <c r="G1219" s="110" t="s">
        <v>4404</v>
      </c>
      <c r="H1219" s="110" t="s">
        <v>4405</v>
      </c>
      <c r="I1219" s="2" t="s">
        <v>2719</v>
      </c>
      <c r="J1219" s="2" t="s">
        <v>4411</v>
      </c>
      <c r="L1219" s="2" t="s">
        <v>4412</v>
      </c>
      <c r="M1219" s="2">
        <v>421.0</v>
      </c>
      <c r="N1219" s="38"/>
    </row>
    <row r="1220">
      <c r="A1220" s="108">
        <v>1219.0</v>
      </c>
      <c r="B1220" s="2" t="s">
        <v>1128</v>
      </c>
      <c r="D1220" s="2" t="s">
        <v>920</v>
      </c>
      <c r="E1220" s="2" t="s">
        <v>921</v>
      </c>
      <c r="F1220" s="110" t="s">
        <v>2068</v>
      </c>
      <c r="G1220" s="110" t="s">
        <v>4404</v>
      </c>
      <c r="H1220" s="110" t="s">
        <v>4405</v>
      </c>
      <c r="I1220" s="2" t="s">
        <v>2719</v>
      </c>
      <c r="J1220" s="2" t="s">
        <v>4413</v>
      </c>
      <c r="L1220" s="2" t="s">
        <v>4414</v>
      </c>
      <c r="M1220" s="2">
        <v>421.0</v>
      </c>
      <c r="N1220" s="38"/>
    </row>
    <row r="1221">
      <c r="A1221" s="108">
        <v>1220.0</v>
      </c>
      <c r="B1221" s="2" t="s">
        <v>4035</v>
      </c>
      <c r="D1221" s="2" t="s">
        <v>920</v>
      </c>
      <c r="E1221" s="2" t="s">
        <v>921</v>
      </c>
      <c r="F1221" s="110" t="s">
        <v>2068</v>
      </c>
      <c r="G1221" s="110" t="s">
        <v>3185</v>
      </c>
      <c r="H1221" s="110" t="s">
        <v>2960</v>
      </c>
      <c r="I1221" s="2" t="s">
        <v>2719</v>
      </c>
      <c r="J1221" s="2" t="s">
        <v>4415</v>
      </c>
      <c r="L1221" s="2" t="s">
        <v>4416</v>
      </c>
      <c r="M1221" s="2">
        <v>409.0</v>
      </c>
      <c r="N1221" s="38"/>
    </row>
    <row r="1222">
      <c r="A1222" s="108">
        <v>1221.0</v>
      </c>
      <c r="B1222" s="2" t="s">
        <v>4035</v>
      </c>
      <c r="D1222" s="2" t="s">
        <v>920</v>
      </c>
      <c r="E1222" s="2" t="s">
        <v>921</v>
      </c>
      <c r="F1222" s="110" t="s">
        <v>2068</v>
      </c>
      <c r="G1222" s="110" t="s">
        <v>3185</v>
      </c>
      <c r="H1222" s="110" t="s">
        <v>2960</v>
      </c>
      <c r="I1222" s="2" t="s">
        <v>2719</v>
      </c>
      <c r="J1222" s="2" t="s">
        <v>4417</v>
      </c>
      <c r="L1222" s="2" t="s">
        <v>4418</v>
      </c>
      <c r="M1222" s="2">
        <v>409.0</v>
      </c>
      <c r="N1222" s="38"/>
    </row>
    <row r="1223">
      <c r="A1223" s="108">
        <v>1222.0</v>
      </c>
      <c r="B1223" s="2" t="s">
        <v>4035</v>
      </c>
      <c r="D1223" s="2" t="s">
        <v>920</v>
      </c>
      <c r="E1223" s="2" t="s">
        <v>921</v>
      </c>
      <c r="F1223" s="110" t="s">
        <v>2068</v>
      </c>
      <c r="G1223" s="110" t="s">
        <v>3185</v>
      </c>
      <c r="H1223" s="110" t="s">
        <v>2960</v>
      </c>
      <c r="I1223" s="2" t="s">
        <v>2719</v>
      </c>
      <c r="J1223" s="2" t="s">
        <v>4419</v>
      </c>
      <c r="L1223" s="2" t="s">
        <v>4420</v>
      </c>
      <c r="M1223" s="2">
        <v>409.0</v>
      </c>
      <c r="N1223" s="38"/>
    </row>
    <row r="1224">
      <c r="A1224" s="108">
        <v>1223.0</v>
      </c>
      <c r="B1224" s="2" t="s">
        <v>4035</v>
      </c>
      <c r="D1224" s="2" t="s">
        <v>920</v>
      </c>
      <c r="E1224" s="2" t="s">
        <v>921</v>
      </c>
      <c r="F1224" s="110" t="s">
        <v>2068</v>
      </c>
      <c r="G1224" s="110" t="s">
        <v>3185</v>
      </c>
      <c r="H1224" s="110" t="s">
        <v>2960</v>
      </c>
      <c r="I1224" s="2" t="s">
        <v>2719</v>
      </c>
      <c r="J1224" s="2" t="s">
        <v>4278</v>
      </c>
      <c r="L1224" s="2" t="s">
        <v>4283</v>
      </c>
      <c r="M1224" s="2">
        <v>409.0</v>
      </c>
      <c r="N1224" s="38"/>
    </row>
    <row r="1225">
      <c r="A1225" s="108">
        <v>1224.0</v>
      </c>
      <c r="B1225" s="2" t="s">
        <v>1128</v>
      </c>
      <c r="D1225" s="2" t="s">
        <v>920</v>
      </c>
      <c r="E1225" s="2" t="s">
        <v>921</v>
      </c>
      <c r="F1225" s="110" t="s">
        <v>2068</v>
      </c>
      <c r="G1225" s="110" t="s">
        <v>2074</v>
      </c>
      <c r="H1225" s="110" t="s">
        <v>2075</v>
      </c>
      <c r="I1225" s="2" t="s">
        <v>2719</v>
      </c>
      <c r="J1225" s="39" t="s">
        <v>4421</v>
      </c>
      <c r="L1225" s="2" t="s">
        <v>4422</v>
      </c>
      <c r="M1225" s="2">
        <v>409.0</v>
      </c>
      <c r="N1225" s="38"/>
    </row>
    <row r="1226">
      <c r="A1226" s="108">
        <v>1225.0</v>
      </c>
      <c r="B1226" s="2" t="s">
        <v>1128</v>
      </c>
      <c r="D1226" s="2" t="s">
        <v>920</v>
      </c>
      <c r="E1226" s="2" t="s">
        <v>921</v>
      </c>
      <c r="F1226" s="110" t="s">
        <v>2068</v>
      </c>
      <c r="G1226" s="110" t="s">
        <v>2074</v>
      </c>
      <c r="H1226" s="110" t="s">
        <v>2075</v>
      </c>
      <c r="I1226" s="2" t="s">
        <v>2719</v>
      </c>
      <c r="J1226" s="39" t="s">
        <v>4423</v>
      </c>
      <c r="L1226" s="2" t="s">
        <v>4424</v>
      </c>
      <c r="M1226" s="2">
        <v>409.0</v>
      </c>
      <c r="N1226" s="38"/>
    </row>
    <row r="1227">
      <c r="A1227" s="108">
        <v>1226.0</v>
      </c>
      <c r="B1227" s="2" t="s">
        <v>1128</v>
      </c>
      <c r="D1227" s="2" t="s">
        <v>920</v>
      </c>
      <c r="E1227" s="2" t="s">
        <v>921</v>
      </c>
      <c r="F1227" s="110" t="s">
        <v>2068</v>
      </c>
      <c r="G1227" s="110" t="s">
        <v>2074</v>
      </c>
      <c r="H1227" s="110" t="s">
        <v>2075</v>
      </c>
      <c r="I1227" s="2" t="s">
        <v>2719</v>
      </c>
      <c r="J1227" s="39" t="s">
        <v>4425</v>
      </c>
      <c r="L1227" s="2" t="s">
        <v>4426</v>
      </c>
      <c r="M1227" s="2">
        <v>409.0</v>
      </c>
      <c r="N1227" s="38"/>
    </row>
    <row r="1228">
      <c r="A1228" s="108">
        <v>1227.0</v>
      </c>
      <c r="B1228" s="2" t="s">
        <v>1128</v>
      </c>
      <c r="D1228" s="39" t="s">
        <v>920</v>
      </c>
      <c r="E1228" s="39" t="s">
        <v>921</v>
      </c>
      <c r="F1228" s="110" t="s">
        <v>2933</v>
      </c>
      <c r="G1228" s="110" t="s">
        <v>4427</v>
      </c>
      <c r="H1228" s="110" t="s">
        <v>4428</v>
      </c>
      <c r="I1228" s="2" t="s">
        <v>2719</v>
      </c>
      <c r="J1228" s="2" t="s">
        <v>4429</v>
      </c>
      <c r="L1228" s="2" t="s">
        <v>4430</v>
      </c>
      <c r="M1228" s="2">
        <v>354.0</v>
      </c>
      <c r="N1228" s="38"/>
    </row>
    <row r="1229">
      <c r="A1229" s="108">
        <v>1228.0</v>
      </c>
      <c r="B1229" s="2" t="s">
        <v>1128</v>
      </c>
      <c r="D1229" s="39" t="s">
        <v>920</v>
      </c>
      <c r="E1229" s="39" t="s">
        <v>921</v>
      </c>
      <c r="F1229" s="110" t="s">
        <v>2933</v>
      </c>
      <c r="G1229" s="110" t="s">
        <v>4427</v>
      </c>
      <c r="H1229" s="110" t="s">
        <v>4428</v>
      </c>
      <c r="I1229" s="2" t="s">
        <v>2719</v>
      </c>
      <c r="J1229" s="2" t="s">
        <v>4431</v>
      </c>
      <c r="L1229" s="2" t="s">
        <v>4432</v>
      </c>
      <c r="M1229" s="2">
        <v>354.0</v>
      </c>
      <c r="N1229" s="38"/>
    </row>
    <row r="1230">
      <c r="A1230" s="108">
        <v>1229.0</v>
      </c>
      <c r="B1230" s="2" t="s">
        <v>1128</v>
      </c>
      <c r="D1230" s="39" t="s">
        <v>920</v>
      </c>
      <c r="E1230" s="39" t="s">
        <v>921</v>
      </c>
      <c r="F1230" s="110" t="s">
        <v>2933</v>
      </c>
      <c r="G1230" s="110" t="s">
        <v>4427</v>
      </c>
      <c r="H1230" s="110" t="s">
        <v>4428</v>
      </c>
      <c r="I1230" s="2" t="s">
        <v>2719</v>
      </c>
      <c r="J1230" s="2" t="s">
        <v>4433</v>
      </c>
      <c r="L1230" s="2" t="s">
        <v>4434</v>
      </c>
      <c r="M1230" s="2">
        <v>354.0</v>
      </c>
      <c r="N1230" s="38"/>
    </row>
    <row r="1231">
      <c r="A1231" s="108">
        <v>1230.0</v>
      </c>
      <c r="B1231" s="2" t="s">
        <v>1128</v>
      </c>
      <c r="D1231" s="39" t="s">
        <v>920</v>
      </c>
      <c r="E1231" s="39" t="s">
        <v>921</v>
      </c>
      <c r="F1231" s="110" t="s">
        <v>2933</v>
      </c>
      <c r="G1231" s="110" t="s">
        <v>4427</v>
      </c>
      <c r="H1231" s="110" t="s">
        <v>4428</v>
      </c>
      <c r="I1231" s="2" t="s">
        <v>2719</v>
      </c>
      <c r="J1231" s="2" t="s">
        <v>4435</v>
      </c>
      <c r="L1231" s="2" t="s">
        <v>4436</v>
      </c>
      <c r="M1231" s="2">
        <v>354.0</v>
      </c>
      <c r="N1231" s="38"/>
    </row>
    <row r="1232">
      <c r="A1232" s="108">
        <v>1231.0</v>
      </c>
      <c r="B1232" s="2" t="s">
        <v>1128</v>
      </c>
      <c r="D1232" s="39" t="s">
        <v>920</v>
      </c>
      <c r="E1232" s="39" t="s">
        <v>921</v>
      </c>
      <c r="F1232" s="110" t="s">
        <v>2933</v>
      </c>
      <c r="G1232" s="110" t="s">
        <v>4427</v>
      </c>
      <c r="H1232" s="110" t="s">
        <v>4428</v>
      </c>
      <c r="I1232" s="2" t="s">
        <v>2719</v>
      </c>
      <c r="J1232" s="2" t="s">
        <v>4437</v>
      </c>
      <c r="L1232" s="2" t="s">
        <v>4438</v>
      </c>
      <c r="M1232" s="2">
        <v>354.0</v>
      </c>
      <c r="N1232" s="38"/>
    </row>
    <row r="1233">
      <c r="A1233" s="108">
        <v>1232.0</v>
      </c>
      <c r="B1233" s="2" t="s">
        <v>4311</v>
      </c>
      <c r="C1233" s="2" t="s">
        <v>4439</v>
      </c>
      <c r="D1233" s="39" t="s">
        <v>3023</v>
      </c>
      <c r="E1233" s="39" t="s">
        <v>3886</v>
      </c>
      <c r="F1233" s="110" t="s">
        <v>3887</v>
      </c>
      <c r="G1233" s="110" t="s">
        <v>3888</v>
      </c>
      <c r="H1233" s="110" t="s">
        <v>3889</v>
      </c>
      <c r="I1233" s="2" t="s">
        <v>2719</v>
      </c>
      <c r="J1233" s="2" t="s">
        <v>4440</v>
      </c>
      <c r="K1233" s="2" t="s">
        <v>4441</v>
      </c>
      <c r="L1233" s="2" t="s">
        <v>4442</v>
      </c>
      <c r="M1233" s="2">
        <v>416.0</v>
      </c>
      <c r="N1233" s="38"/>
    </row>
    <row r="1234">
      <c r="A1234" s="108">
        <v>1233.0</v>
      </c>
      <c r="B1234" s="2" t="s">
        <v>4311</v>
      </c>
      <c r="C1234" s="2" t="s">
        <v>4443</v>
      </c>
      <c r="D1234" s="39" t="s">
        <v>3023</v>
      </c>
      <c r="E1234" s="39" t="s">
        <v>3886</v>
      </c>
      <c r="F1234" s="110" t="s">
        <v>3887</v>
      </c>
      <c r="G1234" s="110" t="s">
        <v>3888</v>
      </c>
      <c r="H1234" s="110" t="s">
        <v>3889</v>
      </c>
      <c r="I1234" s="2" t="s">
        <v>2719</v>
      </c>
      <c r="J1234" s="2" t="s">
        <v>4444</v>
      </c>
      <c r="K1234" s="2" t="s">
        <v>4445</v>
      </c>
      <c r="L1234" s="2" t="s">
        <v>4446</v>
      </c>
      <c r="M1234" s="2">
        <v>416.0</v>
      </c>
      <c r="N1234" s="38"/>
    </row>
    <row r="1235">
      <c r="A1235" s="108">
        <v>1234.0</v>
      </c>
      <c r="B1235" s="2" t="s">
        <v>4311</v>
      </c>
      <c r="C1235" s="2" t="s">
        <v>4447</v>
      </c>
      <c r="D1235" s="2" t="s">
        <v>3023</v>
      </c>
      <c r="E1235" s="2" t="s">
        <v>3024</v>
      </c>
      <c r="F1235" s="110" t="s">
        <v>3025</v>
      </c>
      <c r="G1235" s="110" t="s">
        <v>4448</v>
      </c>
      <c r="H1235" s="110" t="s">
        <v>4449</v>
      </c>
      <c r="I1235" s="2" t="s">
        <v>2719</v>
      </c>
      <c r="J1235" s="2" t="s">
        <v>4450</v>
      </c>
      <c r="K1235" s="2" t="s">
        <v>4451</v>
      </c>
      <c r="L1235" s="2" t="s">
        <v>4452</v>
      </c>
      <c r="M1235" s="2">
        <v>416.0</v>
      </c>
      <c r="N1235" s="38"/>
    </row>
    <row r="1236">
      <c r="A1236" s="108">
        <v>1235.0</v>
      </c>
      <c r="B1236" s="2" t="s">
        <v>4311</v>
      </c>
      <c r="C1236" s="2" t="s">
        <v>4453</v>
      </c>
      <c r="D1236" s="2" t="s">
        <v>3023</v>
      </c>
      <c r="E1236" s="2" t="s">
        <v>3024</v>
      </c>
      <c r="F1236" s="110" t="s">
        <v>3025</v>
      </c>
      <c r="G1236" s="110" t="s">
        <v>4448</v>
      </c>
      <c r="H1236" s="110" t="s">
        <v>4449</v>
      </c>
      <c r="I1236" s="2" t="s">
        <v>2719</v>
      </c>
      <c r="J1236" s="2" t="s">
        <v>4454</v>
      </c>
      <c r="K1236" s="2" t="s">
        <v>4455</v>
      </c>
      <c r="L1236" s="2" t="s">
        <v>4456</v>
      </c>
      <c r="M1236" s="2">
        <v>416.0</v>
      </c>
      <c r="N1236" s="38"/>
    </row>
    <row r="1237">
      <c r="A1237" s="108">
        <v>1236.0</v>
      </c>
      <c r="B1237" s="2" t="s">
        <v>4311</v>
      </c>
      <c r="C1237" s="2" t="s">
        <v>4457</v>
      </c>
      <c r="D1237" s="2" t="s">
        <v>3023</v>
      </c>
      <c r="E1237" s="2" t="s">
        <v>3024</v>
      </c>
      <c r="F1237" s="110" t="s">
        <v>3025</v>
      </c>
      <c r="G1237" s="110" t="s">
        <v>4458</v>
      </c>
      <c r="H1237" s="110" t="s">
        <v>4459</v>
      </c>
      <c r="I1237" s="2" t="s">
        <v>2719</v>
      </c>
      <c r="J1237" s="2" t="s">
        <v>4460</v>
      </c>
      <c r="K1237" s="2" t="s">
        <v>4461</v>
      </c>
      <c r="L1237" s="2" t="s">
        <v>4462</v>
      </c>
      <c r="M1237" s="2">
        <v>416.0</v>
      </c>
      <c r="N1237" s="38"/>
    </row>
    <row r="1238">
      <c r="A1238" s="108">
        <v>1237.0</v>
      </c>
      <c r="B1238" s="2" t="s">
        <v>4311</v>
      </c>
      <c r="D1238" s="2" t="s">
        <v>3023</v>
      </c>
      <c r="E1238" s="2" t="s">
        <v>3024</v>
      </c>
      <c r="F1238" s="110" t="s">
        <v>3025</v>
      </c>
      <c r="G1238" s="110" t="s">
        <v>4463</v>
      </c>
      <c r="H1238" s="110" t="s">
        <v>4464</v>
      </c>
      <c r="I1238" s="2" t="s">
        <v>2719</v>
      </c>
      <c r="J1238" s="2" t="s">
        <v>4465</v>
      </c>
      <c r="K1238" s="2" t="s">
        <v>4466</v>
      </c>
      <c r="L1238" s="2" t="s">
        <v>4467</v>
      </c>
      <c r="M1238" s="2">
        <v>416.0</v>
      </c>
      <c r="N1238" s="38"/>
    </row>
    <row r="1239">
      <c r="A1239" s="108">
        <v>1238.0</v>
      </c>
      <c r="B1239" s="2" t="s">
        <v>4311</v>
      </c>
      <c r="D1239" s="2" t="s">
        <v>3023</v>
      </c>
      <c r="E1239" s="2" t="s">
        <v>3024</v>
      </c>
      <c r="F1239" s="110" t="s">
        <v>3025</v>
      </c>
      <c r="G1239" s="110" t="s">
        <v>4468</v>
      </c>
      <c r="H1239" s="110" t="s">
        <v>4469</v>
      </c>
      <c r="I1239" s="2" t="s">
        <v>2719</v>
      </c>
      <c r="J1239" s="2" t="s">
        <v>4470</v>
      </c>
      <c r="K1239" s="2" t="s">
        <v>4471</v>
      </c>
      <c r="L1239" s="2" t="s">
        <v>4472</v>
      </c>
      <c r="M1239" s="2">
        <v>416.0</v>
      </c>
      <c r="N1239" s="38"/>
    </row>
    <row r="1240">
      <c r="A1240" s="108">
        <v>1239.0</v>
      </c>
      <c r="B1240" s="2" t="s">
        <v>4311</v>
      </c>
      <c r="C1240" s="2" t="s">
        <v>4473</v>
      </c>
      <c r="D1240" s="2" t="s">
        <v>3023</v>
      </c>
      <c r="E1240" s="2" t="s">
        <v>3024</v>
      </c>
      <c r="F1240" s="110" t="s">
        <v>3025</v>
      </c>
      <c r="G1240" s="110" t="s">
        <v>4474</v>
      </c>
      <c r="H1240" s="110" t="s">
        <v>4475</v>
      </c>
      <c r="I1240" s="2" t="s">
        <v>2719</v>
      </c>
      <c r="J1240" s="2" t="s">
        <v>4476</v>
      </c>
      <c r="K1240" s="2" t="s">
        <v>4477</v>
      </c>
      <c r="L1240" s="2" t="s">
        <v>4478</v>
      </c>
      <c r="M1240" s="2">
        <v>416.0</v>
      </c>
      <c r="N1240" s="38"/>
    </row>
    <row r="1241">
      <c r="A1241" s="108">
        <v>1240.0</v>
      </c>
      <c r="B1241" s="2" t="s">
        <v>4311</v>
      </c>
      <c r="D1241" s="2" t="s">
        <v>3023</v>
      </c>
      <c r="E1241" s="2" t="s">
        <v>3024</v>
      </c>
      <c r="F1241" s="110" t="s">
        <v>3025</v>
      </c>
      <c r="G1241" s="110" t="s">
        <v>4479</v>
      </c>
      <c r="H1241" s="110" t="s">
        <v>4480</v>
      </c>
      <c r="I1241" s="2" t="s">
        <v>2719</v>
      </c>
      <c r="J1241" s="2" t="s">
        <v>4481</v>
      </c>
      <c r="K1241" s="2" t="s">
        <v>4482</v>
      </c>
      <c r="L1241" s="2" t="s">
        <v>4483</v>
      </c>
      <c r="M1241" s="2">
        <v>416.0</v>
      </c>
      <c r="N1241" s="38"/>
    </row>
    <row r="1242">
      <c r="A1242" s="108">
        <v>1241.0</v>
      </c>
      <c r="B1242" s="2" t="s">
        <v>1635</v>
      </c>
      <c r="D1242" s="2" t="s">
        <v>920</v>
      </c>
      <c r="E1242" s="2" t="s">
        <v>921</v>
      </c>
      <c r="F1242" s="110" t="s">
        <v>2068</v>
      </c>
      <c r="G1242" s="110" t="s">
        <v>2074</v>
      </c>
      <c r="H1242" s="110" t="s">
        <v>2075</v>
      </c>
      <c r="I1242" s="2" t="s">
        <v>2719</v>
      </c>
      <c r="J1242" s="2" t="s">
        <v>4484</v>
      </c>
      <c r="L1242" s="2" t="s">
        <v>4485</v>
      </c>
      <c r="M1242" s="2">
        <v>419.0</v>
      </c>
      <c r="N1242" s="38"/>
    </row>
    <row r="1243">
      <c r="A1243" s="108">
        <v>1242.0</v>
      </c>
      <c r="B1243" s="2" t="s">
        <v>1635</v>
      </c>
      <c r="D1243" s="2" t="s">
        <v>920</v>
      </c>
      <c r="E1243" s="2" t="s">
        <v>921</v>
      </c>
      <c r="F1243" s="110" t="s">
        <v>2068</v>
      </c>
      <c r="G1243" s="110" t="s">
        <v>2074</v>
      </c>
      <c r="H1243" s="110" t="s">
        <v>2075</v>
      </c>
      <c r="I1243" s="2" t="s">
        <v>2719</v>
      </c>
      <c r="J1243" s="2" t="s">
        <v>4486</v>
      </c>
      <c r="L1243" s="2" t="s">
        <v>4487</v>
      </c>
      <c r="M1243" s="2">
        <v>419.0</v>
      </c>
      <c r="N1243" s="38"/>
    </row>
    <row r="1244">
      <c r="A1244" s="108">
        <v>1243.0</v>
      </c>
      <c r="B1244" s="2" t="s">
        <v>1635</v>
      </c>
      <c r="D1244" s="113" t="s">
        <v>920</v>
      </c>
      <c r="E1244" s="113" t="s">
        <v>921</v>
      </c>
      <c r="F1244" s="110" t="s">
        <v>2068</v>
      </c>
      <c r="G1244" s="110" t="s">
        <v>4488</v>
      </c>
      <c r="H1244" s="110" t="s">
        <v>4489</v>
      </c>
      <c r="I1244" s="2" t="s">
        <v>925</v>
      </c>
      <c r="J1244" s="2" t="s">
        <v>4490</v>
      </c>
      <c r="K1244" s="2" t="s">
        <v>4491</v>
      </c>
      <c r="L1244" s="2" t="s">
        <v>4492</v>
      </c>
      <c r="M1244" s="2">
        <v>419.0</v>
      </c>
      <c r="N1244" s="38"/>
    </row>
    <row r="1245">
      <c r="A1245" s="108">
        <v>1244.0</v>
      </c>
      <c r="B1245" s="2" t="s">
        <v>1635</v>
      </c>
      <c r="D1245" s="113" t="s">
        <v>920</v>
      </c>
      <c r="E1245" s="113" t="s">
        <v>921</v>
      </c>
      <c r="F1245" s="110" t="s">
        <v>2068</v>
      </c>
      <c r="G1245" s="110" t="s">
        <v>4488</v>
      </c>
      <c r="H1245" s="110" t="s">
        <v>4489</v>
      </c>
      <c r="I1245" s="2" t="s">
        <v>2719</v>
      </c>
      <c r="J1245" s="39" t="s">
        <v>4493</v>
      </c>
      <c r="L1245" s="2" t="s">
        <v>4494</v>
      </c>
      <c r="M1245" s="2">
        <v>419.0</v>
      </c>
      <c r="N1245" s="38"/>
    </row>
    <row r="1246">
      <c r="A1246" s="108">
        <v>1245.0</v>
      </c>
      <c r="B1246" s="2" t="s">
        <v>1635</v>
      </c>
      <c r="D1246" s="113" t="s">
        <v>920</v>
      </c>
      <c r="E1246" s="113" t="s">
        <v>921</v>
      </c>
      <c r="F1246" s="110" t="s">
        <v>2068</v>
      </c>
      <c r="G1246" s="110" t="s">
        <v>4488</v>
      </c>
      <c r="H1246" s="110" t="s">
        <v>4489</v>
      </c>
      <c r="I1246" s="2" t="s">
        <v>2719</v>
      </c>
      <c r="J1246" s="39" t="s">
        <v>4495</v>
      </c>
      <c r="L1246" s="2" t="s">
        <v>4496</v>
      </c>
      <c r="M1246" s="2">
        <v>419.0</v>
      </c>
      <c r="N1246" s="38"/>
    </row>
    <row r="1247">
      <c r="A1247" s="108">
        <v>1246.0</v>
      </c>
      <c r="B1247" s="2" t="s">
        <v>1128</v>
      </c>
      <c r="D1247" s="2" t="s">
        <v>920</v>
      </c>
      <c r="E1247" s="2" t="s">
        <v>921</v>
      </c>
      <c r="F1247" s="110" t="s">
        <v>2068</v>
      </c>
      <c r="G1247" s="110" t="s">
        <v>4497</v>
      </c>
      <c r="H1247" s="110" t="s">
        <v>4498</v>
      </c>
      <c r="I1247" s="2" t="s">
        <v>925</v>
      </c>
      <c r="J1247" s="2" t="s">
        <v>4499</v>
      </c>
      <c r="L1247" s="2" t="s">
        <v>4500</v>
      </c>
      <c r="M1247" s="2">
        <v>419.0</v>
      </c>
      <c r="N1247" s="38"/>
    </row>
    <row r="1248">
      <c r="A1248" s="108">
        <v>1247.0</v>
      </c>
      <c r="B1248" s="2" t="s">
        <v>1128</v>
      </c>
      <c r="D1248" s="2" t="s">
        <v>920</v>
      </c>
      <c r="E1248" s="2" t="s">
        <v>921</v>
      </c>
      <c r="F1248" s="110" t="s">
        <v>2068</v>
      </c>
      <c r="G1248" s="110" t="s">
        <v>4497</v>
      </c>
      <c r="H1248" s="110" t="s">
        <v>4498</v>
      </c>
      <c r="I1248" s="2" t="s">
        <v>2719</v>
      </c>
      <c r="J1248" s="2" t="s">
        <v>4501</v>
      </c>
      <c r="L1248" s="2" t="s">
        <v>4502</v>
      </c>
      <c r="M1248" s="2">
        <v>419.0</v>
      </c>
      <c r="N1248" s="38"/>
    </row>
    <row r="1249">
      <c r="A1249" s="108">
        <v>1248.0</v>
      </c>
      <c r="B1249" s="2" t="s">
        <v>1128</v>
      </c>
      <c r="D1249" s="2" t="s">
        <v>920</v>
      </c>
      <c r="E1249" s="2" t="s">
        <v>921</v>
      </c>
      <c r="F1249" s="110" t="s">
        <v>2068</v>
      </c>
      <c r="G1249" s="110" t="s">
        <v>4497</v>
      </c>
      <c r="H1249" s="110" t="s">
        <v>4498</v>
      </c>
      <c r="I1249" s="2" t="s">
        <v>2719</v>
      </c>
      <c r="J1249" s="2" t="s">
        <v>4503</v>
      </c>
      <c r="L1249" s="2" t="s">
        <v>4504</v>
      </c>
      <c r="M1249" s="2">
        <v>419.0</v>
      </c>
      <c r="N1249" s="38"/>
    </row>
    <row r="1250">
      <c r="A1250" s="108">
        <v>1249.0</v>
      </c>
      <c r="B1250" s="2" t="s">
        <v>1128</v>
      </c>
      <c r="D1250" s="2" t="s">
        <v>920</v>
      </c>
      <c r="E1250" s="2" t="s">
        <v>921</v>
      </c>
      <c r="F1250" s="110" t="s">
        <v>2068</v>
      </c>
      <c r="G1250" s="110" t="s">
        <v>4497</v>
      </c>
      <c r="H1250" s="110" t="s">
        <v>4498</v>
      </c>
      <c r="I1250" s="2" t="s">
        <v>2719</v>
      </c>
      <c r="J1250" s="2" t="s">
        <v>4505</v>
      </c>
      <c r="L1250" s="2" t="s">
        <v>4506</v>
      </c>
      <c r="M1250" s="2">
        <v>419.0</v>
      </c>
      <c r="N1250" s="38"/>
    </row>
    <row r="1251">
      <c r="A1251" s="108">
        <v>1250.0</v>
      </c>
      <c r="B1251" s="2" t="s">
        <v>1128</v>
      </c>
      <c r="D1251" s="2" t="s">
        <v>920</v>
      </c>
      <c r="E1251" s="2" t="s">
        <v>921</v>
      </c>
      <c r="F1251" s="110" t="s">
        <v>2068</v>
      </c>
      <c r="G1251" s="110" t="s">
        <v>3185</v>
      </c>
      <c r="H1251" s="110" t="s">
        <v>2960</v>
      </c>
      <c r="I1251" s="2" t="s">
        <v>2719</v>
      </c>
      <c r="J1251" s="39" t="s">
        <v>4507</v>
      </c>
      <c r="L1251" s="2" t="s">
        <v>4508</v>
      </c>
      <c r="M1251" s="2">
        <v>419.0</v>
      </c>
      <c r="N1251" s="38"/>
    </row>
    <row r="1252">
      <c r="A1252" s="108">
        <v>1251.0</v>
      </c>
      <c r="B1252" s="2" t="s">
        <v>1128</v>
      </c>
      <c r="D1252" s="2" t="s">
        <v>920</v>
      </c>
      <c r="E1252" s="2" t="s">
        <v>921</v>
      </c>
      <c r="F1252" s="110" t="s">
        <v>2068</v>
      </c>
      <c r="G1252" s="110" t="s">
        <v>3185</v>
      </c>
      <c r="H1252" s="110" t="s">
        <v>2960</v>
      </c>
      <c r="I1252" s="2" t="s">
        <v>2719</v>
      </c>
      <c r="J1252" s="39" t="s">
        <v>4509</v>
      </c>
      <c r="L1252" s="2" t="s">
        <v>4510</v>
      </c>
      <c r="M1252" s="2">
        <v>419.0</v>
      </c>
      <c r="N1252" s="38"/>
    </row>
    <row r="1253">
      <c r="A1253" s="108">
        <v>1252.0</v>
      </c>
      <c r="B1253" s="2" t="s">
        <v>1128</v>
      </c>
      <c r="D1253" s="2" t="s">
        <v>920</v>
      </c>
      <c r="E1253" s="2" t="s">
        <v>921</v>
      </c>
      <c r="F1253" s="110" t="s">
        <v>2068</v>
      </c>
      <c r="G1253" s="110" t="s">
        <v>3185</v>
      </c>
      <c r="H1253" s="110" t="s">
        <v>2960</v>
      </c>
      <c r="I1253" s="2" t="s">
        <v>2719</v>
      </c>
      <c r="J1253" s="39" t="s">
        <v>4511</v>
      </c>
      <c r="L1253" s="2" t="s">
        <v>4512</v>
      </c>
      <c r="M1253" s="2">
        <v>419.0</v>
      </c>
      <c r="N1253" s="38"/>
    </row>
    <row r="1254">
      <c r="A1254" s="108">
        <v>1253.0</v>
      </c>
      <c r="B1254" s="2" t="s">
        <v>1128</v>
      </c>
      <c r="D1254" s="2" t="s">
        <v>920</v>
      </c>
      <c r="E1254" s="2" t="s">
        <v>921</v>
      </c>
      <c r="F1254" s="110" t="s">
        <v>2068</v>
      </c>
      <c r="G1254" s="110" t="s">
        <v>3185</v>
      </c>
      <c r="H1254" s="110" t="s">
        <v>2960</v>
      </c>
      <c r="I1254" s="2" t="s">
        <v>2719</v>
      </c>
      <c r="J1254" s="39" t="s">
        <v>4513</v>
      </c>
      <c r="L1254" s="2" t="s">
        <v>4283</v>
      </c>
      <c r="M1254" s="2">
        <v>425.0</v>
      </c>
      <c r="N1254" s="38"/>
    </row>
    <row r="1255">
      <c r="A1255" s="108">
        <v>1254.0</v>
      </c>
      <c r="B1255" s="2" t="s">
        <v>1128</v>
      </c>
      <c r="D1255" s="39" t="s">
        <v>920</v>
      </c>
      <c r="E1255" s="39" t="s">
        <v>921</v>
      </c>
      <c r="F1255" s="110" t="s">
        <v>2914</v>
      </c>
      <c r="G1255" s="110" t="s">
        <v>2915</v>
      </c>
      <c r="H1255" s="110" t="s">
        <v>2916</v>
      </c>
      <c r="I1255" s="2" t="s">
        <v>2719</v>
      </c>
      <c r="J1255" s="39" t="s">
        <v>4514</v>
      </c>
      <c r="L1255" s="2" t="s">
        <v>4515</v>
      </c>
      <c r="M1255" s="2">
        <v>425.0</v>
      </c>
      <c r="N1255" s="38"/>
    </row>
    <row r="1256">
      <c r="A1256" s="108">
        <v>1255.0</v>
      </c>
      <c r="B1256" s="2" t="s">
        <v>1128</v>
      </c>
      <c r="D1256" s="39" t="s">
        <v>920</v>
      </c>
      <c r="E1256" s="39" t="s">
        <v>921</v>
      </c>
      <c r="F1256" s="110" t="s">
        <v>2914</v>
      </c>
      <c r="G1256" s="110" t="s">
        <v>2915</v>
      </c>
      <c r="H1256" s="110" t="s">
        <v>2916</v>
      </c>
      <c r="I1256" s="2" t="s">
        <v>2719</v>
      </c>
      <c r="J1256" s="39" t="s">
        <v>4516</v>
      </c>
      <c r="L1256" s="2" t="s">
        <v>4517</v>
      </c>
      <c r="M1256" s="2">
        <v>425.0</v>
      </c>
      <c r="N1256" s="38"/>
    </row>
    <row r="1257">
      <c r="A1257" s="108">
        <v>1256.0</v>
      </c>
      <c r="B1257" s="2" t="s">
        <v>1128</v>
      </c>
      <c r="D1257" s="39" t="s">
        <v>920</v>
      </c>
      <c r="E1257" s="39" t="s">
        <v>921</v>
      </c>
      <c r="F1257" s="110" t="s">
        <v>2914</v>
      </c>
      <c r="G1257" s="110" t="s">
        <v>2915</v>
      </c>
      <c r="H1257" s="110" t="s">
        <v>2916</v>
      </c>
      <c r="I1257" s="2" t="s">
        <v>2719</v>
      </c>
      <c r="J1257" s="39" t="s">
        <v>4518</v>
      </c>
      <c r="L1257" s="2" t="s">
        <v>4519</v>
      </c>
      <c r="M1257" s="2">
        <v>425.0</v>
      </c>
      <c r="N1257" s="38"/>
    </row>
    <row r="1258">
      <c r="A1258" s="108">
        <v>1257.0</v>
      </c>
      <c r="B1258" s="2" t="s">
        <v>1128</v>
      </c>
      <c r="D1258" s="39" t="s">
        <v>920</v>
      </c>
      <c r="E1258" s="39" t="s">
        <v>921</v>
      </c>
      <c r="F1258" s="110" t="s">
        <v>2914</v>
      </c>
      <c r="G1258" s="110" t="s">
        <v>2915</v>
      </c>
      <c r="H1258" s="110" t="s">
        <v>2916</v>
      </c>
      <c r="I1258" s="2" t="s">
        <v>2719</v>
      </c>
      <c r="J1258" s="39" t="s">
        <v>4520</v>
      </c>
      <c r="L1258" s="2" t="s">
        <v>4521</v>
      </c>
      <c r="M1258" s="2">
        <v>425.0</v>
      </c>
      <c r="N1258" s="38"/>
    </row>
    <row r="1259">
      <c r="A1259" s="108">
        <v>1258.0</v>
      </c>
      <c r="B1259" s="2" t="s">
        <v>1128</v>
      </c>
      <c r="D1259" s="39" t="s">
        <v>920</v>
      </c>
      <c r="E1259" s="39" t="s">
        <v>921</v>
      </c>
      <c r="F1259" s="110" t="s">
        <v>2914</v>
      </c>
      <c r="G1259" s="110" t="s">
        <v>2915</v>
      </c>
      <c r="H1259" s="110" t="s">
        <v>2916</v>
      </c>
      <c r="I1259" s="2" t="s">
        <v>2719</v>
      </c>
      <c r="J1259" s="39" t="s">
        <v>4522</v>
      </c>
      <c r="L1259" s="2" t="s">
        <v>4523</v>
      </c>
      <c r="M1259" s="2">
        <v>425.0</v>
      </c>
      <c r="N1259" s="38"/>
    </row>
    <row r="1260">
      <c r="A1260" s="108">
        <v>1259.0</v>
      </c>
      <c r="B1260" s="2" t="s">
        <v>1128</v>
      </c>
      <c r="D1260" s="39" t="s">
        <v>920</v>
      </c>
      <c r="E1260" s="39" t="s">
        <v>921</v>
      </c>
      <c r="F1260" s="110" t="s">
        <v>2914</v>
      </c>
      <c r="G1260" s="110" t="s">
        <v>2915</v>
      </c>
      <c r="H1260" s="110" t="s">
        <v>2916</v>
      </c>
      <c r="I1260" s="2" t="s">
        <v>2719</v>
      </c>
      <c r="J1260" s="39" t="s">
        <v>4524</v>
      </c>
      <c r="L1260" s="2" t="s">
        <v>4525</v>
      </c>
      <c r="M1260" s="2">
        <v>425.0</v>
      </c>
      <c r="N1260" s="38"/>
    </row>
    <row r="1261">
      <c r="A1261" s="108">
        <v>1260.0</v>
      </c>
      <c r="B1261" s="2" t="s">
        <v>1128</v>
      </c>
      <c r="D1261" s="39" t="s">
        <v>920</v>
      </c>
      <c r="E1261" s="39" t="s">
        <v>921</v>
      </c>
      <c r="F1261" s="110" t="s">
        <v>2914</v>
      </c>
      <c r="G1261" s="110" t="s">
        <v>2915</v>
      </c>
      <c r="H1261" s="110" t="s">
        <v>2916</v>
      </c>
      <c r="I1261" s="2" t="s">
        <v>2719</v>
      </c>
      <c r="J1261" s="39" t="s">
        <v>4526</v>
      </c>
      <c r="L1261" s="2" t="s">
        <v>4527</v>
      </c>
      <c r="M1261" s="2">
        <v>425.0</v>
      </c>
      <c r="N1261" s="38"/>
    </row>
    <row r="1262">
      <c r="A1262" s="108">
        <v>1261.0</v>
      </c>
      <c r="B1262" s="2" t="s">
        <v>1128</v>
      </c>
      <c r="D1262" s="39" t="s">
        <v>920</v>
      </c>
      <c r="E1262" s="39" t="s">
        <v>921</v>
      </c>
      <c r="F1262" s="110" t="s">
        <v>2914</v>
      </c>
      <c r="G1262" s="110" t="s">
        <v>2915</v>
      </c>
      <c r="H1262" s="110" t="s">
        <v>2916</v>
      </c>
      <c r="I1262" s="2" t="s">
        <v>2719</v>
      </c>
      <c r="J1262" s="39" t="s">
        <v>4528</v>
      </c>
      <c r="L1262" s="2" t="s">
        <v>4529</v>
      </c>
      <c r="M1262" s="2">
        <v>425.0</v>
      </c>
      <c r="N1262" s="38"/>
    </row>
    <row r="1263">
      <c r="A1263" s="108">
        <v>1262.0</v>
      </c>
      <c r="B1263" s="2" t="s">
        <v>1128</v>
      </c>
      <c r="D1263" s="39" t="s">
        <v>920</v>
      </c>
      <c r="E1263" s="39" t="s">
        <v>921</v>
      </c>
      <c r="F1263" s="110" t="s">
        <v>2914</v>
      </c>
      <c r="G1263" s="110" t="s">
        <v>2915</v>
      </c>
      <c r="H1263" s="110" t="s">
        <v>2916</v>
      </c>
      <c r="I1263" s="2" t="s">
        <v>2719</v>
      </c>
      <c r="J1263" s="39" t="s">
        <v>4530</v>
      </c>
      <c r="L1263" s="2" t="s">
        <v>4531</v>
      </c>
      <c r="M1263" s="2">
        <v>425.0</v>
      </c>
      <c r="N1263" s="38"/>
    </row>
    <row r="1264">
      <c r="A1264" s="108">
        <v>1263.0</v>
      </c>
      <c r="B1264" s="2" t="s">
        <v>1635</v>
      </c>
      <c r="D1264" s="2" t="s">
        <v>920</v>
      </c>
      <c r="E1264" s="2" t="s">
        <v>921</v>
      </c>
      <c r="F1264" s="110" t="s">
        <v>2226</v>
      </c>
      <c r="G1264" s="110" t="s">
        <v>4532</v>
      </c>
      <c r="H1264" s="110" t="s">
        <v>4533</v>
      </c>
      <c r="I1264" s="2" t="s">
        <v>925</v>
      </c>
      <c r="J1264" s="2" t="s">
        <v>4534</v>
      </c>
      <c r="K1264" s="2" t="s">
        <v>4535</v>
      </c>
      <c r="L1264" s="2" t="s">
        <v>4536</v>
      </c>
      <c r="M1264" s="2">
        <v>424.0</v>
      </c>
      <c r="N1264" s="38"/>
    </row>
    <row r="1265">
      <c r="A1265" s="108">
        <v>1264.0</v>
      </c>
      <c r="B1265" s="2" t="s">
        <v>1635</v>
      </c>
      <c r="D1265" s="2" t="s">
        <v>920</v>
      </c>
      <c r="E1265" s="2" t="s">
        <v>921</v>
      </c>
      <c r="F1265" s="110" t="s">
        <v>2226</v>
      </c>
      <c r="G1265" s="110" t="s">
        <v>4537</v>
      </c>
      <c r="H1265" s="110" t="s">
        <v>4538</v>
      </c>
      <c r="I1265" s="2" t="s">
        <v>925</v>
      </c>
      <c r="J1265" s="2" t="s">
        <v>4539</v>
      </c>
      <c r="K1265" s="2" t="s">
        <v>4540</v>
      </c>
      <c r="L1265" s="2" t="s">
        <v>4541</v>
      </c>
      <c r="M1265" s="2">
        <v>424.0</v>
      </c>
      <c r="N1265" s="38"/>
    </row>
    <row r="1266">
      <c r="A1266" s="108">
        <v>1265.0</v>
      </c>
      <c r="B1266" s="2" t="s">
        <v>1635</v>
      </c>
      <c r="D1266" s="2" t="s">
        <v>920</v>
      </c>
      <c r="E1266" s="2" t="s">
        <v>921</v>
      </c>
      <c r="F1266" s="110" t="s">
        <v>2226</v>
      </c>
      <c r="G1266" s="110" t="s">
        <v>4542</v>
      </c>
      <c r="H1266" s="110" t="s">
        <v>4543</v>
      </c>
      <c r="I1266" s="2" t="s">
        <v>925</v>
      </c>
      <c r="J1266" s="2" t="s">
        <v>4544</v>
      </c>
      <c r="K1266" s="2" t="s">
        <v>4545</v>
      </c>
      <c r="L1266" s="2" t="s">
        <v>4546</v>
      </c>
      <c r="M1266" s="2">
        <v>424.0</v>
      </c>
      <c r="N1266" s="38"/>
    </row>
    <row r="1267">
      <c r="A1267" s="108">
        <v>1266.0</v>
      </c>
      <c r="B1267" s="2" t="s">
        <v>1635</v>
      </c>
      <c r="D1267" s="2" t="s">
        <v>920</v>
      </c>
      <c r="E1267" s="2" t="s">
        <v>921</v>
      </c>
      <c r="F1267" s="110" t="s">
        <v>2226</v>
      </c>
      <c r="G1267" s="110" t="s">
        <v>4547</v>
      </c>
      <c r="H1267" s="110" t="s">
        <v>2610</v>
      </c>
      <c r="I1267" s="2" t="s">
        <v>925</v>
      </c>
      <c r="J1267" s="2" t="s">
        <v>4548</v>
      </c>
      <c r="K1267" s="2" t="s">
        <v>4549</v>
      </c>
      <c r="L1267" s="2" t="s">
        <v>4550</v>
      </c>
      <c r="M1267" s="2">
        <v>424.0</v>
      </c>
      <c r="N1267" s="38"/>
    </row>
    <row r="1268">
      <c r="A1268" s="108">
        <v>1267.0</v>
      </c>
      <c r="B1268" s="2" t="s">
        <v>919</v>
      </c>
      <c r="D1268" s="2" t="s">
        <v>920</v>
      </c>
      <c r="E1268" s="2" t="s">
        <v>921</v>
      </c>
      <c r="F1268" s="110" t="s">
        <v>2226</v>
      </c>
      <c r="G1268" s="110" t="s">
        <v>4547</v>
      </c>
      <c r="H1268" s="110" t="s">
        <v>2610</v>
      </c>
      <c r="I1268" s="2" t="s">
        <v>925</v>
      </c>
      <c r="J1268" s="2" t="s">
        <v>4551</v>
      </c>
      <c r="K1268" s="2" t="s">
        <v>4552</v>
      </c>
      <c r="L1268" s="2" t="s">
        <v>4553</v>
      </c>
      <c r="M1268" s="2">
        <v>424.0</v>
      </c>
      <c r="N1268" s="38"/>
    </row>
    <row r="1269">
      <c r="A1269" s="108">
        <v>1268.0</v>
      </c>
      <c r="B1269" s="2" t="s">
        <v>919</v>
      </c>
      <c r="D1269" s="2" t="s">
        <v>920</v>
      </c>
      <c r="E1269" s="2" t="s">
        <v>921</v>
      </c>
      <c r="F1269" s="110" t="s">
        <v>2226</v>
      </c>
      <c r="G1269" s="110" t="s">
        <v>4554</v>
      </c>
      <c r="H1269" s="110" t="s">
        <v>4555</v>
      </c>
      <c r="I1269" s="2" t="s">
        <v>925</v>
      </c>
      <c r="J1269" s="2" t="s">
        <v>4556</v>
      </c>
      <c r="L1269" s="2" t="s">
        <v>4557</v>
      </c>
      <c r="M1269" s="2">
        <v>384.0</v>
      </c>
      <c r="N1269" s="38"/>
    </row>
    <row r="1270">
      <c r="A1270" s="108">
        <v>1269.0</v>
      </c>
      <c r="B1270" s="2" t="s">
        <v>919</v>
      </c>
      <c r="D1270" s="114" t="s">
        <v>920</v>
      </c>
      <c r="E1270" s="114" t="s">
        <v>921</v>
      </c>
      <c r="F1270" s="110" t="s">
        <v>2068</v>
      </c>
      <c r="G1270" s="110" t="s">
        <v>4558</v>
      </c>
      <c r="H1270" s="110" t="s">
        <v>4559</v>
      </c>
      <c r="I1270" s="2" t="s">
        <v>2719</v>
      </c>
      <c r="J1270" s="2" t="s">
        <v>4560</v>
      </c>
      <c r="L1270" s="2" t="s">
        <v>4561</v>
      </c>
      <c r="M1270" s="2">
        <v>384.0</v>
      </c>
      <c r="N1270" s="38"/>
    </row>
    <row r="1271">
      <c r="A1271" s="108">
        <v>1270.0</v>
      </c>
      <c r="B1271" s="2" t="s">
        <v>919</v>
      </c>
      <c r="D1271" s="114" t="s">
        <v>920</v>
      </c>
      <c r="E1271" s="114" t="s">
        <v>921</v>
      </c>
      <c r="F1271" s="110" t="s">
        <v>2068</v>
      </c>
      <c r="G1271" s="110" t="s">
        <v>4558</v>
      </c>
      <c r="H1271" s="110" t="s">
        <v>4559</v>
      </c>
      <c r="I1271" s="2" t="s">
        <v>2719</v>
      </c>
      <c r="J1271" s="2" t="s">
        <v>4562</v>
      </c>
      <c r="L1271" s="2" t="s">
        <v>4563</v>
      </c>
      <c r="M1271" s="2">
        <v>384.0</v>
      </c>
      <c r="N1271" s="38"/>
    </row>
    <row r="1272">
      <c r="A1272" s="108">
        <v>1271.0</v>
      </c>
      <c r="B1272" s="2" t="s">
        <v>919</v>
      </c>
      <c r="D1272" s="114" t="s">
        <v>920</v>
      </c>
      <c r="E1272" s="114" t="s">
        <v>921</v>
      </c>
      <c r="F1272" s="110" t="s">
        <v>2068</v>
      </c>
      <c r="G1272" s="110" t="s">
        <v>4558</v>
      </c>
      <c r="H1272" s="110" t="s">
        <v>4559</v>
      </c>
      <c r="I1272" s="2" t="s">
        <v>2719</v>
      </c>
      <c r="J1272" s="2" t="s">
        <v>4564</v>
      </c>
      <c r="L1272" s="2" t="s">
        <v>4565</v>
      </c>
      <c r="M1272" s="2">
        <v>384.0</v>
      </c>
      <c r="N1272" s="38"/>
    </row>
    <row r="1273">
      <c r="A1273" s="108">
        <v>1272.0</v>
      </c>
      <c r="B1273" s="2" t="s">
        <v>919</v>
      </c>
      <c r="D1273" s="114" t="s">
        <v>920</v>
      </c>
      <c r="E1273" s="114" t="s">
        <v>921</v>
      </c>
      <c r="F1273" s="110" t="s">
        <v>2068</v>
      </c>
      <c r="G1273" s="110" t="s">
        <v>4558</v>
      </c>
      <c r="H1273" s="110" t="s">
        <v>4559</v>
      </c>
      <c r="I1273" s="2" t="s">
        <v>2719</v>
      </c>
      <c r="J1273" s="2" t="s">
        <v>4566</v>
      </c>
      <c r="L1273" s="2" t="s">
        <v>4567</v>
      </c>
      <c r="M1273" s="2">
        <v>384.0</v>
      </c>
      <c r="N1273" s="38"/>
    </row>
    <row r="1274">
      <c r="A1274" s="108">
        <v>1273.0</v>
      </c>
      <c r="B1274" s="2" t="s">
        <v>919</v>
      </c>
      <c r="D1274" s="114" t="s">
        <v>920</v>
      </c>
      <c r="E1274" s="114" t="s">
        <v>921</v>
      </c>
      <c r="F1274" s="110" t="s">
        <v>2068</v>
      </c>
      <c r="G1274" s="110" t="s">
        <v>4558</v>
      </c>
      <c r="H1274" s="110" t="s">
        <v>4559</v>
      </c>
      <c r="I1274" s="2" t="s">
        <v>925</v>
      </c>
      <c r="J1274" s="2" t="s">
        <v>4568</v>
      </c>
      <c r="L1274" s="2" t="s">
        <v>4569</v>
      </c>
      <c r="M1274" s="2">
        <v>384.0</v>
      </c>
      <c r="N1274" s="38"/>
    </row>
    <row r="1275">
      <c r="A1275" s="108">
        <v>1274.0</v>
      </c>
      <c r="B1275" s="2" t="s">
        <v>919</v>
      </c>
      <c r="D1275" s="114" t="s">
        <v>920</v>
      </c>
      <c r="E1275" s="114" t="s">
        <v>921</v>
      </c>
      <c r="F1275" s="110" t="s">
        <v>2068</v>
      </c>
      <c r="G1275" s="110" t="s">
        <v>4558</v>
      </c>
      <c r="H1275" s="110" t="s">
        <v>4559</v>
      </c>
      <c r="I1275" s="2" t="s">
        <v>2719</v>
      </c>
      <c r="J1275" s="2" t="s">
        <v>4570</v>
      </c>
      <c r="L1275" s="2" t="s">
        <v>4571</v>
      </c>
      <c r="M1275" s="2">
        <v>384.0</v>
      </c>
      <c r="N1275" s="38"/>
    </row>
    <row r="1276">
      <c r="A1276" s="108">
        <v>1275.0</v>
      </c>
      <c r="B1276" s="2" t="s">
        <v>919</v>
      </c>
      <c r="D1276" s="114" t="s">
        <v>920</v>
      </c>
      <c r="E1276" s="114" t="s">
        <v>921</v>
      </c>
      <c r="F1276" s="110" t="s">
        <v>2068</v>
      </c>
      <c r="G1276" s="110" t="s">
        <v>4558</v>
      </c>
      <c r="H1276" s="110" t="s">
        <v>4559</v>
      </c>
      <c r="I1276" s="2" t="s">
        <v>2719</v>
      </c>
      <c r="J1276" s="2" t="s">
        <v>4572</v>
      </c>
      <c r="L1276" s="2" t="s">
        <v>4573</v>
      </c>
      <c r="M1276" s="2">
        <v>384.0</v>
      </c>
      <c r="N1276" s="38"/>
    </row>
    <row r="1277">
      <c r="A1277" s="108">
        <v>1276.0</v>
      </c>
      <c r="B1277" s="2" t="s">
        <v>919</v>
      </c>
      <c r="D1277" s="114" t="s">
        <v>920</v>
      </c>
      <c r="E1277" s="114" t="s">
        <v>921</v>
      </c>
      <c r="F1277" s="110" t="s">
        <v>2068</v>
      </c>
      <c r="G1277" s="110" t="s">
        <v>4558</v>
      </c>
      <c r="H1277" s="110" t="s">
        <v>4559</v>
      </c>
      <c r="I1277" s="2" t="s">
        <v>2719</v>
      </c>
      <c r="J1277" s="2" t="s">
        <v>4574</v>
      </c>
      <c r="L1277" s="2" t="s">
        <v>4575</v>
      </c>
      <c r="M1277" s="2">
        <v>384.0</v>
      </c>
      <c r="N1277" s="38"/>
    </row>
    <row r="1278">
      <c r="A1278" s="108">
        <v>1277.0</v>
      </c>
      <c r="B1278" s="2" t="s">
        <v>919</v>
      </c>
      <c r="D1278" s="114" t="s">
        <v>920</v>
      </c>
      <c r="E1278" s="114" t="s">
        <v>921</v>
      </c>
      <c r="F1278" s="110" t="s">
        <v>2068</v>
      </c>
      <c r="G1278" s="110" t="s">
        <v>4558</v>
      </c>
      <c r="H1278" s="110" t="s">
        <v>4559</v>
      </c>
      <c r="I1278" s="2" t="s">
        <v>925</v>
      </c>
      <c r="J1278" s="2" t="s">
        <v>4576</v>
      </c>
      <c r="L1278" s="2" t="s">
        <v>4577</v>
      </c>
      <c r="M1278" s="2">
        <v>384.0</v>
      </c>
      <c r="N1278" s="38"/>
    </row>
    <row r="1279">
      <c r="A1279" s="108">
        <v>1278.0</v>
      </c>
      <c r="B1279" s="2" t="s">
        <v>919</v>
      </c>
      <c r="D1279" s="114" t="s">
        <v>920</v>
      </c>
      <c r="E1279" s="114" t="s">
        <v>921</v>
      </c>
      <c r="F1279" s="110" t="s">
        <v>2068</v>
      </c>
      <c r="G1279" s="110" t="s">
        <v>4558</v>
      </c>
      <c r="H1279" s="110" t="s">
        <v>4559</v>
      </c>
      <c r="I1279" s="2" t="s">
        <v>2719</v>
      </c>
      <c r="J1279" s="2" t="s">
        <v>4578</v>
      </c>
      <c r="L1279" s="2" t="s">
        <v>4579</v>
      </c>
      <c r="M1279" s="2">
        <v>384.0</v>
      </c>
      <c r="N1279" s="38"/>
    </row>
    <row r="1280">
      <c r="A1280" s="108">
        <v>1279.0</v>
      </c>
      <c r="B1280" s="2" t="s">
        <v>919</v>
      </c>
      <c r="D1280" s="114" t="s">
        <v>920</v>
      </c>
      <c r="E1280" s="114" t="s">
        <v>921</v>
      </c>
      <c r="F1280" s="110" t="s">
        <v>2068</v>
      </c>
      <c r="G1280" s="110" t="s">
        <v>4558</v>
      </c>
      <c r="H1280" s="110" t="s">
        <v>4559</v>
      </c>
      <c r="I1280" s="2" t="s">
        <v>2719</v>
      </c>
      <c r="J1280" s="2" t="s">
        <v>4580</v>
      </c>
      <c r="L1280" s="2" t="s">
        <v>4581</v>
      </c>
      <c r="M1280" s="2">
        <v>384.0</v>
      </c>
      <c r="N1280" s="38"/>
    </row>
    <row r="1281">
      <c r="A1281" s="108">
        <v>1280.0</v>
      </c>
      <c r="B1281" s="2" t="s">
        <v>919</v>
      </c>
      <c r="D1281" s="114" t="s">
        <v>920</v>
      </c>
      <c r="E1281" s="114" t="s">
        <v>921</v>
      </c>
      <c r="F1281" s="110" t="s">
        <v>2068</v>
      </c>
      <c r="G1281" s="110" t="s">
        <v>4558</v>
      </c>
      <c r="H1281" s="110" t="s">
        <v>4559</v>
      </c>
      <c r="I1281" s="2" t="s">
        <v>2719</v>
      </c>
      <c r="J1281" s="2" t="s">
        <v>4582</v>
      </c>
      <c r="L1281" s="2" t="s">
        <v>4583</v>
      </c>
      <c r="M1281" s="2">
        <v>384.0</v>
      </c>
      <c r="N1281" s="38"/>
    </row>
    <row r="1282">
      <c r="A1282" s="108">
        <v>1281.0</v>
      </c>
      <c r="B1282" s="2" t="s">
        <v>919</v>
      </c>
      <c r="D1282" s="114" t="s">
        <v>920</v>
      </c>
      <c r="E1282" s="2"/>
      <c r="F1282" s="110" t="s">
        <v>2163</v>
      </c>
      <c r="G1282" s="110" t="s">
        <v>4584</v>
      </c>
      <c r="H1282" s="110" t="s">
        <v>2171</v>
      </c>
      <c r="I1282" s="2" t="s">
        <v>2719</v>
      </c>
      <c r="J1282" s="2" t="s">
        <v>4585</v>
      </c>
      <c r="L1282" s="2" t="s">
        <v>4586</v>
      </c>
      <c r="M1282" s="2">
        <v>427.0</v>
      </c>
      <c r="N1282" s="39" t="s">
        <v>4368</v>
      </c>
    </row>
    <row r="1283">
      <c r="A1283" s="108">
        <v>1282.0</v>
      </c>
      <c r="B1283" s="2" t="s">
        <v>919</v>
      </c>
      <c r="D1283" s="114" t="s">
        <v>920</v>
      </c>
      <c r="E1283" s="2"/>
      <c r="F1283" s="110" t="s">
        <v>2163</v>
      </c>
      <c r="G1283" s="110" t="s">
        <v>4584</v>
      </c>
      <c r="H1283" s="110" t="s">
        <v>2171</v>
      </c>
      <c r="I1283" s="2" t="s">
        <v>2719</v>
      </c>
      <c r="J1283" s="2" t="s">
        <v>4587</v>
      </c>
      <c r="L1283" s="2" t="s">
        <v>4588</v>
      </c>
      <c r="M1283" s="2">
        <v>427.0</v>
      </c>
      <c r="N1283" s="38" t="s">
        <v>4589</v>
      </c>
    </row>
    <row r="1284">
      <c r="A1284" s="108">
        <v>1283.0</v>
      </c>
      <c r="B1284" s="2" t="s">
        <v>919</v>
      </c>
      <c r="D1284" s="114" t="s">
        <v>920</v>
      </c>
      <c r="E1284" s="2"/>
      <c r="F1284" s="110" t="s">
        <v>2163</v>
      </c>
      <c r="G1284" s="110" t="s">
        <v>4584</v>
      </c>
      <c r="H1284" s="110" t="s">
        <v>2171</v>
      </c>
      <c r="I1284" s="2" t="s">
        <v>2719</v>
      </c>
      <c r="J1284" s="2" t="s">
        <v>4590</v>
      </c>
      <c r="L1284" s="2" t="s">
        <v>4591</v>
      </c>
      <c r="M1284" s="2">
        <v>427.0</v>
      </c>
      <c r="N1284" s="38" t="s">
        <v>4592</v>
      </c>
    </row>
    <row r="1285">
      <c r="A1285" s="108">
        <v>1284.0</v>
      </c>
      <c r="B1285" s="2" t="s">
        <v>919</v>
      </c>
      <c r="D1285" s="114" t="s">
        <v>920</v>
      </c>
      <c r="E1285" s="2"/>
      <c r="F1285" s="110" t="s">
        <v>2163</v>
      </c>
      <c r="G1285" s="110" t="s">
        <v>4584</v>
      </c>
      <c r="H1285" s="110" t="s">
        <v>2171</v>
      </c>
      <c r="I1285" s="2" t="s">
        <v>2719</v>
      </c>
      <c r="J1285" s="2" t="s">
        <v>4593</v>
      </c>
      <c r="L1285" s="2" t="s">
        <v>4594</v>
      </c>
      <c r="M1285" s="2">
        <v>427.0</v>
      </c>
      <c r="N1285" s="38"/>
    </row>
    <row r="1286">
      <c r="A1286" s="108">
        <v>1285.0</v>
      </c>
      <c r="B1286" s="2" t="s">
        <v>919</v>
      </c>
      <c r="D1286" s="114" t="s">
        <v>920</v>
      </c>
      <c r="E1286" s="2"/>
      <c r="F1286" s="110" t="s">
        <v>2163</v>
      </c>
      <c r="G1286" s="110" t="s">
        <v>4584</v>
      </c>
      <c r="H1286" s="110" t="s">
        <v>2171</v>
      </c>
      <c r="I1286" s="2" t="s">
        <v>2719</v>
      </c>
      <c r="J1286" s="2" t="s">
        <v>4595</v>
      </c>
      <c r="L1286" s="2" t="s">
        <v>4596</v>
      </c>
      <c r="M1286" s="2">
        <v>427.0</v>
      </c>
      <c r="N1286" s="38"/>
    </row>
    <row r="1287">
      <c r="A1287" s="108">
        <v>1286.0</v>
      </c>
      <c r="B1287" s="2" t="s">
        <v>919</v>
      </c>
      <c r="D1287" s="114" t="s">
        <v>920</v>
      </c>
      <c r="E1287" s="2"/>
      <c r="F1287" s="110" t="s">
        <v>2163</v>
      </c>
      <c r="G1287" s="110" t="s">
        <v>4584</v>
      </c>
      <c r="H1287" s="110" t="s">
        <v>2171</v>
      </c>
      <c r="I1287" s="2" t="s">
        <v>2719</v>
      </c>
      <c r="J1287" s="2" t="s">
        <v>4597</v>
      </c>
      <c r="L1287" s="2" t="s">
        <v>4598</v>
      </c>
      <c r="M1287" s="2">
        <v>427.0</v>
      </c>
      <c r="N1287" s="38"/>
    </row>
    <row r="1288">
      <c r="A1288" s="108">
        <v>1287.0</v>
      </c>
      <c r="B1288" s="2" t="s">
        <v>919</v>
      </c>
      <c r="D1288" s="114" t="s">
        <v>920</v>
      </c>
      <c r="E1288" s="2"/>
      <c r="F1288" s="110" t="s">
        <v>2163</v>
      </c>
      <c r="G1288" s="110" t="s">
        <v>4584</v>
      </c>
      <c r="H1288" s="110" t="s">
        <v>2171</v>
      </c>
      <c r="I1288" s="2" t="s">
        <v>2719</v>
      </c>
      <c r="J1288" s="2" t="s">
        <v>4599</v>
      </c>
      <c r="L1288" s="2" t="s">
        <v>4600</v>
      </c>
      <c r="M1288" s="2">
        <v>427.0</v>
      </c>
      <c r="N1288" s="38"/>
    </row>
    <row r="1289">
      <c r="A1289" s="108">
        <v>1288.0</v>
      </c>
      <c r="B1289" s="2" t="s">
        <v>919</v>
      </c>
      <c r="D1289" s="114" t="s">
        <v>920</v>
      </c>
      <c r="E1289" s="2"/>
      <c r="F1289" s="110" t="s">
        <v>2163</v>
      </c>
      <c r="G1289" s="110" t="s">
        <v>4584</v>
      </c>
      <c r="H1289" s="110" t="s">
        <v>2171</v>
      </c>
      <c r="I1289" s="2" t="s">
        <v>2719</v>
      </c>
      <c r="J1289" s="2" t="s">
        <v>4601</v>
      </c>
      <c r="L1289" s="2" t="s">
        <v>4602</v>
      </c>
      <c r="M1289" s="2">
        <v>427.0</v>
      </c>
      <c r="N1289" s="38"/>
    </row>
    <row r="1290">
      <c r="A1290" s="108">
        <v>1289.0</v>
      </c>
      <c r="B1290" s="2" t="s">
        <v>919</v>
      </c>
      <c r="D1290" s="114" t="s">
        <v>920</v>
      </c>
      <c r="E1290" s="2"/>
      <c r="F1290" s="110" t="s">
        <v>2163</v>
      </c>
      <c r="G1290" s="110" t="s">
        <v>4584</v>
      </c>
      <c r="H1290" s="110" t="s">
        <v>2171</v>
      </c>
      <c r="I1290" s="2" t="s">
        <v>2719</v>
      </c>
      <c r="J1290" s="2" t="s">
        <v>4603</v>
      </c>
      <c r="L1290" s="2" t="s">
        <v>4604</v>
      </c>
      <c r="M1290" s="2">
        <v>427.0</v>
      </c>
      <c r="N1290" s="38"/>
    </row>
    <row r="1291">
      <c r="A1291" s="108">
        <v>1290.0</v>
      </c>
      <c r="B1291" s="2" t="s">
        <v>919</v>
      </c>
      <c r="D1291" s="114" t="s">
        <v>920</v>
      </c>
      <c r="E1291" s="2"/>
      <c r="F1291" s="110" t="s">
        <v>2163</v>
      </c>
      <c r="G1291" s="110" t="s">
        <v>4584</v>
      </c>
      <c r="H1291" s="110" t="s">
        <v>2171</v>
      </c>
      <c r="I1291" s="2" t="s">
        <v>2719</v>
      </c>
      <c r="J1291" s="2" t="s">
        <v>4605</v>
      </c>
      <c r="L1291" s="2" t="s">
        <v>4606</v>
      </c>
      <c r="M1291" s="2">
        <v>427.0</v>
      </c>
      <c r="N1291" s="38"/>
    </row>
    <row r="1292">
      <c r="A1292" s="108">
        <v>1291.0</v>
      </c>
      <c r="B1292" s="2" t="s">
        <v>919</v>
      </c>
      <c r="D1292" s="114" t="s">
        <v>920</v>
      </c>
      <c r="E1292" s="2"/>
      <c r="F1292" s="110" t="s">
        <v>2163</v>
      </c>
      <c r="G1292" s="110" t="s">
        <v>4584</v>
      </c>
      <c r="H1292" s="110" t="s">
        <v>2171</v>
      </c>
      <c r="I1292" s="2" t="s">
        <v>2719</v>
      </c>
      <c r="J1292" s="2" t="s">
        <v>4607</v>
      </c>
      <c r="L1292" s="2" t="s">
        <v>4608</v>
      </c>
      <c r="M1292" s="2">
        <v>427.0</v>
      </c>
      <c r="N1292" s="38"/>
    </row>
    <row r="1293">
      <c r="A1293" s="108">
        <v>1292.0</v>
      </c>
      <c r="B1293" s="2" t="s">
        <v>919</v>
      </c>
      <c r="D1293" s="114" t="s">
        <v>920</v>
      </c>
      <c r="E1293" s="2"/>
      <c r="F1293" s="110" t="s">
        <v>2163</v>
      </c>
      <c r="G1293" s="110" t="s">
        <v>4584</v>
      </c>
      <c r="H1293" s="110" t="s">
        <v>2171</v>
      </c>
      <c r="I1293" s="2" t="s">
        <v>2719</v>
      </c>
      <c r="J1293" s="2" t="s">
        <v>4609</v>
      </c>
      <c r="L1293" s="2" t="s">
        <v>4610</v>
      </c>
      <c r="M1293" s="2">
        <v>427.0</v>
      </c>
      <c r="N1293" s="38"/>
    </row>
    <row r="1294">
      <c r="A1294" s="108">
        <v>1293.0</v>
      </c>
      <c r="B1294" s="2" t="s">
        <v>919</v>
      </c>
      <c r="D1294" s="114" t="s">
        <v>920</v>
      </c>
      <c r="E1294" s="2"/>
      <c r="F1294" s="110" t="s">
        <v>2163</v>
      </c>
      <c r="G1294" s="110" t="s">
        <v>4584</v>
      </c>
      <c r="H1294" s="110" t="s">
        <v>2171</v>
      </c>
      <c r="I1294" s="2" t="s">
        <v>2719</v>
      </c>
      <c r="J1294" s="2" t="s">
        <v>4611</v>
      </c>
      <c r="L1294" s="2" t="s">
        <v>4612</v>
      </c>
      <c r="M1294" s="2">
        <v>427.0</v>
      </c>
      <c r="N1294" s="38"/>
    </row>
    <row r="1295">
      <c r="A1295" s="108">
        <v>1294.0</v>
      </c>
      <c r="B1295" s="2" t="s">
        <v>919</v>
      </c>
      <c r="D1295" s="114" t="s">
        <v>920</v>
      </c>
      <c r="E1295" s="2"/>
      <c r="F1295" s="110" t="s">
        <v>2163</v>
      </c>
      <c r="G1295" s="110" t="s">
        <v>4584</v>
      </c>
      <c r="H1295" s="110" t="s">
        <v>2171</v>
      </c>
      <c r="I1295" s="2" t="s">
        <v>2719</v>
      </c>
      <c r="J1295" s="2" t="s">
        <v>4613</v>
      </c>
      <c r="L1295" s="2" t="s">
        <v>4614</v>
      </c>
      <c r="M1295" s="2">
        <v>427.0</v>
      </c>
      <c r="N1295" s="38"/>
    </row>
    <row r="1296">
      <c r="A1296" s="108">
        <v>1295.0</v>
      </c>
      <c r="B1296" s="2" t="s">
        <v>1240</v>
      </c>
      <c r="D1296" s="113" t="s">
        <v>920</v>
      </c>
      <c r="E1296" s="113" t="s">
        <v>921</v>
      </c>
      <c r="F1296" s="110" t="s">
        <v>2226</v>
      </c>
      <c r="G1296" s="110" t="s">
        <v>2227</v>
      </c>
      <c r="H1296" s="110" t="s">
        <v>2228</v>
      </c>
      <c r="I1296" s="2" t="s">
        <v>2719</v>
      </c>
      <c r="J1296" s="2" t="s">
        <v>4615</v>
      </c>
      <c r="L1296" s="2" t="s">
        <v>4616</v>
      </c>
      <c r="M1296" s="2">
        <v>426.0</v>
      </c>
      <c r="N1296" s="38"/>
    </row>
    <row r="1297">
      <c r="A1297" s="108">
        <v>1296.0</v>
      </c>
      <c r="B1297" s="2" t="s">
        <v>1240</v>
      </c>
      <c r="D1297" s="113" t="s">
        <v>920</v>
      </c>
      <c r="E1297" s="113" t="s">
        <v>921</v>
      </c>
      <c r="F1297" s="110" t="s">
        <v>2226</v>
      </c>
      <c r="G1297" s="110" t="s">
        <v>2227</v>
      </c>
      <c r="H1297" s="110" t="s">
        <v>2228</v>
      </c>
      <c r="I1297" s="2" t="s">
        <v>2719</v>
      </c>
      <c r="J1297" s="2" t="s">
        <v>4617</v>
      </c>
      <c r="L1297" s="2" t="s">
        <v>4618</v>
      </c>
      <c r="M1297" s="2">
        <v>426.0</v>
      </c>
      <c r="N1297" s="38"/>
    </row>
    <row r="1298">
      <c r="A1298" s="108">
        <v>1297.0</v>
      </c>
      <c r="B1298" s="2" t="s">
        <v>1240</v>
      </c>
      <c r="D1298" s="113" t="s">
        <v>920</v>
      </c>
      <c r="E1298" s="113" t="s">
        <v>921</v>
      </c>
      <c r="F1298" s="110" t="s">
        <v>2226</v>
      </c>
      <c r="G1298" s="110" t="s">
        <v>2227</v>
      </c>
      <c r="H1298" s="110" t="s">
        <v>2228</v>
      </c>
      <c r="I1298" s="2" t="s">
        <v>2719</v>
      </c>
      <c r="J1298" s="2" t="s">
        <v>4619</v>
      </c>
      <c r="L1298" s="2" t="s">
        <v>4620</v>
      </c>
      <c r="M1298" s="2">
        <v>426.0</v>
      </c>
      <c r="N1298" s="38"/>
    </row>
    <row r="1299">
      <c r="A1299" s="108">
        <v>1298.0</v>
      </c>
      <c r="B1299" s="2" t="s">
        <v>1240</v>
      </c>
      <c r="D1299" s="113" t="s">
        <v>920</v>
      </c>
      <c r="E1299" s="113" t="s">
        <v>921</v>
      </c>
      <c r="F1299" s="110" t="s">
        <v>2226</v>
      </c>
      <c r="G1299" s="110" t="s">
        <v>2227</v>
      </c>
      <c r="H1299" s="110" t="s">
        <v>2228</v>
      </c>
      <c r="I1299" s="2" t="s">
        <v>2719</v>
      </c>
      <c r="J1299" s="2" t="s">
        <v>4621</v>
      </c>
      <c r="L1299" s="2" t="s">
        <v>4622</v>
      </c>
      <c r="M1299" s="2">
        <v>426.0</v>
      </c>
      <c r="N1299" s="38"/>
    </row>
    <row r="1300">
      <c r="A1300" s="108">
        <v>1299.0</v>
      </c>
      <c r="B1300" s="2" t="s">
        <v>1240</v>
      </c>
      <c r="D1300" s="113" t="s">
        <v>920</v>
      </c>
      <c r="E1300" s="113" t="s">
        <v>921</v>
      </c>
      <c r="F1300" s="110" t="s">
        <v>2226</v>
      </c>
      <c r="G1300" s="110" t="s">
        <v>2227</v>
      </c>
      <c r="H1300" s="110" t="s">
        <v>2228</v>
      </c>
      <c r="I1300" s="2" t="s">
        <v>2719</v>
      </c>
      <c r="J1300" s="2" t="s">
        <v>4623</v>
      </c>
      <c r="K1300" s="2"/>
      <c r="L1300" s="2" t="s">
        <v>4624</v>
      </c>
      <c r="M1300" s="2">
        <v>426.0</v>
      </c>
      <c r="N1300" s="38"/>
    </row>
    <row r="1301">
      <c r="A1301" s="108">
        <v>1300.0</v>
      </c>
      <c r="B1301" s="2" t="s">
        <v>1240</v>
      </c>
      <c r="D1301" s="113" t="s">
        <v>920</v>
      </c>
      <c r="E1301" s="113" t="s">
        <v>921</v>
      </c>
      <c r="F1301" s="110" t="s">
        <v>2226</v>
      </c>
      <c r="G1301" s="110" t="s">
        <v>2227</v>
      </c>
      <c r="H1301" s="110" t="s">
        <v>2228</v>
      </c>
      <c r="I1301" s="2" t="s">
        <v>2719</v>
      </c>
      <c r="J1301" s="2" t="s">
        <v>4625</v>
      </c>
      <c r="L1301" s="2" t="s">
        <v>4626</v>
      </c>
      <c r="M1301" s="2">
        <v>426.0</v>
      </c>
      <c r="N1301" s="38"/>
    </row>
    <row r="1302">
      <c r="A1302" s="108">
        <v>1301.0</v>
      </c>
      <c r="B1302" s="2" t="s">
        <v>1240</v>
      </c>
      <c r="D1302" s="113" t="s">
        <v>920</v>
      </c>
      <c r="E1302" s="113" t="s">
        <v>921</v>
      </c>
      <c r="F1302" s="110" t="s">
        <v>2226</v>
      </c>
      <c r="G1302" s="110" t="s">
        <v>2227</v>
      </c>
      <c r="H1302" s="110" t="s">
        <v>2228</v>
      </c>
      <c r="I1302" s="2" t="s">
        <v>2719</v>
      </c>
      <c r="J1302" s="2" t="s">
        <v>4627</v>
      </c>
      <c r="L1302" s="2" t="s">
        <v>4628</v>
      </c>
      <c r="M1302" s="2">
        <v>426.0</v>
      </c>
      <c r="N1302" s="38"/>
    </row>
    <row r="1303">
      <c r="A1303" s="108">
        <v>1302.0</v>
      </c>
      <c r="B1303" s="2" t="s">
        <v>1240</v>
      </c>
      <c r="D1303" s="113" t="s">
        <v>920</v>
      </c>
      <c r="E1303" s="113" t="s">
        <v>921</v>
      </c>
      <c r="F1303" s="110" t="s">
        <v>2226</v>
      </c>
      <c r="G1303" s="110" t="s">
        <v>2227</v>
      </c>
      <c r="H1303" s="110" t="s">
        <v>2228</v>
      </c>
      <c r="I1303" s="2" t="s">
        <v>2719</v>
      </c>
      <c r="J1303" s="2" t="s">
        <v>4629</v>
      </c>
      <c r="L1303" s="2" t="s">
        <v>4630</v>
      </c>
      <c r="M1303" s="2">
        <v>426.0</v>
      </c>
      <c r="N1303" s="38"/>
    </row>
    <row r="1304">
      <c r="A1304" s="108">
        <v>1303.0</v>
      </c>
      <c r="B1304" s="2" t="s">
        <v>1240</v>
      </c>
      <c r="D1304" s="113" t="s">
        <v>920</v>
      </c>
      <c r="E1304" s="113" t="s">
        <v>921</v>
      </c>
      <c r="F1304" s="110" t="s">
        <v>2226</v>
      </c>
      <c r="G1304" s="110" t="s">
        <v>2227</v>
      </c>
      <c r="H1304" s="110" t="s">
        <v>2228</v>
      </c>
      <c r="I1304" s="2" t="s">
        <v>2719</v>
      </c>
      <c r="J1304" s="2" t="s">
        <v>4631</v>
      </c>
      <c r="L1304" s="2" t="s">
        <v>4632</v>
      </c>
      <c r="M1304" s="2">
        <v>426.0</v>
      </c>
      <c r="N1304" s="38"/>
    </row>
    <row r="1305">
      <c r="A1305" s="108">
        <v>1304.0</v>
      </c>
      <c r="B1305" s="2" t="s">
        <v>1240</v>
      </c>
      <c r="D1305" s="113" t="s">
        <v>920</v>
      </c>
      <c r="E1305" s="113" t="s">
        <v>921</v>
      </c>
      <c r="F1305" s="110" t="s">
        <v>2226</v>
      </c>
      <c r="G1305" s="110" t="s">
        <v>2227</v>
      </c>
      <c r="H1305" s="110" t="s">
        <v>2228</v>
      </c>
      <c r="I1305" s="2" t="s">
        <v>2719</v>
      </c>
      <c r="J1305" s="2" t="s">
        <v>4633</v>
      </c>
      <c r="L1305" s="2" t="s">
        <v>4634</v>
      </c>
      <c r="M1305" s="2">
        <v>426.0</v>
      </c>
      <c r="N1305" s="38"/>
    </row>
    <row r="1306">
      <c r="A1306" s="108">
        <v>1305.0</v>
      </c>
      <c r="B1306" s="2" t="s">
        <v>1240</v>
      </c>
      <c r="D1306" s="113" t="s">
        <v>920</v>
      </c>
      <c r="E1306" s="113" t="s">
        <v>921</v>
      </c>
      <c r="F1306" s="110" t="s">
        <v>2226</v>
      </c>
      <c r="G1306" s="110" t="s">
        <v>2227</v>
      </c>
      <c r="H1306" s="110" t="s">
        <v>2228</v>
      </c>
      <c r="I1306" s="2" t="s">
        <v>2719</v>
      </c>
      <c r="J1306" s="2" t="s">
        <v>4635</v>
      </c>
      <c r="L1306" s="2" t="s">
        <v>4636</v>
      </c>
      <c r="M1306" s="2">
        <v>426.0</v>
      </c>
      <c r="N1306" s="38"/>
    </row>
    <row r="1307">
      <c r="A1307" s="108">
        <v>1306.0</v>
      </c>
      <c r="B1307" s="2" t="s">
        <v>1240</v>
      </c>
      <c r="D1307" s="113" t="s">
        <v>920</v>
      </c>
      <c r="E1307" s="113" t="s">
        <v>921</v>
      </c>
      <c r="F1307" s="110" t="s">
        <v>2226</v>
      </c>
      <c r="G1307" s="110" t="s">
        <v>2227</v>
      </c>
      <c r="H1307" s="110" t="s">
        <v>2228</v>
      </c>
      <c r="I1307" s="2" t="s">
        <v>2719</v>
      </c>
      <c r="J1307" s="2" t="s">
        <v>4637</v>
      </c>
      <c r="L1307" s="2" t="s">
        <v>4638</v>
      </c>
      <c r="M1307" s="2">
        <v>426.0</v>
      </c>
      <c r="N1307" s="38"/>
    </row>
    <row r="1308">
      <c r="A1308" s="108">
        <v>1307.0</v>
      </c>
      <c r="B1308" s="2" t="s">
        <v>1240</v>
      </c>
      <c r="D1308" s="2" t="s">
        <v>920</v>
      </c>
      <c r="E1308" s="2" t="s">
        <v>921</v>
      </c>
      <c r="F1308" s="110" t="s">
        <v>922</v>
      </c>
      <c r="G1308" s="110" t="s">
        <v>948</v>
      </c>
      <c r="H1308" s="110" t="s">
        <v>949</v>
      </c>
      <c r="I1308" s="2" t="s">
        <v>2719</v>
      </c>
      <c r="J1308" s="2" t="s">
        <v>4639</v>
      </c>
      <c r="L1308" s="2" t="s">
        <v>4640</v>
      </c>
      <c r="M1308" s="2">
        <v>426.0</v>
      </c>
      <c r="N1308" s="38"/>
    </row>
    <row r="1309">
      <c r="A1309" s="108">
        <v>1308.0</v>
      </c>
      <c r="B1309" s="2" t="s">
        <v>1240</v>
      </c>
      <c r="D1309" s="2" t="s">
        <v>920</v>
      </c>
      <c r="E1309" s="2" t="s">
        <v>921</v>
      </c>
      <c r="F1309" s="110" t="s">
        <v>922</v>
      </c>
      <c r="G1309" s="110" t="s">
        <v>948</v>
      </c>
      <c r="H1309" s="110" t="s">
        <v>949</v>
      </c>
      <c r="I1309" s="2" t="s">
        <v>2719</v>
      </c>
      <c r="J1309" s="2" t="s">
        <v>4641</v>
      </c>
      <c r="L1309" s="2" t="s">
        <v>4642</v>
      </c>
      <c r="M1309" s="2">
        <v>426.0</v>
      </c>
      <c r="N1309" s="38"/>
    </row>
    <row r="1310">
      <c r="A1310" s="108">
        <v>1309.0</v>
      </c>
      <c r="B1310" s="2" t="s">
        <v>1240</v>
      </c>
      <c r="D1310" s="2" t="s">
        <v>920</v>
      </c>
      <c r="E1310" s="2" t="s">
        <v>921</v>
      </c>
      <c r="F1310" s="110" t="s">
        <v>922</v>
      </c>
      <c r="G1310" s="110" t="s">
        <v>948</v>
      </c>
      <c r="H1310" s="110" t="s">
        <v>949</v>
      </c>
      <c r="I1310" s="2" t="s">
        <v>2719</v>
      </c>
      <c r="J1310" s="2" t="s">
        <v>4643</v>
      </c>
      <c r="L1310" s="2" t="s">
        <v>4644</v>
      </c>
      <c r="M1310" s="2">
        <v>426.0</v>
      </c>
      <c r="N1310" s="38"/>
    </row>
    <row r="1311">
      <c r="A1311" s="108">
        <v>1310.0</v>
      </c>
      <c r="B1311" s="2" t="s">
        <v>1240</v>
      </c>
      <c r="D1311" s="113" t="s">
        <v>920</v>
      </c>
      <c r="E1311" s="113" t="s">
        <v>921</v>
      </c>
      <c r="F1311" s="110" t="s">
        <v>2933</v>
      </c>
      <c r="G1311" s="110" t="s">
        <v>3148</v>
      </c>
      <c r="H1311" s="110" t="s">
        <v>2935</v>
      </c>
      <c r="I1311" s="2" t="s">
        <v>2719</v>
      </c>
      <c r="J1311" s="2" t="s">
        <v>4645</v>
      </c>
      <c r="L1311" s="2" t="s">
        <v>4646</v>
      </c>
      <c r="M1311" s="2">
        <v>426.0</v>
      </c>
      <c r="N1311" s="38"/>
    </row>
    <row r="1312">
      <c r="A1312" s="108">
        <v>1311.0</v>
      </c>
      <c r="B1312" s="2" t="s">
        <v>1240</v>
      </c>
      <c r="D1312" s="113" t="s">
        <v>920</v>
      </c>
      <c r="E1312" s="113" t="s">
        <v>921</v>
      </c>
      <c r="F1312" s="110" t="s">
        <v>2933</v>
      </c>
      <c r="G1312" s="110" t="s">
        <v>3148</v>
      </c>
      <c r="H1312" s="110" t="s">
        <v>2935</v>
      </c>
      <c r="I1312" s="2" t="s">
        <v>2719</v>
      </c>
      <c r="J1312" s="2" t="s">
        <v>4647</v>
      </c>
      <c r="L1312" s="2" t="s">
        <v>4648</v>
      </c>
      <c r="M1312" s="2">
        <v>426.0</v>
      </c>
      <c r="N1312" s="38"/>
    </row>
    <row r="1313">
      <c r="A1313" s="108">
        <v>1312.0</v>
      </c>
      <c r="B1313" s="2" t="s">
        <v>1240</v>
      </c>
      <c r="D1313" s="113" t="s">
        <v>920</v>
      </c>
      <c r="E1313" s="113" t="s">
        <v>921</v>
      </c>
      <c r="F1313" s="110" t="s">
        <v>2933</v>
      </c>
      <c r="G1313" s="110" t="s">
        <v>3148</v>
      </c>
      <c r="H1313" s="110" t="s">
        <v>2935</v>
      </c>
      <c r="I1313" s="2" t="s">
        <v>2719</v>
      </c>
      <c r="J1313" s="2" t="s">
        <v>4649</v>
      </c>
      <c r="L1313" s="2" t="s">
        <v>4650</v>
      </c>
      <c r="M1313" s="2">
        <v>426.0</v>
      </c>
      <c r="N1313" s="38"/>
    </row>
    <row r="1314">
      <c r="A1314" s="125">
        <v>1313.0</v>
      </c>
      <c r="B1314" s="2" t="s">
        <v>4651</v>
      </c>
      <c r="C1314" s="2" t="s">
        <v>4652</v>
      </c>
      <c r="D1314" s="2" t="s">
        <v>3023</v>
      </c>
      <c r="E1314" s="2" t="s">
        <v>3024</v>
      </c>
      <c r="F1314" s="110" t="s">
        <v>3025</v>
      </c>
      <c r="G1314" s="110" t="s">
        <v>4653</v>
      </c>
      <c r="H1314" s="110" t="s">
        <v>4654</v>
      </c>
      <c r="I1314" s="2" t="s">
        <v>925</v>
      </c>
      <c r="J1314" s="2" t="s">
        <v>4655</v>
      </c>
      <c r="K1314" s="2" t="s">
        <v>4656</v>
      </c>
      <c r="L1314" s="2" t="s">
        <v>4657</v>
      </c>
      <c r="M1314" s="2">
        <v>429.0</v>
      </c>
      <c r="N1314" s="122" t="s">
        <v>4658</v>
      </c>
    </row>
    <row r="1315">
      <c r="A1315" s="125">
        <v>1314.0</v>
      </c>
      <c r="B1315" s="2" t="s">
        <v>4659</v>
      </c>
      <c r="C1315" s="2" t="s">
        <v>4660</v>
      </c>
      <c r="D1315" s="2" t="s">
        <v>3023</v>
      </c>
      <c r="E1315" s="2" t="s">
        <v>3024</v>
      </c>
      <c r="F1315" s="110" t="s">
        <v>3025</v>
      </c>
      <c r="G1315" s="110" t="s">
        <v>4661</v>
      </c>
      <c r="H1315" s="110" t="s">
        <v>4662</v>
      </c>
      <c r="I1315" s="2" t="s">
        <v>925</v>
      </c>
      <c r="J1315" s="2" t="s">
        <v>4663</v>
      </c>
      <c r="K1315" s="2" t="s">
        <v>4664</v>
      </c>
      <c r="L1315" s="2" t="s">
        <v>4665</v>
      </c>
      <c r="M1315" s="2">
        <v>441.0</v>
      </c>
      <c r="N1315" s="38"/>
      <c r="O1315" s="2" t="s">
        <v>4666</v>
      </c>
    </row>
    <row r="1316">
      <c r="A1316" s="125">
        <v>1315.0</v>
      </c>
      <c r="B1316" s="2" t="s">
        <v>4306</v>
      </c>
      <c r="C1316" s="2" t="s">
        <v>4667</v>
      </c>
      <c r="D1316" s="2" t="s">
        <v>3023</v>
      </c>
      <c r="E1316" s="2" t="s">
        <v>3024</v>
      </c>
      <c r="F1316" s="110" t="s">
        <v>3025</v>
      </c>
      <c r="G1316" s="110" t="s">
        <v>4661</v>
      </c>
      <c r="H1316" s="110" t="s">
        <v>4662</v>
      </c>
      <c r="I1316" s="2" t="s">
        <v>925</v>
      </c>
      <c r="J1316" s="2" t="s">
        <v>4668</v>
      </c>
      <c r="K1316" s="2" t="s">
        <v>4669</v>
      </c>
      <c r="L1316" s="2" t="s">
        <v>4670</v>
      </c>
      <c r="M1316" s="2">
        <v>441.0</v>
      </c>
      <c r="N1316" s="38"/>
      <c r="O1316" s="2" t="s">
        <v>4666</v>
      </c>
    </row>
    <row r="1317">
      <c r="A1317" s="125">
        <v>1316.0</v>
      </c>
      <c r="B1317" s="2" t="s">
        <v>4311</v>
      </c>
      <c r="C1317" s="2" t="s">
        <v>4671</v>
      </c>
      <c r="D1317" s="2" t="s">
        <v>3023</v>
      </c>
      <c r="E1317" s="2" t="s">
        <v>3024</v>
      </c>
      <c r="F1317" s="110" t="s">
        <v>3025</v>
      </c>
      <c r="G1317" s="110" t="s">
        <v>4661</v>
      </c>
      <c r="H1317" s="110" t="s">
        <v>4662</v>
      </c>
      <c r="I1317" s="2" t="s">
        <v>925</v>
      </c>
      <c r="J1317" s="2" t="s">
        <v>4672</v>
      </c>
      <c r="K1317" s="2" t="s">
        <v>4673</v>
      </c>
      <c r="L1317" s="2" t="s">
        <v>4674</v>
      </c>
      <c r="M1317" s="2">
        <v>441.0</v>
      </c>
      <c r="N1317" s="38"/>
      <c r="O1317" s="2" t="s">
        <v>4666</v>
      </c>
    </row>
    <row r="1318">
      <c r="A1318" s="125">
        <v>1317.0</v>
      </c>
      <c r="B1318" s="2" t="s">
        <v>4306</v>
      </c>
      <c r="C1318" s="2" t="s">
        <v>3994</v>
      </c>
      <c r="D1318" s="2" t="s">
        <v>3023</v>
      </c>
      <c r="E1318" s="2" t="s">
        <v>3024</v>
      </c>
      <c r="F1318" s="110" t="s">
        <v>3025</v>
      </c>
      <c r="G1318" s="110" t="s">
        <v>4675</v>
      </c>
      <c r="H1318" s="110" t="s">
        <v>4676</v>
      </c>
      <c r="I1318" s="2" t="s">
        <v>925</v>
      </c>
      <c r="J1318" s="2" t="s">
        <v>4677</v>
      </c>
      <c r="K1318" s="2" t="s">
        <v>4678</v>
      </c>
      <c r="L1318" s="2" t="s">
        <v>4679</v>
      </c>
      <c r="M1318" s="2">
        <v>438.0</v>
      </c>
      <c r="N1318" s="38"/>
      <c r="O1318" s="2" t="s">
        <v>4666</v>
      </c>
    </row>
    <row r="1319">
      <c r="A1319" s="125">
        <v>1318.0</v>
      </c>
      <c r="B1319" s="2" t="s">
        <v>4680</v>
      </c>
      <c r="D1319" s="2" t="s">
        <v>3023</v>
      </c>
      <c r="E1319" s="2" t="s">
        <v>3024</v>
      </c>
      <c r="F1319" s="110" t="s">
        <v>3025</v>
      </c>
      <c r="G1319" s="110" t="s">
        <v>4681</v>
      </c>
      <c r="H1319" s="110" t="s">
        <v>4682</v>
      </c>
      <c r="I1319" s="2" t="s">
        <v>925</v>
      </c>
      <c r="J1319" s="2" t="s">
        <v>4683</v>
      </c>
      <c r="K1319" s="2" t="s">
        <v>4684</v>
      </c>
      <c r="L1319" s="2" t="s">
        <v>4685</v>
      </c>
      <c r="M1319" s="2">
        <v>0.0</v>
      </c>
      <c r="N1319" s="38"/>
      <c r="O1319" s="2" t="s">
        <v>4666</v>
      </c>
    </row>
    <row r="1320">
      <c r="A1320" s="125">
        <v>1319.0</v>
      </c>
      <c r="B1320" s="2" t="s">
        <v>4306</v>
      </c>
      <c r="D1320" s="2" t="s">
        <v>3023</v>
      </c>
      <c r="E1320" s="2" t="s">
        <v>3024</v>
      </c>
      <c r="F1320" s="110" t="s">
        <v>3025</v>
      </c>
      <c r="G1320" s="110" t="s">
        <v>4681</v>
      </c>
      <c r="H1320" s="110" t="s">
        <v>4682</v>
      </c>
      <c r="I1320" s="2" t="s">
        <v>925</v>
      </c>
      <c r="J1320" s="2" t="s">
        <v>4686</v>
      </c>
      <c r="K1320" s="2" t="s">
        <v>4687</v>
      </c>
      <c r="L1320" s="2" t="s">
        <v>4688</v>
      </c>
      <c r="M1320" s="2">
        <v>0.0</v>
      </c>
      <c r="N1320" s="38"/>
      <c r="O1320" s="2" t="s">
        <v>4666</v>
      </c>
    </row>
    <row r="1321">
      <c r="A1321" s="125">
        <v>1320.0</v>
      </c>
      <c r="B1321" s="2" t="s">
        <v>4311</v>
      </c>
      <c r="D1321" s="2" t="s">
        <v>3023</v>
      </c>
      <c r="E1321" s="2" t="s">
        <v>3024</v>
      </c>
      <c r="F1321" s="110" t="s">
        <v>3025</v>
      </c>
      <c r="G1321" s="110" t="s">
        <v>4681</v>
      </c>
      <c r="H1321" s="110" t="s">
        <v>4682</v>
      </c>
      <c r="I1321" s="2" t="s">
        <v>925</v>
      </c>
      <c r="J1321" s="2" t="s">
        <v>4689</v>
      </c>
      <c r="K1321" s="2" t="s">
        <v>4690</v>
      </c>
      <c r="L1321" s="2" t="s">
        <v>4691</v>
      </c>
      <c r="M1321" s="2">
        <v>0.0</v>
      </c>
      <c r="N1321" s="38"/>
      <c r="O1321" s="2" t="s">
        <v>4666</v>
      </c>
    </row>
    <row r="1322">
      <c r="A1322" s="125">
        <v>1321.0</v>
      </c>
      <c r="B1322" s="2" t="s">
        <v>4311</v>
      </c>
      <c r="D1322" s="2" t="s">
        <v>3023</v>
      </c>
      <c r="E1322" s="2" t="s">
        <v>3024</v>
      </c>
      <c r="F1322" s="110" t="s">
        <v>3025</v>
      </c>
      <c r="G1322" s="110" t="s">
        <v>4692</v>
      </c>
      <c r="H1322" s="110" t="s">
        <v>1211</v>
      </c>
      <c r="I1322" s="2" t="s">
        <v>925</v>
      </c>
      <c r="J1322" s="2" t="s">
        <v>4693</v>
      </c>
      <c r="K1322" s="2" t="s">
        <v>4694</v>
      </c>
      <c r="L1322" s="2" t="s">
        <v>4695</v>
      </c>
      <c r="M1322" s="2">
        <v>418.0</v>
      </c>
      <c r="N1322" s="38"/>
      <c r="O1322" s="2" t="s">
        <v>4666</v>
      </c>
    </row>
    <row r="1323">
      <c r="A1323" s="125">
        <v>1322.0</v>
      </c>
      <c r="B1323" s="2" t="s">
        <v>4311</v>
      </c>
      <c r="C1323" s="2" t="s">
        <v>4696</v>
      </c>
      <c r="D1323" s="2" t="s">
        <v>3023</v>
      </c>
      <c r="E1323" s="2" t="s">
        <v>3024</v>
      </c>
      <c r="F1323" s="110" t="s">
        <v>3025</v>
      </c>
      <c r="G1323" s="110" t="s">
        <v>4697</v>
      </c>
      <c r="H1323" s="110" t="s">
        <v>4698</v>
      </c>
      <c r="I1323" s="2" t="s">
        <v>925</v>
      </c>
      <c r="J1323" s="2" t="s">
        <v>4699</v>
      </c>
      <c r="K1323" s="2" t="s">
        <v>4700</v>
      </c>
      <c r="L1323" s="2" t="s">
        <v>4701</v>
      </c>
      <c r="M1323" s="2">
        <v>418.0</v>
      </c>
      <c r="N1323" s="38" t="s">
        <v>4702</v>
      </c>
      <c r="O1323" s="2" t="s">
        <v>4666</v>
      </c>
    </row>
    <row r="1324">
      <c r="A1324" s="125">
        <v>1323.0</v>
      </c>
      <c r="B1324" s="2" t="s">
        <v>4311</v>
      </c>
      <c r="C1324" s="2" t="s">
        <v>4696</v>
      </c>
      <c r="D1324" s="2" t="s">
        <v>3023</v>
      </c>
      <c r="E1324" s="2" t="s">
        <v>3024</v>
      </c>
      <c r="F1324" s="110" t="s">
        <v>3025</v>
      </c>
      <c r="G1324" s="110" t="s">
        <v>4703</v>
      </c>
      <c r="H1324" s="110" t="s">
        <v>4704</v>
      </c>
      <c r="I1324" s="2" t="s">
        <v>925</v>
      </c>
      <c r="J1324" s="2" t="s">
        <v>4705</v>
      </c>
      <c r="K1324" s="2" t="s">
        <v>4706</v>
      </c>
      <c r="L1324" s="2" t="s">
        <v>4707</v>
      </c>
      <c r="M1324" s="2">
        <v>418.0</v>
      </c>
      <c r="N1324" s="38" t="s">
        <v>4708</v>
      </c>
      <c r="O1324" s="2" t="s">
        <v>4666</v>
      </c>
    </row>
    <row r="1325">
      <c r="A1325" s="125">
        <v>1324.0</v>
      </c>
      <c r="B1325" s="2" t="s">
        <v>4311</v>
      </c>
      <c r="C1325" s="2" t="s">
        <v>4709</v>
      </c>
      <c r="D1325" s="2" t="s">
        <v>3023</v>
      </c>
      <c r="E1325" s="2" t="s">
        <v>3024</v>
      </c>
      <c r="F1325" s="110" t="s">
        <v>3025</v>
      </c>
      <c r="G1325" s="110" t="s">
        <v>4703</v>
      </c>
      <c r="H1325" s="110" t="s">
        <v>4704</v>
      </c>
      <c r="I1325" s="2" t="s">
        <v>925</v>
      </c>
      <c r="J1325" s="2" t="s">
        <v>4710</v>
      </c>
      <c r="K1325" s="2" t="s">
        <v>4711</v>
      </c>
      <c r="L1325" s="2" t="s">
        <v>4712</v>
      </c>
      <c r="M1325" s="2">
        <v>418.0</v>
      </c>
      <c r="N1325" s="38" t="s">
        <v>4713</v>
      </c>
      <c r="O1325" s="2" t="s">
        <v>4666</v>
      </c>
    </row>
    <row r="1326">
      <c r="A1326" s="125">
        <v>1325.0</v>
      </c>
      <c r="B1326" s="2" t="s">
        <v>4311</v>
      </c>
      <c r="C1326" s="2" t="s">
        <v>4696</v>
      </c>
      <c r="D1326" s="2" t="s">
        <v>3023</v>
      </c>
      <c r="E1326" s="2" t="s">
        <v>3024</v>
      </c>
      <c r="F1326" s="110" t="s">
        <v>3025</v>
      </c>
      <c r="G1326" s="110" t="s">
        <v>4714</v>
      </c>
      <c r="H1326" s="110" t="s">
        <v>4715</v>
      </c>
      <c r="I1326" s="2" t="s">
        <v>925</v>
      </c>
      <c r="J1326" s="2" t="s">
        <v>4716</v>
      </c>
      <c r="K1326" s="2" t="s">
        <v>4717</v>
      </c>
      <c r="L1326" s="2" t="s">
        <v>4718</v>
      </c>
      <c r="M1326" s="2">
        <v>418.0</v>
      </c>
      <c r="N1326" s="38" t="s">
        <v>4719</v>
      </c>
      <c r="O1326" s="2" t="s">
        <v>4666</v>
      </c>
    </row>
    <row r="1327">
      <c r="A1327" s="125">
        <v>1326.0</v>
      </c>
      <c r="B1327" s="2" t="s">
        <v>4311</v>
      </c>
      <c r="C1327" s="2" t="s">
        <v>4709</v>
      </c>
      <c r="D1327" s="2" t="s">
        <v>3023</v>
      </c>
      <c r="E1327" s="2" t="s">
        <v>3024</v>
      </c>
      <c r="F1327" s="110" t="s">
        <v>3025</v>
      </c>
      <c r="G1327" s="110" t="s">
        <v>4714</v>
      </c>
      <c r="H1327" s="110" t="s">
        <v>4715</v>
      </c>
      <c r="I1327" s="2" t="s">
        <v>925</v>
      </c>
      <c r="J1327" s="2" t="s">
        <v>4720</v>
      </c>
      <c r="K1327" s="2" t="s">
        <v>4721</v>
      </c>
      <c r="L1327" s="2" t="s">
        <v>4722</v>
      </c>
      <c r="M1327" s="2">
        <v>418.0</v>
      </c>
      <c r="N1327" s="38" t="s">
        <v>4723</v>
      </c>
      <c r="O1327" s="2" t="s">
        <v>4666</v>
      </c>
    </row>
    <row r="1328">
      <c r="A1328" s="125">
        <v>1327.0</v>
      </c>
      <c r="B1328" s="2" t="s">
        <v>4311</v>
      </c>
      <c r="C1328" s="2" t="s">
        <v>4696</v>
      </c>
      <c r="D1328" s="2" t="s">
        <v>3023</v>
      </c>
      <c r="E1328" s="2" t="s">
        <v>3024</v>
      </c>
      <c r="F1328" s="110" t="s">
        <v>3025</v>
      </c>
      <c r="G1328" s="110" t="s">
        <v>4724</v>
      </c>
      <c r="H1328" s="110" t="s">
        <v>4725</v>
      </c>
      <c r="I1328" s="2" t="s">
        <v>925</v>
      </c>
      <c r="J1328" s="2" t="s">
        <v>4726</v>
      </c>
      <c r="K1328" s="2" t="s">
        <v>4727</v>
      </c>
      <c r="L1328" s="2" t="s">
        <v>4728</v>
      </c>
      <c r="M1328" s="2">
        <v>418.0</v>
      </c>
      <c r="N1328" s="38" t="s">
        <v>4729</v>
      </c>
      <c r="O1328" s="2" t="s">
        <v>4666</v>
      </c>
    </row>
    <row r="1329">
      <c r="A1329" s="125">
        <v>1328.0</v>
      </c>
      <c r="B1329" s="2" t="s">
        <v>4311</v>
      </c>
      <c r="C1329" s="2" t="s">
        <v>4709</v>
      </c>
      <c r="D1329" s="2" t="s">
        <v>3023</v>
      </c>
      <c r="E1329" s="2" t="s">
        <v>3024</v>
      </c>
      <c r="F1329" s="110" t="s">
        <v>3025</v>
      </c>
      <c r="G1329" s="110" t="s">
        <v>4724</v>
      </c>
      <c r="H1329" s="110" t="s">
        <v>4725</v>
      </c>
      <c r="I1329" s="2" t="s">
        <v>925</v>
      </c>
      <c r="J1329" s="2" t="s">
        <v>4730</v>
      </c>
      <c r="K1329" s="2" t="s">
        <v>4731</v>
      </c>
      <c r="L1329" s="2" t="s">
        <v>4732</v>
      </c>
      <c r="M1329" s="2">
        <v>418.0</v>
      </c>
      <c r="N1329" s="38" t="s">
        <v>4733</v>
      </c>
      <c r="O1329" s="2" t="s">
        <v>4666</v>
      </c>
    </row>
    <row r="1330">
      <c r="A1330" s="125">
        <v>1329.0</v>
      </c>
      <c r="B1330" s="2" t="s">
        <v>4306</v>
      </c>
      <c r="C1330" s="2" t="s">
        <v>4709</v>
      </c>
      <c r="D1330" s="2" t="s">
        <v>3023</v>
      </c>
      <c r="E1330" s="2" t="s">
        <v>3024</v>
      </c>
      <c r="F1330" s="110" t="s">
        <v>3025</v>
      </c>
      <c r="G1330" s="110" t="s">
        <v>4692</v>
      </c>
      <c r="H1330" s="110" t="s">
        <v>1211</v>
      </c>
      <c r="I1330" s="2" t="s">
        <v>925</v>
      </c>
      <c r="J1330" s="2" t="s">
        <v>4734</v>
      </c>
      <c r="K1330" s="2" t="s">
        <v>4735</v>
      </c>
      <c r="L1330" s="2" t="s">
        <v>4736</v>
      </c>
      <c r="M1330" s="2">
        <v>418.0</v>
      </c>
      <c r="N1330" s="38" t="s">
        <v>4737</v>
      </c>
      <c r="O1330" s="2" t="s">
        <v>4666</v>
      </c>
    </row>
    <row r="1331">
      <c r="A1331" s="125">
        <v>1330.0</v>
      </c>
      <c r="B1331" s="2" t="s">
        <v>4306</v>
      </c>
      <c r="C1331" s="2" t="s">
        <v>4696</v>
      </c>
      <c r="D1331" s="2" t="s">
        <v>3023</v>
      </c>
      <c r="E1331" s="2" t="s">
        <v>3024</v>
      </c>
      <c r="F1331" s="110" t="s">
        <v>3025</v>
      </c>
      <c r="G1331" s="110" t="s">
        <v>4692</v>
      </c>
      <c r="H1331" s="110" t="s">
        <v>1211</v>
      </c>
      <c r="I1331" s="2" t="s">
        <v>925</v>
      </c>
      <c r="J1331" s="2" t="s">
        <v>4738</v>
      </c>
      <c r="K1331" s="2" t="s">
        <v>4739</v>
      </c>
      <c r="L1331" s="2" t="s">
        <v>4740</v>
      </c>
      <c r="M1331" s="2">
        <v>418.0</v>
      </c>
      <c r="N1331" s="38" t="s">
        <v>4741</v>
      </c>
      <c r="O1331" s="2" t="s">
        <v>4666</v>
      </c>
    </row>
    <row r="1332">
      <c r="A1332" s="125">
        <v>1331.0</v>
      </c>
      <c r="B1332" s="2" t="s">
        <v>4306</v>
      </c>
      <c r="C1332" s="2" t="s">
        <v>4696</v>
      </c>
      <c r="D1332" s="2" t="s">
        <v>3023</v>
      </c>
      <c r="E1332" s="2" t="s">
        <v>3024</v>
      </c>
      <c r="F1332" s="110" t="s">
        <v>3025</v>
      </c>
      <c r="G1332" s="110" t="s">
        <v>4697</v>
      </c>
      <c r="H1332" s="110" t="s">
        <v>4698</v>
      </c>
      <c r="I1332" s="2" t="s">
        <v>925</v>
      </c>
      <c r="J1332" s="2" t="s">
        <v>4742</v>
      </c>
      <c r="K1332" s="2" t="s">
        <v>4743</v>
      </c>
      <c r="L1332" s="2" t="s">
        <v>4744</v>
      </c>
      <c r="M1332" s="2">
        <v>418.0</v>
      </c>
      <c r="N1332" s="38" t="s">
        <v>4745</v>
      </c>
      <c r="O1332" s="2" t="s">
        <v>4666</v>
      </c>
    </row>
    <row r="1333">
      <c r="A1333" s="125">
        <v>1332.0</v>
      </c>
      <c r="B1333" s="2" t="s">
        <v>4306</v>
      </c>
      <c r="C1333" s="2" t="s">
        <v>4709</v>
      </c>
      <c r="D1333" s="2" t="s">
        <v>3023</v>
      </c>
      <c r="E1333" s="2" t="s">
        <v>3024</v>
      </c>
      <c r="F1333" s="110" t="s">
        <v>3025</v>
      </c>
      <c r="G1333" s="110" t="s">
        <v>4697</v>
      </c>
      <c r="H1333" s="110" t="s">
        <v>4698</v>
      </c>
      <c r="I1333" s="2" t="s">
        <v>925</v>
      </c>
      <c r="J1333" s="2" t="s">
        <v>4746</v>
      </c>
      <c r="K1333" s="2" t="s">
        <v>4747</v>
      </c>
      <c r="L1333" s="2" t="s">
        <v>4748</v>
      </c>
      <c r="M1333" s="2">
        <v>418.0</v>
      </c>
      <c r="N1333" s="38" t="s">
        <v>4749</v>
      </c>
      <c r="O1333" s="2" t="s">
        <v>4666</v>
      </c>
    </row>
    <row r="1334">
      <c r="A1334" s="125">
        <v>1333.0</v>
      </c>
      <c r="B1334" s="2" t="s">
        <v>4306</v>
      </c>
      <c r="C1334" s="2" t="s">
        <v>4696</v>
      </c>
      <c r="D1334" s="2" t="s">
        <v>3023</v>
      </c>
      <c r="E1334" s="2" t="s">
        <v>3024</v>
      </c>
      <c r="F1334" s="110" t="s">
        <v>3025</v>
      </c>
      <c r="G1334" s="110" t="s">
        <v>4703</v>
      </c>
      <c r="H1334" s="110" t="s">
        <v>4704</v>
      </c>
      <c r="I1334" s="2" t="s">
        <v>925</v>
      </c>
      <c r="J1334" s="2" t="s">
        <v>4750</v>
      </c>
      <c r="K1334" s="2" t="s">
        <v>4751</v>
      </c>
      <c r="L1334" s="2" t="s">
        <v>4752</v>
      </c>
      <c r="M1334" s="2">
        <v>418.0</v>
      </c>
      <c r="N1334" s="38" t="s">
        <v>4753</v>
      </c>
      <c r="O1334" s="2" t="s">
        <v>4666</v>
      </c>
    </row>
    <row r="1335">
      <c r="A1335" s="125">
        <v>1334.0</v>
      </c>
      <c r="B1335" s="2" t="s">
        <v>4306</v>
      </c>
      <c r="C1335" s="2" t="s">
        <v>4709</v>
      </c>
      <c r="D1335" s="2" t="s">
        <v>3023</v>
      </c>
      <c r="E1335" s="2" t="s">
        <v>3024</v>
      </c>
      <c r="F1335" s="110" t="s">
        <v>3025</v>
      </c>
      <c r="G1335" s="110" t="s">
        <v>4703</v>
      </c>
      <c r="H1335" s="110" t="s">
        <v>4704</v>
      </c>
      <c r="I1335" s="2" t="s">
        <v>925</v>
      </c>
      <c r="J1335" s="2" t="s">
        <v>4754</v>
      </c>
      <c r="K1335" s="2" t="s">
        <v>4755</v>
      </c>
      <c r="L1335" s="2" t="s">
        <v>4756</v>
      </c>
      <c r="M1335" s="2">
        <v>418.0</v>
      </c>
      <c r="N1335" s="38" t="s">
        <v>4757</v>
      </c>
      <c r="O1335" s="2" t="s">
        <v>4666</v>
      </c>
    </row>
    <row r="1336">
      <c r="A1336" s="125">
        <v>1335.0</v>
      </c>
      <c r="B1336" s="2" t="s">
        <v>4306</v>
      </c>
      <c r="C1336" s="2" t="s">
        <v>4696</v>
      </c>
      <c r="D1336" s="2" t="s">
        <v>3023</v>
      </c>
      <c r="E1336" s="2" t="s">
        <v>3024</v>
      </c>
      <c r="F1336" s="110" t="s">
        <v>3025</v>
      </c>
      <c r="G1336" s="110" t="s">
        <v>4714</v>
      </c>
      <c r="H1336" s="110" t="s">
        <v>4715</v>
      </c>
      <c r="I1336" s="2" t="s">
        <v>925</v>
      </c>
      <c r="J1336" s="2" t="s">
        <v>4758</v>
      </c>
      <c r="K1336" s="2" t="s">
        <v>4759</v>
      </c>
      <c r="L1336" s="2" t="s">
        <v>4760</v>
      </c>
      <c r="M1336" s="2">
        <v>418.0</v>
      </c>
      <c r="N1336" s="38" t="s">
        <v>4761</v>
      </c>
      <c r="O1336" s="2" t="s">
        <v>4666</v>
      </c>
    </row>
    <row r="1337">
      <c r="A1337" s="125">
        <v>1336.0</v>
      </c>
      <c r="B1337" s="2" t="s">
        <v>4306</v>
      </c>
      <c r="C1337" s="2" t="s">
        <v>4709</v>
      </c>
      <c r="D1337" s="2" t="s">
        <v>3023</v>
      </c>
      <c r="E1337" s="2" t="s">
        <v>3024</v>
      </c>
      <c r="F1337" s="110" t="s">
        <v>3025</v>
      </c>
      <c r="G1337" s="110" t="s">
        <v>4714</v>
      </c>
      <c r="H1337" s="110" t="s">
        <v>4715</v>
      </c>
      <c r="I1337" s="2" t="s">
        <v>925</v>
      </c>
      <c r="J1337" s="2" t="s">
        <v>4762</v>
      </c>
      <c r="K1337" s="2" t="s">
        <v>4763</v>
      </c>
      <c r="L1337" s="2" t="s">
        <v>4764</v>
      </c>
      <c r="M1337" s="2">
        <v>418.0</v>
      </c>
      <c r="N1337" s="38" t="s">
        <v>4765</v>
      </c>
      <c r="O1337" s="2" t="s">
        <v>4666</v>
      </c>
    </row>
    <row r="1338">
      <c r="A1338" s="125">
        <v>1337.0</v>
      </c>
      <c r="B1338" s="2" t="s">
        <v>4306</v>
      </c>
      <c r="C1338" s="2" t="s">
        <v>4696</v>
      </c>
      <c r="D1338" s="2" t="s">
        <v>3023</v>
      </c>
      <c r="E1338" s="2" t="s">
        <v>3024</v>
      </c>
      <c r="F1338" s="110" t="s">
        <v>3025</v>
      </c>
      <c r="G1338" s="110" t="s">
        <v>4724</v>
      </c>
      <c r="H1338" s="110" t="s">
        <v>4725</v>
      </c>
      <c r="I1338" s="2" t="s">
        <v>925</v>
      </c>
      <c r="J1338" s="2" t="s">
        <v>4766</v>
      </c>
      <c r="K1338" s="2" t="s">
        <v>4767</v>
      </c>
      <c r="L1338" s="2" t="s">
        <v>4768</v>
      </c>
      <c r="M1338" s="2">
        <v>418.0</v>
      </c>
      <c r="N1338" s="38" t="s">
        <v>4769</v>
      </c>
      <c r="O1338" s="2" t="s">
        <v>4666</v>
      </c>
    </row>
    <row r="1339">
      <c r="A1339" s="125">
        <v>1338.0</v>
      </c>
      <c r="B1339" s="2" t="s">
        <v>4306</v>
      </c>
      <c r="C1339" s="2" t="s">
        <v>4709</v>
      </c>
      <c r="D1339" s="2" t="s">
        <v>3023</v>
      </c>
      <c r="E1339" s="2" t="s">
        <v>3024</v>
      </c>
      <c r="F1339" s="110" t="s">
        <v>3025</v>
      </c>
      <c r="G1339" s="110" t="s">
        <v>4724</v>
      </c>
      <c r="H1339" s="110" t="s">
        <v>4725</v>
      </c>
      <c r="I1339" s="2" t="s">
        <v>925</v>
      </c>
      <c r="J1339" s="2" t="s">
        <v>4770</v>
      </c>
      <c r="K1339" s="2" t="s">
        <v>4771</v>
      </c>
      <c r="L1339" s="2" t="s">
        <v>4772</v>
      </c>
      <c r="M1339" s="2">
        <v>418.0</v>
      </c>
      <c r="N1339" s="38" t="s">
        <v>4773</v>
      </c>
      <c r="O1339" s="2" t="s">
        <v>4666</v>
      </c>
    </row>
    <row r="1340">
      <c r="A1340" s="125">
        <v>1339.0</v>
      </c>
      <c r="B1340" s="2" t="s">
        <v>4306</v>
      </c>
      <c r="C1340" s="2" t="s">
        <v>4774</v>
      </c>
      <c r="D1340" s="2" t="s">
        <v>3023</v>
      </c>
      <c r="E1340" s="2" t="s">
        <v>3024</v>
      </c>
      <c r="F1340" s="110" t="s">
        <v>3025</v>
      </c>
      <c r="G1340" s="110" t="s">
        <v>4775</v>
      </c>
      <c r="H1340" s="110" t="s">
        <v>2233</v>
      </c>
      <c r="I1340" s="2" t="s">
        <v>925</v>
      </c>
      <c r="J1340" s="2" t="s">
        <v>4776</v>
      </c>
      <c r="K1340" s="2" t="s">
        <v>4777</v>
      </c>
      <c r="L1340" s="2" t="s">
        <v>4778</v>
      </c>
      <c r="M1340" s="2">
        <v>440.0</v>
      </c>
      <c r="N1340" s="38" t="s">
        <v>4779</v>
      </c>
      <c r="O1340" s="2" t="s">
        <v>4666</v>
      </c>
    </row>
    <row r="1341">
      <c r="A1341" s="125">
        <v>1340.0</v>
      </c>
      <c r="B1341" s="2" t="s">
        <v>4306</v>
      </c>
      <c r="C1341" s="2" t="s">
        <v>4780</v>
      </c>
      <c r="D1341" s="2" t="s">
        <v>3023</v>
      </c>
      <c r="E1341" s="2" t="s">
        <v>3024</v>
      </c>
      <c r="F1341" s="110" t="s">
        <v>3025</v>
      </c>
      <c r="G1341" s="110" t="s">
        <v>4781</v>
      </c>
      <c r="H1341" s="110" t="s">
        <v>4782</v>
      </c>
      <c r="I1341" s="2" t="s">
        <v>925</v>
      </c>
      <c r="J1341" s="2" t="s">
        <v>4783</v>
      </c>
      <c r="K1341" s="2" t="s">
        <v>4784</v>
      </c>
      <c r="L1341" s="2" t="s">
        <v>4785</v>
      </c>
      <c r="M1341" s="2">
        <v>440.0</v>
      </c>
      <c r="N1341" s="38" t="s">
        <v>4786</v>
      </c>
      <c r="O1341" s="2" t="s">
        <v>4666</v>
      </c>
    </row>
    <row r="1342">
      <c r="A1342" s="125">
        <v>1341.0</v>
      </c>
      <c r="B1342" s="2" t="s">
        <v>4306</v>
      </c>
      <c r="C1342" s="2" t="s">
        <v>4787</v>
      </c>
      <c r="D1342" s="2" t="s">
        <v>3023</v>
      </c>
      <c r="E1342" s="2" t="s">
        <v>3024</v>
      </c>
      <c r="F1342" s="110" t="s">
        <v>3025</v>
      </c>
      <c r="G1342" s="110" t="s">
        <v>4463</v>
      </c>
      <c r="H1342" s="110" t="s">
        <v>4788</v>
      </c>
      <c r="I1342" s="2" t="s">
        <v>925</v>
      </c>
      <c r="J1342" s="2" t="s">
        <v>4789</v>
      </c>
      <c r="K1342" s="2" t="s">
        <v>4790</v>
      </c>
      <c r="L1342" s="2" t="s">
        <v>4791</v>
      </c>
      <c r="M1342" s="2">
        <v>440.0</v>
      </c>
      <c r="N1342" s="38" t="s">
        <v>4792</v>
      </c>
      <c r="O1342" s="2" t="s">
        <v>4666</v>
      </c>
    </row>
    <row r="1343">
      <c r="A1343" s="125">
        <v>1342.0</v>
      </c>
      <c r="B1343" s="2" t="s">
        <v>4306</v>
      </c>
      <c r="C1343" s="2" t="s">
        <v>4793</v>
      </c>
      <c r="D1343" s="2" t="s">
        <v>3023</v>
      </c>
      <c r="E1343" s="2" t="s">
        <v>3024</v>
      </c>
      <c r="F1343" s="110" t="s">
        <v>3025</v>
      </c>
      <c r="G1343" s="110" t="s">
        <v>4463</v>
      </c>
      <c r="H1343" s="110" t="s">
        <v>4794</v>
      </c>
      <c r="I1343" s="2" t="s">
        <v>925</v>
      </c>
      <c r="J1343" s="2" t="s">
        <v>4795</v>
      </c>
      <c r="K1343" s="2" t="s">
        <v>4796</v>
      </c>
      <c r="L1343" s="2" t="s">
        <v>4797</v>
      </c>
      <c r="M1343" s="2">
        <v>440.0</v>
      </c>
      <c r="N1343" s="38" t="s">
        <v>4798</v>
      </c>
      <c r="O1343" s="2" t="s">
        <v>4666</v>
      </c>
    </row>
    <row r="1344">
      <c r="A1344" s="125">
        <v>1343.0</v>
      </c>
      <c r="B1344" s="2" t="s">
        <v>4306</v>
      </c>
      <c r="C1344" s="2" t="s">
        <v>4799</v>
      </c>
      <c r="D1344" s="2" t="s">
        <v>3023</v>
      </c>
      <c r="E1344" s="2" t="s">
        <v>3024</v>
      </c>
      <c r="F1344" s="110" t="s">
        <v>3025</v>
      </c>
      <c r="G1344" s="110" t="s">
        <v>4800</v>
      </c>
      <c r="H1344" s="110" t="s">
        <v>4801</v>
      </c>
      <c r="I1344" s="2" t="s">
        <v>925</v>
      </c>
      <c r="J1344" s="2" t="s">
        <v>4802</v>
      </c>
      <c r="K1344" s="2" t="s">
        <v>4803</v>
      </c>
      <c r="L1344" s="2" t="s">
        <v>4804</v>
      </c>
      <c r="M1344" s="2">
        <v>440.0</v>
      </c>
      <c r="N1344" s="38" t="s">
        <v>4805</v>
      </c>
      <c r="O1344" s="2" t="s">
        <v>4666</v>
      </c>
    </row>
    <row r="1345">
      <c r="A1345" s="125">
        <v>1344.0</v>
      </c>
      <c r="B1345" s="2" t="s">
        <v>4306</v>
      </c>
      <c r="C1345" s="2" t="s">
        <v>4806</v>
      </c>
      <c r="D1345" s="2" t="s">
        <v>3023</v>
      </c>
      <c r="E1345" s="2" t="s">
        <v>3024</v>
      </c>
      <c r="F1345" s="110" t="s">
        <v>3025</v>
      </c>
      <c r="G1345" s="110" t="s">
        <v>4807</v>
      </c>
      <c r="H1345" s="110" t="s">
        <v>4808</v>
      </c>
      <c r="I1345" s="2" t="s">
        <v>925</v>
      </c>
      <c r="J1345" s="2" t="s">
        <v>4809</v>
      </c>
      <c r="K1345" s="2" t="s">
        <v>4810</v>
      </c>
      <c r="L1345" s="2" t="s">
        <v>4811</v>
      </c>
      <c r="M1345" s="2">
        <v>440.0</v>
      </c>
      <c r="N1345" s="38" t="s">
        <v>4812</v>
      </c>
      <c r="O1345" s="2" t="s">
        <v>4666</v>
      </c>
    </row>
    <row r="1346">
      <c r="A1346" s="125">
        <v>1345.0</v>
      </c>
      <c r="B1346" s="2" t="s">
        <v>4306</v>
      </c>
      <c r="C1346" s="2" t="s">
        <v>4813</v>
      </c>
      <c r="D1346" s="2" t="s">
        <v>3023</v>
      </c>
      <c r="E1346" s="2" t="s">
        <v>3024</v>
      </c>
      <c r="F1346" s="110" t="s">
        <v>3025</v>
      </c>
      <c r="G1346" s="110" t="s">
        <v>4814</v>
      </c>
      <c r="H1346" s="110" t="s">
        <v>4815</v>
      </c>
      <c r="I1346" s="2" t="s">
        <v>925</v>
      </c>
      <c r="J1346" s="2" t="s">
        <v>4816</v>
      </c>
      <c r="K1346" s="2" t="s">
        <v>4817</v>
      </c>
      <c r="L1346" s="2" t="s">
        <v>4818</v>
      </c>
      <c r="M1346" s="2">
        <v>440.0</v>
      </c>
      <c r="N1346" s="38" t="s">
        <v>4819</v>
      </c>
      <c r="O1346" s="2" t="s">
        <v>4666</v>
      </c>
    </row>
    <row r="1347">
      <c r="A1347" s="125">
        <v>1346.0</v>
      </c>
      <c r="B1347" s="2" t="s">
        <v>4306</v>
      </c>
      <c r="C1347" s="126" t="s">
        <v>4820</v>
      </c>
      <c r="D1347" s="2" t="s">
        <v>3023</v>
      </c>
      <c r="E1347" s="2" t="s">
        <v>3024</v>
      </c>
      <c r="F1347" s="110" t="s">
        <v>3025</v>
      </c>
      <c r="G1347" s="110" t="s">
        <v>4821</v>
      </c>
      <c r="H1347" s="110" t="s">
        <v>4822</v>
      </c>
      <c r="I1347" s="2" t="s">
        <v>925</v>
      </c>
      <c r="J1347" s="2" t="s">
        <v>4823</v>
      </c>
      <c r="K1347" s="2" t="s">
        <v>4824</v>
      </c>
      <c r="L1347" s="2" t="s">
        <v>4825</v>
      </c>
      <c r="M1347" s="2">
        <v>440.0</v>
      </c>
      <c r="N1347" s="38" t="s">
        <v>4826</v>
      </c>
      <c r="O1347" s="2" t="s">
        <v>4666</v>
      </c>
    </row>
    <row r="1348">
      <c r="A1348" s="125">
        <v>1347.0</v>
      </c>
      <c r="B1348" s="2" t="s">
        <v>4306</v>
      </c>
      <c r="C1348" s="2" t="s">
        <v>4827</v>
      </c>
      <c r="D1348" s="2" t="s">
        <v>3023</v>
      </c>
      <c r="E1348" s="2" t="s">
        <v>3024</v>
      </c>
      <c r="F1348" s="110" t="s">
        <v>3025</v>
      </c>
      <c r="G1348" s="110" t="s">
        <v>4828</v>
      </c>
      <c r="H1348" s="110" t="s">
        <v>4829</v>
      </c>
      <c r="I1348" s="2" t="s">
        <v>925</v>
      </c>
      <c r="J1348" s="2" t="s">
        <v>4830</v>
      </c>
      <c r="K1348" s="2" t="s">
        <v>4831</v>
      </c>
      <c r="L1348" s="2" t="s">
        <v>4832</v>
      </c>
      <c r="M1348" s="2">
        <v>440.0</v>
      </c>
      <c r="N1348" s="38" t="s">
        <v>4833</v>
      </c>
      <c r="O1348" s="2" t="s">
        <v>4666</v>
      </c>
    </row>
    <row r="1349">
      <c r="A1349" s="125">
        <v>1348.0</v>
      </c>
      <c r="B1349" s="2" t="s">
        <v>4306</v>
      </c>
      <c r="C1349" s="2" t="s">
        <v>4834</v>
      </c>
      <c r="D1349" s="2" t="s">
        <v>3023</v>
      </c>
      <c r="E1349" s="2" t="s">
        <v>3024</v>
      </c>
      <c r="F1349" s="110" t="s">
        <v>3025</v>
      </c>
      <c r="G1349" s="110" t="s">
        <v>4835</v>
      </c>
      <c r="H1349" s="110" t="s">
        <v>4836</v>
      </c>
      <c r="I1349" s="2" t="s">
        <v>925</v>
      </c>
      <c r="J1349" s="2" t="s">
        <v>4837</v>
      </c>
      <c r="K1349" s="2" t="s">
        <v>4838</v>
      </c>
      <c r="L1349" s="2" t="s">
        <v>4839</v>
      </c>
      <c r="M1349" s="2">
        <v>440.0</v>
      </c>
      <c r="N1349" s="38" t="s">
        <v>4840</v>
      </c>
      <c r="O1349" s="2" t="s">
        <v>4666</v>
      </c>
    </row>
    <row r="1350">
      <c r="A1350" s="125">
        <v>1349.0</v>
      </c>
      <c r="B1350" s="2" t="s">
        <v>4659</v>
      </c>
      <c r="C1350" s="2" t="s">
        <v>4774</v>
      </c>
      <c r="D1350" s="2" t="s">
        <v>3023</v>
      </c>
      <c r="E1350" s="2" t="s">
        <v>3024</v>
      </c>
      <c r="F1350" s="110" t="s">
        <v>3025</v>
      </c>
      <c r="G1350" s="110" t="s">
        <v>4775</v>
      </c>
      <c r="H1350" s="110" t="s">
        <v>2233</v>
      </c>
      <c r="I1350" s="2" t="s">
        <v>925</v>
      </c>
      <c r="J1350" s="2" t="s">
        <v>4841</v>
      </c>
      <c r="K1350" s="2" t="s">
        <v>4842</v>
      </c>
      <c r="L1350" s="2" t="s">
        <v>4843</v>
      </c>
      <c r="M1350" s="2">
        <v>440.0</v>
      </c>
      <c r="N1350" s="38" t="s">
        <v>4844</v>
      </c>
      <c r="O1350" s="2" t="s">
        <v>4666</v>
      </c>
    </row>
    <row r="1351">
      <c r="A1351" s="125">
        <v>1350.0</v>
      </c>
      <c r="B1351" s="2" t="s">
        <v>4659</v>
      </c>
      <c r="C1351" s="2" t="s">
        <v>4780</v>
      </c>
      <c r="D1351" s="2" t="s">
        <v>3023</v>
      </c>
      <c r="E1351" s="2" t="s">
        <v>3024</v>
      </c>
      <c r="F1351" s="110" t="s">
        <v>3025</v>
      </c>
      <c r="G1351" s="110" t="s">
        <v>4781</v>
      </c>
      <c r="H1351" s="110" t="s">
        <v>4782</v>
      </c>
      <c r="I1351" s="2" t="s">
        <v>925</v>
      </c>
      <c r="J1351" s="2" t="s">
        <v>4845</v>
      </c>
      <c r="K1351" s="2" t="s">
        <v>4846</v>
      </c>
      <c r="L1351" s="2" t="s">
        <v>4847</v>
      </c>
      <c r="M1351" s="2">
        <v>440.0</v>
      </c>
      <c r="N1351" s="38" t="s">
        <v>4848</v>
      </c>
      <c r="O1351" s="2" t="s">
        <v>4666</v>
      </c>
    </row>
    <row r="1352">
      <c r="A1352" s="125">
        <v>1351.0</v>
      </c>
      <c r="B1352" s="2" t="s">
        <v>4659</v>
      </c>
      <c r="C1352" s="2" t="s">
        <v>4787</v>
      </c>
      <c r="D1352" s="2" t="s">
        <v>3023</v>
      </c>
      <c r="E1352" s="2" t="s">
        <v>3024</v>
      </c>
      <c r="F1352" s="110" t="s">
        <v>3025</v>
      </c>
      <c r="G1352" s="110" t="s">
        <v>4463</v>
      </c>
      <c r="H1352" s="110" t="s">
        <v>4788</v>
      </c>
      <c r="I1352" s="2" t="s">
        <v>925</v>
      </c>
      <c r="J1352" s="2" t="s">
        <v>4849</v>
      </c>
      <c r="K1352" s="2" t="s">
        <v>4850</v>
      </c>
      <c r="L1352" s="2" t="s">
        <v>4851</v>
      </c>
      <c r="M1352" s="2">
        <v>440.0</v>
      </c>
      <c r="N1352" s="38" t="s">
        <v>4852</v>
      </c>
      <c r="O1352" s="2" t="s">
        <v>4666</v>
      </c>
    </row>
    <row r="1353">
      <c r="A1353" s="125">
        <v>1352.0</v>
      </c>
      <c r="B1353" s="2" t="s">
        <v>4659</v>
      </c>
      <c r="C1353" s="2" t="s">
        <v>4793</v>
      </c>
      <c r="D1353" s="2" t="s">
        <v>3023</v>
      </c>
      <c r="E1353" s="2" t="s">
        <v>3024</v>
      </c>
      <c r="F1353" s="110" t="s">
        <v>3025</v>
      </c>
      <c r="G1353" s="110" t="s">
        <v>4463</v>
      </c>
      <c r="H1353" s="110" t="s">
        <v>4794</v>
      </c>
      <c r="I1353" s="2" t="s">
        <v>925</v>
      </c>
      <c r="J1353" s="2" t="s">
        <v>4853</v>
      </c>
      <c r="K1353" s="2" t="s">
        <v>4854</v>
      </c>
      <c r="L1353" s="2" t="s">
        <v>4855</v>
      </c>
      <c r="M1353" s="2">
        <v>440.0</v>
      </c>
      <c r="N1353" s="38" t="s">
        <v>4856</v>
      </c>
      <c r="O1353" s="2" t="s">
        <v>4666</v>
      </c>
    </row>
    <row r="1354">
      <c r="A1354" s="125">
        <v>1353.0</v>
      </c>
      <c r="B1354" s="2" t="s">
        <v>4659</v>
      </c>
      <c r="C1354" s="2" t="s">
        <v>4799</v>
      </c>
      <c r="D1354" s="2" t="s">
        <v>3023</v>
      </c>
      <c r="E1354" s="2" t="s">
        <v>3024</v>
      </c>
      <c r="F1354" s="110" t="s">
        <v>3025</v>
      </c>
      <c r="G1354" s="110" t="s">
        <v>4800</v>
      </c>
      <c r="H1354" s="110" t="s">
        <v>4801</v>
      </c>
      <c r="I1354" s="2" t="s">
        <v>925</v>
      </c>
      <c r="J1354" s="2" t="s">
        <v>4857</v>
      </c>
      <c r="K1354" s="2" t="s">
        <v>4858</v>
      </c>
      <c r="L1354" s="2" t="s">
        <v>4859</v>
      </c>
      <c r="M1354" s="2">
        <v>440.0</v>
      </c>
      <c r="N1354" s="38" t="s">
        <v>4860</v>
      </c>
      <c r="O1354" s="2" t="s">
        <v>4666</v>
      </c>
    </row>
    <row r="1355">
      <c r="A1355" s="125">
        <v>1354.0</v>
      </c>
      <c r="B1355" s="2" t="s">
        <v>4659</v>
      </c>
      <c r="C1355" s="2" t="s">
        <v>4806</v>
      </c>
      <c r="D1355" s="2" t="s">
        <v>3023</v>
      </c>
      <c r="E1355" s="2" t="s">
        <v>3024</v>
      </c>
      <c r="F1355" s="110" t="s">
        <v>3025</v>
      </c>
      <c r="G1355" s="110" t="s">
        <v>4807</v>
      </c>
      <c r="H1355" s="110" t="s">
        <v>4808</v>
      </c>
      <c r="I1355" s="2" t="s">
        <v>925</v>
      </c>
      <c r="J1355" s="2" t="s">
        <v>4861</v>
      </c>
      <c r="K1355" s="2" t="s">
        <v>4862</v>
      </c>
      <c r="L1355" s="2" t="s">
        <v>4863</v>
      </c>
      <c r="M1355" s="2">
        <v>440.0</v>
      </c>
      <c r="N1355" s="38" t="s">
        <v>4864</v>
      </c>
      <c r="O1355" s="2" t="s">
        <v>4666</v>
      </c>
    </row>
    <row r="1356">
      <c r="A1356" s="125">
        <v>1355.0</v>
      </c>
      <c r="B1356" s="2" t="s">
        <v>4659</v>
      </c>
      <c r="C1356" s="2" t="s">
        <v>4813</v>
      </c>
      <c r="D1356" s="2" t="s">
        <v>3023</v>
      </c>
      <c r="E1356" s="2" t="s">
        <v>3024</v>
      </c>
      <c r="F1356" s="110" t="s">
        <v>3025</v>
      </c>
      <c r="G1356" s="110" t="s">
        <v>4814</v>
      </c>
      <c r="H1356" s="110" t="s">
        <v>4815</v>
      </c>
      <c r="I1356" s="2" t="s">
        <v>925</v>
      </c>
      <c r="J1356" s="2" t="s">
        <v>4865</v>
      </c>
      <c r="K1356" s="2" t="s">
        <v>4866</v>
      </c>
      <c r="L1356" s="2" t="s">
        <v>4867</v>
      </c>
      <c r="M1356" s="2">
        <v>440.0</v>
      </c>
      <c r="N1356" s="38" t="s">
        <v>4868</v>
      </c>
      <c r="O1356" s="2" t="s">
        <v>4666</v>
      </c>
    </row>
    <row r="1357">
      <c r="A1357" s="125">
        <v>1356.0</v>
      </c>
      <c r="B1357" s="2" t="s">
        <v>4659</v>
      </c>
      <c r="C1357" s="2" t="s">
        <v>4820</v>
      </c>
      <c r="D1357" s="2" t="s">
        <v>3023</v>
      </c>
      <c r="E1357" s="2" t="s">
        <v>3024</v>
      </c>
      <c r="F1357" s="110" t="s">
        <v>3025</v>
      </c>
      <c r="G1357" s="110" t="s">
        <v>4821</v>
      </c>
      <c r="H1357" s="110" t="s">
        <v>4822</v>
      </c>
      <c r="I1357" s="2" t="s">
        <v>925</v>
      </c>
      <c r="J1357" s="2" t="s">
        <v>4869</v>
      </c>
      <c r="K1357" s="2" t="s">
        <v>4870</v>
      </c>
      <c r="L1357" s="2" t="s">
        <v>4871</v>
      </c>
      <c r="M1357" s="2">
        <v>440.0</v>
      </c>
      <c r="N1357" s="38" t="s">
        <v>4872</v>
      </c>
      <c r="O1357" s="2" t="s">
        <v>4666</v>
      </c>
    </row>
    <row r="1358">
      <c r="A1358" s="125">
        <v>1357.0</v>
      </c>
      <c r="B1358" s="2" t="s">
        <v>4659</v>
      </c>
      <c r="C1358" s="2" t="s">
        <v>4827</v>
      </c>
      <c r="D1358" s="2" t="s">
        <v>3023</v>
      </c>
      <c r="E1358" s="2" t="s">
        <v>3024</v>
      </c>
      <c r="F1358" s="110" t="s">
        <v>3025</v>
      </c>
      <c r="G1358" s="110" t="s">
        <v>4828</v>
      </c>
      <c r="H1358" s="110" t="s">
        <v>4829</v>
      </c>
      <c r="I1358" s="2" t="s">
        <v>925</v>
      </c>
      <c r="J1358" s="2" t="s">
        <v>4873</v>
      </c>
      <c r="K1358" s="2" t="s">
        <v>4874</v>
      </c>
      <c r="L1358" s="2" t="s">
        <v>4875</v>
      </c>
      <c r="M1358" s="2">
        <v>440.0</v>
      </c>
      <c r="N1358" s="38" t="s">
        <v>4876</v>
      </c>
      <c r="O1358" s="2" t="s">
        <v>4666</v>
      </c>
    </row>
    <row r="1359">
      <c r="A1359" s="125">
        <v>1358.0</v>
      </c>
      <c r="B1359" s="2" t="s">
        <v>4659</v>
      </c>
      <c r="C1359" s="2" t="s">
        <v>4834</v>
      </c>
      <c r="D1359" s="2" t="s">
        <v>3023</v>
      </c>
      <c r="E1359" s="2" t="s">
        <v>3024</v>
      </c>
      <c r="F1359" s="110" t="s">
        <v>3025</v>
      </c>
      <c r="G1359" s="110" t="s">
        <v>4835</v>
      </c>
      <c r="H1359" s="110" t="s">
        <v>4836</v>
      </c>
      <c r="I1359" s="2" t="s">
        <v>925</v>
      </c>
      <c r="J1359" s="2" t="s">
        <v>4877</v>
      </c>
      <c r="K1359" s="2" t="s">
        <v>4878</v>
      </c>
      <c r="L1359" s="2" t="s">
        <v>4879</v>
      </c>
      <c r="M1359" s="2">
        <v>440.0</v>
      </c>
      <c r="N1359" s="38" t="s">
        <v>4880</v>
      </c>
      <c r="O1359" s="2" t="s">
        <v>4666</v>
      </c>
    </row>
    <row r="1360">
      <c r="A1360" s="125">
        <v>1359.0</v>
      </c>
      <c r="B1360" s="2" t="s">
        <v>4311</v>
      </c>
      <c r="C1360" s="2" t="s">
        <v>4774</v>
      </c>
      <c r="D1360" s="2" t="s">
        <v>3023</v>
      </c>
      <c r="E1360" s="2" t="s">
        <v>3024</v>
      </c>
      <c r="F1360" s="110" t="s">
        <v>3025</v>
      </c>
      <c r="G1360" s="110" t="s">
        <v>4775</v>
      </c>
      <c r="H1360" s="110" t="s">
        <v>2233</v>
      </c>
      <c r="I1360" s="2" t="s">
        <v>925</v>
      </c>
      <c r="J1360" s="2" t="s">
        <v>4881</v>
      </c>
      <c r="K1360" s="2" t="s">
        <v>4882</v>
      </c>
      <c r="L1360" s="2" t="s">
        <v>4883</v>
      </c>
      <c r="M1360" s="2">
        <v>440.0</v>
      </c>
      <c r="N1360" s="38" t="s">
        <v>4884</v>
      </c>
      <c r="O1360" s="2" t="s">
        <v>4666</v>
      </c>
    </row>
    <row r="1361">
      <c r="A1361" s="125">
        <v>1360.0</v>
      </c>
      <c r="B1361" s="2" t="s">
        <v>4311</v>
      </c>
      <c r="C1361" s="2" t="s">
        <v>4780</v>
      </c>
      <c r="D1361" s="2" t="s">
        <v>3023</v>
      </c>
      <c r="E1361" s="2" t="s">
        <v>3024</v>
      </c>
      <c r="F1361" s="110" t="s">
        <v>3025</v>
      </c>
      <c r="G1361" s="110" t="s">
        <v>4781</v>
      </c>
      <c r="H1361" s="110" t="s">
        <v>4782</v>
      </c>
      <c r="I1361" s="2" t="s">
        <v>925</v>
      </c>
      <c r="J1361" s="2" t="s">
        <v>4885</v>
      </c>
      <c r="K1361" s="2" t="s">
        <v>4886</v>
      </c>
      <c r="L1361" s="2" t="s">
        <v>4887</v>
      </c>
      <c r="M1361" s="2">
        <v>440.0</v>
      </c>
      <c r="N1361" s="38" t="s">
        <v>4888</v>
      </c>
      <c r="O1361" s="2" t="s">
        <v>4666</v>
      </c>
    </row>
    <row r="1362">
      <c r="A1362" s="125">
        <v>1361.0</v>
      </c>
      <c r="B1362" s="2" t="s">
        <v>4311</v>
      </c>
      <c r="C1362" s="2" t="s">
        <v>4787</v>
      </c>
      <c r="D1362" s="2" t="s">
        <v>3023</v>
      </c>
      <c r="E1362" s="2" t="s">
        <v>3024</v>
      </c>
      <c r="F1362" s="110" t="s">
        <v>3025</v>
      </c>
      <c r="G1362" s="110" t="s">
        <v>4463</v>
      </c>
      <c r="H1362" s="110" t="s">
        <v>4788</v>
      </c>
      <c r="I1362" s="2" t="s">
        <v>925</v>
      </c>
      <c r="J1362" s="2" t="s">
        <v>4889</v>
      </c>
      <c r="K1362" s="2" t="s">
        <v>4890</v>
      </c>
      <c r="L1362" s="2" t="s">
        <v>4891</v>
      </c>
      <c r="M1362" s="2">
        <v>440.0</v>
      </c>
      <c r="N1362" s="38" t="s">
        <v>4892</v>
      </c>
      <c r="O1362" s="2" t="s">
        <v>4666</v>
      </c>
    </row>
    <row r="1363">
      <c r="A1363" s="125">
        <v>1362.0</v>
      </c>
      <c r="B1363" s="2" t="s">
        <v>4311</v>
      </c>
      <c r="C1363" s="2" t="s">
        <v>4793</v>
      </c>
      <c r="D1363" s="2" t="s">
        <v>3023</v>
      </c>
      <c r="E1363" s="2" t="s">
        <v>3024</v>
      </c>
      <c r="F1363" s="110" t="s">
        <v>3025</v>
      </c>
      <c r="G1363" s="110" t="s">
        <v>4463</v>
      </c>
      <c r="H1363" s="110" t="s">
        <v>4794</v>
      </c>
      <c r="I1363" s="2" t="s">
        <v>925</v>
      </c>
      <c r="J1363" s="2" t="s">
        <v>4893</v>
      </c>
      <c r="K1363" s="2" t="s">
        <v>4894</v>
      </c>
      <c r="L1363" s="2" t="s">
        <v>4895</v>
      </c>
      <c r="M1363" s="2">
        <v>440.0</v>
      </c>
      <c r="N1363" s="38" t="s">
        <v>4896</v>
      </c>
      <c r="O1363" s="2" t="s">
        <v>4666</v>
      </c>
    </row>
    <row r="1364">
      <c r="A1364" s="125">
        <v>1363.0</v>
      </c>
      <c r="B1364" s="2" t="s">
        <v>4311</v>
      </c>
      <c r="C1364" s="2" t="s">
        <v>4799</v>
      </c>
      <c r="D1364" s="2" t="s">
        <v>3023</v>
      </c>
      <c r="E1364" s="2" t="s">
        <v>3024</v>
      </c>
      <c r="F1364" s="110" t="s">
        <v>3025</v>
      </c>
      <c r="G1364" s="110" t="s">
        <v>4800</v>
      </c>
      <c r="H1364" s="110" t="s">
        <v>4801</v>
      </c>
      <c r="I1364" s="2" t="s">
        <v>925</v>
      </c>
      <c r="J1364" s="2" t="s">
        <v>4897</v>
      </c>
      <c r="K1364" s="2" t="s">
        <v>4898</v>
      </c>
      <c r="L1364" s="2" t="s">
        <v>4899</v>
      </c>
      <c r="M1364" s="2">
        <v>440.0</v>
      </c>
      <c r="N1364" s="38" t="s">
        <v>4900</v>
      </c>
      <c r="O1364" s="2" t="s">
        <v>4666</v>
      </c>
    </row>
    <row r="1365">
      <c r="A1365" s="125">
        <v>1364.0</v>
      </c>
      <c r="B1365" s="2" t="s">
        <v>4311</v>
      </c>
      <c r="C1365" s="2" t="s">
        <v>4806</v>
      </c>
      <c r="D1365" s="2" t="s">
        <v>3023</v>
      </c>
      <c r="E1365" s="2" t="s">
        <v>3024</v>
      </c>
      <c r="F1365" s="110" t="s">
        <v>3025</v>
      </c>
      <c r="G1365" s="110" t="s">
        <v>4807</v>
      </c>
      <c r="H1365" s="110" t="s">
        <v>4808</v>
      </c>
      <c r="I1365" s="2" t="s">
        <v>925</v>
      </c>
      <c r="J1365" s="2" t="s">
        <v>4901</v>
      </c>
      <c r="K1365" s="2" t="s">
        <v>4902</v>
      </c>
      <c r="L1365" s="2" t="s">
        <v>4903</v>
      </c>
      <c r="M1365" s="2">
        <v>440.0</v>
      </c>
      <c r="N1365" s="38" t="s">
        <v>4904</v>
      </c>
      <c r="O1365" s="2" t="s">
        <v>4666</v>
      </c>
    </row>
    <row r="1366">
      <c r="A1366" s="125">
        <v>1365.0</v>
      </c>
      <c r="B1366" s="2" t="s">
        <v>4311</v>
      </c>
      <c r="C1366" s="2" t="s">
        <v>4813</v>
      </c>
      <c r="D1366" s="2" t="s">
        <v>3023</v>
      </c>
      <c r="E1366" s="2" t="s">
        <v>3024</v>
      </c>
      <c r="F1366" s="110" t="s">
        <v>3025</v>
      </c>
      <c r="G1366" s="110" t="s">
        <v>4814</v>
      </c>
      <c r="H1366" s="110" t="s">
        <v>4815</v>
      </c>
      <c r="I1366" s="2" t="s">
        <v>925</v>
      </c>
      <c r="J1366" s="2" t="s">
        <v>4905</v>
      </c>
      <c r="K1366" s="2" t="s">
        <v>4906</v>
      </c>
      <c r="L1366" s="2" t="s">
        <v>4907</v>
      </c>
      <c r="M1366" s="2">
        <v>440.0</v>
      </c>
      <c r="N1366" s="38" t="s">
        <v>4908</v>
      </c>
      <c r="O1366" s="2" t="s">
        <v>4666</v>
      </c>
    </row>
    <row r="1367">
      <c r="A1367" s="125">
        <v>1366.0</v>
      </c>
      <c r="B1367" s="2" t="s">
        <v>4311</v>
      </c>
      <c r="C1367" s="2" t="s">
        <v>4820</v>
      </c>
      <c r="D1367" s="2" t="s">
        <v>3023</v>
      </c>
      <c r="E1367" s="2" t="s">
        <v>3024</v>
      </c>
      <c r="F1367" s="110" t="s">
        <v>3025</v>
      </c>
      <c r="G1367" s="110" t="s">
        <v>4821</v>
      </c>
      <c r="H1367" s="110" t="s">
        <v>4822</v>
      </c>
      <c r="I1367" s="2" t="s">
        <v>925</v>
      </c>
      <c r="J1367" s="2" t="s">
        <v>4909</v>
      </c>
      <c r="K1367" s="2" t="s">
        <v>4910</v>
      </c>
      <c r="L1367" s="2" t="s">
        <v>4911</v>
      </c>
      <c r="M1367" s="2">
        <v>440.0</v>
      </c>
      <c r="N1367" s="38" t="s">
        <v>4912</v>
      </c>
      <c r="O1367" s="2" t="s">
        <v>4666</v>
      </c>
    </row>
    <row r="1368">
      <c r="A1368" s="125">
        <v>1367.0</v>
      </c>
      <c r="B1368" s="2" t="s">
        <v>4311</v>
      </c>
      <c r="C1368" s="2" t="s">
        <v>4827</v>
      </c>
      <c r="D1368" s="2" t="s">
        <v>3023</v>
      </c>
      <c r="E1368" s="2" t="s">
        <v>3024</v>
      </c>
      <c r="F1368" s="110" t="s">
        <v>3025</v>
      </c>
      <c r="G1368" s="110" t="s">
        <v>4828</v>
      </c>
      <c r="H1368" s="110" t="s">
        <v>4829</v>
      </c>
      <c r="I1368" s="2" t="s">
        <v>925</v>
      </c>
      <c r="J1368" s="2" t="s">
        <v>4913</v>
      </c>
      <c r="K1368" s="2" t="s">
        <v>4914</v>
      </c>
      <c r="L1368" s="2" t="s">
        <v>4915</v>
      </c>
      <c r="M1368" s="2">
        <v>440.0</v>
      </c>
      <c r="N1368" s="38" t="s">
        <v>4916</v>
      </c>
      <c r="O1368" s="2" t="s">
        <v>4666</v>
      </c>
    </row>
    <row r="1369">
      <c r="A1369" s="125">
        <v>1368.0</v>
      </c>
      <c r="B1369" s="2" t="s">
        <v>4311</v>
      </c>
      <c r="C1369" s="2" t="s">
        <v>4834</v>
      </c>
      <c r="D1369" s="2" t="s">
        <v>3023</v>
      </c>
      <c r="E1369" s="2" t="s">
        <v>3024</v>
      </c>
      <c r="F1369" s="110" t="s">
        <v>3025</v>
      </c>
      <c r="G1369" s="110" t="s">
        <v>4835</v>
      </c>
      <c r="H1369" s="110" t="s">
        <v>4836</v>
      </c>
      <c r="I1369" s="2" t="s">
        <v>925</v>
      </c>
      <c r="J1369" s="2" t="s">
        <v>4917</v>
      </c>
      <c r="K1369" s="2" t="s">
        <v>4918</v>
      </c>
      <c r="L1369" s="2" t="s">
        <v>4919</v>
      </c>
      <c r="M1369" s="2">
        <v>440.0</v>
      </c>
      <c r="N1369" s="38" t="s">
        <v>4920</v>
      </c>
      <c r="O1369" s="2" t="s">
        <v>4666</v>
      </c>
    </row>
    <row r="1370">
      <c r="A1370" s="125">
        <v>1369.0</v>
      </c>
      <c r="B1370" s="2" t="s">
        <v>4921</v>
      </c>
      <c r="C1370" s="2" t="s">
        <v>4922</v>
      </c>
      <c r="D1370" s="2" t="s">
        <v>3023</v>
      </c>
      <c r="E1370" s="2" t="s">
        <v>3024</v>
      </c>
      <c r="F1370" s="110" t="s">
        <v>3025</v>
      </c>
      <c r="G1370" s="110" t="s">
        <v>4923</v>
      </c>
      <c r="H1370" s="110" t="s">
        <v>4924</v>
      </c>
      <c r="I1370" s="2" t="s">
        <v>925</v>
      </c>
      <c r="J1370" s="2" t="s">
        <v>4925</v>
      </c>
      <c r="K1370" s="2" t="s">
        <v>4926</v>
      </c>
      <c r="L1370" s="2" t="s">
        <v>4927</v>
      </c>
      <c r="M1370" s="2">
        <v>443.0</v>
      </c>
      <c r="N1370" s="38" t="s">
        <v>4928</v>
      </c>
      <c r="O1370" s="2" t="s">
        <v>4666</v>
      </c>
    </row>
    <row r="1371">
      <c r="A1371" s="125">
        <v>1370.0</v>
      </c>
      <c r="B1371" s="2" t="s">
        <v>4921</v>
      </c>
      <c r="C1371" s="2" t="s">
        <v>4929</v>
      </c>
      <c r="D1371" s="2" t="s">
        <v>3023</v>
      </c>
      <c r="E1371" s="2" t="s">
        <v>3024</v>
      </c>
      <c r="F1371" s="110" t="s">
        <v>3025</v>
      </c>
      <c r="G1371" s="110" t="s">
        <v>4923</v>
      </c>
      <c r="H1371" s="110" t="s">
        <v>4924</v>
      </c>
      <c r="I1371" s="2" t="s">
        <v>925</v>
      </c>
      <c r="J1371" s="2" t="s">
        <v>4930</v>
      </c>
      <c r="K1371" s="2" t="s">
        <v>4931</v>
      </c>
      <c r="L1371" s="2" t="s">
        <v>4927</v>
      </c>
      <c r="M1371" s="2">
        <v>443.0</v>
      </c>
      <c r="N1371" s="38" t="s">
        <v>4932</v>
      </c>
      <c r="O1371" s="2" t="s">
        <v>4666</v>
      </c>
    </row>
    <row r="1372">
      <c r="A1372" s="125">
        <v>1371.0</v>
      </c>
      <c r="B1372" s="2" t="s">
        <v>4921</v>
      </c>
      <c r="C1372" s="2" t="s">
        <v>4933</v>
      </c>
      <c r="D1372" s="2" t="s">
        <v>3023</v>
      </c>
      <c r="E1372" s="2" t="s">
        <v>3024</v>
      </c>
      <c r="F1372" s="110" t="s">
        <v>3025</v>
      </c>
      <c r="G1372" s="110" t="s">
        <v>4934</v>
      </c>
      <c r="H1372" s="110" t="s">
        <v>4935</v>
      </c>
      <c r="I1372" s="2" t="s">
        <v>925</v>
      </c>
      <c r="J1372" s="2" t="s">
        <v>4936</v>
      </c>
      <c r="L1372" s="2" t="s">
        <v>4937</v>
      </c>
      <c r="M1372" s="2">
        <v>443.0</v>
      </c>
      <c r="N1372" s="38" t="s">
        <v>4938</v>
      </c>
      <c r="O1372" s="2" t="s">
        <v>4666</v>
      </c>
    </row>
    <row r="1373">
      <c r="A1373" s="125">
        <v>1372.0</v>
      </c>
      <c r="B1373" s="2" t="s">
        <v>4921</v>
      </c>
      <c r="C1373" s="2" t="s">
        <v>4939</v>
      </c>
      <c r="D1373" s="2" t="s">
        <v>3023</v>
      </c>
      <c r="E1373" s="2" t="s">
        <v>3024</v>
      </c>
      <c r="F1373" s="110" t="s">
        <v>3025</v>
      </c>
      <c r="G1373" s="110" t="s">
        <v>4934</v>
      </c>
      <c r="H1373" s="110" t="s">
        <v>4935</v>
      </c>
      <c r="I1373" s="2" t="s">
        <v>925</v>
      </c>
      <c r="J1373" s="2" t="s">
        <v>4940</v>
      </c>
      <c r="L1373" s="2" t="s">
        <v>4937</v>
      </c>
      <c r="M1373" s="2">
        <v>443.0</v>
      </c>
      <c r="N1373" s="38" t="s">
        <v>4941</v>
      </c>
      <c r="O1373" s="2" t="s">
        <v>4666</v>
      </c>
    </row>
    <row r="1374">
      <c r="A1374" s="125">
        <v>1373.0</v>
      </c>
      <c r="B1374" s="2" t="s">
        <v>4921</v>
      </c>
      <c r="C1374" s="2" t="s">
        <v>4942</v>
      </c>
      <c r="D1374" s="2" t="s">
        <v>3023</v>
      </c>
      <c r="E1374" s="2" t="s">
        <v>3024</v>
      </c>
      <c r="F1374" s="110" t="s">
        <v>3025</v>
      </c>
      <c r="G1374" s="110" t="s">
        <v>4934</v>
      </c>
      <c r="H1374" s="110" t="s">
        <v>4943</v>
      </c>
      <c r="I1374" s="2" t="s">
        <v>925</v>
      </c>
      <c r="J1374" s="2" t="s">
        <v>4944</v>
      </c>
      <c r="L1374" s="2" t="s">
        <v>4937</v>
      </c>
      <c r="M1374" s="2">
        <v>443.0</v>
      </c>
      <c r="N1374" s="38" t="s">
        <v>4945</v>
      </c>
      <c r="O1374" s="2" t="s">
        <v>4666</v>
      </c>
    </row>
    <row r="1375">
      <c r="A1375" s="125">
        <v>1374.0</v>
      </c>
      <c r="B1375" s="2" t="s">
        <v>4921</v>
      </c>
      <c r="C1375" s="2" t="s">
        <v>4946</v>
      </c>
      <c r="D1375" s="2" t="s">
        <v>3023</v>
      </c>
      <c r="E1375" s="2" t="s">
        <v>3024</v>
      </c>
      <c r="F1375" s="110" t="s">
        <v>3025</v>
      </c>
      <c r="G1375" s="110" t="s">
        <v>4934</v>
      </c>
      <c r="H1375" s="110" t="s">
        <v>4943</v>
      </c>
      <c r="I1375" s="2" t="s">
        <v>925</v>
      </c>
      <c r="J1375" s="2" t="s">
        <v>4947</v>
      </c>
      <c r="K1375" s="2" t="s">
        <v>4948</v>
      </c>
      <c r="L1375" s="2" t="s">
        <v>4937</v>
      </c>
      <c r="M1375" s="2">
        <v>443.0</v>
      </c>
      <c r="N1375" s="38" t="s">
        <v>4949</v>
      </c>
      <c r="O1375" s="2" t="s">
        <v>4666</v>
      </c>
    </row>
    <row r="1376">
      <c r="A1376" s="125">
        <v>1375.0</v>
      </c>
      <c r="B1376" s="2" t="s">
        <v>4921</v>
      </c>
      <c r="C1376" s="2" t="s">
        <v>4950</v>
      </c>
      <c r="D1376" s="2" t="s">
        <v>3023</v>
      </c>
      <c r="E1376" s="2" t="s">
        <v>3024</v>
      </c>
      <c r="F1376" s="110" t="s">
        <v>3025</v>
      </c>
      <c r="G1376" s="110" t="s">
        <v>4934</v>
      </c>
      <c r="H1376" s="110" t="s">
        <v>4951</v>
      </c>
      <c r="I1376" s="2" t="s">
        <v>925</v>
      </c>
      <c r="J1376" s="2" t="s">
        <v>4952</v>
      </c>
      <c r="K1376" s="2" t="s">
        <v>4953</v>
      </c>
      <c r="L1376" s="2" t="s">
        <v>4954</v>
      </c>
      <c r="M1376" s="2">
        <v>443.0</v>
      </c>
      <c r="N1376" s="38" t="s">
        <v>4955</v>
      </c>
      <c r="O1376" s="2" t="s">
        <v>4666</v>
      </c>
    </row>
    <row r="1377">
      <c r="A1377" s="125">
        <v>1376.0</v>
      </c>
      <c r="B1377" s="2" t="s">
        <v>4921</v>
      </c>
      <c r="C1377" s="2" t="s">
        <v>4956</v>
      </c>
      <c r="D1377" s="2" t="s">
        <v>3023</v>
      </c>
      <c r="E1377" s="2" t="s">
        <v>3024</v>
      </c>
      <c r="F1377" s="110" t="s">
        <v>3025</v>
      </c>
      <c r="G1377" s="110" t="s">
        <v>4934</v>
      </c>
      <c r="H1377" s="110" t="s">
        <v>4951</v>
      </c>
      <c r="I1377" s="2" t="s">
        <v>925</v>
      </c>
      <c r="J1377" s="2" t="s">
        <v>4957</v>
      </c>
      <c r="K1377" s="2" t="s">
        <v>4958</v>
      </c>
      <c r="L1377" s="2" t="s">
        <v>4954</v>
      </c>
      <c r="M1377" s="2">
        <v>443.0</v>
      </c>
      <c r="N1377" s="38" t="s">
        <v>4959</v>
      </c>
      <c r="O1377" s="2" t="s">
        <v>4666</v>
      </c>
    </row>
    <row r="1378">
      <c r="A1378" s="125">
        <v>1377.0</v>
      </c>
      <c r="B1378" s="2" t="s">
        <v>4921</v>
      </c>
      <c r="C1378" s="2" t="s">
        <v>4960</v>
      </c>
      <c r="D1378" s="2" t="s">
        <v>3023</v>
      </c>
      <c r="E1378" s="2" t="s">
        <v>3024</v>
      </c>
      <c r="F1378" s="110" t="s">
        <v>3025</v>
      </c>
      <c r="G1378" s="110" t="s">
        <v>4934</v>
      </c>
      <c r="H1378" s="110" t="s">
        <v>4961</v>
      </c>
      <c r="I1378" s="2" t="s">
        <v>925</v>
      </c>
      <c r="J1378" s="2" t="s">
        <v>4962</v>
      </c>
      <c r="K1378" s="2" t="s">
        <v>4963</v>
      </c>
      <c r="L1378" s="2" t="s">
        <v>4964</v>
      </c>
      <c r="M1378" s="2">
        <v>443.0</v>
      </c>
      <c r="N1378" s="38" t="s">
        <v>4965</v>
      </c>
      <c r="O1378" s="2" t="s">
        <v>4666</v>
      </c>
    </row>
    <row r="1379">
      <c r="A1379" s="125">
        <v>1378.0</v>
      </c>
      <c r="B1379" s="2" t="s">
        <v>4921</v>
      </c>
      <c r="C1379" s="2" t="s">
        <v>4966</v>
      </c>
      <c r="D1379" s="2" t="s">
        <v>3023</v>
      </c>
      <c r="E1379" s="2" t="s">
        <v>3024</v>
      </c>
      <c r="F1379" s="110" t="s">
        <v>3025</v>
      </c>
      <c r="G1379" s="110" t="s">
        <v>4934</v>
      </c>
      <c r="H1379" s="110" t="s">
        <v>4961</v>
      </c>
      <c r="I1379" s="2" t="s">
        <v>925</v>
      </c>
      <c r="J1379" s="2" t="s">
        <v>4967</v>
      </c>
      <c r="K1379" s="2" t="s">
        <v>4968</v>
      </c>
      <c r="L1379" s="2" t="s">
        <v>4937</v>
      </c>
      <c r="M1379" s="2">
        <v>443.0</v>
      </c>
      <c r="N1379" s="38" t="s">
        <v>4969</v>
      </c>
      <c r="O1379" s="2" t="s">
        <v>4666</v>
      </c>
    </row>
    <row r="1380">
      <c r="A1380" s="125">
        <v>1379.0</v>
      </c>
      <c r="B1380" s="2" t="s">
        <v>4306</v>
      </c>
      <c r="D1380" s="2" t="s">
        <v>3023</v>
      </c>
      <c r="E1380" s="2" t="s">
        <v>3024</v>
      </c>
      <c r="F1380" s="110" t="s">
        <v>3025</v>
      </c>
      <c r="G1380" s="110" t="s">
        <v>4970</v>
      </c>
      <c r="H1380" s="110" t="s">
        <v>4971</v>
      </c>
      <c r="I1380" s="2" t="s">
        <v>925</v>
      </c>
      <c r="J1380" s="2" t="s">
        <v>4972</v>
      </c>
      <c r="K1380" s="2" t="s">
        <v>4973</v>
      </c>
      <c r="L1380" s="2" t="s">
        <v>4974</v>
      </c>
      <c r="M1380" s="2">
        <v>444.0</v>
      </c>
      <c r="N1380" s="38" t="s">
        <v>4975</v>
      </c>
      <c r="O1380" s="2" t="s">
        <v>4666</v>
      </c>
    </row>
    <row r="1381">
      <c r="A1381" s="125">
        <v>1380.0</v>
      </c>
      <c r="D1381" s="2" t="s">
        <v>3023</v>
      </c>
      <c r="E1381" s="2" t="s">
        <v>3024</v>
      </c>
      <c r="F1381" s="110" t="s">
        <v>3025</v>
      </c>
      <c r="G1381" s="110" t="s">
        <v>4976</v>
      </c>
      <c r="H1381" s="110" t="s">
        <v>4977</v>
      </c>
      <c r="I1381" s="2" t="s">
        <v>925</v>
      </c>
      <c r="J1381" s="2" t="s">
        <v>4978</v>
      </c>
      <c r="K1381" s="2" t="s">
        <v>4979</v>
      </c>
      <c r="L1381" s="2" t="s">
        <v>4980</v>
      </c>
      <c r="M1381" s="2">
        <v>446.0</v>
      </c>
      <c r="N1381" s="38" t="s">
        <v>4981</v>
      </c>
      <c r="O1381" s="2" t="s">
        <v>4666</v>
      </c>
    </row>
    <row r="1382">
      <c r="A1382" s="125">
        <v>1381.0</v>
      </c>
      <c r="D1382" s="2" t="s">
        <v>3023</v>
      </c>
      <c r="E1382" s="2" t="s">
        <v>3024</v>
      </c>
      <c r="F1382" s="110" t="s">
        <v>3025</v>
      </c>
      <c r="G1382" s="110" t="s">
        <v>4982</v>
      </c>
      <c r="H1382" s="110" t="s">
        <v>4983</v>
      </c>
      <c r="I1382" s="2" t="s">
        <v>925</v>
      </c>
      <c r="J1382" s="2" t="s">
        <v>4984</v>
      </c>
      <c r="L1382" s="2" t="s">
        <v>4985</v>
      </c>
      <c r="M1382" s="2">
        <v>0.0</v>
      </c>
      <c r="N1382" s="38" t="s">
        <v>4986</v>
      </c>
      <c r="O1382" s="2" t="s">
        <v>4666</v>
      </c>
    </row>
    <row r="1383">
      <c r="A1383" s="125">
        <v>1382.0</v>
      </c>
      <c r="D1383" s="2" t="s">
        <v>3023</v>
      </c>
      <c r="E1383" s="2" t="s">
        <v>3024</v>
      </c>
      <c r="F1383" s="110" t="s">
        <v>3025</v>
      </c>
      <c r="G1383" s="110" t="s">
        <v>4982</v>
      </c>
      <c r="H1383" s="110" t="s">
        <v>4983</v>
      </c>
      <c r="I1383" s="2" t="s">
        <v>925</v>
      </c>
      <c r="J1383" s="2" t="s">
        <v>4987</v>
      </c>
      <c r="L1383" s="2" t="s">
        <v>4988</v>
      </c>
      <c r="M1383" s="2">
        <v>0.0</v>
      </c>
      <c r="N1383" s="38" t="s">
        <v>4989</v>
      </c>
      <c r="O1383" s="2" t="s">
        <v>4666</v>
      </c>
    </row>
    <row r="1384">
      <c r="A1384" s="125">
        <v>1383.0</v>
      </c>
      <c r="B1384" s="2" t="s">
        <v>4311</v>
      </c>
      <c r="D1384" s="2" t="s">
        <v>3023</v>
      </c>
      <c r="E1384" s="2" t="s">
        <v>3024</v>
      </c>
      <c r="F1384" s="110" t="s">
        <v>3025</v>
      </c>
      <c r="G1384" s="110" t="s">
        <v>4990</v>
      </c>
      <c r="H1384" s="110" t="s">
        <v>4991</v>
      </c>
      <c r="I1384" s="2" t="s">
        <v>925</v>
      </c>
      <c r="J1384" s="2" t="s">
        <v>4992</v>
      </c>
      <c r="K1384" s="2" t="s">
        <v>4993</v>
      </c>
      <c r="L1384" s="2" t="s">
        <v>4994</v>
      </c>
      <c r="M1384" s="2">
        <v>449.0</v>
      </c>
      <c r="N1384" s="38" t="s">
        <v>4995</v>
      </c>
      <c r="O1384" s="2" t="s">
        <v>4666</v>
      </c>
    </row>
    <row r="1385">
      <c r="A1385" s="125">
        <v>1384.0</v>
      </c>
      <c r="B1385" s="2" t="s">
        <v>4311</v>
      </c>
      <c r="D1385" s="2" t="s">
        <v>3023</v>
      </c>
      <c r="E1385" s="2" t="s">
        <v>3024</v>
      </c>
      <c r="F1385" s="110" t="s">
        <v>3025</v>
      </c>
      <c r="G1385" s="110" t="s">
        <v>4996</v>
      </c>
      <c r="H1385" s="110" t="s">
        <v>1211</v>
      </c>
      <c r="I1385" s="2" t="s">
        <v>925</v>
      </c>
      <c r="J1385" s="2" t="s">
        <v>4997</v>
      </c>
      <c r="K1385" s="2" t="s">
        <v>4998</v>
      </c>
      <c r="L1385" s="2" t="s">
        <v>4999</v>
      </c>
      <c r="M1385" s="2">
        <v>449.0</v>
      </c>
      <c r="N1385" s="38" t="s">
        <v>5000</v>
      </c>
      <c r="O1385" s="2" t="s">
        <v>4666</v>
      </c>
    </row>
    <row r="1386">
      <c r="A1386" s="125">
        <v>1385.0</v>
      </c>
      <c r="B1386" s="2" t="s">
        <v>4306</v>
      </c>
      <c r="D1386" s="2" t="s">
        <v>3023</v>
      </c>
      <c r="E1386" s="2" t="s">
        <v>3024</v>
      </c>
      <c r="F1386" s="110" t="s">
        <v>3025</v>
      </c>
      <c r="G1386" s="110" t="s">
        <v>4996</v>
      </c>
      <c r="H1386" s="110" t="s">
        <v>1211</v>
      </c>
      <c r="I1386" s="2" t="s">
        <v>925</v>
      </c>
      <c r="J1386" s="2" t="s">
        <v>5001</v>
      </c>
      <c r="K1386" s="2" t="s">
        <v>5002</v>
      </c>
      <c r="L1386" s="2" t="s">
        <v>5003</v>
      </c>
      <c r="M1386" s="2">
        <v>449.0</v>
      </c>
      <c r="N1386" s="38" t="s">
        <v>5004</v>
      </c>
      <c r="O1386" s="2" t="s">
        <v>4666</v>
      </c>
    </row>
    <row r="1387">
      <c r="A1387" s="125">
        <v>1386.0</v>
      </c>
      <c r="B1387" s="2" t="s">
        <v>4306</v>
      </c>
      <c r="D1387" s="2" t="s">
        <v>3023</v>
      </c>
      <c r="E1387" s="2" t="s">
        <v>3024</v>
      </c>
      <c r="F1387" s="110" t="s">
        <v>3025</v>
      </c>
      <c r="G1387" s="110" t="s">
        <v>5005</v>
      </c>
      <c r="H1387" s="110" t="s">
        <v>5006</v>
      </c>
      <c r="I1387" s="2" t="s">
        <v>925</v>
      </c>
      <c r="J1387" s="2" t="s">
        <v>5007</v>
      </c>
      <c r="K1387" s="2" t="s">
        <v>5008</v>
      </c>
      <c r="L1387" s="2" t="s">
        <v>5009</v>
      </c>
      <c r="M1387" s="2">
        <v>449.0</v>
      </c>
      <c r="N1387" s="38" t="s">
        <v>5010</v>
      </c>
      <c r="O1387" s="2" t="s">
        <v>4666</v>
      </c>
    </row>
    <row r="1388">
      <c r="A1388" s="125">
        <v>1387.0</v>
      </c>
      <c r="B1388" s="2" t="s">
        <v>4311</v>
      </c>
      <c r="D1388" s="2" t="s">
        <v>3023</v>
      </c>
      <c r="E1388" s="2" t="s">
        <v>3024</v>
      </c>
      <c r="F1388" s="110" t="s">
        <v>3025</v>
      </c>
      <c r="G1388" s="110" t="s">
        <v>5005</v>
      </c>
      <c r="H1388" s="110" t="s">
        <v>5006</v>
      </c>
      <c r="I1388" s="2" t="s">
        <v>925</v>
      </c>
      <c r="J1388" s="2" t="s">
        <v>5011</v>
      </c>
      <c r="K1388" s="2" t="s">
        <v>5012</v>
      </c>
      <c r="L1388" s="2" t="s">
        <v>5013</v>
      </c>
      <c r="M1388" s="2">
        <v>449.0</v>
      </c>
      <c r="N1388" s="38" t="s">
        <v>5014</v>
      </c>
      <c r="O1388" s="2" t="s">
        <v>4666</v>
      </c>
    </row>
    <row r="1389">
      <c r="A1389" s="125">
        <v>1388.0</v>
      </c>
      <c r="B1389" s="2" t="s">
        <v>4306</v>
      </c>
      <c r="D1389" s="2" t="s">
        <v>3023</v>
      </c>
      <c r="E1389" s="2" t="s">
        <v>3024</v>
      </c>
      <c r="F1389" s="110" t="s">
        <v>3025</v>
      </c>
      <c r="G1389" s="110" t="s">
        <v>5015</v>
      </c>
      <c r="H1389" s="110" t="s">
        <v>5016</v>
      </c>
      <c r="I1389" s="2" t="s">
        <v>925</v>
      </c>
      <c r="J1389" s="2" t="s">
        <v>5017</v>
      </c>
      <c r="K1389" s="2" t="s">
        <v>5018</v>
      </c>
      <c r="L1389" s="2" t="s">
        <v>5019</v>
      </c>
      <c r="M1389" s="2">
        <v>449.0</v>
      </c>
      <c r="N1389" s="38" t="s">
        <v>5020</v>
      </c>
      <c r="O1389" s="2" t="s">
        <v>4666</v>
      </c>
    </row>
    <row r="1390">
      <c r="A1390" s="125">
        <v>1389.0</v>
      </c>
      <c r="D1390" s="2" t="s">
        <v>3023</v>
      </c>
      <c r="E1390" s="2" t="s">
        <v>3024</v>
      </c>
      <c r="F1390" s="110" t="s">
        <v>3025</v>
      </c>
      <c r="G1390" s="110" t="s">
        <v>5015</v>
      </c>
      <c r="H1390" s="110" t="s">
        <v>5016</v>
      </c>
      <c r="I1390" s="2" t="s">
        <v>925</v>
      </c>
      <c r="J1390" s="2" t="s">
        <v>5021</v>
      </c>
      <c r="K1390" s="2" t="s">
        <v>5022</v>
      </c>
      <c r="L1390" s="2" t="s">
        <v>5023</v>
      </c>
      <c r="M1390" s="2">
        <v>449.0</v>
      </c>
      <c r="N1390" s="38" t="s">
        <v>5024</v>
      </c>
      <c r="O1390" s="2" t="s">
        <v>4666</v>
      </c>
    </row>
    <row r="1391">
      <c r="A1391" s="125">
        <v>1390.0</v>
      </c>
      <c r="D1391" s="2" t="s">
        <v>3023</v>
      </c>
      <c r="E1391" s="2" t="s">
        <v>3024</v>
      </c>
      <c r="F1391" s="110" t="s">
        <v>3025</v>
      </c>
      <c r="G1391" s="110" t="s">
        <v>5025</v>
      </c>
      <c r="H1391" s="110" t="s">
        <v>1211</v>
      </c>
      <c r="I1391" s="2" t="s">
        <v>925</v>
      </c>
      <c r="J1391" s="2" t="s">
        <v>5026</v>
      </c>
      <c r="K1391" s="2" t="s">
        <v>5027</v>
      </c>
      <c r="L1391" s="2" t="s">
        <v>5028</v>
      </c>
      <c r="M1391" s="2">
        <v>449.0</v>
      </c>
      <c r="N1391" s="38" t="s">
        <v>5029</v>
      </c>
      <c r="O1391" s="2" t="s">
        <v>4666</v>
      </c>
    </row>
    <row r="1392">
      <c r="A1392" s="125">
        <v>1391.0</v>
      </c>
      <c r="D1392" s="2" t="s">
        <v>3023</v>
      </c>
      <c r="E1392" s="2" t="s">
        <v>3024</v>
      </c>
      <c r="F1392" s="110" t="s">
        <v>3025</v>
      </c>
      <c r="G1392" s="110" t="s">
        <v>5030</v>
      </c>
      <c r="H1392" s="110" t="s">
        <v>5031</v>
      </c>
      <c r="I1392" s="2" t="s">
        <v>925</v>
      </c>
      <c r="J1392" s="2" t="s">
        <v>5032</v>
      </c>
      <c r="K1392" s="2" t="s">
        <v>5033</v>
      </c>
      <c r="L1392" s="2" t="s">
        <v>5034</v>
      </c>
      <c r="M1392" s="2">
        <v>449.0</v>
      </c>
      <c r="N1392" s="38" t="s">
        <v>5035</v>
      </c>
    </row>
    <row r="1393">
      <c r="A1393" s="125">
        <v>1392.0</v>
      </c>
      <c r="D1393" s="2" t="s">
        <v>3023</v>
      </c>
      <c r="E1393" s="2" t="s">
        <v>3024</v>
      </c>
      <c r="F1393" s="110" t="s">
        <v>3025</v>
      </c>
      <c r="G1393" s="110" t="s">
        <v>5030</v>
      </c>
      <c r="H1393" s="110" t="s">
        <v>5031</v>
      </c>
      <c r="I1393" s="2" t="s">
        <v>925</v>
      </c>
      <c r="J1393" s="2" t="s">
        <v>5036</v>
      </c>
      <c r="K1393" s="2" t="s">
        <v>5037</v>
      </c>
      <c r="L1393" s="2" t="s">
        <v>5038</v>
      </c>
      <c r="M1393" s="2">
        <v>449.0</v>
      </c>
      <c r="N1393" s="38" t="s">
        <v>5039</v>
      </c>
    </row>
    <row r="1394">
      <c r="A1394" s="125">
        <v>1393.0</v>
      </c>
      <c r="D1394" s="2" t="s">
        <v>3023</v>
      </c>
      <c r="E1394" s="2" t="s">
        <v>3024</v>
      </c>
      <c r="F1394" s="110" t="s">
        <v>3025</v>
      </c>
      <c r="G1394" s="110" t="s">
        <v>5040</v>
      </c>
      <c r="H1394" s="110" t="s">
        <v>1211</v>
      </c>
      <c r="I1394" s="2" t="s">
        <v>925</v>
      </c>
      <c r="J1394" s="2" t="s">
        <v>5041</v>
      </c>
      <c r="K1394" s="2" t="s">
        <v>5042</v>
      </c>
      <c r="L1394" s="2" t="s">
        <v>5043</v>
      </c>
      <c r="M1394" s="2">
        <v>449.0</v>
      </c>
      <c r="N1394" s="38" t="s">
        <v>5044</v>
      </c>
    </row>
    <row r="1395">
      <c r="A1395" s="125">
        <v>1394.0</v>
      </c>
      <c r="D1395" s="2" t="s">
        <v>3023</v>
      </c>
      <c r="E1395" s="2" t="s">
        <v>3024</v>
      </c>
      <c r="F1395" s="110" t="s">
        <v>3025</v>
      </c>
      <c r="G1395" s="110" t="s">
        <v>5040</v>
      </c>
      <c r="H1395" s="110" t="s">
        <v>1211</v>
      </c>
      <c r="I1395" s="2" t="s">
        <v>925</v>
      </c>
      <c r="J1395" s="2" t="s">
        <v>5045</v>
      </c>
      <c r="K1395" s="2" t="s">
        <v>5046</v>
      </c>
      <c r="L1395" s="2" t="s">
        <v>5047</v>
      </c>
      <c r="M1395" s="2">
        <v>449.0</v>
      </c>
      <c r="N1395" s="38" t="s">
        <v>5048</v>
      </c>
    </row>
    <row r="1396">
      <c r="A1396" s="125">
        <v>1395.0</v>
      </c>
      <c r="D1396" s="2" t="s">
        <v>3023</v>
      </c>
      <c r="E1396" s="2" t="s">
        <v>3024</v>
      </c>
      <c r="F1396" s="110" t="s">
        <v>3025</v>
      </c>
      <c r="G1396" s="110" t="s">
        <v>5049</v>
      </c>
      <c r="H1396" s="110" t="s">
        <v>5050</v>
      </c>
      <c r="I1396" s="2" t="s">
        <v>925</v>
      </c>
      <c r="J1396" s="2" t="s">
        <v>5051</v>
      </c>
      <c r="K1396" s="2" t="s">
        <v>5052</v>
      </c>
      <c r="L1396" s="2" t="s">
        <v>5053</v>
      </c>
      <c r="M1396" s="2">
        <v>449.0</v>
      </c>
      <c r="N1396" s="38" t="s">
        <v>5054</v>
      </c>
    </row>
    <row r="1397">
      <c r="A1397" s="125">
        <v>1396.0</v>
      </c>
      <c r="D1397" s="2" t="s">
        <v>3023</v>
      </c>
      <c r="E1397" s="2" t="s">
        <v>3024</v>
      </c>
      <c r="F1397" s="110" t="s">
        <v>3025</v>
      </c>
      <c r="G1397" s="110" t="s">
        <v>5049</v>
      </c>
      <c r="H1397" s="110" t="s">
        <v>5050</v>
      </c>
      <c r="I1397" s="2" t="s">
        <v>925</v>
      </c>
      <c r="J1397" s="2" t="s">
        <v>5055</v>
      </c>
      <c r="K1397" s="2" t="s">
        <v>5056</v>
      </c>
      <c r="L1397" s="2" t="s">
        <v>5057</v>
      </c>
      <c r="M1397" s="2">
        <v>449.0</v>
      </c>
      <c r="N1397" s="38" t="s">
        <v>5058</v>
      </c>
    </row>
    <row r="1398">
      <c r="A1398" s="125">
        <v>1397.0</v>
      </c>
      <c r="D1398" s="2" t="s">
        <v>3023</v>
      </c>
      <c r="E1398" s="2" t="s">
        <v>3024</v>
      </c>
      <c r="F1398" s="110" t="s">
        <v>3025</v>
      </c>
      <c r="G1398" s="110" t="s">
        <v>5059</v>
      </c>
      <c r="H1398" s="110" t="s">
        <v>5060</v>
      </c>
      <c r="I1398" s="2" t="s">
        <v>925</v>
      </c>
      <c r="J1398" s="2" t="s">
        <v>5061</v>
      </c>
      <c r="K1398" s="2" t="s">
        <v>5062</v>
      </c>
      <c r="L1398" s="2" t="s">
        <v>5063</v>
      </c>
      <c r="M1398" s="2">
        <v>449.0</v>
      </c>
      <c r="N1398" s="38" t="s">
        <v>5064</v>
      </c>
    </row>
    <row r="1399">
      <c r="A1399" s="125">
        <v>1398.0</v>
      </c>
      <c r="D1399" s="2" t="s">
        <v>3023</v>
      </c>
      <c r="E1399" s="2" t="s">
        <v>3024</v>
      </c>
      <c r="F1399" s="110" t="s">
        <v>3025</v>
      </c>
      <c r="G1399" s="110" t="s">
        <v>5059</v>
      </c>
      <c r="H1399" s="110" t="s">
        <v>5060</v>
      </c>
      <c r="I1399" s="2" t="s">
        <v>925</v>
      </c>
      <c r="J1399" s="2" t="s">
        <v>5065</v>
      </c>
      <c r="K1399" s="2" t="s">
        <v>5066</v>
      </c>
      <c r="L1399" s="2" t="s">
        <v>5067</v>
      </c>
      <c r="M1399" s="2">
        <v>449.0</v>
      </c>
      <c r="N1399" s="38" t="s">
        <v>5068</v>
      </c>
    </row>
    <row r="1400">
      <c r="A1400" s="125">
        <v>1399.0</v>
      </c>
      <c r="D1400" s="2" t="s">
        <v>3023</v>
      </c>
      <c r="E1400" s="2" t="s">
        <v>3024</v>
      </c>
      <c r="F1400" s="110" t="s">
        <v>3025</v>
      </c>
      <c r="G1400" s="110" t="s">
        <v>5069</v>
      </c>
      <c r="H1400" s="110" t="s">
        <v>5070</v>
      </c>
      <c r="I1400" s="2" t="s">
        <v>925</v>
      </c>
      <c r="J1400" s="2" t="s">
        <v>5071</v>
      </c>
      <c r="K1400" s="2" t="s">
        <v>5072</v>
      </c>
      <c r="L1400" s="2" t="s">
        <v>5073</v>
      </c>
      <c r="M1400" s="2">
        <v>449.0</v>
      </c>
      <c r="N1400" s="38" t="s">
        <v>5074</v>
      </c>
    </row>
    <row r="1401">
      <c r="A1401" s="125">
        <v>1400.0</v>
      </c>
      <c r="D1401" s="2" t="s">
        <v>3023</v>
      </c>
      <c r="E1401" s="2" t="s">
        <v>3024</v>
      </c>
      <c r="F1401" s="110" t="s">
        <v>3025</v>
      </c>
      <c r="G1401" s="110" t="s">
        <v>5069</v>
      </c>
      <c r="H1401" s="110" t="s">
        <v>5070</v>
      </c>
      <c r="I1401" s="2" t="s">
        <v>925</v>
      </c>
      <c r="J1401" s="2" t="s">
        <v>5075</v>
      </c>
      <c r="K1401" s="2" t="s">
        <v>5076</v>
      </c>
      <c r="L1401" s="2" t="s">
        <v>5077</v>
      </c>
      <c r="M1401" s="2">
        <v>449.0</v>
      </c>
      <c r="N1401" s="38" t="s">
        <v>5078</v>
      </c>
    </row>
    <row r="1402">
      <c r="A1402" s="125">
        <v>1401.0</v>
      </c>
      <c r="D1402" s="2" t="s">
        <v>3023</v>
      </c>
      <c r="E1402" s="2" t="s">
        <v>3024</v>
      </c>
      <c r="F1402" s="110" t="s">
        <v>3025</v>
      </c>
      <c r="G1402" s="110" t="s">
        <v>5079</v>
      </c>
      <c r="H1402" s="110" t="s">
        <v>3909</v>
      </c>
      <c r="I1402" s="2" t="s">
        <v>925</v>
      </c>
      <c r="J1402" s="2" t="s">
        <v>5080</v>
      </c>
      <c r="K1402" s="2" t="s">
        <v>5081</v>
      </c>
      <c r="L1402" s="2" t="s">
        <v>5082</v>
      </c>
      <c r="M1402" s="2">
        <v>449.0</v>
      </c>
      <c r="N1402" s="38" t="s">
        <v>5083</v>
      </c>
    </row>
    <row r="1403">
      <c r="A1403" s="125">
        <v>1402.0</v>
      </c>
      <c r="D1403" s="2" t="s">
        <v>3023</v>
      </c>
      <c r="E1403" s="2" t="s">
        <v>3024</v>
      </c>
      <c r="F1403" s="110" t="s">
        <v>3025</v>
      </c>
      <c r="G1403" s="110" t="s">
        <v>5079</v>
      </c>
      <c r="H1403" s="110" t="s">
        <v>3909</v>
      </c>
      <c r="I1403" s="2" t="s">
        <v>925</v>
      </c>
      <c r="J1403" s="2" t="s">
        <v>5084</v>
      </c>
      <c r="K1403" s="2" t="s">
        <v>5085</v>
      </c>
      <c r="L1403" s="2" t="s">
        <v>5086</v>
      </c>
      <c r="M1403" s="2">
        <v>449.0</v>
      </c>
      <c r="N1403" s="38" t="s">
        <v>5087</v>
      </c>
    </row>
    <row r="1404">
      <c r="A1404" s="125">
        <v>1403.0</v>
      </c>
      <c r="D1404" s="2" t="s">
        <v>3023</v>
      </c>
      <c r="E1404" s="2" t="s">
        <v>3024</v>
      </c>
      <c r="F1404" s="110" t="s">
        <v>3025</v>
      </c>
      <c r="G1404" s="110" t="s">
        <v>5088</v>
      </c>
      <c r="H1404" s="110" t="s">
        <v>1211</v>
      </c>
      <c r="I1404" s="2" t="s">
        <v>925</v>
      </c>
      <c r="J1404" s="2" t="s">
        <v>5089</v>
      </c>
      <c r="K1404" s="2" t="s">
        <v>5090</v>
      </c>
      <c r="L1404" s="2" t="s">
        <v>5091</v>
      </c>
      <c r="M1404" s="2">
        <v>449.0</v>
      </c>
      <c r="N1404" s="38" t="s">
        <v>5092</v>
      </c>
    </row>
    <row r="1405">
      <c r="A1405" s="125">
        <v>1404.0</v>
      </c>
      <c r="D1405" s="2" t="s">
        <v>3023</v>
      </c>
      <c r="E1405" s="2" t="s">
        <v>3024</v>
      </c>
      <c r="F1405" s="110" t="s">
        <v>3025</v>
      </c>
      <c r="G1405" s="110" t="s">
        <v>5093</v>
      </c>
      <c r="H1405" s="110" t="s">
        <v>1211</v>
      </c>
      <c r="I1405" s="2" t="s">
        <v>925</v>
      </c>
      <c r="J1405" s="2" t="s">
        <v>5094</v>
      </c>
      <c r="K1405" s="2" t="s">
        <v>5095</v>
      </c>
      <c r="L1405" s="2" t="s">
        <v>5096</v>
      </c>
      <c r="M1405" s="2">
        <v>449.0</v>
      </c>
      <c r="N1405" s="38" t="s">
        <v>5097</v>
      </c>
    </row>
    <row r="1406">
      <c r="A1406" s="125">
        <v>1405.0</v>
      </c>
      <c r="D1406" s="2" t="s">
        <v>3023</v>
      </c>
      <c r="E1406" s="2" t="s">
        <v>3024</v>
      </c>
      <c r="F1406" s="110" t="s">
        <v>3025</v>
      </c>
      <c r="G1406" s="110" t="s">
        <v>5093</v>
      </c>
      <c r="H1406" s="110" t="s">
        <v>1211</v>
      </c>
      <c r="I1406" s="2" t="s">
        <v>925</v>
      </c>
      <c r="J1406" s="2" t="s">
        <v>5098</v>
      </c>
      <c r="K1406" s="2" t="s">
        <v>5099</v>
      </c>
      <c r="L1406" s="2" t="s">
        <v>5100</v>
      </c>
      <c r="M1406" s="2">
        <v>449.0</v>
      </c>
      <c r="N1406" s="38" t="s">
        <v>5101</v>
      </c>
    </row>
    <row r="1407">
      <c r="A1407" s="125">
        <v>1406.0</v>
      </c>
      <c r="D1407" s="2" t="s">
        <v>3023</v>
      </c>
      <c r="E1407" s="2" t="s">
        <v>3024</v>
      </c>
      <c r="F1407" s="110" t="s">
        <v>3025</v>
      </c>
      <c r="G1407" s="110" t="s">
        <v>5093</v>
      </c>
      <c r="H1407" s="110" t="s">
        <v>1211</v>
      </c>
      <c r="I1407" s="2" t="s">
        <v>925</v>
      </c>
      <c r="J1407" s="2" t="s">
        <v>5102</v>
      </c>
      <c r="K1407" s="2" t="s">
        <v>5103</v>
      </c>
      <c r="L1407" s="2" t="s">
        <v>5104</v>
      </c>
      <c r="M1407" s="2">
        <v>449.0</v>
      </c>
      <c r="N1407" s="38" t="s">
        <v>5105</v>
      </c>
    </row>
    <row r="1408">
      <c r="A1408" s="125">
        <v>1407.0</v>
      </c>
      <c r="D1408" s="2" t="s">
        <v>3023</v>
      </c>
      <c r="E1408" s="2" t="s">
        <v>3024</v>
      </c>
      <c r="F1408" s="110" t="s">
        <v>3025</v>
      </c>
      <c r="G1408" s="110" t="s">
        <v>5106</v>
      </c>
      <c r="H1408" s="110" t="s">
        <v>5107</v>
      </c>
      <c r="I1408" s="2" t="s">
        <v>925</v>
      </c>
      <c r="J1408" s="2" t="s">
        <v>5108</v>
      </c>
      <c r="K1408" s="2" t="s">
        <v>5109</v>
      </c>
      <c r="L1408" s="2" t="s">
        <v>5110</v>
      </c>
      <c r="M1408" s="2">
        <v>449.0</v>
      </c>
      <c r="N1408" s="38" t="s">
        <v>5111</v>
      </c>
    </row>
    <row r="1409">
      <c r="A1409" s="125">
        <v>1408.0</v>
      </c>
      <c r="D1409" s="2" t="s">
        <v>3023</v>
      </c>
      <c r="E1409" s="2" t="s">
        <v>3024</v>
      </c>
      <c r="F1409" s="110" t="s">
        <v>3025</v>
      </c>
      <c r="G1409" s="110" t="s">
        <v>5106</v>
      </c>
      <c r="H1409" s="110" t="s">
        <v>5107</v>
      </c>
      <c r="I1409" s="2" t="s">
        <v>925</v>
      </c>
      <c r="J1409" s="2" t="s">
        <v>5112</v>
      </c>
      <c r="K1409" s="2" t="s">
        <v>5113</v>
      </c>
      <c r="L1409" s="2" t="s">
        <v>5114</v>
      </c>
      <c r="M1409" s="2">
        <v>449.0</v>
      </c>
      <c r="N1409" s="38" t="s">
        <v>5115</v>
      </c>
    </row>
    <row r="1410">
      <c r="A1410" s="125">
        <v>1409.0</v>
      </c>
      <c r="D1410" s="2" t="s">
        <v>3023</v>
      </c>
      <c r="E1410" s="2" t="s">
        <v>3024</v>
      </c>
      <c r="F1410" s="110" t="s">
        <v>3025</v>
      </c>
      <c r="G1410" s="110" t="s">
        <v>5106</v>
      </c>
      <c r="H1410" s="110" t="s">
        <v>5107</v>
      </c>
      <c r="I1410" s="2" t="s">
        <v>925</v>
      </c>
      <c r="J1410" s="2" t="s">
        <v>5116</v>
      </c>
      <c r="K1410" s="2" t="s">
        <v>5117</v>
      </c>
      <c r="L1410" s="2" t="s">
        <v>5118</v>
      </c>
      <c r="M1410" s="2">
        <v>449.0</v>
      </c>
      <c r="N1410" s="38" t="s">
        <v>5119</v>
      </c>
    </row>
    <row r="1411">
      <c r="A1411" s="125">
        <v>1410.0</v>
      </c>
      <c r="D1411" s="2" t="s">
        <v>3023</v>
      </c>
      <c r="E1411" s="2" t="s">
        <v>3024</v>
      </c>
      <c r="F1411" s="110" t="s">
        <v>3025</v>
      </c>
      <c r="G1411" s="110" t="s">
        <v>5120</v>
      </c>
      <c r="H1411" s="110" t="s">
        <v>5121</v>
      </c>
      <c r="I1411" s="2" t="s">
        <v>925</v>
      </c>
      <c r="J1411" s="2" t="s">
        <v>5122</v>
      </c>
      <c r="K1411" s="2" t="s">
        <v>5123</v>
      </c>
      <c r="L1411" s="2" t="s">
        <v>5124</v>
      </c>
      <c r="M1411" s="2">
        <v>449.0</v>
      </c>
      <c r="N1411" s="38" t="s">
        <v>5125</v>
      </c>
    </row>
    <row r="1412">
      <c r="A1412" s="125">
        <v>1411.0</v>
      </c>
      <c r="D1412" s="2" t="s">
        <v>3023</v>
      </c>
      <c r="E1412" s="2" t="s">
        <v>3024</v>
      </c>
      <c r="F1412" s="110" t="s">
        <v>3025</v>
      </c>
      <c r="G1412" s="110" t="s">
        <v>5120</v>
      </c>
      <c r="H1412" s="110" t="s">
        <v>5121</v>
      </c>
      <c r="I1412" s="2" t="s">
        <v>925</v>
      </c>
      <c r="J1412" s="2" t="s">
        <v>5126</v>
      </c>
      <c r="K1412" s="2" t="s">
        <v>5127</v>
      </c>
      <c r="L1412" s="2" t="s">
        <v>5128</v>
      </c>
      <c r="M1412" s="2">
        <v>449.0</v>
      </c>
      <c r="N1412" s="38" t="s">
        <v>5129</v>
      </c>
    </row>
    <row r="1413">
      <c r="A1413" s="125">
        <v>1412.0</v>
      </c>
      <c r="D1413" s="2" t="s">
        <v>3023</v>
      </c>
      <c r="E1413" s="2" t="s">
        <v>3024</v>
      </c>
      <c r="F1413" s="110" t="s">
        <v>3025</v>
      </c>
      <c r="G1413" s="110" t="s">
        <v>5130</v>
      </c>
      <c r="H1413" s="110" t="s">
        <v>2435</v>
      </c>
      <c r="I1413" s="2" t="s">
        <v>925</v>
      </c>
      <c r="J1413" s="2" t="s">
        <v>5131</v>
      </c>
      <c r="K1413" s="2" t="s">
        <v>5132</v>
      </c>
      <c r="L1413" s="2" t="s">
        <v>5133</v>
      </c>
      <c r="M1413" s="2">
        <v>449.0</v>
      </c>
      <c r="N1413" s="38" t="s">
        <v>5134</v>
      </c>
    </row>
    <row r="1414">
      <c r="A1414" s="125">
        <v>1413.0</v>
      </c>
      <c r="D1414" s="2" t="s">
        <v>3023</v>
      </c>
      <c r="E1414" s="2" t="s">
        <v>3024</v>
      </c>
      <c r="F1414" s="110" t="s">
        <v>3025</v>
      </c>
      <c r="G1414" s="110" t="s">
        <v>5130</v>
      </c>
      <c r="H1414" s="110" t="s">
        <v>2435</v>
      </c>
      <c r="I1414" s="2" t="s">
        <v>925</v>
      </c>
      <c r="J1414" s="2" t="s">
        <v>5135</v>
      </c>
      <c r="K1414" s="2" t="s">
        <v>5136</v>
      </c>
      <c r="L1414" s="2" t="s">
        <v>5137</v>
      </c>
      <c r="M1414" s="2">
        <v>449.0</v>
      </c>
      <c r="N1414" s="38" t="s">
        <v>5138</v>
      </c>
    </row>
    <row r="1415">
      <c r="A1415" s="125">
        <v>1414.0</v>
      </c>
      <c r="D1415" s="2" t="s">
        <v>3023</v>
      </c>
      <c r="E1415" s="2" t="s">
        <v>3024</v>
      </c>
      <c r="F1415" s="110" t="s">
        <v>3025</v>
      </c>
      <c r="G1415" s="110" t="s">
        <v>5130</v>
      </c>
      <c r="H1415" s="110" t="s">
        <v>2435</v>
      </c>
      <c r="I1415" s="2" t="s">
        <v>925</v>
      </c>
      <c r="J1415" s="2" t="s">
        <v>5139</v>
      </c>
      <c r="K1415" s="2" t="s">
        <v>5140</v>
      </c>
      <c r="L1415" s="2" t="s">
        <v>5141</v>
      </c>
      <c r="M1415" s="2">
        <v>449.0</v>
      </c>
      <c r="N1415" s="38" t="s">
        <v>5142</v>
      </c>
    </row>
    <row r="1416">
      <c r="A1416" s="125">
        <v>1415.0</v>
      </c>
      <c r="D1416" s="2" t="s">
        <v>3023</v>
      </c>
      <c r="E1416" s="2" t="s">
        <v>3024</v>
      </c>
      <c r="F1416" s="110" t="s">
        <v>3025</v>
      </c>
      <c r="G1416" s="110" t="s">
        <v>5143</v>
      </c>
      <c r="H1416" s="110" t="s">
        <v>1211</v>
      </c>
      <c r="I1416" s="2" t="s">
        <v>925</v>
      </c>
      <c r="J1416" s="2" t="s">
        <v>5144</v>
      </c>
      <c r="K1416" s="2" t="s">
        <v>5145</v>
      </c>
      <c r="L1416" s="2" t="s">
        <v>5146</v>
      </c>
      <c r="M1416" s="2">
        <v>449.0</v>
      </c>
      <c r="N1416" s="38" t="s">
        <v>5147</v>
      </c>
    </row>
    <row r="1417">
      <c r="A1417" s="125">
        <v>1416.0</v>
      </c>
      <c r="D1417" s="2" t="s">
        <v>3023</v>
      </c>
      <c r="E1417" s="2" t="s">
        <v>3024</v>
      </c>
      <c r="F1417" s="110" t="s">
        <v>3025</v>
      </c>
      <c r="G1417" s="110" t="s">
        <v>5143</v>
      </c>
      <c r="H1417" s="110" t="s">
        <v>1211</v>
      </c>
      <c r="I1417" s="2" t="s">
        <v>925</v>
      </c>
      <c r="J1417" s="2" t="s">
        <v>5148</v>
      </c>
      <c r="K1417" s="2" t="s">
        <v>5149</v>
      </c>
      <c r="L1417" s="2" t="s">
        <v>5150</v>
      </c>
      <c r="M1417" s="2">
        <v>449.0</v>
      </c>
      <c r="N1417" s="38" t="s">
        <v>5151</v>
      </c>
    </row>
    <row r="1418">
      <c r="A1418" s="125">
        <v>1417.0</v>
      </c>
      <c r="D1418" s="2" t="s">
        <v>3023</v>
      </c>
      <c r="E1418" s="2" t="s">
        <v>3024</v>
      </c>
      <c r="F1418" s="110" t="s">
        <v>3025</v>
      </c>
      <c r="G1418" s="110" t="s">
        <v>5152</v>
      </c>
      <c r="H1418" s="110" t="s">
        <v>1211</v>
      </c>
      <c r="I1418" s="2" t="s">
        <v>925</v>
      </c>
      <c r="J1418" s="2" t="s">
        <v>5153</v>
      </c>
      <c r="K1418" s="2" t="s">
        <v>5154</v>
      </c>
      <c r="L1418" s="2" t="s">
        <v>5155</v>
      </c>
      <c r="M1418" s="2">
        <v>449.0</v>
      </c>
      <c r="N1418" s="38" t="s">
        <v>5156</v>
      </c>
    </row>
    <row r="1419">
      <c r="A1419" s="125">
        <v>1418.0</v>
      </c>
      <c r="D1419" s="2" t="s">
        <v>3023</v>
      </c>
      <c r="E1419" s="2" t="s">
        <v>3024</v>
      </c>
      <c r="F1419" s="110" t="s">
        <v>3025</v>
      </c>
      <c r="G1419" s="110" t="s">
        <v>5152</v>
      </c>
      <c r="H1419" s="110" t="s">
        <v>1211</v>
      </c>
      <c r="I1419" s="2" t="s">
        <v>925</v>
      </c>
      <c r="J1419" s="2" t="s">
        <v>5157</v>
      </c>
      <c r="K1419" s="2" t="s">
        <v>5158</v>
      </c>
      <c r="L1419" s="2" t="s">
        <v>5159</v>
      </c>
      <c r="M1419" s="2">
        <v>449.0</v>
      </c>
      <c r="N1419" s="38" t="s">
        <v>5160</v>
      </c>
    </row>
    <row r="1420">
      <c r="A1420" s="125">
        <v>1419.0</v>
      </c>
      <c r="D1420" s="2" t="s">
        <v>3023</v>
      </c>
      <c r="E1420" s="2" t="s">
        <v>3024</v>
      </c>
      <c r="F1420" s="110" t="s">
        <v>3025</v>
      </c>
      <c r="G1420" s="110" t="s">
        <v>5161</v>
      </c>
      <c r="H1420" s="110" t="s">
        <v>5162</v>
      </c>
      <c r="I1420" s="2" t="s">
        <v>925</v>
      </c>
      <c r="J1420" s="2" t="s">
        <v>5163</v>
      </c>
      <c r="K1420" s="2" t="s">
        <v>5164</v>
      </c>
      <c r="L1420" s="2" t="s">
        <v>5165</v>
      </c>
      <c r="M1420" s="2">
        <v>449.0</v>
      </c>
      <c r="N1420" s="38" t="s">
        <v>5166</v>
      </c>
    </row>
    <row r="1421">
      <c r="A1421" s="125">
        <v>1420.0</v>
      </c>
      <c r="D1421" s="2" t="s">
        <v>3023</v>
      </c>
      <c r="E1421" s="2" t="s">
        <v>3024</v>
      </c>
      <c r="F1421" s="110" t="s">
        <v>3025</v>
      </c>
      <c r="G1421" s="110" t="s">
        <v>5167</v>
      </c>
      <c r="H1421" s="110" t="s">
        <v>1211</v>
      </c>
      <c r="I1421" s="2" t="s">
        <v>925</v>
      </c>
      <c r="J1421" s="2" t="s">
        <v>5168</v>
      </c>
      <c r="K1421" s="2" t="s">
        <v>5169</v>
      </c>
      <c r="L1421" s="2" t="s">
        <v>5170</v>
      </c>
      <c r="M1421" s="2">
        <v>449.0</v>
      </c>
      <c r="N1421" s="38" t="s">
        <v>5171</v>
      </c>
    </row>
    <row r="1422">
      <c r="A1422" s="125">
        <v>1421.0</v>
      </c>
      <c r="D1422" s="2" t="s">
        <v>3023</v>
      </c>
      <c r="E1422" s="2" t="s">
        <v>3024</v>
      </c>
      <c r="F1422" s="110" t="s">
        <v>3025</v>
      </c>
      <c r="G1422" s="110" t="s">
        <v>5167</v>
      </c>
      <c r="H1422" s="110" t="s">
        <v>1211</v>
      </c>
      <c r="I1422" s="2" t="s">
        <v>925</v>
      </c>
      <c r="J1422" s="2" t="s">
        <v>5172</v>
      </c>
      <c r="K1422" s="2" t="s">
        <v>5173</v>
      </c>
      <c r="L1422" s="2" t="s">
        <v>5174</v>
      </c>
      <c r="M1422" s="2">
        <v>449.0</v>
      </c>
      <c r="N1422" s="38" t="s">
        <v>5175</v>
      </c>
    </row>
    <row r="1423">
      <c r="A1423" s="125">
        <v>1422.0</v>
      </c>
      <c r="D1423" s="2" t="s">
        <v>3023</v>
      </c>
      <c r="E1423" s="2" t="s">
        <v>3024</v>
      </c>
      <c r="F1423" s="110" t="s">
        <v>3025</v>
      </c>
      <c r="G1423" s="110" t="s">
        <v>5167</v>
      </c>
      <c r="H1423" s="110" t="s">
        <v>1211</v>
      </c>
      <c r="I1423" s="2" t="s">
        <v>925</v>
      </c>
      <c r="J1423" s="2" t="s">
        <v>5176</v>
      </c>
      <c r="K1423" s="2" t="s">
        <v>5177</v>
      </c>
      <c r="L1423" s="2" t="s">
        <v>5178</v>
      </c>
      <c r="M1423" s="2">
        <v>449.0</v>
      </c>
      <c r="N1423" s="38" t="s">
        <v>5179</v>
      </c>
    </row>
    <row r="1424">
      <c r="A1424" s="125">
        <v>1423.0</v>
      </c>
      <c r="D1424" s="2" t="s">
        <v>3023</v>
      </c>
      <c r="E1424" s="2" t="s">
        <v>3024</v>
      </c>
      <c r="F1424" s="110" t="s">
        <v>3025</v>
      </c>
      <c r="G1424" s="110" t="s">
        <v>5180</v>
      </c>
      <c r="H1424" s="110" t="s">
        <v>5181</v>
      </c>
      <c r="I1424" s="2" t="s">
        <v>925</v>
      </c>
      <c r="J1424" s="2" t="s">
        <v>5182</v>
      </c>
      <c r="K1424" s="2" t="s">
        <v>5183</v>
      </c>
      <c r="L1424" s="2" t="s">
        <v>5184</v>
      </c>
      <c r="M1424" s="2">
        <v>449.0</v>
      </c>
      <c r="N1424" s="38" t="s">
        <v>5185</v>
      </c>
    </row>
    <row r="1425">
      <c r="A1425" s="125">
        <v>1424.0</v>
      </c>
      <c r="D1425" s="2" t="s">
        <v>3023</v>
      </c>
      <c r="E1425" s="2" t="s">
        <v>3024</v>
      </c>
      <c r="F1425" s="110" t="s">
        <v>3025</v>
      </c>
      <c r="G1425" s="110" t="s">
        <v>5186</v>
      </c>
      <c r="H1425" s="110" t="s">
        <v>5187</v>
      </c>
      <c r="I1425" s="2" t="s">
        <v>925</v>
      </c>
      <c r="J1425" s="2" t="s">
        <v>5188</v>
      </c>
      <c r="K1425" s="2" t="s">
        <v>5189</v>
      </c>
      <c r="L1425" s="2" t="s">
        <v>5190</v>
      </c>
      <c r="M1425" s="2">
        <v>449.0</v>
      </c>
      <c r="N1425" s="38" t="s">
        <v>5191</v>
      </c>
    </row>
    <row r="1426">
      <c r="A1426" s="125">
        <v>1425.0</v>
      </c>
      <c r="D1426" s="2" t="s">
        <v>3023</v>
      </c>
      <c r="E1426" s="2" t="s">
        <v>3024</v>
      </c>
      <c r="F1426" s="110" t="s">
        <v>3025</v>
      </c>
      <c r="G1426" s="110" t="s">
        <v>5186</v>
      </c>
      <c r="H1426" s="110" t="s">
        <v>5187</v>
      </c>
      <c r="I1426" s="2" t="s">
        <v>925</v>
      </c>
      <c r="J1426" s="2" t="s">
        <v>5192</v>
      </c>
      <c r="K1426" s="2" t="s">
        <v>5193</v>
      </c>
      <c r="L1426" s="2" t="s">
        <v>5194</v>
      </c>
      <c r="M1426" s="2">
        <v>449.0</v>
      </c>
      <c r="N1426" s="38" t="s">
        <v>5195</v>
      </c>
    </row>
    <row r="1427">
      <c r="A1427" s="125">
        <v>1426.0</v>
      </c>
      <c r="D1427" s="2" t="s">
        <v>3023</v>
      </c>
      <c r="E1427" s="2" t="s">
        <v>3024</v>
      </c>
      <c r="F1427" s="110" t="s">
        <v>3025</v>
      </c>
      <c r="G1427" s="110" t="s">
        <v>5186</v>
      </c>
      <c r="H1427" s="110" t="s">
        <v>5187</v>
      </c>
      <c r="I1427" s="2" t="s">
        <v>925</v>
      </c>
      <c r="J1427" s="2" t="s">
        <v>5196</v>
      </c>
      <c r="K1427" s="2" t="s">
        <v>5197</v>
      </c>
      <c r="L1427" s="2" t="s">
        <v>5198</v>
      </c>
      <c r="M1427" s="2">
        <v>449.0</v>
      </c>
      <c r="N1427" s="38" t="s">
        <v>5199</v>
      </c>
    </row>
    <row r="1428">
      <c r="A1428" s="125">
        <v>1427.0</v>
      </c>
      <c r="D1428" s="2" t="s">
        <v>3023</v>
      </c>
      <c r="E1428" s="2" t="s">
        <v>3024</v>
      </c>
      <c r="F1428" s="110" t="s">
        <v>3025</v>
      </c>
      <c r="G1428" s="110" t="s">
        <v>5186</v>
      </c>
      <c r="H1428" s="110" t="s">
        <v>5187</v>
      </c>
      <c r="I1428" s="2" t="s">
        <v>925</v>
      </c>
      <c r="J1428" s="2" t="s">
        <v>5200</v>
      </c>
      <c r="K1428" s="2" t="s">
        <v>5201</v>
      </c>
      <c r="L1428" s="2" t="s">
        <v>5202</v>
      </c>
      <c r="M1428" s="2">
        <v>449.0</v>
      </c>
      <c r="N1428" s="38" t="s">
        <v>5203</v>
      </c>
    </row>
    <row r="1429">
      <c r="A1429" s="125">
        <v>1428.0</v>
      </c>
      <c r="D1429" s="2" t="s">
        <v>3023</v>
      </c>
      <c r="E1429" s="2" t="s">
        <v>3024</v>
      </c>
      <c r="F1429" s="110" t="s">
        <v>3025</v>
      </c>
      <c r="G1429" s="110" t="s">
        <v>5204</v>
      </c>
      <c r="H1429" s="110" t="s">
        <v>1211</v>
      </c>
      <c r="I1429" s="2" t="s">
        <v>925</v>
      </c>
      <c r="J1429" s="2" t="s">
        <v>5205</v>
      </c>
      <c r="K1429" s="2" t="s">
        <v>5206</v>
      </c>
      <c r="L1429" s="2" t="s">
        <v>5207</v>
      </c>
      <c r="M1429" s="2">
        <v>449.0</v>
      </c>
      <c r="N1429" s="38" t="s">
        <v>5208</v>
      </c>
    </row>
    <row r="1430">
      <c r="A1430" s="125">
        <v>1429.0</v>
      </c>
      <c r="D1430" s="2" t="s">
        <v>3023</v>
      </c>
      <c r="E1430" s="2" t="s">
        <v>3024</v>
      </c>
      <c r="F1430" s="110" t="s">
        <v>3025</v>
      </c>
      <c r="G1430" s="110" t="s">
        <v>5204</v>
      </c>
      <c r="H1430" s="110" t="s">
        <v>1211</v>
      </c>
      <c r="I1430" s="2" t="s">
        <v>925</v>
      </c>
      <c r="J1430" s="2" t="s">
        <v>5209</v>
      </c>
      <c r="K1430" s="2" t="s">
        <v>5210</v>
      </c>
      <c r="L1430" s="2" t="s">
        <v>5211</v>
      </c>
      <c r="M1430" s="2">
        <v>449.0</v>
      </c>
      <c r="N1430" s="38" t="s">
        <v>5212</v>
      </c>
    </row>
    <row r="1431">
      <c r="A1431" s="125">
        <v>1430.0</v>
      </c>
      <c r="D1431" s="2" t="s">
        <v>3023</v>
      </c>
      <c r="E1431" s="2" t="s">
        <v>3024</v>
      </c>
      <c r="F1431" s="110" t="s">
        <v>3025</v>
      </c>
      <c r="G1431" s="110" t="s">
        <v>5204</v>
      </c>
      <c r="H1431" s="110" t="s">
        <v>1211</v>
      </c>
      <c r="I1431" s="2" t="s">
        <v>925</v>
      </c>
      <c r="J1431" s="2" t="s">
        <v>5213</v>
      </c>
      <c r="K1431" s="2" t="s">
        <v>5214</v>
      </c>
      <c r="L1431" s="2" t="s">
        <v>5215</v>
      </c>
      <c r="M1431" s="2">
        <v>449.0</v>
      </c>
      <c r="N1431" s="38" t="s">
        <v>5216</v>
      </c>
    </row>
    <row r="1432">
      <c r="A1432" s="125">
        <v>1431.0</v>
      </c>
      <c r="D1432" s="2" t="s">
        <v>3023</v>
      </c>
      <c r="E1432" s="2" t="s">
        <v>3024</v>
      </c>
      <c r="F1432" s="110" t="s">
        <v>3025</v>
      </c>
      <c r="G1432" s="110" t="s">
        <v>5217</v>
      </c>
      <c r="H1432" s="110" t="s">
        <v>1211</v>
      </c>
      <c r="I1432" s="2" t="s">
        <v>925</v>
      </c>
      <c r="J1432" s="2" t="s">
        <v>5218</v>
      </c>
      <c r="K1432" s="2" t="s">
        <v>5219</v>
      </c>
      <c r="L1432" s="2" t="s">
        <v>5220</v>
      </c>
      <c r="M1432" s="2">
        <v>449.0</v>
      </c>
      <c r="N1432" s="38" t="s">
        <v>5221</v>
      </c>
    </row>
    <row r="1433">
      <c r="A1433" s="125">
        <v>1432.0</v>
      </c>
      <c r="D1433" s="2" t="s">
        <v>3023</v>
      </c>
      <c r="E1433" s="2" t="s">
        <v>3024</v>
      </c>
      <c r="F1433" s="110" t="s">
        <v>3025</v>
      </c>
      <c r="G1433" s="110" t="s">
        <v>5217</v>
      </c>
      <c r="H1433" s="110" t="s">
        <v>1211</v>
      </c>
      <c r="I1433" s="2" t="s">
        <v>925</v>
      </c>
      <c r="J1433" s="2" t="s">
        <v>5222</v>
      </c>
      <c r="K1433" s="2" t="s">
        <v>5223</v>
      </c>
      <c r="L1433" s="2" t="s">
        <v>5224</v>
      </c>
      <c r="M1433" s="2">
        <v>449.0</v>
      </c>
      <c r="N1433" s="38" t="s">
        <v>5225</v>
      </c>
    </row>
    <row r="1434">
      <c r="A1434" s="125">
        <v>1433.0</v>
      </c>
      <c r="D1434" s="2" t="s">
        <v>3023</v>
      </c>
      <c r="E1434" s="2" t="s">
        <v>3024</v>
      </c>
      <c r="F1434" s="110" t="s">
        <v>3025</v>
      </c>
      <c r="G1434" s="110" t="s">
        <v>5226</v>
      </c>
      <c r="H1434" s="110" t="s">
        <v>5227</v>
      </c>
      <c r="I1434" s="2" t="s">
        <v>925</v>
      </c>
      <c r="J1434" s="2" t="s">
        <v>5228</v>
      </c>
      <c r="K1434" s="2" t="s">
        <v>5229</v>
      </c>
      <c r="L1434" s="2" t="s">
        <v>5230</v>
      </c>
      <c r="M1434" s="2">
        <v>449.0</v>
      </c>
      <c r="N1434" s="38" t="s">
        <v>5231</v>
      </c>
    </row>
    <row r="1435">
      <c r="A1435" s="125">
        <v>1434.0</v>
      </c>
      <c r="D1435" s="2" t="s">
        <v>3023</v>
      </c>
      <c r="E1435" s="2" t="s">
        <v>3024</v>
      </c>
      <c r="F1435" s="110" t="s">
        <v>3025</v>
      </c>
      <c r="G1435" s="110" t="s">
        <v>5226</v>
      </c>
      <c r="H1435" s="110" t="s">
        <v>5227</v>
      </c>
      <c r="I1435" s="2" t="s">
        <v>925</v>
      </c>
      <c r="J1435" s="2" t="s">
        <v>5232</v>
      </c>
      <c r="K1435" s="2" t="s">
        <v>5233</v>
      </c>
      <c r="L1435" s="2" t="s">
        <v>5234</v>
      </c>
      <c r="M1435" s="2">
        <v>449.0</v>
      </c>
      <c r="N1435" s="38" t="s">
        <v>5235</v>
      </c>
    </row>
    <row r="1436">
      <c r="A1436" s="125">
        <v>1435.0</v>
      </c>
      <c r="D1436" s="2" t="s">
        <v>3023</v>
      </c>
      <c r="E1436" s="2" t="s">
        <v>3024</v>
      </c>
      <c r="F1436" s="110" t="s">
        <v>3025</v>
      </c>
      <c r="G1436" s="110" t="s">
        <v>5236</v>
      </c>
      <c r="H1436" s="110" t="s">
        <v>5237</v>
      </c>
      <c r="I1436" s="2" t="s">
        <v>925</v>
      </c>
      <c r="J1436" s="2" t="s">
        <v>5238</v>
      </c>
      <c r="K1436" s="2" t="s">
        <v>5239</v>
      </c>
      <c r="L1436" s="2" t="s">
        <v>5240</v>
      </c>
      <c r="M1436" s="2">
        <v>449.0</v>
      </c>
      <c r="N1436" s="38" t="s">
        <v>5241</v>
      </c>
    </row>
    <row r="1437">
      <c r="A1437" s="125">
        <v>1436.0</v>
      </c>
      <c r="D1437" s="2" t="s">
        <v>3023</v>
      </c>
      <c r="E1437" s="2" t="s">
        <v>3024</v>
      </c>
      <c r="F1437" s="110" t="s">
        <v>3025</v>
      </c>
      <c r="G1437" s="110" t="s">
        <v>5236</v>
      </c>
      <c r="H1437" s="110" t="s">
        <v>5237</v>
      </c>
      <c r="I1437" s="2" t="s">
        <v>925</v>
      </c>
      <c r="J1437" s="2" t="s">
        <v>5242</v>
      </c>
      <c r="K1437" s="2" t="s">
        <v>5243</v>
      </c>
      <c r="L1437" s="2" t="s">
        <v>5244</v>
      </c>
      <c r="M1437" s="2">
        <v>449.0</v>
      </c>
      <c r="N1437" s="38" t="s">
        <v>5245</v>
      </c>
    </row>
    <row r="1438">
      <c r="A1438" s="125">
        <v>1437.0</v>
      </c>
      <c r="D1438" s="2" t="s">
        <v>3023</v>
      </c>
      <c r="E1438" s="2" t="s">
        <v>3024</v>
      </c>
      <c r="F1438" s="110" t="s">
        <v>3025</v>
      </c>
      <c r="G1438" s="110" t="s">
        <v>5236</v>
      </c>
      <c r="H1438" s="110" t="s">
        <v>5237</v>
      </c>
      <c r="I1438" s="2" t="s">
        <v>925</v>
      </c>
      <c r="J1438" s="2" t="s">
        <v>5246</v>
      </c>
      <c r="K1438" s="2" t="s">
        <v>5247</v>
      </c>
      <c r="L1438" s="2" t="s">
        <v>5248</v>
      </c>
      <c r="M1438" s="2">
        <v>449.0</v>
      </c>
      <c r="N1438" s="38" t="s">
        <v>5249</v>
      </c>
    </row>
    <row r="1439">
      <c r="A1439" s="125">
        <v>1438.0</v>
      </c>
      <c r="D1439" s="2" t="s">
        <v>3023</v>
      </c>
      <c r="E1439" s="2" t="s">
        <v>3024</v>
      </c>
      <c r="F1439" s="110" t="s">
        <v>3025</v>
      </c>
      <c r="G1439" s="110" t="s">
        <v>5250</v>
      </c>
      <c r="H1439" s="110" t="s">
        <v>2477</v>
      </c>
      <c r="I1439" s="2" t="s">
        <v>925</v>
      </c>
      <c r="J1439" s="2" t="s">
        <v>5251</v>
      </c>
      <c r="K1439" s="2" t="s">
        <v>5252</v>
      </c>
      <c r="L1439" s="2" t="s">
        <v>5253</v>
      </c>
      <c r="M1439" s="2">
        <v>449.0</v>
      </c>
      <c r="N1439" s="38" t="s">
        <v>5254</v>
      </c>
    </row>
    <row r="1440">
      <c r="A1440" s="125">
        <v>1439.0</v>
      </c>
      <c r="D1440" s="2" t="s">
        <v>3023</v>
      </c>
      <c r="E1440" s="2" t="s">
        <v>3024</v>
      </c>
      <c r="F1440" s="110" t="s">
        <v>3025</v>
      </c>
      <c r="G1440" s="110" t="s">
        <v>5255</v>
      </c>
      <c r="H1440" s="110" t="s">
        <v>5256</v>
      </c>
      <c r="I1440" s="2" t="s">
        <v>925</v>
      </c>
      <c r="J1440" s="2" t="s">
        <v>5257</v>
      </c>
      <c r="K1440" s="2" t="s">
        <v>5258</v>
      </c>
      <c r="L1440" s="2" t="s">
        <v>5259</v>
      </c>
      <c r="M1440" s="2">
        <v>449.0</v>
      </c>
      <c r="N1440" s="38" t="s">
        <v>5260</v>
      </c>
    </row>
    <row r="1441">
      <c r="A1441" s="125">
        <v>1440.0</v>
      </c>
      <c r="D1441" s="2" t="s">
        <v>3023</v>
      </c>
      <c r="E1441" s="2" t="s">
        <v>3024</v>
      </c>
      <c r="F1441" s="110" t="s">
        <v>3025</v>
      </c>
      <c r="G1441" s="110" t="s">
        <v>5255</v>
      </c>
      <c r="H1441" s="110" t="s">
        <v>5256</v>
      </c>
      <c r="I1441" s="2" t="s">
        <v>925</v>
      </c>
      <c r="J1441" s="2" t="s">
        <v>5261</v>
      </c>
      <c r="K1441" s="2" t="s">
        <v>5262</v>
      </c>
      <c r="L1441" s="2" t="s">
        <v>5263</v>
      </c>
      <c r="M1441" s="2">
        <v>449.0</v>
      </c>
      <c r="N1441" s="38" t="s">
        <v>5264</v>
      </c>
    </row>
    <row r="1442">
      <c r="A1442" s="125">
        <v>1441.0</v>
      </c>
      <c r="D1442" s="2" t="s">
        <v>3023</v>
      </c>
      <c r="E1442" s="2" t="s">
        <v>3024</v>
      </c>
      <c r="F1442" s="110" t="s">
        <v>3025</v>
      </c>
      <c r="G1442" s="110" t="s">
        <v>5255</v>
      </c>
      <c r="H1442" s="110" t="s">
        <v>5256</v>
      </c>
      <c r="I1442" s="2" t="s">
        <v>925</v>
      </c>
      <c r="J1442" s="2" t="s">
        <v>5265</v>
      </c>
      <c r="K1442" s="2" t="s">
        <v>5266</v>
      </c>
      <c r="L1442" s="2" t="s">
        <v>5267</v>
      </c>
      <c r="M1442" s="2">
        <v>449.0</v>
      </c>
      <c r="N1442" s="38" t="s">
        <v>5268</v>
      </c>
    </row>
    <row r="1443">
      <c r="A1443" s="125">
        <v>1442.0</v>
      </c>
      <c r="D1443" s="2" t="s">
        <v>3023</v>
      </c>
      <c r="E1443" s="2" t="s">
        <v>3024</v>
      </c>
      <c r="F1443" s="110" t="s">
        <v>3025</v>
      </c>
      <c r="G1443" s="110" t="s">
        <v>5255</v>
      </c>
      <c r="H1443" s="110" t="s">
        <v>5256</v>
      </c>
      <c r="I1443" s="2" t="s">
        <v>925</v>
      </c>
      <c r="J1443" s="2" t="s">
        <v>5269</v>
      </c>
      <c r="K1443" s="2" t="s">
        <v>5270</v>
      </c>
      <c r="L1443" s="2" t="s">
        <v>5271</v>
      </c>
      <c r="M1443" s="2">
        <v>449.0</v>
      </c>
      <c r="N1443" s="38" t="s">
        <v>5272</v>
      </c>
    </row>
    <row r="1444">
      <c r="A1444" s="125">
        <v>1443.0</v>
      </c>
      <c r="D1444" s="2" t="s">
        <v>3023</v>
      </c>
      <c r="E1444" s="2" t="s">
        <v>3024</v>
      </c>
      <c r="F1444" s="110" t="s">
        <v>3025</v>
      </c>
      <c r="G1444" s="110" t="s">
        <v>5273</v>
      </c>
      <c r="H1444" s="110" t="s">
        <v>1211</v>
      </c>
      <c r="I1444" s="2" t="s">
        <v>925</v>
      </c>
      <c r="J1444" s="2" t="s">
        <v>5274</v>
      </c>
      <c r="K1444" s="2" t="s">
        <v>5275</v>
      </c>
      <c r="L1444" s="2" t="s">
        <v>5276</v>
      </c>
      <c r="M1444" s="2">
        <v>449.0</v>
      </c>
      <c r="N1444" s="38" t="s">
        <v>5277</v>
      </c>
    </row>
    <row r="1445">
      <c r="A1445" s="125">
        <v>1444.0</v>
      </c>
      <c r="D1445" s="2" t="s">
        <v>3023</v>
      </c>
      <c r="E1445" s="2" t="s">
        <v>3024</v>
      </c>
      <c r="F1445" s="110" t="s">
        <v>3025</v>
      </c>
      <c r="G1445" s="110" t="s">
        <v>5273</v>
      </c>
      <c r="H1445" s="110" t="s">
        <v>1211</v>
      </c>
      <c r="I1445" s="2" t="s">
        <v>925</v>
      </c>
      <c r="J1445" s="2" t="s">
        <v>5278</v>
      </c>
      <c r="K1445" s="2" t="s">
        <v>5279</v>
      </c>
      <c r="L1445" s="2" t="s">
        <v>5280</v>
      </c>
      <c r="M1445" s="2">
        <v>449.0</v>
      </c>
      <c r="N1445" s="38" t="s">
        <v>5281</v>
      </c>
    </row>
    <row r="1446">
      <c r="A1446" s="125">
        <v>1445.0</v>
      </c>
      <c r="D1446" s="2" t="s">
        <v>3023</v>
      </c>
      <c r="E1446" s="2" t="s">
        <v>3024</v>
      </c>
      <c r="F1446" s="110" t="s">
        <v>3025</v>
      </c>
      <c r="G1446" s="110" t="s">
        <v>5282</v>
      </c>
      <c r="H1446" s="110" t="s">
        <v>5283</v>
      </c>
      <c r="I1446" s="2" t="s">
        <v>925</v>
      </c>
      <c r="J1446" s="2" t="s">
        <v>5284</v>
      </c>
      <c r="K1446" s="2" t="s">
        <v>5285</v>
      </c>
      <c r="L1446" s="2" t="s">
        <v>5286</v>
      </c>
      <c r="M1446" s="2">
        <v>449.0</v>
      </c>
      <c r="N1446" s="38" t="s">
        <v>5287</v>
      </c>
    </row>
    <row r="1447">
      <c r="A1447" s="125">
        <v>1446.0</v>
      </c>
      <c r="D1447" s="2" t="s">
        <v>3023</v>
      </c>
      <c r="E1447" s="2" t="s">
        <v>3024</v>
      </c>
      <c r="F1447" s="110" t="s">
        <v>3025</v>
      </c>
      <c r="G1447" s="110" t="s">
        <v>5288</v>
      </c>
      <c r="H1447" s="110" t="s">
        <v>5289</v>
      </c>
      <c r="I1447" s="2" t="s">
        <v>925</v>
      </c>
      <c r="J1447" s="2" t="s">
        <v>5290</v>
      </c>
      <c r="K1447" s="2" t="s">
        <v>5291</v>
      </c>
      <c r="L1447" s="2" t="s">
        <v>5292</v>
      </c>
      <c r="M1447" s="2">
        <v>449.0</v>
      </c>
      <c r="N1447" s="38" t="s">
        <v>5293</v>
      </c>
    </row>
    <row r="1448">
      <c r="A1448" s="125">
        <v>1447.0</v>
      </c>
      <c r="D1448" s="2" t="s">
        <v>3023</v>
      </c>
      <c r="E1448" s="2" t="s">
        <v>3024</v>
      </c>
      <c r="F1448" s="110" t="s">
        <v>3025</v>
      </c>
      <c r="G1448" s="110" t="s">
        <v>5288</v>
      </c>
      <c r="H1448" s="110" t="s">
        <v>5289</v>
      </c>
      <c r="I1448" s="2" t="s">
        <v>925</v>
      </c>
      <c r="J1448" s="2" t="s">
        <v>5294</v>
      </c>
      <c r="K1448" s="2" t="s">
        <v>5295</v>
      </c>
      <c r="L1448" s="2" t="s">
        <v>5296</v>
      </c>
      <c r="M1448" s="2">
        <v>449.0</v>
      </c>
      <c r="N1448" s="38" t="s">
        <v>5297</v>
      </c>
    </row>
    <row r="1449">
      <c r="A1449" s="125">
        <v>1448.0</v>
      </c>
      <c r="D1449" s="2" t="s">
        <v>3023</v>
      </c>
      <c r="E1449" s="2" t="s">
        <v>3024</v>
      </c>
      <c r="F1449" s="110" t="s">
        <v>3025</v>
      </c>
      <c r="G1449" s="110" t="s">
        <v>5288</v>
      </c>
      <c r="H1449" s="110" t="s">
        <v>5289</v>
      </c>
      <c r="I1449" s="2" t="s">
        <v>925</v>
      </c>
      <c r="J1449" s="2" t="s">
        <v>5298</v>
      </c>
      <c r="K1449" s="2" t="s">
        <v>5299</v>
      </c>
      <c r="L1449" s="2" t="s">
        <v>5300</v>
      </c>
      <c r="M1449" s="2">
        <v>449.0</v>
      </c>
      <c r="N1449" s="38" t="s">
        <v>5301</v>
      </c>
    </row>
    <row r="1450">
      <c r="A1450" s="125">
        <v>1449.0</v>
      </c>
      <c r="D1450" s="2" t="s">
        <v>3023</v>
      </c>
      <c r="E1450" s="2" t="s">
        <v>3024</v>
      </c>
      <c r="F1450" s="110" t="s">
        <v>3025</v>
      </c>
      <c r="G1450" s="110" t="s">
        <v>5288</v>
      </c>
      <c r="H1450" s="110" t="s">
        <v>5289</v>
      </c>
      <c r="I1450" s="2" t="s">
        <v>925</v>
      </c>
      <c r="J1450" s="2" t="s">
        <v>5302</v>
      </c>
      <c r="K1450" s="2" t="s">
        <v>5303</v>
      </c>
      <c r="L1450" s="2" t="s">
        <v>5304</v>
      </c>
      <c r="M1450" s="2">
        <v>449.0</v>
      </c>
      <c r="N1450" s="38" t="s">
        <v>5305</v>
      </c>
    </row>
    <row r="1451">
      <c r="A1451" s="125">
        <v>1450.0</v>
      </c>
      <c r="D1451" s="2" t="s">
        <v>3023</v>
      </c>
      <c r="E1451" s="2" t="s">
        <v>3024</v>
      </c>
      <c r="F1451" s="110" t="s">
        <v>3025</v>
      </c>
      <c r="G1451" s="110" t="s">
        <v>5306</v>
      </c>
      <c r="H1451" s="110" t="s">
        <v>5307</v>
      </c>
      <c r="I1451" s="2" t="s">
        <v>925</v>
      </c>
      <c r="J1451" s="2" t="s">
        <v>5308</v>
      </c>
      <c r="K1451" s="2" t="s">
        <v>5309</v>
      </c>
      <c r="L1451" s="2" t="s">
        <v>5310</v>
      </c>
      <c r="M1451" s="2">
        <v>449.0</v>
      </c>
      <c r="N1451" s="38" t="s">
        <v>5311</v>
      </c>
    </row>
    <row r="1452">
      <c r="A1452" s="125">
        <v>1451.0</v>
      </c>
      <c r="D1452" s="2" t="s">
        <v>3023</v>
      </c>
      <c r="E1452" s="2" t="s">
        <v>3024</v>
      </c>
      <c r="F1452" s="110" t="s">
        <v>3025</v>
      </c>
      <c r="G1452" s="110" t="s">
        <v>5306</v>
      </c>
      <c r="H1452" s="110" t="s">
        <v>5307</v>
      </c>
      <c r="I1452" s="2" t="s">
        <v>925</v>
      </c>
      <c r="J1452" s="2" t="s">
        <v>5312</v>
      </c>
      <c r="K1452" s="2" t="s">
        <v>5313</v>
      </c>
      <c r="L1452" s="2" t="s">
        <v>5314</v>
      </c>
      <c r="M1452" s="2">
        <v>449.0</v>
      </c>
      <c r="N1452" s="38" t="s">
        <v>5315</v>
      </c>
    </row>
    <row r="1453">
      <c r="A1453" s="125">
        <v>1452.0</v>
      </c>
      <c r="D1453" s="2" t="s">
        <v>3023</v>
      </c>
      <c r="E1453" s="2" t="s">
        <v>3024</v>
      </c>
      <c r="F1453" s="110" t="s">
        <v>3025</v>
      </c>
      <c r="G1453" s="110" t="s">
        <v>5316</v>
      </c>
      <c r="H1453" s="110" t="s">
        <v>5317</v>
      </c>
      <c r="I1453" s="2" t="s">
        <v>925</v>
      </c>
      <c r="J1453" s="2" t="s">
        <v>5318</v>
      </c>
      <c r="K1453" s="2" t="s">
        <v>5319</v>
      </c>
      <c r="L1453" s="2" t="s">
        <v>5320</v>
      </c>
      <c r="M1453" s="2">
        <v>449.0</v>
      </c>
      <c r="N1453" s="38" t="s">
        <v>5321</v>
      </c>
    </row>
    <row r="1454">
      <c r="A1454" s="125">
        <v>1453.0</v>
      </c>
      <c r="D1454" s="2" t="s">
        <v>3023</v>
      </c>
      <c r="E1454" s="2" t="s">
        <v>3024</v>
      </c>
      <c r="F1454" s="110" t="s">
        <v>3025</v>
      </c>
      <c r="G1454" s="110" t="s">
        <v>5316</v>
      </c>
      <c r="H1454" s="110" t="s">
        <v>5317</v>
      </c>
      <c r="I1454" s="2" t="s">
        <v>925</v>
      </c>
      <c r="J1454" s="2" t="s">
        <v>5322</v>
      </c>
      <c r="K1454" s="2" t="s">
        <v>5323</v>
      </c>
      <c r="L1454" s="2" t="s">
        <v>5324</v>
      </c>
      <c r="M1454" s="2">
        <v>449.0</v>
      </c>
      <c r="N1454" s="38" t="s">
        <v>5325</v>
      </c>
    </row>
    <row r="1455">
      <c r="A1455" s="125">
        <v>1454.0</v>
      </c>
      <c r="D1455" s="2" t="s">
        <v>3023</v>
      </c>
      <c r="E1455" s="2" t="s">
        <v>3024</v>
      </c>
      <c r="F1455" s="110" t="s">
        <v>3025</v>
      </c>
      <c r="G1455" s="110" t="s">
        <v>5326</v>
      </c>
      <c r="H1455" s="110" t="s">
        <v>5327</v>
      </c>
      <c r="I1455" s="2" t="s">
        <v>925</v>
      </c>
      <c r="J1455" s="2" t="s">
        <v>5328</v>
      </c>
      <c r="K1455" s="2" t="s">
        <v>5329</v>
      </c>
      <c r="L1455" s="2" t="s">
        <v>5330</v>
      </c>
      <c r="M1455" s="2">
        <v>449.0</v>
      </c>
      <c r="N1455" s="38" t="s">
        <v>5331</v>
      </c>
    </row>
    <row r="1456">
      <c r="A1456" s="125">
        <v>1455.0</v>
      </c>
      <c r="D1456" s="2" t="s">
        <v>3023</v>
      </c>
      <c r="E1456" s="2" t="s">
        <v>3024</v>
      </c>
      <c r="F1456" s="110" t="s">
        <v>3025</v>
      </c>
      <c r="G1456" s="110" t="s">
        <v>5326</v>
      </c>
      <c r="H1456" s="110" t="s">
        <v>5327</v>
      </c>
      <c r="I1456" s="2" t="s">
        <v>925</v>
      </c>
      <c r="J1456" s="2" t="s">
        <v>5332</v>
      </c>
      <c r="K1456" s="2" t="s">
        <v>5333</v>
      </c>
      <c r="L1456" s="2" t="s">
        <v>5334</v>
      </c>
      <c r="M1456" s="2">
        <v>449.0</v>
      </c>
      <c r="N1456" s="38" t="s">
        <v>5335</v>
      </c>
    </row>
    <row r="1457">
      <c r="A1457" s="125">
        <v>1456.0</v>
      </c>
      <c r="D1457" s="2" t="s">
        <v>3023</v>
      </c>
      <c r="E1457" s="2" t="s">
        <v>3024</v>
      </c>
      <c r="F1457" s="110" t="s">
        <v>3025</v>
      </c>
      <c r="G1457" s="110" t="s">
        <v>5326</v>
      </c>
      <c r="H1457" s="110" t="s">
        <v>5327</v>
      </c>
      <c r="I1457" s="2" t="s">
        <v>925</v>
      </c>
      <c r="J1457" s="2" t="s">
        <v>5336</v>
      </c>
      <c r="K1457" s="2" t="s">
        <v>5337</v>
      </c>
      <c r="L1457" s="2" t="s">
        <v>5338</v>
      </c>
      <c r="M1457" s="2">
        <v>449.0</v>
      </c>
      <c r="N1457" s="38" t="s">
        <v>5339</v>
      </c>
    </row>
    <row r="1458">
      <c r="A1458" s="125">
        <v>1457.0</v>
      </c>
      <c r="D1458" s="2" t="s">
        <v>3023</v>
      </c>
      <c r="E1458" s="2" t="s">
        <v>3024</v>
      </c>
      <c r="F1458" s="110" t="s">
        <v>3025</v>
      </c>
      <c r="G1458" s="110" t="s">
        <v>5340</v>
      </c>
      <c r="H1458" s="110" t="s">
        <v>5341</v>
      </c>
      <c r="I1458" s="2" t="s">
        <v>925</v>
      </c>
      <c r="J1458" s="2" t="s">
        <v>5342</v>
      </c>
      <c r="K1458" s="2" t="s">
        <v>5343</v>
      </c>
      <c r="L1458" s="2" t="s">
        <v>5344</v>
      </c>
      <c r="M1458" s="2">
        <v>449.0</v>
      </c>
      <c r="N1458" s="38" t="s">
        <v>5345</v>
      </c>
    </row>
    <row r="1459">
      <c r="A1459" s="125">
        <v>1458.0</v>
      </c>
      <c r="D1459" s="2" t="s">
        <v>3023</v>
      </c>
      <c r="E1459" s="2" t="s">
        <v>3024</v>
      </c>
      <c r="F1459" s="110" t="s">
        <v>3025</v>
      </c>
      <c r="G1459" s="110" t="s">
        <v>5346</v>
      </c>
      <c r="H1459" s="110" t="s">
        <v>5347</v>
      </c>
      <c r="I1459" s="2" t="s">
        <v>925</v>
      </c>
      <c r="J1459" s="2" t="s">
        <v>5348</v>
      </c>
      <c r="K1459" s="2" t="s">
        <v>5349</v>
      </c>
      <c r="L1459" s="2" t="s">
        <v>5350</v>
      </c>
      <c r="M1459" s="2">
        <v>449.0</v>
      </c>
      <c r="N1459" s="38" t="s">
        <v>5351</v>
      </c>
    </row>
    <row r="1460">
      <c r="A1460" s="125">
        <v>1459.0</v>
      </c>
      <c r="D1460" s="2" t="s">
        <v>3023</v>
      </c>
      <c r="E1460" s="2" t="s">
        <v>3024</v>
      </c>
      <c r="F1460" s="110" t="s">
        <v>3025</v>
      </c>
      <c r="G1460" s="110" t="s">
        <v>5346</v>
      </c>
      <c r="H1460" s="110" t="s">
        <v>5347</v>
      </c>
      <c r="I1460" s="2" t="s">
        <v>925</v>
      </c>
      <c r="J1460" s="2" t="s">
        <v>5352</v>
      </c>
      <c r="K1460" s="2" t="s">
        <v>5353</v>
      </c>
      <c r="L1460" s="2" t="s">
        <v>5354</v>
      </c>
      <c r="M1460" s="2">
        <v>449.0</v>
      </c>
      <c r="N1460" s="38" t="s">
        <v>5355</v>
      </c>
    </row>
    <row r="1461">
      <c r="A1461" s="125">
        <v>1460.0</v>
      </c>
      <c r="D1461" s="2" t="s">
        <v>3023</v>
      </c>
      <c r="E1461" s="2" t="s">
        <v>3024</v>
      </c>
      <c r="F1461" s="110" t="s">
        <v>3025</v>
      </c>
      <c r="G1461" s="110" t="s">
        <v>5204</v>
      </c>
      <c r="H1461" s="110" t="s">
        <v>5356</v>
      </c>
      <c r="I1461" s="2" t="s">
        <v>925</v>
      </c>
      <c r="J1461" s="2" t="s">
        <v>5357</v>
      </c>
      <c r="K1461" s="2" t="s">
        <v>5358</v>
      </c>
      <c r="L1461" s="2" t="s">
        <v>5359</v>
      </c>
      <c r="M1461" s="2">
        <v>449.0</v>
      </c>
      <c r="N1461" s="38" t="s">
        <v>5360</v>
      </c>
    </row>
    <row r="1462">
      <c r="A1462" s="125">
        <v>1461.0</v>
      </c>
      <c r="D1462" s="2" t="s">
        <v>3023</v>
      </c>
      <c r="E1462" s="2" t="s">
        <v>3024</v>
      </c>
      <c r="F1462" s="110" t="s">
        <v>3025</v>
      </c>
      <c r="G1462" s="110" t="s">
        <v>5204</v>
      </c>
      <c r="H1462" s="110" t="s">
        <v>5356</v>
      </c>
      <c r="I1462" s="2" t="s">
        <v>925</v>
      </c>
      <c r="J1462" s="2" t="s">
        <v>5361</v>
      </c>
      <c r="K1462" s="2" t="s">
        <v>5362</v>
      </c>
      <c r="L1462" s="2" t="s">
        <v>5363</v>
      </c>
      <c r="M1462" s="2">
        <v>449.0</v>
      </c>
      <c r="N1462" s="38" t="s">
        <v>5364</v>
      </c>
    </row>
    <row r="1463">
      <c r="A1463" s="125">
        <v>1462.0</v>
      </c>
      <c r="D1463" s="2" t="s">
        <v>3023</v>
      </c>
      <c r="E1463" s="2" t="s">
        <v>3024</v>
      </c>
      <c r="F1463" s="110" t="s">
        <v>3025</v>
      </c>
      <c r="G1463" s="110" t="s">
        <v>5365</v>
      </c>
      <c r="H1463" s="110" t="s">
        <v>5366</v>
      </c>
      <c r="I1463" s="2" t="s">
        <v>925</v>
      </c>
      <c r="J1463" s="2" t="s">
        <v>5367</v>
      </c>
      <c r="K1463" s="2" t="s">
        <v>5368</v>
      </c>
      <c r="L1463" s="2" t="s">
        <v>5369</v>
      </c>
      <c r="M1463" s="2">
        <v>449.0</v>
      </c>
      <c r="N1463" s="38" t="s">
        <v>5370</v>
      </c>
    </row>
    <row r="1464">
      <c r="A1464" s="125">
        <v>1463.0</v>
      </c>
      <c r="D1464" s="2" t="s">
        <v>3023</v>
      </c>
      <c r="E1464" s="2" t="s">
        <v>3024</v>
      </c>
      <c r="F1464" s="110" t="s">
        <v>3025</v>
      </c>
      <c r="G1464" s="110" t="s">
        <v>5365</v>
      </c>
      <c r="H1464" s="110" t="s">
        <v>5366</v>
      </c>
      <c r="I1464" s="2" t="s">
        <v>925</v>
      </c>
      <c r="J1464" s="2" t="s">
        <v>5371</v>
      </c>
      <c r="K1464" s="2" t="s">
        <v>5372</v>
      </c>
      <c r="L1464" s="2" t="s">
        <v>5373</v>
      </c>
      <c r="M1464" s="2">
        <v>449.0</v>
      </c>
      <c r="N1464" s="38" t="s">
        <v>5374</v>
      </c>
    </row>
    <row r="1465">
      <c r="A1465" s="125">
        <v>1464.0</v>
      </c>
      <c r="D1465" s="2" t="s">
        <v>3023</v>
      </c>
      <c r="E1465" s="2" t="s">
        <v>3024</v>
      </c>
      <c r="F1465" s="110" t="s">
        <v>3025</v>
      </c>
      <c r="G1465" s="110" t="s">
        <v>5375</v>
      </c>
      <c r="H1465" s="110" t="s">
        <v>5376</v>
      </c>
      <c r="I1465" s="2" t="s">
        <v>925</v>
      </c>
      <c r="J1465" s="2" t="s">
        <v>5377</v>
      </c>
      <c r="K1465" s="2" t="s">
        <v>5378</v>
      </c>
      <c r="L1465" s="2" t="s">
        <v>5379</v>
      </c>
      <c r="M1465" s="2">
        <v>449.0</v>
      </c>
      <c r="N1465" s="38" t="s">
        <v>5380</v>
      </c>
    </row>
    <row r="1466">
      <c r="A1466" s="125">
        <v>1465.0</v>
      </c>
      <c r="D1466" s="2" t="s">
        <v>3023</v>
      </c>
      <c r="E1466" s="2" t="s">
        <v>3024</v>
      </c>
      <c r="F1466" s="110" t="s">
        <v>3025</v>
      </c>
      <c r="G1466" s="110" t="s">
        <v>5375</v>
      </c>
      <c r="H1466" s="110" t="s">
        <v>5376</v>
      </c>
      <c r="I1466" s="2" t="s">
        <v>925</v>
      </c>
      <c r="J1466" s="2" t="s">
        <v>5381</v>
      </c>
      <c r="K1466" s="2" t="s">
        <v>5382</v>
      </c>
      <c r="L1466" s="2" t="s">
        <v>5383</v>
      </c>
      <c r="M1466" s="2">
        <v>449.0</v>
      </c>
      <c r="N1466" s="38" t="s">
        <v>5384</v>
      </c>
    </row>
    <row r="1467">
      <c r="A1467" s="125">
        <v>1466.0</v>
      </c>
      <c r="D1467" s="2" t="s">
        <v>3023</v>
      </c>
      <c r="E1467" s="2" t="s">
        <v>3024</v>
      </c>
      <c r="F1467" s="110" t="s">
        <v>3025</v>
      </c>
      <c r="G1467" s="110" t="s">
        <v>5385</v>
      </c>
      <c r="H1467" s="110" t="s">
        <v>5386</v>
      </c>
      <c r="I1467" s="2" t="s">
        <v>925</v>
      </c>
      <c r="J1467" s="2" t="s">
        <v>5387</v>
      </c>
      <c r="K1467" s="2" t="s">
        <v>5388</v>
      </c>
      <c r="L1467" s="2" t="s">
        <v>5389</v>
      </c>
      <c r="M1467" s="2">
        <v>449.0</v>
      </c>
      <c r="N1467" s="38" t="s">
        <v>5390</v>
      </c>
    </row>
    <row r="1468">
      <c r="A1468" s="125">
        <v>1467.0</v>
      </c>
      <c r="D1468" s="2" t="s">
        <v>3023</v>
      </c>
      <c r="E1468" s="2" t="s">
        <v>3024</v>
      </c>
      <c r="F1468" s="110" t="s">
        <v>3025</v>
      </c>
      <c r="G1468" s="110" t="s">
        <v>5385</v>
      </c>
      <c r="H1468" s="110" t="s">
        <v>5386</v>
      </c>
      <c r="I1468" s="2" t="s">
        <v>925</v>
      </c>
      <c r="J1468" s="2" t="s">
        <v>5391</v>
      </c>
      <c r="K1468" s="2" t="s">
        <v>5392</v>
      </c>
      <c r="L1468" s="2" t="s">
        <v>5393</v>
      </c>
      <c r="M1468" s="2">
        <v>449.0</v>
      </c>
      <c r="N1468" s="38" t="s">
        <v>5394</v>
      </c>
    </row>
    <row r="1469">
      <c r="A1469" s="125">
        <v>1468.0</v>
      </c>
      <c r="D1469" s="2" t="s">
        <v>3023</v>
      </c>
      <c r="E1469" s="2" t="s">
        <v>3024</v>
      </c>
      <c r="F1469" s="110" t="s">
        <v>3025</v>
      </c>
      <c r="G1469" s="110" t="s">
        <v>5385</v>
      </c>
      <c r="H1469" s="110" t="s">
        <v>5386</v>
      </c>
      <c r="I1469" s="2" t="s">
        <v>925</v>
      </c>
      <c r="J1469" s="2" t="s">
        <v>5395</v>
      </c>
      <c r="K1469" s="2" t="s">
        <v>5396</v>
      </c>
      <c r="L1469" s="2" t="s">
        <v>5397</v>
      </c>
      <c r="M1469" s="2">
        <v>449.0</v>
      </c>
      <c r="N1469" s="38" t="s">
        <v>5398</v>
      </c>
    </row>
    <row r="1470">
      <c r="A1470" s="125">
        <v>1469.0</v>
      </c>
      <c r="D1470" s="2" t="s">
        <v>3023</v>
      </c>
      <c r="E1470" s="2" t="s">
        <v>3024</v>
      </c>
      <c r="F1470" s="110" t="s">
        <v>3025</v>
      </c>
      <c r="G1470" s="110" t="s">
        <v>5399</v>
      </c>
      <c r="H1470" s="110" t="s">
        <v>5400</v>
      </c>
      <c r="I1470" s="2" t="s">
        <v>925</v>
      </c>
      <c r="J1470" s="2" t="s">
        <v>5401</v>
      </c>
      <c r="K1470" s="2" t="s">
        <v>5402</v>
      </c>
      <c r="L1470" s="2" t="s">
        <v>5403</v>
      </c>
      <c r="M1470" s="2">
        <v>449.0</v>
      </c>
      <c r="N1470" s="38" t="s">
        <v>5404</v>
      </c>
    </row>
    <row r="1471">
      <c r="A1471" s="125">
        <v>1470.0</v>
      </c>
      <c r="D1471" s="2" t="s">
        <v>3023</v>
      </c>
      <c r="E1471" s="2" t="s">
        <v>3024</v>
      </c>
      <c r="F1471" s="110" t="s">
        <v>3025</v>
      </c>
      <c r="G1471" s="110" t="s">
        <v>5399</v>
      </c>
      <c r="H1471" s="110" t="s">
        <v>5400</v>
      </c>
      <c r="I1471" s="2" t="s">
        <v>925</v>
      </c>
      <c r="J1471" s="2" t="s">
        <v>5405</v>
      </c>
      <c r="K1471" s="2" t="s">
        <v>5406</v>
      </c>
      <c r="L1471" s="2" t="s">
        <v>5407</v>
      </c>
      <c r="M1471" s="2">
        <v>449.0</v>
      </c>
      <c r="N1471" s="38" t="s">
        <v>5408</v>
      </c>
    </row>
    <row r="1472">
      <c r="A1472" s="125">
        <v>1471.0</v>
      </c>
      <c r="D1472" s="2" t="s">
        <v>3023</v>
      </c>
      <c r="E1472" s="2" t="s">
        <v>3024</v>
      </c>
      <c r="F1472" s="110" t="s">
        <v>3025</v>
      </c>
      <c r="G1472" s="110" t="s">
        <v>5409</v>
      </c>
      <c r="H1472" s="110" t="s">
        <v>5410</v>
      </c>
      <c r="I1472" s="2" t="s">
        <v>925</v>
      </c>
      <c r="J1472" s="2" t="s">
        <v>5411</v>
      </c>
      <c r="K1472" s="2" t="s">
        <v>5412</v>
      </c>
      <c r="L1472" s="2" t="s">
        <v>5413</v>
      </c>
      <c r="M1472" s="2">
        <v>449.0</v>
      </c>
      <c r="N1472" s="38" t="s">
        <v>5414</v>
      </c>
    </row>
    <row r="1473">
      <c r="A1473" s="125">
        <v>1472.0</v>
      </c>
      <c r="D1473" s="2" t="s">
        <v>3023</v>
      </c>
      <c r="E1473" s="2" t="s">
        <v>3024</v>
      </c>
      <c r="F1473" s="110" t="s">
        <v>3025</v>
      </c>
      <c r="G1473" s="110" t="s">
        <v>5409</v>
      </c>
      <c r="H1473" s="110" t="s">
        <v>5410</v>
      </c>
      <c r="I1473" s="2" t="s">
        <v>925</v>
      </c>
      <c r="J1473" s="2" t="s">
        <v>5415</v>
      </c>
      <c r="K1473" s="2" t="s">
        <v>5416</v>
      </c>
      <c r="L1473" s="2" t="s">
        <v>5417</v>
      </c>
      <c r="M1473" s="2">
        <v>449.0</v>
      </c>
      <c r="N1473" s="38" t="s">
        <v>5418</v>
      </c>
    </row>
    <row r="1474">
      <c r="A1474" s="125">
        <v>1473.0</v>
      </c>
      <c r="D1474" s="2" t="s">
        <v>3023</v>
      </c>
      <c r="E1474" s="2" t="s">
        <v>3024</v>
      </c>
      <c r="F1474" s="110" t="s">
        <v>3025</v>
      </c>
      <c r="G1474" s="110" t="s">
        <v>5409</v>
      </c>
      <c r="H1474" s="110" t="s">
        <v>5410</v>
      </c>
      <c r="I1474" s="2" t="s">
        <v>925</v>
      </c>
      <c r="J1474" s="2" t="s">
        <v>5419</v>
      </c>
      <c r="K1474" s="2" t="s">
        <v>5420</v>
      </c>
      <c r="L1474" s="2" t="s">
        <v>5421</v>
      </c>
      <c r="M1474" s="2">
        <v>449.0</v>
      </c>
      <c r="N1474" s="38" t="s">
        <v>5422</v>
      </c>
    </row>
    <row r="1475">
      <c r="A1475" s="125">
        <v>1474.0</v>
      </c>
      <c r="D1475" s="2" t="s">
        <v>3023</v>
      </c>
      <c r="E1475" s="2" t="s">
        <v>3024</v>
      </c>
      <c r="F1475" s="110" t="s">
        <v>3025</v>
      </c>
      <c r="G1475" s="110" t="s">
        <v>5409</v>
      </c>
      <c r="H1475" s="110" t="s">
        <v>5410</v>
      </c>
      <c r="I1475" s="2" t="s">
        <v>925</v>
      </c>
      <c r="J1475" s="2" t="s">
        <v>5423</v>
      </c>
      <c r="K1475" s="2" t="s">
        <v>5424</v>
      </c>
      <c r="L1475" s="2" t="s">
        <v>5425</v>
      </c>
      <c r="M1475" s="2">
        <v>449.0</v>
      </c>
      <c r="N1475" s="38" t="s">
        <v>5426</v>
      </c>
    </row>
    <row r="1476">
      <c r="A1476" s="125">
        <v>1475.0</v>
      </c>
      <c r="D1476" s="2" t="s">
        <v>3023</v>
      </c>
      <c r="E1476" s="2" t="s">
        <v>3024</v>
      </c>
      <c r="F1476" s="110" t="s">
        <v>3025</v>
      </c>
      <c r="G1476" s="110" t="s">
        <v>5427</v>
      </c>
      <c r="H1476" s="110" t="s">
        <v>5428</v>
      </c>
      <c r="I1476" s="2" t="s">
        <v>925</v>
      </c>
      <c r="J1476" s="2" t="s">
        <v>5429</v>
      </c>
      <c r="K1476" s="2" t="s">
        <v>5430</v>
      </c>
      <c r="L1476" s="2" t="s">
        <v>5431</v>
      </c>
      <c r="M1476" s="2">
        <v>450.0</v>
      </c>
      <c r="N1476" s="38" t="s">
        <v>5432</v>
      </c>
    </row>
    <row r="1477">
      <c r="A1477" s="125">
        <v>1476.0</v>
      </c>
      <c r="D1477" s="2" t="s">
        <v>3023</v>
      </c>
      <c r="E1477" s="2" t="s">
        <v>3024</v>
      </c>
      <c r="F1477" s="110" t="s">
        <v>3025</v>
      </c>
      <c r="G1477" s="110" t="s">
        <v>5427</v>
      </c>
      <c r="H1477" s="110" t="s">
        <v>5428</v>
      </c>
      <c r="I1477" s="2" t="s">
        <v>925</v>
      </c>
      <c r="J1477" s="2" t="s">
        <v>5433</v>
      </c>
      <c r="K1477" s="2" t="s">
        <v>5434</v>
      </c>
      <c r="L1477" s="2" t="s">
        <v>5435</v>
      </c>
      <c r="M1477" s="2">
        <v>450.0</v>
      </c>
      <c r="N1477" s="38" t="s">
        <v>5436</v>
      </c>
    </row>
    <row r="1478">
      <c r="A1478" s="125">
        <v>1477.0</v>
      </c>
      <c r="D1478" s="2" t="s">
        <v>3023</v>
      </c>
      <c r="E1478" s="2" t="s">
        <v>3024</v>
      </c>
      <c r="F1478" s="110" t="s">
        <v>3025</v>
      </c>
      <c r="G1478" s="110" t="s">
        <v>5427</v>
      </c>
      <c r="H1478" s="110" t="s">
        <v>5428</v>
      </c>
      <c r="I1478" s="2" t="s">
        <v>925</v>
      </c>
      <c r="J1478" s="2" t="s">
        <v>5437</v>
      </c>
      <c r="K1478" s="2" t="s">
        <v>5438</v>
      </c>
      <c r="L1478" s="2" t="s">
        <v>5439</v>
      </c>
      <c r="M1478" s="2">
        <v>450.0</v>
      </c>
      <c r="N1478" s="38" t="s">
        <v>5440</v>
      </c>
      <c r="O1478" s="2" t="s">
        <v>4666</v>
      </c>
    </row>
    <row r="1479">
      <c r="A1479" s="125">
        <v>1478.0</v>
      </c>
      <c r="D1479" s="2" t="s">
        <v>3023</v>
      </c>
      <c r="E1479" s="2" t="s">
        <v>3024</v>
      </c>
      <c r="F1479" s="110" t="s">
        <v>3025</v>
      </c>
      <c r="G1479" s="110" t="s">
        <v>5427</v>
      </c>
      <c r="H1479" s="110" t="s">
        <v>5428</v>
      </c>
      <c r="I1479" s="2" t="s">
        <v>925</v>
      </c>
      <c r="J1479" s="2" t="s">
        <v>5441</v>
      </c>
      <c r="K1479" s="2" t="s">
        <v>5442</v>
      </c>
      <c r="L1479" s="2" t="s">
        <v>5443</v>
      </c>
      <c r="M1479" s="2">
        <v>450.0</v>
      </c>
      <c r="N1479" s="38" t="s">
        <v>5444</v>
      </c>
      <c r="O1479" s="2" t="s">
        <v>4666</v>
      </c>
    </row>
    <row r="1480">
      <c r="A1480" s="125">
        <v>1479.0</v>
      </c>
      <c r="D1480" s="2" t="s">
        <v>3023</v>
      </c>
      <c r="E1480" s="2" t="s">
        <v>3024</v>
      </c>
      <c r="F1480" s="110" t="s">
        <v>3025</v>
      </c>
      <c r="G1480" s="110" t="s">
        <v>5427</v>
      </c>
      <c r="H1480" s="110" t="s">
        <v>5428</v>
      </c>
      <c r="I1480" s="2" t="s">
        <v>925</v>
      </c>
      <c r="J1480" s="2" t="s">
        <v>5445</v>
      </c>
      <c r="K1480" s="2" t="s">
        <v>5446</v>
      </c>
      <c r="L1480" s="2" t="s">
        <v>5447</v>
      </c>
      <c r="M1480" s="2">
        <v>450.0</v>
      </c>
      <c r="N1480" s="38" t="s">
        <v>5448</v>
      </c>
      <c r="O1480" s="2" t="s">
        <v>4666</v>
      </c>
    </row>
    <row r="1481">
      <c r="A1481" s="125">
        <v>1480.0</v>
      </c>
      <c r="D1481" s="2" t="s">
        <v>3023</v>
      </c>
      <c r="E1481" s="2" t="s">
        <v>3024</v>
      </c>
      <c r="F1481" s="110" t="s">
        <v>3025</v>
      </c>
      <c r="G1481" s="110" t="s">
        <v>4724</v>
      </c>
      <c r="H1481" s="110" t="s">
        <v>5449</v>
      </c>
      <c r="I1481" s="2" t="s">
        <v>925</v>
      </c>
      <c r="J1481" s="2" t="s">
        <v>5450</v>
      </c>
      <c r="K1481" s="2" t="s">
        <v>5451</v>
      </c>
      <c r="L1481" s="2" t="s">
        <v>5452</v>
      </c>
      <c r="M1481" s="2">
        <v>0.0</v>
      </c>
      <c r="N1481" s="38" t="s">
        <v>5453</v>
      </c>
      <c r="O1481" s="2" t="s">
        <v>4666</v>
      </c>
    </row>
    <row r="1482">
      <c r="A1482" s="125">
        <v>1481.0</v>
      </c>
      <c r="D1482" s="2" t="s">
        <v>3023</v>
      </c>
      <c r="E1482" s="2" t="s">
        <v>3024</v>
      </c>
      <c r="F1482" s="110" t="s">
        <v>3025</v>
      </c>
      <c r="G1482" s="110" t="s">
        <v>4724</v>
      </c>
      <c r="H1482" s="110" t="s">
        <v>5449</v>
      </c>
      <c r="I1482" s="2" t="s">
        <v>925</v>
      </c>
      <c r="J1482" s="2" t="s">
        <v>5454</v>
      </c>
      <c r="K1482" s="2" t="s">
        <v>5455</v>
      </c>
      <c r="L1482" s="2" t="s">
        <v>5456</v>
      </c>
      <c r="M1482" s="2">
        <v>0.0</v>
      </c>
      <c r="N1482" s="38" t="s">
        <v>5457</v>
      </c>
      <c r="O1482" s="2" t="s">
        <v>4666</v>
      </c>
    </row>
    <row r="1483">
      <c r="A1483" s="125">
        <v>1482.0</v>
      </c>
      <c r="B1483" s="2" t="s">
        <v>4306</v>
      </c>
      <c r="D1483" s="2" t="s">
        <v>3023</v>
      </c>
      <c r="E1483" s="2" t="s">
        <v>3024</v>
      </c>
      <c r="F1483" s="110" t="s">
        <v>3025</v>
      </c>
      <c r="G1483" s="110" t="s">
        <v>4724</v>
      </c>
      <c r="H1483" s="110" t="s">
        <v>5449</v>
      </c>
      <c r="I1483" s="2" t="s">
        <v>925</v>
      </c>
      <c r="J1483" s="2" t="s">
        <v>5458</v>
      </c>
      <c r="K1483" s="2" t="s">
        <v>5459</v>
      </c>
      <c r="L1483" s="2" t="s">
        <v>5460</v>
      </c>
      <c r="M1483" s="2">
        <v>0.0</v>
      </c>
      <c r="N1483" s="38" t="s">
        <v>5461</v>
      </c>
      <c r="O1483" s="2" t="s">
        <v>4666</v>
      </c>
    </row>
    <row r="1484">
      <c r="A1484" s="125">
        <v>1483.0</v>
      </c>
      <c r="B1484" s="2" t="s">
        <v>4306</v>
      </c>
      <c r="D1484" s="2" t="s">
        <v>3023</v>
      </c>
      <c r="E1484" s="2" t="s">
        <v>3024</v>
      </c>
      <c r="F1484" s="110" t="s">
        <v>3025</v>
      </c>
      <c r="G1484" s="110" t="s">
        <v>5462</v>
      </c>
      <c r="H1484" s="110" t="s">
        <v>5463</v>
      </c>
      <c r="I1484" s="2" t="s">
        <v>925</v>
      </c>
      <c r="J1484" s="2" t="s">
        <v>5464</v>
      </c>
      <c r="K1484" s="2" t="s">
        <v>5465</v>
      </c>
      <c r="L1484" s="2" t="s">
        <v>5466</v>
      </c>
      <c r="M1484" s="2">
        <v>457.0</v>
      </c>
      <c r="N1484" s="38" t="s">
        <v>5467</v>
      </c>
      <c r="O1484" s="2" t="s">
        <v>4666</v>
      </c>
    </row>
    <row r="1485">
      <c r="A1485" s="125">
        <v>1484.0</v>
      </c>
      <c r="B1485" s="2" t="s">
        <v>4311</v>
      </c>
      <c r="D1485" s="2" t="s">
        <v>3023</v>
      </c>
      <c r="E1485" s="2" t="s">
        <v>3024</v>
      </c>
      <c r="F1485" s="110" t="s">
        <v>3025</v>
      </c>
      <c r="G1485" s="110" t="s">
        <v>5462</v>
      </c>
      <c r="H1485" s="110" t="s">
        <v>5463</v>
      </c>
      <c r="I1485" s="2" t="s">
        <v>925</v>
      </c>
      <c r="J1485" s="2" t="s">
        <v>5468</v>
      </c>
      <c r="K1485" s="2" t="s">
        <v>5469</v>
      </c>
      <c r="L1485" s="2" t="s">
        <v>5470</v>
      </c>
      <c r="M1485" s="2">
        <v>457.0</v>
      </c>
      <c r="N1485" s="38" t="s">
        <v>5471</v>
      </c>
      <c r="O1485" s="2" t="s">
        <v>4666</v>
      </c>
    </row>
    <row r="1486">
      <c r="A1486" s="125">
        <v>1485.0</v>
      </c>
      <c r="D1486" s="2" t="s">
        <v>3023</v>
      </c>
      <c r="E1486" s="2" t="s">
        <v>3024</v>
      </c>
      <c r="F1486" s="110" t="s">
        <v>3025</v>
      </c>
      <c r="G1486" s="110" t="s">
        <v>5472</v>
      </c>
      <c r="H1486" s="110" t="s">
        <v>5473</v>
      </c>
      <c r="I1486" s="2" t="s">
        <v>925</v>
      </c>
      <c r="J1486" s="2" t="s">
        <v>5474</v>
      </c>
      <c r="K1486" s="2" t="s">
        <v>5475</v>
      </c>
      <c r="L1486" s="2" t="s">
        <v>5476</v>
      </c>
      <c r="M1486" s="2">
        <v>458.0</v>
      </c>
      <c r="N1486" s="38" t="s">
        <v>5477</v>
      </c>
      <c r="O1486" s="2" t="s">
        <v>4666</v>
      </c>
    </row>
    <row r="1487">
      <c r="A1487" s="125">
        <v>1486.0</v>
      </c>
      <c r="D1487" s="2" t="s">
        <v>3023</v>
      </c>
      <c r="E1487" s="2" t="s">
        <v>3024</v>
      </c>
      <c r="F1487" s="110" t="s">
        <v>3025</v>
      </c>
      <c r="G1487" s="110" t="s">
        <v>5472</v>
      </c>
      <c r="H1487" s="110" t="s">
        <v>5473</v>
      </c>
      <c r="I1487" s="2" t="s">
        <v>925</v>
      </c>
      <c r="J1487" s="2" t="s">
        <v>5478</v>
      </c>
      <c r="K1487" s="2" t="s">
        <v>5479</v>
      </c>
      <c r="L1487" s="2" t="s">
        <v>5480</v>
      </c>
      <c r="M1487" s="2">
        <v>458.0</v>
      </c>
      <c r="N1487" s="38" t="s">
        <v>5481</v>
      </c>
      <c r="O1487" s="2" t="s">
        <v>4666</v>
      </c>
    </row>
    <row r="1488">
      <c r="A1488" s="125">
        <v>1487.0</v>
      </c>
      <c r="D1488" s="2" t="s">
        <v>3023</v>
      </c>
      <c r="E1488" s="2" t="s">
        <v>3024</v>
      </c>
      <c r="F1488" s="110" t="s">
        <v>3025</v>
      </c>
      <c r="G1488" s="110" t="s">
        <v>5482</v>
      </c>
      <c r="H1488" s="110" t="s">
        <v>5483</v>
      </c>
      <c r="I1488" s="2" t="s">
        <v>925</v>
      </c>
      <c r="J1488" s="2" t="s">
        <v>5484</v>
      </c>
      <c r="K1488" s="2" t="s">
        <v>5485</v>
      </c>
      <c r="L1488" s="2" t="s">
        <v>5486</v>
      </c>
      <c r="M1488" s="2">
        <v>458.0</v>
      </c>
      <c r="N1488" s="38" t="s">
        <v>5487</v>
      </c>
      <c r="O1488" s="2" t="s">
        <v>4666</v>
      </c>
    </row>
    <row r="1489">
      <c r="A1489" s="125">
        <v>1488.0</v>
      </c>
      <c r="D1489" s="2" t="s">
        <v>3023</v>
      </c>
      <c r="E1489" s="2" t="s">
        <v>3024</v>
      </c>
      <c r="F1489" s="110" t="s">
        <v>3025</v>
      </c>
      <c r="G1489" s="110" t="s">
        <v>5488</v>
      </c>
      <c r="H1489" s="110" t="s">
        <v>5489</v>
      </c>
      <c r="I1489" s="2" t="s">
        <v>925</v>
      </c>
      <c r="J1489" s="2" t="s">
        <v>5490</v>
      </c>
      <c r="K1489" s="2" t="s">
        <v>5491</v>
      </c>
      <c r="L1489" s="2" t="s">
        <v>5492</v>
      </c>
      <c r="M1489" s="2">
        <v>458.0</v>
      </c>
      <c r="N1489" s="38" t="s">
        <v>5493</v>
      </c>
      <c r="O1489" s="2" t="s">
        <v>4666</v>
      </c>
    </row>
    <row r="1490">
      <c r="A1490" s="125">
        <v>1489.0</v>
      </c>
      <c r="D1490" s="2" t="s">
        <v>3023</v>
      </c>
      <c r="E1490" s="2" t="s">
        <v>3024</v>
      </c>
      <c r="F1490" s="110" t="s">
        <v>3025</v>
      </c>
      <c r="G1490" s="110" t="s">
        <v>5488</v>
      </c>
      <c r="H1490" s="110" t="s">
        <v>5489</v>
      </c>
      <c r="I1490" s="2" t="s">
        <v>925</v>
      </c>
      <c r="J1490" s="2" t="s">
        <v>5494</v>
      </c>
      <c r="K1490" s="2" t="s">
        <v>5495</v>
      </c>
      <c r="L1490" s="2" t="s">
        <v>5496</v>
      </c>
      <c r="M1490" s="2">
        <v>458.0</v>
      </c>
      <c r="N1490" s="38" t="s">
        <v>5497</v>
      </c>
      <c r="O1490" s="2" t="s">
        <v>4666</v>
      </c>
    </row>
    <row r="1491">
      <c r="A1491" s="125">
        <v>1490.0</v>
      </c>
      <c r="D1491" s="2" t="s">
        <v>3023</v>
      </c>
      <c r="E1491" s="2" t="s">
        <v>3024</v>
      </c>
      <c r="F1491" s="110" t="s">
        <v>3025</v>
      </c>
      <c r="G1491" s="110" t="s">
        <v>5498</v>
      </c>
      <c r="H1491" s="110" t="s">
        <v>1677</v>
      </c>
      <c r="I1491" s="2" t="s">
        <v>925</v>
      </c>
      <c r="J1491" s="2" t="s">
        <v>5499</v>
      </c>
      <c r="K1491" s="2" t="s">
        <v>5500</v>
      </c>
      <c r="L1491" s="2" t="s">
        <v>5501</v>
      </c>
      <c r="M1491" s="2">
        <v>0.0</v>
      </c>
      <c r="N1491" s="38" t="s">
        <v>5502</v>
      </c>
    </row>
    <row r="1492">
      <c r="A1492" s="125">
        <v>1491.0</v>
      </c>
      <c r="D1492" s="2" t="s">
        <v>3023</v>
      </c>
      <c r="E1492" s="2" t="s">
        <v>3024</v>
      </c>
      <c r="F1492" s="110" t="s">
        <v>3025</v>
      </c>
      <c r="G1492" s="110" t="s">
        <v>5498</v>
      </c>
      <c r="H1492" s="110" t="s">
        <v>1677</v>
      </c>
      <c r="I1492" s="2" t="s">
        <v>925</v>
      </c>
      <c r="J1492" s="2" t="s">
        <v>5503</v>
      </c>
      <c r="K1492" s="2" t="s">
        <v>5504</v>
      </c>
      <c r="L1492" s="2" t="s">
        <v>5505</v>
      </c>
      <c r="M1492" s="2">
        <v>0.0</v>
      </c>
      <c r="N1492" s="38" t="s">
        <v>5506</v>
      </c>
    </row>
    <row r="1493">
      <c r="A1493" s="125">
        <v>1492.0</v>
      </c>
      <c r="D1493" s="2" t="s">
        <v>3023</v>
      </c>
      <c r="E1493" s="2" t="s">
        <v>3024</v>
      </c>
      <c r="F1493" s="110" t="s">
        <v>3025</v>
      </c>
      <c r="G1493" s="110" t="s">
        <v>5498</v>
      </c>
      <c r="H1493" s="110" t="s">
        <v>1677</v>
      </c>
      <c r="I1493" s="2" t="s">
        <v>925</v>
      </c>
      <c r="J1493" s="2" t="s">
        <v>5507</v>
      </c>
      <c r="K1493" s="2" t="s">
        <v>5508</v>
      </c>
      <c r="L1493" s="2" t="s">
        <v>5509</v>
      </c>
      <c r="M1493" s="2">
        <v>0.0</v>
      </c>
      <c r="N1493" s="38" t="s">
        <v>5510</v>
      </c>
    </row>
    <row r="1494">
      <c r="A1494" s="125">
        <v>1493.0</v>
      </c>
      <c r="D1494" s="2" t="s">
        <v>3023</v>
      </c>
      <c r="E1494" s="2" t="s">
        <v>3024</v>
      </c>
      <c r="F1494" s="110" t="s">
        <v>3025</v>
      </c>
      <c r="G1494" s="110" t="s">
        <v>5498</v>
      </c>
      <c r="H1494" s="110" t="s">
        <v>1677</v>
      </c>
      <c r="I1494" s="2" t="s">
        <v>925</v>
      </c>
      <c r="J1494" s="2" t="s">
        <v>5511</v>
      </c>
      <c r="K1494" s="2" t="s">
        <v>5512</v>
      </c>
      <c r="L1494" s="2" t="s">
        <v>5513</v>
      </c>
      <c r="M1494" s="2">
        <v>0.0</v>
      </c>
      <c r="N1494" s="38" t="s">
        <v>5514</v>
      </c>
    </row>
    <row r="1495">
      <c r="A1495" s="125">
        <v>1494.0</v>
      </c>
      <c r="D1495" s="2" t="s">
        <v>3023</v>
      </c>
      <c r="E1495" s="2" t="s">
        <v>3024</v>
      </c>
      <c r="F1495" s="110" t="s">
        <v>3025</v>
      </c>
      <c r="G1495" s="110" t="s">
        <v>5515</v>
      </c>
      <c r="H1495" s="110" t="s">
        <v>5516</v>
      </c>
      <c r="I1495" s="2" t="s">
        <v>925</v>
      </c>
      <c r="J1495" s="2" t="s">
        <v>5517</v>
      </c>
      <c r="K1495" s="2" t="s">
        <v>5518</v>
      </c>
      <c r="L1495" s="2" t="s">
        <v>5519</v>
      </c>
      <c r="M1495" s="2">
        <v>0.0</v>
      </c>
      <c r="N1495" s="38" t="s">
        <v>5520</v>
      </c>
    </row>
    <row r="1496">
      <c r="A1496" s="125">
        <v>1495.0</v>
      </c>
      <c r="D1496" s="2" t="s">
        <v>3023</v>
      </c>
      <c r="E1496" s="2" t="s">
        <v>3024</v>
      </c>
      <c r="F1496" s="110" t="s">
        <v>3025</v>
      </c>
      <c r="G1496" s="110" t="s">
        <v>5515</v>
      </c>
      <c r="H1496" s="110" t="s">
        <v>5516</v>
      </c>
      <c r="I1496" s="2" t="s">
        <v>925</v>
      </c>
      <c r="J1496" s="2" t="s">
        <v>5521</v>
      </c>
      <c r="K1496" s="2" t="s">
        <v>5522</v>
      </c>
      <c r="L1496" s="2" t="s">
        <v>5523</v>
      </c>
      <c r="M1496" s="2">
        <v>0.0</v>
      </c>
      <c r="N1496" s="38" t="s">
        <v>5524</v>
      </c>
    </row>
    <row r="1497">
      <c r="A1497" s="125">
        <v>1496.0</v>
      </c>
      <c r="D1497" s="2" t="s">
        <v>3023</v>
      </c>
      <c r="E1497" s="2" t="s">
        <v>3024</v>
      </c>
      <c r="F1497" s="110" t="s">
        <v>3025</v>
      </c>
      <c r="G1497" s="110" t="s">
        <v>5482</v>
      </c>
      <c r="H1497" s="110" t="s">
        <v>5483</v>
      </c>
      <c r="I1497" s="2" t="s">
        <v>925</v>
      </c>
      <c r="J1497" s="2" t="s">
        <v>5525</v>
      </c>
      <c r="K1497" s="2" t="s">
        <v>5526</v>
      </c>
      <c r="L1497" s="2" t="s">
        <v>5527</v>
      </c>
      <c r="M1497" s="2">
        <v>0.0</v>
      </c>
      <c r="N1497" s="38" t="s">
        <v>5528</v>
      </c>
    </row>
    <row r="1498">
      <c r="A1498" s="125">
        <v>1497.0</v>
      </c>
      <c r="D1498" s="2" t="s">
        <v>3023</v>
      </c>
      <c r="E1498" s="2" t="s">
        <v>3024</v>
      </c>
      <c r="F1498" s="110" t="s">
        <v>3025</v>
      </c>
      <c r="G1498" s="110" t="s">
        <v>5529</v>
      </c>
      <c r="H1498" s="110" t="s">
        <v>5530</v>
      </c>
      <c r="I1498" s="2" t="s">
        <v>925</v>
      </c>
      <c r="J1498" s="2" t="s">
        <v>5531</v>
      </c>
      <c r="K1498" s="2" t="s">
        <v>5532</v>
      </c>
      <c r="L1498" s="2" t="s">
        <v>5533</v>
      </c>
      <c r="M1498" s="2">
        <v>0.0</v>
      </c>
      <c r="N1498" s="38" t="s">
        <v>5534</v>
      </c>
    </row>
    <row r="1499">
      <c r="A1499" s="125">
        <v>1498.0</v>
      </c>
      <c r="D1499" s="2" t="s">
        <v>3023</v>
      </c>
      <c r="E1499" s="2" t="s">
        <v>3024</v>
      </c>
      <c r="F1499" s="110" t="s">
        <v>3025</v>
      </c>
      <c r="G1499" s="110" t="s">
        <v>5529</v>
      </c>
      <c r="H1499" s="110" t="s">
        <v>5530</v>
      </c>
      <c r="I1499" s="2" t="s">
        <v>925</v>
      </c>
      <c r="J1499" s="2" t="s">
        <v>5535</v>
      </c>
      <c r="K1499" s="2" t="s">
        <v>5536</v>
      </c>
      <c r="L1499" s="2" t="s">
        <v>5537</v>
      </c>
      <c r="M1499" s="2">
        <v>0.0</v>
      </c>
      <c r="N1499" s="38" t="s">
        <v>5538</v>
      </c>
    </row>
    <row r="1500">
      <c r="A1500" s="125">
        <v>1499.0</v>
      </c>
      <c r="D1500" s="2" t="s">
        <v>3023</v>
      </c>
      <c r="E1500" s="2" t="s">
        <v>3024</v>
      </c>
      <c r="F1500" s="110" t="s">
        <v>3025</v>
      </c>
      <c r="G1500" s="110" t="s">
        <v>5539</v>
      </c>
      <c r="H1500" s="110" t="s">
        <v>5540</v>
      </c>
      <c r="I1500" s="2" t="s">
        <v>925</v>
      </c>
      <c r="J1500" s="2" t="s">
        <v>5541</v>
      </c>
      <c r="K1500" s="2" t="s">
        <v>5542</v>
      </c>
      <c r="L1500" s="2" t="s">
        <v>5543</v>
      </c>
      <c r="M1500" s="2">
        <v>476.0</v>
      </c>
      <c r="N1500" s="38" t="s">
        <v>5544</v>
      </c>
    </row>
    <row r="1501">
      <c r="A1501" s="125">
        <v>1500.0</v>
      </c>
      <c r="D1501" s="2" t="s">
        <v>3023</v>
      </c>
      <c r="E1501" s="2" t="s">
        <v>3024</v>
      </c>
      <c r="F1501" s="110" t="s">
        <v>3025</v>
      </c>
      <c r="G1501" s="110" t="s">
        <v>5539</v>
      </c>
      <c r="H1501" s="110" t="s">
        <v>5540</v>
      </c>
      <c r="I1501" s="2" t="s">
        <v>925</v>
      </c>
      <c r="J1501" s="2" t="s">
        <v>5545</v>
      </c>
      <c r="K1501" s="2" t="s">
        <v>5546</v>
      </c>
      <c r="L1501" s="2" t="s">
        <v>5547</v>
      </c>
      <c r="M1501" s="2">
        <v>476.0</v>
      </c>
      <c r="N1501" s="38" t="s">
        <v>5548</v>
      </c>
    </row>
    <row r="1502">
      <c r="A1502" s="125">
        <v>1501.0</v>
      </c>
      <c r="D1502" s="2" t="s">
        <v>3023</v>
      </c>
      <c r="E1502" s="2" t="s">
        <v>3024</v>
      </c>
      <c r="F1502" s="110" t="s">
        <v>3025</v>
      </c>
      <c r="G1502" s="110" t="s">
        <v>5539</v>
      </c>
      <c r="H1502" s="110" t="s">
        <v>5540</v>
      </c>
      <c r="I1502" s="2" t="s">
        <v>925</v>
      </c>
      <c r="J1502" s="2" t="s">
        <v>5549</v>
      </c>
      <c r="K1502" s="2" t="s">
        <v>5550</v>
      </c>
      <c r="L1502" s="2" t="s">
        <v>5551</v>
      </c>
      <c r="M1502" s="2">
        <v>476.0</v>
      </c>
      <c r="N1502" s="38" t="s">
        <v>5552</v>
      </c>
    </row>
    <row r="1503">
      <c r="A1503" s="125">
        <v>1502.0</v>
      </c>
      <c r="D1503" s="2" t="s">
        <v>3023</v>
      </c>
      <c r="E1503" s="2" t="s">
        <v>3024</v>
      </c>
      <c r="F1503" s="110" t="s">
        <v>3025</v>
      </c>
      <c r="G1503" s="110" t="s">
        <v>5539</v>
      </c>
      <c r="H1503" s="110" t="s">
        <v>5540</v>
      </c>
      <c r="I1503" s="2" t="s">
        <v>925</v>
      </c>
      <c r="J1503" s="2" t="s">
        <v>5553</v>
      </c>
      <c r="K1503" s="2" t="s">
        <v>5554</v>
      </c>
      <c r="L1503" s="2" t="s">
        <v>5555</v>
      </c>
      <c r="M1503" s="2">
        <v>476.0</v>
      </c>
      <c r="N1503" s="38" t="s">
        <v>5556</v>
      </c>
    </row>
    <row r="1504">
      <c r="A1504" s="125">
        <v>1503.0</v>
      </c>
      <c r="D1504" s="2" t="s">
        <v>3023</v>
      </c>
      <c r="E1504" s="2" t="s">
        <v>3024</v>
      </c>
      <c r="F1504" s="110" t="s">
        <v>3025</v>
      </c>
      <c r="G1504" s="110" t="s">
        <v>5557</v>
      </c>
      <c r="H1504" s="110" t="s">
        <v>5558</v>
      </c>
      <c r="I1504" s="2" t="s">
        <v>925</v>
      </c>
      <c r="J1504" s="2" t="s">
        <v>5559</v>
      </c>
      <c r="K1504" s="2" t="s">
        <v>5560</v>
      </c>
      <c r="L1504" s="2" t="s">
        <v>5561</v>
      </c>
      <c r="M1504" s="2">
        <v>0.0</v>
      </c>
      <c r="N1504" s="38" t="s">
        <v>5562</v>
      </c>
    </row>
    <row r="1505">
      <c r="A1505" s="125">
        <v>1504.0</v>
      </c>
      <c r="D1505" s="2" t="s">
        <v>3023</v>
      </c>
      <c r="E1505" s="2" t="s">
        <v>3024</v>
      </c>
      <c r="F1505" s="110" t="s">
        <v>3025</v>
      </c>
      <c r="G1505" s="110" t="s">
        <v>5529</v>
      </c>
      <c r="H1505" s="110" t="s">
        <v>5530</v>
      </c>
      <c r="I1505" s="2" t="s">
        <v>925</v>
      </c>
      <c r="J1505" s="2" t="s">
        <v>5563</v>
      </c>
      <c r="K1505" s="2" t="s">
        <v>5564</v>
      </c>
      <c r="L1505" s="2" t="s">
        <v>5565</v>
      </c>
      <c r="M1505" s="2">
        <v>0.0</v>
      </c>
      <c r="N1505" s="38" t="s">
        <v>5566</v>
      </c>
    </row>
    <row r="1506">
      <c r="A1506" s="125">
        <v>1505.0</v>
      </c>
      <c r="D1506" s="2" t="s">
        <v>3023</v>
      </c>
      <c r="E1506" s="2" t="s">
        <v>3024</v>
      </c>
      <c r="F1506" s="110" t="s">
        <v>3025</v>
      </c>
      <c r="G1506" s="110" t="s">
        <v>5567</v>
      </c>
      <c r="H1506" s="110" t="s">
        <v>5568</v>
      </c>
      <c r="I1506" s="2" t="s">
        <v>925</v>
      </c>
      <c r="J1506" s="2" t="s">
        <v>5569</v>
      </c>
      <c r="K1506" s="2" t="s">
        <v>5570</v>
      </c>
      <c r="L1506" s="2" t="s">
        <v>5571</v>
      </c>
      <c r="M1506" s="2">
        <v>0.0</v>
      </c>
      <c r="N1506" s="38" t="s">
        <v>5572</v>
      </c>
    </row>
    <row r="1507">
      <c r="A1507" s="125">
        <v>1506.0</v>
      </c>
      <c r="D1507" s="2" t="s">
        <v>3023</v>
      </c>
      <c r="E1507" s="2" t="s">
        <v>3024</v>
      </c>
      <c r="F1507" s="110" t="s">
        <v>3025</v>
      </c>
      <c r="G1507" s="110" t="s">
        <v>5567</v>
      </c>
      <c r="H1507" s="110" t="s">
        <v>5568</v>
      </c>
      <c r="I1507" s="2" t="s">
        <v>925</v>
      </c>
      <c r="J1507" s="2" t="s">
        <v>5573</v>
      </c>
      <c r="K1507" s="2" t="s">
        <v>5574</v>
      </c>
      <c r="L1507" s="2" t="s">
        <v>5575</v>
      </c>
      <c r="M1507" s="2">
        <v>0.0</v>
      </c>
      <c r="N1507" s="38" t="s">
        <v>5576</v>
      </c>
    </row>
    <row r="1508">
      <c r="A1508" s="125">
        <v>1507.0</v>
      </c>
      <c r="D1508" s="2" t="s">
        <v>3023</v>
      </c>
      <c r="E1508" s="2" t="s">
        <v>3024</v>
      </c>
      <c r="F1508" s="110" t="s">
        <v>3025</v>
      </c>
      <c r="G1508" s="110" t="s">
        <v>5567</v>
      </c>
      <c r="H1508" s="110" t="s">
        <v>5568</v>
      </c>
      <c r="I1508" s="2" t="s">
        <v>925</v>
      </c>
      <c r="J1508" s="2" t="s">
        <v>5577</v>
      </c>
      <c r="K1508" s="2" t="s">
        <v>5578</v>
      </c>
      <c r="L1508" s="2" t="s">
        <v>5579</v>
      </c>
      <c r="M1508" s="2">
        <v>0.0</v>
      </c>
      <c r="N1508" s="38" t="s">
        <v>5580</v>
      </c>
    </row>
    <row r="1509">
      <c r="A1509" s="125">
        <v>1508.0</v>
      </c>
      <c r="D1509" s="2" t="s">
        <v>3023</v>
      </c>
      <c r="E1509" s="2" t="s">
        <v>3024</v>
      </c>
      <c r="F1509" s="110" t="s">
        <v>3025</v>
      </c>
      <c r="G1509" s="110" t="s">
        <v>5567</v>
      </c>
      <c r="H1509" s="110" t="s">
        <v>5568</v>
      </c>
      <c r="I1509" s="2" t="s">
        <v>925</v>
      </c>
      <c r="J1509" s="2" t="s">
        <v>5581</v>
      </c>
      <c r="K1509" s="2" t="s">
        <v>5582</v>
      </c>
      <c r="L1509" s="2" t="s">
        <v>5583</v>
      </c>
      <c r="M1509" s="2">
        <v>0.0</v>
      </c>
      <c r="N1509" s="38" t="s">
        <v>5584</v>
      </c>
    </row>
    <row r="1510">
      <c r="A1510" s="125">
        <v>1509.0</v>
      </c>
      <c r="D1510" s="2" t="s">
        <v>3023</v>
      </c>
      <c r="E1510" s="2" t="s">
        <v>3024</v>
      </c>
      <c r="F1510" s="110" t="s">
        <v>3025</v>
      </c>
      <c r="G1510" s="110" t="s">
        <v>5567</v>
      </c>
      <c r="H1510" s="110" t="s">
        <v>5568</v>
      </c>
      <c r="I1510" s="2" t="s">
        <v>925</v>
      </c>
      <c r="J1510" s="2" t="s">
        <v>5585</v>
      </c>
      <c r="K1510" s="2" t="s">
        <v>5586</v>
      </c>
      <c r="L1510" s="2" t="s">
        <v>5587</v>
      </c>
      <c r="M1510" s="2">
        <v>0.0</v>
      </c>
      <c r="N1510" s="38" t="s">
        <v>5588</v>
      </c>
    </row>
    <row r="1511">
      <c r="A1511" s="125">
        <v>1510.0</v>
      </c>
      <c r="D1511" s="2" t="s">
        <v>3023</v>
      </c>
      <c r="E1511" s="2" t="s">
        <v>3024</v>
      </c>
      <c r="F1511" s="110" t="s">
        <v>3025</v>
      </c>
      <c r="G1511" s="110" t="s">
        <v>5567</v>
      </c>
      <c r="H1511" s="110" t="s">
        <v>5568</v>
      </c>
      <c r="I1511" s="2" t="s">
        <v>925</v>
      </c>
      <c r="J1511" s="2" t="s">
        <v>5589</v>
      </c>
      <c r="K1511" s="2" t="s">
        <v>5590</v>
      </c>
      <c r="L1511" s="2" t="s">
        <v>5591</v>
      </c>
      <c r="M1511" s="2">
        <v>0.0</v>
      </c>
      <c r="N1511" s="38" t="s">
        <v>5592</v>
      </c>
    </row>
    <row r="1512">
      <c r="A1512" s="125">
        <v>1511.0</v>
      </c>
      <c r="D1512" s="2" t="s">
        <v>3023</v>
      </c>
      <c r="E1512" s="2" t="s">
        <v>3024</v>
      </c>
      <c r="F1512" s="110" t="s">
        <v>3025</v>
      </c>
      <c r="G1512" s="110" t="s">
        <v>5593</v>
      </c>
      <c r="H1512" s="110" t="s">
        <v>5594</v>
      </c>
      <c r="I1512" s="2" t="s">
        <v>925</v>
      </c>
      <c r="J1512" s="2" t="s">
        <v>5595</v>
      </c>
      <c r="K1512" s="2" t="s">
        <v>5596</v>
      </c>
      <c r="L1512" s="2" t="s">
        <v>5597</v>
      </c>
      <c r="M1512" s="2">
        <v>0.0</v>
      </c>
      <c r="N1512" s="38" t="s">
        <v>5598</v>
      </c>
    </row>
    <row r="1513">
      <c r="A1513" s="125">
        <v>1512.0</v>
      </c>
      <c r="D1513" s="2" t="s">
        <v>3023</v>
      </c>
      <c r="E1513" s="2" t="s">
        <v>3024</v>
      </c>
      <c r="F1513" s="110" t="s">
        <v>3025</v>
      </c>
      <c r="G1513" s="110" t="s">
        <v>5593</v>
      </c>
      <c r="H1513" s="110" t="s">
        <v>5594</v>
      </c>
      <c r="I1513" s="2" t="s">
        <v>925</v>
      </c>
      <c r="J1513" s="2" t="s">
        <v>5599</v>
      </c>
      <c r="K1513" s="2" t="s">
        <v>5600</v>
      </c>
      <c r="L1513" s="2" t="s">
        <v>5601</v>
      </c>
      <c r="M1513" s="2">
        <v>0.0</v>
      </c>
      <c r="N1513" s="38" t="s">
        <v>5602</v>
      </c>
    </row>
    <row r="1514">
      <c r="A1514" s="125">
        <v>1513.0</v>
      </c>
      <c r="D1514" s="2" t="s">
        <v>3023</v>
      </c>
      <c r="E1514" s="2" t="s">
        <v>3024</v>
      </c>
      <c r="F1514" s="110" t="s">
        <v>3025</v>
      </c>
      <c r="G1514" s="110" t="s">
        <v>5603</v>
      </c>
      <c r="H1514" s="110" t="s">
        <v>5604</v>
      </c>
      <c r="I1514" s="2" t="s">
        <v>925</v>
      </c>
      <c r="J1514" s="2" t="s">
        <v>5605</v>
      </c>
      <c r="K1514" s="2" t="s">
        <v>5606</v>
      </c>
      <c r="L1514" s="2" t="s">
        <v>5607</v>
      </c>
      <c r="M1514" s="2">
        <v>0.0</v>
      </c>
      <c r="N1514" s="38" t="s">
        <v>5608</v>
      </c>
    </row>
    <row r="1515">
      <c r="A1515" s="125">
        <v>1514.0</v>
      </c>
      <c r="D1515" s="2" t="s">
        <v>3023</v>
      </c>
      <c r="E1515" s="2" t="s">
        <v>3024</v>
      </c>
      <c r="F1515" s="110" t="s">
        <v>3025</v>
      </c>
      <c r="G1515" s="110" t="s">
        <v>5603</v>
      </c>
      <c r="H1515" s="110" t="s">
        <v>5604</v>
      </c>
      <c r="I1515" s="2" t="s">
        <v>925</v>
      </c>
      <c r="J1515" s="2" t="s">
        <v>5609</v>
      </c>
      <c r="K1515" s="2" t="s">
        <v>5610</v>
      </c>
      <c r="L1515" s="2" t="s">
        <v>5611</v>
      </c>
      <c r="M1515" s="2">
        <v>0.0</v>
      </c>
      <c r="N1515" s="38" t="s">
        <v>5612</v>
      </c>
    </row>
    <row r="1516">
      <c r="A1516" s="125">
        <v>1515.0</v>
      </c>
      <c r="D1516" s="2" t="s">
        <v>3023</v>
      </c>
      <c r="E1516" s="2" t="s">
        <v>3024</v>
      </c>
      <c r="F1516" s="110" t="s">
        <v>3025</v>
      </c>
      <c r="G1516" s="110" t="s">
        <v>5603</v>
      </c>
      <c r="H1516" s="110" t="s">
        <v>5604</v>
      </c>
      <c r="I1516" s="2" t="s">
        <v>925</v>
      </c>
      <c r="J1516" s="2" t="s">
        <v>5613</v>
      </c>
      <c r="K1516" s="2" t="s">
        <v>5614</v>
      </c>
      <c r="L1516" s="2" t="s">
        <v>5615</v>
      </c>
      <c r="M1516" s="2">
        <v>0.0</v>
      </c>
      <c r="N1516" s="38" t="s">
        <v>5616</v>
      </c>
    </row>
    <row r="1517">
      <c r="A1517" s="125">
        <v>1516.0</v>
      </c>
      <c r="D1517" s="2" t="s">
        <v>3023</v>
      </c>
      <c r="E1517" s="2" t="s">
        <v>3024</v>
      </c>
      <c r="F1517" s="110" t="s">
        <v>3025</v>
      </c>
      <c r="G1517" s="110" t="s">
        <v>5515</v>
      </c>
      <c r="H1517" s="110" t="s">
        <v>5617</v>
      </c>
      <c r="I1517" s="2" t="s">
        <v>925</v>
      </c>
      <c r="J1517" s="2" t="s">
        <v>5618</v>
      </c>
      <c r="K1517" s="2" t="s">
        <v>5619</v>
      </c>
      <c r="L1517" s="2" t="s">
        <v>5620</v>
      </c>
      <c r="M1517" s="2">
        <v>0.0</v>
      </c>
      <c r="N1517" s="38" t="s">
        <v>5621</v>
      </c>
    </row>
    <row r="1518">
      <c r="A1518" s="125">
        <v>1517.0</v>
      </c>
      <c r="D1518" s="2" t="s">
        <v>3023</v>
      </c>
      <c r="E1518" s="2" t="s">
        <v>3024</v>
      </c>
      <c r="F1518" s="110" t="s">
        <v>3025</v>
      </c>
      <c r="G1518" s="110" t="s">
        <v>5515</v>
      </c>
      <c r="H1518" s="110" t="s">
        <v>5617</v>
      </c>
      <c r="I1518" s="2" t="s">
        <v>925</v>
      </c>
      <c r="J1518" s="2" t="s">
        <v>5622</v>
      </c>
      <c r="K1518" s="2" t="s">
        <v>5623</v>
      </c>
      <c r="L1518" s="2" t="s">
        <v>5624</v>
      </c>
      <c r="M1518" s="2">
        <v>0.0</v>
      </c>
      <c r="N1518" s="38" t="s">
        <v>5625</v>
      </c>
    </row>
    <row r="1519">
      <c r="A1519" s="125">
        <v>1518.0</v>
      </c>
      <c r="D1519" s="2" t="s">
        <v>3023</v>
      </c>
      <c r="E1519" s="2" t="s">
        <v>3024</v>
      </c>
      <c r="F1519" s="110" t="s">
        <v>3025</v>
      </c>
      <c r="G1519" s="110" t="s">
        <v>5626</v>
      </c>
      <c r="H1519" s="110" t="s">
        <v>5627</v>
      </c>
      <c r="I1519" s="2" t="s">
        <v>925</v>
      </c>
      <c r="J1519" s="2" t="s">
        <v>5628</v>
      </c>
      <c r="K1519" s="2" t="s">
        <v>5629</v>
      </c>
      <c r="L1519" s="2" t="s">
        <v>5630</v>
      </c>
      <c r="M1519" s="2">
        <v>0.0</v>
      </c>
      <c r="N1519" s="38" t="s">
        <v>5631</v>
      </c>
    </row>
    <row r="1520">
      <c r="A1520" s="125">
        <v>1519.0</v>
      </c>
      <c r="D1520" s="2" t="s">
        <v>3023</v>
      </c>
      <c r="E1520" s="2" t="s">
        <v>3024</v>
      </c>
      <c r="F1520" s="110" t="s">
        <v>3025</v>
      </c>
      <c r="G1520" s="110" t="s">
        <v>5482</v>
      </c>
      <c r="H1520" s="110" t="s">
        <v>5483</v>
      </c>
      <c r="I1520" s="2" t="s">
        <v>925</v>
      </c>
      <c r="J1520" s="2" t="s">
        <v>5632</v>
      </c>
      <c r="K1520" s="2" t="s">
        <v>5633</v>
      </c>
      <c r="L1520" s="2" t="s">
        <v>5634</v>
      </c>
      <c r="M1520" s="2">
        <v>0.0</v>
      </c>
      <c r="N1520" s="38" t="s">
        <v>5635</v>
      </c>
    </row>
    <row r="1521">
      <c r="A1521" s="125">
        <v>1520.0</v>
      </c>
      <c r="D1521" s="2" t="s">
        <v>3023</v>
      </c>
      <c r="E1521" s="2" t="s">
        <v>3024</v>
      </c>
      <c r="F1521" s="110" t="s">
        <v>3025</v>
      </c>
      <c r="G1521" s="110" t="s">
        <v>5636</v>
      </c>
      <c r="H1521" s="110" t="s">
        <v>5637</v>
      </c>
      <c r="I1521" s="2" t="s">
        <v>925</v>
      </c>
      <c r="J1521" s="2" t="s">
        <v>5638</v>
      </c>
      <c r="K1521" s="2" t="s">
        <v>5639</v>
      </c>
      <c r="L1521" s="2" t="s">
        <v>5640</v>
      </c>
      <c r="M1521" s="2">
        <v>0.0</v>
      </c>
      <c r="N1521" s="38" t="s">
        <v>5641</v>
      </c>
    </row>
    <row r="1522">
      <c r="A1522" s="125">
        <v>1521.0</v>
      </c>
      <c r="D1522" s="2" t="s">
        <v>3023</v>
      </c>
      <c r="E1522" s="2" t="s">
        <v>3024</v>
      </c>
      <c r="F1522" s="110" t="s">
        <v>3025</v>
      </c>
      <c r="G1522" s="110" t="s">
        <v>5642</v>
      </c>
      <c r="H1522" s="110" t="s">
        <v>5643</v>
      </c>
      <c r="I1522" s="2" t="s">
        <v>925</v>
      </c>
      <c r="J1522" s="2" t="s">
        <v>5644</v>
      </c>
      <c r="K1522" s="2" t="s">
        <v>5645</v>
      </c>
      <c r="L1522" s="2" t="s">
        <v>5646</v>
      </c>
      <c r="M1522" s="2">
        <v>0.0</v>
      </c>
      <c r="N1522" s="38" t="s">
        <v>5647</v>
      </c>
    </row>
    <row r="1523">
      <c r="A1523" s="125">
        <v>1522.0</v>
      </c>
      <c r="D1523" s="2" t="s">
        <v>3023</v>
      </c>
      <c r="E1523" s="2" t="s">
        <v>3024</v>
      </c>
      <c r="F1523" s="110" t="s">
        <v>3025</v>
      </c>
      <c r="G1523" s="110" t="s">
        <v>5642</v>
      </c>
      <c r="H1523" s="110" t="s">
        <v>5643</v>
      </c>
      <c r="I1523" s="2" t="s">
        <v>925</v>
      </c>
      <c r="J1523" s="2" t="s">
        <v>5648</v>
      </c>
      <c r="K1523" s="2" t="s">
        <v>5649</v>
      </c>
      <c r="L1523" s="2" t="s">
        <v>5650</v>
      </c>
      <c r="M1523" s="2">
        <v>0.0</v>
      </c>
      <c r="N1523" s="38" t="s">
        <v>5651</v>
      </c>
    </row>
    <row r="1524">
      <c r="A1524" s="125">
        <v>1523.0</v>
      </c>
      <c r="D1524" s="2" t="s">
        <v>3023</v>
      </c>
      <c r="E1524" s="2" t="s">
        <v>3024</v>
      </c>
      <c r="F1524" s="110" t="s">
        <v>3025</v>
      </c>
      <c r="G1524" s="110" t="s">
        <v>5642</v>
      </c>
      <c r="H1524" s="110" t="s">
        <v>5643</v>
      </c>
      <c r="I1524" s="2" t="s">
        <v>925</v>
      </c>
      <c r="J1524" s="2" t="s">
        <v>5652</v>
      </c>
      <c r="K1524" s="2" t="s">
        <v>5653</v>
      </c>
      <c r="L1524" s="2" t="s">
        <v>5654</v>
      </c>
      <c r="M1524" s="2">
        <v>0.0</v>
      </c>
      <c r="N1524" s="38" t="s">
        <v>5655</v>
      </c>
    </row>
    <row r="1525">
      <c r="A1525" s="125">
        <v>1524.0</v>
      </c>
      <c r="D1525" s="2" t="s">
        <v>3023</v>
      </c>
      <c r="E1525" s="2" t="s">
        <v>3024</v>
      </c>
      <c r="F1525" s="110" t="s">
        <v>3025</v>
      </c>
      <c r="G1525" s="110" t="s">
        <v>5642</v>
      </c>
      <c r="H1525" s="110" t="s">
        <v>5643</v>
      </c>
      <c r="I1525" s="2" t="s">
        <v>925</v>
      </c>
      <c r="J1525" s="2" t="s">
        <v>5656</v>
      </c>
      <c r="K1525" s="2" t="s">
        <v>5657</v>
      </c>
      <c r="L1525" s="2" t="s">
        <v>5658</v>
      </c>
      <c r="M1525" s="2">
        <v>0.0</v>
      </c>
      <c r="N1525" s="38" t="s">
        <v>5659</v>
      </c>
    </row>
    <row r="1526">
      <c r="A1526" s="125">
        <v>1525.0</v>
      </c>
      <c r="D1526" s="2" t="s">
        <v>3023</v>
      </c>
      <c r="E1526" s="2" t="s">
        <v>3024</v>
      </c>
      <c r="F1526" s="110" t="s">
        <v>3025</v>
      </c>
      <c r="G1526" s="110" t="s">
        <v>5660</v>
      </c>
      <c r="H1526" s="110" t="s">
        <v>1211</v>
      </c>
      <c r="I1526" s="2" t="s">
        <v>925</v>
      </c>
      <c r="J1526" s="2" t="s">
        <v>5661</v>
      </c>
      <c r="K1526" s="2" t="s">
        <v>5662</v>
      </c>
      <c r="L1526" s="2" t="s">
        <v>5663</v>
      </c>
      <c r="M1526" s="2">
        <v>0.0</v>
      </c>
      <c r="N1526" s="38" t="s">
        <v>5664</v>
      </c>
    </row>
    <row r="1527">
      <c r="A1527" s="125">
        <v>1526.0</v>
      </c>
      <c r="D1527" s="2" t="s">
        <v>3023</v>
      </c>
      <c r="E1527" s="2" t="s">
        <v>3024</v>
      </c>
      <c r="F1527" s="110" t="s">
        <v>3025</v>
      </c>
      <c r="G1527" s="110" t="s">
        <v>5660</v>
      </c>
      <c r="H1527" s="110" t="s">
        <v>1211</v>
      </c>
      <c r="I1527" s="2" t="s">
        <v>925</v>
      </c>
      <c r="J1527" s="2" t="s">
        <v>5665</v>
      </c>
      <c r="K1527" s="2" t="s">
        <v>5666</v>
      </c>
      <c r="L1527" s="2" t="s">
        <v>5667</v>
      </c>
      <c r="M1527" s="2">
        <v>0.0</v>
      </c>
      <c r="N1527" s="38" t="s">
        <v>5668</v>
      </c>
    </row>
    <row r="1528">
      <c r="A1528" s="125">
        <v>1527.0</v>
      </c>
      <c r="D1528" s="2" t="s">
        <v>3023</v>
      </c>
      <c r="E1528" s="2" t="s">
        <v>3024</v>
      </c>
      <c r="F1528" s="110" t="s">
        <v>3025</v>
      </c>
      <c r="G1528" s="110" t="s">
        <v>5660</v>
      </c>
      <c r="H1528" s="110" t="s">
        <v>1211</v>
      </c>
      <c r="I1528" s="2" t="s">
        <v>925</v>
      </c>
      <c r="J1528" s="2" t="s">
        <v>5669</v>
      </c>
      <c r="K1528" s="2" t="s">
        <v>5670</v>
      </c>
      <c r="L1528" s="2" t="s">
        <v>5671</v>
      </c>
      <c r="M1528" s="2">
        <v>0.0</v>
      </c>
      <c r="N1528" s="38" t="s">
        <v>5672</v>
      </c>
    </row>
    <row r="1529">
      <c r="A1529" s="125">
        <v>1528.0</v>
      </c>
      <c r="D1529" s="2" t="s">
        <v>3023</v>
      </c>
      <c r="E1529" s="2" t="s">
        <v>3024</v>
      </c>
      <c r="F1529" s="110" t="s">
        <v>3025</v>
      </c>
      <c r="G1529" s="110" t="s">
        <v>5660</v>
      </c>
      <c r="H1529" s="110" t="s">
        <v>1211</v>
      </c>
      <c r="I1529" s="2" t="s">
        <v>925</v>
      </c>
      <c r="J1529" s="2" t="s">
        <v>5673</v>
      </c>
      <c r="K1529" s="2" t="s">
        <v>5674</v>
      </c>
      <c r="L1529" s="2" t="s">
        <v>5675</v>
      </c>
      <c r="M1529" s="2">
        <v>0.0</v>
      </c>
      <c r="N1529" s="38" t="s">
        <v>5676</v>
      </c>
    </row>
    <row r="1530">
      <c r="A1530" s="125">
        <v>1529.0</v>
      </c>
      <c r="D1530" s="2" t="s">
        <v>3023</v>
      </c>
      <c r="E1530" s="2" t="s">
        <v>3024</v>
      </c>
      <c r="F1530" s="110" t="s">
        <v>3025</v>
      </c>
      <c r="G1530" s="110" t="s">
        <v>5677</v>
      </c>
      <c r="H1530" s="110" t="s">
        <v>5678</v>
      </c>
      <c r="I1530" s="2" t="s">
        <v>925</v>
      </c>
      <c r="J1530" s="2" t="s">
        <v>5679</v>
      </c>
      <c r="K1530" s="2" t="s">
        <v>5680</v>
      </c>
      <c r="L1530" s="2" t="s">
        <v>5681</v>
      </c>
      <c r="M1530" s="2">
        <v>0.0</v>
      </c>
      <c r="N1530" s="38" t="s">
        <v>5682</v>
      </c>
    </row>
    <row r="1531">
      <c r="A1531" s="125">
        <v>1530.0</v>
      </c>
      <c r="D1531" s="2" t="s">
        <v>3023</v>
      </c>
      <c r="E1531" s="2" t="s">
        <v>3024</v>
      </c>
      <c r="F1531" s="110" t="s">
        <v>3025</v>
      </c>
      <c r="G1531" s="110" t="s">
        <v>5677</v>
      </c>
      <c r="H1531" s="110" t="s">
        <v>5678</v>
      </c>
      <c r="I1531" s="2" t="s">
        <v>925</v>
      </c>
      <c r="J1531" s="2" t="s">
        <v>5683</v>
      </c>
      <c r="K1531" s="2" t="s">
        <v>5684</v>
      </c>
      <c r="L1531" s="2" t="s">
        <v>5685</v>
      </c>
      <c r="M1531" s="2">
        <v>0.0</v>
      </c>
      <c r="N1531" s="38" t="s">
        <v>5686</v>
      </c>
    </row>
    <row r="1532">
      <c r="A1532" s="125">
        <v>1531.0</v>
      </c>
      <c r="D1532" s="2" t="s">
        <v>3023</v>
      </c>
      <c r="E1532" s="2" t="s">
        <v>3024</v>
      </c>
      <c r="F1532" s="110" t="s">
        <v>3025</v>
      </c>
      <c r="G1532" s="110" t="s">
        <v>5687</v>
      </c>
      <c r="H1532" s="110" t="s">
        <v>5688</v>
      </c>
      <c r="I1532" s="2" t="s">
        <v>925</v>
      </c>
      <c r="J1532" s="2" t="s">
        <v>5689</v>
      </c>
      <c r="K1532" s="2" t="s">
        <v>5690</v>
      </c>
      <c r="L1532" s="2" t="s">
        <v>5691</v>
      </c>
      <c r="M1532" s="2">
        <v>0.0</v>
      </c>
      <c r="N1532" s="38" t="s">
        <v>5692</v>
      </c>
    </row>
    <row r="1533">
      <c r="A1533" s="125">
        <v>1532.0</v>
      </c>
      <c r="D1533" s="2" t="s">
        <v>3023</v>
      </c>
      <c r="E1533" s="2" t="s">
        <v>3024</v>
      </c>
      <c r="F1533" s="110" t="s">
        <v>3025</v>
      </c>
      <c r="G1533" s="110" t="s">
        <v>5687</v>
      </c>
      <c r="H1533" s="110" t="s">
        <v>5688</v>
      </c>
      <c r="I1533" s="2" t="s">
        <v>925</v>
      </c>
      <c r="J1533" s="2" t="s">
        <v>5693</v>
      </c>
      <c r="K1533" s="2" t="s">
        <v>5694</v>
      </c>
      <c r="L1533" s="2" t="s">
        <v>5695</v>
      </c>
      <c r="M1533" s="2">
        <v>0.0</v>
      </c>
      <c r="N1533" s="38" t="s">
        <v>5696</v>
      </c>
    </row>
    <row r="1534">
      <c r="A1534" s="125">
        <v>1533.0</v>
      </c>
      <c r="D1534" s="2" t="s">
        <v>3023</v>
      </c>
      <c r="E1534" s="2" t="s">
        <v>3024</v>
      </c>
      <c r="F1534" s="110" t="s">
        <v>3025</v>
      </c>
      <c r="G1534" s="110" t="s">
        <v>5697</v>
      </c>
      <c r="H1534" s="110" t="s">
        <v>5698</v>
      </c>
      <c r="I1534" s="2" t="s">
        <v>925</v>
      </c>
      <c r="J1534" s="2" t="s">
        <v>5699</v>
      </c>
      <c r="K1534" s="2" t="s">
        <v>5700</v>
      </c>
      <c r="L1534" s="2" t="s">
        <v>5701</v>
      </c>
      <c r="M1534" s="2">
        <v>0.0</v>
      </c>
      <c r="N1534" s="38" t="s">
        <v>5702</v>
      </c>
    </row>
    <row r="1535">
      <c r="A1535" s="125">
        <v>1534.0</v>
      </c>
      <c r="D1535" s="2" t="s">
        <v>3023</v>
      </c>
      <c r="E1535" s="2" t="s">
        <v>3024</v>
      </c>
      <c r="F1535" s="110" t="s">
        <v>3025</v>
      </c>
      <c r="G1535" s="110" t="s">
        <v>5697</v>
      </c>
      <c r="H1535" s="110" t="s">
        <v>5698</v>
      </c>
      <c r="I1535" s="2" t="s">
        <v>925</v>
      </c>
      <c r="J1535" s="2" t="s">
        <v>5703</v>
      </c>
      <c r="K1535" s="2" t="s">
        <v>5704</v>
      </c>
      <c r="L1535" s="2" t="s">
        <v>5705</v>
      </c>
      <c r="M1535" s="2">
        <v>0.0</v>
      </c>
      <c r="N1535" s="38" t="s">
        <v>5706</v>
      </c>
    </row>
    <row r="1536">
      <c r="A1536" s="125">
        <v>1535.0</v>
      </c>
      <c r="D1536" s="2" t="s">
        <v>3023</v>
      </c>
      <c r="E1536" s="2" t="s">
        <v>3024</v>
      </c>
      <c r="F1536" s="110" t="s">
        <v>3025</v>
      </c>
      <c r="G1536" s="110" t="s">
        <v>5707</v>
      </c>
      <c r="H1536" s="110" t="s">
        <v>1211</v>
      </c>
      <c r="I1536" s="2" t="s">
        <v>925</v>
      </c>
      <c r="J1536" s="2" t="s">
        <v>5708</v>
      </c>
      <c r="K1536" s="2" t="s">
        <v>5709</v>
      </c>
      <c r="L1536" s="2" t="s">
        <v>5710</v>
      </c>
      <c r="M1536" s="2">
        <v>0.0</v>
      </c>
      <c r="N1536" s="38" t="s">
        <v>5711</v>
      </c>
    </row>
    <row r="1537">
      <c r="A1537" s="125">
        <v>1536.0</v>
      </c>
      <c r="D1537" s="2" t="s">
        <v>3023</v>
      </c>
      <c r="E1537" s="2" t="s">
        <v>3024</v>
      </c>
      <c r="F1537" s="110" t="s">
        <v>3025</v>
      </c>
      <c r="G1537" s="110" t="s">
        <v>5707</v>
      </c>
      <c r="H1537" s="110" t="s">
        <v>1211</v>
      </c>
      <c r="I1537" s="2" t="s">
        <v>925</v>
      </c>
      <c r="J1537" s="2" t="s">
        <v>5712</v>
      </c>
      <c r="K1537" s="2" t="s">
        <v>5713</v>
      </c>
      <c r="L1537" s="2" t="s">
        <v>5714</v>
      </c>
      <c r="M1537" s="2">
        <v>0.0</v>
      </c>
      <c r="N1537" s="38" t="s">
        <v>5715</v>
      </c>
    </row>
    <row r="1538">
      <c r="A1538" s="125">
        <v>1537.0</v>
      </c>
      <c r="D1538" s="2" t="s">
        <v>3023</v>
      </c>
      <c r="E1538" s="2" t="s">
        <v>3024</v>
      </c>
      <c r="F1538" s="110" t="s">
        <v>3025</v>
      </c>
      <c r="G1538" s="110" t="s">
        <v>5716</v>
      </c>
      <c r="H1538" s="110" t="s">
        <v>5717</v>
      </c>
      <c r="I1538" s="2" t="s">
        <v>925</v>
      </c>
      <c r="J1538" s="2" t="s">
        <v>5718</v>
      </c>
      <c r="K1538" s="2" t="s">
        <v>5719</v>
      </c>
      <c r="L1538" s="2" t="s">
        <v>5720</v>
      </c>
      <c r="M1538" s="2">
        <v>0.0</v>
      </c>
      <c r="N1538" s="38" t="s">
        <v>5721</v>
      </c>
    </row>
    <row r="1539">
      <c r="A1539" s="125">
        <v>1538.0</v>
      </c>
      <c r="D1539" s="2" t="s">
        <v>3023</v>
      </c>
      <c r="E1539" s="2" t="s">
        <v>3024</v>
      </c>
      <c r="F1539" s="110" t="s">
        <v>3025</v>
      </c>
      <c r="G1539" s="110" t="s">
        <v>5716</v>
      </c>
      <c r="H1539" s="110" t="s">
        <v>5717</v>
      </c>
      <c r="I1539" s="2" t="s">
        <v>925</v>
      </c>
      <c r="J1539" s="2" t="s">
        <v>5722</v>
      </c>
      <c r="K1539" s="2" t="s">
        <v>5723</v>
      </c>
      <c r="L1539" s="2" t="s">
        <v>5724</v>
      </c>
      <c r="M1539" s="2">
        <v>0.0</v>
      </c>
      <c r="N1539" s="38" t="s">
        <v>5725</v>
      </c>
    </row>
    <row r="1540">
      <c r="A1540" s="125">
        <v>1539.0</v>
      </c>
      <c r="D1540" s="2" t="s">
        <v>3023</v>
      </c>
      <c r="E1540" s="2" t="s">
        <v>3024</v>
      </c>
      <c r="F1540" s="110" t="s">
        <v>3025</v>
      </c>
      <c r="G1540" s="110" t="s">
        <v>5716</v>
      </c>
      <c r="H1540" s="110" t="s">
        <v>5726</v>
      </c>
      <c r="I1540" s="2" t="s">
        <v>925</v>
      </c>
      <c r="J1540" s="2" t="s">
        <v>5727</v>
      </c>
      <c r="K1540" s="2" t="s">
        <v>5728</v>
      </c>
      <c r="L1540" s="2" t="s">
        <v>5729</v>
      </c>
      <c r="M1540" s="2">
        <v>0.0</v>
      </c>
      <c r="N1540" s="38" t="s">
        <v>5730</v>
      </c>
    </row>
    <row r="1541">
      <c r="A1541" s="125">
        <v>1540.0</v>
      </c>
      <c r="D1541" s="2" t="s">
        <v>3023</v>
      </c>
      <c r="E1541" s="2" t="s">
        <v>3024</v>
      </c>
      <c r="F1541" s="110" t="s">
        <v>3025</v>
      </c>
      <c r="G1541" s="110" t="s">
        <v>5716</v>
      </c>
      <c r="H1541" s="110" t="s">
        <v>5726</v>
      </c>
      <c r="I1541" s="2" t="s">
        <v>925</v>
      </c>
      <c r="J1541" s="2" t="s">
        <v>5731</v>
      </c>
      <c r="K1541" s="2" t="s">
        <v>5732</v>
      </c>
      <c r="L1541" s="2" t="s">
        <v>5733</v>
      </c>
      <c r="M1541" s="2">
        <v>0.0</v>
      </c>
      <c r="N1541" s="38" t="s">
        <v>5734</v>
      </c>
    </row>
    <row r="1542">
      <c r="A1542" s="125">
        <v>1541.0</v>
      </c>
      <c r="D1542" s="2" t="s">
        <v>3023</v>
      </c>
      <c r="E1542" s="2" t="s">
        <v>3024</v>
      </c>
      <c r="F1542" s="110" t="s">
        <v>3025</v>
      </c>
      <c r="G1542" s="110" t="s">
        <v>5735</v>
      </c>
      <c r="H1542" s="110" t="s">
        <v>3348</v>
      </c>
      <c r="I1542" s="2" t="s">
        <v>925</v>
      </c>
      <c r="J1542" s="2" t="s">
        <v>5736</v>
      </c>
      <c r="K1542" s="2" t="s">
        <v>5737</v>
      </c>
      <c r="L1542" s="2" t="s">
        <v>5738</v>
      </c>
      <c r="M1542" s="2">
        <v>0.0</v>
      </c>
      <c r="N1542" s="38" t="s">
        <v>5739</v>
      </c>
    </row>
    <row r="1543">
      <c r="A1543" s="125">
        <v>1542.0</v>
      </c>
      <c r="D1543" s="2" t="s">
        <v>3023</v>
      </c>
      <c r="E1543" s="2" t="s">
        <v>3024</v>
      </c>
      <c r="F1543" s="110" t="s">
        <v>3025</v>
      </c>
      <c r="G1543" s="110" t="s">
        <v>5735</v>
      </c>
      <c r="H1543" s="110" t="s">
        <v>3348</v>
      </c>
      <c r="I1543" s="2" t="s">
        <v>925</v>
      </c>
      <c r="J1543" s="2" t="s">
        <v>5740</v>
      </c>
      <c r="K1543" s="2" t="s">
        <v>5741</v>
      </c>
      <c r="L1543" s="2" t="s">
        <v>5742</v>
      </c>
      <c r="M1543" s="2">
        <v>0.0</v>
      </c>
      <c r="N1543" s="38" t="s">
        <v>5743</v>
      </c>
    </row>
    <row r="1544">
      <c r="A1544" s="125">
        <v>1543.0</v>
      </c>
      <c r="D1544" s="2" t="s">
        <v>3023</v>
      </c>
      <c r="E1544" s="2" t="s">
        <v>3024</v>
      </c>
      <c r="F1544" s="110" t="s">
        <v>3025</v>
      </c>
      <c r="G1544" s="110" t="s">
        <v>5744</v>
      </c>
      <c r="H1544" s="110" t="s">
        <v>5745</v>
      </c>
      <c r="I1544" s="2" t="s">
        <v>925</v>
      </c>
      <c r="J1544" s="2" t="s">
        <v>5746</v>
      </c>
      <c r="K1544" s="2" t="s">
        <v>5747</v>
      </c>
      <c r="L1544" s="2" t="s">
        <v>5748</v>
      </c>
      <c r="M1544" s="2">
        <v>0.0</v>
      </c>
      <c r="N1544" s="38" t="s">
        <v>5749</v>
      </c>
    </row>
    <row r="1545">
      <c r="A1545" s="125">
        <v>1544.0</v>
      </c>
      <c r="D1545" s="2" t="s">
        <v>3023</v>
      </c>
      <c r="E1545" s="2" t="s">
        <v>3024</v>
      </c>
      <c r="F1545" s="110" t="s">
        <v>3025</v>
      </c>
      <c r="G1545" s="110" t="s">
        <v>5744</v>
      </c>
      <c r="H1545" s="110" t="s">
        <v>5745</v>
      </c>
      <c r="I1545" s="2" t="s">
        <v>925</v>
      </c>
      <c r="J1545" s="2" t="s">
        <v>5750</v>
      </c>
      <c r="K1545" s="2" t="s">
        <v>5751</v>
      </c>
      <c r="L1545" s="2" t="s">
        <v>5752</v>
      </c>
      <c r="M1545" s="2">
        <v>0.0</v>
      </c>
      <c r="N1545" s="38" t="s">
        <v>5753</v>
      </c>
    </row>
    <row r="1546">
      <c r="A1546" s="125">
        <v>1545.0</v>
      </c>
      <c r="D1546" s="2" t="s">
        <v>3023</v>
      </c>
      <c r="E1546" s="2" t="s">
        <v>3024</v>
      </c>
      <c r="F1546" s="110" t="s">
        <v>3025</v>
      </c>
      <c r="G1546" s="110" t="s">
        <v>5754</v>
      </c>
      <c r="H1546" s="110" t="s">
        <v>5755</v>
      </c>
      <c r="I1546" s="2" t="s">
        <v>925</v>
      </c>
      <c r="J1546" s="2" t="s">
        <v>5756</v>
      </c>
      <c r="K1546" s="2" t="s">
        <v>5757</v>
      </c>
      <c r="L1546" s="2" t="s">
        <v>5758</v>
      </c>
      <c r="M1546" s="2">
        <v>0.0</v>
      </c>
      <c r="N1546" s="38" t="s">
        <v>5759</v>
      </c>
    </row>
    <row r="1547">
      <c r="A1547" s="125">
        <v>1546.0</v>
      </c>
      <c r="D1547" s="2" t="s">
        <v>3023</v>
      </c>
      <c r="E1547" s="2" t="s">
        <v>3024</v>
      </c>
      <c r="F1547" s="110" t="s">
        <v>3025</v>
      </c>
      <c r="G1547" s="110" t="s">
        <v>5760</v>
      </c>
      <c r="H1547" s="110" t="s">
        <v>2075</v>
      </c>
      <c r="I1547" s="2" t="s">
        <v>925</v>
      </c>
      <c r="J1547" s="2" t="s">
        <v>5761</v>
      </c>
      <c r="K1547" s="2" t="s">
        <v>5762</v>
      </c>
      <c r="L1547" s="2" t="s">
        <v>5763</v>
      </c>
      <c r="M1547" s="2">
        <v>0.0</v>
      </c>
      <c r="N1547" s="38" t="s">
        <v>5764</v>
      </c>
    </row>
    <row r="1548">
      <c r="A1548" s="125">
        <v>1547.0</v>
      </c>
      <c r="D1548" s="2" t="s">
        <v>3023</v>
      </c>
      <c r="E1548" s="2" t="s">
        <v>3024</v>
      </c>
      <c r="F1548" s="110" t="s">
        <v>3025</v>
      </c>
      <c r="G1548" s="110" t="s">
        <v>5760</v>
      </c>
      <c r="H1548" s="110" t="s">
        <v>2075</v>
      </c>
      <c r="I1548" s="2" t="s">
        <v>925</v>
      </c>
      <c r="J1548" s="2" t="s">
        <v>5765</v>
      </c>
      <c r="K1548" s="2" t="s">
        <v>5766</v>
      </c>
      <c r="L1548" s="2" t="s">
        <v>5767</v>
      </c>
      <c r="M1548" s="2">
        <v>0.0</v>
      </c>
      <c r="N1548" s="38" t="s">
        <v>5768</v>
      </c>
    </row>
    <row r="1549">
      <c r="A1549" s="125">
        <v>1548.0</v>
      </c>
      <c r="D1549" s="2" t="s">
        <v>3023</v>
      </c>
      <c r="E1549" s="2" t="s">
        <v>3024</v>
      </c>
      <c r="F1549" s="110" t="s">
        <v>3025</v>
      </c>
      <c r="G1549" s="110" t="s">
        <v>5769</v>
      </c>
      <c r="H1549" s="110" t="s">
        <v>5770</v>
      </c>
      <c r="I1549" s="2" t="s">
        <v>925</v>
      </c>
      <c r="J1549" s="2" t="s">
        <v>5771</v>
      </c>
      <c r="K1549" s="2" t="s">
        <v>5772</v>
      </c>
      <c r="L1549" s="2" t="s">
        <v>5773</v>
      </c>
      <c r="M1549" s="2">
        <v>0.0</v>
      </c>
      <c r="N1549" s="38" t="s">
        <v>5774</v>
      </c>
    </row>
    <row r="1550">
      <c r="A1550" s="125">
        <v>1549.0</v>
      </c>
      <c r="D1550" s="2" t="s">
        <v>3023</v>
      </c>
      <c r="E1550" s="2" t="s">
        <v>3024</v>
      </c>
      <c r="F1550" s="110" t="s">
        <v>3025</v>
      </c>
      <c r="G1550" s="110" t="s">
        <v>5769</v>
      </c>
      <c r="H1550" s="110" t="s">
        <v>5770</v>
      </c>
      <c r="I1550" s="2" t="s">
        <v>925</v>
      </c>
      <c r="J1550" s="2" t="s">
        <v>5775</v>
      </c>
      <c r="K1550" s="2" t="s">
        <v>5776</v>
      </c>
      <c r="L1550" s="2" t="s">
        <v>5777</v>
      </c>
      <c r="M1550" s="2">
        <v>0.0</v>
      </c>
      <c r="N1550" s="38" t="s">
        <v>5778</v>
      </c>
    </row>
    <row r="1551">
      <c r="A1551" s="125">
        <v>1550.0</v>
      </c>
      <c r="D1551" s="2" t="s">
        <v>3023</v>
      </c>
      <c r="E1551" s="2" t="s">
        <v>3024</v>
      </c>
      <c r="F1551" s="110" t="s">
        <v>3025</v>
      </c>
      <c r="G1551" s="110" t="s">
        <v>5779</v>
      </c>
      <c r="H1551" s="110" t="s">
        <v>5780</v>
      </c>
      <c r="I1551" s="2" t="s">
        <v>925</v>
      </c>
      <c r="J1551" s="2" t="s">
        <v>5781</v>
      </c>
      <c r="K1551" s="2" t="s">
        <v>5782</v>
      </c>
      <c r="L1551" s="2" t="s">
        <v>5783</v>
      </c>
      <c r="M1551" s="2">
        <v>0.0</v>
      </c>
      <c r="N1551" s="38" t="s">
        <v>5784</v>
      </c>
    </row>
    <row r="1552">
      <c r="A1552" s="125">
        <v>1551.0</v>
      </c>
      <c r="D1552" s="2" t="s">
        <v>3023</v>
      </c>
      <c r="E1552" s="2" t="s">
        <v>3024</v>
      </c>
      <c r="F1552" s="110" t="s">
        <v>3025</v>
      </c>
      <c r="G1552" s="110" t="s">
        <v>5779</v>
      </c>
      <c r="H1552" s="110" t="s">
        <v>5780</v>
      </c>
      <c r="I1552" s="2" t="s">
        <v>925</v>
      </c>
      <c r="J1552" s="2" t="s">
        <v>5785</v>
      </c>
      <c r="K1552" s="2" t="s">
        <v>5786</v>
      </c>
      <c r="L1552" s="2" t="s">
        <v>5787</v>
      </c>
      <c r="M1552" s="2">
        <v>0.0</v>
      </c>
      <c r="N1552" s="38" t="s">
        <v>5788</v>
      </c>
    </row>
    <row r="1553">
      <c r="A1553" s="125">
        <v>1552.0</v>
      </c>
      <c r="D1553" s="2" t="s">
        <v>3023</v>
      </c>
      <c r="E1553" s="2" t="s">
        <v>3024</v>
      </c>
      <c r="F1553" s="110" t="s">
        <v>3025</v>
      </c>
      <c r="G1553" s="110" t="s">
        <v>5789</v>
      </c>
      <c r="H1553" s="110" t="s">
        <v>5790</v>
      </c>
      <c r="I1553" s="2" t="s">
        <v>925</v>
      </c>
      <c r="J1553" s="2" t="s">
        <v>5791</v>
      </c>
      <c r="K1553" s="2" t="s">
        <v>5792</v>
      </c>
      <c r="L1553" s="2" t="s">
        <v>5793</v>
      </c>
      <c r="M1553" s="2">
        <v>0.0</v>
      </c>
      <c r="N1553" s="38" t="s">
        <v>5794</v>
      </c>
    </row>
    <row r="1554">
      <c r="A1554" s="125">
        <v>1553.0</v>
      </c>
      <c r="D1554" s="2" t="s">
        <v>3023</v>
      </c>
      <c r="E1554" s="2" t="s">
        <v>3024</v>
      </c>
      <c r="F1554" s="110" t="s">
        <v>3025</v>
      </c>
      <c r="G1554" s="110" t="s">
        <v>5795</v>
      </c>
      <c r="H1554" s="110" t="s">
        <v>5796</v>
      </c>
      <c r="I1554" s="2" t="s">
        <v>925</v>
      </c>
      <c r="J1554" s="2" t="s">
        <v>5797</v>
      </c>
      <c r="K1554" s="2" t="s">
        <v>5798</v>
      </c>
      <c r="L1554" s="2" t="s">
        <v>5799</v>
      </c>
      <c r="M1554" s="2">
        <v>0.0</v>
      </c>
      <c r="N1554" s="38" t="s">
        <v>5800</v>
      </c>
    </row>
    <row r="1555">
      <c r="A1555" s="125">
        <v>1554.0</v>
      </c>
      <c r="D1555" s="2" t="s">
        <v>3023</v>
      </c>
      <c r="E1555" s="2" t="s">
        <v>3024</v>
      </c>
      <c r="F1555" s="110" t="s">
        <v>3025</v>
      </c>
      <c r="G1555" s="110" t="s">
        <v>5801</v>
      </c>
      <c r="H1555" s="110" t="s">
        <v>1211</v>
      </c>
      <c r="I1555" s="2" t="s">
        <v>925</v>
      </c>
      <c r="J1555" s="2" t="s">
        <v>5802</v>
      </c>
      <c r="K1555" s="2" t="s">
        <v>5803</v>
      </c>
      <c r="L1555" s="2" t="s">
        <v>5804</v>
      </c>
      <c r="M1555" s="2">
        <v>0.0</v>
      </c>
      <c r="N1555" s="38" t="s">
        <v>5805</v>
      </c>
    </row>
    <row r="1556">
      <c r="A1556" s="125">
        <v>1555.0</v>
      </c>
      <c r="D1556" s="2" t="s">
        <v>3023</v>
      </c>
      <c r="E1556" s="2" t="s">
        <v>3024</v>
      </c>
      <c r="F1556" s="110" t="s">
        <v>3025</v>
      </c>
      <c r="G1556" s="110" t="s">
        <v>5806</v>
      </c>
      <c r="H1556" s="110" t="s">
        <v>5162</v>
      </c>
      <c r="I1556" s="2" t="s">
        <v>925</v>
      </c>
      <c r="J1556" s="2" t="s">
        <v>5807</v>
      </c>
      <c r="K1556" s="2" t="s">
        <v>5808</v>
      </c>
      <c r="L1556" s="2" t="s">
        <v>5809</v>
      </c>
      <c r="M1556" s="2">
        <v>0.0</v>
      </c>
      <c r="N1556" s="38" t="s">
        <v>5810</v>
      </c>
    </row>
    <row r="1557">
      <c r="A1557" s="125">
        <v>1556.0</v>
      </c>
      <c r="D1557" s="2" t="s">
        <v>3023</v>
      </c>
      <c r="E1557" s="2" t="s">
        <v>3024</v>
      </c>
      <c r="F1557" s="110" t="s">
        <v>3025</v>
      </c>
      <c r="G1557" s="110" t="s">
        <v>5806</v>
      </c>
      <c r="H1557" s="110" t="s">
        <v>5162</v>
      </c>
      <c r="I1557" s="2" t="s">
        <v>925</v>
      </c>
      <c r="J1557" s="2" t="s">
        <v>5811</v>
      </c>
      <c r="K1557" s="2" t="s">
        <v>5812</v>
      </c>
      <c r="L1557" s="2" t="s">
        <v>5813</v>
      </c>
      <c r="M1557" s="2">
        <v>0.0</v>
      </c>
      <c r="N1557" s="38" t="s">
        <v>5814</v>
      </c>
    </row>
    <row r="1558">
      <c r="A1558" s="125">
        <v>1557.0</v>
      </c>
      <c r="D1558" s="2" t="s">
        <v>3023</v>
      </c>
      <c r="E1558" s="2" t="s">
        <v>3024</v>
      </c>
      <c r="F1558" s="110" t="s">
        <v>3025</v>
      </c>
      <c r="G1558" s="110" t="s">
        <v>5815</v>
      </c>
      <c r="H1558" s="110" t="s">
        <v>5816</v>
      </c>
      <c r="I1558" s="2" t="s">
        <v>925</v>
      </c>
      <c r="J1558" s="2" t="s">
        <v>5817</v>
      </c>
      <c r="K1558" s="2" t="s">
        <v>5818</v>
      </c>
      <c r="L1558" s="2" t="s">
        <v>5819</v>
      </c>
      <c r="M1558" s="2">
        <v>0.0</v>
      </c>
      <c r="N1558" s="38" t="s">
        <v>5820</v>
      </c>
    </row>
    <row r="1559">
      <c r="A1559" s="125">
        <v>1558.0</v>
      </c>
      <c r="D1559" s="2" t="s">
        <v>3023</v>
      </c>
      <c r="E1559" s="2" t="s">
        <v>3024</v>
      </c>
      <c r="F1559" s="110" t="s">
        <v>3025</v>
      </c>
      <c r="G1559" s="110" t="s">
        <v>5821</v>
      </c>
      <c r="H1559" s="110" t="s">
        <v>5822</v>
      </c>
      <c r="I1559" s="2" t="s">
        <v>925</v>
      </c>
      <c r="J1559" s="2" t="s">
        <v>5823</v>
      </c>
      <c r="K1559" s="2" t="s">
        <v>5824</v>
      </c>
      <c r="L1559" s="2" t="s">
        <v>5825</v>
      </c>
      <c r="M1559" s="2">
        <v>0.0</v>
      </c>
      <c r="N1559" s="38" t="s">
        <v>5826</v>
      </c>
    </row>
    <row r="1560">
      <c r="A1560" s="125">
        <v>1559.0</v>
      </c>
      <c r="D1560" s="2" t="s">
        <v>3023</v>
      </c>
      <c r="E1560" s="2" t="s">
        <v>3024</v>
      </c>
      <c r="F1560" s="110" t="s">
        <v>3025</v>
      </c>
      <c r="G1560" s="110" t="s">
        <v>5827</v>
      </c>
      <c r="H1560" s="110" t="s">
        <v>5828</v>
      </c>
      <c r="I1560" s="2" t="s">
        <v>925</v>
      </c>
      <c r="J1560" s="2" t="s">
        <v>5829</v>
      </c>
      <c r="K1560" s="2" t="s">
        <v>5830</v>
      </c>
      <c r="L1560" s="2" t="s">
        <v>5831</v>
      </c>
      <c r="M1560" s="2">
        <v>0.0</v>
      </c>
      <c r="N1560" s="38" t="s">
        <v>5832</v>
      </c>
    </row>
    <row r="1561">
      <c r="A1561" s="125">
        <v>1560.0</v>
      </c>
      <c r="D1561" s="2" t="s">
        <v>3023</v>
      </c>
      <c r="E1561" s="2" t="s">
        <v>3024</v>
      </c>
      <c r="F1561" s="110" t="s">
        <v>3025</v>
      </c>
      <c r="G1561" s="110" t="s">
        <v>5833</v>
      </c>
      <c r="H1561" s="110" t="s">
        <v>5834</v>
      </c>
      <c r="I1561" s="2" t="s">
        <v>925</v>
      </c>
      <c r="J1561" s="2" t="s">
        <v>5835</v>
      </c>
      <c r="K1561" s="2" t="s">
        <v>5836</v>
      </c>
      <c r="L1561" s="2" t="s">
        <v>5837</v>
      </c>
      <c r="M1561" s="2">
        <v>462.0</v>
      </c>
      <c r="N1561" s="38" t="s">
        <v>5838</v>
      </c>
    </row>
    <row r="1562">
      <c r="A1562" s="125">
        <v>1561.0</v>
      </c>
      <c r="D1562" s="2" t="s">
        <v>3023</v>
      </c>
      <c r="E1562" s="2" t="s">
        <v>3024</v>
      </c>
      <c r="F1562" s="110" t="s">
        <v>3025</v>
      </c>
      <c r="G1562" s="110" t="s">
        <v>5833</v>
      </c>
      <c r="H1562" s="110" t="s">
        <v>5834</v>
      </c>
      <c r="I1562" s="2" t="s">
        <v>925</v>
      </c>
      <c r="J1562" s="2" t="s">
        <v>5839</v>
      </c>
      <c r="K1562" s="2" t="s">
        <v>5840</v>
      </c>
      <c r="L1562" s="2" t="s">
        <v>5841</v>
      </c>
      <c r="M1562" s="2">
        <v>462.0</v>
      </c>
      <c r="N1562" s="38" t="s">
        <v>5842</v>
      </c>
    </row>
    <row r="1563">
      <c r="A1563" s="125">
        <v>1562.0</v>
      </c>
      <c r="D1563" s="2" t="s">
        <v>3023</v>
      </c>
      <c r="E1563" s="2" t="s">
        <v>3024</v>
      </c>
      <c r="F1563" s="110" t="s">
        <v>3025</v>
      </c>
      <c r="G1563" s="110" t="s">
        <v>5833</v>
      </c>
      <c r="H1563" s="110" t="s">
        <v>5834</v>
      </c>
      <c r="I1563" s="2" t="s">
        <v>925</v>
      </c>
      <c r="J1563" s="2" t="s">
        <v>5843</v>
      </c>
      <c r="K1563" s="2" t="s">
        <v>5844</v>
      </c>
      <c r="L1563" s="2" t="s">
        <v>5845</v>
      </c>
      <c r="M1563" s="2">
        <v>462.0</v>
      </c>
      <c r="N1563" s="38" t="s">
        <v>5846</v>
      </c>
    </row>
    <row r="1564">
      <c r="A1564" s="125">
        <v>1563.0</v>
      </c>
      <c r="D1564" s="2" t="s">
        <v>3023</v>
      </c>
      <c r="E1564" s="2" t="s">
        <v>3024</v>
      </c>
      <c r="F1564" s="110" t="s">
        <v>3025</v>
      </c>
      <c r="G1564" s="110" t="s">
        <v>5847</v>
      </c>
      <c r="H1564" s="110" t="s">
        <v>1211</v>
      </c>
      <c r="I1564" s="2" t="s">
        <v>925</v>
      </c>
      <c r="J1564" s="2" t="s">
        <v>5848</v>
      </c>
      <c r="K1564" s="2" t="s">
        <v>5849</v>
      </c>
      <c r="L1564" s="2" t="s">
        <v>5850</v>
      </c>
      <c r="M1564" s="2">
        <v>0.0</v>
      </c>
      <c r="N1564" s="38" t="s">
        <v>5851</v>
      </c>
    </row>
    <row r="1565">
      <c r="A1565" s="125">
        <v>1564.0</v>
      </c>
      <c r="D1565" s="2" t="s">
        <v>3023</v>
      </c>
      <c r="E1565" s="2" t="s">
        <v>3024</v>
      </c>
      <c r="F1565" s="110" t="s">
        <v>3025</v>
      </c>
      <c r="G1565" s="110" t="s">
        <v>5847</v>
      </c>
      <c r="H1565" s="110" t="s">
        <v>1211</v>
      </c>
      <c r="I1565" s="2" t="s">
        <v>925</v>
      </c>
      <c r="J1565" s="2" t="s">
        <v>5852</v>
      </c>
      <c r="K1565" s="2" t="s">
        <v>5853</v>
      </c>
      <c r="L1565" s="2" t="s">
        <v>5854</v>
      </c>
      <c r="M1565" s="2">
        <v>0.0</v>
      </c>
      <c r="N1565" s="38" t="s">
        <v>5855</v>
      </c>
    </row>
    <row r="1566">
      <c r="A1566" s="125">
        <v>1565.0</v>
      </c>
      <c r="D1566" s="2" t="s">
        <v>3023</v>
      </c>
      <c r="E1566" s="2" t="s">
        <v>3024</v>
      </c>
      <c r="F1566" s="110" t="s">
        <v>3025</v>
      </c>
      <c r="G1566" s="110" t="s">
        <v>5856</v>
      </c>
      <c r="H1566" s="110" t="s">
        <v>5857</v>
      </c>
      <c r="I1566" s="2" t="s">
        <v>925</v>
      </c>
      <c r="J1566" s="2" t="s">
        <v>5858</v>
      </c>
      <c r="K1566" s="2" t="s">
        <v>5859</v>
      </c>
      <c r="L1566" s="2" t="s">
        <v>5860</v>
      </c>
      <c r="M1566" s="2">
        <v>0.0</v>
      </c>
      <c r="N1566" s="38" t="s">
        <v>5861</v>
      </c>
    </row>
    <row r="1567">
      <c r="A1567" s="125">
        <v>1566.0</v>
      </c>
      <c r="D1567" s="2" t="s">
        <v>3023</v>
      </c>
      <c r="E1567" s="2" t="s">
        <v>3024</v>
      </c>
      <c r="F1567" s="110" t="s">
        <v>3025</v>
      </c>
      <c r="G1567" s="110" t="s">
        <v>5862</v>
      </c>
      <c r="H1567" s="110" t="s">
        <v>5863</v>
      </c>
      <c r="I1567" s="2" t="s">
        <v>925</v>
      </c>
      <c r="J1567" s="2" t="s">
        <v>5864</v>
      </c>
      <c r="K1567" s="2" t="s">
        <v>5865</v>
      </c>
      <c r="L1567" s="2" t="s">
        <v>5866</v>
      </c>
      <c r="M1567" s="2">
        <v>0.0</v>
      </c>
      <c r="N1567" s="38" t="s">
        <v>5867</v>
      </c>
    </row>
    <row r="1568">
      <c r="A1568" s="125">
        <v>1567.0</v>
      </c>
      <c r="D1568" s="2" t="s">
        <v>3023</v>
      </c>
      <c r="E1568" s="2" t="s">
        <v>3024</v>
      </c>
      <c r="F1568" s="110" t="s">
        <v>3025</v>
      </c>
      <c r="G1568" s="110" t="s">
        <v>5862</v>
      </c>
      <c r="H1568" s="110" t="s">
        <v>5863</v>
      </c>
      <c r="I1568" s="2" t="s">
        <v>925</v>
      </c>
      <c r="J1568" s="2" t="s">
        <v>5868</v>
      </c>
      <c r="K1568" s="2" t="s">
        <v>5869</v>
      </c>
      <c r="L1568" s="2" t="s">
        <v>5870</v>
      </c>
      <c r="M1568" s="2">
        <v>0.0</v>
      </c>
      <c r="N1568" s="38" t="s">
        <v>5871</v>
      </c>
    </row>
    <row r="1569">
      <c r="A1569" s="125">
        <v>1568.0</v>
      </c>
      <c r="D1569" s="2" t="s">
        <v>3023</v>
      </c>
      <c r="E1569" s="2" t="s">
        <v>3024</v>
      </c>
      <c r="F1569" s="110" t="s">
        <v>3025</v>
      </c>
      <c r="G1569" s="110" t="s">
        <v>5872</v>
      </c>
      <c r="H1569" s="110" t="s">
        <v>1056</v>
      </c>
      <c r="I1569" s="2" t="s">
        <v>925</v>
      </c>
      <c r="J1569" s="2" t="s">
        <v>5873</v>
      </c>
      <c r="K1569" s="2" t="s">
        <v>5874</v>
      </c>
      <c r="L1569" s="2" t="s">
        <v>5875</v>
      </c>
      <c r="M1569" s="2">
        <v>0.0</v>
      </c>
      <c r="N1569" s="38" t="s">
        <v>5876</v>
      </c>
    </row>
    <row r="1570">
      <c r="A1570" s="125">
        <v>1569.0</v>
      </c>
      <c r="D1570" s="2" t="s">
        <v>3023</v>
      </c>
      <c r="E1570" s="2" t="s">
        <v>3024</v>
      </c>
      <c r="F1570" s="110" t="s">
        <v>3025</v>
      </c>
      <c r="G1570" s="110" t="s">
        <v>5872</v>
      </c>
      <c r="H1570" s="110" t="s">
        <v>1056</v>
      </c>
      <c r="I1570" s="2" t="s">
        <v>925</v>
      </c>
      <c r="J1570" s="2" t="s">
        <v>5877</v>
      </c>
      <c r="K1570" s="2" t="s">
        <v>5878</v>
      </c>
      <c r="L1570" s="2" t="s">
        <v>5879</v>
      </c>
      <c r="M1570" s="2">
        <v>0.0</v>
      </c>
      <c r="N1570" s="38" t="s">
        <v>5880</v>
      </c>
    </row>
    <row r="1571">
      <c r="A1571" s="125">
        <v>1570.0</v>
      </c>
      <c r="D1571" s="2" t="s">
        <v>3023</v>
      </c>
      <c r="E1571" s="2" t="s">
        <v>3024</v>
      </c>
      <c r="F1571" s="110" t="s">
        <v>3025</v>
      </c>
      <c r="G1571" s="110" t="s">
        <v>5881</v>
      </c>
      <c r="H1571" s="110" t="s">
        <v>5882</v>
      </c>
      <c r="I1571" s="2" t="s">
        <v>925</v>
      </c>
      <c r="J1571" s="2" t="s">
        <v>5883</v>
      </c>
      <c r="K1571" s="2" t="s">
        <v>5884</v>
      </c>
      <c r="L1571" s="2" t="s">
        <v>5885</v>
      </c>
      <c r="M1571" s="2">
        <v>0.0</v>
      </c>
      <c r="N1571" s="38" t="s">
        <v>5886</v>
      </c>
    </row>
    <row r="1572">
      <c r="A1572" s="125">
        <v>1571.0</v>
      </c>
      <c r="D1572" s="2" t="s">
        <v>3023</v>
      </c>
      <c r="E1572" s="2" t="s">
        <v>3024</v>
      </c>
      <c r="F1572" s="110" t="s">
        <v>3025</v>
      </c>
      <c r="G1572" s="110" t="s">
        <v>5881</v>
      </c>
      <c r="H1572" s="110" t="s">
        <v>5882</v>
      </c>
      <c r="I1572" s="2" t="s">
        <v>925</v>
      </c>
      <c r="J1572" s="2" t="s">
        <v>5887</v>
      </c>
      <c r="K1572" s="2" t="s">
        <v>5888</v>
      </c>
      <c r="L1572" s="2" t="s">
        <v>5889</v>
      </c>
      <c r="M1572" s="2">
        <v>0.0</v>
      </c>
      <c r="N1572" s="38" t="s">
        <v>5890</v>
      </c>
    </row>
    <row r="1573">
      <c r="A1573" s="125">
        <v>1572.0</v>
      </c>
      <c r="D1573" s="2" t="s">
        <v>3023</v>
      </c>
      <c r="E1573" s="2" t="s">
        <v>3024</v>
      </c>
      <c r="F1573" s="110" t="s">
        <v>3025</v>
      </c>
      <c r="G1573" s="110" t="s">
        <v>5891</v>
      </c>
      <c r="H1573" s="110" t="s">
        <v>5892</v>
      </c>
      <c r="I1573" s="2" t="s">
        <v>925</v>
      </c>
      <c r="J1573" s="2" t="s">
        <v>5893</v>
      </c>
      <c r="K1573" s="2" t="s">
        <v>5894</v>
      </c>
      <c r="L1573" s="2" t="s">
        <v>5895</v>
      </c>
      <c r="M1573" s="2">
        <v>0.0</v>
      </c>
      <c r="N1573" s="38" t="s">
        <v>5896</v>
      </c>
    </row>
    <row r="1574">
      <c r="A1574" s="125">
        <v>1573.0</v>
      </c>
      <c r="D1574" s="2" t="s">
        <v>3023</v>
      </c>
      <c r="E1574" s="2" t="s">
        <v>3024</v>
      </c>
      <c r="F1574" s="110" t="s">
        <v>3025</v>
      </c>
      <c r="G1574" s="110" t="s">
        <v>5897</v>
      </c>
      <c r="H1574" s="110" t="s">
        <v>1211</v>
      </c>
      <c r="I1574" s="2" t="s">
        <v>925</v>
      </c>
      <c r="J1574" s="2" t="s">
        <v>5898</v>
      </c>
      <c r="K1574" s="2" t="s">
        <v>5899</v>
      </c>
      <c r="L1574" s="2" t="s">
        <v>5900</v>
      </c>
      <c r="M1574" s="2">
        <v>0.0</v>
      </c>
      <c r="N1574" s="38" t="s">
        <v>5901</v>
      </c>
    </row>
    <row r="1575">
      <c r="A1575" s="125">
        <v>1574.0</v>
      </c>
      <c r="D1575" s="2" t="s">
        <v>3023</v>
      </c>
      <c r="E1575" s="2" t="s">
        <v>3024</v>
      </c>
      <c r="F1575" s="110" t="s">
        <v>3025</v>
      </c>
      <c r="G1575" s="110" t="s">
        <v>5897</v>
      </c>
      <c r="H1575" s="110" t="s">
        <v>1211</v>
      </c>
      <c r="I1575" s="2" t="s">
        <v>925</v>
      </c>
      <c r="J1575" s="2" t="s">
        <v>5902</v>
      </c>
      <c r="K1575" s="2" t="s">
        <v>5903</v>
      </c>
      <c r="L1575" s="2" t="s">
        <v>5904</v>
      </c>
      <c r="M1575" s="2">
        <v>0.0</v>
      </c>
      <c r="N1575" s="38" t="s">
        <v>5905</v>
      </c>
    </row>
    <row r="1576">
      <c r="A1576" s="125">
        <v>1575.0</v>
      </c>
      <c r="D1576" s="2" t="s">
        <v>3023</v>
      </c>
      <c r="E1576" s="2" t="s">
        <v>3024</v>
      </c>
      <c r="F1576" s="110" t="s">
        <v>3025</v>
      </c>
      <c r="G1576" s="110" t="s">
        <v>5906</v>
      </c>
      <c r="H1576" s="110" t="s">
        <v>5907</v>
      </c>
      <c r="I1576" s="2" t="s">
        <v>925</v>
      </c>
      <c r="J1576" s="2" t="s">
        <v>5908</v>
      </c>
      <c r="K1576" s="2" t="s">
        <v>5909</v>
      </c>
      <c r="L1576" s="2" t="s">
        <v>5910</v>
      </c>
      <c r="M1576" s="2">
        <v>0.0</v>
      </c>
      <c r="N1576" s="38" t="s">
        <v>5911</v>
      </c>
    </row>
    <row r="1577">
      <c r="A1577" s="125">
        <v>1576.0</v>
      </c>
      <c r="D1577" s="2" t="s">
        <v>3023</v>
      </c>
      <c r="E1577" s="2" t="s">
        <v>3024</v>
      </c>
      <c r="F1577" s="110" t="s">
        <v>3025</v>
      </c>
      <c r="G1577" s="110" t="s">
        <v>5912</v>
      </c>
      <c r="H1577" s="110" t="s">
        <v>5913</v>
      </c>
      <c r="I1577" s="2" t="s">
        <v>925</v>
      </c>
      <c r="J1577" s="2" t="s">
        <v>5914</v>
      </c>
      <c r="K1577" s="2" t="s">
        <v>5915</v>
      </c>
      <c r="L1577" s="2" t="s">
        <v>5916</v>
      </c>
      <c r="M1577" s="2">
        <v>0.0</v>
      </c>
      <c r="N1577" s="38" t="s">
        <v>5917</v>
      </c>
    </row>
    <row r="1578">
      <c r="A1578" s="125">
        <v>1577.0</v>
      </c>
      <c r="D1578" s="2" t="s">
        <v>3023</v>
      </c>
      <c r="E1578" s="2" t="s">
        <v>3024</v>
      </c>
      <c r="F1578" s="110" t="s">
        <v>3025</v>
      </c>
      <c r="G1578" s="110" t="s">
        <v>5912</v>
      </c>
      <c r="H1578" s="110" t="s">
        <v>5913</v>
      </c>
      <c r="I1578" s="2" t="s">
        <v>925</v>
      </c>
      <c r="J1578" s="2" t="s">
        <v>5918</v>
      </c>
      <c r="K1578" s="2" t="s">
        <v>5919</v>
      </c>
      <c r="L1578" s="2" t="s">
        <v>5920</v>
      </c>
      <c r="M1578" s="2">
        <v>0.0</v>
      </c>
      <c r="N1578" s="38" t="s">
        <v>5921</v>
      </c>
    </row>
    <row r="1579">
      <c r="A1579" s="125">
        <v>1578.0</v>
      </c>
      <c r="D1579" s="2" t="s">
        <v>3023</v>
      </c>
      <c r="E1579" s="2" t="s">
        <v>3024</v>
      </c>
      <c r="F1579" s="110" t="s">
        <v>3025</v>
      </c>
      <c r="G1579" s="110" t="s">
        <v>5922</v>
      </c>
      <c r="H1579" s="110" t="s">
        <v>5923</v>
      </c>
      <c r="I1579" s="2" t="s">
        <v>925</v>
      </c>
      <c r="J1579" s="2" t="s">
        <v>5924</v>
      </c>
      <c r="K1579" s="2" t="s">
        <v>5925</v>
      </c>
      <c r="L1579" s="2" t="s">
        <v>5926</v>
      </c>
      <c r="M1579" s="2">
        <v>0.0</v>
      </c>
      <c r="N1579" s="38" t="s">
        <v>5927</v>
      </c>
    </row>
    <row r="1580">
      <c r="A1580" s="125">
        <v>1579.0</v>
      </c>
      <c r="D1580" s="2" t="s">
        <v>3023</v>
      </c>
      <c r="E1580" s="2" t="s">
        <v>3024</v>
      </c>
      <c r="F1580" s="110" t="s">
        <v>3025</v>
      </c>
      <c r="G1580" s="110" t="s">
        <v>5928</v>
      </c>
      <c r="H1580" s="110" t="s">
        <v>5929</v>
      </c>
      <c r="I1580" s="2" t="s">
        <v>925</v>
      </c>
      <c r="J1580" s="2" t="s">
        <v>5930</v>
      </c>
      <c r="K1580" s="2" t="s">
        <v>5931</v>
      </c>
      <c r="L1580" s="2" t="s">
        <v>5932</v>
      </c>
      <c r="M1580" s="2">
        <v>0.0</v>
      </c>
      <c r="N1580" s="38" t="s">
        <v>5933</v>
      </c>
    </row>
    <row r="1581">
      <c r="A1581" s="125">
        <v>1580.0</v>
      </c>
      <c r="D1581" s="2" t="s">
        <v>3023</v>
      </c>
      <c r="E1581" s="2" t="s">
        <v>3024</v>
      </c>
      <c r="F1581" s="110" t="s">
        <v>3025</v>
      </c>
      <c r="G1581" s="110" t="s">
        <v>5928</v>
      </c>
      <c r="H1581" s="110" t="s">
        <v>5929</v>
      </c>
      <c r="I1581" s="2" t="s">
        <v>925</v>
      </c>
      <c r="J1581" s="2" t="s">
        <v>5934</v>
      </c>
      <c r="K1581" s="2" t="s">
        <v>5935</v>
      </c>
      <c r="L1581" s="2" t="s">
        <v>5936</v>
      </c>
      <c r="M1581" s="2">
        <v>0.0</v>
      </c>
      <c r="N1581" s="38" t="s">
        <v>5937</v>
      </c>
    </row>
    <row r="1582">
      <c r="A1582" s="125">
        <v>1581.0</v>
      </c>
      <c r="D1582" s="2" t="s">
        <v>3023</v>
      </c>
      <c r="E1582" s="2" t="s">
        <v>3024</v>
      </c>
      <c r="F1582" s="110" t="s">
        <v>3025</v>
      </c>
      <c r="G1582" s="110" t="s">
        <v>5938</v>
      </c>
      <c r="H1582" s="110" t="s">
        <v>5939</v>
      </c>
      <c r="I1582" s="2" t="s">
        <v>925</v>
      </c>
      <c r="J1582" s="2" t="s">
        <v>5940</v>
      </c>
      <c r="K1582" s="2" t="s">
        <v>5941</v>
      </c>
      <c r="L1582" s="2" t="s">
        <v>5942</v>
      </c>
      <c r="M1582" s="2">
        <v>0.0</v>
      </c>
      <c r="N1582" s="38" t="s">
        <v>5943</v>
      </c>
    </row>
    <row r="1583">
      <c r="A1583" s="125">
        <v>1582.0</v>
      </c>
      <c r="D1583" s="2" t="s">
        <v>3023</v>
      </c>
      <c r="E1583" s="2" t="s">
        <v>3024</v>
      </c>
      <c r="F1583" s="110" t="s">
        <v>3025</v>
      </c>
      <c r="G1583" s="110" t="s">
        <v>5944</v>
      </c>
      <c r="H1583" s="110" t="s">
        <v>5945</v>
      </c>
      <c r="I1583" s="2" t="s">
        <v>925</v>
      </c>
      <c r="J1583" s="2" t="s">
        <v>5946</v>
      </c>
      <c r="K1583" s="2" t="s">
        <v>5947</v>
      </c>
      <c r="L1583" s="2" t="s">
        <v>5948</v>
      </c>
      <c r="M1583" s="2">
        <v>0.0</v>
      </c>
      <c r="N1583" s="38" t="s">
        <v>5949</v>
      </c>
    </row>
    <row r="1584">
      <c r="A1584" s="125">
        <v>1583.0</v>
      </c>
      <c r="D1584" s="2" t="s">
        <v>3023</v>
      </c>
      <c r="E1584" s="2" t="s">
        <v>3024</v>
      </c>
      <c r="F1584" s="110" t="s">
        <v>3025</v>
      </c>
      <c r="G1584" s="110" t="s">
        <v>5944</v>
      </c>
      <c r="H1584" s="110" t="s">
        <v>5945</v>
      </c>
      <c r="I1584" s="2" t="s">
        <v>925</v>
      </c>
      <c r="J1584" s="2" t="s">
        <v>5950</v>
      </c>
      <c r="K1584" s="2" t="s">
        <v>5951</v>
      </c>
      <c r="L1584" s="2" t="s">
        <v>5952</v>
      </c>
      <c r="M1584" s="2">
        <v>0.0</v>
      </c>
      <c r="N1584" s="38" t="s">
        <v>5953</v>
      </c>
    </row>
    <row r="1585">
      <c r="A1585" s="125">
        <v>1584.0</v>
      </c>
      <c r="B1585" s="2" t="s">
        <v>4306</v>
      </c>
      <c r="C1585" s="2" t="s">
        <v>5954</v>
      </c>
      <c r="D1585" s="2" t="s">
        <v>3023</v>
      </c>
      <c r="E1585" s="2" t="s">
        <v>3024</v>
      </c>
      <c r="F1585" s="110" t="s">
        <v>3025</v>
      </c>
      <c r="G1585" s="110" t="s">
        <v>5955</v>
      </c>
      <c r="H1585" s="110" t="s">
        <v>5956</v>
      </c>
      <c r="I1585" s="2" t="s">
        <v>925</v>
      </c>
      <c r="J1585" s="2" t="s">
        <v>5957</v>
      </c>
      <c r="K1585" s="2" t="s">
        <v>5958</v>
      </c>
      <c r="L1585" s="2" t="s">
        <v>5959</v>
      </c>
      <c r="M1585" s="2">
        <v>462.0</v>
      </c>
      <c r="N1585" s="38" t="s">
        <v>5960</v>
      </c>
    </row>
    <row r="1586">
      <c r="A1586" s="125">
        <v>1585.0</v>
      </c>
      <c r="B1586" s="2" t="s">
        <v>4306</v>
      </c>
      <c r="C1586" s="2" t="s">
        <v>5961</v>
      </c>
      <c r="D1586" s="2" t="s">
        <v>3023</v>
      </c>
      <c r="E1586" s="2" t="s">
        <v>3024</v>
      </c>
      <c r="F1586" s="110" t="s">
        <v>3025</v>
      </c>
      <c r="G1586" s="110" t="s">
        <v>5955</v>
      </c>
      <c r="H1586" s="110" t="s">
        <v>5956</v>
      </c>
      <c r="I1586" s="2" t="s">
        <v>925</v>
      </c>
      <c r="J1586" s="2" t="s">
        <v>5962</v>
      </c>
      <c r="K1586" s="2" t="s">
        <v>5963</v>
      </c>
      <c r="L1586" s="2" t="s">
        <v>5964</v>
      </c>
      <c r="M1586" s="2">
        <v>462.0</v>
      </c>
      <c r="N1586" s="38" t="s">
        <v>5965</v>
      </c>
    </row>
    <row r="1587">
      <c r="A1587" s="125">
        <v>1586.0</v>
      </c>
      <c r="B1587" s="2" t="s">
        <v>4311</v>
      </c>
      <c r="D1587" s="2" t="s">
        <v>3023</v>
      </c>
      <c r="E1587" s="2" t="s">
        <v>3024</v>
      </c>
      <c r="F1587" s="110" t="s">
        <v>3025</v>
      </c>
      <c r="G1587" s="110" t="s">
        <v>5955</v>
      </c>
      <c r="H1587" s="110" t="s">
        <v>5956</v>
      </c>
      <c r="I1587" s="2" t="s">
        <v>925</v>
      </c>
      <c r="J1587" s="2" t="s">
        <v>5966</v>
      </c>
      <c r="K1587" s="2" t="s">
        <v>5967</v>
      </c>
      <c r="L1587" s="2" t="s">
        <v>5968</v>
      </c>
      <c r="M1587" s="2">
        <v>462.0</v>
      </c>
      <c r="N1587" s="38" t="s">
        <v>5969</v>
      </c>
    </row>
    <row r="1588">
      <c r="A1588" s="125">
        <v>1587.0</v>
      </c>
      <c r="D1588" s="2" t="s">
        <v>3023</v>
      </c>
      <c r="E1588" s="2" t="s">
        <v>3024</v>
      </c>
      <c r="F1588" s="110" t="s">
        <v>3025</v>
      </c>
      <c r="G1588" s="110" t="s">
        <v>4327</v>
      </c>
      <c r="H1588" s="110" t="s">
        <v>5970</v>
      </c>
      <c r="I1588" s="2" t="s">
        <v>925</v>
      </c>
      <c r="J1588" s="2" t="s">
        <v>5971</v>
      </c>
      <c r="K1588" s="2" t="s">
        <v>5972</v>
      </c>
      <c r="L1588" s="2" t="s">
        <v>5973</v>
      </c>
      <c r="M1588" s="2">
        <v>0.0</v>
      </c>
      <c r="N1588" s="38" t="s">
        <v>5974</v>
      </c>
    </row>
    <row r="1589">
      <c r="A1589" s="125">
        <v>1588.0</v>
      </c>
      <c r="D1589" s="2" t="s">
        <v>3023</v>
      </c>
      <c r="E1589" s="2" t="s">
        <v>3024</v>
      </c>
      <c r="F1589" s="110" t="s">
        <v>3025</v>
      </c>
      <c r="G1589" s="110" t="s">
        <v>4327</v>
      </c>
      <c r="H1589" s="110" t="s">
        <v>5970</v>
      </c>
      <c r="I1589" s="2" t="s">
        <v>925</v>
      </c>
      <c r="J1589" s="2" t="s">
        <v>5975</v>
      </c>
      <c r="K1589" s="2" t="s">
        <v>5976</v>
      </c>
      <c r="L1589" s="2" t="s">
        <v>5977</v>
      </c>
      <c r="M1589" s="2">
        <v>0.0</v>
      </c>
      <c r="N1589" s="38" t="s">
        <v>5978</v>
      </c>
    </row>
    <row r="1590">
      <c r="A1590" s="125">
        <v>1589.0</v>
      </c>
      <c r="D1590" s="2" t="s">
        <v>3023</v>
      </c>
      <c r="E1590" s="2" t="s">
        <v>3024</v>
      </c>
      <c r="F1590" s="110" t="s">
        <v>3025</v>
      </c>
      <c r="G1590" s="110" t="s">
        <v>4327</v>
      </c>
      <c r="H1590" s="110" t="s">
        <v>5970</v>
      </c>
      <c r="I1590" s="2" t="s">
        <v>925</v>
      </c>
      <c r="J1590" s="2" t="s">
        <v>5979</v>
      </c>
      <c r="K1590" s="2" t="s">
        <v>5980</v>
      </c>
      <c r="L1590" s="2" t="s">
        <v>5981</v>
      </c>
      <c r="M1590" s="2">
        <v>0.0</v>
      </c>
      <c r="N1590" s="38" t="s">
        <v>5982</v>
      </c>
    </row>
    <row r="1591">
      <c r="A1591" s="125">
        <v>1590.0</v>
      </c>
      <c r="D1591" s="2" t="s">
        <v>3023</v>
      </c>
      <c r="E1591" s="2" t="s">
        <v>3024</v>
      </c>
      <c r="F1591" s="110" t="s">
        <v>3025</v>
      </c>
      <c r="G1591" s="110" t="s">
        <v>4327</v>
      </c>
      <c r="H1591" s="110" t="s">
        <v>5970</v>
      </c>
      <c r="I1591" s="2" t="s">
        <v>925</v>
      </c>
      <c r="J1591" s="2" t="s">
        <v>5983</v>
      </c>
      <c r="K1591" s="2" t="s">
        <v>5984</v>
      </c>
      <c r="L1591" s="2" t="s">
        <v>5985</v>
      </c>
      <c r="M1591" s="2">
        <v>0.0</v>
      </c>
      <c r="N1591" s="38" t="s">
        <v>5986</v>
      </c>
    </row>
    <row r="1592">
      <c r="A1592" s="125">
        <v>1591.0</v>
      </c>
      <c r="D1592" s="2" t="s">
        <v>3023</v>
      </c>
      <c r="E1592" s="2" t="s">
        <v>3024</v>
      </c>
      <c r="F1592" s="110" t="s">
        <v>3025</v>
      </c>
      <c r="G1592" s="110" t="s">
        <v>5987</v>
      </c>
      <c r="H1592" s="110" t="s">
        <v>5988</v>
      </c>
      <c r="I1592" s="2" t="s">
        <v>925</v>
      </c>
      <c r="J1592" s="2" t="s">
        <v>5989</v>
      </c>
      <c r="K1592" s="2" t="s">
        <v>5990</v>
      </c>
      <c r="L1592" s="2" t="s">
        <v>5991</v>
      </c>
      <c r="M1592" s="2">
        <v>0.0</v>
      </c>
      <c r="N1592" s="38" t="s">
        <v>5992</v>
      </c>
    </row>
    <row r="1593">
      <c r="A1593" s="125">
        <v>1592.0</v>
      </c>
      <c r="D1593" s="2" t="s">
        <v>3023</v>
      </c>
      <c r="E1593" s="2" t="s">
        <v>3024</v>
      </c>
      <c r="F1593" s="110" t="s">
        <v>3025</v>
      </c>
      <c r="G1593" s="110" t="s">
        <v>5987</v>
      </c>
      <c r="H1593" s="110" t="s">
        <v>5988</v>
      </c>
      <c r="I1593" s="2" t="s">
        <v>925</v>
      </c>
      <c r="J1593" s="2" t="s">
        <v>5993</v>
      </c>
      <c r="K1593" s="2" t="s">
        <v>5994</v>
      </c>
      <c r="L1593" s="2" t="s">
        <v>5995</v>
      </c>
      <c r="M1593" s="2">
        <v>0.0</v>
      </c>
      <c r="N1593" s="38" t="s">
        <v>5996</v>
      </c>
    </row>
    <row r="1594">
      <c r="A1594" s="125">
        <v>1593.0</v>
      </c>
      <c r="D1594" s="2" t="s">
        <v>3023</v>
      </c>
      <c r="E1594" s="2" t="s">
        <v>3024</v>
      </c>
      <c r="F1594" s="110" t="s">
        <v>3025</v>
      </c>
      <c r="G1594" s="110" t="s">
        <v>5987</v>
      </c>
      <c r="H1594" s="110" t="s">
        <v>5988</v>
      </c>
      <c r="I1594" s="2" t="s">
        <v>925</v>
      </c>
      <c r="J1594" s="2" t="s">
        <v>5997</v>
      </c>
      <c r="K1594" s="2" t="s">
        <v>5998</v>
      </c>
      <c r="L1594" s="2" t="s">
        <v>5999</v>
      </c>
      <c r="M1594" s="2">
        <v>0.0</v>
      </c>
      <c r="N1594" s="38" t="s">
        <v>6000</v>
      </c>
    </row>
    <row r="1595">
      <c r="A1595" s="125">
        <v>1594.0</v>
      </c>
      <c r="D1595" s="2" t="s">
        <v>3023</v>
      </c>
      <c r="E1595" s="2" t="s">
        <v>3024</v>
      </c>
      <c r="F1595" s="110" t="s">
        <v>3025</v>
      </c>
      <c r="G1595" s="110" t="s">
        <v>5987</v>
      </c>
      <c r="H1595" s="110" t="s">
        <v>5988</v>
      </c>
      <c r="I1595" s="2" t="s">
        <v>925</v>
      </c>
      <c r="J1595" s="2" t="s">
        <v>6001</v>
      </c>
      <c r="K1595" s="2" t="s">
        <v>6002</v>
      </c>
      <c r="L1595" s="2" t="s">
        <v>6003</v>
      </c>
      <c r="M1595" s="2">
        <v>0.0</v>
      </c>
      <c r="N1595" s="38" t="s">
        <v>6004</v>
      </c>
    </row>
    <row r="1596">
      <c r="A1596" s="125">
        <v>1595.0</v>
      </c>
      <c r="D1596" s="2" t="s">
        <v>3023</v>
      </c>
      <c r="E1596" s="2" t="s">
        <v>3024</v>
      </c>
      <c r="F1596" s="110" t="s">
        <v>3025</v>
      </c>
      <c r="G1596" s="110" t="s">
        <v>6005</v>
      </c>
      <c r="H1596" s="110" t="s">
        <v>6006</v>
      </c>
      <c r="I1596" s="2" t="s">
        <v>925</v>
      </c>
      <c r="J1596" s="2" t="s">
        <v>6007</v>
      </c>
      <c r="K1596" s="2" t="s">
        <v>6008</v>
      </c>
      <c r="L1596" s="2" t="s">
        <v>6009</v>
      </c>
      <c r="M1596" s="2">
        <v>0.0</v>
      </c>
      <c r="N1596" s="38" t="s">
        <v>6010</v>
      </c>
    </row>
    <row r="1597">
      <c r="A1597" s="125">
        <v>1596.0</v>
      </c>
      <c r="D1597" s="2" t="s">
        <v>3023</v>
      </c>
      <c r="E1597" s="2" t="s">
        <v>3024</v>
      </c>
      <c r="F1597" s="110" t="s">
        <v>3025</v>
      </c>
      <c r="G1597" s="110" t="s">
        <v>6011</v>
      </c>
      <c r="H1597" s="110" t="s">
        <v>6012</v>
      </c>
      <c r="I1597" s="2" t="s">
        <v>925</v>
      </c>
      <c r="J1597" s="2" t="s">
        <v>6013</v>
      </c>
      <c r="K1597" s="2" t="s">
        <v>6014</v>
      </c>
      <c r="L1597" s="2" t="s">
        <v>6015</v>
      </c>
      <c r="M1597" s="2">
        <v>0.0</v>
      </c>
      <c r="N1597" s="38" t="s">
        <v>6016</v>
      </c>
    </row>
    <row r="1598">
      <c r="A1598" s="125">
        <v>1597.0</v>
      </c>
      <c r="D1598" s="2" t="s">
        <v>3023</v>
      </c>
      <c r="E1598" s="2" t="s">
        <v>3024</v>
      </c>
      <c r="F1598" s="110" t="s">
        <v>3025</v>
      </c>
      <c r="G1598" s="110" t="s">
        <v>6011</v>
      </c>
      <c r="H1598" s="110" t="s">
        <v>6012</v>
      </c>
      <c r="I1598" s="2" t="s">
        <v>925</v>
      </c>
      <c r="J1598" s="2" t="s">
        <v>6017</v>
      </c>
      <c r="K1598" s="2" t="s">
        <v>6018</v>
      </c>
      <c r="L1598" s="2" t="s">
        <v>6019</v>
      </c>
      <c r="M1598" s="2">
        <v>0.0</v>
      </c>
      <c r="N1598" s="38" t="s">
        <v>6020</v>
      </c>
    </row>
    <row r="1599">
      <c r="A1599" s="125">
        <v>1598.0</v>
      </c>
      <c r="D1599" s="2" t="s">
        <v>3023</v>
      </c>
      <c r="E1599" s="2" t="s">
        <v>3024</v>
      </c>
      <c r="F1599" s="110" t="s">
        <v>3025</v>
      </c>
      <c r="G1599" s="110" t="s">
        <v>6011</v>
      </c>
      <c r="H1599" s="110" t="s">
        <v>6012</v>
      </c>
      <c r="I1599" s="2" t="s">
        <v>925</v>
      </c>
      <c r="J1599" s="2" t="s">
        <v>6021</v>
      </c>
      <c r="K1599" s="2" t="s">
        <v>6022</v>
      </c>
      <c r="L1599" s="2" t="s">
        <v>6023</v>
      </c>
      <c r="M1599" s="2">
        <v>0.0</v>
      </c>
      <c r="N1599" s="38" t="s">
        <v>6024</v>
      </c>
    </row>
    <row r="1600">
      <c r="A1600" s="125">
        <v>1599.0</v>
      </c>
      <c r="D1600" s="2" t="s">
        <v>3023</v>
      </c>
      <c r="E1600" s="2" t="s">
        <v>3024</v>
      </c>
      <c r="F1600" s="110" t="s">
        <v>3025</v>
      </c>
      <c r="G1600" s="110" t="s">
        <v>6011</v>
      </c>
      <c r="H1600" s="110" t="s">
        <v>6012</v>
      </c>
      <c r="I1600" s="2" t="s">
        <v>925</v>
      </c>
      <c r="J1600" s="2" t="s">
        <v>6025</v>
      </c>
      <c r="K1600" s="2" t="s">
        <v>6026</v>
      </c>
      <c r="L1600" s="2" t="s">
        <v>6027</v>
      </c>
      <c r="M1600" s="2">
        <v>0.0</v>
      </c>
      <c r="N1600" s="38" t="s">
        <v>6028</v>
      </c>
    </row>
    <row r="1601">
      <c r="A1601" s="125">
        <v>1600.0</v>
      </c>
      <c r="D1601" s="2" t="s">
        <v>3023</v>
      </c>
      <c r="E1601" s="2" t="s">
        <v>3024</v>
      </c>
      <c r="F1601" s="110" t="s">
        <v>3025</v>
      </c>
      <c r="G1601" s="110" t="s">
        <v>6029</v>
      </c>
      <c r="H1601" s="110" t="s">
        <v>6030</v>
      </c>
      <c r="I1601" s="2" t="s">
        <v>925</v>
      </c>
      <c r="J1601" s="2" t="s">
        <v>6031</v>
      </c>
      <c r="K1601" s="2" t="s">
        <v>6032</v>
      </c>
      <c r="L1601" s="2" t="s">
        <v>6033</v>
      </c>
      <c r="M1601" s="2">
        <v>0.0</v>
      </c>
      <c r="N1601" s="38" t="s">
        <v>6034</v>
      </c>
    </row>
    <row r="1602">
      <c r="A1602" s="125">
        <v>1601.0</v>
      </c>
      <c r="D1602" s="2" t="s">
        <v>3023</v>
      </c>
      <c r="E1602" s="2" t="s">
        <v>3024</v>
      </c>
      <c r="F1602" s="110" t="s">
        <v>3025</v>
      </c>
      <c r="G1602" s="110" t="s">
        <v>6029</v>
      </c>
      <c r="H1602" s="110" t="s">
        <v>6030</v>
      </c>
      <c r="I1602" s="2" t="s">
        <v>925</v>
      </c>
      <c r="J1602" s="2" t="s">
        <v>6035</v>
      </c>
      <c r="K1602" s="2" t="s">
        <v>6036</v>
      </c>
      <c r="L1602" s="2" t="s">
        <v>6037</v>
      </c>
      <c r="M1602" s="2">
        <v>0.0</v>
      </c>
      <c r="N1602" s="38" t="s">
        <v>6038</v>
      </c>
    </row>
    <row r="1603">
      <c r="A1603" s="125">
        <v>1602.0</v>
      </c>
      <c r="D1603" s="2" t="s">
        <v>3023</v>
      </c>
      <c r="E1603" s="2" t="s">
        <v>3024</v>
      </c>
      <c r="F1603" s="110" t="s">
        <v>3025</v>
      </c>
      <c r="G1603" s="110" t="s">
        <v>6039</v>
      </c>
      <c r="H1603" s="110" t="s">
        <v>1211</v>
      </c>
      <c r="I1603" s="2" t="s">
        <v>925</v>
      </c>
      <c r="J1603" s="2" t="s">
        <v>6040</v>
      </c>
      <c r="K1603" s="2" t="s">
        <v>6041</v>
      </c>
      <c r="L1603" s="2" t="s">
        <v>6042</v>
      </c>
      <c r="M1603" s="2">
        <v>0.0</v>
      </c>
      <c r="N1603" s="38" t="s">
        <v>6043</v>
      </c>
    </row>
    <row r="1604">
      <c r="A1604" s="125">
        <v>1603.0</v>
      </c>
      <c r="D1604" s="2" t="s">
        <v>3023</v>
      </c>
      <c r="E1604" s="2" t="s">
        <v>3024</v>
      </c>
      <c r="F1604" s="110" t="s">
        <v>3025</v>
      </c>
      <c r="G1604" s="110" t="s">
        <v>6039</v>
      </c>
      <c r="H1604" s="110" t="s">
        <v>1211</v>
      </c>
      <c r="I1604" s="2" t="s">
        <v>925</v>
      </c>
      <c r="J1604" s="2" t="s">
        <v>6044</v>
      </c>
      <c r="K1604" s="2" t="s">
        <v>6045</v>
      </c>
      <c r="L1604" s="2" t="s">
        <v>6046</v>
      </c>
      <c r="M1604" s="2">
        <v>0.0</v>
      </c>
      <c r="N1604" s="38" t="s">
        <v>6047</v>
      </c>
    </row>
    <row r="1605">
      <c r="A1605" s="125">
        <v>1604.0</v>
      </c>
      <c r="D1605" s="2" t="s">
        <v>3023</v>
      </c>
      <c r="E1605" s="2" t="s">
        <v>3024</v>
      </c>
      <c r="F1605" s="110" t="s">
        <v>3025</v>
      </c>
      <c r="G1605" s="110" t="s">
        <v>6048</v>
      </c>
      <c r="H1605" s="110" t="s">
        <v>1211</v>
      </c>
      <c r="I1605" s="2" t="s">
        <v>925</v>
      </c>
      <c r="J1605" s="2" t="s">
        <v>6049</v>
      </c>
      <c r="K1605" s="2" t="s">
        <v>6050</v>
      </c>
      <c r="L1605" s="2" t="s">
        <v>6051</v>
      </c>
      <c r="M1605" s="2">
        <v>0.0</v>
      </c>
      <c r="N1605" s="38" t="s">
        <v>6052</v>
      </c>
    </row>
    <row r="1606">
      <c r="A1606" s="125">
        <v>1605.0</v>
      </c>
      <c r="D1606" s="2" t="s">
        <v>3023</v>
      </c>
      <c r="E1606" s="2" t="s">
        <v>3024</v>
      </c>
      <c r="F1606" s="110" t="s">
        <v>3025</v>
      </c>
      <c r="G1606" s="110" t="s">
        <v>6048</v>
      </c>
      <c r="H1606" s="110" t="s">
        <v>1211</v>
      </c>
      <c r="I1606" s="2" t="s">
        <v>925</v>
      </c>
      <c r="J1606" s="2" t="s">
        <v>6053</v>
      </c>
      <c r="K1606" s="2" t="s">
        <v>6054</v>
      </c>
      <c r="L1606" s="2" t="s">
        <v>6055</v>
      </c>
      <c r="M1606" s="2">
        <v>0.0</v>
      </c>
      <c r="N1606" s="38" t="s">
        <v>6056</v>
      </c>
    </row>
    <row r="1607">
      <c r="A1607" s="125">
        <v>1606.0</v>
      </c>
      <c r="D1607" s="2" t="s">
        <v>3023</v>
      </c>
      <c r="E1607" s="2" t="s">
        <v>3024</v>
      </c>
      <c r="F1607" s="110" t="s">
        <v>3025</v>
      </c>
      <c r="G1607" s="110" t="s">
        <v>6048</v>
      </c>
      <c r="H1607" s="110" t="s">
        <v>1211</v>
      </c>
      <c r="I1607" s="2" t="s">
        <v>925</v>
      </c>
      <c r="J1607" s="2" t="s">
        <v>6057</v>
      </c>
      <c r="K1607" s="2" t="s">
        <v>6058</v>
      </c>
      <c r="L1607" s="2" t="s">
        <v>6059</v>
      </c>
      <c r="M1607" s="2">
        <v>0.0</v>
      </c>
      <c r="N1607" s="38" t="s">
        <v>6060</v>
      </c>
    </row>
    <row r="1608">
      <c r="A1608" s="125">
        <v>1607.0</v>
      </c>
      <c r="D1608" s="2" t="s">
        <v>3023</v>
      </c>
      <c r="E1608" s="2" t="s">
        <v>3024</v>
      </c>
      <c r="F1608" s="110" t="s">
        <v>3025</v>
      </c>
      <c r="G1608" s="110" t="s">
        <v>6061</v>
      </c>
      <c r="H1608" s="110" t="s">
        <v>6062</v>
      </c>
      <c r="I1608" s="2" t="s">
        <v>925</v>
      </c>
      <c r="J1608" s="2" t="s">
        <v>6063</v>
      </c>
      <c r="K1608" s="2" t="s">
        <v>6064</v>
      </c>
      <c r="L1608" s="2" t="s">
        <v>6065</v>
      </c>
      <c r="M1608" s="2">
        <v>0.0</v>
      </c>
      <c r="N1608" s="38" t="s">
        <v>6066</v>
      </c>
    </row>
    <row r="1609">
      <c r="A1609" s="125">
        <v>1608.0</v>
      </c>
      <c r="D1609" s="2" t="s">
        <v>3023</v>
      </c>
      <c r="E1609" s="2" t="s">
        <v>3024</v>
      </c>
      <c r="F1609" s="110" t="s">
        <v>3025</v>
      </c>
      <c r="G1609" s="110" t="s">
        <v>6061</v>
      </c>
      <c r="H1609" s="110" t="s">
        <v>6062</v>
      </c>
      <c r="I1609" s="2" t="s">
        <v>925</v>
      </c>
      <c r="J1609" s="2" t="s">
        <v>6067</v>
      </c>
      <c r="K1609" s="2" t="s">
        <v>6068</v>
      </c>
      <c r="L1609" s="2" t="s">
        <v>6069</v>
      </c>
      <c r="M1609" s="2">
        <v>0.0</v>
      </c>
      <c r="N1609" s="38" t="s">
        <v>6070</v>
      </c>
    </row>
    <row r="1610">
      <c r="A1610" s="125">
        <v>1609.0</v>
      </c>
      <c r="D1610" s="2" t="s">
        <v>3023</v>
      </c>
      <c r="E1610" s="2" t="s">
        <v>3024</v>
      </c>
      <c r="F1610" s="110" t="s">
        <v>3025</v>
      </c>
      <c r="G1610" s="110" t="s">
        <v>4724</v>
      </c>
      <c r="H1610" s="110" t="s">
        <v>5449</v>
      </c>
      <c r="I1610" s="2" t="s">
        <v>925</v>
      </c>
      <c r="J1610" s="2" t="s">
        <v>6071</v>
      </c>
      <c r="K1610" s="2" t="s">
        <v>6072</v>
      </c>
      <c r="L1610" s="2" t="s">
        <v>6073</v>
      </c>
      <c r="M1610" s="2">
        <v>0.0</v>
      </c>
      <c r="N1610" s="38" t="s">
        <v>5461</v>
      </c>
    </row>
    <row r="1611">
      <c r="A1611" s="125">
        <v>1610.0</v>
      </c>
      <c r="D1611" s="2" t="s">
        <v>3023</v>
      </c>
      <c r="E1611" s="2" t="s">
        <v>3024</v>
      </c>
      <c r="F1611" s="110" t="s">
        <v>3025</v>
      </c>
      <c r="G1611" s="110" t="s">
        <v>4724</v>
      </c>
      <c r="H1611" s="110" t="s">
        <v>5449</v>
      </c>
      <c r="I1611" s="2" t="s">
        <v>925</v>
      </c>
      <c r="J1611" s="2" t="s">
        <v>6074</v>
      </c>
      <c r="K1611" s="2" t="s">
        <v>6075</v>
      </c>
      <c r="L1611" s="2" t="s">
        <v>6076</v>
      </c>
      <c r="M1611" s="2">
        <v>0.0</v>
      </c>
      <c r="N1611" s="38" t="s">
        <v>6077</v>
      </c>
    </row>
    <row r="1612">
      <c r="A1612" s="125">
        <v>1611.0</v>
      </c>
      <c r="D1612" s="2" t="s">
        <v>3023</v>
      </c>
      <c r="E1612" s="2" t="s">
        <v>3024</v>
      </c>
      <c r="F1612" s="110" t="s">
        <v>3025</v>
      </c>
      <c r="G1612" s="110" t="s">
        <v>4724</v>
      </c>
      <c r="H1612" s="110" t="s">
        <v>5449</v>
      </c>
      <c r="I1612" s="2" t="s">
        <v>925</v>
      </c>
      <c r="J1612" s="2" t="s">
        <v>6078</v>
      </c>
      <c r="K1612" s="2" t="s">
        <v>6079</v>
      </c>
      <c r="L1612" s="2" t="s">
        <v>6080</v>
      </c>
      <c r="M1612" s="2">
        <v>0.0</v>
      </c>
      <c r="N1612" s="38" t="s">
        <v>6081</v>
      </c>
    </row>
    <row r="1613">
      <c r="A1613" s="125">
        <v>1612.0</v>
      </c>
      <c r="D1613" s="2" t="s">
        <v>3023</v>
      </c>
      <c r="E1613" s="2" t="s">
        <v>3024</v>
      </c>
      <c r="F1613" s="110" t="s">
        <v>3025</v>
      </c>
      <c r="G1613" s="110" t="s">
        <v>4724</v>
      </c>
      <c r="H1613" s="110" t="s">
        <v>5449</v>
      </c>
      <c r="I1613" s="2" t="s">
        <v>925</v>
      </c>
      <c r="J1613" s="2" t="s">
        <v>6082</v>
      </c>
      <c r="K1613" s="2" t="s">
        <v>6083</v>
      </c>
      <c r="L1613" s="2" t="s">
        <v>6084</v>
      </c>
      <c r="M1613" s="2">
        <v>0.0</v>
      </c>
      <c r="N1613" s="38" t="s">
        <v>6085</v>
      </c>
    </row>
    <row r="1614">
      <c r="A1614" s="125">
        <v>1613.0</v>
      </c>
      <c r="D1614" s="2" t="s">
        <v>3023</v>
      </c>
      <c r="E1614" s="2" t="s">
        <v>3024</v>
      </c>
      <c r="F1614" s="110" t="s">
        <v>3025</v>
      </c>
      <c r="G1614" s="110" t="s">
        <v>6086</v>
      </c>
      <c r="H1614" s="110" t="s">
        <v>6087</v>
      </c>
      <c r="I1614" s="2" t="s">
        <v>925</v>
      </c>
      <c r="J1614" s="2" t="s">
        <v>6088</v>
      </c>
      <c r="K1614" s="2" t="s">
        <v>6089</v>
      </c>
      <c r="L1614" s="2" t="s">
        <v>6090</v>
      </c>
      <c r="M1614" s="2">
        <v>0.0</v>
      </c>
      <c r="N1614" s="38" t="s">
        <v>6091</v>
      </c>
    </row>
    <row r="1615">
      <c r="A1615" s="125">
        <v>1614.0</v>
      </c>
      <c r="D1615" s="2" t="s">
        <v>3023</v>
      </c>
      <c r="E1615" s="2" t="s">
        <v>3024</v>
      </c>
      <c r="F1615" s="110" t="s">
        <v>3025</v>
      </c>
      <c r="G1615" s="110" t="s">
        <v>6086</v>
      </c>
      <c r="H1615" s="110" t="s">
        <v>6087</v>
      </c>
      <c r="I1615" s="2" t="s">
        <v>925</v>
      </c>
      <c r="J1615" s="2" t="s">
        <v>6092</v>
      </c>
      <c r="K1615" s="2" t="s">
        <v>6093</v>
      </c>
      <c r="L1615" s="2" t="s">
        <v>6094</v>
      </c>
      <c r="M1615" s="2">
        <v>0.0</v>
      </c>
      <c r="N1615" s="38" t="s">
        <v>6095</v>
      </c>
    </row>
    <row r="1616">
      <c r="A1616" s="125">
        <v>1615.0</v>
      </c>
      <c r="D1616" s="2" t="s">
        <v>3023</v>
      </c>
      <c r="E1616" s="2" t="s">
        <v>3024</v>
      </c>
      <c r="F1616" s="110" t="s">
        <v>3025</v>
      </c>
      <c r="G1616" s="110" t="s">
        <v>6096</v>
      </c>
      <c r="H1616" s="110" t="s">
        <v>6097</v>
      </c>
      <c r="I1616" s="2" t="s">
        <v>925</v>
      </c>
      <c r="J1616" s="2" t="s">
        <v>6098</v>
      </c>
      <c r="K1616" s="2" t="s">
        <v>6099</v>
      </c>
      <c r="L1616" s="2" t="s">
        <v>6100</v>
      </c>
      <c r="M1616" s="2">
        <v>0.0</v>
      </c>
      <c r="N1616" s="38" t="s">
        <v>6101</v>
      </c>
    </row>
    <row r="1617">
      <c r="A1617" s="125">
        <v>1616.0</v>
      </c>
      <c r="D1617" s="2" t="s">
        <v>3023</v>
      </c>
      <c r="E1617" s="2" t="s">
        <v>3024</v>
      </c>
      <c r="F1617" s="110" t="s">
        <v>3025</v>
      </c>
      <c r="G1617" s="110" t="s">
        <v>6096</v>
      </c>
      <c r="H1617" s="110" t="s">
        <v>6097</v>
      </c>
      <c r="I1617" s="2" t="s">
        <v>925</v>
      </c>
      <c r="J1617" s="2" t="s">
        <v>6102</v>
      </c>
      <c r="K1617" s="2" t="s">
        <v>6103</v>
      </c>
      <c r="L1617" s="2" t="s">
        <v>6104</v>
      </c>
      <c r="M1617" s="2">
        <v>0.0</v>
      </c>
      <c r="N1617" s="38" t="s">
        <v>6105</v>
      </c>
    </row>
    <row r="1618">
      <c r="A1618" s="125">
        <v>1617.0</v>
      </c>
      <c r="D1618" s="2" t="s">
        <v>3023</v>
      </c>
      <c r="E1618" s="2" t="s">
        <v>3024</v>
      </c>
      <c r="F1618" s="110" t="s">
        <v>3025</v>
      </c>
      <c r="G1618" s="110" t="s">
        <v>6096</v>
      </c>
      <c r="H1618" s="110" t="s">
        <v>6097</v>
      </c>
      <c r="I1618" s="2" t="s">
        <v>925</v>
      </c>
      <c r="J1618" s="2" t="s">
        <v>6106</v>
      </c>
      <c r="K1618" s="2" t="s">
        <v>6107</v>
      </c>
      <c r="L1618" s="2" t="s">
        <v>6108</v>
      </c>
      <c r="M1618" s="2">
        <v>0.0</v>
      </c>
      <c r="N1618" s="38" t="s">
        <v>6109</v>
      </c>
    </row>
    <row r="1619">
      <c r="A1619" s="125">
        <v>1618.0</v>
      </c>
      <c r="D1619" s="2" t="s">
        <v>3023</v>
      </c>
      <c r="E1619" s="2" t="s">
        <v>3024</v>
      </c>
      <c r="F1619" s="110" t="s">
        <v>3025</v>
      </c>
      <c r="G1619" s="110" t="s">
        <v>6110</v>
      </c>
      <c r="H1619" s="110" t="s">
        <v>6111</v>
      </c>
      <c r="I1619" s="2" t="s">
        <v>925</v>
      </c>
      <c r="J1619" s="2" t="s">
        <v>6112</v>
      </c>
      <c r="K1619" s="2" t="s">
        <v>6113</v>
      </c>
      <c r="L1619" s="2" t="s">
        <v>6114</v>
      </c>
      <c r="M1619" s="2">
        <v>0.0</v>
      </c>
      <c r="N1619" s="38" t="s">
        <v>6115</v>
      </c>
    </row>
    <row r="1620">
      <c r="A1620" s="125">
        <v>1619.0</v>
      </c>
      <c r="D1620" s="2" t="s">
        <v>3023</v>
      </c>
      <c r="E1620" s="2" t="s">
        <v>3024</v>
      </c>
      <c r="F1620" s="110" t="s">
        <v>3025</v>
      </c>
      <c r="G1620" s="110" t="s">
        <v>6110</v>
      </c>
      <c r="H1620" s="110" t="s">
        <v>6111</v>
      </c>
      <c r="I1620" s="2" t="s">
        <v>925</v>
      </c>
      <c r="J1620" s="2" t="s">
        <v>6116</v>
      </c>
      <c r="K1620" s="2" t="s">
        <v>6117</v>
      </c>
      <c r="L1620" s="2" t="s">
        <v>6118</v>
      </c>
      <c r="M1620" s="2">
        <v>0.0</v>
      </c>
      <c r="N1620" s="38" t="s">
        <v>6119</v>
      </c>
    </row>
    <row r="1621">
      <c r="A1621" s="125">
        <v>1620.0</v>
      </c>
      <c r="D1621" s="2" t="s">
        <v>3023</v>
      </c>
      <c r="E1621" s="2" t="s">
        <v>3024</v>
      </c>
      <c r="F1621" s="110" t="s">
        <v>3025</v>
      </c>
      <c r="G1621" s="110" t="s">
        <v>6110</v>
      </c>
      <c r="H1621" s="110" t="s">
        <v>6111</v>
      </c>
      <c r="I1621" s="2" t="s">
        <v>925</v>
      </c>
      <c r="J1621" s="2" t="s">
        <v>6120</v>
      </c>
      <c r="K1621" s="2" t="s">
        <v>6121</v>
      </c>
      <c r="L1621" s="2" t="s">
        <v>6122</v>
      </c>
      <c r="M1621" s="2">
        <v>0.0</v>
      </c>
      <c r="N1621" s="38" t="s">
        <v>6123</v>
      </c>
    </row>
    <row r="1622">
      <c r="A1622" s="125">
        <v>1621.0</v>
      </c>
      <c r="D1622" s="2" t="s">
        <v>3023</v>
      </c>
      <c r="E1622" s="2" t="s">
        <v>3024</v>
      </c>
      <c r="F1622" s="110" t="s">
        <v>3025</v>
      </c>
      <c r="G1622" s="110" t="s">
        <v>6110</v>
      </c>
      <c r="H1622" s="110" t="s">
        <v>6111</v>
      </c>
      <c r="I1622" s="2" t="s">
        <v>925</v>
      </c>
      <c r="J1622" s="2" t="s">
        <v>6124</v>
      </c>
      <c r="K1622" s="2" t="s">
        <v>6125</v>
      </c>
      <c r="L1622" s="2" t="s">
        <v>6126</v>
      </c>
      <c r="M1622" s="2">
        <v>0.0</v>
      </c>
      <c r="N1622" s="38" t="s">
        <v>6127</v>
      </c>
    </row>
    <row r="1623">
      <c r="A1623" s="125">
        <v>1622.0</v>
      </c>
      <c r="D1623" s="2" t="s">
        <v>3023</v>
      </c>
      <c r="E1623" s="2" t="s">
        <v>3024</v>
      </c>
      <c r="F1623" s="110" t="s">
        <v>3025</v>
      </c>
      <c r="G1623" s="110" t="s">
        <v>6128</v>
      </c>
      <c r="H1623" s="110" t="s">
        <v>6129</v>
      </c>
      <c r="I1623" s="2" t="s">
        <v>925</v>
      </c>
      <c r="J1623" s="2" t="s">
        <v>6130</v>
      </c>
      <c r="K1623" s="2" t="s">
        <v>6131</v>
      </c>
      <c r="L1623" s="2" t="s">
        <v>6132</v>
      </c>
      <c r="M1623" s="2">
        <v>0.0</v>
      </c>
      <c r="N1623" s="38" t="s">
        <v>6133</v>
      </c>
    </row>
    <row r="1624">
      <c r="A1624" s="125">
        <v>1623.0</v>
      </c>
      <c r="D1624" s="2" t="s">
        <v>3023</v>
      </c>
      <c r="E1624" s="2" t="s">
        <v>3024</v>
      </c>
      <c r="F1624" s="110" t="s">
        <v>3025</v>
      </c>
      <c r="G1624" s="110" t="s">
        <v>6128</v>
      </c>
      <c r="H1624" s="110" t="s">
        <v>6129</v>
      </c>
      <c r="I1624" s="2" t="s">
        <v>925</v>
      </c>
      <c r="J1624" s="2" t="s">
        <v>6134</v>
      </c>
      <c r="K1624" s="2" t="s">
        <v>6135</v>
      </c>
      <c r="L1624" s="2" t="s">
        <v>6136</v>
      </c>
      <c r="M1624" s="2">
        <v>0.0</v>
      </c>
      <c r="N1624" s="38" t="s">
        <v>6137</v>
      </c>
    </row>
    <row r="1625">
      <c r="A1625" s="125">
        <v>1624.0</v>
      </c>
      <c r="D1625" s="2" t="s">
        <v>3023</v>
      </c>
      <c r="E1625" s="2" t="s">
        <v>3024</v>
      </c>
      <c r="F1625" s="110" t="s">
        <v>3025</v>
      </c>
      <c r="G1625" s="110" t="s">
        <v>6128</v>
      </c>
      <c r="H1625" s="110" t="s">
        <v>6129</v>
      </c>
      <c r="I1625" s="2" t="s">
        <v>925</v>
      </c>
      <c r="J1625" s="2" t="s">
        <v>6138</v>
      </c>
      <c r="K1625" s="2" t="s">
        <v>6139</v>
      </c>
      <c r="L1625" s="2" t="s">
        <v>6140</v>
      </c>
      <c r="M1625" s="2">
        <v>0.0</v>
      </c>
      <c r="N1625" s="38" t="s">
        <v>6141</v>
      </c>
    </row>
    <row r="1626">
      <c r="A1626" s="125">
        <v>1625.0</v>
      </c>
      <c r="D1626" s="2" t="s">
        <v>3023</v>
      </c>
      <c r="E1626" s="2" t="s">
        <v>3024</v>
      </c>
      <c r="F1626" s="110" t="s">
        <v>3025</v>
      </c>
      <c r="G1626" s="110" t="s">
        <v>6142</v>
      </c>
      <c r="H1626" s="110" t="s">
        <v>6143</v>
      </c>
      <c r="I1626" s="2" t="s">
        <v>925</v>
      </c>
      <c r="J1626" s="2" t="s">
        <v>6144</v>
      </c>
      <c r="K1626" s="2" t="s">
        <v>6145</v>
      </c>
      <c r="L1626" s="2" t="s">
        <v>6146</v>
      </c>
      <c r="M1626" s="2">
        <v>0.0</v>
      </c>
      <c r="N1626" s="38" t="s">
        <v>6147</v>
      </c>
    </row>
    <row r="1627">
      <c r="A1627" s="125">
        <v>1626.0</v>
      </c>
      <c r="D1627" s="2" t="s">
        <v>3023</v>
      </c>
      <c r="E1627" s="2" t="s">
        <v>3024</v>
      </c>
      <c r="F1627" s="110" t="s">
        <v>3025</v>
      </c>
      <c r="G1627" s="110" t="s">
        <v>6142</v>
      </c>
      <c r="H1627" s="110" t="s">
        <v>6143</v>
      </c>
      <c r="I1627" s="2" t="s">
        <v>925</v>
      </c>
      <c r="J1627" s="2" t="s">
        <v>6148</v>
      </c>
      <c r="K1627" s="2" t="s">
        <v>6149</v>
      </c>
      <c r="L1627" s="2" t="s">
        <v>6150</v>
      </c>
      <c r="M1627" s="2">
        <v>0.0</v>
      </c>
      <c r="N1627" s="38" t="s">
        <v>6151</v>
      </c>
    </row>
    <row r="1628">
      <c r="A1628" s="125">
        <v>1627.0</v>
      </c>
      <c r="D1628" s="2" t="s">
        <v>3023</v>
      </c>
      <c r="E1628" s="2" t="s">
        <v>3024</v>
      </c>
      <c r="F1628" s="110" t="s">
        <v>3025</v>
      </c>
      <c r="G1628" s="110" t="s">
        <v>6142</v>
      </c>
      <c r="H1628" s="110" t="s">
        <v>6143</v>
      </c>
      <c r="I1628" s="2" t="s">
        <v>925</v>
      </c>
      <c r="J1628" s="2" t="s">
        <v>6152</v>
      </c>
      <c r="K1628" s="2" t="s">
        <v>6153</v>
      </c>
      <c r="L1628" s="2" t="s">
        <v>6154</v>
      </c>
      <c r="M1628" s="2">
        <v>0.0</v>
      </c>
      <c r="N1628" s="38" t="s">
        <v>6155</v>
      </c>
    </row>
    <row r="1629">
      <c r="A1629" s="125">
        <v>1628.0</v>
      </c>
      <c r="D1629" s="2" t="s">
        <v>3023</v>
      </c>
      <c r="E1629" s="2" t="s">
        <v>3024</v>
      </c>
      <c r="F1629" s="110" t="s">
        <v>3025</v>
      </c>
      <c r="G1629" s="110" t="s">
        <v>6142</v>
      </c>
      <c r="H1629" s="110" t="s">
        <v>6143</v>
      </c>
      <c r="I1629" s="2" t="s">
        <v>925</v>
      </c>
      <c r="J1629" s="2" t="s">
        <v>6156</v>
      </c>
      <c r="K1629" s="2" t="s">
        <v>6157</v>
      </c>
      <c r="L1629" s="2" t="s">
        <v>6158</v>
      </c>
      <c r="M1629" s="2">
        <v>0.0</v>
      </c>
      <c r="N1629" s="38" t="s">
        <v>6159</v>
      </c>
    </row>
    <row r="1630">
      <c r="A1630" s="125">
        <v>1629.0</v>
      </c>
      <c r="D1630" s="2" t="s">
        <v>3023</v>
      </c>
      <c r="E1630" s="2" t="s">
        <v>3024</v>
      </c>
      <c r="F1630" s="110" t="s">
        <v>3025</v>
      </c>
      <c r="G1630" s="110" t="s">
        <v>6160</v>
      </c>
      <c r="H1630" s="110" t="s">
        <v>6161</v>
      </c>
      <c r="I1630" s="2" t="s">
        <v>925</v>
      </c>
      <c r="J1630" s="2" t="s">
        <v>6162</v>
      </c>
      <c r="K1630" s="2" t="s">
        <v>6163</v>
      </c>
      <c r="L1630" s="2" t="s">
        <v>6164</v>
      </c>
      <c r="M1630" s="2">
        <v>0.0</v>
      </c>
      <c r="N1630" s="38" t="s">
        <v>6165</v>
      </c>
    </row>
    <row r="1631">
      <c r="A1631" s="125">
        <v>1630.0</v>
      </c>
      <c r="D1631" s="2" t="s">
        <v>3023</v>
      </c>
      <c r="E1631" s="2" t="s">
        <v>3024</v>
      </c>
      <c r="F1631" s="110" t="s">
        <v>3025</v>
      </c>
      <c r="G1631" s="110" t="s">
        <v>6160</v>
      </c>
      <c r="H1631" s="110" t="s">
        <v>6161</v>
      </c>
      <c r="I1631" s="2" t="s">
        <v>925</v>
      </c>
      <c r="J1631" s="2" t="s">
        <v>6166</v>
      </c>
      <c r="K1631" s="2" t="s">
        <v>6167</v>
      </c>
      <c r="L1631" s="2" t="s">
        <v>6168</v>
      </c>
      <c r="M1631" s="2">
        <v>0.0</v>
      </c>
      <c r="N1631" s="38" t="s">
        <v>6169</v>
      </c>
    </row>
    <row r="1632">
      <c r="A1632" s="125">
        <v>1631.0</v>
      </c>
      <c r="D1632" s="2" t="s">
        <v>3023</v>
      </c>
      <c r="E1632" s="2" t="s">
        <v>3024</v>
      </c>
      <c r="F1632" s="110" t="s">
        <v>3025</v>
      </c>
      <c r="G1632" s="110" t="s">
        <v>6160</v>
      </c>
      <c r="H1632" s="110" t="s">
        <v>6161</v>
      </c>
      <c r="I1632" s="2" t="s">
        <v>925</v>
      </c>
      <c r="J1632" s="2" t="s">
        <v>6170</v>
      </c>
      <c r="K1632" s="2" t="s">
        <v>6171</v>
      </c>
      <c r="L1632" s="2" t="s">
        <v>6172</v>
      </c>
      <c r="M1632" s="2">
        <v>0.0</v>
      </c>
      <c r="N1632" s="38" t="s">
        <v>6173</v>
      </c>
    </row>
    <row r="1633">
      <c r="A1633" s="125">
        <v>1632.0</v>
      </c>
      <c r="D1633" s="2" t="s">
        <v>3023</v>
      </c>
      <c r="E1633" s="2" t="s">
        <v>3024</v>
      </c>
      <c r="F1633" s="110" t="s">
        <v>3025</v>
      </c>
      <c r="G1633" s="110" t="s">
        <v>4982</v>
      </c>
      <c r="H1633" s="110" t="s">
        <v>6174</v>
      </c>
      <c r="I1633" s="2" t="s">
        <v>925</v>
      </c>
      <c r="J1633" s="2" t="s">
        <v>6175</v>
      </c>
      <c r="K1633" s="2" t="s">
        <v>6176</v>
      </c>
      <c r="L1633" s="2" t="s">
        <v>6177</v>
      </c>
      <c r="M1633" s="2">
        <v>0.0</v>
      </c>
      <c r="N1633" s="38" t="s">
        <v>6178</v>
      </c>
    </row>
    <row r="1634">
      <c r="A1634" s="125">
        <v>1633.0</v>
      </c>
      <c r="D1634" s="2" t="s">
        <v>3023</v>
      </c>
      <c r="E1634" s="2" t="s">
        <v>3024</v>
      </c>
      <c r="F1634" s="110" t="s">
        <v>3025</v>
      </c>
      <c r="G1634" s="110" t="s">
        <v>4982</v>
      </c>
      <c r="H1634" s="110" t="s">
        <v>6174</v>
      </c>
      <c r="I1634" s="2" t="s">
        <v>925</v>
      </c>
      <c r="J1634" s="2" t="s">
        <v>6179</v>
      </c>
      <c r="K1634" s="2" t="s">
        <v>6180</v>
      </c>
      <c r="L1634" s="2" t="s">
        <v>6181</v>
      </c>
      <c r="M1634" s="2">
        <v>0.0</v>
      </c>
      <c r="N1634" s="38" t="s">
        <v>6182</v>
      </c>
    </row>
    <row r="1635">
      <c r="A1635" s="125">
        <v>1634.0</v>
      </c>
      <c r="D1635" s="2" t="s">
        <v>3023</v>
      </c>
      <c r="E1635" s="2" t="s">
        <v>3024</v>
      </c>
      <c r="F1635" s="110" t="s">
        <v>3025</v>
      </c>
      <c r="G1635" s="110" t="s">
        <v>4982</v>
      </c>
      <c r="H1635" s="110" t="s">
        <v>6174</v>
      </c>
      <c r="I1635" s="2" t="s">
        <v>925</v>
      </c>
      <c r="J1635" s="2" t="s">
        <v>6183</v>
      </c>
      <c r="K1635" s="2" t="s">
        <v>6184</v>
      </c>
      <c r="L1635" s="2" t="s">
        <v>6185</v>
      </c>
      <c r="M1635" s="2">
        <v>0.0</v>
      </c>
      <c r="N1635" s="38" t="s">
        <v>6186</v>
      </c>
    </row>
    <row r="1636">
      <c r="A1636" s="125">
        <v>1635.0</v>
      </c>
      <c r="D1636" s="2" t="s">
        <v>3023</v>
      </c>
      <c r="E1636" s="2" t="s">
        <v>3024</v>
      </c>
      <c r="F1636" s="110" t="s">
        <v>3025</v>
      </c>
      <c r="G1636" s="110" t="s">
        <v>4982</v>
      </c>
      <c r="H1636" s="110" t="s">
        <v>6174</v>
      </c>
      <c r="I1636" s="2" t="s">
        <v>925</v>
      </c>
      <c r="J1636" s="2" t="s">
        <v>6187</v>
      </c>
      <c r="K1636" s="2" t="s">
        <v>6188</v>
      </c>
      <c r="L1636" s="2" t="s">
        <v>6189</v>
      </c>
      <c r="M1636" s="2">
        <v>0.0</v>
      </c>
      <c r="N1636" s="38" t="s">
        <v>6190</v>
      </c>
    </row>
    <row r="1637">
      <c r="A1637" s="125">
        <v>1636.0</v>
      </c>
      <c r="D1637" s="2" t="s">
        <v>3023</v>
      </c>
      <c r="E1637" s="2" t="s">
        <v>3024</v>
      </c>
      <c r="F1637" s="110" t="s">
        <v>3025</v>
      </c>
      <c r="G1637" s="110" t="s">
        <v>6191</v>
      </c>
      <c r="H1637" s="110" t="s">
        <v>6192</v>
      </c>
      <c r="I1637" s="2" t="s">
        <v>925</v>
      </c>
      <c r="J1637" s="2" t="s">
        <v>6193</v>
      </c>
      <c r="K1637" s="2" t="s">
        <v>6194</v>
      </c>
      <c r="L1637" s="2" t="s">
        <v>6195</v>
      </c>
      <c r="M1637" s="2">
        <v>0.0</v>
      </c>
      <c r="N1637" s="38" t="s">
        <v>6196</v>
      </c>
    </row>
    <row r="1638">
      <c r="A1638" s="125">
        <v>1637.0</v>
      </c>
      <c r="D1638" s="2" t="s">
        <v>3023</v>
      </c>
      <c r="E1638" s="2" t="s">
        <v>3024</v>
      </c>
      <c r="F1638" s="110" t="s">
        <v>3025</v>
      </c>
      <c r="G1638" s="110" t="s">
        <v>6191</v>
      </c>
      <c r="H1638" s="110" t="s">
        <v>6192</v>
      </c>
      <c r="I1638" s="2" t="s">
        <v>925</v>
      </c>
      <c r="J1638" s="2" t="s">
        <v>6197</v>
      </c>
      <c r="K1638" s="2" t="s">
        <v>6198</v>
      </c>
      <c r="L1638" s="2" t="s">
        <v>6199</v>
      </c>
      <c r="M1638" s="2">
        <v>0.0</v>
      </c>
      <c r="N1638" s="38" t="s">
        <v>6200</v>
      </c>
    </row>
    <row r="1639">
      <c r="A1639" s="125">
        <v>1638.0</v>
      </c>
      <c r="D1639" s="2" t="s">
        <v>3023</v>
      </c>
      <c r="E1639" s="2" t="s">
        <v>3024</v>
      </c>
      <c r="F1639" s="110" t="s">
        <v>3025</v>
      </c>
      <c r="G1639" s="110" t="s">
        <v>6191</v>
      </c>
      <c r="H1639" s="110" t="s">
        <v>6192</v>
      </c>
      <c r="I1639" s="2" t="s">
        <v>925</v>
      </c>
      <c r="J1639" s="2" t="s">
        <v>6201</v>
      </c>
      <c r="K1639" s="2" t="s">
        <v>6202</v>
      </c>
      <c r="L1639" s="2" t="s">
        <v>6203</v>
      </c>
      <c r="M1639" s="2">
        <v>0.0</v>
      </c>
      <c r="N1639" s="38" t="s">
        <v>6204</v>
      </c>
    </row>
    <row r="1640">
      <c r="A1640" s="125">
        <v>1639.0</v>
      </c>
      <c r="D1640" s="2" t="s">
        <v>3023</v>
      </c>
      <c r="E1640" s="2" t="s">
        <v>3024</v>
      </c>
      <c r="F1640" s="110" t="s">
        <v>3025</v>
      </c>
      <c r="G1640" s="110" t="s">
        <v>6205</v>
      </c>
      <c r="H1640" s="110" t="s">
        <v>6206</v>
      </c>
      <c r="I1640" s="2" t="s">
        <v>925</v>
      </c>
      <c r="J1640" s="2" t="s">
        <v>6207</v>
      </c>
      <c r="K1640" s="2" t="s">
        <v>6208</v>
      </c>
      <c r="L1640" s="2" t="s">
        <v>6209</v>
      </c>
      <c r="M1640" s="2">
        <v>0.0</v>
      </c>
      <c r="N1640" s="38" t="s">
        <v>6210</v>
      </c>
    </row>
    <row r="1641">
      <c r="A1641" s="125">
        <v>1640.0</v>
      </c>
      <c r="D1641" s="2" t="s">
        <v>3023</v>
      </c>
      <c r="E1641" s="2" t="s">
        <v>3024</v>
      </c>
      <c r="F1641" s="110" t="s">
        <v>3025</v>
      </c>
      <c r="G1641" s="110" t="s">
        <v>6205</v>
      </c>
      <c r="H1641" s="110" t="s">
        <v>6206</v>
      </c>
      <c r="I1641" s="2" t="s">
        <v>925</v>
      </c>
      <c r="J1641" s="2" t="s">
        <v>6211</v>
      </c>
      <c r="K1641" s="2" t="s">
        <v>6212</v>
      </c>
      <c r="L1641" s="2" t="s">
        <v>6213</v>
      </c>
      <c r="M1641" s="2">
        <v>0.0</v>
      </c>
      <c r="N1641" s="38" t="s">
        <v>6214</v>
      </c>
    </row>
    <row r="1642">
      <c r="A1642" s="125">
        <v>1641.0</v>
      </c>
      <c r="D1642" s="2" t="s">
        <v>3023</v>
      </c>
      <c r="E1642" s="2" t="s">
        <v>3024</v>
      </c>
      <c r="F1642" s="110" t="s">
        <v>3025</v>
      </c>
      <c r="G1642" s="110" t="s">
        <v>6215</v>
      </c>
      <c r="H1642" s="110" t="s">
        <v>6216</v>
      </c>
      <c r="I1642" s="2" t="s">
        <v>925</v>
      </c>
      <c r="J1642" s="2" t="s">
        <v>6217</v>
      </c>
      <c r="K1642" s="2" t="s">
        <v>6218</v>
      </c>
      <c r="L1642" s="2" t="s">
        <v>6219</v>
      </c>
      <c r="M1642" s="2">
        <v>0.0</v>
      </c>
      <c r="N1642" s="38" t="s">
        <v>6220</v>
      </c>
    </row>
    <row r="1643">
      <c r="A1643" s="125">
        <v>1642.0</v>
      </c>
      <c r="D1643" s="2" t="s">
        <v>3023</v>
      </c>
      <c r="E1643" s="2" t="s">
        <v>3024</v>
      </c>
      <c r="F1643" s="110" t="s">
        <v>3025</v>
      </c>
      <c r="G1643" s="110" t="s">
        <v>6221</v>
      </c>
      <c r="H1643" s="110" t="s">
        <v>6222</v>
      </c>
      <c r="I1643" s="2" t="s">
        <v>925</v>
      </c>
      <c r="J1643" s="2" t="s">
        <v>6223</v>
      </c>
      <c r="K1643" s="2" t="s">
        <v>6224</v>
      </c>
      <c r="L1643" s="2" t="s">
        <v>6225</v>
      </c>
      <c r="M1643" s="2">
        <v>0.0</v>
      </c>
      <c r="N1643" s="38" t="s">
        <v>6226</v>
      </c>
    </row>
    <row r="1644">
      <c r="A1644" s="125">
        <v>1643.0</v>
      </c>
      <c r="D1644" s="2" t="s">
        <v>3023</v>
      </c>
      <c r="E1644" s="2" t="s">
        <v>3024</v>
      </c>
      <c r="F1644" s="110" t="s">
        <v>3025</v>
      </c>
      <c r="G1644" s="110" t="s">
        <v>6227</v>
      </c>
      <c r="H1644" s="110" t="s">
        <v>6228</v>
      </c>
      <c r="I1644" s="2" t="s">
        <v>925</v>
      </c>
      <c r="J1644" s="2" t="s">
        <v>6229</v>
      </c>
      <c r="K1644" s="2" t="s">
        <v>6230</v>
      </c>
      <c r="L1644" s="2" t="s">
        <v>6231</v>
      </c>
      <c r="M1644" s="2">
        <v>0.0</v>
      </c>
      <c r="N1644" s="38" t="s">
        <v>6232</v>
      </c>
    </row>
    <row r="1645">
      <c r="A1645" s="125">
        <v>1644.0</v>
      </c>
      <c r="D1645" s="2" t="s">
        <v>3023</v>
      </c>
      <c r="E1645" s="2" t="s">
        <v>3024</v>
      </c>
      <c r="F1645" s="110" t="s">
        <v>3025</v>
      </c>
      <c r="G1645" s="110" t="s">
        <v>6227</v>
      </c>
      <c r="H1645" s="110" t="s">
        <v>6228</v>
      </c>
      <c r="I1645" s="2" t="s">
        <v>925</v>
      </c>
      <c r="J1645" s="2" t="s">
        <v>6233</v>
      </c>
      <c r="K1645" s="2" t="s">
        <v>6234</v>
      </c>
      <c r="L1645" s="2" t="s">
        <v>6235</v>
      </c>
      <c r="M1645" s="2">
        <v>0.0</v>
      </c>
      <c r="N1645" s="38" t="s">
        <v>6236</v>
      </c>
    </row>
    <row r="1646">
      <c r="A1646" s="125">
        <v>1645.0</v>
      </c>
      <c r="D1646" s="2" t="s">
        <v>3023</v>
      </c>
      <c r="E1646" s="2" t="s">
        <v>3024</v>
      </c>
      <c r="F1646" s="110" t="s">
        <v>3025</v>
      </c>
      <c r="G1646" s="110" t="s">
        <v>6237</v>
      </c>
      <c r="H1646" s="110" t="s">
        <v>1755</v>
      </c>
      <c r="I1646" s="2" t="s">
        <v>925</v>
      </c>
      <c r="J1646" s="2" t="s">
        <v>6238</v>
      </c>
      <c r="K1646" s="2" t="s">
        <v>6239</v>
      </c>
      <c r="L1646" s="2" t="s">
        <v>6240</v>
      </c>
      <c r="M1646" s="2">
        <v>0.0</v>
      </c>
      <c r="N1646" s="38" t="s">
        <v>6241</v>
      </c>
    </row>
    <row r="1647">
      <c r="A1647" s="125">
        <v>1646.0</v>
      </c>
      <c r="D1647" s="2" t="s">
        <v>3023</v>
      </c>
      <c r="E1647" s="2" t="s">
        <v>3024</v>
      </c>
      <c r="F1647" s="110" t="s">
        <v>3025</v>
      </c>
      <c r="G1647" s="110" t="s">
        <v>6237</v>
      </c>
      <c r="H1647" s="110" t="s">
        <v>1755</v>
      </c>
      <c r="I1647" s="2" t="s">
        <v>925</v>
      </c>
      <c r="J1647" s="2" t="s">
        <v>6242</v>
      </c>
      <c r="K1647" s="2" t="s">
        <v>6243</v>
      </c>
      <c r="L1647" s="2" t="s">
        <v>6244</v>
      </c>
      <c r="M1647" s="2">
        <v>0.0</v>
      </c>
      <c r="N1647" s="38" t="s">
        <v>6245</v>
      </c>
    </row>
    <row r="1648">
      <c r="A1648" s="125">
        <v>1647.0</v>
      </c>
      <c r="D1648" s="2" t="s">
        <v>3023</v>
      </c>
      <c r="E1648" s="2" t="s">
        <v>3024</v>
      </c>
      <c r="F1648" s="110" t="s">
        <v>3025</v>
      </c>
      <c r="G1648" s="110" t="s">
        <v>6246</v>
      </c>
      <c r="H1648" s="110" t="s">
        <v>6247</v>
      </c>
      <c r="I1648" s="2" t="s">
        <v>925</v>
      </c>
      <c r="J1648" s="2" t="s">
        <v>6248</v>
      </c>
      <c r="K1648" s="2" t="s">
        <v>6249</v>
      </c>
      <c r="L1648" s="2" t="s">
        <v>6250</v>
      </c>
      <c r="M1648" s="2">
        <v>0.0</v>
      </c>
      <c r="N1648" s="38" t="s">
        <v>6251</v>
      </c>
    </row>
    <row r="1649">
      <c r="A1649" s="125">
        <v>1648.0</v>
      </c>
      <c r="D1649" s="2" t="s">
        <v>3023</v>
      </c>
      <c r="E1649" s="2" t="s">
        <v>3024</v>
      </c>
      <c r="F1649" s="110" t="s">
        <v>3025</v>
      </c>
      <c r="G1649" s="110" t="s">
        <v>6246</v>
      </c>
      <c r="H1649" s="110" t="s">
        <v>6247</v>
      </c>
      <c r="I1649" s="2" t="s">
        <v>925</v>
      </c>
      <c r="J1649" s="2" t="s">
        <v>6252</v>
      </c>
      <c r="K1649" s="2" t="s">
        <v>6253</v>
      </c>
      <c r="L1649" s="2" t="s">
        <v>6254</v>
      </c>
      <c r="M1649" s="2">
        <v>0.0</v>
      </c>
      <c r="N1649" s="38" t="s">
        <v>6255</v>
      </c>
    </row>
    <row r="1650">
      <c r="A1650" s="125">
        <v>1649.0</v>
      </c>
      <c r="D1650" s="2" t="s">
        <v>3023</v>
      </c>
      <c r="E1650" s="2" t="s">
        <v>3024</v>
      </c>
      <c r="F1650" s="110" t="s">
        <v>3025</v>
      </c>
      <c r="G1650" s="110" t="s">
        <v>6256</v>
      </c>
      <c r="H1650" s="110" t="s">
        <v>1159</v>
      </c>
      <c r="I1650" s="2" t="s">
        <v>925</v>
      </c>
      <c r="J1650" s="2" t="s">
        <v>6257</v>
      </c>
      <c r="K1650" s="2" t="s">
        <v>6258</v>
      </c>
      <c r="L1650" s="2" t="s">
        <v>6259</v>
      </c>
      <c r="M1650" s="2">
        <v>0.0</v>
      </c>
      <c r="N1650" s="38" t="s">
        <v>6260</v>
      </c>
    </row>
    <row r="1651">
      <c r="A1651" s="125">
        <v>1650.0</v>
      </c>
      <c r="D1651" s="2" t="s">
        <v>3023</v>
      </c>
      <c r="E1651" s="2" t="s">
        <v>3024</v>
      </c>
      <c r="F1651" s="110" t="s">
        <v>3025</v>
      </c>
      <c r="G1651" s="110" t="s">
        <v>6261</v>
      </c>
      <c r="H1651" s="110" t="s">
        <v>6262</v>
      </c>
      <c r="I1651" s="2" t="s">
        <v>925</v>
      </c>
      <c r="J1651" s="2" t="s">
        <v>6263</v>
      </c>
      <c r="K1651" s="2" t="s">
        <v>6264</v>
      </c>
      <c r="L1651" s="2" t="s">
        <v>6265</v>
      </c>
      <c r="M1651" s="2">
        <v>0.0</v>
      </c>
      <c r="N1651" s="38" t="s">
        <v>6266</v>
      </c>
    </row>
    <row r="1652">
      <c r="A1652" s="125">
        <v>1651.0</v>
      </c>
      <c r="D1652" s="2" t="s">
        <v>3023</v>
      </c>
      <c r="E1652" s="2" t="s">
        <v>3024</v>
      </c>
      <c r="F1652" s="110" t="s">
        <v>3025</v>
      </c>
      <c r="G1652" s="110" t="s">
        <v>6267</v>
      </c>
      <c r="H1652" s="110" t="s">
        <v>1211</v>
      </c>
      <c r="I1652" s="2" t="s">
        <v>925</v>
      </c>
      <c r="J1652" s="2" t="s">
        <v>6268</v>
      </c>
      <c r="K1652" s="2" t="s">
        <v>6269</v>
      </c>
      <c r="L1652" s="2" t="s">
        <v>6270</v>
      </c>
      <c r="M1652" s="2">
        <v>0.0</v>
      </c>
      <c r="N1652" s="38" t="s">
        <v>6271</v>
      </c>
    </row>
    <row r="1653">
      <c r="A1653" s="125">
        <v>1652.0</v>
      </c>
      <c r="D1653" s="2" t="s">
        <v>3023</v>
      </c>
      <c r="E1653" s="2" t="s">
        <v>3024</v>
      </c>
      <c r="F1653" s="110" t="s">
        <v>3025</v>
      </c>
      <c r="G1653" s="110" t="s">
        <v>6272</v>
      </c>
      <c r="H1653" s="110" t="s">
        <v>1211</v>
      </c>
      <c r="I1653" s="2" t="s">
        <v>925</v>
      </c>
      <c r="J1653" s="2" t="s">
        <v>6273</v>
      </c>
      <c r="K1653" s="2" t="s">
        <v>6274</v>
      </c>
      <c r="L1653" s="2" t="s">
        <v>6275</v>
      </c>
      <c r="M1653" s="2">
        <v>0.0</v>
      </c>
      <c r="N1653" s="38" t="s">
        <v>6276</v>
      </c>
    </row>
    <row r="1654">
      <c r="A1654" s="125">
        <v>1653.0</v>
      </c>
      <c r="D1654" s="2" t="s">
        <v>3023</v>
      </c>
      <c r="E1654" s="2" t="s">
        <v>3024</v>
      </c>
      <c r="F1654" s="110" t="s">
        <v>3025</v>
      </c>
      <c r="G1654" s="110" t="s">
        <v>6277</v>
      </c>
      <c r="H1654" s="110" t="s">
        <v>6161</v>
      </c>
      <c r="I1654" s="2" t="s">
        <v>925</v>
      </c>
      <c r="J1654" s="2" t="s">
        <v>6278</v>
      </c>
      <c r="K1654" s="2" t="s">
        <v>6279</v>
      </c>
      <c r="L1654" s="2" t="s">
        <v>6280</v>
      </c>
      <c r="M1654" s="2">
        <v>0.0</v>
      </c>
      <c r="N1654" s="38" t="s">
        <v>6281</v>
      </c>
    </row>
    <row r="1655">
      <c r="A1655" s="125">
        <v>1654.0</v>
      </c>
      <c r="D1655" s="2" t="s">
        <v>3023</v>
      </c>
      <c r="E1655" s="2" t="s">
        <v>3024</v>
      </c>
      <c r="F1655" s="110" t="s">
        <v>3025</v>
      </c>
      <c r="G1655" s="110" t="s">
        <v>6277</v>
      </c>
      <c r="H1655" s="110" t="s">
        <v>6161</v>
      </c>
      <c r="I1655" s="2" t="s">
        <v>925</v>
      </c>
      <c r="J1655" s="2" t="s">
        <v>6282</v>
      </c>
      <c r="K1655" s="2" t="s">
        <v>6283</v>
      </c>
      <c r="L1655" s="2" t="s">
        <v>6284</v>
      </c>
      <c r="M1655" s="2">
        <v>0.0</v>
      </c>
      <c r="N1655" s="38" t="s">
        <v>6285</v>
      </c>
    </row>
    <row r="1656">
      <c r="A1656" s="125">
        <v>1655.0</v>
      </c>
      <c r="D1656" s="2" t="s">
        <v>3023</v>
      </c>
      <c r="E1656" s="2" t="s">
        <v>3024</v>
      </c>
      <c r="F1656" s="110" t="s">
        <v>3025</v>
      </c>
      <c r="G1656" s="110" t="s">
        <v>6286</v>
      </c>
      <c r="H1656" s="110" t="s">
        <v>6287</v>
      </c>
      <c r="I1656" s="2" t="s">
        <v>925</v>
      </c>
      <c r="J1656" s="2" t="s">
        <v>6288</v>
      </c>
      <c r="K1656" s="2" t="s">
        <v>6289</v>
      </c>
      <c r="L1656" s="2" t="s">
        <v>6290</v>
      </c>
      <c r="M1656" s="2">
        <v>0.0</v>
      </c>
      <c r="N1656" s="38" t="s">
        <v>6291</v>
      </c>
    </row>
    <row r="1657">
      <c r="A1657" s="125">
        <v>1656.0</v>
      </c>
      <c r="D1657" s="2" t="s">
        <v>3023</v>
      </c>
      <c r="E1657" s="2" t="s">
        <v>3024</v>
      </c>
      <c r="F1657" s="110" t="s">
        <v>3025</v>
      </c>
      <c r="G1657" s="110" t="s">
        <v>6286</v>
      </c>
      <c r="H1657" s="110" t="s">
        <v>6287</v>
      </c>
      <c r="I1657" s="2" t="s">
        <v>925</v>
      </c>
      <c r="J1657" s="2" t="s">
        <v>6292</v>
      </c>
      <c r="K1657" s="2" t="s">
        <v>6293</v>
      </c>
      <c r="L1657" s="2" t="s">
        <v>6294</v>
      </c>
      <c r="M1657" s="2">
        <v>0.0</v>
      </c>
      <c r="N1657" s="38" t="s">
        <v>6295</v>
      </c>
    </row>
    <row r="1658">
      <c r="A1658" s="125">
        <v>1657.0</v>
      </c>
      <c r="D1658" s="2" t="s">
        <v>3023</v>
      </c>
      <c r="E1658" s="2" t="s">
        <v>3024</v>
      </c>
      <c r="F1658" s="110" t="s">
        <v>3025</v>
      </c>
      <c r="G1658" s="110" t="s">
        <v>6296</v>
      </c>
      <c r="H1658" s="110" t="s">
        <v>6297</v>
      </c>
      <c r="I1658" s="2" t="s">
        <v>925</v>
      </c>
      <c r="J1658" s="2" t="s">
        <v>6298</v>
      </c>
      <c r="K1658" s="2" t="s">
        <v>6299</v>
      </c>
      <c r="L1658" s="2" t="s">
        <v>6300</v>
      </c>
      <c r="M1658" s="2">
        <v>0.0</v>
      </c>
      <c r="N1658" s="38" t="s">
        <v>6301</v>
      </c>
    </row>
    <row r="1659">
      <c r="A1659" s="125">
        <v>1658.0</v>
      </c>
      <c r="D1659" s="2" t="s">
        <v>3023</v>
      </c>
      <c r="E1659" s="2" t="s">
        <v>3024</v>
      </c>
      <c r="F1659" s="110" t="s">
        <v>3025</v>
      </c>
      <c r="G1659" s="110" t="s">
        <v>6296</v>
      </c>
      <c r="H1659" s="110" t="s">
        <v>6297</v>
      </c>
      <c r="I1659" s="2" t="s">
        <v>925</v>
      </c>
      <c r="J1659" s="2" t="s">
        <v>6302</v>
      </c>
      <c r="K1659" s="2" t="s">
        <v>6303</v>
      </c>
      <c r="L1659" s="2" t="s">
        <v>6304</v>
      </c>
      <c r="M1659" s="2">
        <v>0.0</v>
      </c>
      <c r="N1659" s="38" t="s">
        <v>6305</v>
      </c>
    </row>
    <row r="1660">
      <c r="A1660" s="125">
        <v>1659.0</v>
      </c>
      <c r="D1660" s="2" t="s">
        <v>3023</v>
      </c>
      <c r="E1660" s="2" t="s">
        <v>3024</v>
      </c>
      <c r="F1660" s="110" t="s">
        <v>3025</v>
      </c>
      <c r="G1660" s="110" t="s">
        <v>6306</v>
      </c>
      <c r="H1660" s="110" t="s">
        <v>6307</v>
      </c>
      <c r="I1660" s="2" t="s">
        <v>925</v>
      </c>
      <c r="J1660" s="2" t="s">
        <v>6308</v>
      </c>
      <c r="K1660" s="2" t="s">
        <v>6309</v>
      </c>
      <c r="L1660" s="2" t="s">
        <v>6310</v>
      </c>
      <c r="M1660" s="2">
        <v>0.0</v>
      </c>
      <c r="N1660" s="38" t="s">
        <v>6311</v>
      </c>
    </row>
    <row r="1661">
      <c r="A1661" s="125">
        <v>1660.0</v>
      </c>
      <c r="D1661" s="2" t="s">
        <v>3023</v>
      </c>
      <c r="E1661" s="2" t="s">
        <v>3024</v>
      </c>
      <c r="F1661" s="110" t="s">
        <v>3025</v>
      </c>
      <c r="G1661" s="110" t="s">
        <v>5557</v>
      </c>
      <c r="H1661" s="110" t="s">
        <v>6312</v>
      </c>
      <c r="I1661" s="2" t="s">
        <v>925</v>
      </c>
      <c r="J1661" s="2" t="s">
        <v>6313</v>
      </c>
      <c r="K1661" s="2" t="s">
        <v>6314</v>
      </c>
      <c r="L1661" s="2" t="s">
        <v>6315</v>
      </c>
      <c r="M1661" s="2">
        <v>0.0</v>
      </c>
      <c r="N1661" s="38" t="s">
        <v>6316</v>
      </c>
    </row>
    <row r="1662">
      <c r="A1662" s="125">
        <v>1661.0</v>
      </c>
      <c r="D1662" s="2" t="s">
        <v>3023</v>
      </c>
      <c r="E1662" s="2" t="s">
        <v>3024</v>
      </c>
      <c r="F1662" s="110" t="s">
        <v>3025</v>
      </c>
      <c r="G1662" s="110" t="s">
        <v>5557</v>
      </c>
      <c r="H1662" s="110" t="s">
        <v>6312</v>
      </c>
      <c r="I1662" s="2" t="s">
        <v>925</v>
      </c>
      <c r="J1662" s="2" t="s">
        <v>6317</v>
      </c>
      <c r="K1662" s="2" t="s">
        <v>6318</v>
      </c>
      <c r="L1662" s="2" t="s">
        <v>6319</v>
      </c>
      <c r="M1662" s="2">
        <v>0.0</v>
      </c>
      <c r="N1662" s="38" t="s">
        <v>6320</v>
      </c>
    </row>
    <row r="1663">
      <c r="A1663" s="125">
        <v>1662.0</v>
      </c>
      <c r="D1663" s="2" t="s">
        <v>3023</v>
      </c>
      <c r="E1663" s="2" t="s">
        <v>3024</v>
      </c>
      <c r="F1663" s="110" t="s">
        <v>3025</v>
      </c>
      <c r="G1663" s="110" t="s">
        <v>5557</v>
      </c>
      <c r="H1663" s="110" t="s">
        <v>6312</v>
      </c>
      <c r="I1663" s="2" t="s">
        <v>925</v>
      </c>
      <c r="J1663" s="2" t="s">
        <v>6321</v>
      </c>
      <c r="K1663" s="2" t="s">
        <v>6322</v>
      </c>
      <c r="L1663" s="2" t="s">
        <v>6323</v>
      </c>
      <c r="M1663" s="2">
        <v>0.0</v>
      </c>
      <c r="N1663" s="38" t="s">
        <v>6324</v>
      </c>
    </row>
    <row r="1664">
      <c r="A1664" s="125">
        <v>1663.0</v>
      </c>
      <c r="D1664" s="2" t="s">
        <v>3023</v>
      </c>
      <c r="E1664" s="2" t="s">
        <v>3024</v>
      </c>
      <c r="F1664" s="110" t="s">
        <v>3025</v>
      </c>
      <c r="G1664" s="110" t="s">
        <v>5557</v>
      </c>
      <c r="H1664" s="110" t="s">
        <v>6312</v>
      </c>
      <c r="I1664" s="2" t="s">
        <v>925</v>
      </c>
      <c r="J1664" s="2" t="s">
        <v>6325</v>
      </c>
      <c r="K1664" s="2" t="s">
        <v>6326</v>
      </c>
      <c r="L1664" s="2" t="s">
        <v>6327</v>
      </c>
      <c r="M1664" s="2">
        <v>0.0</v>
      </c>
      <c r="N1664" s="38" t="s">
        <v>6328</v>
      </c>
    </row>
    <row r="1665">
      <c r="A1665" s="125">
        <v>1664.0</v>
      </c>
      <c r="D1665" s="2" t="s">
        <v>3023</v>
      </c>
      <c r="E1665" s="2" t="s">
        <v>3024</v>
      </c>
      <c r="F1665" s="110" t="s">
        <v>3025</v>
      </c>
      <c r="G1665" s="110" t="s">
        <v>5557</v>
      </c>
      <c r="H1665" s="110" t="s">
        <v>6329</v>
      </c>
      <c r="I1665" s="2" t="s">
        <v>925</v>
      </c>
      <c r="J1665" s="2" t="s">
        <v>6330</v>
      </c>
      <c r="K1665" s="2" t="s">
        <v>6331</v>
      </c>
      <c r="L1665" s="2" t="s">
        <v>6332</v>
      </c>
      <c r="M1665" s="2">
        <v>0.0</v>
      </c>
      <c r="N1665" s="38" t="s">
        <v>6333</v>
      </c>
    </row>
    <row r="1666">
      <c r="A1666" s="125">
        <v>1665.0</v>
      </c>
      <c r="D1666" s="2" t="s">
        <v>3023</v>
      </c>
      <c r="E1666" s="2" t="s">
        <v>3024</v>
      </c>
      <c r="F1666" s="110" t="s">
        <v>3025</v>
      </c>
      <c r="G1666" s="110" t="s">
        <v>5557</v>
      </c>
      <c r="H1666" s="110" t="s">
        <v>6329</v>
      </c>
      <c r="I1666" s="2" t="s">
        <v>925</v>
      </c>
      <c r="J1666" s="2" t="s">
        <v>6334</v>
      </c>
      <c r="K1666" s="2" t="s">
        <v>6335</v>
      </c>
      <c r="L1666" s="2" t="s">
        <v>6336</v>
      </c>
      <c r="M1666" s="2">
        <v>0.0</v>
      </c>
      <c r="N1666" s="38" t="s">
        <v>6337</v>
      </c>
    </row>
    <row r="1667">
      <c r="A1667" s="125">
        <v>1666.0</v>
      </c>
      <c r="D1667" s="2" t="s">
        <v>3023</v>
      </c>
      <c r="E1667" s="2" t="s">
        <v>3024</v>
      </c>
      <c r="F1667" s="110" t="s">
        <v>3025</v>
      </c>
      <c r="G1667" s="110" t="s">
        <v>5557</v>
      </c>
      <c r="H1667" s="110" t="s">
        <v>6329</v>
      </c>
      <c r="I1667" s="2" t="s">
        <v>925</v>
      </c>
      <c r="J1667" s="2" t="s">
        <v>6338</v>
      </c>
      <c r="K1667" s="2" t="s">
        <v>6339</v>
      </c>
      <c r="L1667" s="2" t="s">
        <v>6340</v>
      </c>
      <c r="M1667" s="2">
        <v>0.0</v>
      </c>
      <c r="N1667" s="38" t="s">
        <v>6341</v>
      </c>
    </row>
    <row r="1668">
      <c r="A1668" s="125">
        <v>1667.0</v>
      </c>
      <c r="D1668" s="2" t="s">
        <v>3023</v>
      </c>
      <c r="E1668" s="2" t="s">
        <v>3024</v>
      </c>
      <c r="F1668" s="110" t="s">
        <v>3025</v>
      </c>
      <c r="G1668" s="110" t="s">
        <v>5557</v>
      </c>
      <c r="H1668" s="110" t="s">
        <v>6329</v>
      </c>
      <c r="I1668" s="2" t="s">
        <v>925</v>
      </c>
      <c r="J1668" s="2" t="s">
        <v>6342</v>
      </c>
      <c r="K1668" s="2" t="s">
        <v>6343</v>
      </c>
      <c r="L1668" s="2" t="s">
        <v>6344</v>
      </c>
      <c r="M1668" s="2">
        <v>0.0</v>
      </c>
      <c r="N1668" s="38" t="s">
        <v>6345</v>
      </c>
    </row>
    <row r="1669">
      <c r="A1669" s="125">
        <v>1668.0</v>
      </c>
      <c r="D1669" s="2" t="s">
        <v>3023</v>
      </c>
      <c r="E1669" s="2" t="s">
        <v>3024</v>
      </c>
      <c r="F1669" s="110" t="s">
        <v>3025</v>
      </c>
      <c r="G1669" s="110" t="s">
        <v>5557</v>
      </c>
      <c r="H1669" s="110" t="s">
        <v>6329</v>
      </c>
      <c r="I1669" s="2" t="s">
        <v>925</v>
      </c>
      <c r="J1669" s="2" t="s">
        <v>6346</v>
      </c>
      <c r="K1669" s="2" t="s">
        <v>6347</v>
      </c>
      <c r="L1669" s="2" t="s">
        <v>6348</v>
      </c>
      <c r="M1669" s="2">
        <v>0.0</v>
      </c>
      <c r="N1669" s="38" t="s">
        <v>6349</v>
      </c>
    </row>
    <row r="1670">
      <c r="A1670" s="125">
        <v>1669.0</v>
      </c>
      <c r="D1670" s="2" t="s">
        <v>3023</v>
      </c>
      <c r="E1670" s="2" t="s">
        <v>3024</v>
      </c>
      <c r="F1670" s="110" t="s">
        <v>3025</v>
      </c>
      <c r="G1670" s="110" t="s">
        <v>5557</v>
      </c>
      <c r="H1670" s="110" t="s">
        <v>6329</v>
      </c>
      <c r="I1670" s="2" t="s">
        <v>925</v>
      </c>
      <c r="J1670" s="2" t="s">
        <v>6350</v>
      </c>
      <c r="K1670" s="2" t="s">
        <v>6351</v>
      </c>
      <c r="L1670" s="2" t="s">
        <v>6352</v>
      </c>
      <c r="M1670" s="2">
        <v>0.0</v>
      </c>
      <c r="N1670" s="38" t="s">
        <v>6353</v>
      </c>
    </row>
    <row r="1671">
      <c r="A1671" s="125">
        <v>1670.0</v>
      </c>
      <c r="D1671" s="2" t="s">
        <v>3023</v>
      </c>
      <c r="E1671" s="2" t="s">
        <v>3024</v>
      </c>
      <c r="F1671" s="110" t="s">
        <v>3025</v>
      </c>
      <c r="G1671" s="110" t="s">
        <v>5557</v>
      </c>
      <c r="H1671" s="110" t="s">
        <v>6354</v>
      </c>
      <c r="I1671" s="2" t="s">
        <v>925</v>
      </c>
      <c r="J1671" s="2" t="s">
        <v>6355</v>
      </c>
      <c r="K1671" s="2" t="s">
        <v>6356</v>
      </c>
      <c r="L1671" s="2" t="s">
        <v>6357</v>
      </c>
      <c r="M1671" s="2">
        <v>0.0</v>
      </c>
      <c r="N1671" s="38" t="s">
        <v>6358</v>
      </c>
    </row>
    <row r="1672">
      <c r="A1672" s="125">
        <v>1671.0</v>
      </c>
      <c r="D1672" s="2" t="s">
        <v>3023</v>
      </c>
      <c r="E1672" s="2" t="s">
        <v>3024</v>
      </c>
      <c r="F1672" s="110" t="s">
        <v>3025</v>
      </c>
      <c r="G1672" s="110" t="s">
        <v>5557</v>
      </c>
      <c r="H1672" s="110" t="s">
        <v>6354</v>
      </c>
      <c r="I1672" s="2" t="s">
        <v>925</v>
      </c>
      <c r="J1672" s="2" t="s">
        <v>6359</v>
      </c>
      <c r="K1672" s="2" t="s">
        <v>6360</v>
      </c>
      <c r="L1672" s="2" t="s">
        <v>6361</v>
      </c>
      <c r="M1672" s="2">
        <v>0.0</v>
      </c>
      <c r="N1672" s="38" t="s">
        <v>6362</v>
      </c>
    </row>
    <row r="1673">
      <c r="A1673" s="125">
        <v>1672.0</v>
      </c>
      <c r="D1673" s="2" t="s">
        <v>3023</v>
      </c>
      <c r="E1673" s="2" t="s">
        <v>3024</v>
      </c>
      <c r="F1673" s="110" t="s">
        <v>3025</v>
      </c>
      <c r="G1673" s="110" t="s">
        <v>5557</v>
      </c>
      <c r="H1673" s="110" t="s">
        <v>6354</v>
      </c>
      <c r="I1673" s="2" t="s">
        <v>925</v>
      </c>
      <c r="J1673" s="2" t="s">
        <v>6363</v>
      </c>
      <c r="K1673" s="2" t="s">
        <v>6364</v>
      </c>
      <c r="L1673" s="2" t="s">
        <v>6365</v>
      </c>
      <c r="M1673" s="2">
        <v>0.0</v>
      </c>
      <c r="N1673" s="38" t="s">
        <v>6366</v>
      </c>
    </row>
    <row r="1674">
      <c r="A1674" s="125">
        <v>1673.0</v>
      </c>
      <c r="D1674" s="2" t="s">
        <v>3023</v>
      </c>
      <c r="E1674" s="2" t="s">
        <v>3024</v>
      </c>
      <c r="F1674" s="110" t="s">
        <v>3025</v>
      </c>
      <c r="G1674" s="110" t="s">
        <v>5557</v>
      </c>
      <c r="H1674" s="110" t="s">
        <v>6354</v>
      </c>
      <c r="I1674" s="2" t="s">
        <v>925</v>
      </c>
      <c r="J1674" s="2" t="s">
        <v>6367</v>
      </c>
      <c r="K1674" s="2" t="s">
        <v>6368</v>
      </c>
      <c r="L1674" s="2" t="s">
        <v>6369</v>
      </c>
      <c r="M1674" s="2">
        <v>0.0</v>
      </c>
      <c r="N1674" s="38" t="s">
        <v>6370</v>
      </c>
    </row>
    <row r="1675">
      <c r="A1675" s="125">
        <v>1674.0</v>
      </c>
      <c r="D1675" s="2" t="s">
        <v>3023</v>
      </c>
      <c r="E1675" s="2" t="s">
        <v>3024</v>
      </c>
      <c r="F1675" s="110" t="s">
        <v>3025</v>
      </c>
      <c r="G1675" s="110" t="s">
        <v>5557</v>
      </c>
      <c r="H1675" s="110" t="s">
        <v>6354</v>
      </c>
      <c r="I1675" s="2" t="s">
        <v>925</v>
      </c>
      <c r="J1675" s="2" t="s">
        <v>6371</v>
      </c>
      <c r="K1675" s="2" t="s">
        <v>6372</v>
      </c>
      <c r="L1675" s="2" t="s">
        <v>6357</v>
      </c>
      <c r="M1675" s="2">
        <v>0.0</v>
      </c>
      <c r="N1675" s="38" t="s">
        <v>6373</v>
      </c>
    </row>
    <row r="1676">
      <c r="A1676" s="125">
        <v>1675.0</v>
      </c>
      <c r="D1676" s="2" t="s">
        <v>3023</v>
      </c>
      <c r="E1676" s="2" t="s">
        <v>3024</v>
      </c>
      <c r="F1676" s="110" t="s">
        <v>3025</v>
      </c>
      <c r="G1676" s="110" t="s">
        <v>5557</v>
      </c>
      <c r="H1676" s="110" t="s">
        <v>6354</v>
      </c>
      <c r="I1676" s="2" t="s">
        <v>925</v>
      </c>
      <c r="J1676" s="2" t="s">
        <v>6374</v>
      </c>
      <c r="K1676" s="2" t="s">
        <v>6375</v>
      </c>
      <c r="L1676" s="2" t="s">
        <v>6376</v>
      </c>
      <c r="M1676" s="2">
        <v>0.0</v>
      </c>
      <c r="N1676" s="38" t="s">
        <v>6377</v>
      </c>
    </row>
    <row r="1677">
      <c r="A1677" s="125">
        <v>1676.0</v>
      </c>
      <c r="D1677" s="2" t="s">
        <v>3023</v>
      </c>
      <c r="E1677" s="2" t="s">
        <v>3024</v>
      </c>
      <c r="F1677" s="110" t="s">
        <v>3025</v>
      </c>
      <c r="G1677" s="110" t="s">
        <v>5557</v>
      </c>
      <c r="H1677" s="110" t="s">
        <v>6354</v>
      </c>
      <c r="I1677" s="2" t="s">
        <v>925</v>
      </c>
      <c r="J1677" s="2" t="s">
        <v>6378</v>
      </c>
      <c r="K1677" s="2" t="s">
        <v>6379</v>
      </c>
      <c r="L1677" s="2" t="s">
        <v>6380</v>
      </c>
      <c r="M1677" s="2">
        <v>0.0</v>
      </c>
      <c r="N1677" s="38" t="s">
        <v>6381</v>
      </c>
    </row>
    <row r="1678">
      <c r="A1678" s="125">
        <v>1677.0</v>
      </c>
      <c r="D1678" s="2" t="s">
        <v>3023</v>
      </c>
      <c r="E1678" s="2" t="s">
        <v>3024</v>
      </c>
      <c r="F1678" s="110" t="s">
        <v>3025</v>
      </c>
      <c r="G1678" s="110" t="s">
        <v>5557</v>
      </c>
      <c r="H1678" s="110" t="s">
        <v>6354</v>
      </c>
      <c r="I1678" s="2" t="s">
        <v>925</v>
      </c>
      <c r="J1678" s="2" t="s">
        <v>6382</v>
      </c>
      <c r="K1678" s="2" t="s">
        <v>6383</v>
      </c>
      <c r="L1678" s="2" t="s">
        <v>6369</v>
      </c>
      <c r="M1678" s="2">
        <v>0.0</v>
      </c>
      <c r="N1678" s="38" t="s">
        <v>6384</v>
      </c>
    </row>
    <row r="1679">
      <c r="A1679" s="125">
        <v>1678.0</v>
      </c>
      <c r="D1679" s="2" t="s">
        <v>3023</v>
      </c>
      <c r="E1679" s="2" t="s">
        <v>3024</v>
      </c>
      <c r="F1679" s="110" t="s">
        <v>3025</v>
      </c>
      <c r="G1679" s="110" t="s">
        <v>5557</v>
      </c>
      <c r="H1679" s="110" t="s">
        <v>6354</v>
      </c>
      <c r="I1679" s="2" t="s">
        <v>925</v>
      </c>
      <c r="J1679" s="2" t="s">
        <v>6385</v>
      </c>
      <c r="K1679" s="2" t="s">
        <v>6386</v>
      </c>
      <c r="L1679" s="2" t="s">
        <v>6357</v>
      </c>
      <c r="M1679" s="2">
        <v>0.0</v>
      </c>
      <c r="N1679" s="38" t="s">
        <v>6387</v>
      </c>
    </row>
    <row r="1680">
      <c r="A1680" s="125">
        <v>1679.0</v>
      </c>
      <c r="D1680" s="2" t="s">
        <v>3023</v>
      </c>
      <c r="E1680" s="2" t="s">
        <v>3024</v>
      </c>
      <c r="F1680" s="110" t="s">
        <v>3025</v>
      </c>
      <c r="G1680" s="110" t="s">
        <v>5557</v>
      </c>
      <c r="H1680" s="110" t="s">
        <v>6354</v>
      </c>
      <c r="I1680" s="2" t="s">
        <v>925</v>
      </c>
      <c r="J1680" s="2" t="s">
        <v>6388</v>
      </c>
      <c r="K1680" s="2" t="s">
        <v>6389</v>
      </c>
      <c r="L1680" s="2" t="s">
        <v>6365</v>
      </c>
      <c r="M1680" s="2">
        <v>0.0</v>
      </c>
      <c r="N1680" s="38" t="s">
        <v>6390</v>
      </c>
    </row>
    <row r="1681">
      <c r="A1681" s="125">
        <v>1680.0</v>
      </c>
      <c r="D1681" s="2" t="s">
        <v>3023</v>
      </c>
      <c r="E1681" s="2" t="s">
        <v>3024</v>
      </c>
      <c r="F1681" s="110" t="s">
        <v>3025</v>
      </c>
      <c r="G1681" s="110" t="s">
        <v>5557</v>
      </c>
      <c r="H1681" s="110" t="s">
        <v>6354</v>
      </c>
      <c r="I1681" s="2" t="s">
        <v>925</v>
      </c>
      <c r="J1681" s="2" t="s">
        <v>6391</v>
      </c>
      <c r="K1681" s="2" t="s">
        <v>6392</v>
      </c>
      <c r="L1681" s="2" t="s">
        <v>6369</v>
      </c>
      <c r="M1681" s="2">
        <v>0.0</v>
      </c>
      <c r="N1681" s="38" t="s">
        <v>6393</v>
      </c>
    </row>
    <row r="1682">
      <c r="A1682" s="125">
        <v>1681.0</v>
      </c>
      <c r="D1682" s="2" t="s">
        <v>3023</v>
      </c>
      <c r="E1682" s="2" t="s">
        <v>3024</v>
      </c>
      <c r="F1682" s="110" t="s">
        <v>3025</v>
      </c>
      <c r="G1682" s="110" t="s">
        <v>5557</v>
      </c>
      <c r="H1682" s="110" t="s">
        <v>6354</v>
      </c>
      <c r="I1682" s="2" t="s">
        <v>925</v>
      </c>
      <c r="J1682" s="2" t="s">
        <v>6394</v>
      </c>
      <c r="K1682" s="2" t="s">
        <v>6395</v>
      </c>
      <c r="L1682" s="2" t="s">
        <v>6357</v>
      </c>
      <c r="M1682" s="2">
        <v>0.0</v>
      </c>
      <c r="N1682" s="38" t="s">
        <v>6396</v>
      </c>
    </row>
    <row r="1683">
      <c r="A1683" s="125">
        <v>1682.0</v>
      </c>
      <c r="D1683" s="2" t="s">
        <v>3023</v>
      </c>
      <c r="E1683" s="2" t="s">
        <v>3024</v>
      </c>
      <c r="F1683" s="110" t="s">
        <v>3025</v>
      </c>
      <c r="G1683" s="110" t="s">
        <v>5557</v>
      </c>
      <c r="H1683" s="110" t="s">
        <v>6354</v>
      </c>
      <c r="I1683" s="2" t="s">
        <v>925</v>
      </c>
      <c r="J1683" s="2" t="s">
        <v>6397</v>
      </c>
      <c r="K1683" s="2" t="s">
        <v>6398</v>
      </c>
      <c r="L1683" s="2" t="s">
        <v>6365</v>
      </c>
      <c r="M1683" s="2">
        <v>0.0</v>
      </c>
      <c r="N1683" s="38" t="s">
        <v>6399</v>
      </c>
    </row>
    <row r="1684">
      <c r="A1684" s="125">
        <v>1683.0</v>
      </c>
      <c r="D1684" s="2" t="s">
        <v>3023</v>
      </c>
      <c r="E1684" s="2" t="s">
        <v>3024</v>
      </c>
      <c r="F1684" s="110" t="s">
        <v>3025</v>
      </c>
      <c r="G1684" s="110" t="s">
        <v>5557</v>
      </c>
      <c r="H1684" s="110" t="s">
        <v>6354</v>
      </c>
      <c r="I1684" s="2" t="s">
        <v>925</v>
      </c>
      <c r="J1684" s="2" t="s">
        <v>6400</v>
      </c>
      <c r="K1684" s="2" t="s">
        <v>6401</v>
      </c>
      <c r="L1684" s="2" t="s">
        <v>6402</v>
      </c>
      <c r="M1684" s="2">
        <v>0.0</v>
      </c>
      <c r="N1684" s="38" t="s">
        <v>6403</v>
      </c>
    </row>
    <row r="1685">
      <c r="A1685" s="125">
        <v>1684.0</v>
      </c>
      <c r="D1685" s="2" t="s">
        <v>3023</v>
      </c>
      <c r="E1685" s="2" t="s">
        <v>3024</v>
      </c>
      <c r="F1685" s="110" t="s">
        <v>3025</v>
      </c>
      <c r="G1685" s="110" t="s">
        <v>5557</v>
      </c>
      <c r="H1685" s="110" t="s">
        <v>6354</v>
      </c>
      <c r="I1685" s="2" t="s">
        <v>925</v>
      </c>
      <c r="J1685" s="2" t="s">
        <v>6404</v>
      </c>
      <c r="K1685" s="2" t="s">
        <v>6405</v>
      </c>
      <c r="L1685" s="2" t="s">
        <v>6365</v>
      </c>
      <c r="M1685" s="2">
        <v>0.0</v>
      </c>
      <c r="N1685" s="38" t="s">
        <v>6406</v>
      </c>
    </row>
    <row r="1686">
      <c r="A1686" s="125">
        <v>1685.0</v>
      </c>
      <c r="D1686" s="2" t="s">
        <v>3023</v>
      </c>
      <c r="E1686" s="2" t="s">
        <v>3024</v>
      </c>
      <c r="F1686" s="110" t="s">
        <v>3025</v>
      </c>
      <c r="G1686" s="110" t="s">
        <v>5557</v>
      </c>
      <c r="H1686" s="110" t="s">
        <v>6354</v>
      </c>
      <c r="I1686" s="2" t="s">
        <v>925</v>
      </c>
      <c r="J1686" s="2" t="s">
        <v>6407</v>
      </c>
      <c r="K1686" s="2" t="s">
        <v>6408</v>
      </c>
      <c r="L1686" s="2" t="s">
        <v>6369</v>
      </c>
      <c r="M1686" s="2">
        <v>0.0</v>
      </c>
      <c r="N1686" s="38" t="s">
        <v>6409</v>
      </c>
    </row>
    <row r="1687">
      <c r="A1687" s="125">
        <v>1686.0</v>
      </c>
      <c r="D1687" s="2" t="s">
        <v>3023</v>
      </c>
      <c r="E1687" s="2" t="s">
        <v>3024</v>
      </c>
      <c r="F1687" s="110" t="s">
        <v>3025</v>
      </c>
      <c r="G1687" s="110" t="s">
        <v>5557</v>
      </c>
      <c r="H1687" s="110" t="s">
        <v>6354</v>
      </c>
      <c r="I1687" s="2" t="s">
        <v>925</v>
      </c>
      <c r="J1687" s="2" t="s">
        <v>6410</v>
      </c>
      <c r="K1687" s="2" t="s">
        <v>6386</v>
      </c>
      <c r="L1687" s="2" t="s">
        <v>6357</v>
      </c>
      <c r="M1687" s="2">
        <v>0.0</v>
      </c>
      <c r="N1687" s="38" t="s">
        <v>6411</v>
      </c>
    </row>
    <row r="1688">
      <c r="A1688" s="125">
        <v>1687.0</v>
      </c>
      <c r="D1688" s="2" t="s">
        <v>3023</v>
      </c>
      <c r="E1688" s="2" t="s">
        <v>3024</v>
      </c>
      <c r="F1688" s="110" t="s">
        <v>3025</v>
      </c>
      <c r="G1688" s="110" t="s">
        <v>5557</v>
      </c>
      <c r="H1688" s="110" t="s">
        <v>6354</v>
      </c>
      <c r="I1688" s="2" t="s">
        <v>925</v>
      </c>
      <c r="J1688" s="2" t="s">
        <v>6412</v>
      </c>
      <c r="K1688" s="2" t="s">
        <v>6413</v>
      </c>
      <c r="L1688" s="2" t="s">
        <v>6365</v>
      </c>
      <c r="M1688" s="2">
        <v>0.0</v>
      </c>
      <c r="N1688" s="38" t="s">
        <v>6414</v>
      </c>
    </row>
    <row r="1689">
      <c r="A1689" s="125">
        <v>1688.0</v>
      </c>
      <c r="D1689" s="2" t="s">
        <v>3023</v>
      </c>
      <c r="E1689" s="2" t="s">
        <v>3024</v>
      </c>
      <c r="F1689" s="110" t="s">
        <v>3025</v>
      </c>
      <c r="G1689" s="110" t="s">
        <v>5557</v>
      </c>
      <c r="H1689" s="110" t="s">
        <v>6354</v>
      </c>
      <c r="I1689" s="2" t="s">
        <v>925</v>
      </c>
      <c r="J1689" s="2" t="s">
        <v>6415</v>
      </c>
      <c r="K1689" s="2" t="s">
        <v>6416</v>
      </c>
      <c r="L1689" s="2" t="s">
        <v>6369</v>
      </c>
      <c r="M1689" s="2">
        <v>0.0</v>
      </c>
      <c r="N1689" s="38" t="s">
        <v>6417</v>
      </c>
    </row>
    <row r="1690">
      <c r="A1690" s="125">
        <v>1689.0</v>
      </c>
      <c r="D1690" s="2" t="s">
        <v>3023</v>
      </c>
      <c r="E1690" s="2" t="s">
        <v>3024</v>
      </c>
      <c r="F1690" s="110" t="s">
        <v>3025</v>
      </c>
      <c r="G1690" s="110" t="s">
        <v>5557</v>
      </c>
      <c r="H1690" s="110" t="s">
        <v>6354</v>
      </c>
      <c r="I1690" s="2" t="s">
        <v>925</v>
      </c>
      <c r="J1690" s="2" t="s">
        <v>6418</v>
      </c>
      <c r="K1690" s="2" t="s">
        <v>6386</v>
      </c>
      <c r="L1690" s="2" t="s">
        <v>6357</v>
      </c>
      <c r="M1690" s="2">
        <v>0.0</v>
      </c>
      <c r="N1690" s="38" t="s">
        <v>6419</v>
      </c>
    </row>
    <row r="1691">
      <c r="A1691" s="125">
        <v>1690.0</v>
      </c>
      <c r="D1691" s="2" t="s">
        <v>3023</v>
      </c>
      <c r="E1691" s="2" t="s">
        <v>3024</v>
      </c>
      <c r="F1691" s="110" t="s">
        <v>3025</v>
      </c>
      <c r="G1691" s="110" t="s">
        <v>5557</v>
      </c>
      <c r="H1691" s="110" t="s">
        <v>6354</v>
      </c>
      <c r="I1691" s="2" t="s">
        <v>925</v>
      </c>
      <c r="J1691" s="2" t="s">
        <v>6420</v>
      </c>
      <c r="K1691" s="2" t="s">
        <v>6421</v>
      </c>
      <c r="L1691" s="2" t="s">
        <v>6422</v>
      </c>
      <c r="M1691" s="2">
        <v>0.0</v>
      </c>
      <c r="N1691" s="38" t="s">
        <v>6423</v>
      </c>
    </row>
    <row r="1692">
      <c r="A1692" s="125">
        <v>1691.0</v>
      </c>
      <c r="D1692" s="2" t="s">
        <v>3023</v>
      </c>
      <c r="E1692" s="2" t="s">
        <v>3024</v>
      </c>
      <c r="F1692" s="110" t="s">
        <v>3025</v>
      </c>
      <c r="G1692" s="110" t="s">
        <v>5557</v>
      </c>
      <c r="H1692" s="110" t="s">
        <v>6354</v>
      </c>
      <c r="I1692" s="2" t="s">
        <v>925</v>
      </c>
      <c r="J1692" s="2" t="s">
        <v>6424</v>
      </c>
      <c r="K1692" s="2" t="s">
        <v>6425</v>
      </c>
      <c r="L1692" s="2" t="s">
        <v>6380</v>
      </c>
      <c r="M1692" s="2">
        <v>0.0</v>
      </c>
      <c r="N1692" s="38" t="s">
        <v>6426</v>
      </c>
    </row>
    <row r="1693">
      <c r="A1693" s="125">
        <v>1692.0</v>
      </c>
      <c r="D1693" s="2" t="s">
        <v>3023</v>
      </c>
      <c r="E1693" s="2" t="s">
        <v>3024</v>
      </c>
      <c r="F1693" s="110" t="s">
        <v>3025</v>
      </c>
      <c r="G1693" s="110" t="s">
        <v>5557</v>
      </c>
      <c r="H1693" s="110" t="s">
        <v>6354</v>
      </c>
      <c r="I1693" s="2" t="s">
        <v>925</v>
      </c>
      <c r="J1693" s="2" t="s">
        <v>6427</v>
      </c>
      <c r="K1693" s="2" t="s">
        <v>6428</v>
      </c>
      <c r="L1693" s="2" t="s">
        <v>6369</v>
      </c>
      <c r="M1693" s="2">
        <v>0.0</v>
      </c>
      <c r="N1693" s="38" t="s">
        <v>6429</v>
      </c>
    </row>
    <row r="1694">
      <c r="A1694" s="125">
        <v>1693.0</v>
      </c>
      <c r="D1694" s="2" t="s">
        <v>3023</v>
      </c>
      <c r="E1694" s="2" t="s">
        <v>3024</v>
      </c>
      <c r="F1694" s="110" t="s">
        <v>3025</v>
      </c>
      <c r="G1694" s="110" t="s">
        <v>5557</v>
      </c>
      <c r="H1694" s="110" t="s">
        <v>6430</v>
      </c>
      <c r="I1694" s="2" t="s">
        <v>925</v>
      </c>
      <c r="J1694" s="2" t="s">
        <v>6431</v>
      </c>
      <c r="K1694" s="2" t="s">
        <v>6432</v>
      </c>
      <c r="L1694" s="2" t="s">
        <v>6433</v>
      </c>
      <c r="M1694" s="2">
        <v>0.0</v>
      </c>
      <c r="N1694" s="38" t="s">
        <v>6434</v>
      </c>
    </row>
    <row r="1695">
      <c r="A1695" s="125">
        <v>1694.0</v>
      </c>
      <c r="D1695" s="2" t="s">
        <v>3023</v>
      </c>
      <c r="E1695" s="2" t="s">
        <v>3024</v>
      </c>
      <c r="F1695" s="110" t="s">
        <v>3025</v>
      </c>
      <c r="G1695" s="110" t="s">
        <v>5557</v>
      </c>
      <c r="H1695" s="110" t="s">
        <v>6430</v>
      </c>
      <c r="I1695" s="2" t="s">
        <v>925</v>
      </c>
      <c r="J1695" s="2" t="s">
        <v>6435</v>
      </c>
      <c r="K1695" s="2" t="s">
        <v>6436</v>
      </c>
      <c r="L1695" s="2" t="s">
        <v>6380</v>
      </c>
      <c r="M1695" s="2">
        <v>0.0</v>
      </c>
      <c r="N1695" s="38" t="s">
        <v>6437</v>
      </c>
    </row>
    <row r="1696">
      <c r="A1696" s="125">
        <v>1695.0</v>
      </c>
      <c r="D1696" s="2" t="s">
        <v>3023</v>
      </c>
      <c r="E1696" s="2" t="s">
        <v>3024</v>
      </c>
      <c r="F1696" s="110" t="s">
        <v>3025</v>
      </c>
      <c r="G1696" s="110" t="s">
        <v>5557</v>
      </c>
      <c r="H1696" s="110" t="s">
        <v>6430</v>
      </c>
      <c r="I1696" s="2" t="s">
        <v>925</v>
      </c>
      <c r="J1696" s="2" t="s">
        <v>6438</v>
      </c>
      <c r="K1696" s="2" t="s">
        <v>6439</v>
      </c>
      <c r="L1696" s="2" t="s">
        <v>6369</v>
      </c>
      <c r="M1696" s="2">
        <v>0.0</v>
      </c>
      <c r="N1696" s="38" t="s">
        <v>6440</v>
      </c>
    </row>
    <row r="1697">
      <c r="A1697" s="125">
        <v>1696.0</v>
      </c>
      <c r="D1697" s="2" t="s">
        <v>3023</v>
      </c>
      <c r="E1697" s="2" t="s">
        <v>3024</v>
      </c>
      <c r="F1697" s="110" t="s">
        <v>3025</v>
      </c>
      <c r="G1697" s="110" t="s">
        <v>5557</v>
      </c>
      <c r="H1697" s="110" t="s">
        <v>6430</v>
      </c>
      <c r="I1697" s="2" t="s">
        <v>925</v>
      </c>
      <c r="J1697" s="2" t="s">
        <v>6441</v>
      </c>
      <c r="K1697" s="2" t="s">
        <v>6442</v>
      </c>
      <c r="L1697" s="2" t="s">
        <v>6443</v>
      </c>
      <c r="M1697" s="2">
        <v>0.0</v>
      </c>
      <c r="N1697" s="38" t="s">
        <v>6444</v>
      </c>
    </row>
    <row r="1698">
      <c r="A1698" s="125">
        <v>1697.0</v>
      </c>
      <c r="D1698" s="2" t="s">
        <v>3023</v>
      </c>
      <c r="E1698" s="2" t="s">
        <v>3024</v>
      </c>
      <c r="F1698" s="110" t="s">
        <v>3025</v>
      </c>
      <c r="G1698" s="110" t="s">
        <v>5557</v>
      </c>
      <c r="H1698" s="110" t="s">
        <v>6430</v>
      </c>
      <c r="I1698" s="2" t="s">
        <v>925</v>
      </c>
      <c r="J1698" s="2" t="s">
        <v>6445</v>
      </c>
      <c r="K1698" s="2" t="s">
        <v>6446</v>
      </c>
      <c r="L1698" s="2" t="s">
        <v>6380</v>
      </c>
      <c r="M1698" s="2">
        <v>0.0</v>
      </c>
      <c r="N1698" s="38" t="s">
        <v>6447</v>
      </c>
    </row>
    <row r="1699">
      <c r="A1699" s="125">
        <v>1698.0</v>
      </c>
      <c r="D1699" s="2" t="s">
        <v>3023</v>
      </c>
      <c r="E1699" s="2" t="s">
        <v>3024</v>
      </c>
      <c r="F1699" s="110" t="s">
        <v>3025</v>
      </c>
      <c r="G1699" s="110" t="s">
        <v>5557</v>
      </c>
      <c r="H1699" s="110" t="s">
        <v>6430</v>
      </c>
      <c r="I1699" s="2" t="s">
        <v>925</v>
      </c>
      <c r="J1699" s="2" t="s">
        <v>6448</v>
      </c>
      <c r="K1699" s="2" t="s">
        <v>6449</v>
      </c>
      <c r="L1699" s="2" t="s">
        <v>6369</v>
      </c>
      <c r="M1699" s="2">
        <v>0.0</v>
      </c>
      <c r="N1699" s="38" t="s">
        <v>6450</v>
      </c>
    </row>
    <row r="1700">
      <c r="A1700" s="125">
        <v>1699.0</v>
      </c>
      <c r="D1700" s="2" t="s">
        <v>3023</v>
      </c>
      <c r="E1700" s="2" t="s">
        <v>3024</v>
      </c>
      <c r="F1700" s="110" t="s">
        <v>3025</v>
      </c>
      <c r="G1700" s="110" t="s">
        <v>5557</v>
      </c>
      <c r="H1700" s="110" t="s">
        <v>6451</v>
      </c>
      <c r="I1700" s="2" t="s">
        <v>925</v>
      </c>
      <c r="J1700" s="2" t="s">
        <v>6452</v>
      </c>
      <c r="K1700" s="2" t="s">
        <v>6453</v>
      </c>
      <c r="L1700" s="2" t="s">
        <v>6454</v>
      </c>
      <c r="M1700" s="2">
        <v>0.0</v>
      </c>
      <c r="N1700" s="38" t="s">
        <v>6455</v>
      </c>
    </row>
    <row r="1701">
      <c r="A1701" s="125">
        <v>1700.0</v>
      </c>
      <c r="D1701" s="2" t="s">
        <v>3023</v>
      </c>
      <c r="E1701" s="2" t="s">
        <v>3024</v>
      </c>
      <c r="F1701" s="110" t="s">
        <v>3025</v>
      </c>
      <c r="G1701" s="110" t="s">
        <v>5557</v>
      </c>
      <c r="H1701" s="110" t="s">
        <v>6451</v>
      </c>
      <c r="I1701" s="2" t="s">
        <v>925</v>
      </c>
      <c r="J1701" s="2" t="s">
        <v>6456</v>
      </c>
      <c r="K1701" s="2" t="s">
        <v>6457</v>
      </c>
      <c r="L1701" s="2" t="s">
        <v>6458</v>
      </c>
      <c r="M1701" s="2">
        <v>0.0</v>
      </c>
      <c r="N1701" s="38" t="s">
        <v>6459</v>
      </c>
    </row>
    <row r="1702">
      <c r="A1702" s="125">
        <v>1701.0</v>
      </c>
      <c r="D1702" s="2" t="s">
        <v>3023</v>
      </c>
      <c r="E1702" s="2" t="s">
        <v>3024</v>
      </c>
      <c r="F1702" s="110" t="s">
        <v>3025</v>
      </c>
      <c r="G1702" s="110" t="s">
        <v>5557</v>
      </c>
      <c r="H1702" s="110" t="s">
        <v>6451</v>
      </c>
      <c r="I1702" s="2" t="s">
        <v>925</v>
      </c>
      <c r="J1702" s="2" t="s">
        <v>6460</v>
      </c>
      <c r="K1702" s="2" t="s">
        <v>6461</v>
      </c>
      <c r="L1702" s="2" t="s">
        <v>6462</v>
      </c>
      <c r="M1702" s="2">
        <v>0.0</v>
      </c>
      <c r="N1702" s="38" t="s">
        <v>6463</v>
      </c>
    </row>
    <row r="1703">
      <c r="A1703" s="125">
        <v>1702.0</v>
      </c>
      <c r="D1703" s="2" t="s">
        <v>3023</v>
      </c>
      <c r="E1703" s="2" t="s">
        <v>3024</v>
      </c>
      <c r="F1703" s="110" t="s">
        <v>3025</v>
      </c>
      <c r="G1703" s="110" t="s">
        <v>5557</v>
      </c>
      <c r="H1703" s="110" t="s">
        <v>6451</v>
      </c>
      <c r="I1703" s="2" t="s">
        <v>925</v>
      </c>
      <c r="J1703" s="2" t="s">
        <v>6464</v>
      </c>
      <c r="K1703" s="2" t="s">
        <v>6465</v>
      </c>
      <c r="L1703" s="2" t="s">
        <v>6454</v>
      </c>
      <c r="M1703" s="2">
        <v>0.0</v>
      </c>
      <c r="N1703" s="38" t="s">
        <v>6466</v>
      </c>
    </row>
    <row r="1704">
      <c r="A1704" s="125">
        <v>1703.0</v>
      </c>
      <c r="D1704" s="2" t="s">
        <v>3023</v>
      </c>
      <c r="E1704" s="2" t="s">
        <v>3024</v>
      </c>
      <c r="F1704" s="110" t="s">
        <v>3025</v>
      </c>
      <c r="G1704" s="110" t="s">
        <v>5557</v>
      </c>
      <c r="H1704" s="110" t="s">
        <v>6451</v>
      </c>
      <c r="I1704" s="2" t="s">
        <v>925</v>
      </c>
      <c r="J1704" s="2" t="s">
        <v>6467</v>
      </c>
      <c r="K1704" s="2" t="s">
        <v>6468</v>
      </c>
      <c r="L1704" s="2" t="s">
        <v>6458</v>
      </c>
      <c r="M1704" s="2">
        <v>0.0</v>
      </c>
      <c r="N1704" s="38" t="s">
        <v>6469</v>
      </c>
    </row>
    <row r="1705">
      <c r="A1705" s="125">
        <v>1704.0</v>
      </c>
      <c r="D1705" s="2" t="s">
        <v>3023</v>
      </c>
      <c r="E1705" s="2" t="s">
        <v>3024</v>
      </c>
      <c r="F1705" s="110" t="s">
        <v>3025</v>
      </c>
      <c r="G1705" s="110" t="s">
        <v>5557</v>
      </c>
      <c r="H1705" s="110" t="s">
        <v>6451</v>
      </c>
      <c r="I1705" s="2" t="s">
        <v>925</v>
      </c>
      <c r="J1705" s="2" t="s">
        <v>6470</v>
      </c>
      <c r="K1705" s="2" t="s">
        <v>6461</v>
      </c>
      <c r="L1705" s="2" t="s">
        <v>6462</v>
      </c>
      <c r="M1705" s="2">
        <v>0.0</v>
      </c>
      <c r="N1705" s="38" t="s">
        <v>6471</v>
      </c>
    </row>
    <row r="1706">
      <c r="A1706" s="125">
        <v>1705.0</v>
      </c>
      <c r="D1706" s="2" t="s">
        <v>3023</v>
      </c>
      <c r="E1706" s="2" t="s">
        <v>3024</v>
      </c>
      <c r="F1706" s="110" t="s">
        <v>3025</v>
      </c>
      <c r="G1706" s="110" t="s">
        <v>5557</v>
      </c>
      <c r="H1706" s="110" t="s">
        <v>6451</v>
      </c>
      <c r="I1706" s="2" t="s">
        <v>925</v>
      </c>
      <c r="J1706" s="2" t="s">
        <v>6472</v>
      </c>
      <c r="K1706" s="2" t="s">
        <v>6473</v>
      </c>
      <c r="L1706" s="2" t="s">
        <v>6454</v>
      </c>
      <c r="M1706" s="2">
        <v>0.0</v>
      </c>
      <c r="N1706" s="38" t="s">
        <v>6474</v>
      </c>
    </row>
    <row r="1707">
      <c r="A1707" s="125">
        <v>1706.0</v>
      </c>
      <c r="D1707" s="2" t="s">
        <v>3023</v>
      </c>
      <c r="E1707" s="2" t="s">
        <v>3024</v>
      </c>
      <c r="F1707" s="110" t="s">
        <v>3025</v>
      </c>
      <c r="G1707" s="110" t="s">
        <v>5557</v>
      </c>
      <c r="H1707" s="110" t="s">
        <v>6451</v>
      </c>
      <c r="I1707" s="2" t="s">
        <v>925</v>
      </c>
      <c r="J1707" s="2" t="s">
        <v>6475</v>
      </c>
      <c r="K1707" s="2" t="s">
        <v>6476</v>
      </c>
      <c r="L1707" s="2" t="s">
        <v>6458</v>
      </c>
      <c r="M1707" s="2">
        <v>0.0</v>
      </c>
      <c r="N1707" s="38" t="s">
        <v>6477</v>
      </c>
    </row>
    <row r="1708">
      <c r="A1708" s="125">
        <v>1707.0</v>
      </c>
      <c r="D1708" s="2" t="s">
        <v>3023</v>
      </c>
      <c r="E1708" s="2" t="s">
        <v>3024</v>
      </c>
      <c r="F1708" s="110" t="s">
        <v>3025</v>
      </c>
      <c r="G1708" s="110" t="s">
        <v>5557</v>
      </c>
      <c r="H1708" s="110" t="s">
        <v>6451</v>
      </c>
      <c r="I1708" s="2" t="s">
        <v>925</v>
      </c>
      <c r="J1708" s="2" t="s">
        <v>6478</v>
      </c>
      <c r="K1708" s="2" t="s">
        <v>6461</v>
      </c>
      <c r="L1708" s="2" t="s">
        <v>6462</v>
      </c>
      <c r="M1708" s="2">
        <v>0.0</v>
      </c>
      <c r="N1708" s="38" t="s">
        <v>6479</v>
      </c>
    </row>
    <row r="1709">
      <c r="A1709" s="125">
        <v>1708.0</v>
      </c>
      <c r="D1709" s="2" t="s">
        <v>3023</v>
      </c>
      <c r="E1709" s="2" t="s">
        <v>3024</v>
      </c>
      <c r="F1709" s="110" t="s">
        <v>3025</v>
      </c>
      <c r="G1709" s="110" t="s">
        <v>5557</v>
      </c>
      <c r="H1709" s="110" t="s">
        <v>6451</v>
      </c>
      <c r="I1709" s="2" t="s">
        <v>925</v>
      </c>
      <c r="J1709" s="2" t="s">
        <v>6480</v>
      </c>
      <c r="K1709" s="2" t="s">
        <v>6481</v>
      </c>
      <c r="L1709" s="2" t="s">
        <v>6454</v>
      </c>
      <c r="M1709" s="2">
        <v>0.0</v>
      </c>
      <c r="N1709" s="38" t="s">
        <v>6482</v>
      </c>
    </row>
    <row r="1710">
      <c r="A1710" s="125">
        <v>1709.0</v>
      </c>
      <c r="D1710" s="2" t="s">
        <v>3023</v>
      </c>
      <c r="E1710" s="2" t="s">
        <v>3024</v>
      </c>
      <c r="F1710" s="110" t="s">
        <v>3025</v>
      </c>
      <c r="G1710" s="110" t="s">
        <v>5557</v>
      </c>
      <c r="H1710" s="110" t="s">
        <v>6451</v>
      </c>
      <c r="I1710" s="2" t="s">
        <v>925</v>
      </c>
      <c r="J1710" s="2" t="s">
        <v>6483</v>
      </c>
      <c r="K1710" s="2" t="s">
        <v>6476</v>
      </c>
      <c r="L1710" s="2" t="s">
        <v>6458</v>
      </c>
      <c r="M1710" s="2">
        <v>0.0</v>
      </c>
      <c r="N1710" s="38" t="s">
        <v>6484</v>
      </c>
    </row>
    <row r="1711">
      <c r="A1711" s="125">
        <v>1710.0</v>
      </c>
      <c r="D1711" s="2" t="s">
        <v>3023</v>
      </c>
      <c r="E1711" s="2" t="s">
        <v>3024</v>
      </c>
      <c r="F1711" s="110" t="s">
        <v>3025</v>
      </c>
      <c r="G1711" s="110" t="s">
        <v>5557</v>
      </c>
      <c r="H1711" s="110" t="s">
        <v>6451</v>
      </c>
      <c r="I1711" s="2" t="s">
        <v>925</v>
      </c>
      <c r="J1711" s="2" t="s">
        <v>6485</v>
      </c>
      <c r="K1711" s="2" t="s">
        <v>6486</v>
      </c>
      <c r="L1711" s="2" t="s">
        <v>6462</v>
      </c>
      <c r="M1711" s="2">
        <v>0.0</v>
      </c>
      <c r="N1711" s="38" t="s">
        <v>6487</v>
      </c>
    </row>
    <row r="1712">
      <c r="A1712" s="125">
        <v>1711.0</v>
      </c>
      <c r="D1712" s="2" t="s">
        <v>3023</v>
      </c>
      <c r="E1712" s="2" t="s">
        <v>3024</v>
      </c>
      <c r="F1712" s="110" t="s">
        <v>3025</v>
      </c>
      <c r="G1712" s="110" t="s">
        <v>5557</v>
      </c>
      <c r="H1712" s="110" t="s">
        <v>5558</v>
      </c>
      <c r="I1712" s="2" t="s">
        <v>925</v>
      </c>
      <c r="J1712" s="2" t="s">
        <v>6488</v>
      </c>
      <c r="K1712" s="2" t="s">
        <v>6489</v>
      </c>
      <c r="L1712" s="2" t="s">
        <v>6490</v>
      </c>
      <c r="M1712" s="2">
        <v>0.0</v>
      </c>
      <c r="N1712" s="38" t="s">
        <v>6491</v>
      </c>
    </row>
    <row r="1713">
      <c r="A1713" s="125">
        <v>1712.0</v>
      </c>
      <c r="D1713" s="2" t="s">
        <v>3023</v>
      </c>
      <c r="E1713" s="2" t="s">
        <v>3024</v>
      </c>
      <c r="F1713" s="110" t="s">
        <v>3025</v>
      </c>
      <c r="G1713" s="110" t="s">
        <v>5557</v>
      </c>
      <c r="H1713" s="110" t="s">
        <v>5558</v>
      </c>
      <c r="I1713" s="2" t="s">
        <v>925</v>
      </c>
      <c r="J1713" s="2" t="s">
        <v>6492</v>
      </c>
      <c r="K1713" s="2" t="s">
        <v>6493</v>
      </c>
      <c r="L1713" s="2" t="s">
        <v>6494</v>
      </c>
      <c r="M1713" s="2">
        <v>0.0</v>
      </c>
      <c r="N1713" s="38" t="s">
        <v>6495</v>
      </c>
    </row>
    <row r="1714">
      <c r="A1714" s="125">
        <v>1713.0</v>
      </c>
      <c r="D1714" s="2" t="s">
        <v>3023</v>
      </c>
      <c r="E1714" s="2" t="s">
        <v>3024</v>
      </c>
      <c r="F1714" s="110" t="s">
        <v>3025</v>
      </c>
      <c r="G1714" s="110" t="s">
        <v>5557</v>
      </c>
      <c r="H1714" s="110" t="s">
        <v>5558</v>
      </c>
      <c r="I1714" s="2" t="s">
        <v>925</v>
      </c>
      <c r="J1714" s="2" t="s">
        <v>6496</v>
      </c>
      <c r="K1714" s="2" t="s">
        <v>6497</v>
      </c>
      <c r="L1714" s="2" t="s">
        <v>6498</v>
      </c>
      <c r="M1714" s="2">
        <v>0.0</v>
      </c>
      <c r="N1714" s="38" t="s">
        <v>6499</v>
      </c>
    </row>
    <row r="1715">
      <c r="A1715" s="125">
        <v>1714.0</v>
      </c>
      <c r="D1715" s="2" t="s">
        <v>3023</v>
      </c>
      <c r="E1715" s="2" t="s">
        <v>3024</v>
      </c>
      <c r="F1715" s="110" t="s">
        <v>3025</v>
      </c>
      <c r="G1715" s="110" t="s">
        <v>5557</v>
      </c>
      <c r="H1715" s="110" t="s">
        <v>5558</v>
      </c>
      <c r="I1715" s="2" t="s">
        <v>925</v>
      </c>
      <c r="J1715" s="2" t="s">
        <v>6500</v>
      </c>
      <c r="K1715" s="2" t="s">
        <v>6501</v>
      </c>
      <c r="L1715" s="2" t="s">
        <v>6462</v>
      </c>
      <c r="M1715" s="2">
        <v>0.0</v>
      </c>
      <c r="N1715" s="38" t="s">
        <v>6502</v>
      </c>
    </row>
    <row r="1716">
      <c r="A1716" s="125">
        <v>1715.0</v>
      </c>
      <c r="D1716" s="2" t="s">
        <v>3023</v>
      </c>
      <c r="E1716" s="2" t="s">
        <v>3024</v>
      </c>
      <c r="F1716" s="110" t="s">
        <v>3025</v>
      </c>
      <c r="G1716" s="110" t="s">
        <v>5557</v>
      </c>
      <c r="H1716" s="110" t="s">
        <v>5558</v>
      </c>
      <c r="I1716" s="2" t="s">
        <v>925</v>
      </c>
      <c r="J1716" s="2" t="s">
        <v>6503</v>
      </c>
      <c r="K1716" s="2" t="s">
        <v>6489</v>
      </c>
      <c r="L1716" s="2" t="s">
        <v>6490</v>
      </c>
      <c r="M1716" s="2">
        <v>0.0</v>
      </c>
      <c r="N1716" s="38" t="s">
        <v>6504</v>
      </c>
    </row>
    <row r="1717">
      <c r="A1717" s="125">
        <v>1716.0</v>
      </c>
      <c r="D1717" s="2" t="s">
        <v>3023</v>
      </c>
      <c r="E1717" s="2" t="s">
        <v>3024</v>
      </c>
      <c r="F1717" s="110" t="s">
        <v>3025</v>
      </c>
      <c r="G1717" s="110" t="s">
        <v>5557</v>
      </c>
      <c r="H1717" s="110" t="s">
        <v>5558</v>
      </c>
      <c r="I1717" s="2" t="s">
        <v>925</v>
      </c>
      <c r="J1717" s="2" t="s">
        <v>6505</v>
      </c>
      <c r="K1717" s="2" t="s">
        <v>6506</v>
      </c>
      <c r="L1717" s="2" t="s">
        <v>6507</v>
      </c>
      <c r="M1717" s="2">
        <v>0.0</v>
      </c>
      <c r="N1717" s="38" t="s">
        <v>6508</v>
      </c>
    </row>
    <row r="1718">
      <c r="A1718" s="125">
        <v>1717.0</v>
      </c>
      <c r="D1718" s="2" t="s">
        <v>3023</v>
      </c>
      <c r="E1718" s="2" t="s">
        <v>3024</v>
      </c>
      <c r="F1718" s="110" t="s">
        <v>3025</v>
      </c>
      <c r="G1718" s="110" t="s">
        <v>5557</v>
      </c>
      <c r="H1718" s="110" t="s">
        <v>5558</v>
      </c>
      <c r="I1718" s="2" t="s">
        <v>925</v>
      </c>
      <c r="J1718" s="2" t="s">
        <v>6509</v>
      </c>
      <c r="K1718" s="2" t="s">
        <v>6510</v>
      </c>
      <c r="L1718" s="2" t="s">
        <v>6498</v>
      </c>
      <c r="M1718" s="2">
        <v>0.0</v>
      </c>
      <c r="N1718" s="38" t="s">
        <v>6511</v>
      </c>
    </row>
    <row r="1719">
      <c r="A1719" s="125">
        <v>1718.0</v>
      </c>
      <c r="D1719" s="2" t="s">
        <v>3023</v>
      </c>
      <c r="E1719" s="2" t="s">
        <v>3024</v>
      </c>
      <c r="F1719" s="110" t="s">
        <v>3025</v>
      </c>
      <c r="G1719" s="110" t="s">
        <v>5557</v>
      </c>
      <c r="H1719" s="110" t="s">
        <v>5558</v>
      </c>
      <c r="I1719" s="2" t="s">
        <v>925</v>
      </c>
      <c r="J1719" s="2" t="s">
        <v>6512</v>
      </c>
      <c r="K1719" s="2" t="s">
        <v>6513</v>
      </c>
      <c r="L1719" s="2" t="s">
        <v>6514</v>
      </c>
      <c r="M1719" s="2">
        <v>0.0</v>
      </c>
      <c r="N1719" s="38" t="s">
        <v>6515</v>
      </c>
    </row>
    <row r="1720">
      <c r="A1720" s="125">
        <v>1719.0</v>
      </c>
      <c r="D1720" s="2" t="s">
        <v>3023</v>
      </c>
      <c r="E1720" s="2" t="s">
        <v>3024</v>
      </c>
      <c r="F1720" s="110" t="s">
        <v>3025</v>
      </c>
      <c r="G1720" s="110" t="s">
        <v>5557</v>
      </c>
      <c r="H1720" s="110" t="s">
        <v>5558</v>
      </c>
      <c r="I1720" s="2" t="s">
        <v>925</v>
      </c>
      <c r="J1720" s="2" t="s">
        <v>6516</v>
      </c>
      <c r="K1720" s="2" t="s">
        <v>6489</v>
      </c>
      <c r="L1720" s="2" t="s">
        <v>6490</v>
      </c>
      <c r="M1720" s="2">
        <v>0.0</v>
      </c>
      <c r="N1720" s="38" t="s">
        <v>6517</v>
      </c>
    </row>
    <row r="1721">
      <c r="A1721" s="125">
        <v>1720.0</v>
      </c>
      <c r="D1721" s="2" t="s">
        <v>3023</v>
      </c>
      <c r="E1721" s="2" t="s">
        <v>3024</v>
      </c>
      <c r="F1721" s="110" t="s">
        <v>3025</v>
      </c>
      <c r="G1721" s="110" t="s">
        <v>5557</v>
      </c>
      <c r="H1721" s="110" t="s">
        <v>5558</v>
      </c>
      <c r="I1721" s="2" t="s">
        <v>925</v>
      </c>
      <c r="J1721" s="2" t="s">
        <v>6518</v>
      </c>
      <c r="K1721" s="2" t="s">
        <v>6519</v>
      </c>
      <c r="L1721" s="2" t="s">
        <v>6520</v>
      </c>
      <c r="M1721" s="2">
        <v>0.0</v>
      </c>
      <c r="N1721" s="38" t="s">
        <v>6521</v>
      </c>
    </row>
    <row r="1722">
      <c r="A1722" s="125">
        <v>1721.0</v>
      </c>
      <c r="D1722" s="2" t="s">
        <v>3023</v>
      </c>
      <c r="E1722" s="2" t="s">
        <v>3024</v>
      </c>
      <c r="F1722" s="110" t="s">
        <v>3025</v>
      </c>
      <c r="G1722" s="110" t="s">
        <v>5557</v>
      </c>
      <c r="H1722" s="110" t="s">
        <v>5558</v>
      </c>
      <c r="I1722" s="2" t="s">
        <v>925</v>
      </c>
      <c r="J1722" s="2" t="s">
        <v>6522</v>
      </c>
      <c r="K1722" s="2" t="s">
        <v>6523</v>
      </c>
      <c r="L1722" s="2" t="s">
        <v>6524</v>
      </c>
      <c r="M1722" s="2">
        <v>0.0</v>
      </c>
      <c r="N1722" s="38" t="s">
        <v>6525</v>
      </c>
    </row>
    <row r="1723">
      <c r="A1723" s="125">
        <v>1722.0</v>
      </c>
      <c r="D1723" s="2" t="s">
        <v>3023</v>
      </c>
      <c r="E1723" s="2" t="s">
        <v>3024</v>
      </c>
      <c r="F1723" s="110" t="s">
        <v>3025</v>
      </c>
      <c r="G1723" s="110" t="s">
        <v>5557</v>
      </c>
      <c r="H1723" s="110" t="s">
        <v>5558</v>
      </c>
      <c r="I1723" s="2" t="s">
        <v>925</v>
      </c>
      <c r="J1723" s="2" t="s">
        <v>6526</v>
      </c>
      <c r="K1723" s="2" t="s">
        <v>6527</v>
      </c>
      <c r="L1723" s="2" t="s">
        <v>6462</v>
      </c>
      <c r="M1723" s="2">
        <v>0.0</v>
      </c>
      <c r="N1723" s="38" t="s">
        <v>6528</v>
      </c>
    </row>
    <row r="1724">
      <c r="A1724" s="125">
        <v>1723.0</v>
      </c>
      <c r="D1724" s="2" t="s">
        <v>3023</v>
      </c>
      <c r="E1724" s="2" t="s">
        <v>3024</v>
      </c>
      <c r="F1724" s="110" t="s">
        <v>3025</v>
      </c>
      <c r="G1724" s="110" t="s">
        <v>5557</v>
      </c>
      <c r="H1724" s="110" t="s">
        <v>5558</v>
      </c>
      <c r="I1724" s="2" t="s">
        <v>925</v>
      </c>
      <c r="J1724" s="2" t="s">
        <v>6529</v>
      </c>
      <c r="K1724" s="2" t="s">
        <v>6489</v>
      </c>
      <c r="L1724" s="2" t="s">
        <v>6490</v>
      </c>
      <c r="M1724" s="2">
        <v>0.0</v>
      </c>
      <c r="N1724" s="38" t="s">
        <v>6530</v>
      </c>
    </row>
    <row r="1725">
      <c r="A1725" s="125">
        <v>1724.0</v>
      </c>
      <c r="D1725" s="2" t="s">
        <v>3023</v>
      </c>
      <c r="E1725" s="2" t="s">
        <v>3024</v>
      </c>
      <c r="F1725" s="110" t="s">
        <v>3025</v>
      </c>
      <c r="G1725" s="110" t="s">
        <v>5557</v>
      </c>
      <c r="H1725" s="110" t="s">
        <v>5558</v>
      </c>
      <c r="I1725" s="2" t="s">
        <v>925</v>
      </c>
      <c r="J1725" s="2" t="s">
        <v>6531</v>
      </c>
      <c r="K1725" s="2" t="s">
        <v>6506</v>
      </c>
      <c r="L1725" s="2" t="s">
        <v>6507</v>
      </c>
      <c r="M1725" s="2">
        <v>0.0</v>
      </c>
      <c r="N1725" s="38" t="s">
        <v>6532</v>
      </c>
    </row>
    <row r="1726">
      <c r="A1726" s="125">
        <v>1725.0</v>
      </c>
      <c r="D1726" s="2" t="s">
        <v>3023</v>
      </c>
      <c r="E1726" s="2" t="s">
        <v>3024</v>
      </c>
      <c r="F1726" s="110" t="s">
        <v>3025</v>
      </c>
      <c r="G1726" s="110" t="s">
        <v>5557</v>
      </c>
      <c r="H1726" s="110" t="s">
        <v>5558</v>
      </c>
      <c r="I1726" s="2" t="s">
        <v>925</v>
      </c>
      <c r="J1726" s="2" t="s">
        <v>6533</v>
      </c>
      <c r="K1726" s="2" t="s">
        <v>6534</v>
      </c>
      <c r="L1726" s="2" t="s">
        <v>6498</v>
      </c>
      <c r="M1726" s="2">
        <v>0.0</v>
      </c>
      <c r="N1726" s="38" t="s">
        <v>6535</v>
      </c>
    </row>
    <row r="1727">
      <c r="A1727" s="125">
        <v>1726.0</v>
      </c>
      <c r="D1727" s="2" t="s">
        <v>3023</v>
      </c>
      <c r="E1727" s="2" t="s">
        <v>3024</v>
      </c>
      <c r="F1727" s="110" t="s">
        <v>3025</v>
      </c>
      <c r="G1727" s="110" t="s">
        <v>5557</v>
      </c>
      <c r="H1727" s="110" t="s">
        <v>5558</v>
      </c>
      <c r="I1727" s="2" t="s">
        <v>925</v>
      </c>
      <c r="J1727" s="2" t="s">
        <v>6536</v>
      </c>
      <c r="K1727" s="2" t="s">
        <v>6537</v>
      </c>
      <c r="L1727" s="2" t="s">
        <v>6538</v>
      </c>
      <c r="M1727" s="2">
        <v>0.0</v>
      </c>
      <c r="N1727" s="38" t="s">
        <v>6539</v>
      </c>
    </row>
    <row r="1728">
      <c r="A1728" s="125">
        <v>1727.0</v>
      </c>
      <c r="D1728" s="2" t="s">
        <v>3023</v>
      </c>
      <c r="E1728" s="2" t="s">
        <v>3024</v>
      </c>
      <c r="F1728" s="110" t="s">
        <v>3025</v>
      </c>
      <c r="G1728" s="110" t="s">
        <v>5557</v>
      </c>
      <c r="H1728" s="110" t="s">
        <v>6540</v>
      </c>
      <c r="I1728" s="2" t="s">
        <v>925</v>
      </c>
      <c r="J1728" s="2" t="s">
        <v>6541</v>
      </c>
      <c r="K1728" s="2" t="s">
        <v>6542</v>
      </c>
      <c r="L1728" s="2" t="s">
        <v>6543</v>
      </c>
      <c r="M1728" s="2">
        <v>0.0</v>
      </c>
      <c r="N1728" s="38" t="s">
        <v>6544</v>
      </c>
    </row>
    <row r="1729">
      <c r="A1729" s="125">
        <v>1728.0</v>
      </c>
      <c r="D1729" s="2" t="s">
        <v>3023</v>
      </c>
      <c r="E1729" s="2" t="s">
        <v>3024</v>
      </c>
      <c r="F1729" s="110" t="s">
        <v>3025</v>
      </c>
      <c r="G1729" s="110" t="s">
        <v>5557</v>
      </c>
      <c r="H1729" s="110" t="s">
        <v>6540</v>
      </c>
      <c r="I1729" s="2" t="s">
        <v>925</v>
      </c>
      <c r="J1729" s="2" t="s">
        <v>6545</v>
      </c>
      <c r="K1729" s="2" t="s">
        <v>6546</v>
      </c>
      <c r="L1729" s="2" t="s">
        <v>6547</v>
      </c>
      <c r="M1729" s="2">
        <v>0.0</v>
      </c>
      <c r="N1729" s="38" t="s">
        <v>6548</v>
      </c>
    </row>
    <row r="1730">
      <c r="A1730" s="125">
        <v>1729.0</v>
      </c>
      <c r="D1730" s="2" t="s">
        <v>3023</v>
      </c>
      <c r="E1730" s="2" t="s">
        <v>3024</v>
      </c>
      <c r="F1730" s="110" t="s">
        <v>3025</v>
      </c>
      <c r="G1730" s="110" t="s">
        <v>5557</v>
      </c>
      <c r="H1730" s="110" t="s">
        <v>6540</v>
      </c>
      <c r="I1730" s="2" t="s">
        <v>925</v>
      </c>
      <c r="J1730" s="2" t="s">
        <v>6549</v>
      </c>
      <c r="K1730" s="2" t="s">
        <v>6542</v>
      </c>
      <c r="L1730" s="2" t="s">
        <v>6543</v>
      </c>
      <c r="M1730" s="2">
        <v>0.0</v>
      </c>
      <c r="N1730" s="38" t="s">
        <v>6550</v>
      </c>
    </row>
    <row r="1731">
      <c r="A1731" s="125">
        <v>1730.0</v>
      </c>
      <c r="D1731" s="2" t="s">
        <v>3023</v>
      </c>
      <c r="E1731" s="2" t="s">
        <v>3024</v>
      </c>
      <c r="F1731" s="110" t="s">
        <v>3025</v>
      </c>
      <c r="G1731" s="110" t="s">
        <v>5557</v>
      </c>
      <c r="H1731" s="110" t="s">
        <v>6540</v>
      </c>
      <c r="I1731" s="2" t="s">
        <v>925</v>
      </c>
      <c r="J1731" s="2" t="s">
        <v>6551</v>
      </c>
      <c r="K1731" s="2" t="s">
        <v>6552</v>
      </c>
      <c r="L1731" s="2" t="s">
        <v>6547</v>
      </c>
      <c r="M1731" s="2">
        <v>0.0</v>
      </c>
      <c r="N1731" s="38" t="s">
        <v>6553</v>
      </c>
    </row>
    <row r="1732">
      <c r="A1732" s="125">
        <v>1731.0</v>
      </c>
      <c r="D1732" s="2" t="s">
        <v>3023</v>
      </c>
      <c r="E1732" s="2" t="s">
        <v>3024</v>
      </c>
      <c r="F1732" s="110" t="s">
        <v>3025</v>
      </c>
      <c r="G1732" s="110" t="s">
        <v>5557</v>
      </c>
      <c r="H1732" s="110" t="s">
        <v>6540</v>
      </c>
      <c r="I1732" s="2" t="s">
        <v>925</v>
      </c>
      <c r="J1732" s="2" t="s">
        <v>6554</v>
      </c>
      <c r="K1732" s="2" t="s">
        <v>6555</v>
      </c>
      <c r="L1732" s="2" t="s">
        <v>6556</v>
      </c>
      <c r="M1732" s="2">
        <v>0.0</v>
      </c>
      <c r="N1732" s="38" t="s">
        <v>6557</v>
      </c>
    </row>
    <row r="1733">
      <c r="A1733" s="125">
        <v>1732.0</v>
      </c>
      <c r="D1733" s="2" t="s">
        <v>3023</v>
      </c>
      <c r="E1733" s="2" t="s">
        <v>3024</v>
      </c>
      <c r="F1733" s="110" t="s">
        <v>3025</v>
      </c>
      <c r="G1733" s="110" t="s">
        <v>5557</v>
      </c>
      <c r="H1733" s="110" t="s">
        <v>6540</v>
      </c>
      <c r="I1733" s="2" t="s">
        <v>925</v>
      </c>
      <c r="J1733" s="2" t="s">
        <v>6558</v>
      </c>
      <c r="K1733" s="2" t="s">
        <v>6542</v>
      </c>
      <c r="L1733" s="2" t="s">
        <v>6543</v>
      </c>
      <c r="M1733" s="2">
        <v>0.0</v>
      </c>
      <c r="N1733" s="38" t="s">
        <v>6559</v>
      </c>
    </row>
    <row r="1734">
      <c r="A1734" s="125">
        <v>1733.0</v>
      </c>
      <c r="D1734" s="2" t="s">
        <v>3023</v>
      </c>
      <c r="E1734" s="2" t="s">
        <v>3024</v>
      </c>
      <c r="F1734" s="110" t="s">
        <v>3025</v>
      </c>
      <c r="G1734" s="110" t="s">
        <v>5557</v>
      </c>
      <c r="H1734" s="110" t="s">
        <v>6540</v>
      </c>
      <c r="I1734" s="2" t="s">
        <v>925</v>
      </c>
      <c r="J1734" s="2" t="s">
        <v>6560</v>
      </c>
      <c r="K1734" s="2" t="s">
        <v>6561</v>
      </c>
      <c r="L1734" s="2" t="s">
        <v>6547</v>
      </c>
      <c r="M1734" s="2">
        <v>0.0</v>
      </c>
      <c r="N1734" s="38" t="s">
        <v>6562</v>
      </c>
    </row>
    <row r="1735">
      <c r="A1735" s="125">
        <v>1734.0</v>
      </c>
      <c r="D1735" s="2" t="s">
        <v>3023</v>
      </c>
      <c r="E1735" s="2" t="s">
        <v>3024</v>
      </c>
      <c r="F1735" s="110" t="s">
        <v>3025</v>
      </c>
      <c r="G1735" s="110" t="s">
        <v>5557</v>
      </c>
      <c r="H1735" s="110" t="s">
        <v>6540</v>
      </c>
      <c r="I1735" s="2" t="s">
        <v>925</v>
      </c>
      <c r="J1735" s="2" t="s">
        <v>6563</v>
      </c>
      <c r="K1735" s="2" t="s">
        <v>6564</v>
      </c>
      <c r="L1735" s="2" t="s">
        <v>6556</v>
      </c>
      <c r="M1735" s="2">
        <v>0.0</v>
      </c>
      <c r="N1735" s="38" t="s">
        <v>6565</v>
      </c>
    </row>
    <row r="1736">
      <c r="A1736" s="125">
        <v>1735.0</v>
      </c>
      <c r="D1736" s="2" t="s">
        <v>3023</v>
      </c>
      <c r="E1736" s="2" t="s">
        <v>3024</v>
      </c>
      <c r="F1736" s="110" t="s">
        <v>3025</v>
      </c>
      <c r="G1736" s="110" t="s">
        <v>5557</v>
      </c>
      <c r="H1736" s="110" t="s">
        <v>6540</v>
      </c>
      <c r="I1736" s="2" t="s">
        <v>925</v>
      </c>
      <c r="J1736" s="2" t="s">
        <v>6566</v>
      </c>
      <c r="K1736" s="2" t="s">
        <v>6542</v>
      </c>
      <c r="L1736" s="2" t="s">
        <v>6543</v>
      </c>
      <c r="M1736" s="2">
        <v>0.0</v>
      </c>
      <c r="N1736" s="38" t="s">
        <v>6567</v>
      </c>
    </row>
    <row r="1737">
      <c r="A1737" s="125">
        <v>1736.0</v>
      </c>
      <c r="D1737" s="2" t="s">
        <v>3023</v>
      </c>
      <c r="E1737" s="2" t="s">
        <v>3024</v>
      </c>
      <c r="F1737" s="110" t="s">
        <v>3025</v>
      </c>
      <c r="G1737" s="110" t="s">
        <v>5557</v>
      </c>
      <c r="H1737" s="110" t="s">
        <v>6540</v>
      </c>
      <c r="I1737" s="2" t="s">
        <v>925</v>
      </c>
      <c r="J1737" s="2" t="s">
        <v>6568</v>
      </c>
      <c r="K1737" s="2" t="s">
        <v>6552</v>
      </c>
      <c r="L1737" s="2" t="s">
        <v>6547</v>
      </c>
      <c r="M1737" s="2">
        <v>0.0</v>
      </c>
      <c r="N1737" s="38" t="s">
        <v>6569</v>
      </c>
    </row>
    <row r="1738">
      <c r="A1738" s="125">
        <v>1737.0</v>
      </c>
      <c r="D1738" s="2" t="s">
        <v>3023</v>
      </c>
      <c r="E1738" s="2" t="s">
        <v>3024</v>
      </c>
      <c r="F1738" s="110" t="s">
        <v>3025</v>
      </c>
      <c r="G1738" s="110" t="s">
        <v>5557</v>
      </c>
      <c r="H1738" s="110" t="s">
        <v>6570</v>
      </c>
      <c r="I1738" s="2" t="s">
        <v>925</v>
      </c>
      <c r="J1738" s="2" t="s">
        <v>6571</v>
      </c>
      <c r="K1738" s="2" t="s">
        <v>6572</v>
      </c>
      <c r="L1738" s="2" t="s">
        <v>6573</v>
      </c>
      <c r="M1738" s="2">
        <v>0.0</v>
      </c>
      <c r="N1738" s="38" t="s">
        <v>6574</v>
      </c>
    </row>
    <row r="1739">
      <c r="A1739" s="125">
        <v>1738.0</v>
      </c>
      <c r="D1739" s="2" t="s">
        <v>3023</v>
      </c>
      <c r="E1739" s="2" t="s">
        <v>3024</v>
      </c>
      <c r="F1739" s="110" t="s">
        <v>3025</v>
      </c>
      <c r="G1739" s="110" t="s">
        <v>5557</v>
      </c>
      <c r="H1739" s="110" t="s">
        <v>6570</v>
      </c>
      <c r="I1739" s="2" t="s">
        <v>925</v>
      </c>
      <c r="J1739" s="2" t="s">
        <v>6575</v>
      </c>
      <c r="K1739" s="2" t="s">
        <v>6576</v>
      </c>
      <c r="L1739" s="2" t="s">
        <v>6577</v>
      </c>
      <c r="M1739" s="2">
        <v>0.0</v>
      </c>
      <c r="N1739" s="38" t="s">
        <v>6578</v>
      </c>
    </row>
    <row r="1740">
      <c r="A1740" s="125">
        <v>1739.0</v>
      </c>
      <c r="D1740" s="2" t="s">
        <v>3023</v>
      </c>
      <c r="E1740" s="2" t="s">
        <v>3024</v>
      </c>
      <c r="F1740" s="110" t="s">
        <v>3025</v>
      </c>
      <c r="G1740" s="110" t="s">
        <v>5557</v>
      </c>
      <c r="H1740" s="110" t="s">
        <v>6570</v>
      </c>
      <c r="I1740" s="2" t="s">
        <v>925</v>
      </c>
      <c r="J1740" s="2" t="s">
        <v>6579</v>
      </c>
      <c r="K1740" s="2" t="s">
        <v>6580</v>
      </c>
      <c r="L1740" s="2" t="s">
        <v>6348</v>
      </c>
      <c r="M1740" s="2">
        <v>0.0</v>
      </c>
      <c r="N1740" s="38" t="s">
        <v>6581</v>
      </c>
    </row>
    <row r="1741">
      <c r="A1741" s="125">
        <v>1740.0</v>
      </c>
      <c r="D1741" s="2" t="s">
        <v>3023</v>
      </c>
      <c r="E1741" s="2" t="s">
        <v>3024</v>
      </c>
      <c r="F1741" s="110" t="s">
        <v>3025</v>
      </c>
      <c r="G1741" s="110" t="s">
        <v>5557</v>
      </c>
      <c r="H1741" s="110" t="s">
        <v>6570</v>
      </c>
      <c r="I1741" s="2" t="s">
        <v>925</v>
      </c>
      <c r="J1741" s="2" t="s">
        <v>6582</v>
      </c>
      <c r="K1741" s="2" t="s">
        <v>6583</v>
      </c>
      <c r="L1741" s="2" t="s">
        <v>6584</v>
      </c>
      <c r="M1741" s="2">
        <v>0.0</v>
      </c>
      <c r="N1741" s="38" t="s">
        <v>6585</v>
      </c>
    </row>
    <row r="1742">
      <c r="A1742" s="125">
        <v>1741.0</v>
      </c>
      <c r="D1742" s="2" t="s">
        <v>3023</v>
      </c>
      <c r="E1742" s="2" t="s">
        <v>3024</v>
      </c>
      <c r="F1742" s="110" t="s">
        <v>3025</v>
      </c>
      <c r="G1742" s="110" t="s">
        <v>5557</v>
      </c>
      <c r="H1742" s="110" t="s">
        <v>6570</v>
      </c>
      <c r="I1742" s="2" t="s">
        <v>925</v>
      </c>
      <c r="J1742" s="2" t="s">
        <v>6586</v>
      </c>
      <c r="K1742" s="2" t="s">
        <v>6587</v>
      </c>
      <c r="L1742" s="2" t="s">
        <v>6588</v>
      </c>
      <c r="M1742" s="2">
        <v>0.0</v>
      </c>
      <c r="N1742" s="38" t="s">
        <v>6589</v>
      </c>
    </row>
    <row r="1743">
      <c r="A1743" s="125">
        <v>1742.0</v>
      </c>
      <c r="D1743" s="2" t="s">
        <v>3023</v>
      </c>
      <c r="E1743" s="2" t="s">
        <v>3024</v>
      </c>
      <c r="F1743" s="110" t="s">
        <v>3025</v>
      </c>
      <c r="G1743" s="110" t="s">
        <v>5557</v>
      </c>
      <c r="H1743" s="110" t="s">
        <v>6570</v>
      </c>
      <c r="I1743" s="2" t="s">
        <v>925</v>
      </c>
      <c r="J1743" s="2" t="s">
        <v>6590</v>
      </c>
      <c r="K1743" s="2" t="s">
        <v>6591</v>
      </c>
      <c r="L1743" s="2" t="s">
        <v>6348</v>
      </c>
      <c r="M1743" s="2">
        <v>0.0</v>
      </c>
      <c r="N1743" s="38" t="s">
        <v>6592</v>
      </c>
    </row>
    <row r="1744">
      <c r="A1744" s="125">
        <v>1743.0</v>
      </c>
      <c r="D1744" s="2" t="s">
        <v>3023</v>
      </c>
      <c r="E1744" s="2" t="s">
        <v>3024</v>
      </c>
      <c r="F1744" s="110" t="s">
        <v>3025</v>
      </c>
      <c r="G1744" s="110" t="s">
        <v>5557</v>
      </c>
      <c r="H1744" s="110" t="s">
        <v>6570</v>
      </c>
      <c r="I1744" s="2" t="s">
        <v>925</v>
      </c>
      <c r="J1744" s="2" t="s">
        <v>6593</v>
      </c>
      <c r="K1744" s="2" t="s">
        <v>6594</v>
      </c>
      <c r="L1744" s="2" t="s">
        <v>6352</v>
      </c>
      <c r="M1744" s="2">
        <v>0.0</v>
      </c>
      <c r="N1744" s="38" t="s">
        <v>6595</v>
      </c>
    </row>
    <row r="1745">
      <c r="A1745" s="125">
        <v>1744.0</v>
      </c>
      <c r="D1745" s="2" t="s">
        <v>3023</v>
      </c>
      <c r="E1745" s="2" t="s">
        <v>3024</v>
      </c>
      <c r="F1745" s="110" t="s">
        <v>3025</v>
      </c>
      <c r="G1745" s="110" t="s">
        <v>5557</v>
      </c>
      <c r="H1745" s="110" t="s">
        <v>6596</v>
      </c>
      <c r="I1745" s="2" t="s">
        <v>925</v>
      </c>
      <c r="J1745" s="2" t="s">
        <v>6597</v>
      </c>
      <c r="K1745" s="2" t="s">
        <v>6598</v>
      </c>
      <c r="L1745" s="2" t="s">
        <v>6357</v>
      </c>
      <c r="M1745" s="2">
        <v>0.0</v>
      </c>
      <c r="N1745" s="38" t="s">
        <v>6599</v>
      </c>
    </row>
    <row r="1746">
      <c r="A1746" s="125">
        <v>1745.0</v>
      </c>
      <c r="D1746" s="2" t="s">
        <v>3023</v>
      </c>
      <c r="E1746" s="2" t="s">
        <v>3024</v>
      </c>
      <c r="F1746" s="110" t="s">
        <v>3025</v>
      </c>
      <c r="G1746" s="110" t="s">
        <v>5557</v>
      </c>
      <c r="H1746" s="110" t="s">
        <v>6596</v>
      </c>
      <c r="I1746" s="2" t="s">
        <v>925</v>
      </c>
      <c r="J1746" s="2" t="s">
        <v>6600</v>
      </c>
      <c r="K1746" s="2" t="s">
        <v>6601</v>
      </c>
      <c r="L1746" s="2" t="s">
        <v>6380</v>
      </c>
      <c r="M1746" s="2">
        <v>0.0</v>
      </c>
      <c r="N1746" s="38" t="s">
        <v>6602</v>
      </c>
    </row>
    <row r="1747">
      <c r="A1747" s="125">
        <v>1746.0</v>
      </c>
      <c r="D1747" s="2" t="s">
        <v>3023</v>
      </c>
      <c r="E1747" s="2" t="s">
        <v>3024</v>
      </c>
      <c r="F1747" s="110" t="s">
        <v>3025</v>
      </c>
      <c r="G1747" s="110" t="s">
        <v>5557</v>
      </c>
      <c r="H1747" s="110" t="s">
        <v>6596</v>
      </c>
      <c r="I1747" s="2" t="s">
        <v>925</v>
      </c>
      <c r="J1747" s="2" t="s">
        <v>6603</v>
      </c>
      <c r="K1747" s="2" t="s">
        <v>6604</v>
      </c>
      <c r="L1747" s="2" t="s">
        <v>6369</v>
      </c>
      <c r="M1747" s="2">
        <v>0.0</v>
      </c>
      <c r="N1747" s="38" t="s">
        <v>6605</v>
      </c>
    </row>
    <row r="1748">
      <c r="A1748" s="125">
        <v>1747.0</v>
      </c>
      <c r="D1748" s="2" t="s">
        <v>3023</v>
      </c>
      <c r="E1748" s="2" t="s">
        <v>3024</v>
      </c>
      <c r="F1748" s="110" t="s">
        <v>3025</v>
      </c>
      <c r="G1748" s="110" t="s">
        <v>5557</v>
      </c>
      <c r="H1748" s="110" t="s">
        <v>6596</v>
      </c>
      <c r="I1748" s="2" t="s">
        <v>925</v>
      </c>
      <c r="J1748" s="2" t="s">
        <v>6606</v>
      </c>
      <c r="K1748" s="2" t="s">
        <v>6598</v>
      </c>
      <c r="L1748" s="2" t="s">
        <v>6357</v>
      </c>
      <c r="M1748" s="2">
        <v>0.0</v>
      </c>
      <c r="N1748" s="38" t="s">
        <v>6607</v>
      </c>
    </row>
    <row r="1749">
      <c r="A1749" s="125">
        <v>1748.0</v>
      </c>
      <c r="D1749" s="2" t="s">
        <v>3023</v>
      </c>
      <c r="E1749" s="2" t="s">
        <v>3024</v>
      </c>
      <c r="F1749" s="110" t="s">
        <v>3025</v>
      </c>
      <c r="G1749" s="110" t="s">
        <v>5557</v>
      </c>
      <c r="H1749" s="110" t="s">
        <v>6596</v>
      </c>
      <c r="I1749" s="2" t="s">
        <v>925</v>
      </c>
      <c r="J1749" s="2" t="s">
        <v>6608</v>
      </c>
      <c r="K1749" s="2" t="s">
        <v>6609</v>
      </c>
      <c r="L1749" s="2" t="s">
        <v>6380</v>
      </c>
      <c r="M1749" s="2">
        <v>0.0</v>
      </c>
      <c r="N1749" s="38" t="s">
        <v>6610</v>
      </c>
    </row>
    <row r="1750">
      <c r="A1750" s="125">
        <v>1749.0</v>
      </c>
      <c r="D1750" s="2" t="s">
        <v>3023</v>
      </c>
      <c r="E1750" s="2" t="s">
        <v>3024</v>
      </c>
      <c r="F1750" s="110" t="s">
        <v>3025</v>
      </c>
      <c r="G1750" s="110" t="s">
        <v>5557</v>
      </c>
      <c r="H1750" s="110" t="s">
        <v>6596</v>
      </c>
      <c r="I1750" s="2" t="s">
        <v>925</v>
      </c>
      <c r="J1750" s="2" t="s">
        <v>6611</v>
      </c>
      <c r="K1750" s="2" t="s">
        <v>6604</v>
      </c>
      <c r="L1750" s="2" t="s">
        <v>6369</v>
      </c>
      <c r="M1750" s="2">
        <v>0.0</v>
      </c>
      <c r="N1750" s="38" t="s">
        <v>6612</v>
      </c>
    </row>
    <row r="1751">
      <c r="A1751" s="125">
        <v>1750.0</v>
      </c>
      <c r="D1751" s="2" t="s">
        <v>3023</v>
      </c>
      <c r="E1751" s="2" t="s">
        <v>3024</v>
      </c>
      <c r="F1751" s="110" t="s">
        <v>3025</v>
      </c>
      <c r="G1751" s="110" t="s">
        <v>5557</v>
      </c>
      <c r="H1751" s="110" t="s">
        <v>6596</v>
      </c>
      <c r="I1751" s="2" t="s">
        <v>925</v>
      </c>
      <c r="J1751" s="2" t="s">
        <v>6613</v>
      </c>
      <c r="K1751" s="2" t="s">
        <v>6598</v>
      </c>
      <c r="L1751" s="2" t="s">
        <v>6357</v>
      </c>
      <c r="M1751" s="2">
        <v>0.0</v>
      </c>
      <c r="N1751" s="38" t="s">
        <v>6614</v>
      </c>
    </row>
    <row r="1752">
      <c r="A1752" s="125">
        <v>1751.0</v>
      </c>
      <c r="D1752" s="2" t="s">
        <v>3023</v>
      </c>
      <c r="E1752" s="2" t="s">
        <v>3024</v>
      </c>
      <c r="F1752" s="110" t="s">
        <v>3025</v>
      </c>
      <c r="G1752" s="110" t="s">
        <v>5557</v>
      </c>
      <c r="H1752" s="110" t="s">
        <v>6596</v>
      </c>
      <c r="I1752" s="2" t="s">
        <v>925</v>
      </c>
      <c r="J1752" s="2" t="s">
        <v>6615</v>
      </c>
      <c r="K1752" s="2" t="s">
        <v>6616</v>
      </c>
      <c r="L1752" s="2" t="s">
        <v>6380</v>
      </c>
      <c r="M1752" s="2">
        <v>0.0</v>
      </c>
      <c r="N1752" s="38" t="s">
        <v>6617</v>
      </c>
    </row>
    <row r="1753">
      <c r="A1753" s="125">
        <v>1752.0</v>
      </c>
      <c r="D1753" s="2" t="s">
        <v>3023</v>
      </c>
      <c r="E1753" s="2" t="s">
        <v>3024</v>
      </c>
      <c r="F1753" s="110" t="s">
        <v>3025</v>
      </c>
      <c r="G1753" s="110" t="s">
        <v>5557</v>
      </c>
      <c r="H1753" s="110" t="s">
        <v>6596</v>
      </c>
      <c r="I1753" s="2" t="s">
        <v>925</v>
      </c>
      <c r="J1753" s="2" t="s">
        <v>6618</v>
      </c>
      <c r="K1753" s="2" t="s">
        <v>6619</v>
      </c>
      <c r="L1753" s="2" t="s">
        <v>6369</v>
      </c>
      <c r="M1753" s="2">
        <v>0.0</v>
      </c>
      <c r="N1753" s="38" t="s">
        <v>6620</v>
      </c>
    </row>
    <row r="1754">
      <c r="A1754" s="125">
        <v>1753.0</v>
      </c>
      <c r="D1754" s="2" t="s">
        <v>3023</v>
      </c>
      <c r="E1754" s="2" t="s">
        <v>3024</v>
      </c>
      <c r="F1754" s="110" t="s">
        <v>3025</v>
      </c>
      <c r="G1754" s="110" t="s">
        <v>5557</v>
      </c>
      <c r="H1754" s="110" t="s">
        <v>6596</v>
      </c>
      <c r="I1754" s="2" t="s">
        <v>925</v>
      </c>
      <c r="J1754" s="2" t="s">
        <v>6621</v>
      </c>
      <c r="K1754" s="2" t="s">
        <v>6598</v>
      </c>
      <c r="L1754" s="2" t="s">
        <v>6357</v>
      </c>
      <c r="M1754" s="2">
        <v>0.0</v>
      </c>
      <c r="N1754" s="38" t="s">
        <v>6622</v>
      </c>
    </row>
    <row r="1755">
      <c r="A1755" s="125">
        <v>1754.0</v>
      </c>
      <c r="D1755" s="2" t="s">
        <v>3023</v>
      </c>
      <c r="E1755" s="2" t="s">
        <v>3024</v>
      </c>
      <c r="F1755" s="110" t="s">
        <v>3025</v>
      </c>
      <c r="G1755" s="110" t="s">
        <v>5557</v>
      </c>
      <c r="H1755" s="110" t="s">
        <v>6596</v>
      </c>
      <c r="I1755" s="2" t="s">
        <v>925</v>
      </c>
      <c r="J1755" s="2" t="s">
        <v>6623</v>
      </c>
      <c r="K1755" s="2" t="s">
        <v>6624</v>
      </c>
      <c r="L1755" s="2" t="s">
        <v>6625</v>
      </c>
      <c r="M1755" s="2">
        <v>0.0</v>
      </c>
      <c r="N1755" s="38" t="s">
        <v>6626</v>
      </c>
    </row>
    <row r="1756">
      <c r="A1756" s="125">
        <v>1755.0</v>
      </c>
      <c r="D1756" s="2" t="s">
        <v>3023</v>
      </c>
      <c r="E1756" s="2" t="s">
        <v>3024</v>
      </c>
      <c r="F1756" s="110" t="s">
        <v>3025</v>
      </c>
      <c r="G1756" s="110" t="s">
        <v>5557</v>
      </c>
      <c r="H1756" s="110" t="s">
        <v>6596</v>
      </c>
      <c r="I1756" s="2" t="s">
        <v>925</v>
      </c>
      <c r="J1756" s="2" t="s">
        <v>6627</v>
      </c>
      <c r="K1756" s="2" t="s">
        <v>6628</v>
      </c>
      <c r="L1756" s="2" t="s">
        <v>6380</v>
      </c>
      <c r="M1756" s="2">
        <v>0.0</v>
      </c>
      <c r="N1756" s="38" t="s">
        <v>6629</v>
      </c>
    </row>
    <row r="1757">
      <c r="A1757" s="125">
        <v>1756.0</v>
      </c>
      <c r="D1757" s="2" t="s">
        <v>3023</v>
      </c>
      <c r="E1757" s="2" t="s">
        <v>3024</v>
      </c>
      <c r="F1757" s="110" t="s">
        <v>3025</v>
      </c>
      <c r="G1757" s="110" t="s">
        <v>5557</v>
      </c>
      <c r="H1757" s="110" t="s">
        <v>6596</v>
      </c>
      <c r="I1757" s="2" t="s">
        <v>925</v>
      </c>
      <c r="J1757" s="2" t="s">
        <v>6630</v>
      </c>
      <c r="K1757" s="2" t="s">
        <v>6619</v>
      </c>
      <c r="L1757" s="2" t="s">
        <v>6369</v>
      </c>
      <c r="M1757" s="2">
        <v>0.0</v>
      </c>
      <c r="N1757" s="38" t="s">
        <v>6631</v>
      </c>
    </row>
    <row r="1758">
      <c r="A1758" s="125">
        <v>1757.0</v>
      </c>
      <c r="D1758" s="2" t="s">
        <v>3023</v>
      </c>
      <c r="E1758" s="2" t="s">
        <v>3024</v>
      </c>
      <c r="F1758" s="110" t="s">
        <v>3025</v>
      </c>
      <c r="G1758" s="110" t="s">
        <v>5557</v>
      </c>
      <c r="H1758" s="110" t="s">
        <v>6632</v>
      </c>
      <c r="I1758" s="2" t="s">
        <v>925</v>
      </c>
      <c r="J1758" s="2" t="s">
        <v>6633</v>
      </c>
      <c r="K1758" s="2" t="s">
        <v>6634</v>
      </c>
      <c r="L1758" s="2" t="s">
        <v>6635</v>
      </c>
      <c r="M1758" s="2">
        <v>0.0</v>
      </c>
      <c r="N1758" s="38" t="s">
        <v>6636</v>
      </c>
    </row>
    <row r="1759">
      <c r="A1759" s="125">
        <v>1758.0</v>
      </c>
      <c r="D1759" s="2" t="s">
        <v>3023</v>
      </c>
      <c r="E1759" s="2" t="s">
        <v>3024</v>
      </c>
      <c r="F1759" s="110" t="s">
        <v>3025</v>
      </c>
      <c r="G1759" s="110" t="s">
        <v>5557</v>
      </c>
      <c r="H1759" s="110" t="s">
        <v>6632</v>
      </c>
      <c r="I1759" s="2" t="s">
        <v>925</v>
      </c>
      <c r="J1759" s="2" t="s">
        <v>6637</v>
      </c>
      <c r="K1759" s="2" t="s">
        <v>6638</v>
      </c>
      <c r="L1759" s="2" t="s">
        <v>6639</v>
      </c>
      <c r="M1759" s="2">
        <v>0.0</v>
      </c>
      <c r="N1759" s="38" t="s">
        <v>6640</v>
      </c>
    </row>
    <row r="1760">
      <c r="A1760" s="125">
        <v>1759.0</v>
      </c>
      <c r="D1760" s="2" t="s">
        <v>3023</v>
      </c>
      <c r="E1760" s="2" t="s">
        <v>3024</v>
      </c>
      <c r="F1760" s="110" t="s">
        <v>3025</v>
      </c>
      <c r="G1760" s="110" t="s">
        <v>5557</v>
      </c>
      <c r="H1760" s="110" t="s">
        <v>6632</v>
      </c>
      <c r="I1760" s="2" t="s">
        <v>925</v>
      </c>
      <c r="J1760" s="2" t="s">
        <v>6641</v>
      </c>
      <c r="K1760" s="2" t="s">
        <v>6642</v>
      </c>
      <c r="L1760" s="2" t="s">
        <v>6643</v>
      </c>
      <c r="M1760" s="2">
        <v>0.0</v>
      </c>
      <c r="N1760" s="38" t="s">
        <v>6644</v>
      </c>
    </row>
    <row r="1761">
      <c r="A1761" s="125">
        <v>1760.0</v>
      </c>
      <c r="D1761" s="2" t="s">
        <v>3023</v>
      </c>
      <c r="E1761" s="2" t="s">
        <v>3024</v>
      </c>
      <c r="F1761" s="110" t="s">
        <v>3025</v>
      </c>
      <c r="G1761" s="110" t="s">
        <v>5557</v>
      </c>
      <c r="H1761" s="110" t="s">
        <v>6632</v>
      </c>
      <c r="I1761" s="2" t="s">
        <v>925</v>
      </c>
      <c r="J1761" s="2" t="s">
        <v>6645</v>
      </c>
      <c r="K1761" s="2" t="s">
        <v>6646</v>
      </c>
      <c r="L1761" s="2" t="s">
        <v>6647</v>
      </c>
      <c r="M1761" s="2">
        <v>0.0</v>
      </c>
      <c r="N1761" s="38" t="s">
        <v>6648</v>
      </c>
    </row>
    <row r="1762">
      <c r="A1762" s="125">
        <v>1761.0</v>
      </c>
      <c r="D1762" s="2" t="s">
        <v>3023</v>
      </c>
      <c r="E1762" s="2" t="s">
        <v>3024</v>
      </c>
      <c r="F1762" s="110" t="s">
        <v>3025</v>
      </c>
      <c r="G1762" s="110" t="s">
        <v>5557</v>
      </c>
      <c r="H1762" s="110" t="s">
        <v>6632</v>
      </c>
      <c r="I1762" s="2" t="s">
        <v>925</v>
      </c>
      <c r="J1762" s="2" t="s">
        <v>6649</v>
      </c>
      <c r="K1762" s="2" t="s">
        <v>6650</v>
      </c>
      <c r="L1762" s="2" t="s">
        <v>6635</v>
      </c>
      <c r="M1762" s="2">
        <v>0.0</v>
      </c>
      <c r="N1762" s="38" t="s">
        <v>6651</v>
      </c>
    </row>
    <row r="1763">
      <c r="A1763" s="125">
        <v>1762.0</v>
      </c>
      <c r="D1763" s="2" t="s">
        <v>3023</v>
      </c>
      <c r="E1763" s="2" t="s">
        <v>3024</v>
      </c>
      <c r="F1763" s="110" t="s">
        <v>3025</v>
      </c>
      <c r="G1763" s="110" t="s">
        <v>5557</v>
      </c>
      <c r="H1763" s="110" t="s">
        <v>6632</v>
      </c>
      <c r="I1763" s="2" t="s">
        <v>925</v>
      </c>
      <c r="J1763" s="2" t="s">
        <v>6652</v>
      </c>
      <c r="K1763" s="2" t="s">
        <v>6653</v>
      </c>
      <c r="L1763" s="2" t="s">
        <v>6654</v>
      </c>
      <c r="M1763" s="2">
        <v>0.0</v>
      </c>
      <c r="N1763" s="38" t="s">
        <v>6655</v>
      </c>
    </row>
    <row r="1764">
      <c r="A1764" s="125">
        <v>1763.0</v>
      </c>
      <c r="D1764" s="2" t="s">
        <v>3023</v>
      </c>
      <c r="E1764" s="2" t="s">
        <v>3024</v>
      </c>
      <c r="F1764" s="110" t="s">
        <v>3025</v>
      </c>
      <c r="G1764" s="110" t="s">
        <v>5557</v>
      </c>
      <c r="H1764" s="110" t="s">
        <v>6632</v>
      </c>
      <c r="I1764" s="2" t="s">
        <v>925</v>
      </c>
      <c r="J1764" s="2" t="s">
        <v>6656</v>
      </c>
      <c r="K1764" s="2" t="s">
        <v>6642</v>
      </c>
      <c r="L1764" s="2" t="s">
        <v>6643</v>
      </c>
      <c r="M1764" s="2">
        <v>0.0</v>
      </c>
      <c r="N1764" s="38" t="s">
        <v>6657</v>
      </c>
    </row>
    <row r="1765">
      <c r="A1765" s="125">
        <v>1764.0</v>
      </c>
      <c r="D1765" s="2" t="s">
        <v>3023</v>
      </c>
      <c r="E1765" s="2" t="s">
        <v>3024</v>
      </c>
      <c r="F1765" s="110" t="s">
        <v>3025</v>
      </c>
      <c r="G1765" s="110" t="s">
        <v>5557</v>
      </c>
      <c r="H1765" s="110" t="s">
        <v>6632</v>
      </c>
      <c r="I1765" s="2" t="s">
        <v>925</v>
      </c>
      <c r="J1765" s="2" t="s">
        <v>6658</v>
      </c>
      <c r="K1765" s="2" t="s">
        <v>6646</v>
      </c>
      <c r="L1765" s="2" t="s">
        <v>6647</v>
      </c>
      <c r="M1765" s="2">
        <v>0.0</v>
      </c>
      <c r="N1765" s="38" t="s">
        <v>6659</v>
      </c>
    </row>
    <row r="1766">
      <c r="A1766" s="125">
        <v>1765.0</v>
      </c>
      <c r="D1766" s="2" t="s">
        <v>3023</v>
      </c>
      <c r="E1766" s="2" t="s">
        <v>3024</v>
      </c>
      <c r="F1766" s="110" t="s">
        <v>3025</v>
      </c>
      <c r="G1766" s="110" t="s">
        <v>5557</v>
      </c>
      <c r="H1766" s="110" t="s">
        <v>6660</v>
      </c>
      <c r="I1766" s="2" t="s">
        <v>925</v>
      </c>
      <c r="J1766" s="2" t="s">
        <v>6661</v>
      </c>
      <c r="K1766" s="2" t="s">
        <v>6662</v>
      </c>
      <c r="L1766" s="2" t="s">
        <v>6663</v>
      </c>
      <c r="M1766" s="2">
        <v>0.0</v>
      </c>
      <c r="N1766" s="38" t="s">
        <v>6664</v>
      </c>
    </row>
    <row r="1767">
      <c r="A1767" s="125">
        <v>1766.0</v>
      </c>
      <c r="D1767" s="2" t="s">
        <v>3023</v>
      </c>
      <c r="E1767" s="2" t="s">
        <v>3024</v>
      </c>
      <c r="F1767" s="110" t="s">
        <v>3025</v>
      </c>
      <c r="G1767" s="110" t="s">
        <v>5557</v>
      </c>
      <c r="H1767" s="110" t="s">
        <v>6660</v>
      </c>
      <c r="I1767" s="2" t="s">
        <v>925</v>
      </c>
      <c r="J1767" s="2" t="s">
        <v>6665</v>
      </c>
      <c r="K1767" s="2" t="s">
        <v>6666</v>
      </c>
      <c r="L1767" s="2" t="s">
        <v>6667</v>
      </c>
      <c r="M1767" s="2">
        <v>0.0</v>
      </c>
      <c r="N1767" s="38" t="s">
        <v>6668</v>
      </c>
    </row>
    <row r="1768">
      <c r="A1768" s="125">
        <v>1767.0</v>
      </c>
      <c r="D1768" s="2" t="s">
        <v>3023</v>
      </c>
      <c r="E1768" s="2" t="s">
        <v>3024</v>
      </c>
      <c r="F1768" s="110" t="s">
        <v>3025</v>
      </c>
      <c r="G1768" s="110" t="s">
        <v>5557</v>
      </c>
      <c r="H1768" s="110" t="s">
        <v>6660</v>
      </c>
      <c r="I1768" s="2" t="s">
        <v>925</v>
      </c>
      <c r="J1768" s="2" t="s">
        <v>6669</v>
      </c>
      <c r="K1768" s="2" t="s">
        <v>6670</v>
      </c>
      <c r="L1768" s="2" t="s">
        <v>6671</v>
      </c>
      <c r="M1768" s="2">
        <v>0.0</v>
      </c>
      <c r="N1768" s="38" t="s">
        <v>6672</v>
      </c>
    </row>
    <row r="1769">
      <c r="A1769" s="125">
        <v>1768.0</v>
      </c>
      <c r="D1769" s="2" t="s">
        <v>3023</v>
      </c>
      <c r="E1769" s="2" t="s">
        <v>3024</v>
      </c>
      <c r="F1769" s="110" t="s">
        <v>3025</v>
      </c>
      <c r="G1769" s="110" t="s">
        <v>5557</v>
      </c>
      <c r="H1769" s="110" t="s">
        <v>6660</v>
      </c>
      <c r="I1769" s="2" t="s">
        <v>925</v>
      </c>
      <c r="J1769" s="2" t="s">
        <v>6673</v>
      </c>
      <c r="K1769" s="2" t="s">
        <v>6674</v>
      </c>
      <c r="L1769" s="2" t="s">
        <v>6352</v>
      </c>
      <c r="M1769" s="2">
        <v>0.0</v>
      </c>
      <c r="N1769" s="38" t="s">
        <v>6675</v>
      </c>
    </row>
    <row r="1770">
      <c r="A1770" s="125">
        <v>1769.0</v>
      </c>
      <c r="D1770" s="2" t="s">
        <v>3023</v>
      </c>
      <c r="E1770" s="2" t="s">
        <v>3024</v>
      </c>
      <c r="F1770" s="110" t="s">
        <v>3025</v>
      </c>
      <c r="G1770" s="110" t="s">
        <v>5557</v>
      </c>
      <c r="H1770" s="110" t="s">
        <v>6676</v>
      </c>
      <c r="I1770" s="2" t="s">
        <v>925</v>
      </c>
      <c r="J1770" s="2" t="s">
        <v>6677</v>
      </c>
      <c r="K1770" s="2" t="s">
        <v>6678</v>
      </c>
      <c r="L1770" s="2" t="s">
        <v>6679</v>
      </c>
      <c r="M1770" s="2">
        <v>0.0</v>
      </c>
      <c r="N1770" s="38" t="s">
        <v>6680</v>
      </c>
    </row>
    <row r="1771">
      <c r="A1771" s="125">
        <v>1770.0</v>
      </c>
      <c r="D1771" s="2" t="s">
        <v>3023</v>
      </c>
      <c r="E1771" s="2" t="s">
        <v>3024</v>
      </c>
      <c r="F1771" s="110" t="s">
        <v>3025</v>
      </c>
      <c r="G1771" s="110" t="s">
        <v>5557</v>
      </c>
      <c r="H1771" s="110" t="s">
        <v>6676</v>
      </c>
      <c r="I1771" s="2" t="s">
        <v>925</v>
      </c>
      <c r="J1771" s="2" t="s">
        <v>6681</v>
      </c>
      <c r="K1771" s="2" t="s">
        <v>6682</v>
      </c>
      <c r="L1771" s="2" t="s">
        <v>6683</v>
      </c>
      <c r="M1771" s="2">
        <v>0.0</v>
      </c>
      <c r="N1771" s="38" t="s">
        <v>6684</v>
      </c>
    </row>
    <row r="1772">
      <c r="A1772" s="125">
        <v>1771.0</v>
      </c>
      <c r="D1772" s="2" t="s">
        <v>3023</v>
      </c>
      <c r="E1772" s="2" t="s">
        <v>3024</v>
      </c>
      <c r="F1772" s="110" t="s">
        <v>3025</v>
      </c>
      <c r="G1772" s="110" t="s">
        <v>5557</v>
      </c>
      <c r="H1772" s="110" t="s">
        <v>6676</v>
      </c>
      <c r="I1772" s="2" t="s">
        <v>925</v>
      </c>
      <c r="J1772" s="2" t="s">
        <v>6685</v>
      </c>
      <c r="K1772" s="2" t="s">
        <v>6686</v>
      </c>
      <c r="L1772" s="2" t="s">
        <v>6514</v>
      </c>
      <c r="M1772" s="2">
        <v>0.0</v>
      </c>
      <c r="N1772" s="38" t="s">
        <v>6687</v>
      </c>
    </row>
    <row r="1773">
      <c r="A1773" s="125">
        <v>1772.0</v>
      </c>
      <c r="D1773" s="2" t="s">
        <v>3023</v>
      </c>
      <c r="E1773" s="2" t="s">
        <v>3024</v>
      </c>
      <c r="F1773" s="110" t="s">
        <v>3025</v>
      </c>
      <c r="G1773" s="110" t="s">
        <v>5557</v>
      </c>
      <c r="H1773" s="110" t="s">
        <v>6676</v>
      </c>
      <c r="I1773" s="2" t="s">
        <v>925</v>
      </c>
      <c r="J1773" s="2" t="s">
        <v>6688</v>
      </c>
      <c r="K1773" s="2" t="s">
        <v>6689</v>
      </c>
      <c r="L1773" s="2" t="s">
        <v>6690</v>
      </c>
      <c r="M1773" s="2">
        <v>0.0</v>
      </c>
      <c r="N1773" s="38" t="s">
        <v>6691</v>
      </c>
    </row>
    <row r="1774">
      <c r="A1774" s="125">
        <v>1773.0</v>
      </c>
      <c r="D1774" s="2" t="s">
        <v>3023</v>
      </c>
      <c r="E1774" s="2" t="s">
        <v>3024</v>
      </c>
      <c r="F1774" s="110" t="s">
        <v>3025</v>
      </c>
      <c r="G1774" s="110" t="s">
        <v>5557</v>
      </c>
      <c r="H1774" s="110" t="s">
        <v>6676</v>
      </c>
      <c r="I1774" s="2" t="s">
        <v>925</v>
      </c>
      <c r="J1774" s="2" t="s">
        <v>6692</v>
      </c>
      <c r="K1774" s="2" t="s">
        <v>6693</v>
      </c>
      <c r="L1774" s="2" t="s">
        <v>6679</v>
      </c>
      <c r="M1774" s="2">
        <v>0.0</v>
      </c>
      <c r="N1774" s="38" t="s">
        <v>6694</v>
      </c>
    </row>
    <row r="1775">
      <c r="A1775" s="125">
        <v>1774.0</v>
      </c>
      <c r="D1775" s="2" t="s">
        <v>3023</v>
      </c>
      <c r="E1775" s="2" t="s">
        <v>3024</v>
      </c>
      <c r="F1775" s="110" t="s">
        <v>3025</v>
      </c>
      <c r="G1775" s="110" t="s">
        <v>5557</v>
      </c>
      <c r="H1775" s="110" t="s">
        <v>6676</v>
      </c>
      <c r="I1775" s="2" t="s">
        <v>925</v>
      </c>
      <c r="J1775" s="2" t="s">
        <v>6695</v>
      </c>
      <c r="K1775" s="2" t="s">
        <v>6696</v>
      </c>
      <c r="L1775" s="2" t="s">
        <v>6683</v>
      </c>
      <c r="M1775" s="2">
        <v>0.0</v>
      </c>
      <c r="N1775" s="38" t="s">
        <v>6697</v>
      </c>
    </row>
    <row r="1776">
      <c r="A1776" s="125">
        <v>1775.0</v>
      </c>
      <c r="D1776" s="2" t="s">
        <v>3023</v>
      </c>
      <c r="E1776" s="2" t="s">
        <v>3024</v>
      </c>
      <c r="F1776" s="110" t="s">
        <v>3025</v>
      </c>
      <c r="G1776" s="110" t="s">
        <v>5557</v>
      </c>
      <c r="H1776" s="110" t="s">
        <v>6676</v>
      </c>
      <c r="I1776" s="2" t="s">
        <v>925</v>
      </c>
      <c r="J1776" s="2" t="s">
        <v>6698</v>
      </c>
      <c r="K1776" s="2" t="s">
        <v>6699</v>
      </c>
      <c r="L1776" s="2" t="s">
        <v>6514</v>
      </c>
      <c r="M1776" s="2">
        <v>0.0</v>
      </c>
      <c r="N1776" s="38" t="s">
        <v>6700</v>
      </c>
    </row>
    <row r="1777">
      <c r="A1777" s="125">
        <v>1776.0</v>
      </c>
      <c r="D1777" s="2" t="s">
        <v>3023</v>
      </c>
      <c r="E1777" s="2" t="s">
        <v>3024</v>
      </c>
      <c r="F1777" s="110" t="s">
        <v>3025</v>
      </c>
      <c r="G1777" s="110" t="s">
        <v>5557</v>
      </c>
      <c r="H1777" s="110" t="s">
        <v>6676</v>
      </c>
      <c r="I1777" s="2" t="s">
        <v>925</v>
      </c>
      <c r="J1777" s="2" t="s">
        <v>6701</v>
      </c>
      <c r="K1777" s="2" t="s">
        <v>6702</v>
      </c>
      <c r="L1777" s="2" t="s">
        <v>6703</v>
      </c>
      <c r="M1777" s="2">
        <v>0.0</v>
      </c>
      <c r="N1777" s="38" t="s">
        <v>6704</v>
      </c>
    </row>
    <row r="1778">
      <c r="A1778" s="125">
        <v>1777.0</v>
      </c>
      <c r="D1778" s="2" t="s">
        <v>3023</v>
      </c>
      <c r="E1778" s="2" t="s">
        <v>3024</v>
      </c>
      <c r="F1778" s="110" t="s">
        <v>3025</v>
      </c>
      <c r="G1778" s="110" t="s">
        <v>5557</v>
      </c>
      <c r="H1778" s="110" t="s">
        <v>6676</v>
      </c>
      <c r="I1778" s="2" t="s">
        <v>925</v>
      </c>
      <c r="J1778" s="2" t="s">
        <v>6705</v>
      </c>
      <c r="K1778" s="2" t="s">
        <v>6693</v>
      </c>
      <c r="L1778" s="2" t="s">
        <v>6679</v>
      </c>
      <c r="M1778" s="2">
        <v>0.0</v>
      </c>
      <c r="N1778" s="38" t="s">
        <v>6706</v>
      </c>
    </row>
    <row r="1779">
      <c r="A1779" s="125">
        <v>1778.0</v>
      </c>
      <c r="D1779" s="2" t="s">
        <v>3023</v>
      </c>
      <c r="E1779" s="2" t="s">
        <v>3024</v>
      </c>
      <c r="F1779" s="110" t="s">
        <v>3025</v>
      </c>
      <c r="G1779" s="110" t="s">
        <v>5557</v>
      </c>
      <c r="H1779" s="110" t="s">
        <v>6676</v>
      </c>
      <c r="I1779" s="2" t="s">
        <v>925</v>
      </c>
      <c r="J1779" s="2" t="s">
        <v>6707</v>
      </c>
      <c r="K1779" s="2" t="s">
        <v>6708</v>
      </c>
      <c r="L1779" s="2" t="s">
        <v>6683</v>
      </c>
      <c r="M1779" s="2">
        <v>0.0</v>
      </c>
      <c r="N1779" s="38" t="s">
        <v>6709</v>
      </c>
    </row>
    <row r="1780">
      <c r="A1780" s="125">
        <v>1779.0</v>
      </c>
      <c r="D1780" s="2" t="s">
        <v>3023</v>
      </c>
      <c r="E1780" s="2" t="s">
        <v>3024</v>
      </c>
      <c r="F1780" s="110" t="s">
        <v>3025</v>
      </c>
      <c r="G1780" s="110" t="s">
        <v>5557</v>
      </c>
      <c r="H1780" s="110" t="s">
        <v>6676</v>
      </c>
      <c r="I1780" s="2" t="s">
        <v>925</v>
      </c>
      <c r="J1780" s="2" t="s">
        <v>6710</v>
      </c>
      <c r="K1780" s="2" t="s">
        <v>6711</v>
      </c>
      <c r="L1780" s="2" t="s">
        <v>6514</v>
      </c>
      <c r="M1780" s="2">
        <v>0.0</v>
      </c>
      <c r="N1780" s="38" t="s">
        <v>6712</v>
      </c>
    </row>
    <row r="1781">
      <c r="A1781" s="125">
        <v>1780.0</v>
      </c>
      <c r="D1781" s="2" t="s">
        <v>3023</v>
      </c>
      <c r="E1781" s="2" t="s">
        <v>3024</v>
      </c>
      <c r="F1781" s="110" t="s">
        <v>3025</v>
      </c>
      <c r="G1781" s="110" t="s">
        <v>5557</v>
      </c>
      <c r="H1781" s="110" t="s">
        <v>6676</v>
      </c>
      <c r="I1781" s="2" t="s">
        <v>925</v>
      </c>
      <c r="J1781" s="2" t="s">
        <v>6713</v>
      </c>
      <c r="K1781" s="2" t="s">
        <v>6714</v>
      </c>
      <c r="L1781" s="2" t="s">
        <v>6679</v>
      </c>
      <c r="M1781" s="2">
        <v>0.0</v>
      </c>
      <c r="N1781" s="38" t="s">
        <v>6715</v>
      </c>
    </row>
    <row r="1782">
      <c r="A1782" s="125">
        <v>1781.0</v>
      </c>
      <c r="D1782" s="2" t="s">
        <v>3023</v>
      </c>
      <c r="E1782" s="2" t="s">
        <v>3024</v>
      </c>
      <c r="F1782" s="110" t="s">
        <v>3025</v>
      </c>
      <c r="G1782" s="110" t="s">
        <v>5557</v>
      </c>
      <c r="H1782" s="110" t="s">
        <v>6676</v>
      </c>
      <c r="I1782" s="2" t="s">
        <v>925</v>
      </c>
      <c r="J1782" s="2" t="s">
        <v>6716</v>
      </c>
      <c r="K1782" s="2" t="s">
        <v>6708</v>
      </c>
      <c r="L1782" s="2" t="s">
        <v>6683</v>
      </c>
      <c r="M1782" s="2">
        <v>0.0</v>
      </c>
      <c r="N1782" s="38" t="s">
        <v>6717</v>
      </c>
    </row>
    <row r="1783">
      <c r="A1783" s="125">
        <v>1782.0</v>
      </c>
      <c r="D1783" s="2" t="s">
        <v>3023</v>
      </c>
      <c r="E1783" s="2" t="s">
        <v>3024</v>
      </c>
      <c r="F1783" s="110" t="s">
        <v>3025</v>
      </c>
      <c r="G1783" s="110" t="s">
        <v>5557</v>
      </c>
      <c r="H1783" s="110" t="s">
        <v>6676</v>
      </c>
      <c r="I1783" s="2" t="s">
        <v>925</v>
      </c>
      <c r="J1783" s="2" t="s">
        <v>6718</v>
      </c>
      <c r="K1783" s="2" t="s">
        <v>6719</v>
      </c>
      <c r="L1783" s="2" t="s">
        <v>6514</v>
      </c>
      <c r="M1783" s="2">
        <v>0.0</v>
      </c>
      <c r="N1783" s="38" t="s">
        <v>6720</v>
      </c>
    </row>
    <row r="1784">
      <c r="A1784" s="125">
        <v>1783.0</v>
      </c>
      <c r="D1784" s="2" t="s">
        <v>3023</v>
      </c>
      <c r="E1784" s="2" t="s">
        <v>3024</v>
      </c>
      <c r="F1784" s="110" t="s">
        <v>3025</v>
      </c>
      <c r="G1784" s="110" t="s">
        <v>5557</v>
      </c>
      <c r="H1784" s="110" t="s">
        <v>6721</v>
      </c>
      <c r="I1784" s="2" t="s">
        <v>925</v>
      </c>
      <c r="J1784" s="2" t="s">
        <v>6722</v>
      </c>
      <c r="K1784" s="2" t="s">
        <v>6723</v>
      </c>
      <c r="L1784" s="2" t="s">
        <v>6724</v>
      </c>
      <c r="M1784" s="2">
        <v>468.0</v>
      </c>
      <c r="N1784" s="38" t="s">
        <v>6725</v>
      </c>
    </row>
    <row r="1785">
      <c r="A1785" s="125">
        <v>1784.0</v>
      </c>
      <c r="D1785" s="2" t="s">
        <v>3023</v>
      </c>
      <c r="E1785" s="2" t="s">
        <v>3024</v>
      </c>
      <c r="F1785" s="110" t="s">
        <v>3025</v>
      </c>
      <c r="G1785" s="110" t="s">
        <v>5557</v>
      </c>
      <c r="H1785" s="110" t="s">
        <v>6721</v>
      </c>
      <c r="I1785" s="2" t="s">
        <v>925</v>
      </c>
      <c r="J1785" s="2" t="s">
        <v>6726</v>
      </c>
      <c r="K1785" s="2" t="s">
        <v>6727</v>
      </c>
      <c r="L1785" s="2" t="s">
        <v>6728</v>
      </c>
      <c r="M1785" s="2">
        <v>468.0</v>
      </c>
      <c r="N1785" s="38" t="s">
        <v>6729</v>
      </c>
    </row>
    <row r="1786">
      <c r="A1786" s="125">
        <v>1785.0</v>
      </c>
      <c r="D1786" s="2" t="s">
        <v>3023</v>
      </c>
      <c r="E1786" s="2" t="s">
        <v>3024</v>
      </c>
      <c r="F1786" s="110" t="s">
        <v>3025</v>
      </c>
      <c r="G1786" s="110" t="s">
        <v>5557</v>
      </c>
      <c r="H1786" s="110" t="s">
        <v>6721</v>
      </c>
      <c r="I1786" s="2" t="s">
        <v>925</v>
      </c>
      <c r="J1786" s="2" t="s">
        <v>6730</v>
      </c>
      <c r="K1786" s="2" t="s">
        <v>6731</v>
      </c>
      <c r="L1786" s="2" t="s">
        <v>6732</v>
      </c>
      <c r="M1786" s="2">
        <v>468.0</v>
      </c>
      <c r="N1786" s="38" t="s">
        <v>6733</v>
      </c>
    </row>
    <row r="1787">
      <c r="A1787" s="125">
        <v>1786.0</v>
      </c>
      <c r="D1787" s="2" t="s">
        <v>3023</v>
      </c>
      <c r="E1787" s="2" t="s">
        <v>3024</v>
      </c>
      <c r="F1787" s="110" t="s">
        <v>3025</v>
      </c>
      <c r="G1787" s="110" t="s">
        <v>5557</v>
      </c>
      <c r="H1787" s="110" t="s">
        <v>6721</v>
      </c>
      <c r="I1787" s="2" t="s">
        <v>925</v>
      </c>
      <c r="J1787" s="2" t="s">
        <v>6734</v>
      </c>
      <c r="K1787" s="2" t="s">
        <v>6735</v>
      </c>
      <c r="L1787" s="2" t="s">
        <v>6736</v>
      </c>
      <c r="M1787" s="2">
        <v>468.0</v>
      </c>
      <c r="N1787" s="38" t="s">
        <v>6737</v>
      </c>
    </row>
    <row r="1788">
      <c r="A1788" s="125">
        <v>1787.0</v>
      </c>
      <c r="D1788" s="2" t="s">
        <v>3023</v>
      </c>
      <c r="E1788" s="2" t="s">
        <v>3024</v>
      </c>
      <c r="F1788" s="110" t="s">
        <v>3025</v>
      </c>
      <c r="G1788" s="110" t="s">
        <v>5557</v>
      </c>
      <c r="H1788" s="110" t="s">
        <v>6721</v>
      </c>
      <c r="I1788" s="2" t="s">
        <v>925</v>
      </c>
      <c r="J1788" s="2" t="s">
        <v>6738</v>
      </c>
      <c r="K1788" s="2" t="s">
        <v>6739</v>
      </c>
      <c r="L1788" s="2" t="s">
        <v>6740</v>
      </c>
      <c r="M1788" s="2">
        <v>468.0</v>
      </c>
      <c r="N1788" s="38" t="s">
        <v>6741</v>
      </c>
    </row>
    <row r="1789">
      <c r="A1789" s="125">
        <v>1788.0</v>
      </c>
      <c r="D1789" s="2" t="s">
        <v>3023</v>
      </c>
      <c r="E1789" s="2" t="s">
        <v>3024</v>
      </c>
      <c r="F1789" s="110" t="s">
        <v>3025</v>
      </c>
      <c r="G1789" s="110" t="s">
        <v>5557</v>
      </c>
      <c r="H1789" s="110" t="s">
        <v>6721</v>
      </c>
      <c r="I1789" s="2" t="s">
        <v>925</v>
      </c>
      <c r="J1789" s="2" t="s">
        <v>6742</v>
      </c>
      <c r="K1789" s="2" t="s">
        <v>6727</v>
      </c>
      <c r="L1789" s="2" t="s">
        <v>6728</v>
      </c>
      <c r="M1789" s="2">
        <v>468.0</v>
      </c>
      <c r="N1789" s="38" t="s">
        <v>6743</v>
      </c>
    </row>
    <row r="1790">
      <c r="A1790" s="125">
        <v>1789.0</v>
      </c>
      <c r="D1790" s="2" t="s">
        <v>3023</v>
      </c>
      <c r="E1790" s="2" t="s">
        <v>3024</v>
      </c>
      <c r="F1790" s="110" t="s">
        <v>3025</v>
      </c>
      <c r="G1790" s="110" t="s">
        <v>5557</v>
      </c>
      <c r="H1790" s="110" t="s">
        <v>6721</v>
      </c>
      <c r="I1790" s="2" t="s">
        <v>925</v>
      </c>
      <c r="J1790" s="2" t="s">
        <v>6744</v>
      </c>
      <c r="K1790" s="2" t="s">
        <v>6745</v>
      </c>
      <c r="L1790" s="2" t="s">
        <v>6732</v>
      </c>
      <c r="M1790" s="2">
        <v>468.0</v>
      </c>
      <c r="N1790" s="38" t="s">
        <v>6746</v>
      </c>
    </row>
    <row r="1791">
      <c r="A1791" s="125">
        <v>1790.0</v>
      </c>
      <c r="D1791" s="2" t="s">
        <v>3023</v>
      </c>
      <c r="E1791" s="2" t="s">
        <v>3024</v>
      </c>
      <c r="F1791" s="110" t="s">
        <v>3025</v>
      </c>
      <c r="G1791" s="110" t="s">
        <v>5557</v>
      </c>
      <c r="H1791" s="110" t="s">
        <v>6721</v>
      </c>
      <c r="I1791" s="2" t="s">
        <v>925</v>
      </c>
      <c r="J1791" s="2" t="s">
        <v>6747</v>
      </c>
      <c r="K1791" s="2" t="s">
        <v>6748</v>
      </c>
      <c r="L1791" s="2" t="s">
        <v>6736</v>
      </c>
      <c r="M1791" s="2">
        <v>468.0</v>
      </c>
      <c r="N1791" s="38" t="s">
        <v>6749</v>
      </c>
    </row>
    <row r="1792">
      <c r="A1792" s="125">
        <v>1791.0</v>
      </c>
      <c r="B1792" s="2" t="s">
        <v>4306</v>
      </c>
      <c r="C1792" s="2" t="s">
        <v>6750</v>
      </c>
      <c r="D1792" s="2" t="s">
        <v>3023</v>
      </c>
      <c r="E1792" s="2" t="s">
        <v>3024</v>
      </c>
      <c r="F1792" s="110" t="s">
        <v>3025</v>
      </c>
      <c r="G1792" s="110" t="s">
        <v>5557</v>
      </c>
      <c r="H1792" s="110" t="s">
        <v>6721</v>
      </c>
      <c r="I1792" s="2" t="s">
        <v>925</v>
      </c>
      <c r="J1792" s="2" t="s">
        <v>6751</v>
      </c>
      <c r="K1792" s="2" t="s">
        <v>6752</v>
      </c>
      <c r="L1792" s="2" t="s">
        <v>6753</v>
      </c>
      <c r="M1792" s="2">
        <v>468.0</v>
      </c>
      <c r="N1792" s="38" t="s">
        <v>6754</v>
      </c>
      <c r="O1792" s="2" t="s">
        <v>4666</v>
      </c>
      <c r="P1792" s="2" t="s">
        <v>6755</v>
      </c>
    </row>
    <row r="1793">
      <c r="A1793" s="125">
        <v>1792.0</v>
      </c>
      <c r="B1793" s="2" t="s">
        <v>4306</v>
      </c>
      <c r="C1793" s="2" t="s">
        <v>6756</v>
      </c>
      <c r="D1793" s="2" t="s">
        <v>3023</v>
      </c>
      <c r="E1793" s="2" t="s">
        <v>3024</v>
      </c>
      <c r="F1793" s="110" t="s">
        <v>3025</v>
      </c>
      <c r="G1793" s="110" t="s">
        <v>5557</v>
      </c>
      <c r="H1793" s="110" t="s">
        <v>6721</v>
      </c>
      <c r="I1793" s="2" t="s">
        <v>925</v>
      </c>
      <c r="J1793" s="2" t="s">
        <v>6757</v>
      </c>
      <c r="K1793" s="2" t="s">
        <v>6758</v>
      </c>
      <c r="L1793" s="2" t="s">
        <v>6759</v>
      </c>
      <c r="M1793" s="2">
        <v>468.0</v>
      </c>
      <c r="N1793" s="38" t="s">
        <v>6760</v>
      </c>
      <c r="O1793" s="2" t="s">
        <v>4666</v>
      </c>
      <c r="P1793" s="2" t="s">
        <v>6755</v>
      </c>
    </row>
    <row r="1794">
      <c r="A1794" s="125">
        <v>1793.0</v>
      </c>
      <c r="C1794" s="2" t="s">
        <v>3968</v>
      </c>
      <c r="D1794" s="2" t="s">
        <v>3023</v>
      </c>
      <c r="E1794" s="2" t="s">
        <v>3024</v>
      </c>
      <c r="F1794" s="110" t="s">
        <v>3025</v>
      </c>
      <c r="G1794" s="110" t="s">
        <v>5557</v>
      </c>
      <c r="H1794" s="110" t="s">
        <v>6721</v>
      </c>
      <c r="I1794" s="2" t="s">
        <v>925</v>
      </c>
      <c r="J1794" s="2" t="s">
        <v>6761</v>
      </c>
      <c r="K1794" s="2" t="s">
        <v>6762</v>
      </c>
      <c r="L1794" s="2" t="s">
        <v>6763</v>
      </c>
      <c r="M1794" s="2">
        <v>468.0</v>
      </c>
      <c r="N1794" s="38" t="s">
        <v>6764</v>
      </c>
      <c r="O1794" s="2" t="s">
        <v>4666</v>
      </c>
      <c r="P1794" s="2" t="s">
        <v>6755</v>
      </c>
    </row>
    <row r="1795">
      <c r="A1795" s="125">
        <v>1794.0</v>
      </c>
      <c r="B1795" s="2" t="s">
        <v>4311</v>
      </c>
      <c r="C1795" s="2" t="s">
        <v>3305</v>
      </c>
      <c r="D1795" s="2" t="s">
        <v>3023</v>
      </c>
      <c r="E1795" s="2" t="s">
        <v>3024</v>
      </c>
      <c r="F1795" s="110" t="s">
        <v>3025</v>
      </c>
      <c r="G1795" s="110" t="s">
        <v>5557</v>
      </c>
      <c r="H1795" s="110" t="s">
        <v>6721</v>
      </c>
      <c r="I1795" s="2" t="s">
        <v>925</v>
      </c>
      <c r="J1795" s="2" t="s">
        <v>6765</v>
      </c>
      <c r="K1795" s="2" t="s">
        <v>6766</v>
      </c>
      <c r="L1795" s="2" t="s">
        <v>6736</v>
      </c>
      <c r="M1795" s="2">
        <v>468.0</v>
      </c>
      <c r="N1795" s="38" t="s">
        <v>6767</v>
      </c>
      <c r="O1795" s="2" t="s">
        <v>4666</v>
      </c>
      <c r="P1795" s="2" t="s">
        <v>6755</v>
      </c>
    </row>
    <row r="1796">
      <c r="A1796" s="125">
        <v>1795.0</v>
      </c>
      <c r="B1796" s="2" t="s">
        <v>4306</v>
      </c>
      <c r="C1796" s="2" t="s">
        <v>6750</v>
      </c>
      <c r="D1796" s="2" t="s">
        <v>3023</v>
      </c>
      <c r="E1796" s="2" t="s">
        <v>3024</v>
      </c>
      <c r="F1796" s="110" t="s">
        <v>3025</v>
      </c>
      <c r="G1796" s="110" t="s">
        <v>5557</v>
      </c>
      <c r="H1796" s="110" t="s">
        <v>6721</v>
      </c>
      <c r="I1796" s="2" t="s">
        <v>925</v>
      </c>
      <c r="J1796" s="2" t="s">
        <v>6768</v>
      </c>
      <c r="K1796" s="2" t="s">
        <v>6769</v>
      </c>
      <c r="L1796" s="2" t="s">
        <v>6753</v>
      </c>
      <c r="M1796" s="2">
        <v>468.0</v>
      </c>
      <c r="N1796" s="38" t="s">
        <v>6770</v>
      </c>
      <c r="O1796" s="2" t="s">
        <v>4666</v>
      </c>
      <c r="P1796" s="2" t="s">
        <v>6771</v>
      </c>
    </row>
    <row r="1797">
      <c r="A1797" s="125">
        <v>1796.0</v>
      </c>
      <c r="C1797" s="2" t="s">
        <v>3968</v>
      </c>
      <c r="D1797" s="2" t="s">
        <v>3023</v>
      </c>
      <c r="E1797" s="2" t="s">
        <v>3024</v>
      </c>
      <c r="F1797" s="110" t="s">
        <v>3025</v>
      </c>
      <c r="G1797" s="110" t="s">
        <v>5557</v>
      </c>
      <c r="H1797" s="110" t="s">
        <v>6721</v>
      </c>
      <c r="I1797" s="2" t="s">
        <v>925</v>
      </c>
      <c r="J1797" s="2" t="s">
        <v>6772</v>
      </c>
      <c r="K1797" s="2" t="s">
        <v>6773</v>
      </c>
      <c r="L1797" s="2" t="s">
        <v>6774</v>
      </c>
      <c r="M1797" s="2">
        <v>468.0</v>
      </c>
      <c r="N1797" s="38" t="s">
        <v>6775</v>
      </c>
      <c r="O1797" s="2" t="s">
        <v>4666</v>
      </c>
      <c r="P1797" s="2" t="s">
        <v>6771</v>
      </c>
    </row>
    <row r="1798">
      <c r="A1798" s="125">
        <v>1797.0</v>
      </c>
      <c r="B1798" s="2" t="s">
        <v>4311</v>
      </c>
      <c r="C1798" s="2" t="s">
        <v>3305</v>
      </c>
      <c r="D1798" s="2" t="s">
        <v>3023</v>
      </c>
      <c r="E1798" s="2" t="s">
        <v>3024</v>
      </c>
      <c r="F1798" s="110" t="s">
        <v>3025</v>
      </c>
      <c r="G1798" s="110" t="s">
        <v>5557</v>
      </c>
      <c r="H1798" s="110" t="s">
        <v>6721</v>
      </c>
      <c r="I1798" s="2" t="s">
        <v>925</v>
      </c>
      <c r="J1798" s="2" t="s">
        <v>6776</v>
      </c>
      <c r="K1798" s="2" t="s">
        <v>6777</v>
      </c>
      <c r="L1798" s="2" t="s">
        <v>6736</v>
      </c>
      <c r="M1798" s="2">
        <v>468.0</v>
      </c>
      <c r="N1798" s="38" t="s">
        <v>6778</v>
      </c>
      <c r="O1798" s="2" t="s">
        <v>4666</v>
      </c>
      <c r="P1798" s="2" t="s">
        <v>6771</v>
      </c>
    </row>
    <row r="1799">
      <c r="A1799" s="125">
        <v>1798.0</v>
      </c>
      <c r="D1799" s="2" t="s">
        <v>3023</v>
      </c>
      <c r="E1799" s="2" t="s">
        <v>3024</v>
      </c>
      <c r="F1799" s="110" t="s">
        <v>3025</v>
      </c>
      <c r="G1799" s="110" t="s">
        <v>5557</v>
      </c>
      <c r="H1799" s="110" t="s">
        <v>6779</v>
      </c>
      <c r="I1799" s="2" t="s">
        <v>925</v>
      </c>
      <c r="J1799" s="2" t="s">
        <v>6780</v>
      </c>
      <c r="K1799" s="2" t="s">
        <v>6781</v>
      </c>
      <c r="L1799" s="2" t="s">
        <v>6357</v>
      </c>
      <c r="M1799" s="2">
        <v>0.0</v>
      </c>
      <c r="N1799" s="38" t="s">
        <v>6782</v>
      </c>
    </row>
    <row r="1800">
      <c r="A1800" s="125">
        <v>1799.0</v>
      </c>
      <c r="D1800" s="2" t="s">
        <v>3023</v>
      </c>
      <c r="E1800" s="2" t="s">
        <v>3024</v>
      </c>
      <c r="F1800" s="110" t="s">
        <v>3025</v>
      </c>
      <c r="G1800" s="110" t="s">
        <v>5557</v>
      </c>
      <c r="H1800" s="110" t="s">
        <v>6779</v>
      </c>
      <c r="I1800" s="2" t="s">
        <v>925</v>
      </c>
      <c r="J1800" s="2" t="s">
        <v>6783</v>
      </c>
      <c r="K1800" s="2" t="s">
        <v>6784</v>
      </c>
      <c r="L1800" s="2" t="s">
        <v>6380</v>
      </c>
      <c r="M1800" s="2">
        <v>0.0</v>
      </c>
      <c r="N1800" s="38" t="s">
        <v>6785</v>
      </c>
    </row>
    <row r="1801">
      <c r="A1801" s="125">
        <v>1800.0</v>
      </c>
      <c r="D1801" s="2" t="s">
        <v>3023</v>
      </c>
      <c r="E1801" s="2" t="s">
        <v>3024</v>
      </c>
      <c r="F1801" s="110" t="s">
        <v>3025</v>
      </c>
      <c r="G1801" s="110" t="s">
        <v>5557</v>
      </c>
      <c r="H1801" s="110" t="s">
        <v>6779</v>
      </c>
      <c r="I1801" s="2" t="s">
        <v>925</v>
      </c>
      <c r="J1801" s="2" t="s">
        <v>6786</v>
      </c>
      <c r="K1801" s="2" t="s">
        <v>6604</v>
      </c>
      <c r="L1801" s="2" t="s">
        <v>6369</v>
      </c>
      <c r="M1801" s="2">
        <v>0.0</v>
      </c>
      <c r="N1801" s="38" t="s">
        <v>6787</v>
      </c>
    </row>
    <row r="1802">
      <c r="A1802" s="125">
        <v>1801.0</v>
      </c>
      <c r="D1802" s="2" t="s">
        <v>3023</v>
      </c>
      <c r="E1802" s="2" t="s">
        <v>3024</v>
      </c>
      <c r="F1802" s="110" t="s">
        <v>3025</v>
      </c>
      <c r="G1802" s="110" t="s">
        <v>5557</v>
      </c>
      <c r="H1802" s="110" t="s">
        <v>6779</v>
      </c>
      <c r="I1802" s="2" t="s">
        <v>925</v>
      </c>
      <c r="J1802" s="2" t="s">
        <v>6788</v>
      </c>
      <c r="K1802" s="2" t="s">
        <v>6789</v>
      </c>
      <c r="L1802" s="2" t="s">
        <v>6357</v>
      </c>
      <c r="M1802" s="2">
        <v>0.0</v>
      </c>
      <c r="N1802" s="38" t="s">
        <v>6790</v>
      </c>
    </row>
    <row r="1803">
      <c r="A1803" s="125">
        <v>1802.0</v>
      </c>
      <c r="D1803" s="2" t="s">
        <v>3023</v>
      </c>
      <c r="E1803" s="2" t="s">
        <v>3024</v>
      </c>
      <c r="F1803" s="110" t="s">
        <v>3025</v>
      </c>
      <c r="G1803" s="110" t="s">
        <v>5557</v>
      </c>
      <c r="H1803" s="110" t="s">
        <v>6779</v>
      </c>
      <c r="I1803" s="2" t="s">
        <v>925</v>
      </c>
      <c r="J1803" s="2" t="s">
        <v>6791</v>
      </c>
      <c r="K1803" s="2" t="s">
        <v>6792</v>
      </c>
      <c r="L1803" s="2" t="s">
        <v>6793</v>
      </c>
      <c r="M1803" s="2">
        <v>0.0</v>
      </c>
      <c r="N1803" s="38" t="s">
        <v>6794</v>
      </c>
    </row>
    <row r="1804">
      <c r="A1804" s="125">
        <v>1803.0</v>
      </c>
      <c r="D1804" s="2" t="s">
        <v>3023</v>
      </c>
      <c r="E1804" s="2" t="s">
        <v>3024</v>
      </c>
      <c r="F1804" s="110" t="s">
        <v>3025</v>
      </c>
      <c r="G1804" s="110" t="s">
        <v>5557</v>
      </c>
      <c r="H1804" s="110" t="s">
        <v>6779</v>
      </c>
      <c r="I1804" s="2" t="s">
        <v>925</v>
      </c>
      <c r="J1804" s="2" t="s">
        <v>6795</v>
      </c>
      <c r="K1804" s="2" t="s">
        <v>6784</v>
      </c>
      <c r="L1804" s="2" t="s">
        <v>6380</v>
      </c>
      <c r="M1804" s="2">
        <v>0.0</v>
      </c>
      <c r="N1804" s="38" t="s">
        <v>6796</v>
      </c>
    </row>
    <row r="1805">
      <c r="A1805" s="125">
        <v>1804.0</v>
      </c>
      <c r="D1805" s="2" t="s">
        <v>3023</v>
      </c>
      <c r="E1805" s="2" t="s">
        <v>3024</v>
      </c>
      <c r="F1805" s="110" t="s">
        <v>3025</v>
      </c>
      <c r="G1805" s="110" t="s">
        <v>5557</v>
      </c>
      <c r="H1805" s="110" t="s">
        <v>6779</v>
      </c>
      <c r="I1805" s="2" t="s">
        <v>925</v>
      </c>
      <c r="J1805" s="2" t="s">
        <v>6797</v>
      </c>
      <c r="K1805" s="2" t="s">
        <v>6798</v>
      </c>
      <c r="L1805" s="2" t="s">
        <v>6799</v>
      </c>
      <c r="M1805" s="2">
        <v>0.0</v>
      </c>
      <c r="N1805" s="38" t="s">
        <v>6800</v>
      </c>
    </row>
    <row r="1806">
      <c r="A1806" s="125">
        <v>1805.0</v>
      </c>
      <c r="D1806" s="2" t="s">
        <v>3023</v>
      </c>
      <c r="E1806" s="2" t="s">
        <v>3024</v>
      </c>
      <c r="F1806" s="110" t="s">
        <v>3025</v>
      </c>
      <c r="G1806" s="110" t="s">
        <v>6801</v>
      </c>
      <c r="H1806" s="110" t="s">
        <v>6802</v>
      </c>
      <c r="I1806" s="2" t="s">
        <v>925</v>
      </c>
      <c r="J1806" s="2" t="s">
        <v>6803</v>
      </c>
      <c r="K1806" s="2" t="s">
        <v>6804</v>
      </c>
      <c r="L1806" s="2" t="s">
        <v>6805</v>
      </c>
      <c r="M1806" s="2">
        <v>0.0</v>
      </c>
      <c r="N1806" s="38" t="s">
        <v>6806</v>
      </c>
    </row>
    <row r="1807">
      <c r="A1807" s="125">
        <v>1806.0</v>
      </c>
      <c r="D1807" s="2" t="s">
        <v>3023</v>
      </c>
      <c r="E1807" s="2" t="s">
        <v>3024</v>
      </c>
      <c r="F1807" s="110" t="s">
        <v>3025</v>
      </c>
      <c r="G1807" s="110" t="s">
        <v>6801</v>
      </c>
      <c r="H1807" s="110" t="s">
        <v>6802</v>
      </c>
      <c r="I1807" s="2" t="s">
        <v>925</v>
      </c>
      <c r="J1807" s="2" t="s">
        <v>6807</v>
      </c>
      <c r="K1807" s="2" t="s">
        <v>6808</v>
      </c>
      <c r="L1807" s="2" t="s">
        <v>6809</v>
      </c>
      <c r="M1807" s="2">
        <v>0.0</v>
      </c>
      <c r="N1807" s="38" t="s">
        <v>6810</v>
      </c>
    </row>
    <row r="1808">
      <c r="A1808" s="125">
        <v>1807.0</v>
      </c>
      <c r="D1808" s="2" t="s">
        <v>3023</v>
      </c>
      <c r="E1808" s="2" t="s">
        <v>3024</v>
      </c>
      <c r="F1808" s="110" t="s">
        <v>3025</v>
      </c>
      <c r="G1808" s="110" t="s">
        <v>6801</v>
      </c>
      <c r="H1808" s="110" t="s">
        <v>6802</v>
      </c>
      <c r="I1808" s="2" t="s">
        <v>925</v>
      </c>
      <c r="J1808" s="2" t="s">
        <v>6811</v>
      </c>
      <c r="K1808" s="2" t="s">
        <v>6812</v>
      </c>
      <c r="L1808" s="2" t="s">
        <v>6813</v>
      </c>
      <c r="M1808" s="2">
        <v>0.0</v>
      </c>
      <c r="N1808" s="38" t="s">
        <v>6814</v>
      </c>
    </row>
    <row r="1809">
      <c r="A1809" s="125">
        <v>1808.0</v>
      </c>
      <c r="D1809" s="2" t="s">
        <v>3023</v>
      </c>
      <c r="E1809" s="2" t="s">
        <v>3024</v>
      </c>
      <c r="F1809" s="110" t="s">
        <v>3025</v>
      </c>
      <c r="G1809" s="110" t="s">
        <v>6801</v>
      </c>
      <c r="H1809" s="110" t="s">
        <v>6802</v>
      </c>
      <c r="I1809" s="2" t="s">
        <v>925</v>
      </c>
      <c r="J1809" s="2" t="s">
        <v>6815</v>
      </c>
      <c r="K1809" s="2" t="s">
        <v>6816</v>
      </c>
      <c r="L1809" s="2" t="s">
        <v>6817</v>
      </c>
      <c r="M1809" s="2">
        <v>0.0</v>
      </c>
      <c r="N1809" s="38" t="s">
        <v>6818</v>
      </c>
    </row>
    <row r="1810">
      <c r="A1810" s="125">
        <v>1809.0</v>
      </c>
      <c r="D1810" s="2" t="s">
        <v>3023</v>
      </c>
      <c r="E1810" s="2" t="s">
        <v>3024</v>
      </c>
      <c r="F1810" s="110" t="s">
        <v>3025</v>
      </c>
      <c r="G1810" s="110" t="s">
        <v>6801</v>
      </c>
      <c r="H1810" s="110" t="s">
        <v>6802</v>
      </c>
      <c r="I1810" s="2" t="s">
        <v>925</v>
      </c>
      <c r="J1810" s="2" t="s">
        <v>6819</v>
      </c>
      <c r="K1810" s="2" t="s">
        <v>6820</v>
      </c>
      <c r="L1810" s="2" t="s">
        <v>6805</v>
      </c>
      <c r="M1810" s="2">
        <v>0.0</v>
      </c>
      <c r="N1810" s="38" t="s">
        <v>6821</v>
      </c>
    </row>
    <row r="1811">
      <c r="A1811" s="125">
        <v>1810.0</v>
      </c>
      <c r="D1811" s="2" t="s">
        <v>3023</v>
      </c>
      <c r="E1811" s="2" t="s">
        <v>3024</v>
      </c>
      <c r="F1811" s="110" t="s">
        <v>3025</v>
      </c>
      <c r="G1811" s="110" t="s">
        <v>6801</v>
      </c>
      <c r="H1811" s="110" t="s">
        <v>6802</v>
      </c>
      <c r="I1811" s="2" t="s">
        <v>925</v>
      </c>
      <c r="J1811" s="2" t="s">
        <v>6822</v>
      </c>
      <c r="K1811" s="2" t="s">
        <v>6808</v>
      </c>
      <c r="L1811" s="2" t="s">
        <v>6809</v>
      </c>
      <c r="M1811" s="2">
        <v>0.0</v>
      </c>
      <c r="N1811" s="38" t="s">
        <v>6823</v>
      </c>
    </row>
    <row r="1812">
      <c r="A1812" s="125">
        <v>1811.0</v>
      </c>
      <c r="D1812" s="2" t="s">
        <v>3023</v>
      </c>
      <c r="E1812" s="2" t="s">
        <v>3024</v>
      </c>
      <c r="F1812" s="110" t="s">
        <v>3025</v>
      </c>
      <c r="G1812" s="110" t="s">
        <v>6801</v>
      </c>
      <c r="H1812" s="110" t="s">
        <v>6802</v>
      </c>
      <c r="I1812" s="2" t="s">
        <v>925</v>
      </c>
      <c r="J1812" s="2" t="s">
        <v>6824</v>
      </c>
      <c r="K1812" s="2" t="s">
        <v>6812</v>
      </c>
      <c r="L1812" s="2" t="s">
        <v>6813</v>
      </c>
      <c r="M1812" s="2">
        <v>0.0</v>
      </c>
      <c r="N1812" s="38" t="s">
        <v>6825</v>
      </c>
    </row>
    <row r="1813">
      <c r="A1813" s="125">
        <v>1812.0</v>
      </c>
      <c r="D1813" s="2" t="s">
        <v>3023</v>
      </c>
      <c r="E1813" s="2" t="s">
        <v>3024</v>
      </c>
      <c r="F1813" s="110" t="s">
        <v>3025</v>
      </c>
      <c r="G1813" s="110" t="s">
        <v>6801</v>
      </c>
      <c r="H1813" s="110" t="s">
        <v>6802</v>
      </c>
      <c r="I1813" s="2" t="s">
        <v>925</v>
      </c>
      <c r="J1813" s="2" t="s">
        <v>6826</v>
      </c>
      <c r="K1813" s="2" t="s">
        <v>6816</v>
      </c>
      <c r="L1813" s="2" t="s">
        <v>6817</v>
      </c>
      <c r="M1813" s="2">
        <v>0.0</v>
      </c>
      <c r="N1813" s="38" t="s">
        <v>6827</v>
      </c>
    </row>
    <row r="1814">
      <c r="A1814" s="125">
        <v>1813.0</v>
      </c>
      <c r="D1814" s="2" t="s">
        <v>3023</v>
      </c>
      <c r="E1814" s="2" t="s">
        <v>3024</v>
      </c>
      <c r="F1814" s="110" t="s">
        <v>3025</v>
      </c>
      <c r="G1814" s="110" t="s">
        <v>6801</v>
      </c>
      <c r="H1814" s="110" t="s">
        <v>6802</v>
      </c>
      <c r="I1814" s="2" t="s">
        <v>925</v>
      </c>
      <c r="J1814" s="2" t="s">
        <v>6828</v>
      </c>
      <c r="K1814" s="2" t="s">
        <v>6820</v>
      </c>
      <c r="L1814" s="2" t="s">
        <v>6805</v>
      </c>
      <c r="M1814" s="2">
        <v>0.0</v>
      </c>
      <c r="N1814" s="38" t="s">
        <v>6829</v>
      </c>
    </row>
    <row r="1815">
      <c r="A1815" s="125">
        <v>1814.0</v>
      </c>
      <c r="D1815" s="2" t="s">
        <v>3023</v>
      </c>
      <c r="E1815" s="2" t="s">
        <v>3024</v>
      </c>
      <c r="F1815" s="110" t="s">
        <v>3025</v>
      </c>
      <c r="G1815" s="110" t="s">
        <v>6801</v>
      </c>
      <c r="H1815" s="110" t="s">
        <v>6802</v>
      </c>
      <c r="I1815" s="2" t="s">
        <v>925</v>
      </c>
      <c r="J1815" s="2" t="s">
        <v>6830</v>
      </c>
      <c r="K1815" s="2" t="s">
        <v>6808</v>
      </c>
      <c r="L1815" s="2" t="s">
        <v>6809</v>
      </c>
      <c r="M1815" s="2">
        <v>0.0</v>
      </c>
      <c r="N1815" s="38" t="s">
        <v>6831</v>
      </c>
    </row>
    <row r="1816">
      <c r="A1816" s="125">
        <v>1815.0</v>
      </c>
      <c r="D1816" s="2" t="s">
        <v>3023</v>
      </c>
      <c r="E1816" s="2" t="s">
        <v>3024</v>
      </c>
      <c r="F1816" s="110" t="s">
        <v>3025</v>
      </c>
      <c r="G1816" s="110" t="s">
        <v>6801</v>
      </c>
      <c r="H1816" s="110" t="s">
        <v>6802</v>
      </c>
      <c r="I1816" s="2" t="s">
        <v>925</v>
      </c>
      <c r="J1816" s="2" t="s">
        <v>6832</v>
      </c>
      <c r="K1816" s="2" t="s">
        <v>6833</v>
      </c>
      <c r="L1816" s="2" t="s">
        <v>6813</v>
      </c>
      <c r="M1816" s="2">
        <v>0.0</v>
      </c>
      <c r="N1816" s="38" t="s">
        <v>6834</v>
      </c>
    </row>
    <row r="1817">
      <c r="A1817" s="125">
        <v>1816.0</v>
      </c>
      <c r="D1817" s="2" t="s">
        <v>3023</v>
      </c>
      <c r="E1817" s="2" t="s">
        <v>3024</v>
      </c>
      <c r="F1817" s="110" t="s">
        <v>3025</v>
      </c>
      <c r="G1817" s="110" t="s">
        <v>6801</v>
      </c>
      <c r="H1817" s="110" t="s">
        <v>6802</v>
      </c>
      <c r="I1817" s="2" t="s">
        <v>925</v>
      </c>
      <c r="J1817" s="2" t="s">
        <v>6835</v>
      </c>
      <c r="K1817" s="2" t="s">
        <v>6816</v>
      </c>
      <c r="L1817" s="2" t="s">
        <v>6817</v>
      </c>
      <c r="M1817" s="2">
        <v>0.0</v>
      </c>
      <c r="N1817" s="38" t="s">
        <v>6836</v>
      </c>
    </row>
    <row r="1818">
      <c r="A1818" s="125">
        <v>1817.0</v>
      </c>
      <c r="D1818" s="2" t="s">
        <v>3023</v>
      </c>
      <c r="E1818" s="2" t="s">
        <v>3024</v>
      </c>
      <c r="F1818" s="110" t="s">
        <v>3025</v>
      </c>
      <c r="G1818" s="110" t="s">
        <v>6801</v>
      </c>
      <c r="H1818" s="110" t="s">
        <v>6802</v>
      </c>
      <c r="I1818" s="2" t="s">
        <v>925</v>
      </c>
      <c r="J1818" s="2" t="s">
        <v>6837</v>
      </c>
      <c r="K1818" s="2" t="s">
        <v>6820</v>
      </c>
      <c r="L1818" s="2" t="s">
        <v>6805</v>
      </c>
      <c r="M1818" s="2">
        <v>0.0</v>
      </c>
      <c r="N1818" s="38" t="s">
        <v>6838</v>
      </c>
    </row>
    <row r="1819">
      <c r="A1819" s="125">
        <v>1818.0</v>
      </c>
      <c r="D1819" s="2" t="s">
        <v>3023</v>
      </c>
      <c r="E1819" s="2" t="s">
        <v>3024</v>
      </c>
      <c r="F1819" s="110" t="s">
        <v>3025</v>
      </c>
      <c r="G1819" s="110" t="s">
        <v>6801</v>
      </c>
      <c r="H1819" s="110" t="s">
        <v>6802</v>
      </c>
      <c r="I1819" s="2" t="s">
        <v>925</v>
      </c>
      <c r="J1819" s="2" t="s">
        <v>6839</v>
      </c>
      <c r="K1819" s="2" t="s">
        <v>6808</v>
      </c>
      <c r="L1819" s="2" t="s">
        <v>6809</v>
      </c>
      <c r="M1819" s="2">
        <v>0.0</v>
      </c>
      <c r="N1819" s="38" t="s">
        <v>6840</v>
      </c>
    </row>
    <row r="1820">
      <c r="A1820" s="125">
        <v>1819.0</v>
      </c>
      <c r="D1820" s="2" t="s">
        <v>3023</v>
      </c>
      <c r="E1820" s="2" t="s">
        <v>3024</v>
      </c>
      <c r="F1820" s="110" t="s">
        <v>3025</v>
      </c>
      <c r="G1820" s="110" t="s">
        <v>6801</v>
      </c>
      <c r="H1820" s="110" t="s">
        <v>6802</v>
      </c>
      <c r="I1820" s="2" t="s">
        <v>925</v>
      </c>
      <c r="J1820" s="2" t="s">
        <v>6841</v>
      </c>
      <c r="K1820" s="2" t="s">
        <v>6833</v>
      </c>
      <c r="L1820" s="2" t="s">
        <v>6813</v>
      </c>
      <c r="M1820" s="2">
        <v>0.0</v>
      </c>
      <c r="N1820" s="38" t="s">
        <v>6842</v>
      </c>
    </row>
    <row r="1821">
      <c r="A1821" s="125">
        <v>1820.0</v>
      </c>
      <c r="D1821" s="2" t="s">
        <v>3023</v>
      </c>
      <c r="E1821" s="2" t="s">
        <v>3024</v>
      </c>
      <c r="F1821" s="110" t="s">
        <v>3025</v>
      </c>
      <c r="G1821" s="110" t="s">
        <v>6801</v>
      </c>
      <c r="H1821" s="110" t="s">
        <v>6802</v>
      </c>
      <c r="I1821" s="2" t="s">
        <v>925</v>
      </c>
      <c r="J1821" s="2" t="s">
        <v>6843</v>
      </c>
      <c r="K1821" s="2" t="s">
        <v>6816</v>
      </c>
      <c r="L1821" s="2" t="s">
        <v>6817</v>
      </c>
      <c r="M1821" s="2">
        <v>0.0</v>
      </c>
      <c r="N1821" s="38" t="s">
        <v>6844</v>
      </c>
    </row>
    <row r="1822">
      <c r="A1822" s="125">
        <v>1821.0</v>
      </c>
      <c r="D1822" s="2" t="s">
        <v>3023</v>
      </c>
      <c r="E1822" s="2" t="s">
        <v>3024</v>
      </c>
      <c r="F1822" s="110" t="s">
        <v>3025</v>
      </c>
      <c r="G1822" s="110" t="s">
        <v>6801</v>
      </c>
      <c r="H1822" s="110" t="s">
        <v>6802</v>
      </c>
      <c r="I1822" s="2" t="s">
        <v>925</v>
      </c>
      <c r="J1822" s="2" t="s">
        <v>6845</v>
      </c>
      <c r="K1822" s="2" t="s">
        <v>6804</v>
      </c>
      <c r="L1822" s="2" t="s">
        <v>6805</v>
      </c>
      <c r="M1822" s="2">
        <v>0.0</v>
      </c>
      <c r="N1822" s="38" t="s">
        <v>6846</v>
      </c>
    </row>
    <row r="1823">
      <c r="A1823" s="125">
        <v>1822.0</v>
      </c>
      <c r="D1823" s="2" t="s">
        <v>3023</v>
      </c>
      <c r="E1823" s="2" t="s">
        <v>3024</v>
      </c>
      <c r="F1823" s="110" t="s">
        <v>3025</v>
      </c>
      <c r="G1823" s="110" t="s">
        <v>6801</v>
      </c>
      <c r="H1823" s="110" t="s">
        <v>6802</v>
      </c>
      <c r="I1823" s="2" t="s">
        <v>925</v>
      </c>
      <c r="J1823" s="2" t="s">
        <v>6847</v>
      </c>
      <c r="K1823" s="2" t="s">
        <v>6848</v>
      </c>
      <c r="L1823" s="2" t="s">
        <v>6809</v>
      </c>
      <c r="M1823" s="2">
        <v>0.0</v>
      </c>
      <c r="N1823" s="38" t="s">
        <v>6849</v>
      </c>
    </row>
    <row r="1824">
      <c r="A1824" s="125">
        <v>1823.0</v>
      </c>
      <c r="D1824" s="2" t="s">
        <v>3023</v>
      </c>
      <c r="E1824" s="2" t="s">
        <v>3024</v>
      </c>
      <c r="F1824" s="110" t="s">
        <v>3025</v>
      </c>
      <c r="G1824" s="110" t="s">
        <v>6801</v>
      </c>
      <c r="H1824" s="110" t="s">
        <v>6802</v>
      </c>
      <c r="I1824" s="2" t="s">
        <v>925</v>
      </c>
      <c r="J1824" s="2" t="s">
        <v>6850</v>
      </c>
      <c r="K1824" s="2" t="s">
        <v>6812</v>
      </c>
      <c r="L1824" s="2" t="s">
        <v>6813</v>
      </c>
      <c r="M1824" s="2">
        <v>0.0</v>
      </c>
      <c r="N1824" s="38" t="s">
        <v>6851</v>
      </c>
    </row>
    <row r="1825">
      <c r="A1825" s="125">
        <v>1824.0</v>
      </c>
      <c r="D1825" s="2" t="s">
        <v>3023</v>
      </c>
      <c r="E1825" s="2" t="s">
        <v>3024</v>
      </c>
      <c r="F1825" s="110" t="s">
        <v>3025</v>
      </c>
      <c r="G1825" s="110" t="s">
        <v>6801</v>
      </c>
      <c r="H1825" s="110" t="s">
        <v>6802</v>
      </c>
      <c r="I1825" s="2" t="s">
        <v>925</v>
      </c>
      <c r="J1825" s="2" t="s">
        <v>6852</v>
      </c>
      <c r="K1825" s="2" t="s">
        <v>6816</v>
      </c>
      <c r="L1825" s="2" t="s">
        <v>6817</v>
      </c>
      <c r="M1825" s="2">
        <v>0.0</v>
      </c>
      <c r="N1825" s="38" t="s">
        <v>6853</v>
      </c>
    </row>
    <row r="1826">
      <c r="A1826" s="125">
        <v>1825.0</v>
      </c>
      <c r="D1826" s="2" t="s">
        <v>3023</v>
      </c>
      <c r="E1826" s="2" t="s">
        <v>3024</v>
      </c>
      <c r="F1826" s="110" t="s">
        <v>3025</v>
      </c>
      <c r="G1826" s="110" t="s">
        <v>6801</v>
      </c>
      <c r="H1826" s="110" t="s">
        <v>6802</v>
      </c>
      <c r="I1826" s="2" t="s">
        <v>925</v>
      </c>
      <c r="J1826" s="2" t="s">
        <v>6854</v>
      </c>
      <c r="K1826" s="2" t="s">
        <v>6804</v>
      </c>
      <c r="L1826" s="2" t="s">
        <v>6805</v>
      </c>
      <c r="M1826" s="2">
        <v>0.0</v>
      </c>
      <c r="N1826" s="38" t="s">
        <v>6855</v>
      </c>
    </row>
    <row r="1827">
      <c r="A1827" s="125">
        <v>1826.0</v>
      </c>
      <c r="D1827" s="2" t="s">
        <v>3023</v>
      </c>
      <c r="E1827" s="2" t="s">
        <v>3024</v>
      </c>
      <c r="F1827" s="110" t="s">
        <v>3025</v>
      </c>
      <c r="G1827" s="110" t="s">
        <v>6801</v>
      </c>
      <c r="H1827" s="110" t="s">
        <v>6802</v>
      </c>
      <c r="I1827" s="2" t="s">
        <v>925</v>
      </c>
      <c r="J1827" s="2" t="s">
        <v>6856</v>
      </c>
      <c r="K1827" s="2" t="s">
        <v>6857</v>
      </c>
      <c r="L1827" s="2" t="s">
        <v>6809</v>
      </c>
      <c r="M1827" s="2">
        <v>0.0</v>
      </c>
      <c r="N1827" s="38" t="s">
        <v>6858</v>
      </c>
    </row>
    <row r="1828">
      <c r="A1828" s="125">
        <v>1827.0</v>
      </c>
      <c r="D1828" s="2" t="s">
        <v>3023</v>
      </c>
      <c r="E1828" s="2" t="s">
        <v>3024</v>
      </c>
      <c r="F1828" s="110" t="s">
        <v>3025</v>
      </c>
      <c r="G1828" s="110" t="s">
        <v>6801</v>
      </c>
      <c r="H1828" s="110" t="s">
        <v>6802</v>
      </c>
      <c r="I1828" s="2" t="s">
        <v>925</v>
      </c>
      <c r="J1828" s="2" t="s">
        <v>6859</v>
      </c>
      <c r="K1828" s="2" t="s">
        <v>6812</v>
      </c>
      <c r="L1828" s="2" t="s">
        <v>6813</v>
      </c>
      <c r="M1828" s="2">
        <v>0.0</v>
      </c>
      <c r="N1828" s="38" t="s">
        <v>6860</v>
      </c>
    </row>
    <row r="1829">
      <c r="A1829" s="125">
        <v>1828.0</v>
      </c>
      <c r="D1829" s="2" t="s">
        <v>3023</v>
      </c>
      <c r="E1829" s="2" t="s">
        <v>3024</v>
      </c>
      <c r="F1829" s="110" t="s">
        <v>3025</v>
      </c>
      <c r="G1829" s="110" t="s">
        <v>6801</v>
      </c>
      <c r="H1829" s="110" t="s">
        <v>6802</v>
      </c>
      <c r="I1829" s="2" t="s">
        <v>925</v>
      </c>
      <c r="J1829" s="2" t="s">
        <v>6861</v>
      </c>
      <c r="K1829" s="2" t="s">
        <v>6816</v>
      </c>
      <c r="L1829" s="2" t="s">
        <v>6817</v>
      </c>
      <c r="M1829" s="2">
        <v>0.0</v>
      </c>
      <c r="N1829" s="38" t="s">
        <v>6862</v>
      </c>
    </row>
    <row r="1830">
      <c r="A1830" s="125">
        <v>1829.0</v>
      </c>
      <c r="D1830" s="2" t="s">
        <v>3023</v>
      </c>
      <c r="E1830" s="2" t="s">
        <v>3024</v>
      </c>
      <c r="F1830" s="110" t="s">
        <v>3025</v>
      </c>
      <c r="G1830" s="110" t="s">
        <v>5557</v>
      </c>
      <c r="H1830" s="110" t="s">
        <v>6863</v>
      </c>
      <c r="I1830" s="2" t="s">
        <v>925</v>
      </c>
      <c r="J1830" s="2" t="s">
        <v>6864</v>
      </c>
      <c r="K1830" s="2" t="s">
        <v>6865</v>
      </c>
      <c r="L1830" s="2" t="s">
        <v>6866</v>
      </c>
      <c r="M1830" s="2">
        <v>0.0</v>
      </c>
      <c r="N1830" s="38" t="s">
        <v>6867</v>
      </c>
    </row>
    <row r="1831">
      <c r="A1831" s="125">
        <v>1830.0</v>
      </c>
      <c r="D1831" s="2" t="s">
        <v>3023</v>
      </c>
      <c r="E1831" s="2" t="s">
        <v>3024</v>
      </c>
      <c r="F1831" s="110" t="s">
        <v>3025</v>
      </c>
      <c r="G1831" s="110" t="s">
        <v>5557</v>
      </c>
      <c r="H1831" s="110" t="s">
        <v>6863</v>
      </c>
      <c r="I1831" s="2" t="s">
        <v>925</v>
      </c>
      <c r="J1831" s="2" t="s">
        <v>6868</v>
      </c>
      <c r="K1831" s="2" t="s">
        <v>6869</v>
      </c>
      <c r="L1831" s="2" t="s">
        <v>6870</v>
      </c>
      <c r="M1831" s="2">
        <v>0.0</v>
      </c>
      <c r="N1831" s="38" t="s">
        <v>6871</v>
      </c>
    </row>
    <row r="1832">
      <c r="A1832" s="125">
        <v>1831.0</v>
      </c>
      <c r="D1832" s="2" t="s">
        <v>3023</v>
      </c>
      <c r="E1832" s="2" t="s">
        <v>3024</v>
      </c>
      <c r="F1832" s="110" t="s">
        <v>3025</v>
      </c>
      <c r="G1832" s="110" t="s">
        <v>5557</v>
      </c>
      <c r="H1832" s="110" t="s">
        <v>6863</v>
      </c>
      <c r="I1832" s="2" t="s">
        <v>925</v>
      </c>
      <c r="J1832" s="2" t="s">
        <v>6872</v>
      </c>
      <c r="K1832" s="2" t="s">
        <v>6873</v>
      </c>
      <c r="L1832" s="2" t="s">
        <v>6874</v>
      </c>
      <c r="M1832" s="2">
        <v>0.0</v>
      </c>
      <c r="N1832" s="38" t="s">
        <v>6875</v>
      </c>
    </row>
    <row r="1833">
      <c r="A1833" s="125">
        <v>1832.0</v>
      </c>
      <c r="D1833" s="2" t="s">
        <v>3023</v>
      </c>
      <c r="E1833" s="2" t="s">
        <v>3024</v>
      </c>
      <c r="F1833" s="110" t="s">
        <v>3025</v>
      </c>
      <c r="G1833" s="110" t="s">
        <v>5557</v>
      </c>
      <c r="H1833" s="110" t="s">
        <v>6863</v>
      </c>
      <c r="I1833" s="2" t="s">
        <v>925</v>
      </c>
      <c r="J1833" s="2" t="s">
        <v>6876</v>
      </c>
      <c r="K1833" s="2" t="s">
        <v>6877</v>
      </c>
      <c r="L1833" s="2" t="s">
        <v>6352</v>
      </c>
      <c r="M1833" s="2">
        <v>0.0</v>
      </c>
      <c r="N1833" s="38" t="s">
        <v>6878</v>
      </c>
    </row>
    <row r="1834">
      <c r="A1834" s="125">
        <v>1833.0</v>
      </c>
      <c r="D1834" s="2" t="s">
        <v>3023</v>
      </c>
      <c r="E1834" s="2" t="s">
        <v>3024</v>
      </c>
      <c r="F1834" s="110" t="s">
        <v>3025</v>
      </c>
      <c r="G1834" s="110" t="s">
        <v>5557</v>
      </c>
      <c r="H1834" s="110" t="s">
        <v>6863</v>
      </c>
      <c r="I1834" s="2" t="s">
        <v>925</v>
      </c>
      <c r="J1834" s="2" t="s">
        <v>6879</v>
      </c>
      <c r="K1834" s="2" t="s">
        <v>6880</v>
      </c>
      <c r="L1834" s="2" t="s">
        <v>6866</v>
      </c>
      <c r="M1834" s="2">
        <v>0.0</v>
      </c>
      <c r="N1834" s="38" t="s">
        <v>6881</v>
      </c>
    </row>
    <row r="1835">
      <c r="A1835" s="125">
        <v>1834.0</v>
      </c>
      <c r="D1835" s="2" t="s">
        <v>3023</v>
      </c>
      <c r="E1835" s="2" t="s">
        <v>3024</v>
      </c>
      <c r="F1835" s="110" t="s">
        <v>3025</v>
      </c>
      <c r="G1835" s="110" t="s">
        <v>5557</v>
      </c>
      <c r="H1835" s="110" t="s">
        <v>6863</v>
      </c>
      <c r="I1835" s="2" t="s">
        <v>925</v>
      </c>
      <c r="J1835" s="2" t="s">
        <v>6882</v>
      </c>
      <c r="K1835" s="2" t="s">
        <v>6883</v>
      </c>
      <c r="L1835" s="2" t="s">
        <v>6874</v>
      </c>
      <c r="M1835" s="2">
        <v>0.0</v>
      </c>
      <c r="N1835" s="38" t="s">
        <v>6884</v>
      </c>
    </row>
    <row r="1836">
      <c r="A1836" s="125">
        <v>1835.0</v>
      </c>
      <c r="D1836" s="2" t="s">
        <v>3023</v>
      </c>
      <c r="E1836" s="2" t="s">
        <v>3024</v>
      </c>
      <c r="F1836" s="110" t="s">
        <v>3025</v>
      </c>
      <c r="G1836" s="110" t="s">
        <v>5557</v>
      </c>
      <c r="H1836" s="110" t="s">
        <v>6863</v>
      </c>
      <c r="I1836" s="2" t="s">
        <v>925</v>
      </c>
      <c r="J1836" s="2" t="s">
        <v>6885</v>
      </c>
      <c r="K1836" s="2" t="s">
        <v>6886</v>
      </c>
      <c r="L1836" s="2" t="s">
        <v>6352</v>
      </c>
      <c r="M1836" s="2">
        <v>0.0</v>
      </c>
      <c r="N1836" s="38" t="s">
        <v>6887</v>
      </c>
    </row>
    <row r="1837">
      <c r="A1837" s="125">
        <v>1836.0</v>
      </c>
      <c r="D1837" s="2" t="s">
        <v>3023</v>
      </c>
      <c r="E1837" s="2" t="s">
        <v>3024</v>
      </c>
      <c r="F1837" s="110" t="s">
        <v>3025</v>
      </c>
      <c r="G1837" s="110" t="s">
        <v>5557</v>
      </c>
      <c r="H1837" s="110" t="s">
        <v>6863</v>
      </c>
      <c r="I1837" s="2" t="s">
        <v>925</v>
      </c>
      <c r="J1837" s="2" t="s">
        <v>6888</v>
      </c>
      <c r="K1837" s="2" t="s">
        <v>6889</v>
      </c>
      <c r="L1837" s="2" t="s">
        <v>6866</v>
      </c>
      <c r="M1837" s="2">
        <v>0.0</v>
      </c>
      <c r="N1837" s="38" t="s">
        <v>6890</v>
      </c>
    </row>
    <row r="1838">
      <c r="A1838" s="125">
        <v>1837.0</v>
      </c>
      <c r="D1838" s="2" t="s">
        <v>3023</v>
      </c>
      <c r="E1838" s="2" t="s">
        <v>3024</v>
      </c>
      <c r="F1838" s="110" t="s">
        <v>3025</v>
      </c>
      <c r="G1838" s="110" t="s">
        <v>5557</v>
      </c>
      <c r="H1838" s="110" t="s">
        <v>6863</v>
      </c>
      <c r="I1838" s="2" t="s">
        <v>925</v>
      </c>
      <c r="J1838" s="2" t="s">
        <v>6891</v>
      </c>
      <c r="K1838" s="2" t="s">
        <v>6883</v>
      </c>
      <c r="L1838" s="2" t="s">
        <v>6874</v>
      </c>
      <c r="M1838" s="2">
        <v>0.0</v>
      </c>
      <c r="N1838" s="38" t="s">
        <v>6892</v>
      </c>
    </row>
    <row r="1839">
      <c r="A1839" s="125">
        <v>1838.0</v>
      </c>
      <c r="D1839" s="2" t="s">
        <v>3023</v>
      </c>
      <c r="E1839" s="2" t="s">
        <v>3024</v>
      </c>
      <c r="F1839" s="110" t="s">
        <v>3025</v>
      </c>
      <c r="G1839" s="110" t="s">
        <v>5557</v>
      </c>
      <c r="H1839" s="110" t="s">
        <v>6863</v>
      </c>
      <c r="I1839" s="2" t="s">
        <v>925</v>
      </c>
      <c r="J1839" s="2" t="s">
        <v>6893</v>
      </c>
      <c r="K1839" s="2" t="s">
        <v>6894</v>
      </c>
      <c r="L1839" s="2" t="s">
        <v>6895</v>
      </c>
      <c r="M1839" s="2">
        <v>0.0</v>
      </c>
      <c r="N1839" s="38" t="s">
        <v>6896</v>
      </c>
    </row>
    <row r="1840">
      <c r="A1840" s="125">
        <v>1839.0</v>
      </c>
      <c r="D1840" s="2" t="s">
        <v>3023</v>
      </c>
      <c r="E1840" s="2" t="s">
        <v>3024</v>
      </c>
      <c r="F1840" s="110" t="s">
        <v>3025</v>
      </c>
      <c r="G1840" s="110" t="s">
        <v>5557</v>
      </c>
      <c r="H1840" s="110" t="s">
        <v>6863</v>
      </c>
      <c r="I1840" s="2" t="s">
        <v>925</v>
      </c>
      <c r="J1840" s="2" t="s">
        <v>6897</v>
      </c>
      <c r="K1840" s="2" t="s">
        <v>6865</v>
      </c>
      <c r="L1840" s="2" t="s">
        <v>6866</v>
      </c>
      <c r="M1840" s="2">
        <v>0.0</v>
      </c>
      <c r="N1840" s="38" t="s">
        <v>6898</v>
      </c>
    </row>
    <row r="1841">
      <c r="A1841" s="125">
        <v>1840.0</v>
      </c>
      <c r="D1841" s="2" t="s">
        <v>3023</v>
      </c>
      <c r="E1841" s="2" t="s">
        <v>3024</v>
      </c>
      <c r="F1841" s="110" t="s">
        <v>3025</v>
      </c>
      <c r="G1841" s="110" t="s">
        <v>5557</v>
      </c>
      <c r="H1841" s="110" t="s">
        <v>6863</v>
      </c>
      <c r="I1841" s="2" t="s">
        <v>925</v>
      </c>
      <c r="J1841" s="2" t="s">
        <v>6899</v>
      </c>
      <c r="K1841" s="2" t="s">
        <v>6900</v>
      </c>
      <c r="L1841" s="2" t="s">
        <v>6901</v>
      </c>
      <c r="M1841" s="2">
        <v>0.0</v>
      </c>
      <c r="N1841" s="38" t="s">
        <v>6902</v>
      </c>
    </row>
    <row r="1842">
      <c r="A1842" s="125">
        <v>1841.0</v>
      </c>
      <c r="D1842" s="2" t="s">
        <v>3023</v>
      </c>
      <c r="E1842" s="2" t="s">
        <v>3024</v>
      </c>
      <c r="F1842" s="110" t="s">
        <v>3025</v>
      </c>
      <c r="G1842" s="110" t="s">
        <v>5557</v>
      </c>
      <c r="H1842" s="110" t="s">
        <v>6863</v>
      </c>
      <c r="I1842" s="2" t="s">
        <v>925</v>
      </c>
      <c r="J1842" s="2" t="s">
        <v>6903</v>
      </c>
      <c r="K1842" s="2" t="s">
        <v>6904</v>
      </c>
      <c r="L1842" s="2" t="s">
        <v>6874</v>
      </c>
      <c r="M1842" s="2">
        <v>0.0</v>
      </c>
      <c r="N1842" s="38" t="s">
        <v>6905</v>
      </c>
    </row>
    <row r="1843">
      <c r="A1843" s="125">
        <v>1842.0</v>
      </c>
      <c r="D1843" s="2" t="s">
        <v>3023</v>
      </c>
      <c r="E1843" s="2" t="s">
        <v>3024</v>
      </c>
      <c r="F1843" s="110" t="s">
        <v>3025</v>
      </c>
      <c r="G1843" s="110" t="s">
        <v>5557</v>
      </c>
      <c r="H1843" s="110" t="s">
        <v>6863</v>
      </c>
      <c r="I1843" s="2" t="s">
        <v>925</v>
      </c>
      <c r="J1843" s="2" t="s">
        <v>6906</v>
      </c>
      <c r="K1843" s="2" t="s">
        <v>6877</v>
      </c>
      <c r="L1843" s="2" t="s">
        <v>6352</v>
      </c>
      <c r="M1843" s="2">
        <v>0.0</v>
      </c>
      <c r="N1843" s="38" t="s">
        <v>6907</v>
      </c>
    </row>
    <row r="1844">
      <c r="A1844" s="125">
        <v>1843.0</v>
      </c>
      <c r="D1844" s="2" t="s">
        <v>3023</v>
      </c>
      <c r="E1844" s="2" t="s">
        <v>3024</v>
      </c>
      <c r="F1844" s="110" t="s">
        <v>3025</v>
      </c>
      <c r="G1844" s="110" t="s">
        <v>5557</v>
      </c>
      <c r="H1844" s="110" t="s">
        <v>6908</v>
      </c>
      <c r="I1844" s="2" t="s">
        <v>925</v>
      </c>
      <c r="J1844" s="2" t="s">
        <v>6909</v>
      </c>
      <c r="K1844" s="2" t="s">
        <v>6910</v>
      </c>
      <c r="L1844" s="2" t="s">
        <v>6911</v>
      </c>
      <c r="M1844" s="2">
        <v>0.0</v>
      </c>
      <c r="N1844" s="38" t="s">
        <v>6912</v>
      </c>
    </row>
    <row r="1845">
      <c r="A1845" s="125">
        <v>1844.0</v>
      </c>
      <c r="D1845" s="2" t="s">
        <v>3023</v>
      </c>
      <c r="E1845" s="2" t="s">
        <v>3024</v>
      </c>
      <c r="F1845" s="110" t="s">
        <v>3025</v>
      </c>
      <c r="G1845" s="110" t="s">
        <v>5557</v>
      </c>
      <c r="H1845" s="110" t="s">
        <v>6908</v>
      </c>
      <c r="I1845" s="2" t="s">
        <v>925</v>
      </c>
      <c r="J1845" s="2" t="s">
        <v>6913</v>
      </c>
      <c r="K1845" s="2" t="s">
        <v>6914</v>
      </c>
      <c r="L1845" s="2" t="s">
        <v>6915</v>
      </c>
      <c r="M1845" s="2">
        <v>0.0</v>
      </c>
      <c r="N1845" s="38" t="s">
        <v>6916</v>
      </c>
    </row>
    <row r="1846">
      <c r="A1846" s="125">
        <v>1845.0</v>
      </c>
      <c r="D1846" s="2" t="s">
        <v>3023</v>
      </c>
      <c r="E1846" s="2" t="s">
        <v>3024</v>
      </c>
      <c r="F1846" s="110" t="s">
        <v>3025</v>
      </c>
      <c r="G1846" s="110" t="s">
        <v>5557</v>
      </c>
      <c r="H1846" s="110" t="s">
        <v>6908</v>
      </c>
      <c r="I1846" s="2" t="s">
        <v>925</v>
      </c>
      <c r="J1846" s="2" t="s">
        <v>6917</v>
      </c>
      <c r="K1846" s="2" t="s">
        <v>6918</v>
      </c>
      <c r="L1846" s="2" t="s">
        <v>6919</v>
      </c>
      <c r="M1846" s="2">
        <v>0.0</v>
      </c>
      <c r="N1846" s="38" t="s">
        <v>6920</v>
      </c>
    </row>
    <row r="1847">
      <c r="A1847" s="125">
        <v>1846.0</v>
      </c>
      <c r="D1847" s="2" t="s">
        <v>3023</v>
      </c>
      <c r="E1847" s="2" t="s">
        <v>3024</v>
      </c>
      <c r="F1847" s="110" t="s">
        <v>3025</v>
      </c>
      <c r="G1847" s="110" t="s">
        <v>5557</v>
      </c>
      <c r="H1847" s="110" t="s">
        <v>6908</v>
      </c>
      <c r="I1847" s="2" t="s">
        <v>925</v>
      </c>
      <c r="J1847" s="2" t="s">
        <v>6921</v>
      </c>
      <c r="K1847" s="2" t="s">
        <v>6922</v>
      </c>
      <c r="L1847" s="2" t="s">
        <v>6352</v>
      </c>
      <c r="M1847" s="2">
        <v>0.0</v>
      </c>
      <c r="N1847" s="38" t="s">
        <v>6923</v>
      </c>
    </row>
    <row r="1848">
      <c r="A1848" s="125">
        <v>1847.0</v>
      </c>
      <c r="D1848" s="2" t="s">
        <v>3023</v>
      </c>
      <c r="E1848" s="2" t="s">
        <v>3024</v>
      </c>
      <c r="F1848" s="110" t="s">
        <v>3025</v>
      </c>
      <c r="G1848" s="110" t="s">
        <v>5557</v>
      </c>
      <c r="H1848" s="110" t="s">
        <v>6908</v>
      </c>
      <c r="I1848" s="2" t="s">
        <v>925</v>
      </c>
      <c r="J1848" s="2" t="s">
        <v>6924</v>
      </c>
      <c r="K1848" s="2" t="s">
        <v>6925</v>
      </c>
      <c r="L1848" s="2" t="s">
        <v>6911</v>
      </c>
      <c r="M1848" s="2">
        <v>0.0</v>
      </c>
      <c r="N1848" s="38" t="s">
        <v>6926</v>
      </c>
    </row>
    <row r="1849">
      <c r="A1849" s="125">
        <v>1848.0</v>
      </c>
      <c r="D1849" s="2" t="s">
        <v>3023</v>
      </c>
      <c r="E1849" s="2" t="s">
        <v>3024</v>
      </c>
      <c r="F1849" s="110" t="s">
        <v>3025</v>
      </c>
      <c r="G1849" s="110" t="s">
        <v>5557</v>
      </c>
      <c r="H1849" s="110" t="s">
        <v>6908</v>
      </c>
      <c r="I1849" s="2" t="s">
        <v>925</v>
      </c>
      <c r="J1849" s="2" t="s">
        <v>6927</v>
      </c>
      <c r="K1849" s="2" t="s">
        <v>6928</v>
      </c>
      <c r="L1849" s="2" t="s">
        <v>6929</v>
      </c>
      <c r="M1849" s="2">
        <v>0.0</v>
      </c>
      <c r="N1849" s="38" t="s">
        <v>6930</v>
      </c>
    </row>
    <row r="1850">
      <c r="A1850" s="125">
        <v>1849.0</v>
      </c>
      <c r="D1850" s="2" t="s">
        <v>3023</v>
      </c>
      <c r="E1850" s="2" t="s">
        <v>3024</v>
      </c>
      <c r="F1850" s="110" t="s">
        <v>3025</v>
      </c>
      <c r="G1850" s="110" t="s">
        <v>5557</v>
      </c>
      <c r="H1850" s="110" t="s">
        <v>6908</v>
      </c>
      <c r="I1850" s="2" t="s">
        <v>925</v>
      </c>
      <c r="J1850" s="2" t="s">
        <v>6931</v>
      </c>
      <c r="K1850" s="2" t="s">
        <v>6918</v>
      </c>
      <c r="L1850" s="2" t="s">
        <v>6919</v>
      </c>
      <c r="M1850" s="2">
        <v>0.0</v>
      </c>
      <c r="N1850" s="38" t="s">
        <v>6932</v>
      </c>
    </row>
    <row r="1851">
      <c r="A1851" s="125">
        <v>1850.0</v>
      </c>
      <c r="D1851" s="2" t="s">
        <v>3023</v>
      </c>
      <c r="E1851" s="2" t="s">
        <v>3024</v>
      </c>
      <c r="F1851" s="110" t="s">
        <v>3025</v>
      </c>
      <c r="G1851" s="110" t="s">
        <v>5557</v>
      </c>
      <c r="H1851" s="110" t="s">
        <v>6908</v>
      </c>
      <c r="I1851" s="2" t="s">
        <v>925</v>
      </c>
      <c r="J1851" s="2" t="s">
        <v>6933</v>
      </c>
      <c r="K1851" s="2" t="s">
        <v>6922</v>
      </c>
      <c r="L1851" s="2" t="s">
        <v>6352</v>
      </c>
      <c r="M1851" s="2">
        <v>0.0</v>
      </c>
      <c r="N1851" s="38" t="s">
        <v>6934</v>
      </c>
    </row>
    <row r="1852">
      <c r="A1852" s="125">
        <v>1851.0</v>
      </c>
      <c r="D1852" s="2" t="s">
        <v>3023</v>
      </c>
      <c r="E1852" s="2" t="s">
        <v>3024</v>
      </c>
      <c r="F1852" s="110" t="s">
        <v>3025</v>
      </c>
      <c r="G1852" s="110" t="s">
        <v>5557</v>
      </c>
      <c r="H1852" s="110" t="s">
        <v>6908</v>
      </c>
      <c r="I1852" s="2" t="s">
        <v>925</v>
      </c>
      <c r="J1852" s="2" t="s">
        <v>6935</v>
      </c>
      <c r="K1852" s="2" t="s">
        <v>6936</v>
      </c>
      <c r="L1852" s="2" t="s">
        <v>6911</v>
      </c>
      <c r="M1852" s="2">
        <v>0.0</v>
      </c>
      <c r="N1852" s="38" t="s">
        <v>6937</v>
      </c>
    </row>
    <row r="1853">
      <c r="A1853" s="125">
        <v>1852.0</v>
      </c>
      <c r="D1853" s="2" t="s">
        <v>3023</v>
      </c>
      <c r="E1853" s="2" t="s">
        <v>3024</v>
      </c>
      <c r="F1853" s="110" t="s">
        <v>3025</v>
      </c>
      <c r="G1853" s="110" t="s">
        <v>5557</v>
      </c>
      <c r="H1853" s="110" t="s">
        <v>6908</v>
      </c>
      <c r="I1853" s="2" t="s">
        <v>925</v>
      </c>
      <c r="J1853" s="2" t="s">
        <v>6938</v>
      </c>
      <c r="K1853" s="2" t="s">
        <v>6918</v>
      </c>
      <c r="L1853" s="2" t="s">
        <v>6919</v>
      </c>
      <c r="M1853" s="2">
        <v>0.0</v>
      </c>
      <c r="N1853" s="38" t="s">
        <v>6939</v>
      </c>
    </row>
    <row r="1854">
      <c r="A1854" s="125">
        <v>1853.0</v>
      </c>
      <c r="D1854" s="2" t="s">
        <v>3023</v>
      </c>
      <c r="E1854" s="2" t="s">
        <v>3024</v>
      </c>
      <c r="F1854" s="110" t="s">
        <v>3025</v>
      </c>
      <c r="G1854" s="110" t="s">
        <v>5557</v>
      </c>
      <c r="H1854" s="110" t="s">
        <v>6908</v>
      </c>
      <c r="I1854" s="2" t="s">
        <v>925</v>
      </c>
      <c r="J1854" s="2" t="s">
        <v>6940</v>
      </c>
      <c r="K1854" s="2" t="s">
        <v>6941</v>
      </c>
      <c r="L1854" s="2" t="s">
        <v>6352</v>
      </c>
      <c r="M1854" s="2">
        <v>0.0</v>
      </c>
      <c r="N1854" s="38" t="s">
        <v>6942</v>
      </c>
    </row>
    <row r="1855">
      <c r="A1855" s="125">
        <v>1854.0</v>
      </c>
      <c r="D1855" s="2" t="s">
        <v>3023</v>
      </c>
      <c r="E1855" s="2" t="s">
        <v>3024</v>
      </c>
      <c r="F1855" s="110" t="s">
        <v>3025</v>
      </c>
      <c r="G1855" s="110" t="s">
        <v>5557</v>
      </c>
      <c r="H1855" s="110" t="s">
        <v>6908</v>
      </c>
      <c r="I1855" s="2" t="s">
        <v>925</v>
      </c>
      <c r="J1855" s="2" t="s">
        <v>6943</v>
      </c>
      <c r="K1855" s="2" t="s">
        <v>6944</v>
      </c>
      <c r="L1855" s="2" t="s">
        <v>6911</v>
      </c>
      <c r="M1855" s="2">
        <v>0.0</v>
      </c>
      <c r="N1855" s="38" t="s">
        <v>6945</v>
      </c>
    </row>
    <row r="1856">
      <c r="A1856" s="125">
        <v>1855.0</v>
      </c>
      <c r="D1856" s="2" t="s">
        <v>3023</v>
      </c>
      <c r="E1856" s="2" t="s">
        <v>3024</v>
      </c>
      <c r="F1856" s="110" t="s">
        <v>3025</v>
      </c>
      <c r="G1856" s="110" t="s">
        <v>5557</v>
      </c>
      <c r="H1856" s="110" t="s">
        <v>6908</v>
      </c>
      <c r="I1856" s="2" t="s">
        <v>925</v>
      </c>
      <c r="J1856" s="2" t="s">
        <v>6946</v>
      </c>
      <c r="K1856" s="2" t="s">
        <v>6947</v>
      </c>
      <c r="L1856" s="2" t="s">
        <v>6919</v>
      </c>
      <c r="M1856" s="2">
        <v>0.0</v>
      </c>
      <c r="N1856" s="38" t="s">
        <v>6948</v>
      </c>
    </row>
    <row r="1857">
      <c r="A1857" s="125">
        <v>1856.0</v>
      </c>
      <c r="D1857" s="2" t="s">
        <v>3023</v>
      </c>
      <c r="E1857" s="2" t="s">
        <v>3024</v>
      </c>
      <c r="F1857" s="110" t="s">
        <v>3025</v>
      </c>
      <c r="G1857" s="110" t="s">
        <v>5557</v>
      </c>
      <c r="H1857" s="110" t="s">
        <v>6908</v>
      </c>
      <c r="I1857" s="2" t="s">
        <v>925</v>
      </c>
      <c r="J1857" s="2" t="s">
        <v>6949</v>
      </c>
      <c r="K1857" s="2" t="s">
        <v>6922</v>
      </c>
      <c r="L1857" s="2" t="s">
        <v>6352</v>
      </c>
      <c r="M1857" s="2">
        <v>0.0</v>
      </c>
      <c r="N1857" s="38" t="s">
        <v>6950</v>
      </c>
    </row>
    <row r="1858">
      <c r="A1858" s="125">
        <v>1857.0</v>
      </c>
      <c r="D1858" s="2" t="s">
        <v>3023</v>
      </c>
      <c r="E1858" s="2" t="s">
        <v>3024</v>
      </c>
      <c r="F1858" s="110" t="s">
        <v>3025</v>
      </c>
      <c r="G1858" s="110" t="s">
        <v>5557</v>
      </c>
      <c r="H1858" s="110" t="s">
        <v>6951</v>
      </c>
      <c r="I1858" s="2" t="s">
        <v>925</v>
      </c>
      <c r="J1858" s="2" t="s">
        <v>6952</v>
      </c>
      <c r="K1858" s="2" t="s">
        <v>6953</v>
      </c>
      <c r="L1858" s="2" t="s">
        <v>6954</v>
      </c>
      <c r="M1858" s="2">
        <v>0.0</v>
      </c>
      <c r="N1858" s="38" t="s">
        <v>6955</v>
      </c>
    </row>
    <row r="1859">
      <c r="A1859" s="125">
        <v>1858.0</v>
      </c>
      <c r="D1859" s="2" t="s">
        <v>3023</v>
      </c>
      <c r="E1859" s="2" t="s">
        <v>3024</v>
      </c>
      <c r="F1859" s="110" t="s">
        <v>3025</v>
      </c>
      <c r="G1859" s="110" t="s">
        <v>5557</v>
      </c>
      <c r="H1859" s="110" t="s">
        <v>6951</v>
      </c>
      <c r="I1859" s="2" t="s">
        <v>925</v>
      </c>
      <c r="J1859" s="2" t="s">
        <v>6956</v>
      </c>
      <c r="K1859" s="2" t="s">
        <v>6957</v>
      </c>
      <c r="L1859" s="2" t="s">
        <v>6958</v>
      </c>
      <c r="M1859" s="2">
        <v>0.0</v>
      </c>
      <c r="N1859" s="38" t="s">
        <v>6959</v>
      </c>
    </row>
    <row r="1860">
      <c r="A1860" s="125">
        <v>1859.0</v>
      </c>
      <c r="D1860" s="2" t="s">
        <v>3023</v>
      </c>
      <c r="E1860" s="2" t="s">
        <v>3024</v>
      </c>
      <c r="F1860" s="110" t="s">
        <v>3025</v>
      </c>
      <c r="G1860" s="110" t="s">
        <v>5557</v>
      </c>
      <c r="H1860" s="110" t="s">
        <v>6951</v>
      </c>
      <c r="I1860" s="2" t="s">
        <v>925</v>
      </c>
      <c r="J1860" s="2" t="s">
        <v>6960</v>
      </c>
      <c r="K1860" s="2" t="s">
        <v>6961</v>
      </c>
      <c r="L1860" s="2" t="s">
        <v>6514</v>
      </c>
      <c r="M1860" s="2">
        <v>0.0</v>
      </c>
      <c r="N1860" s="38" t="s">
        <v>6962</v>
      </c>
    </row>
    <row r="1861">
      <c r="A1861" s="125">
        <v>1860.0</v>
      </c>
      <c r="D1861" s="2" t="s">
        <v>3023</v>
      </c>
      <c r="E1861" s="2" t="s">
        <v>3024</v>
      </c>
      <c r="F1861" s="110" t="s">
        <v>3025</v>
      </c>
      <c r="G1861" s="110" t="s">
        <v>5557</v>
      </c>
      <c r="H1861" s="110" t="s">
        <v>6951</v>
      </c>
      <c r="I1861" s="2" t="s">
        <v>925</v>
      </c>
      <c r="J1861" s="2" t="s">
        <v>6963</v>
      </c>
      <c r="K1861" s="2" t="s">
        <v>6964</v>
      </c>
      <c r="L1861" s="2" t="s">
        <v>6965</v>
      </c>
      <c r="M1861" s="2">
        <v>0.0</v>
      </c>
      <c r="N1861" s="38" t="s">
        <v>6966</v>
      </c>
    </row>
    <row r="1862">
      <c r="A1862" s="125">
        <v>1861.0</v>
      </c>
      <c r="D1862" s="2" t="s">
        <v>3023</v>
      </c>
      <c r="E1862" s="2" t="s">
        <v>3024</v>
      </c>
      <c r="F1862" s="110" t="s">
        <v>3025</v>
      </c>
      <c r="G1862" s="110" t="s">
        <v>5557</v>
      </c>
      <c r="H1862" s="110" t="s">
        <v>6951</v>
      </c>
      <c r="I1862" s="2" t="s">
        <v>925</v>
      </c>
      <c r="J1862" s="2" t="s">
        <v>6967</v>
      </c>
      <c r="K1862" s="2" t="s">
        <v>6953</v>
      </c>
      <c r="L1862" s="2" t="s">
        <v>6954</v>
      </c>
      <c r="M1862" s="2">
        <v>0.0</v>
      </c>
      <c r="N1862" s="38" t="s">
        <v>6968</v>
      </c>
    </row>
    <row r="1863">
      <c r="A1863" s="125">
        <v>1862.0</v>
      </c>
      <c r="D1863" s="2" t="s">
        <v>3023</v>
      </c>
      <c r="E1863" s="2" t="s">
        <v>3024</v>
      </c>
      <c r="F1863" s="110" t="s">
        <v>3025</v>
      </c>
      <c r="G1863" s="110" t="s">
        <v>5557</v>
      </c>
      <c r="H1863" s="110" t="s">
        <v>6951</v>
      </c>
      <c r="I1863" s="2" t="s">
        <v>925</v>
      </c>
      <c r="J1863" s="2" t="s">
        <v>6969</v>
      </c>
      <c r="K1863" s="2" t="s">
        <v>6970</v>
      </c>
      <c r="L1863" s="2" t="s">
        <v>6971</v>
      </c>
      <c r="M1863" s="2">
        <v>0.0</v>
      </c>
      <c r="N1863" s="38" t="s">
        <v>6972</v>
      </c>
    </row>
    <row r="1864">
      <c r="A1864" s="125">
        <v>1863.0</v>
      </c>
      <c r="D1864" s="2" t="s">
        <v>3023</v>
      </c>
      <c r="E1864" s="2" t="s">
        <v>3024</v>
      </c>
      <c r="F1864" s="110" t="s">
        <v>3025</v>
      </c>
      <c r="G1864" s="110" t="s">
        <v>5557</v>
      </c>
      <c r="H1864" s="110" t="s">
        <v>6951</v>
      </c>
      <c r="I1864" s="2" t="s">
        <v>925</v>
      </c>
      <c r="J1864" s="2" t="s">
        <v>6973</v>
      </c>
      <c r="K1864" s="2" t="s">
        <v>6974</v>
      </c>
      <c r="L1864" s="2" t="s">
        <v>6514</v>
      </c>
      <c r="M1864" s="2">
        <v>0.0</v>
      </c>
      <c r="N1864" s="38" t="s">
        <v>6975</v>
      </c>
    </row>
    <row r="1865">
      <c r="A1865" s="125">
        <v>1864.0</v>
      </c>
      <c r="D1865" s="2" t="s">
        <v>3023</v>
      </c>
      <c r="E1865" s="2" t="s">
        <v>3024</v>
      </c>
      <c r="F1865" s="110" t="s">
        <v>3025</v>
      </c>
      <c r="G1865" s="110" t="s">
        <v>5557</v>
      </c>
      <c r="H1865" s="110" t="s">
        <v>6976</v>
      </c>
      <c r="I1865" s="2" t="s">
        <v>925</v>
      </c>
      <c r="J1865" s="2" t="s">
        <v>6977</v>
      </c>
      <c r="K1865" s="2" t="s">
        <v>6978</v>
      </c>
      <c r="L1865" s="2" t="s">
        <v>6979</v>
      </c>
      <c r="M1865" s="2">
        <v>0.0</v>
      </c>
      <c r="N1865" s="38" t="s">
        <v>6980</v>
      </c>
    </row>
    <row r="1866">
      <c r="A1866" s="125">
        <v>1865.0</v>
      </c>
      <c r="D1866" s="2" t="s">
        <v>3023</v>
      </c>
      <c r="E1866" s="2" t="s">
        <v>3024</v>
      </c>
      <c r="F1866" s="110" t="s">
        <v>3025</v>
      </c>
      <c r="G1866" s="110" t="s">
        <v>5557</v>
      </c>
      <c r="H1866" s="110" t="s">
        <v>6976</v>
      </c>
      <c r="I1866" s="2" t="s">
        <v>925</v>
      </c>
      <c r="J1866" s="2" t="s">
        <v>6981</v>
      </c>
      <c r="K1866" s="2" t="s">
        <v>6982</v>
      </c>
      <c r="L1866" s="2" t="s">
        <v>6983</v>
      </c>
      <c r="M1866" s="2">
        <v>0.0</v>
      </c>
      <c r="N1866" s="38" t="s">
        <v>6984</v>
      </c>
    </row>
    <row r="1867">
      <c r="A1867" s="125">
        <v>1866.0</v>
      </c>
      <c r="D1867" s="2" t="s">
        <v>3023</v>
      </c>
      <c r="E1867" s="2" t="s">
        <v>3024</v>
      </c>
      <c r="F1867" s="110" t="s">
        <v>3025</v>
      </c>
      <c r="G1867" s="110" t="s">
        <v>5557</v>
      </c>
      <c r="H1867" s="110" t="s">
        <v>6976</v>
      </c>
      <c r="I1867" s="2" t="s">
        <v>925</v>
      </c>
      <c r="J1867" s="2" t="s">
        <v>6985</v>
      </c>
      <c r="K1867" s="2" t="s">
        <v>6986</v>
      </c>
      <c r="L1867" s="2" t="s">
        <v>6987</v>
      </c>
      <c r="M1867" s="2">
        <v>0.0</v>
      </c>
      <c r="N1867" s="38" t="s">
        <v>6988</v>
      </c>
    </row>
    <row r="1868">
      <c r="A1868" s="125">
        <v>1867.0</v>
      </c>
      <c r="D1868" s="2" t="s">
        <v>3023</v>
      </c>
      <c r="E1868" s="2" t="s">
        <v>3024</v>
      </c>
      <c r="F1868" s="110" t="s">
        <v>3025</v>
      </c>
      <c r="G1868" s="110" t="s">
        <v>6989</v>
      </c>
      <c r="H1868" s="110" t="s">
        <v>6990</v>
      </c>
      <c r="I1868" s="2" t="s">
        <v>925</v>
      </c>
      <c r="J1868" s="2" t="s">
        <v>6991</v>
      </c>
      <c r="K1868" s="2" t="s">
        <v>6992</v>
      </c>
      <c r="L1868" s="2" t="s">
        <v>6993</v>
      </c>
      <c r="M1868" s="2">
        <v>0.0</v>
      </c>
      <c r="N1868" s="38" t="s">
        <v>6994</v>
      </c>
    </row>
    <row r="1869">
      <c r="A1869" s="125">
        <v>1868.0</v>
      </c>
      <c r="D1869" s="2" t="s">
        <v>3023</v>
      </c>
      <c r="E1869" s="2" t="s">
        <v>3024</v>
      </c>
      <c r="F1869" s="110" t="s">
        <v>3025</v>
      </c>
      <c r="G1869" s="110" t="s">
        <v>6989</v>
      </c>
      <c r="H1869" s="110" t="s">
        <v>6990</v>
      </c>
      <c r="I1869" s="2" t="s">
        <v>925</v>
      </c>
      <c r="J1869" s="2" t="s">
        <v>6995</v>
      </c>
      <c r="K1869" s="2" t="s">
        <v>6996</v>
      </c>
      <c r="L1869" s="2" t="s">
        <v>6997</v>
      </c>
      <c r="M1869" s="2">
        <v>0.0</v>
      </c>
      <c r="N1869" s="38" t="s">
        <v>6998</v>
      </c>
    </row>
    <row r="1870">
      <c r="A1870" s="125">
        <v>1869.0</v>
      </c>
      <c r="D1870" s="2" t="s">
        <v>3023</v>
      </c>
      <c r="E1870" s="2" t="s">
        <v>3024</v>
      </c>
      <c r="F1870" s="110" t="s">
        <v>3025</v>
      </c>
      <c r="G1870" s="110" t="s">
        <v>6989</v>
      </c>
      <c r="H1870" s="110" t="s">
        <v>6990</v>
      </c>
      <c r="I1870" s="2" t="s">
        <v>925</v>
      </c>
      <c r="J1870" s="2" t="s">
        <v>6999</v>
      </c>
      <c r="K1870" s="2" t="s">
        <v>7000</v>
      </c>
      <c r="L1870" s="2" t="s">
        <v>7001</v>
      </c>
      <c r="M1870" s="2">
        <v>0.0</v>
      </c>
      <c r="N1870" s="38" t="s">
        <v>7002</v>
      </c>
    </row>
    <row r="1871">
      <c r="A1871" s="125">
        <v>1870.0</v>
      </c>
      <c r="D1871" s="2" t="s">
        <v>3023</v>
      </c>
      <c r="E1871" s="2" t="s">
        <v>3024</v>
      </c>
      <c r="F1871" s="110" t="s">
        <v>3025</v>
      </c>
      <c r="G1871" s="110" t="s">
        <v>6989</v>
      </c>
      <c r="H1871" s="110" t="s">
        <v>7003</v>
      </c>
      <c r="I1871" s="2" t="s">
        <v>925</v>
      </c>
      <c r="J1871" s="2" t="s">
        <v>7004</v>
      </c>
      <c r="K1871" s="2" t="s">
        <v>7005</v>
      </c>
      <c r="L1871" s="2" t="s">
        <v>7006</v>
      </c>
      <c r="M1871" s="2">
        <v>0.0</v>
      </c>
      <c r="N1871" s="38" t="s">
        <v>7007</v>
      </c>
    </row>
    <row r="1872">
      <c r="A1872" s="125">
        <v>1871.0</v>
      </c>
      <c r="D1872" s="2" t="s">
        <v>3023</v>
      </c>
      <c r="E1872" s="2" t="s">
        <v>3024</v>
      </c>
      <c r="F1872" s="110" t="s">
        <v>3025</v>
      </c>
      <c r="G1872" s="110" t="s">
        <v>6989</v>
      </c>
      <c r="H1872" s="110" t="s">
        <v>7003</v>
      </c>
      <c r="I1872" s="2" t="s">
        <v>925</v>
      </c>
      <c r="J1872" s="2" t="s">
        <v>7008</v>
      </c>
      <c r="K1872" s="2" t="s">
        <v>7009</v>
      </c>
      <c r="L1872" s="2" t="s">
        <v>7010</v>
      </c>
      <c r="M1872" s="2">
        <v>0.0</v>
      </c>
      <c r="N1872" s="38" t="s">
        <v>7011</v>
      </c>
    </row>
    <row r="1873">
      <c r="A1873" s="125">
        <v>1872.0</v>
      </c>
      <c r="D1873" s="2" t="s">
        <v>3023</v>
      </c>
      <c r="E1873" s="2" t="s">
        <v>3024</v>
      </c>
      <c r="F1873" s="110" t="s">
        <v>3025</v>
      </c>
      <c r="G1873" s="110" t="s">
        <v>6989</v>
      </c>
      <c r="H1873" s="110" t="s">
        <v>7003</v>
      </c>
      <c r="I1873" s="2" t="s">
        <v>925</v>
      </c>
      <c r="J1873" s="2" t="s">
        <v>7012</v>
      </c>
      <c r="K1873" s="2" t="s">
        <v>7013</v>
      </c>
      <c r="L1873" s="2" t="s">
        <v>7014</v>
      </c>
      <c r="M1873" s="2">
        <v>0.0</v>
      </c>
      <c r="N1873" s="38" t="s">
        <v>7015</v>
      </c>
    </row>
    <row r="1874">
      <c r="A1874" s="125">
        <v>1873.0</v>
      </c>
      <c r="D1874" s="2" t="s">
        <v>3023</v>
      </c>
      <c r="E1874" s="2" t="s">
        <v>3024</v>
      </c>
      <c r="F1874" s="110" t="s">
        <v>3025</v>
      </c>
      <c r="G1874" s="110" t="s">
        <v>6989</v>
      </c>
      <c r="H1874" s="110" t="s">
        <v>7003</v>
      </c>
      <c r="I1874" s="2" t="s">
        <v>925</v>
      </c>
      <c r="J1874" s="2" t="s">
        <v>7016</v>
      </c>
      <c r="K1874" s="2" t="s">
        <v>7017</v>
      </c>
      <c r="L1874" s="2" t="s">
        <v>7006</v>
      </c>
      <c r="M1874" s="2">
        <v>0.0</v>
      </c>
      <c r="N1874" s="38" t="s">
        <v>7018</v>
      </c>
    </row>
    <row r="1875">
      <c r="A1875" s="125">
        <v>1874.0</v>
      </c>
      <c r="D1875" s="2" t="s">
        <v>3023</v>
      </c>
      <c r="E1875" s="2" t="s">
        <v>3024</v>
      </c>
      <c r="F1875" s="110" t="s">
        <v>3025</v>
      </c>
      <c r="G1875" s="110" t="s">
        <v>6989</v>
      </c>
      <c r="H1875" s="110" t="s">
        <v>7003</v>
      </c>
      <c r="I1875" s="2" t="s">
        <v>925</v>
      </c>
      <c r="J1875" s="2" t="s">
        <v>7019</v>
      </c>
      <c r="K1875" s="2" t="s">
        <v>7009</v>
      </c>
      <c r="L1875" s="2" t="s">
        <v>7010</v>
      </c>
      <c r="M1875" s="2">
        <v>0.0</v>
      </c>
      <c r="N1875" s="38" t="s">
        <v>7020</v>
      </c>
    </row>
    <row r="1876">
      <c r="A1876" s="125">
        <v>1875.0</v>
      </c>
      <c r="D1876" s="2" t="s">
        <v>3023</v>
      </c>
      <c r="E1876" s="2" t="s">
        <v>3024</v>
      </c>
      <c r="F1876" s="110" t="s">
        <v>3025</v>
      </c>
      <c r="G1876" s="110" t="s">
        <v>6989</v>
      </c>
      <c r="H1876" s="110" t="s">
        <v>7003</v>
      </c>
      <c r="I1876" s="2" t="s">
        <v>925</v>
      </c>
      <c r="J1876" s="2" t="s">
        <v>7021</v>
      </c>
      <c r="K1876" s="2" t="s">
        <v>7013</v>
      </c>
      <c r="L1876" s="2" t="s">
        <v>7014</v>
      </c>
      <c r="M1876" s="2">
        <v>0.0</v>
      </c>
      <c r="N1876" s="38" t="s">
        <v>7022</v>
      </c>
    </row>
    <row r="1877">
      <c r="A1877" s="125">
        <v>1876.0</v>
      </c>
      <c r="D1877" s="2" t="s">
        <v>3023</v>
      </c>
      <c r="E1877" s="2" t="s">
        <v>3024</v>
      </c>
      <c r="F1877" s="110" t="s">
        <v>3025</v>
      </c>
      <c r="G1877" s="110" t="s">
        <v>5642</v>
      </c>
      <c r="H1877" s="110" t="s">
        <v>5643</v>
      </c>
      <c r="I1877" s="2" t="s">
        <v>925</v>
      </c>
      <c r="J1877" s="2" t="s">
        <v>7023</v>
      </c>
      <c r="K1877" s="2" t="s">
        <v>7024</v>
      </c>
      <c r="L1877" s="2" t="s">
        <v>5654</v>
      </c>
      <c r="M1877" s="2">
        <v>0.0</v>
      </c>
      <c r="N1877" s="38" t="s">
        <v>7025</v>
      </c>
    </row>
    <row r="1878">
      <c r="A1878" s="125">
        <v>1877.0</v>
      </c>
      <c r="D1878" s="2" t="s">
        <v>3023</v>
      </c>
      <c r="E1878" s="2" t="s">
        <v>3024</v>
      </c>
      <c r="F1878" s="110" t="s">
        <v>3025</v>
      </c>
      <c r="G1878" s="110" t="s">
        <v>5642</v>
      </c>
      <c r="H1878" s="110" t="s">
        <v>5643</v>
      </c>
      <c r="I1878" s="2" t="s">
        <v>925</v>
      </c>
      <c r="J1878" s="2" t="s">
        <v>7026</v>
      </c>
      <c r="K1878" s="2" t="s">
        <v>5657</v>
      </c>
      <c r="L1878" s="2" t="s">
        <v>5658</v>
      </c>
      <c r="M1878" s="2">
        <v>0.0</v>
      </c>
      <c r="N1878" s="38" t="s">
        <v>7027</v>
      </c>
    </row>
    <row r="1879">
      <c r="A1879" s="125">
        <v>1878.0</v>
      </c>
      <c r="D1879" s="2" t="s">
        <v>3023</v>
      </c>
      <c r="E1879" s="2" t="s">
        <v>3024</v>
      </c>
      <c r="F1879" s="110" t="s">
        <v>3025</v>
      </c>
      <c r="G1879" s="110" t="s">
        <v>5642</v>
      </c>
      <c r="H1879" s="110" t="s">
        <v>5643</v>
      </c>
      <c r="I1879" s="2" t="s">
        <v>925</v>
      </c>
      <c r="J1879" s="2" t="s">
        <v>7028</v>
      </c>
      <c r="K1879" s="2" t="s">
        <v>5649</v>
      </c>
      <c r="L1879" s="2" t="s">
        <v>5650</v>
      </c>
      <c r="M1879" s="2">
        <v>0.0</v>
      </c>
      <c r="N1879" s="38" t="s">
        <v>7029</v>
      </c>
    </row>
    <row r="1880">
      <c r="A1880" s="125">
        <v>1879.0</v>
      </c>
      <c r="D1880" s="2" t="s">
        <v>3023</v>
      </c>
      <c r="E1880" s="2" t="s">
        <v>3024</v>
      </c>
      <c r="F1880" s="110" t="s">
        <v>3025</v>
      </c>
      <c r="G1880" s="110" t="s">
        <v>5660</v>
      </c>
      <c r="H1880" s="110" t="s">
        <v>1211</v>
      </c>
      <c r="I1880" s="2" t="s">
        <v>925</v>
      </c>
      <c r="J1880" s="2" t="s">
        <v>7030</v>
      </c>
      <c r="K1880" s="2" t="s">
        <v>5670</v>
      </c>
      <c r="L1880" s="2" t="s">
        <v>5671</v>
      </c>
      <c r="M1880" s="2">
        <v>0.0</v>
      </c>
      <c r="N1880" s="38" t="s">
        <v>7031</v>
      </c>
    </row>
    <row r="1881">
      <c r="A1881" s="125">
        <v>1880.0</v>
      </c>
      <c r="D1881" s="2" t="s">
        <v>3023</v>
      </c>
      <c r="E1881" s="2" t="s">
        <v>3024</v>
      </c>
      <c r="F1881" s="110" t="s">
        <v>3025</v>
      </c>
      <c r="G1881" s="110" t="s">
        <v>5660</v>
      </c>
      <c r="H1881" s="110" t="s">
        <v>1211</v>
      </c>
      <c r="I1881" s="2" t="s">
        <v>925</v>
      </c>
      <c r="J1881" s="2" t="s">
        <v>7032</v>
      </c>
      <c r="K1881" s="2" t="s">
        <v>7033</v>
      </c>
      <c r="L1881" s="2" t="s">
        <v>5663</v>
      </c>
      <c r="M1881" s="2">
        <v>0.0</v>
      </c>
      <c r="N1881" s="38" t="s">
        <v>7034</v>
      </c>
    </row>
    <row r="1882">
      <c r="A1882" s="125">
        <v>1881.0</v>
      </c>
      <c r="D1882" s="2" t="s">
        <v>3023</v>
      </c>
      <c r="E1882" s="2" t="s">
        <v>3024</v>
      </c>
      <c r="F1882" s="110" t="s">
        <v>3025</v>
      </c>
      <c r="G1882" s="110" t="s">
        <v>5660</v>
      </c>
      <c r="H1882" s="110" t="s">
        <v>1211</v>
      </c>
      <c r="I1882" s="2" t="s">
        <v>925</v>
      </c>
      <c r="J1882" s="2" t="s">
        <v>7035</v>
      </c>
      <c r="K1882" s="2" t="s">
        <v>5666</v>
      </c>
      <c r="L1882" s="2" t="s">
        <v>5667</v>
      </c>
      <c r="M1882" s="2">
        <v>0.0</v>
      </c>
      <c r="N1882" s="38" t="s">
        <v>7036</v>
      </c>
    </row>
    <row r="1883">
      <c r="A1883" s="125">
        <v>1882.0</v>
      </c>
      <c r="D1883" s="2" t="s">
        <v>3023</v>
      </c>
      <c r="E1883" s="2" t="s">
        <v>3024</v>
      </c>
      <c r="F1883" s="110" t="s">
        <v>3025</v>
      </c>
      <c r="G1883" s="110" t="s">
        <v>5660</v>
      </c>
      <c r="H1883" s="110" t="s">
        <v>1211</v>
      </c>
      <c r="I1883" s="2" t="s">
        <v>925</v>
      </c>
      <c r="J1883" s="2" t="s">
        <v>7037</v>
      </c>
      <c r="K1883" s="2" t="s">
        <v>5674</v>
      </c>
      <c r="L1883" s="2" t="s">
        <v>5675</v>
      </c>
      <c r="M1883" s="2">
        <v>0.0</v>
      </c>
      <c r="N1883" s="38" t="s">
        <v>7038</v>
      </c>
    </row>
    <row r="1884">
      <c r="A1884" s="125">
        <v>1883.0</v>
      </c>
      <c r="D1884" s="2" t="s">
        <v>3023</v>
      </c>
      <c r="E1884" s="2" t="s">
        <v>3024</v>
      </c>
      <c r="F1884" s="110" t="s">
        <v>3025</v>
      </c>
      <c r="G1884" s="110" t="s">
        <v>4327</v>
      </c>
      <c r="H1884" s="110" t="s">
        <v>5970</v>
      </c>
      <c r="I1884" s="2" t="s">
        <v>925</v>
      </c>
      <c r="J1884" s="2" t="s">
        <v>7039</v>
      </c>
      <c r="K1884" s="2" t="s">
        <v>5976</v>
      </c>
      <c r="L1884" s="2" t="s">
        <v>5977</v>
      </c>
      <c r="M1884" s="2">
        <v>0.0</v>
      </c>
      <c r="N1884" s="38" t="s">
        <v>7040</v>
      </c>
    </row>
    <row r="1885">
      <c r="A1885" s="125">
        <v>1884.0</v>
      </c>
      <c r="D1885" s="2" t="s">
        <v>3023</v>
      </c>
      <c r="E1885" s="2" t="s">
        <v>3024</v>
      </c>
      <c r="F1885" s="110" t="s">
        <v>3025</v>
      </c>
      <c r="G1885" s="110" t="s">
        <v>4327</v>
      </c>
      <c r="H1885" s="110" t="s">
        <v>5970</v>
      </c>
      <c r="I1885" s="2" t="s">
        <v>925</v>
      </c>
      <c r="J1885" s="2" t="s">
        <v>7041</v>
      </c>
      <c r="K1885" s="2" t="s">
        <v>7042</v>
      </c>
      <c r="L1885" s="2" t="s">
        <v>5981</v>
      </c>
      <c r="M1885" s="2">
        <v>0.0</v>
      </c>
      <c r="N1885" s="38" t="s">
        <v>7043</v>
      </c>
    </row>
    <row r="1886">
      <c r="A1886" s="125">
        <v>1885.0</v>
      </c>
      <c r="D1886" s="2" t="s">
        <v>3023</v>
      </c>
      <c r="E1886" s="2" t="s">
        <v>3024</v>
      </c>
      <c r="F1886" s="110" t="s">
        <v>3025</v>
      </c>
      <c r="G1886" s="110" t="s">
        <v>4327</v>
      </c>
      <c r="H1886" s="110" t="s">
        <v>5970</v>
      </c>
      <c r="I1886" s="2" t="s">
        <v>925</v>
      </c>
      <c r="J1886" s="2" t="s">
        <v>7044</v>
      </c>
      <c r="K1886" s="2" t="s">
        <v>5972</v>
      </c>
      <c r="L1886" s="2" t="s">
        <v>5973</v>
      </c>
      <c r="M1886" s="2">
        <v>0.0</v>
      </c>
      <c r="N1886" s="38" t="s">
        <v>7045</v>
      </c>
    </row>
    <row r="1887">
      <c r="A1887" s="125">
        <v>1886.0</v>
      </c>
      <c r="D1887" s="2" t="s">
        <v>3023</v>
      </c>
      <c r="E1887" s="2" t="s">
        <v>3024</v>
      </c>
      <c r="F1887" s="110" t="s">
        <v>3025</v>
      </c>
      <c r="G1887" s="110" t="s">
        <v>4327</v>
      </c>
      <c r="H1887" s="110" t="s">
        <v>5970</v>
      </c>
      <c r="I1887" s="2" t="s">
        <v>925</v>
      </c>
      <c r="J1887" s="2" t="s">
        <v>7046</v>
      </c>
      <c r="K1887" s="2" t="s">
        <v>5984</v>
      </c>
      <c r="L1887" s="2" t="s">
        <v>5985</v>
      </c>
      <c r="M1887" s="2">
        <v>0.0</v>
      </c>
      <c r="N1887" s="38" t="s">
        <v>7047</v>
      </c>
    </row>
    <row r="1888">
      <c r="A1888" s="125">
        <v>1887.0</v>
      </c>
      <c r="D1888" s="2" t="s">
        <v>3023</v>
      </c>
      <c r="E1888" s="2" t="s">
        <v>3024</v>
      </c>
      <c r="F1888" s="110" t="s">
        <v>3025</v>
      </c>
      <c r="G1888" s="110" t="s">
        <v>5987</v>
      </c>
      <c r="H1888" s="110" t="s">
        <v>5988</v>
      </c>
      <c r="I1888" s="2" t="s">
        <v>925</v>
      </c>
      <c r="J1888" s="2" t="s">
        <v>7048</v>
      </c>
      <c r="K1888" s="2" t="s">
        <v>7049</v>
      </c>
      <c r="L1888" s="2" t="s">
        <v>5999</v>
      </c>
      <c r="M1888" s="2">
        <v>0.0</v>
      </c>
      <c r="N1888" s="38" t="s">
        <v>7050</v>
      </c>
    </row>
    <row r="1889">
      <c r="A1889" s="125">
        <v>1888.0</v>
      </c>
      <c r="D1889" s="2" t="s">
        <v>3023</v>
      </c>
      <c r="E1889" s="2" t="s">
        <v>3024</v>
      </c>
      <c r="F1889" s="110" t="s">
        <v>3025</v>
      </c>
      <c r="G1889" s="110" t="s">
        <v>5987</v>
      </c>
      <c r="H1889" s="110" t="s">
        <v>5988</v>
      </c>
      <c r="I1889" s="2" t="s">
        <v>925</v>
      </c>
      <c r="J1889" s="2" t="s">
        <v>7051</v>
      </c>
      <c r="K1889" s="2" t="s">
        <v>5990</v>
      </c>
      <c r="L1889" s="2" t="s">
        <v>5991</v>
      </c>
      <c r="M1889" s="2">
        <v>0.0</v>
      </c>
      <c r="N1889" s="38" t="s">
        <v>7052</v>
      </c>
    </row>
    <row r="1890">
      <c r="A1890" s="125">
        <v>1889.0</v>
      </c>
      <c r="D1890" s="2" t="s">
        <v>3023</v>
      </c>
      <c r="E1890" s="2" t="s">
        <v>3024</v>
      </c>
      <c r="F1890" s="110" t="s">
        <v>3025</v>
      </c>
      <c r="G1890" s="110" t="s">
        <v>5987</v>
      </c>
      <c r="H1890" s="110" t="s">
        <v>5988</v>
      </c>
      <c r="I1890" s="2" t="s">
        <v>925</v>
      </c>
      <c r="J1890" s="2" t="s">
        <v>7053</v>
      </c>
      <c r="K1890" s="2" t="s">
        <v>5994</v>
      </c>
      <c r="L1890" s="2" t="s">
        <v>5995</v>
      </c>
      <c r="M1890" s="2">
        <v>0.0</v>
      </c>
      <c r="N1890" s="38" t="s">
        <v>7054</v>
      </c>
    </row>
    <row r="1891">
      <c r="A1891" s="125">
        <v>1890.0</v>
      </c>
      <c r="D1891" s="2" t="s">
        <v>3023</v>
      </c>
      <c r="E1891" s="2" t="s">
        <v>3024</v>
      </c>
      <c r="F1891" s="110" t="s">
        <v>3025</v>
      </c>
      <c r="G1891" s="110" t="s">
        <v>5987</v>
      </c>
      <c r="H1891" s="110" t="s">
        <v>5988</v>
      </c>
      <c r="I1891" s="2" t="s">
        <v>925</v>
      </c>
      <c r="J1891" s="2" t="s">
        <v>7055</v>
      </c>
      <c r="K1891" s="2" t="s">
        <v>6002</v>
      </c>
      <c r="L1891" s="2" t="s">
        <v>6003</v>
      </c>
      <c r="M1891" s="2">
        <v>0.0</v>
      </c>
      <c r="N1891" s="38" t="s">
        <v>7056</v>
      </c>
    </row>
    <row r="1892">
      <c r="A1892" s="125">
        <v>1891.0</v>
      </c>
      <c r="D1892" s="2" t="s">
        <v>3023</v>
      </c>
      <c r="E1892" s="2" t="s">
        <v>3024</v>
      </c>
      <c r="F1892" s="110" t="s">
        <v>3025</v>
      </c>
      <c r="G1892" s="110" t="s">
        <v>5987</v>
      </c>
      <c r="H1892" s="110" t="s">
        <v>5988</v>
      </c>
      <c r="I1892" s="2" t="s">
        <v>925</v>
      </c>
      <c r="J1892" s="2" t="s">
        <v>7057</v>
      </c>
      <c r="K1892" s="2" t="s">
        <v>7058</v>
      </c>
      <c r="L1892" s="2" t="s">
        <v>5995</v>
      </c>
      <c r="M1892" s="2">
        <v>0.0</v>
      </c>
      <c r="N1892" s="38" t="s">
        <v>7059</v>
      </c>
    </row>
    <row r="1893">
      <c r="A1893" s="125">
        <v>1892.0</v>
      </c>
      <c r="D1893" s="2" t="s">
        <v>3023</v>
      </c>
      <c r="E1893" s="2" t="s">
        <v>3024</v>
      </c>
      <c r="F1893" s="110" t="s">
        <v>3025</v>
      </c>
      <c r="G1893" s="110" t="s">
        <v>5987</v>
      </c>
      <c r="H1893" s="110" t="s">
        <v>5988</v>
      </c>
      <c r="I1893" s="2" t="s">
        <v>925</v>
      </c>
      <c r="J1893" s="2" t="s">
        <v>7060</v>
      </c>
      <c r="K1893" s="2" t="s">
        <v>7061</v>
      </c>
      <c r="L1893" s="2" t="s">
        <v>6003</v>
      </c>
      <c r="M1893" s="2">
        <v>0.0</v>
      </c>
      <c r="N1893" s="38" t="s">
        <v>7062</v>
      </c>
    </row>
    <row r="1894">
      <c r="A1894" s="125">
        <v>1893.0</v>
      </c>
      <c r="D1894" s="2" t="s">
        <v>3023</v>
      </c>
      <c r="E1894" s="2" t="s">
        <v>3024</v>
      </c>
      <c r="F1894" s="110" t="s">
        <v>3025</v>
      </c>
      <c r="G1894" s="110" t="s">
        <v>4724</v>
      </c>
      <c r="H1894" s="110" t="s">
        <v>5449</v>
      </c>
      <c r="I1894" s="2" t="s">
        <v>925</v>
      </c>
      <c r="J1894" s="2" t="s">
        <v>7063</v>
      </c>
      <c r="K1894" s="2" t="s">
        <v>7064</v>
      </c>
      <c r="L1894" s="2" t="s">
        <v>7065</v>
      </c>
      <c r="M1894" s="2">
        <v>0.0</v>
      </c>
      <c r="N1894" s="38" t="s">
        <v>7066</v>
      </c>
    </row>
    <row r="1895">
      <c r="A1895" s="125">
        <v>1894.0</v>
      </c>
      <c r="D1895" s="2" t="s">
        <v>3023</v>
      </c>
      <c r="E1895" s="2" t="s">
        <v>3024</v>
      </c>
      <c r="F1895" s="110" t="s">
        <v>3025</v>
      </c>
      <c r="G1895" s="110" t="s">
        <v>4724</v>
      </c>
      <c r="H1895" s="110" t="s">
        <v>5449</v>
      </c>
      <c r="I1895" s="2" t="s">
        <v>925</v>
      </c>
      <c r="J1895" s="2" t="s">
        <v>7067</v>
      </c>
      <c r="K1895" s="2" t="s">
        <v>6072</v>
      </c>
      <c r="L1895" s="2" t="s">
        <v>6073</v>
      </c>
      <c r="M1895" s="2">
        <v>0.0</v>
      </c>
      <c r="N1895" s="38" t="s">
        <v>7068</v>
      </c>
    </row>
    <row r="1896">
      <c r="A1896" s="125">
        <v>1895.0</v>
      </c>
      <c r="D1896" s="2" t="s">
        <v>3023</v>
      </c>
      <c r="E1896" s="2" t="s">
        <v>3024</v>
      </c>
      <c r="F1896" s="110" t="s">
        <v>3025</v>
      </c>
      <c r="G1896" s="110" t="s">
        <v>4724</v>
      </c>
      <c r="H1896" s="110" t="s">
        <v>5449</v>
      </c>
      <c r="I1896" s="2" t="s">
        <v>925</v>
      </c>
      <c r="J1896" s="2" t="s">
        <v>7069</v>
      </c>
      <c r="K1896" s="2" t="s">
        <v>6083</v>
      </c>
      <c r="L1896" s="2" t="s">
        <v>6084</v>
      </c>
      <c r="M1896" s="2">
        <v>0.0</v>
      </c>
      <c r="N1896" s="38" t="s">
        <v>7070</v>
      </c>
    </row>
    <row r="1897">
      <c r="A1897" s="125">
        <v>1896.0</v>
      </c>
      <c r="D1897" s="2" t="s">
        <v>3023</v>
      </c>
      <c r="E1897" s="2" t="s">
        <v>3024</v>
      </c>
      <c r="F1897" s="110" t="s">
        <v>3025</v>
      </c>
      <c r="G1897" s="110" t="s">
        <v>4724</v>
      </c>
      <c r="H1897" s="110" t="s">
        <v>5449</v>
      </c>
      <c r="I1897" s="2" t="s">
        <v>925</v>
      </c>
      <c r="J1897" s="2" t="s">
        <v>7071</v>
      </c>
      <c r="K1897" s="2" t="s">
        <v>6075</v>
      </c>
      <c r="L1897" s="2" t="s">
        <v>6076</v>
      </c>
      <c r="M1897" s="2">
        <v>0.0</v>
      </c>
      <c r="N1897" s="38" t="s">
        <v>7072</v>
      </c>
    </row>
    <row r="1898">
      <c r="A1898" s="125">
        <v>1897.0</v>
      </c>
      <c r="D1898" s="2" t="s">
        <v>3023</v>
      </c>
      <c r="E1898" s="2" t="s">
        <v>3024</v>
      </c>
      <c r="F1898" s="110" t="s">
        <v>3025</v>
      </c>
      <c r="G1898" s="110" t="s">
        <v>4724</v>
      </c>
      <c r="H1898" s="110" t="s">
        <v>5449</v>
      </c>
      <c r="I1898" s="2" t="s">
        <v>925</v>
      </c>
      <c r="J1898" s="2" t="s">
        <v>7073</v>
      </c>
      <c r="K1898" s="2" t="s">
        <v>7064</v>
      </c>
      <c r="L1898" s="2" t="s">
        <v>7065</v>
      </c>
      <c r="M1898" s="2">
        <v>0.0</v>
      </c>
      <c r="N1898" s="38" t="s">
        <v>7074</v>
      </c>
    </row>
    <row r="1899">
      <c r="A1899" s="125">
        <v>1898.0</v>
      </c>
      <c r="D1899" s="2" t="s">
        <v>3023</v>
      </c>
      <c r="E1899" s="2" t="s">
        <v>3024</v>
      </c>
      <c r="F1899" s="110" t="s">
        <v>3025</v>
      </c>
      <c r="G1899" s="110" t="s">
        <v>4724</v>
      </c>
      <c r="H1899" s="110" t="s">
        <v>5449</v>
      </c>
      <c r="I1899" s="2" t="s">
        <v>925</v>
      </c>
      <c r="J1899" s="2" t="s">
        <v>7075</v>
      </c>
      <c r="K1899" s="2" t="s">
        <v>7076</v>
      </c>
      <c r="L1899" s="2" t="s">
        <v>6073</v>
      </c>
      <c r="M1899" s="2">
        <v>0.0</v>
      </c>
      <c r="N1899" s="38" t="s">
        <v>7077</v>
      </c>
    </row>
    <row r="1900">
      <c r="A1900" s="125">
        <v>1899.0</v>
      </c>
      <c r="D1900" s="2" t="s">
        <v>3023</v>
      </c>
      <c r="E1900" s="2" t="s">
        <v>3024</v>
      </c>
      <c r="F1900" s="110" t="s">
        <v>3025</v>
      </c>
      <c r="G1900" s="110" t="s">
        <v>4724</v>
      </c>
      <c r="H1900" s="110" t="s">
        <v>5449</v>
      </c>
      <c r="I1900" s="2" t="s">
        <v>925</v>
      </c>
      <c r="J1900" s="2" t="s">
        <v>7078</v>
      </c>
      <c r="K1900" s="2" t="s">
        <v>6083</v>
      </c>
      <c r="L1900" s="2" t="s">
        <v>6084</v>
      </c>
      <c r="M1900" s="2">
        <v>0.0</v>
      </c>
      <c r="N1900" s="38" t="s">
        <v>7079</v>
      </c>
    </row>
    <row r="1901">
      <c r="A1901" s="125">
        <v>1900.0</v>
      </c>
      <c r="D1901" s="2" t="s">
        <v>3023</v>
      </c>
      <c r="E1901" s="2" t="s">
        <v>3024</v>
      </c>
      <c r="F1901" s="110" t="s">
        <v>3025</v>
      </c>
      <c r="G1901" s="110" t="s">
        <v>4724</v>
      </c>
      <c r="H1901" s="110" t="s">
        <v>5449</v>
      </c>
      <c r="I1901" s="2" t="s">
        <v>925</v>
      </c>
      <c r="J1901" s="2" t="s">
        <v>7080</v>
      </c>
      <c r="K1901" s="2" t="s">
        <v>6075</v>
      </c>
      <c r="L1901" s="2" t="s">
        <v>6076</v>
      </c>
      <c r="M1901" s="2">
        <v>0.0</v>
      </c>
      <c r="N1901" s="38" t="s">
        <v>7081</v>
      </c>
    </row>
    <row r="1902">
      <c r="A1902" s="125">
        <v>1901.0</v>
      </c>
      <c r="D1902" s="2" t="s">
        <v>3023</v>
      </c>
      <c r="E1902" s="2" t="s">
        <v>3024</v>
      </c>
      <c r="F1902" s="110" t="s">
        <v>3025</v>
      </c>
      <c r="G1902" s="110" t="s">
        <v>6110</v>
      </c>
      <c r="H1902" s="110" t="s">
        <v>6111</v>
      </c>
      <c r="I1902" s="2" t="s">
        <v>925</v>
      </c>
      <c r="J1902" s="2" t="s">
        <v>7082</v>
      </c>
      <c r="K1902" s="2" t="s">
        <v>7083</v>
      </c>
      <c r="L1902" s="2" t="s">
        <v>7084</v>
      </c>
      <c r="M1902" s="2">
        <v>0.0</v>
      </c>
      <c r="N1902" s="38" t="s">
        <v>7085</v>
      </c>
    </row>
    <row r="1903">
      <c r="A1903" s="125">
        <v>1902.0</v>
      </c>
      <c r="D1903" s="2" t="s">
        <v>3023</v>
      </c>
      <c r="E1903" s="2" t="s">
        <v>3024</v>
      </c>
      <c r="F1903" s="110" t="s">
        <v>3025</v>
      </c>
      <c r="G1903" s="110" t="s">
        <v>6110</v>
      </c>
      <c r="H1903" s="110" t="s">
        <v>6111</v>
      </c>
      <c r="I1903" s="2" t="s">
        <v>925</v>
      </c>
      <c r="J1903" s="2" t="s">
        <v>7086</v>
      </c>
      <c r="K1903" s="2" t="s">
        <v>6117</v>
      </c>
      <c r="L1903" s="2" t="s">
        <v>6118</v>
      </c>
      <c r="M1903" s="2">
        <v>0.0</v>
      </c>
      <c r="N1903" s="38" t="s">
        <v>7087</v>
      </c>
    </row>
    <row r="1904">
      <c r="A1904" s="125">
        <v>1903.0</v>
      </c>
      <c r="D1904" s="2" t="s">
        <v>3023</v>
      </c>
      <c r="E1904" s="2" t="s">
        <v>3024</v>
      </c>
      <c r="F1904" s="110" t="s">
        <v>3025</v>
      </c>
      <c r="G1904" s="110" t="s">
        <v>6110</v>
      </c>
      <c r="H1904" s="110" t="s">
        <v>6111</v>
      </c>
      <c r="I1904" s="2" t="s">
        <v>925</v>
      </c>
      <c r="J1904" s="2" t="s">
        <v>7088</v>
      </c>
      <c r="K1904" s="2" t="s">
        <v>6121</v>
      </c>
      <c r="L1904" s="2" t="s">
        <v>6122</v>
      </c>
      <c r="M1904" s="2">
        <v>0.0</v>
      </c>
      <c r="N1904" s="38" t="s">
        <v>7089</v>
      </c>
    </row>
    <row r="1905">
      <c r="A1905" s="125">
        <v>1904.0</v>
      </c>
      <c r="D1905" s="2" t="s">
        <v>3023</v>
      </c>
      <c r="E1905" s="2" t="s">
        <v>3024</v>
      </c>
      <c r="F1905" s="110" t="s">
        <v>3025</v>
      </c>
      <c r="G1905" s="110" t="s">
        <v>6110</v>
      </c>
      <c r="H1905" s="110" t="s">
        <v>6111</v>
      </c>
      <c r="I1905" s="2" t="s">
        <v>925</v>
      </c>
      <c r="J1905" s="2" t="s">
        <v>7090</v>
      </c>
      <c r="K1905" s="2" t="s">
        <v>6113</v>
      </c>
      <c r="L1905" s="2" t="s">
        <v>6114</v>
      </c>
      <c r="M1905" s="2">
        <v>0.0</v>
      </c>
      <c r="N1905" s="38" t="s">
        <v>7091</v>
      </c>
    </row>
    <row r="1906">
      <c r="A1906" s="125">
        <v>1905.0</v>
      </c>
      <c r="D1906" s="2" t="s">
        <v>3023</v>
      </c>
      <c r="E1906" s="2" t="s">
        <v>3024</v>
      </c>
      <c r="F1906" s="110" t="s">
        <v>3025</v>
      </c>
      <c r="G1906" s="110" t="s">
        <v>6110</v>
      </c>
      <c r="H1906" s="110" t="s">
        <v>6111</v>
      </c>
      <c r="I1906" s="2" t="s">
        <v>925</v>
      </c>
      <c r="J1906" s="2" t="s">
        <v>7092</v>
      </c>
      <c r="K1906" s="2" t="s">
        <v>7093</v>
      </c>
      <c r="L1906" s="2" t="s">
        <v>7084</v>
      </c>
      <c r="M1906" s="2">
        <v>0.0</v>
      </c>
      <c r="N1906" s="38" t="s">
        <v>7094</v>
      </c>
    </row>
    <row r="1907">
      <c r="A1907" s="125">
        <v>1906.0</v>
      </c>
      <c r="D1907" s="2" t="s">
        <v>3023</v>
      </c>
      <c r="E1907" s="2" t="s">
        <v>3024</v>
      </c>
      <c r="F1907" s="110" t="s">
        <v>3025</v>
      </c>
      <c r="G1907" s="110" t="s">
        <v>6110</v>
      </c>
      <c r="H1907" s="110" t="s">
        <v>6111</v>
      </c>
      <c r="I1907" s="2" t="s">
        <v>925</v>
      </c>
      <c r="J1907" s="2" t="s">
        <v>7095</v>
      </c>
      <c r="K1907" s="2" t="s">
        <v>7096</v>
      </c>
      <c r="L1907" s="2" t="s">
        <v>6118</v>
      </c>
      <c r="M1907" s="2">
        <v>0.0</v>
      </c>
      <c r="N1907" s="38" t="s">
        <v>7097</v>
      </c>
    </row>
    <row r="1908">
      <c r="A1908" s="125">
        <v>1907.0</v>
      </c>
      <c r="D1908" s="2" t="s">
        <v>3023</v>
      </c>
      <c r="E1908" s="2" t="s">
        <v>3024</v>
      </c>
      <c r="F1908" s="110" t="s">
        <v>3025</v>
      </c>
      <c r="G1908" s="110" t="s">
        <v>6110</v>
      </c>
      <c r="H1908" s="110" t="s">
        <v>6111</v>
      </c>
      <c r="I1908" s="2" t="s">
        <v>925</v>
      </c>
      <c r="J1908" s="2" t="s">
        <v>7098</v>
      </c>
      <c r="K1908" s="2" t="s">
        <v>7099</v>
      </c>
      <c r="L1908" s="2" t="s">
        <v>6122</v>
      </c>
      <c r="M1908" s="2">
        <v>0.0</v>
      </c>
      <c r="N1908" s="38" t="s">
        <v>7100</v>
      </c>
    </row>
    <row r="1909">
      <c r="A1909" s="125">
        <v>1908.0</v>
      </c>
      <c r="D1909" s="2" t="s">
        <v>3023</v>
      </c>
      <c r="E1909" s="2" t="s">
        <v>3024</v>
      </c>
      <c r="F1909" s="110" t="s">
        <v>3025</v>
      </c>
      <c r="G1909" s="110" t="s">
        <v>6110</v>
      </c>
      <c r="H1909" s="110" t="s">
        <v>6111</v>
      </c>
      <c r="I1909" s="2" t="s">
        <v>925</v>
      </c>
      <c r="J1909" s="2" t="s">
        <v>7101</v>
      </c>
      <c r="K1909" s="2" t="s">
        <v>6113</v>
      </c>
      <c r="L1909" s="2" t="s">
        <v>6114</v>
      </c>
      <c r="M1909" s="2">
        <v>0.0</v>
      </c>
      <c r="N1909" s="38" t="s">
        <v>7102</v>
      </c>
    </row>
    <row r="1910">
      <c r="A1910" s="125">
        <v>1909.0</v>
      </c>
      <c r="D1910" s="2" t="s">
        <v>3023</v>
      </c>
      <c r="E1910" s="2" t="s">
        <v>3024</v>
      </c>
      <c r="F1910" s="110" t="s">
        <v>3025</v>
      </c>
      <c r="G1910" s="110" t="s">
        <v>7103</v>
      </c>
      <c r="H1910" s="110" t="s">
        <v>7104</v>
      </c>
      <c r="I1910" s="2" t="s">
        <v>925</v>
      </c>
      <c r="J1910" s="2" t="s">
        <v>7105</v>
      </c>
      <c r="K1910" s="2" t="s">
        <v>7106</v>
      </c>
      <c r="L1910" s="2" t="s">
        <v>7107</v>
      </c>
      <c r="M1910" s="2">
        <v>0.0</v>
      </c>
      <c r="N1910" s="38" t="s">
        <v>7108</v>
      </c>
    </row>
    <row r="1911">
      <c r="A1911" s="125">
        <v>1910.0</v>
      </c>
      <c r="D1911" s="2" t="s">
        <v>3023</v>
      </c>
      <c r="E1911" s="2" t="s">
        <v>3024</v>
      </c>
      <c r="F1911" s="110" t="s">
        <v>3025</v>
      </c>
      <c r="G1911" s="110" t="s">
        <v>7103</v>
      </c>
      <c r="H1911" s="110" t="s">
        <v>7104</v>
      </c>
      <c r="I1911" s="2" t="s">
        <v>925</v>
      </c>
      <c r="J1911" s="2" t="s">
        <v>7109</v>
      </c>
      <c r="K1911" s="2" t="s">
        <v>7110</v>
      </c>
      <c r="L1911" s="2" t="s">
        <v>7111</v>
      </c>
      <c r="M1911" s="2">
        <v>0.0</v>
      </c>
      <c r="N1911" s="38" t="s">
        <v>7112</v>
      </c>
    </row>
    <row r="1912">
      <c r="A1912" s="125">
        <v>1911.0</v>
      </c>
      <c r="D1912" s="2" t="s">
        <v>3023</v>
      </c>
      <c r="E1912" s="2" t="s">
        <v>3024</v>
      </c>
      <c r="F1912" s="110" t="s">
        <v>3025</v>
      </c>
      <c r="G1912" s="110" t="s">
        <v>7113</v>
      </c>
      <c r="H1912" s="110" t="s">
        <v>5988</v>
      </c>
      <c r="I1912" s="2" t="s">
        <v>925</v>
      </c>
      <c r="J1912" s="2" t="s">
        <v>7114</v>
      </c>
      <c r="K1912" s="2" t="s">
        <v>7115</v>
      </c>
      <c r="L1912" s="2" t="s">
        <v>7116</v>
      </c>
      <c r="M1912" s="2">
        <v>0.0</v>
      </c>
      <c r="N1912" s="38" t="s">
        <v>7117</v>
      </c>
    </row>
    <row r="1913">
      <c r="A1913" s="125">
        <v>1912.0</v>
      </c>
      <c r="D1913" s="2" t="s">
        <v>3023</v>
      </c>
      <c r="E1913" s="2" t="s">
        <v>3024</v>
      </c>
      <c r="F1913" s="110" t="s">
        <v>3025</v>
      </c>
      <c r="G1913" s="110" t="s">
        <v>7113</v>
      </c>
      <c r="H1913" s="110" t="s">
        <v>5988</v>
      </c>
      <c r="I1913" s="2" t="s">
        <v>925</v>
      </c>
      <c r="J1913" s="2" t="s">
        <v>7118</v>
      </c>
      <c r="K1913" s="2" t="s">
        <v>7119</v>
      </c>
      <c r="L1913" s="2" t="s">
        <v>7120</v>
      </c>
      <c r="M1913" s="2">
        <v>0.0</v>
      </c>
      <c r="N1913" s="38" t="s">
        <v>7121</v>
      </c>
    </row>
    <row r="1914">
      <c r="A1914" s="125">
        <v>1913.0</v>
      </c>
      <c r="D1914" s="2" t="s">
        <v>3023</v>
      </c>
      <c r="E1914" s="2" t="s">
        <v>3024</v>
      </c>
      <c r="F1914" s="110" t="s">
        <v>3025</v>
      </c>
      <c r="G1914" s="110" t="s">
        <v>7122</v>
      </c>
      <c r="H1914" s="110" t="s">
        <v>7123</v>
      </c>
      <c r="I1914" s="2" t="s">
        <v>925</v>
      </c>
      <c r="J1914" s="2" t="s">
        <v>7124</v>
      </c>
      <c r="K1914" s="2" t="s">
        <v>7125</v>
      </c>
      <c r="L1914" s="2" t="s">
        <v>7126</v>
      </c>
      <c r="M1914" s="2">
        <v>0.0</v>
      </c>
      <c r="N1914" s="38" t="s">
        <v>7127</v>
      </c>
    </row>
    <row r="1915">
      <c r="A1915" s="125">
        <v>1914.0</v>
      </c>
      <c r="D1915" s="2" t="s">
        <v>3023</v>
      </c>
      <c r="E1915" s="2" t="s">
        <v>3024</v>
      </c>
      <c r="F1915" s="110" t="s">
        <v>3025</v>
      </c>
      <c r="G1915" s="110" t="s">
        <v>7122</v>
      </c>
      <c r="H1915" s="110" t="s">
        <v>7123</v>
      </c>
      <c r="I1915" s="2" t="s">
        <v>925</v>
      </c>
      <c r="J1915" s="2" t="s">
        <v>7128</v>
      </c>
      <c r="K1915" s="2" t="s">
        <v>7129</v>
      </c>
      <c r="L1915" s="2" t="s">
        <v>7130</v>
      </c>
      <c r="M1915" s="2">
        <v>0.0</v>
      </c>
      <c r="N1915" s="38" t="s">
        <v>7131</v>
      </c>
    </row>
    <row r="1916">
      <c r="A1916" s="125">
        <v>1915.0</v>
      </c>
      <c r="D1916" s="2" t="s">
        <v>3023</v>
      </c>
      <c r="E1916" s="2" t="s">
        <v>3024</v>
      </c>
      <c r="F1916" s="110" t="s">
        <v>3025</v>
      </c>
      <c r="G1916" s="110" t="s">
        <v>5677</v>
      </c>
      <c r="H1916" s="110" t="s">
        <v>5678</v>
      </c>
      <c r="I1916" s="2" t="s">
        <v>925</v>
      </c>
      <c r="J1916" s="2" t="s">
        <v>7132</v>
      </c>
      <c r="K1916" s="2" t="s">
        <v>7133</v>
      </c>
      <c r="L1916" s="2" t="s">
        <v>7134</v>
      </c>
      <c r="M1916" s="2">
        <v>0.0</v>
      </c>
      <c r="N1916" s="38" t="s">
        <v>7135</v>
      </c>
    </row>
    <row r="1917">
      <c r="A1917" s="125">
        <v>1916.0</v>
      </c>
      <c r="D1917" s="2" t="s">
        <v>3023</v>
      </c>
      <c r="E1917" s="2" t="s">
        <v>3024</v>
      </c>
      <c r="F1917" s="110" t="s">
        <v>3025</v>
      </c>
      <c r="G1917" s="110" t="s">
        <v>5707</v>
      </c>
      <c r="H1917" s="110" t="s">
        <v>1211</v>
      </c>
      <c r="I1917" s="2" t="s">
        <v>925</v>
      </c>
      <c r="J1917" s="2" t="s">
        <v>7136</v>
      </c>
      <c r="K1917" s="2" t="s">
        <v>5709</v>
      </c>
      <c r="L1917" s="2" t="s">
        <v>5710</v>
      </c>
      <c r="M1917" s="2">
        <v>0.0</v>
      </c>
      <c r="N1917" s="38" t="s">
        <v>7137</v>
      </c>
    </row>
    <row r="1918">
      <c r="A1918" s="125">
        <v>1917.0</v>
      </c>
      <c r="D1918" s="2" t="s">
        <v>3023</v>
      </c>
      <c r="E1918" s="2" t="s">
        <v>3024</v>
      </c>
      <c r="F1918" s="110" t="s">
        <v>3025</v>
      </c>
      <c r="G1918" s="110" t="s">
        <v>5707</v>
      </c>
      <c r="H1918" s="110" t="s">
        <v>1211</v>
      </c>
      <c r="I1918" s="2" t="s">
        <v>925</v>
      </c>
      <c r="J1918" s="2" t="s">
        <v>7138</v>
      </c>
      <c r="K1918" s="2" t="s">
        <v>7139</v>
      </c>
      <c r="L1918" s="2" t="s">
        <v>7140</v>
      </c>
      <c r="M1918" s="2">
        <v>0.0</v>
      </c>
      <c r="N1918" s="38" t="s">
        <v>7141</v>
      </c>
    </row>
    <row r="1919">
      <c r="A1919" s="125">
        <v>1918.0</v>
      </c>
      <c r="D1919" s="2" t="s">
        <v>3023</v>
      </c>
      <c r="E1919" s="2" t="s">
        <v>3024</v>
      </c>
      <c r="F1919" s="110" t="s">
        <v>3025</v>
      </c>
      <c r="G1919" s="110" t="s">
        <v>5707</v>
      </c>
      <c r="H1919" s="110" t="s">
        <v>1211</v>
      </c>
      <c r="I1919" s="2" t="s">
        <v>925</v>
      </c>
      <c r="J1919" s="2" t="s">
        <v>7142</v>
      </c>
      <c r="K1919" s="2" t="s">
        <v>7143</v>
      </c>
      <c r="L1919" s="2" t="s">
        <v>7144</v>
      </c>
      <c r="M1919" s="2">
        <v>0.0</v>
      </c>
      <c r="N1919" s="38" t="s">
        <v>7145</v>
      </c>
    </row>
    <row r="1920">
      <c r="A1920" s="125">
        <v>1919.0</v>
      </c>
      <c r="D1920" s="2" t="s">
        <v>3023</v>
      </c>
      <c r="E1920" s="2" t="s">
        <v>3024</v>
      </c>
      <c r="F1920" s="110" t="s">
        <v>3025</v>
      </c>
      <c r="G1920" s="110" t="s">
        <v>5716</v>
      </c>
      <c r="H1920" s="110" t="s">
        <v>5717</v>
      </c>
      <c r="I1920" s="2" t="s">
        <v>925</v>
      </c>
      <c r="J1920" s="2" t="s">
        <v>7146</v>
      </c>
      <c r="K1920" s="2" t="s">
        <v>7147</v>
      </c>
      <c r="L1920" s="2" t="s">
        <v>5720</v>
      </c>
      <c r="M1920" s="2">
        <v>0.0</v>
      </c>
      <c r="N1920" s="38" t="s">
        <v>7148</v>
      </c>
    </row>
    <row r="1921">
      <c r="A1921" s="125">
        <v>1920.0</v>
      </c>
      <c r="D1921" s="2" t="s">
        <v>3023</v>
      </c>
      <c r="E1921" s="2" t="s">
        <v>3024</v>
      </c>
      <c r="F1921" s="110" t="s">
        <v>3025</v>
      </c>
      <c r="G1921" s="110" t="s">
        <v>5716</v>
      </c>
      <c r="H1921" s="110" t="s">
        <v>5726</v>
      </c>
      <c r="I1921" s="2" t="s">
        <v>925</v>
      </c>
      <c r="J1921" s="2" t="s">
        <v>7149</v>
      </c>
      <c r="K1921" s="2" t="s">
        <v>7150</v>
      </c>
      <c r="L1921" s="2" t="s">
        <v>5729</v>
      </c>
      <c r="M1921" s="2">
        <v>0.0</v>
      </c>
      <c r="N1921" s="38" t="s">
        <v>7151</v>
      </c>
    </row>
    <row r="1922">
      <c r="A1922" s="125">
        <v>1921.0</v>
      </c>
      <c r="D1922" s="2" t="s">
        <v>3023</v>
      </c>
      <c r="E1922" s="2" t="s">
        <v>3024</v>
      </c>
      <c r="F1922" s="110" t="s">
        <v>3025</v>
      </c>
      <c r="G1922" s="110" t="s">
        <v>5735</v>
      </c>
      <c r="H1922" s="110" t="s">
        <v>3348</v>
      </c>
      <c r="I1922" s="2" t="s">
        <v>925</v>
      </c>
      <c r="J1922" s="2" t="s">
        <v>7152</v>
      </c>
      <c r="K1922" s="2" t="s">
        <v>7153</v>
      </c>
      <c r="L1922" s="2" t="s">
        <v>5738</v>
      </c>
      <c r="M1922" s="2">
        <v>0.0</v>
      </c>
      <c r="N1922" s="38" t="s">
        <v>7154</v>
      </c>
    </row>
    <row r="1923">
      <c r="A1923" s="125">
        <v>1922.0</v>
      </c>
      <c r="D1923" s="2" t="s">
        <v>3023</v>
      </c>
      <c r="E1923" s="2" t="s">
        <v>3024</v>
      </c>
      <c r="F1923" s="110" t="s">
        <v>3025</v>
      </c>
      <c r="G1923" s="110" t="s">
        <v>5801</v>
      </c>
      <c r="H1923" s="110" t="s">
        <v>1211</v>
      </c>
      <c r="I1923" s="2" t="s">
        <v>925</v>
      </c>
      <c r="J1923" s="2" t="s">
        <v>7155</v>
      </c>
      <c r="K1923" s="2" t="s">
        <v>7156</v>
      </c>
      <c r="L1923" s="2" t="s">
        <v>5804</v>
      </c>
      <c r="M1923" s="2">
        <v>0.0</v>
      </c>
      <c r="N1923" s="38" t="s">
        <v>7157</v>
      </c>
    </row>
    <row r="1924">
      <c r="A1924" s="125">
        <v>1923.0</v>
      </c>
      <c r="D1924" s="2" t="s">
        <v>3023</v>
      </c>
      <c r="E1924" s="2" t="s">
        <v>3024</v>
      </c>
      <c r="F1924" s="110" t="s">
        <v>3025</v>
      </c>
      <c r="G1924" s="110" t="s">
        <v>5806</v>
      </c>
      <c r="H1924" s="110" t="s">
        <v>5162</v>
      </c>
      <c r="I1924" s="2" t="s">
        <v>925</v>
      </c>
      <c r="J1924" s="2" t="s">
        <v>7158</v>
      </c>
      <c r="K1924" s="2" t="s">
        <v>7159</v>
      </c>
      <c r="L1924" s="2" t="s">
        <v>5809</v>
      </c>
      <c r="M1924" s="2">
        <v>0.0</v>
      </c>
      <c r="N1924" s="38" t="s">
        <v>7160</v>
      </c>
    </row>
    <row r="1925">
      <c r="A1925" s="125">
        <v>1924.0</v>
      </c>
      <c r="D1925" s="2" t="s">
        <v>3023</v>
      </c>
      <c r="E1925" s="2" t="s">
        <v>3024</v>
      </c>
      <c r="F1925" s="110" t="s">
        <v>3025</v>
      </c>
      <c r="G1925" s="110" t="s">
        <v>5897</v>
      </c>
      <c r="H1925" s="110" t="s">
        <v>1211</v>
      </c>
      <c r="I1925" s="2" t="s">
        <v>925</v>
      </c>
      <c r="J1925" s="2" t="s">
        <v>7161</v>
      </c>
      <c r="K1925" s="2" t="s">
        <v>7162</v>
      </c>
      <c r="L1925" s="2" t="s">
        <v>5900</v>
      </c>
      <c r="M1925" s="2">
        <v>0.0</v>
      </c>
      <c r="N1925" s="38" t="s">
        <v>7163</v>
      </c>
    </row>
    <row r="1926">
      <c r="A1926" s="125">
        <v>1925.0</v>
      </c>
      <c r="D1926" s="2" t="s">
        <v>3023</v>
      </c>
      <c r="E1926" s="2" t="s">
        <v>3024</v>
      </c>
      <c r="F1926" s="110" t="s">
        <v>3025</v>
      </c>
      <c r="G1926" s="110" t="s">
        <v>6029</v>
      </c>
      <c r="H1926" s="110" t="s">
        <v>6030</v>
      </c>
      <c r="I1926" s="2" t="s">
        <v>925</v>
      </c>
      <c r="J1926" s="2" t="s">
        <v>7164</v>
      </c>
      <c r="K1926" s="2" t="s">
        <v>6032</v>
      </c>
      <c r="L1926" s="2" t="s">
        <v>6033</v>
      </c>
      <c r="M1926" s="2">
        <v>0.0</v>
      </c>
      <c r="N1926" s="38" t="s">
        <v>7165</v>
      </c>
    </row>
    <row r="1927">
      <c r="A1927" s="125">
        <v>1926.0</v>
      </c>
      <c r="D1927" s="2" t="s">
        <v>3023</v>
      </c>
      <c r="E1927" s="2" t="s">
        <v>3024</v>
      </c>
      <c r="F1927" s="110" t="s">
        <v>3025</v>
      </c>
      <c r="G1927" s="110" t="s">
        <v>6039</v>
      </c>
      <c r="H1927" s="110" t="s">
        <v>1211</v>
      </c>
      <c r="I1927" s="2" t="s">
        <v>925</v>
      </c>
      <c r="J1927" s="2" t="s">
        <v>7166</v>
      </c>
      <c r="K1927" s="2" t="s">
        <v>7167</v>
      </c>
      <c r="L1927" s="2" t="s">
        <v>6042</v>
      </c>
      <c r="M1927" s="2">
        <v>0.0</v>
      </c>
      <c r="N1927" s="38" t="s">
        <v>7168</v>
      </c>
    </row>
    <row r="1928">
      <c r="A1928" s="125">
        <v>1927.0</v>
      </c>
      <c r="D1928" s="2" t="s">
        <v>3023</v>
      </c>
      <c r="E1928" s="2" t="s">
        <v>3024</v>
      </c>
      <c r="F1928" s="110" t="s">
        <v>3025</v>
      </c>
      <c r="G1928" s="110" t="s">
        <v>5677</v>
      </c>
      <c r="H1928" s="110" t="s">
        <v>5678</v>
      </c>
      <c r="I1928" s="2" t="s">
        <v>925</v>
      </c>
      <c r="J1928" s="2" t="s">
        <v>7169</v>
      </c>
      <c r="K1928" s="2" t="s">
        <v>7170</v>
      </c>
      <c r="L1928" s="2" t="s">
        <v>5685</v>
      </c>
      <c r="M1928" s="2">
        <v>0.0</v>
      </c>
      <c r="N1928" s="38" t="s">
        <v>7171</v>
      </c>
    </row>
    <row r="1929">
      <c r="A1929" s="125">
        <v>1928.0</v>
      </c>
      <c r="D1929" s="2" t="s">
        <v>3023</v>
      </c>
      <c r="E1929" s="2" t="s">
        <v>3024</v>
      </c>
      <c r="F1929" s="110" t="s">
        <v>3025</v>
      </c>
      <c r="G1929" s="110" t="s">
        <v>5707</v>
      </c>
      <c r="H1929" s="110" t="s">
        <v>1211</v>
      </c>
      <c r="I1929" s="2" t="s">
        <v>925</v>
      </c>
      <c r="J1929" s="2" t="s">
        <v>7172</v>
      </c>
      <c r="K1929" s="2" t="s">
        <v>5713</v>
      </c>
      <c r="L1929" s="2" t="s">
        <v>5714</v>
      </c>
      <c r="M1929" s="2">
        <v>0.0</v>
      </c>
      <c r="N1929" s="38" t="s">
        <v>7173</v>
      </c>
    </row>
    <row r="1930">
      <c r="A1930" s="125">
        <v>1929.0</v>
      </c>
      <c r="D1930" s="2" t="s">
        <v>3023</v>
      </c>
      <c r="E1930" s="2" t="s">
        <v>3024</v>
      </c>
      <c r="F1930" s="110" t="s">
        <v>3025</v>
      </c>
      <c r="G1930" s="110" t="s">
        <v>5707</v>
      </c>
      <c r="H1930" s="110" t="s">
        <v>1211</v>
      </c>
      <c r="I1930" s="2" t="s">
        <v>925</v>
      </c>
      <c r="J1930" s="2" t="s">
        <v>7174</v>
      </c>
      <c r="K1930" s="2" t="s">
        <v>7175</v>
      </c>
      <c r="L1930" s="2" t="s">
        <v>7176</v>
      </c>
      <c r="M1930" s="2">
        <v>0.0</v>
      </c>
      <c r="N1930" s="38" t="s">
        <v>7177</v>
      </c>
    </row>
    <row r="1931">
      <c r="A1931" s="125">
        <v>1930.0</v>
      </c>
      <c r="D1931" s="2" t="s">
        <v>3023</v>
      </c>
      <c r="E1931" s="2" t="s">
        <v>3024</v>
      </c>
      <c r="F1931" s="110" t="s">
        <v>3025</v>
      </c>
      <c r="G1931" s="110" t="s">
        <v>5716</v>
      </c>
      <c r="H1931" s="110" t="s">
        <v>5717</v>
      </c>
      <c r="I1931" s="2" t="s">
        <v>925</v>
      </c>
      <c r="J1931" s="2" t="s">
        <v>7178</v>
      </c>
      <c r="K1931" s="2" t="s">
        <v>5723</v>
      </c>
      <c r="L1931" s="2" t="s">
        <v>5724</v>
      </c>
      <c r="M1931" s="2">
        <v>0.0</v>
      </c>
      <c r="N1931" s="38" t="s">
        <v>7179</v>
      </c>
    </row>
    <row r="1932">
      <c r="A1932" s="125">
        <v>1931.0</v>
      </c>
      <c r="D1932" s="2" t="s">
        <v>3023</v>
      </c>
      <c r="E1932" s="2" t="s">
        <v>3024</v>
      </c>
      <c r="F1932" s="110" t="s">
        <v>3025</v>
      </c>
      <c r="G1932" s="110" t="s">
        <v>5716</v>
      </c>
      <c r="H1932" s="110" t="s">
        <v>5726</v>
      </c>
      <c r="I1932" s="2" t="s">
        <v>925</v>
      </c>
      <c r="J1932" s="2" t="s">
        <v>7180</v>
      </c>
      <c r="K1932" s="2" t="s">
        <v>5732</v>
      </c>
      <c r="L1932" s="2" t="s">
        <v>5733</v>
      </c>
      <c r="M1932" s="2">
        <v>0.0</v>
      </c>
      <c r="N1932" s="38" t="s">
        <v>7181</v>
      </c>
    </row>
    <row r="1933">
      <c r="A1933" s="125">
        <v>1932.0</v>
      </c>
      <c r="D1933" s="2" t="s">
        <v>3023</v>
      </c>
      <c r="E1933" s="2" t="s">
        <v>3024</v>
      </c>
      <c r="F1933" s="110" t="s">
        <v>3025</v>
      </c>
      <c r="G1933" s="110" t="s">
        <v>5806</v>
      </c>
      <c r="H1933" s="110" t="s">
        <v>5162</v>
      </c>
      <c r="I1933" s="2" t="s">
        <v>925</v>
      </c>
      <c r="J1933" s="2" t="s">
        <v>7182</v>
      </c>
      <c r="K1933" s="2" t="s">
        <v>5812</v>
      </c>
      <c r="L1933" s="2" t="s">
        <v>5813</v>
      </c>
      <c r="M1933" s="2">
        <v>0.0</v>
      </c>
      <c r="N1933" s="38" t="s">
        <v>7183</v>
      </c>
    </row>
    <row r="1934">
      <c r="A1934" s="125">
        <v>1933.0</v>
      </c>
      <c r="D1934" s="2" t="s">
        <v>3023</v>
      </c>
      <c r="E1934" s="2" t="s">
        <v>3024</v>
      </c>
      <c r="F1934" s="110" t="s">
        <v>3025</v>
      </c>
      <c r="G1934" s="110" t="s">
        <v>5897</v>
      </c>
      <c r="H1934" s="110" t="s">
        <v>1211</v>
      </c>
      <c r="I1934" s="2" t="s">
        <v>925</v>
      </c>
      <c r="J1934" s="2" t="s">
        <v>7184</v>
      </c>
      <c r="K1934" s="2" t="s">
        <v>5903</v>
      </c>
      <c r="L1934" s="2" t="s">
        <v>5904</v>
      </c>
      <c r="M1934" s="2">
        <v>0.0</v>
      </c>
      <c r="N1934" s="38" t="s">
        <v>7185</v>
      </c>
    </row>
    <row r="1935">
      <c r="A1935" s="125">
        <v>1934.0</v>
      </c>
      <c r="D1935" s="2" t="s">
        <v>3023</v>
      </c>
      <c r="E1935" s="2" t="s">
        <v>3024</v>
      </c>
      <c r="F1935" s="110" t="s">
        <v>3025</v>
      </c>
      <c r="G1935" s="110" t="s">
        <v>6029</v>
      </c>
      <c r="H1935" s="110" t="s">
        <v>6030</v>
      </c>
      <c r="I1935" s="2" t="s">
        <v>925</v>
      </c>
      <c r="J1935" s="2" t="s">
        <v>7186</v>
      </c>
      <c r="K1935" s="2" t="s">
        <v>6036</v>
      </c>
      <c r="L1935" s="2" t="s">
        <v>6037</v>
      </c>
      <c r="M1935" s="2">
        <v>0.0</v>
      </c>
      <c r="N1935" s="38" t="s">
        <v>7187</v>
      </c>
    </row>
    <row r="1936">
      <c r="A1936" s="125">
        <v>1935.0</v>
      </c>
      <c r="D1936" s="2" t="s">
        <v>3023</v>
      </c>
      <c r="E1936" s="2" t="s">
        <v>3024</v>
      </c>
      <c r="F1936" s="110" t="s">
        <v>3025</v>
      </c>
      <c r="G1936" s="110" t="s">
        <v>6039</v>
      </c>
      <c r="H1936" s="110" t="s">
        <v>1211</v>
      </c>
      <c r="I1936" s="2" t="s">
        <v>925</v>
      </c>
      <c r="J1936" s="2" t="s">
        <v>7188</v>
      </c>
      <c r="K1936" s="2" t="s">
        <v>6045</v>
      </c>
      <c r="L1936" s="2" t="s">
        <v>6046</v>
      </c>
      <c r="M1936" s="2">
        <v>0.0</v>
      </c>
      <c r="N1936" s="38" t="s">
        <v>7189</v>
      </c>
    </row>
    <row r="1937">
      <c r="A1937" s="125">
        <v>1936.0</v>
      </c>
      <c r="D1937" s="2" t="s">
        <v>3023</v>
      </c>
      <c r="E1937" s="2" t="s">
        <v>3024</v>
      </c>
      <c r="F1937" s="110" t="s">
        <v>3025</v>
      </c>
      <c r="G1937" s="110" t="s">
        <v>7190</v>
      </c>
      <c r="H1937" s="110" t="s">
        <v>7191</v>
      </c>
      <c r="I1937" s="2" t="s">
        <v>925</v>
      </c>
      <c r="J1937" s="2" t="s">
        <v>7192</v>
      </c>
      <c r="K1937" s="2" t="s">
        <v>7193</v>
      </c>
      <c r="L1937" s="2" t="s">
        <v>7194</v>
      </c>
      <c r="M1937" s="2">
        <v>0.0</v>
      </c>
      <c r="N1937" s="38" t="s">
        <v>7195</v>
      </c>
    </row>
    <row r="1938">
      <c r="A1938" s="125">
        <v>1937.0</v>
      </c>
      <c r="D1938" s="2" t="s">
        <v>3023</v>
      </c>
      <c r="E1938" s="2" t="s">
        <v>3024</v>
      </c>
      <c r="F1938" s="110" t="s">
        <v>3025</v>
      </c>
      <c r="G1938" s="110" t="s">
        <v>7190</v>
      </c>
      <c r="H1938" s="110" t="s">
        <v>7191</v>
      </c>
      <c r="I1938" s="2" t="s">
        <v>925</v>
      </c>
      <c r="J1938" s="2" t="s">
        <v>7196</v>
      </c>
      <c r="K1938" s="2" t="s">
        <v>7197</v>
      </c>
      <c r="L1938" s="2" t="s">
        <v>7198</v>
      </c>
      <c r="M1938" s="2">
        <v>0.0</v>
      </c>
      <c r="N1938" s="38" t="s">
        <v>7199</v>
      </c>
    </row>
    <row r="1939">
      <c r="A1939" s="125">
        <v>1938.0</v>
      </c>
      <c r="D1939" s="2" t="s">
        <v>3023</v>
      </c>
      <c r="E1939" s="2" t="s">
        <v>3024</v>
      </c>
      <c r="F1939" s="110" t="s">
        <v>3025</v>
      </c>
      <c r="G1939" s="110" t="s">
        <v>7190</v>
      </c>
      <c r="H1939" s="110" t="s">
        <v>7191</v>
      </c>
      <c r="I1939" s="2" t="s">
        <v>925</v>
      </c>
      <c r="J1939" s="2" t="s">
        <v>7200</v>
      </c>
      <c r="K1939" s="2" t="s">
        <v>7201</v>
      </c>
      <c r="L1939" s="2" t="s">
        <v>7202</v>
      </c>
      <c r="M1939" s="2">
        <v>0.0</v>
      </c>
      <c r="N1939" s="38" t="s">
        <v>7203</v>
      </c>
    </row>
    <row r="1940">
      <c r="A1940" s="125">
        <v>1939.0</v>
      </c>
      <c r="D1940" s="2" t="s">
        <v>3023</v>
      </c>
      <c r="E1940" s="2" t="s">
        <v>3024</v>
      </c>
      <c r="F1940" s="110" t="s">
        <v>3025</v>
      </c>
      <c r="G1940" s="110" t="s">
        <v>7190</v>
      </c>
      <c r="H1940" s="110" t="s">
        <v>7191</v>
      </c>
      <c r="I1940" s="2" t="s">
        <v>925</v>
      </c>
      <c r="J1940" s="2" t="s">
        <v>7204</v>
      </c>
      <c r="K1940" s="2" t="s">
        <v>7205</v>
      </c>
      <c r="L1940" s="2" t="s">
        <v>7206</v>
      </c>
      <c r="M1940" s="2">
        <v>0.0</v>
      </c>
      <c r="N1940" s="38" t="s">
        <v>7207</v>
      </c>
    </row>
    <row r="1941">
      <c r="A1941" s="125">
        <v>1940.0</v>
      </c>
      <c r="D1941" s="2" t="s">
        <v>3023</v>
      </c>
      <c r="E1941" s="2" t="s">
        <v>3024</v>
      </c>
      <c r="F1941" s="110" t="s">
        <v>3025</v>
      </c>
      <c r="G1941" s="110" t="s">
        <v>7190</v>
      </c>
      <c r="H1941" s="110" t="s">
        <v>7191</v>
      </c>
      <c r="I1941" s="2" t="s">
        <v>925</v>
      </c>
      <c r="J1941" s="2" t="s">
        <v>7208</v>
      </c>
      <c r="K1941" s="2" t="s">
        <v>7209</v>
      </c>
      <c r="L1941" s="2" t="s">
        <v>7210</v>
      </c>
      <c r="M1941" s="2">
        <v>0.0</v>
      </c>
      <c r="N1941" s="38" t="s">
        <v>7211</v>
      </c>
    </row>
    <row r="1942">
      <c r="A1942" s="125">
        <v>1941.0</v>
      </c>
      <c r="D1942" s="2" t="s">
        <v>3023</v>
      </c>
      <c r="E1942" s="2" t="s">
        <v>3024</v>
      </c>
      <c r="F1942" s="110" t="s">
        <v>3025</v>
      </c>
      <c r="G1942" s="110" t="s">
        <v>7190</v>
      </c>
      <c r="H1942" s="110" t="s">
        <v>7191</v>
      </c>
      <c r="I1942" s="2" t="s">
        <v>925</v>
      </c>
      <c r="J1942" s="2" t="s">
        <v>7212</v>
      </c>
      <c r="K1942" s="2" t="s">
        <v>7213</v>
      </c>
      <c r="L1942" s="2" t="s">
        <v>7214</v>
      </c>
      <c r="M1942" s="2">
        <v>0.0</v>
      </c>
      <c r="N1942" s="38" t="s">
        <v>7215</v>
      </c>
    </row>
    <row r="1943">
      <c r="A1943" s="125">
        <v>1942.0</v>
      </c>
      <c r="D1943" s="2" t="s">
        <v>3023</v>
      </c>
      <c r="E1943" s="2" t="s">
        <v>3024</v>
      </c>
      <c r="F1943" s="110" t="s">
        <v>3025</v>
      </c>
      <c r="G1943" s="110" t="s">
        <v>7190</v>
      </c>
      <c r="H1943" s="110" t="s">
        <v>7191</v>
      </c>
      <c r="I1943" s="2" t="s">
        <v>925</v>
      </c>
      <c r="J1943" s="2" t="s">
        <v>7216</v>
      </c>
      <c r="K1943" s="2" t="s">
        <v>7217</v>
      </c>
      <c r="L1943" s="2" t="s">
        <v>7218</v>
      </c>
      <c r="M1943" s="2">
        <v>0.0</v>
      </c>
      <c r="N1943" s="38" t="s">
        <v>7219</v>
      </c>
    </row>
    <row r="1944">
      <c r="A1944" s="125">
        <v>1943.0</v>
      </c>
      <c r="D1944" s="2" t="s">
        <v>3023</v>
      </c>
      <c r="E1944" s="2" t="s">
        <v>3024</v>
      </c>
      <c r="F1944" s="110" t="s">
        <v>3025</v>
      </c>
      <c r="G1944" s="110" t="s">
        <v>7190</v>
      </c>
      <c r="H1944" s="110" t="s">
        <v>7191</v>
      </c>
      <c r="I1944" s="2" t="s">
        <v>925</v>
      </c>
      <c r="J1944" s="2" t="s">
        <v>7220</v>
      </c>
      <c r="K1944" s="2" t="s">
        <v>7221</v>
      </c>
      <c r="L1944" s="2" t="s">
        <v>7222</v>
      </c>
      <c r="M1944" s="2">
        <v>0.0</v>
      </c>
      <c r="N1944" s="38" t="s">
        <v>7223</v>
      </c>
    </row>
    <row r="1945">
      <c r="A1945" s="125">
        <v>1944.0</v>
      </c>
      <c r="D1945" s="2" t="s">
        <v>3023</v>
      </c>
      <c r="E1945" s="2" t="s">
        <v>3024</v>
      </c>
      <c r="F1945" s="110" t="s">
        <v>3025</v>
      </c>
      <c r="G1945" s="110" t="s">
        <v>7190</v>
      </c>
      <c r="H1945" s="110" t="s">
        <v>7191</v>
      </c>
      <c r="I1945" s="2" t="s">
        <v>925</v>
      </c>
      <c r="J1945" s="2" t="s">
        <v>7224</v>
      </c>
      <c r="K1945" s="2" t="s">
        <v>7225</v>
      </c>
      <c r="L1945" s="2" t="s">
        <v>7226</v>
      </c>
      <c r="M1945" s="2">
        <v>0.0</v>
      </c>
      <c r="N1945" s="38" t="s">
        <v>7227</v>
      </c>
    </row>
    <row r="1946">
      <c r="A1946" s="125">
        <v>1945.0</v>
      </c>
      <c r="D1946" s="2" t="s">
        <v>3023</v>
      </c>
      <c r="E1946" s="2" t="s">
        <v>3024</v>
      </c>
      <c r="F1946" s="110" t="s">
        <v>3025</v>
      </c>
      <c r="G1946" s="110" t="s">
        <v>7190</v>
      </c>
      <c r="H1946" s="110" t="s">
        <v>7191</v>
      </c>
      <c r="I1946" s="2" t="s">
        <v>925</v>
      </c>
      <c r="J1946" s="2" t="s">
        <v>7228</v>
      </c>
      <c r="K1946" s="2" t="s">
        <v>7229</v>
      </c>
      <c r="L1946" s="2" t="s">
        <v>7230</v>
      </c>
      <c r="M1946" s="2">
        <v>0.0</v>
      </c>
      <c r="N1946" s="38" t="s">
        <v>7231</v>
      </c>
    </row>
    <row r="1947">
      <c r="A1947" s="125">
        <v>1946.0</v>
      </c>
      <c r="D1947" s="2" t="s">
        <v>3023</v>
      </c>
      <c r="E1947" s="2" t="s">
        <v>3024</v>
      </c>
      <c r="F1947" s="110" t="s">
        <v>3025</v>
      </c>
      <c r="G1947" s="110" t="s">
        <v>7190</v>
      </c>
      <c r="H1947" s="110" t="s">
        <v>7191</v>
      </c>
      <c r="I1947" s="2" t="s">
        <v>925</v>
      </c>
      <c r="J1947" s="2" t="s">
        <v>7232</v>
      </c>
      <c r="K1947" s="2" t="s">
        <v>7233</v>
      </c>
      <c r="L1947" s="2" t="s">
        <v>7234</v>
      </c>
      <c r="M1947" s="2">
        <v>0.0</v>
      </c>
      <c r="N1947" s="38" t="s">
        <v>7235</v>
      </c>
    </row>
    <row r="1948">
      <c r="A1948" s="125">
        <v>1947.0</v>
      </c>
      <c r="D1948" s="2" t="s">
        <v>3023</v>
      </c>
      <c r="E1948" s="2" t="s">
        <v>3024</v>
      </c>
      <c r="F1948" s="110" t="s">
        <v>3025</v>
      </c>
      <c r="G1948" s="110" t="s">
        <v>7190</v>
      </c>
      <c r="H1948" s="110" t="s">
        <v>7191</v>
      </c>
      <c r="I1948" s="2" t="s">
        <v>925</v>
      </c>
      <c r="J1948" s="2" t="s">
        <v>7236</v>
      </c>
      <c r="K1948" s="2" t="s">
        <v>7237</v>
      </c>
      <c r="L1948" s="2" t="s">
        <v>7238</v>
      </c>
      <c r="M1948" s="2">
        <v>0.0</v>
      </c>
      <c r="N1948" s="38" t="s">
        <v>7239</v>
      </c>
    </row>
    <row r="1949">
      <c r="A1949" s="125">
        <v>1948.0</v>
      </c>
      <c r="D1949" s="2" t="s">
        <v>3023</v>
      </c>
      <c r="E1949" s="2" t="s">
        <v>3024</v>
      </c>
      <c r="F1949" s="110" t="s">
        <v>3025</v>
      </c>
      <c r="G1949" s="110" t="s">
        <v>7190</v>
      </c>
      <c r="H1949" s="110" t="s">
        <v>7191</v>
      </c>
      <c r="I1949" s="2" t="s">
        <v>925</v>
      </c>
      <c r="J1949" s="2" t="s">
        <v>7240</v>
      </c>
      <c r="K1949" s="2" t="s">
        <v>7241</v>
      </c>
      <c r="L1949" s="2" t="s">
        <v>7242</v>
      </c>
      <c r="M1949" s="2">
        <v>0.0</v>
      </c>
      <c r="N1949" s="38" t="s">
        <v>7243</v>
      </c>
    </row>
    <row r="1950">
      <c r="A1950" s="125">
        <v>1949.0</v>
      </c>
      <c r="D1950" s="2" t="s">
        <v>3023</v>
      </c>
      <c r="E1950" s="2" t="s">
        <v>3024</v>
      </c>
      <c r="F1950" s="110" t="s">
        <v>3025</v>
      </c>
      <c r="G1950" s="110" t="s">
        <v>7190</v>
      </c>
      <c r="H1950" s="110" t="s">
        <v>7191</v>
      </c>
      <c r="I1950" s="2" t="s">
        <v>925</v>
      </c>
      <c r="J1950" s="2" t="s">
        <v>7244</v>
      </c>
      <c r="K1950" s="2" t="s">
        <v>7245</v>
      </c>
      <c r="L1950" s="2" t="s">
        <v>7246</v>
      </c>
      <c r="M1950" s="2">
        <v>0.0</v>
      </c>
      <c r="N1950" s="38" t="s">
        <v>7247</v>
      </c>
    </row>
    <row r="1951">
      <c r="A1951" s="125">
        <v>1950.0</v>
      </c>
      <c r="D1951" s="2" t="s">
        <v>3023</v>
      </c>
      <c r="E1951" s="2" t="s">
        <v>3024</v>
      </c>
      <c r="F1951" s="110" t="s">
        <v>3025</v>
      </c>
      <c r="G1951" s="110" t="s">
        <v>7248</v>
      </c>
      <c r="H1951" s="110" t="s">
        <v>7249</v>
      </c>
      <c r="I1951" s="2" t="s">
        <v>925</v>
      </c>
      <c r="J1951" s="2" t="s">
        <v>7250</v>
      </c>
      <c r="K1951" s="2" t="s">
        <v>7251</v>
      </c>
      <c r="L1951" s="2" t="s">
        <v>7252</v>
      </c>
      <c r="M1951" s="2">
        <v>0.0</v>
      </c>
      <c r="N1951" s="38" t="s">
        <v>7253</v>
      </c>
    </row>
    <row r="1952">
      <c r="A1952" s="125">
        <v>1951.0</v>
      </c>
      <c r="D1952" s="2" t="s">
        <v>3023</v>
      </c>
      <c r="E1952" s="2" t="s">
        <v>3024</v>
      </c>
      <c r="F1952" s="110" t="s">
        <v>3025</v>
      </c>
      <c r="G1952" s="110" t="s">
        <v>7248</v>
      </c>
      <c r="H1952" s="110" t="s">
        <v>7249</v>
      </c>
      <c r="I1952" s="2" t="s">
        <v>925</v>
      </c>
      <c r="J1952" s="2" t="s">
        <v>7254</v>
      </c>
      <c r="K1952" s="2" t="s">
        <v>7255</v>
      </c>
      <c r="L1952" s="2" t="s">
        <v>7256</v>
      </c>
      <c r="M1952" s="2">
        <v>0.0</v>
      </c>
      <c r="N1952" s="38" t="s">
        <v>7257</v>
      </c>
    </row>
    <row r="1953">
      <c r="A1953" s="125">
        <v>1952.0</v>
      </c>
      <c r="D1953" s="2" t="s">
        <v>3023</v>
      </c>
      <c r="E1953" s="2" t="s">
        <v>3024</v>
      </c>
      <c r="F1953" s="110" t="s">
        <v>3025</v>
      </c>
      <c r="G1953" s="110" t="s">
        <v>7248</v>
      </c>
      <c r="H1953" s="110" t="s">
        <v>7249</v>
      </c>
      <c r="I1953" s="2" t="s">
        <v>925</v>
      </c>
      <c r="J1953" s="2" t="s">
        <v>7258</v>
      </c>
      <c r="K1953" s="2" t="s">
        <v>7259</v>
      </c>
      <c r="L1953" s="2" t="s">
        <v>7260</v>
      </c>
      <c r="M1953" s="2">
        <v>0.0</v>
      </c>
      <c r="N1953" s="38" t="s">
        <v>7261</v>
      </c>
    </row>
    <row r="1954">
      <c r="A1954" s="125">
        <v>1953.0</v>
      </c>
      <c r="D1954" s="2" t="s">
        <v>3023</v>
      </c>
      <c r="E1954" s="2" t="s">
        <v>3024</v>
      </c>
      <c r="F1954" s="110" t="s">
        <v>3025</v>
      </c>
      <c r="G1954" s="110" t="s">
        <v>7248</v>
      </c>
      <c r="H1954" s="110" t="s">
        <v>7249</v>
      </c>
      <c r="I1954" s="2" t="s">
        <v>925</v>
      </c>
      <c r="J1954" s="2" t="s">
        <v>7262</v>
      </c>
      <c r="K1954" s="2" t="s">
        <v>7263</v>
      </c>
      <c r="L1954" s="2" t="s">
        <v>7264</v>
      </c>
      <c r="M1954" s="2">
        <v>0.0</v>
      </c>
      <c r="N1954" s="38" t="s">
        <v>7265</v>
      </c>
    </row>
    <row r="1955">
      <c r="A1955" s="125">
        <v>1954.0</v>
      </c>
      <c r="D1955" s="2" t="s">
        <v>3023</v>
      </c>
      <c r="E1955" s="2" t="s">
        <v>3024</v>
      </c>
      <c r="F1955" s="110" t="s">
        <v>3025</v>
      </c>
      <c r="G1955" s="110" t="s">
        <v>7248</v>
      </c>
      <c r="H1955" s="110" t="s">
        <v>7249</v>
      </c>
      <c r="I1955" s="2" t="s">
        <v>925</v>
      </c>
      <c r="J1955" s="2" t="s">
        <v>7266</v>
      </c>
      <c r="K1955" s="2" t="s">
        <v>7267</v>
      </c>
      <c r="L1955" s="2" t="s">
        <v>7268</v>
      </c>
      <c r="M1955" s="2">
        <v>0.0</v>
      </c>
      <c r="N1955" s="38" t="s">
        <v>7269</v>
      </c>
    </row>
    <row r="1956">
      <c r="A1956" s="125">
        <v>1955.0</v>
      </c>
      <c r="D1956" s="2" t="s">
        <v>3023</v>
      </c>
      <c r="E1956" s="2" t="s">
        <v>3024</v>
      </c>
      <c r="F1956" s="110" t="s">
        <v>3025</v>
      </c>
      <c r="G1956" s="110" t="s">
        <v>7248</v>
      </c>
      <c r="H1956" s="110" t="s">
        <v>7249</v>
      </c>
      <c r="I1956" s="2" t="s">
        <v>925</v>
      </c>
      <c r="J1956" s="2" t="s">
        <v>7270</v>
      </c>
      <c r="K1956" s="2" t="s">
        <v>7271</v>
      </c>
      <c r="L1956" s="2" t="s">
        <v>7272</v>
      </c>
      <c r="M1956" s="2">
        <v>0.0</v>
      </c>
      <c r="N1956" s="38" t="s">
        <v>7273</v>
      </c>
    </row>
    <row r="1957">
      <c r="A1957" s="125">
        <v>1956.0</v>
      </c>
      <c r="D1957" s="2" t="s">
        <v>3023</v>
      </c>
      <c r="E1957" s="2" t="s">
        <v>3024</v>
      </c>
      <c r="F1957" s="110" t="s">
        <v>3025</v>
      </c>
      <c r="G1957" s="110" t="s">
        <v>7248</v>
      </c>
      <c r="H1957" s="110" t="s">
        <v>7249</v>
      </c>
      <c r="I1957" s="2" t="s">
        <v>925</v>
      </c>
      <c r="J1957" s="2" t="s">
        <v>7274</v>
      </c>
      <c r="K1957" s="2" t="s">
        <v>7275</v>
      </c>
      <c r="L1957" s="2" t="s">
        <v>7276</v>
      </c>
      <c r="M1957" s="2">
        <v>0.0</v>
      </c>
      <c r="N1957" s="38" t="s">
        <v>7277</v>
      </c>
    </row>
    <row r="1958">
      <c r="A1958" s="125">
        <v>1957.0</v>
      </c>
      <c r="D1958" s="2" t="s">
        <v>3023</v>
      </c>
      <c r="E1958" s="2" t="s">
        <v>3024</v>
      </c>
      <c r="F1958" s="110" t="s">
        <v>3025</v>
      </c>
      <c r="G1958" s="110" t="s">
        <v>7248</v>
      </c>
      <c r="H1958" s="110" t="s">
        <v>7249</v>
      </c>
      <c r="I1958" s="2" t="s">
        <v>925</v>
      </c>
      <c r="J1958" s="2" t="s">
        <v>7278</v>
      </c>
      <c r="K1958" s="2" t="s">
        <v>7279</v>
      </c>
      <c r="L1958" s="2" t="s">
        <v>7280</v>
      </c>
      <c r="M1958" s="2">
        <v>0.0</v>
      </c>
      <c r="N1958" s="38" t="s">
        <v>7281</v>
      </c>
    </row>
    <row r="1959">
      <c r="A1959" s="125">
        <v>1958.0</v>
      </c>
      <c r="D1959" s="2" t="s">
        <v>3023</v>
      </c>
      <c r="E1959" s="2" t="s">
        <v>3024</v>
      </c>
      <c r="F1959" s="110" t="s">
        <v>3025</v>
      </c>
      <c r="G1959" s="110" t="s">
        <v>7248</v>
      </c>
      <c r="H1959" s="110" t="s">
        <v>7249</v>
      </c>
      <c r="I1959" s="2" t="s">
        <v>925</v>
      </c>
      <c r="J1959" s="2" t="s">
        <v>7282</v>
      </c>
      <c r="K1959" s="2" t="s">
        <v>7283</v>
      </c>
      <c r="L1959" s="2" t="s">
        <v>7284</v>
      </c>
      <c r="M1959" s="2">
        <v>0.0</v>
      </c>
      <c r="N1959" s="38" t="s">
        <v>7285</v>
      </c>
    </row>
    <row r="1960">
      <c r="A1960" s="125">
        <v>1959.0</v>
      </c>
      <c r="D1960" s="2" t="s">
        <v>3023</v>
      </c>
      <c r="E1960" s="2" t="s">
        <v>3024</v>
      </c>
      <c r="F1960" s="110" t="s">
        <v>3025</v>
      </c>
      <c r="G1960" s="110" t="s">
        <v>7248</v>
      </c>
      <c r="H1960" s="110" t="s">
        <v>7249</v>
      </c>
      <c r="I1960" s="2" t="s">
        <v>925</v>
      </c>
      <c r="J1960" s="2" t="s">
        <v>7286</v>
      </c>
      <c r="K1960" s="2" t="s">
        <v>7287</v>
      </c>
      <c r="L1960" s="2" t="s">
        <v>7288</v>
      </c>
      <c r="M1960" s="2">
        <v>0.0</v>
      </c>
      <c r="N1960" s="38" t="s">
        <v>7289</v>
      </c>
    </row>
    <row r="1961">
      <c r="A1961" s="125">
        <v>1960.0</v>
      </c>
      <c r="D1961" s="2" t="s">
        <v>3023</v>
      </c>
      <c r="E1961" s="2" t="s">
        <v>3024</v>
      </c>
      <c r="F1961" s="110" t="s">
        <v>3025</v>
      </c>
      <c r="G1961" s="110" t="s">
        <v>7248</v>
      </c>
      <c r="H1961" s="110" t="s">
        <v>7249</v>
      </c>
      <c r="I1961" s="2" t="s">
        <v>925</v>
      </c>
      <c r="J1961" s="2" t="s">
        <v>7290</v>
      </c>
      <c r="K1961" s="2" t="s">
        <v>7291</v>
      </c>
      <c r="L1961" s="2" t="s">
        <v>7292</v>
      </c>
      <c r="M1961" s="2">
        <v>0.0</v>
      </c>
      <c r="N1961" s="38" t="s">
        <v>7293</v>
      </c>
    </row>
    <row r="1962">
      <c r="A1962" s="125">
        <v>1961.0</v>
      </c>
      <c r="D1962" s="2" t="s">
        <v>3023</v>
      </c>
      <c r="E1962" s="2" t="s">
        <v>3024</v>
      </c>
      <c r="F1962" s="110" t="s">
        <v>3025</v>
      </c>
      <c r="G1962" s="110" t="s">
        <v>7248</v>
      </c>
      <c r="H1962" s="110" t="s">
        <v>7249</v>
      </c>
      <c r="I1962" s="2" t="s">
        <v>925</v>
      </c>
      <c r="J1962" s="2" t="s">
        <v>7294</v>
      </c>
      <c r="K1962" s="2" t="s">
        <v>7295</v>
      </c>
      <c r="L1962" s="2" t="s">
        <v>7296</v>
      </c>
      <c r="M1962" s="2">
        <v>0.0</v>
      </c>
      <c r="N1962" s="38" t="s">
        <v>7297</v>
      </c>
    </row>
    <row r="1963">
      <c r="A1963" s="125">
        <v>1962.0</v>
      </c>
      <c r="D1963" s="2" t="s">
        <v>3023</v>
      </c>
      <c r="E1963" s="2" t="s">
        <v>3024</v>
      </c>
      <c r="F1963" s="110" t="s">
        <v>3025</v>
      </c>
      <c r="G1963" s="110" t="s">
        <v>7298</v>
      </c>
      <c r="H1963" s="110" t="s">
        <v>7299</v>
      </c>
      <c r="I1963" s="2" t="s">
        <v>925</v>
      </c>
      <c r="J1963" s="2" t="s">
        <v>7300</v>
      </c>
      <c r="K1963" s="2" t="s">
        <v>7301</v>
      </c>
      <c r="L1963" s="2" t="s">
        <v>7302</v>
      </c>
      <c r="M1963" s="2">
        <v>0.0</v>
      </c>
      <c r="N1963" s="38" t="s">
        <v>7303</v>
      </c>
    </row>
    <row r="1964">
      <c r="A1964" s="125">
        <v>1963.0</v>
      </c>
      <c r="D1964" s="2" t="s">
        <v>3023</v>
      </c>
      <c r="E1964" s="2" t="s">
        <v>3024</v>
      </c>
      <c r="F1964" s="110" t="s">
        <v>3025</v>
      </c>
      <c r="G1964" s="110" t="s">
        <v>7298</v>
      </c>
      <c r="H1964" s="110" t="s">
        <v>7299</v>
      </c>
      <c r="I1964" s="2" t="s">
        <v>925</v>
      </c>
      <c r="J1964" s="2" t="s">
        <v>7304</v>
      </c>
      <c r="K1964" s="2" t="s">
        <v>7305</v>
      </c>
      <c r="L1964" s="2" t="s">
        <v>7306</v>
      </c>
      <c r="M1964" s="2">
        <v>0.0</v>
      </c>
      <c r="N1964" s="38" t="s">
        <v>7307</v>
      </c>
    </row>
    <row r="1965">
      <c r="A1965" s="125">
        <v>1964.0</v>
      </c>
      <c r="D1965" s="2" t="s">
        <v>3023</v>
      </c>
      <c r="E1965" s="2" t="s">
        <v>3024</v>
      </c>
      <c r="F1965" s="110" t="s">
        <v>3025</v>
      </c>
      <c r="G1965" s="110" t="s">
        <v>7298</v>
      </c>
      <c r="H1965" s="110" t="s">
        <v>7299</v>
      </c>
      <c r="I1965" s="2" t="s">
        <v>925</v>
      </c>
      <c r="J1965" s="2" t="s">
        <v>7308</v>
      </c>
      <c r="K1965" s="2" t="s">
        <v>7309</v>
      </c>
      <c r="L1965" s="2" t="s">
        <v>7310</v>
      </c>
      <c r="M1965" s="2">
        <v>0.0</v>
      </c>
      <c r="N1965" s="38" t="s">
        <v>7311</v>
      </c>
    </row>
    <row r="1966">
      <c r="A1966" s="125">
        <v>1965.0</v>
      </c>
      <c r="D1966" s="2" t="s">
        <v>3023</v>
      </c>
      <c r="E1966" s="2" t="s">
        <v>3024</v>
      </c>
      <c r="F1966" s="110" t="s">
        <v>3025</v>
      </c>
      <c r="G1966" s="110" t="s">
        <v>7298</v>
      </c>
      <c r="H1966" s="110" t="s">
        <v>7299</v>
      </c>
      <c r="I1966" s="2" t="s">
        <v>925</v>
      </c>
      <c r="J1966" s="2" t="s">
        <v>7312</v>
      </c>
      <c r="K1966" s="2" t="s">
        <v>7313</v>
      </c>
      <c r="L1966" s="2" t="s">
        <v>7314</v>
      </c>
      <c r="M1966" s="2">
        <v>0.0</v>
      </c>
      <c r="N1966" s="38" t="s">
        <v>7315</v>
      </c>
    </row>
    <row r="1967">
      <c r="A1967" s="125">
        <v>1966.0</v>
      </c>
      <c r="D1967" s="2" t="s">
        <v>3023</v>
      </c>
      <c r="E1967" s="2" t="s">
        <v>3024</v>
      </c>
      <c r="F1967" s="110" t="s">
        <v>3025</v>
      </c>
      <c r="G1967" s="110" t="s">
        <v>7298</v>
      </c>
      <c r="H1967" s="110" t="s">
        <v>7299</v>
      </c>
      <c r="I1967" s="2" t="s">
        <v>925</v>
      </c>
      <c r="J1967" s="2" t="s">
        <v>7316</v>
      </c>
      <c r="K1967" s="2" t="s">
        <v>7317</v>
      </c>
      <c r="L1967" s="2" t="s">
        <v>7318</v>
      </c>
      <c r="M1967" s="2">
        <v>0.0</v>
      </c>
      <c r="N1967" s="38" t="s">
        <v>7319</v>
      </c>
    </row>
    <row r="1968">
      <c r="A1968" s="125">
        <v>1967.0</v>
      </c>
      <c r="D1968" s="2" t="s">
        <v>3023</v>
      </c>
      <c r="E1968" s="2" t="s">
        <v>3024</v>
      </c>
      <c r="F1968" s="110" t="s">
        <v>3025</v>
      </c>
      <c r="G1968" s="110" t="s">
        <v>7298</v>
      </c>
      <c r="H1968" s="110" t="s">
        <v>7299</v>
      </c>
      <c r="I1968" s="2" t="s">
        <v>925</v>
      </c>
      <c r="J1968" s="2" t="s">
        <v>7320</v>
      </c>
      <c r="K1968" s="2" t="s">
        <v>7321</v>
      </c>
      <c r="L1968" s="2" t="s">
        <v>7322</v>
      </c>
      <c r="M1968" s="2">
        <v>0.0</v>
      </c>
      <c r="N1968" s="38" t="s">
        <v>7323</v>
      </c>
    </row>
    <row r="1969">
      <c r="A1969" s="125">
        <v>1968.0</v>
      </c>
      <c r="D1969" s="2" t="s">
        <v>3023</v>
      </c>
      <c r="E1969" s="2" t="s">
        <v>3024</v>
      </c>
      <c r="F1969" s="110" t="s">
        <v>3025</v>
      </c>
      <c r="G1969" s="110" t="s">
        <v>7298</v>
      </c>
      <c r="H1969" s="110" t="s">
        <v>7299</v>
      </c>
      <c r="I1969" s="2" t="s">
        <v>925</v>
      </c>
      <c r="J1969" s="2" t="s">
        <v>7324</v>
      </c>
      <c r="K1969" s="2" t="s">
        <v>7325</v>
      </c>
      <c r="L1969" s="2" t="s">
        <v>7326</v>
      </c>
      <c r="M1969" s="2">
        <v>0.0</v>
      </c>
      <c r="N1969" s="38" t="s">
        <v>7327</v>
      </c>
    </row>
    <row r="1970">
      <c r="A1970" s="125">
        <v>1969.0</v>
      </c>
      <c r="D1970" s="2" t="s">
        <v>3023</v>
      </c>
      <c r="E1970" s="2" t="s">
        <v>3024</v>
      </c>
      <c r="F1970" s="110" t="s">
        <v>3025</v>
      </c>
      <c r="G1970" s="110" t="s">
        <v>7298</v>
      </c>
      <c r="H1970" s="110" t="s">
        <v>7299</v>
      </c>
      <c r="I1970" s="2" t="s">
        <v>925</v>
      </c>
      <c r="J1970" s="2" t="s">
        <v>7328</v>
      </c>
      <c r="K1970" s="2" t="s">
        <v>7329</v>
      </c>
      <c r="L1970" s="2" t="s">
        <v>7330</v>
      </c>
      <c r="M1970" s="2">
        <v>0.0</v>
      </c>
      <c r="N1970" s="38" t="s">
        <v>7331</v>
      </c>
    </row>
    <row r="1971">
      <c r="A1971" s="125">
        <v>1970.0</v>
      </c>
      <c r="D1971" s="2" t="s">
        <v>3023</v>
      </c>
      <c r="E1971" s="2" t="s">
        <v>3024</v>
      </c>
      <c r="F1971" s="110" t="s">
        <v>3025</v>
      </c>
      <c r="G1971" s="110" t="s">
        <v>7298</v>
      </c>
      <c r="H1971" s="110" t="s">
        <v>7299</v>
      </c>
      <c r="I1971" s="2" t="s">
        <v>925</v>
      </c>
      <c r="J1971" s="2" t="s">
        <v>7332</v>
      </c>
      <c r="K1971" s="2" t="s">
        <v>7333</v>
      </c>
      <c r="L1971" s="2" t="s">
        <v>7334</v>
      </c>
      <c r="M1971" s="2">
        <v>0.0</v>
      </c>
      <c r="N1971" s="38" t="s">
        <v>7335</v>
      </c>
    </row>
    <row r="1972">
      <c r="A1972" s="125">
        <v>1971.0</v>
      </c>
      <c r="D1972" s="2" t="s">
        <v>3023</v>
      </c>
      <c r="E1972" s="2" t="s">
        <v>3024</v>
      </c>
      <c r="F1972" s="110" t="s">
        <v>3025</v>
      </c>
      <c r="G1972" s="110" t="s">
        <v>7298</v>
      </c>
      <c r="H1972" s="110" t="s">
        <v>7299</v>
      </c>
      <c r="I1972" s="2" t="s">
        <v>925</v>
      </c>
      <c r="J1972" s="2" t="s">
        <v>7336</v>
      </c>
      <c r="K1972" s="2" t="s">
        <v>7337</v>
      </c>
      <c r="L1972" s="2" t="s">
        <v>7338</v>
      </c>
      <c r="M1972" s="2">
        <v>0.0</v>
      </c>
      <c r="N1972" s="38" t="s">
        <v>7339</v>
      </c>
    </row>
    <row r="1973">
      <c r="A1973" s="125">
        <v>1972.0</v>
      </c>
      <c r="D1973" s="2" t="s">
        <v>3023</v>
      </c>
      <c r="E1973" s="2" t="s">
        <v>3024</v>
      </c>
      <c r="F1973" s="110" t="s">
        <v>3025</v>
      </c>
      <c r="G1973" s="110" t="s">
        <v>7298</v>
      </c>
      <c r="H1973" s="110" t="s">
        <v>7299</v>
      </c>
      <c r="I1973" s="2" t="s">
        <v>925</v>
      </c>
      <c r="J1973" s="2" t="s">
        <v>7340</v>
      </c>
      <c r="K1973" s="2" t="s">
        <v>7341</v>
      </c>
      <c r="L1973" s="2" t="s">
        <v>7342</v>
      </c>
      <c r="M1973" s="2">
        <v>0.0</v>
      </c>
      <c r="N1973" s="38" t="s">
        <v>7343</v>
      </c>
    </row>
    <row r="1974">
      <c r="A1974" s="125">
        <v>1973.0</v>
      </c>
      <c r="D1974" s="2" t="s">
        <v>3023</v>
      </c>
      <c r="E1974" s="2" t="s">
        <v>3024</v>
      </c>
      <c r="F1974" s="110" t="s">
        <v>3025</v>
      </c>
      <c r="G1974" s="110" t="s">
        <v>7298</v>
      </c>
      <c r="H1974" s="110" t="s">
        <v>7299</v>
      </c>
      <c r="I1974" s="2" t="s">
        <v>925</v>
      </c>
      <c r="J1974" s="2" t="s">
        <v>7344</v>
      </c>
      <c r="K1974" s="2" t="s">
        <v>7345</v>
      </c>
      <c r="L1974" s="2" t="s">
        <v>7346</v>
      </c>
      <c r="M1974" s="2">
        <v>0.0</v>
      </c>
      <c r="N1974" s="38" t="s">
        <v>7347</v>
      </c>
    </row>
    <row r="1975">
      <c r="A1975" s="125">
        <v>1974.0</v>
      </c>
      <c r="D1975" s="2" t="s">
        <v>3023</v>
      </c>
      <c r="E1975" s="2" t="s">
        <v>3024</v>
      </c>
      <c r="F1975" s="110" t="s">
        <v>3025</v>
      </c>
      <c r="G1975" s="110" t="s">
        <v>7298</v>
      </c>
      <c r="H1975" s="110" t="s">
        <v>7299</v>
      </c>
      <c r="I1975" s="2" t="s">
        <v>925</v>
      </c>
      <c r="J1975" s="2" t="s">
        <v>7348</v>
      </c>
      <c r="K1975" s="2" t="s">
        <v>7349</v>
      </c>
      <c r="L1975" s="2" t="s">
        <v>7350</v>
      </c>
      <c r="M1975" s="2">
        <v>0.0</v>
      </c>
      <c r="N1975" s="38" t="s">
        <v>7351</v>
      </c>
    </row>
    <row r="1976">
      <c r="A1976" s="125">
        <v>1975.0</v>
      </c>
      <c r="D1976" s="2" t="s">
        <v>3023</v>
      </c>
      <c r="E1976" s="2" t="s">
        <v>3024</v>
      </c>
      <c r="F1976" s="110" t="s">
        <v>3025</v>
      </c>
      <c r="G1976" s="110" t="s">
        <v>7298</v>
      </c>
      <c r="H1976" s="110" t="s">
        <v>7299</v>
      </c>
      <c r="I1976" s="2" t="s">
        <v>925</v>
      </c>
      <c r="J1976" s="2" t="s">
        <v>7352</v>
      </c>
      <c r="K1976" s="2" t="s">
        <v>7353</v>
      </c>
      <c r="L1976" s="2" t="s">
        <v>7354</v>
      </c>
      <c r="M1976" s="2">
        <v>0.0</v>
      </c>
      <c r="N1976" s="38" t="s">
        <v>7355</v>
      </c>
    </row>
    <row r="1977">
      <c r="A1977" s="125">
        <v>1976.0</v>
      </c>
      <c r="D1977" s="2" t="s">
        <v>3023</v>
      </c>
      <c r="E1977" s="2" t="s">
        <v>3024</v>
      </c>
      <c r="F1977" s="110" t="s">
        <v>3025</v>
      </c>
      <c r="G1977" s="110" t="s">
        <v>7356</v>
      </c>
      <c r="H1977" s="110" t="s">
        <v>7357</v>
      </c>
      <c r="I1977" s="2" t="s">
        <v>925</v>
      </c>
      <c r="J1977" s="2" t="s">
        <v>7358</v>
      </c>
      <c r="K1977" s="2" t="s">
        <v>7359</v>
      </c>
      <c r="L1977" s="2" t="s">
        <v>7360</v>
      </c>
      <c r="M1977" s="2">
        <v>0.0</v>
      </c>
      <c r="N1977" s="38" t="s">
        <v>7361</v>
      </c>
    </row>
    <row r="1978">
      <c r="A1978" s="125">
        <v>1977.0</v>
      </c>
      <c r="D1978" s="2" t="s">
        <v>3023</v>
      </c>
      <c r="E1978" s="2" t="s">
        <v>3024</v>
      </c>
      <c r="F1978" s="110" t="s">
        <v>3025</v>
      </c>
      <c r="G1978" s="110" t="s">
        <v>7356</v>
      </c>
      <c r="H1978" s="110" t="s">
        <v>7357</v>
      </c>
      <c r="I1978" s="2" t="s">
        <v>925</v>
      </c>
      <c r="J1978" s="2" t="s">
        <v>7362</v>
      </c>
      <c r="K1978" s="2" t="s">
        <v>7363</v>
      </c>
      <c r="L1978" s="2" t="s">
        <v>7364</v>
      </c>
      <c r="M1978" s="2">
        <v>0.0</v>
      </c>
      <c r="N1978" s="38" t="s">
        <v>7365</v>
      </c>
    </row>
    <row r="1979">
      <c r="A1979" s="125">
        <v>1978.0</v>
      </c>
      <c r="D1979" s="2" t="s">
        <v>3023</v>
      </c>
      <c r="E1979" s="2" t="s">
        <v>3024</v>
      </c>
      <c r="F1979" s="110" t="s">
        <v>3025</v>
      </c>
      <c r="G1979" s="110" t="s">
        <v>7356</v>
      </c>
      <c r="H1979" s="110" t="s">
        <v>7357</v>
      </c>
      <c r="I1979" s="2" t="s">
        <v>925</v>
      </c>
      <c r="J1979" s="2" t="s">
        <v>7366</v>
      </c>
      <c r="K1979" s="2" t="s">
        <v>7367</v>
      </c>
      <c r="L1979" s="2" t="s">
        <v>7368</v>
      </c>
      <c r="M1979" s="2">
        <v>0.0</v>
      </c>
      <c r="N1979" s="38" t="s">
        <v>7369</v>
      </c>
    </row>
    <row r="1980">
      <c r="A1980" s="125">
        <v>1979.0</v>
      </c>
      <c r="D1980" s="2" t="s">
        <v>3023</v>
      </c>
      <c r="E1980" s="2" t="s">
        <v>3024</v>
      </c>
      <c r="F1980" s="110" t="s">
        <v>3025</v>
      </c>
      <c r="G1980" s="110" t="s">
        <v>7356</v>
      </c>
      <c r="H1980" s="110" t="s">
        <v>7357</v>
      </c>
      <c r="I1980" s="2" t="s">
        <v>925</v>
      </c>
      <c r="J1980" s="2" t="s">
        <v>7370</v>
      </c>
      <c r="K1980" s="2" t="s">
        <v>7371</v>
      </c>
      <c r="L1980" s="2" t="s">
        <v>7372</v>
      </c>
      <c r="M1980" s="2">
        <v>0.0</v>
      </c>
      <c r="N1980" s="38" t="s">
        <v>7373</v>
      </c>
    </row>
    <row r="1981">
      <c r="A1981" s="125">
        <v>1980.0</v>
      </c>
      <c r="D1981" s="2" t="s">
        <v>3023</v>
      </c>
      <c r="E1981" s="2" t="s">
        <v>3024</v>
      </c>
      <c r="F1981" s="110" t="s">
        <v>3025</v>
      </c>
      <c r="G1981" s="110" t="s">
        <v>7356</v>
      </c>
      <c r="H1981" s="110" t="s">
        <v>7357</v>
      </c>
      <c r="I1981" s="2" t="s">
        <v>925</v>
      </c>
      <c r="J1981" s="2" t="s">
        <v>7374</v>
      </c>
      <c r="K1981" s="2" t="s">
        <v>7375</v>
      </c>
      <c r="L1981" s="2" t="s">
        <v>7376</v>
      </c>
      <c r="M1981" s="2">
        <v>0.0</v>
      </c>
      <c r="N1981" s="38" t="s">
        <v>7377</v>
      </c>
    </row>
    <row r="1982">
      <c r="A1982" s="125">
        <v>1981.0</v>
      </c>
      <c r="D1982" s="2" t="s">
        <v>3023</v>
      </c>
      <c r="E1982" s="2" t="s">
        <v>3024</v>
      </c>
      <c r="F1982" s="110" t="s">
        <v>3025</v>
      </c>
      <c r="G1982" s="110" t="s">
        <v>7356</v>
      </c>
      <c r="H1982" s="110" t="s">
        <v>7357</v>
      </c>
      <c r="I1982" s="2" t="s">
        <v>925</v>
      </c>
      <c r="J1982" s="2" t="s">
        <v>7378</v>
      </c>
      <c r="K1982" s="2" t="s">
        <v>7379</v>
      </c>
      <c r="L1982" s="2" t="s">
        <v>7380</v>
      </c>
      <c r="M1982" s="2">
        <v>0.0</v>
      </c>
      <c r="N1982" s="38" t="s">
        <v>7381</v>
      </c>
    </row>
    <row r="1983">
      <c r="A1983" s="125">
        <v>1982.0</v>
      </c>
      <c r="D1983" s="2" t="s">
        <v>3023</v>
      </c>
      <c r="E1983" s="2" t="s">
        <v>3024</v>
      </c>
      <c r="F1983" s="110" t="s">
        <v>3025</v>
      </c>
      <c r="G1983" s="110" t="s">
        <v>7356</v>
      </c>
      <c r="H1983" s="110" t="s">
        <v>7357</v>
      </c>
      <c r="I1983" s="2" t="s">
        <v>925</v>
      </c>
      <c r="J1983" s="2" t="s">
        <v>7382</v>
      </c>
      <c r="K1983" s="2" t="s">
        <v>7383</v>
      </c>
      <c r="L1983" s="2" t="s">
        <v>7384</v>
      </c>
      <c r="M1983" s="2">
        <v>0.0</v>
      </c>
      <c r="N1983" s="38" t="s">
        <v>7385</v>
      </c>
    </row>
    <row r="1984">
      <c r="A1984" s="125">
        <v>1983.0</v>
      </c>
      <c r="D1984" s="2" t="s">
        <v>3023</v>
      </c>
      <c r="E1984" s="2" t="s">
        <v>3024</v>
      </c>
      <c r="F1984" s="110" t="s">
        <v>3025</v>
      </c>
      <c r="G1984" s="110" t="s">
        <v>7356</v>
      </c>
      <c r="H1984" s="110" t="s">
        <v>7357</v>
      </c>
      <c r="I1984" s="2" t="s">
        <v>925</v>
      </c>
      <c r="J1984" s="2" t="s">
        <v>7386</v>
      </c>
      <c r="K1984" s="2" t="s">
        <v>7387</v>
      </c>
      <c r="L1984" s="2" t="s">
        <v>7388</v>
      </c>
      <c r="M1984" s="2">
        <v>0.0</v>
      </c>
      <c r="N1984" s="38" t="s">
        <v>7389</v>
      </c>
    </row>
    <row r="1985">
      <c r="A1985" s="125">
        <v>1984.0</v>
      </c>
      <c r="D1985" s="2" t="s">
        <v>3023</v>
      </c>
      <c r="E1985" s="2" t="s">
        <v>3024</v>
      </c>
      <c r="F1985" s="110" t="s">
        <v>3025</v>
      </c>
      <c r="G1985" s="110" t="s">
        <v>7356</v>
      </c>
      <c r="H1985" s="110" t="s">
        <v>7357</v>
      </c>
      <c r="I1985" s="2" t="s">
        <v>925</v>
      </c>
      <c r="J1985" s="2" t="s">
        <v>7390</v>
      </c>
      <c r="K1985" s="2" t="s">
        <v>7391</v>
      </c>
      <c r="L1985" s="2" t="s">
        <v>7392</v>
      </c>
      <c r="M1985" s="2">
        <v>0.0</v>
      </c>
      <c r="N1985" s="38" t="s">
        <v>7393</v>
      </c>
    </row>
    <row r="1986">
      <c r="A1986" s="125">
        <v>1985.0</v>
      </c>
      <c r="D1986" s="2" t="s">
        <v>3023</v>
      </c>
      <c r="E1986" s="2" t="s">
        <v>3024</v>
      </c>
      <c r="F1986" s="110" t="s">
        <v>3025</v>
      </c>
      <c r="G1986" s="110" t="s">
        <v>7356</v>
      </c>
      <c r="H1986" s="110" t="s">
        <v>7357</v>
      </c>
      <c r="I1986" s="2" t="s">
        <v>925</v>
      </c>
      <c r="J1986" s="2" t="s">
        <v>7394</v>
      </c>
      <c r="K1986" s="2" t="s">
        <v>7395</v>
      </c>
      <c r="L1986" s="2" t="s">
        <v>7396</v>
      </c>
      <c r="M1986" s="2">
        <v>0.0</v>
      </c>
      <c r="N1986" s="38" t="s">
        <v>7397</v>
      </c>
    </row>
    <row r="1987">
      <c r="A1987" s="125">
        <v>1986.0</v>
      </c>
      <c r="D1987" s="2" t="s">
        <v>3023</v>
      </c>
      <c r="E1987" s="2" t="s">
        <v>3024</v>
      </c>
      <c r="F1987" s="110" t="s">
        <v>3025</v>
      </c>
      <c r="G1987" s="110" t="s">
        <v>7356</v>
      </c>
      <c r="H1987" s="110" t="s">
        <v>7357</v>
      </c>
      <c r="I1987" s="2" t="s">
        <v>925</v>
      </c>
      <c r="J1987" s="2" t="s">
        <v>7398</v>
      </c>
      <c r="K1987" s="2" t="s">
        <v>7399</v>
      </c>
      <c r="L1987" s="2" t="s">
        <v>7400</v>
      </c>
      <c r="M1987" s="2">
        <v>0.0</v>
      </c>
      <c r="N1987" s="38" t="s">
        <v>7401</v>
      </c>
    </row>
    <row r="1988">
      <c r="A1988" s="125">
        <v>1987.0</v>
      </c>
      <c r="D1988" s="2" t="s">
        <v>3023</v>
      </c>
      <c r="E1988" s="2" t="s">
        <v>3024</v>
      </c>
      <c r="F1988" s="110" t="s">
        <v>3025</v>
      </c>
      <c r="G1988" s="110" t="s">
        <v>7356</v>
      </c>
      <c r="H1988" s="110" t="s">
        <v>7357</v>
      </c>
      <c r="I1988" s="2" t="s">
        <v>925</v>
      </c>
      <c r="J1988" s="2" t="s">
        <v>7402</v>
      </c>
      <c r="K1988" s="2" t="s">
        <v>7403</v>
      </c>
      <c r="L1988" s="2" t="s">
        <v>7404</v>
      </c>
      <c r="M1988" s="2">
        <v>0.0</v>
      </c>
      <c r="N1988" s="38" t="s">
        <v>7405</v>
      </c>
    </row>
    <row r="1989">
      <c r="A1989" s="125">
        <v>1988.0</v>
      </c>
      <c r="D1989" s="2" t="s">
        <v>3023</v>
      </c>
      <c r="E1989" s="2" t="s">
        <v>3024</v>
      </c>
      <c r="F1989" s="110" t="s">
        <v>3025</v>
      </c>
      <c r="G1989" s="110" t="s">
        <v>7356</v>
      </c>
      <c r="H1989" s="110" t="s">
        <v>7357</v>
      </c>
      <c r="I1989" s="2" t="s">
        <v>925</v>
      </c>
      <c r="J1989" s="2" t="s">
        <v>7406</v>
      </c>
      <c r="K1989" s="2" t="s">
        <v>7407</v>
      </c>
      <c r="L1989" s="2" t="s">
        <v>7408</v>
      </c>
      <c r="M1989" s="2">
        <v>0.0</v>
      </c>
      <c r="N1989" s="38" t="s">
        <v>7409</v>
      </c>
    </row>
    <row r="1990">
      <c r="A1990" s="125">
        <v>1989.0</v>
      </c>
      <c r="D1990" s="2" t="s">
        <v>3023</v>
      </c>
      <c r="E1990" s="2" t="s">
        <v>3024</v>
      </c>
      <c r="F1990" s="110" t="s">
        <v>3025</v>
      </c>
      <c r="G1990" s="110" t="s">
        <v>7356</v>
      </c>
      <c r="H1990" s="110" t="s">
        <v>7357</v>
      </c>
      <c r="I1990" s="2" t="s">
        <v>925</v>
      </c>
      <c r="J1990" s="2" t="s">
        <v>7410</v>
      </c>
      <c r="K1990" s="2" t="s">
        <v>7411</v>
      </c>
      <c r="L1990" s="2" t="s">
        <v>7412</v>
      </c>
      <c r="M1990" s="2">
        <v>0.0</v>
      </c>
      <c r="N1990" s="38" t="s">
        <v>7413</v>
      </c>
    </row>
    <row r="1991">
      <c r="A1991" s="125">
        <v>1990.0</v>
      </c>
      <c r="D1991" s="2" t="s">
        <v>3023</v>
      </c>
      <c r="E1991" s="2" t="s">
        <v>3024</v>
      </c>
      <c r="F1991" s="110" t="s">
        <v>3025</v>
      </c>
      <c r="G1991" s="110" t="s">
        <v>7356</v>
      </c>
      <c r="H1991" s="110" t="s">
        <v>7357</v>
      </c>
      <c r="I1991" s="2" t="s">
        <v>925</v>
      </c>
      <c r="J1991" s="2" t="s">
        <v>7414</v>
      </c>
      <c r="K1991" s="2" t="s">
        <v>7415</v>
      </c>
      <c r="L1991" s="2" t="s">
        <v>7416</v>
      </c>
      <c r="M1991" s="2">
        <v>0.0</v>
      </c>
      <c r="N1991" s="38" t="s">
        <v>7417</v>
      </c>
    </row>
    <row r="1992">
      <c r="A1992" s="125">
        <v>1991.0</v>
      </c>
      <c r="D1992" s="2" t="s">
        <v>3023</v>
      </c>
      <c r="E1992" s="2" t="s">
        <v>3024</v>
      </c>
      <c r="F1992" s="110" t="s">
        <v>3025</v>
      </c>
      <c r="G1992" s="110" t="s">
        <v>7356</v>
      </c>
      <c r="H1992" s="110" t="s">
        <v>7357</v>
      </c>
      <c r="I1992" s="2" t="s">
        <v>925</v>
      </c>
      <c r="J1992" s="2" t="s">
        <v>7418</v>
      </c>
      <c r="K1992" s="2" t="s">
        <v>7419</v>
      </c>
      <c r="L1992" s="2" t="s">
        <v>7420</v>
      </c>
      <c r="M1992" s="2">
        <v>0.0</v>
      </c>
      <c r="N1992" s="38" t="s">
        <v>7421</v>
      </c>
    </row>
    <row r="1993">
      <c r="A1993" s="125">
        <v>1992.0</v>
      </c>
      <c r="D1993" s="2" t="s">
        <v>3023</v>
      </c>
      <c r="E1993" s="2" t="s">
        <v>3024</v>
      </c>
      <c r="F1993" s="110" t="s">
        <v>3025</v>
      </c>
      <c r="G1993" s="110" t="s">
        <v>7356</v>
      </c>
      <c r="H1993" s="110" t="s">
        <v>7357</v>
      </c>
      <c r="I1993" s="2" t="s">
        <v>925</v>
      </c>
      <c r="J1993" s="2" t="s">
        <v>7422</v>
      </c>
      <c r="K1993" s="2" t="s">
        <v>7423</v>
      </c>
      <c r="L1993" s="2" t="s">
        <v>7424</v>
      </c>
      <c r="M1993" s="2">
        <v>0.0</v>
      </c>
      <c r="N1993" s="38" t="s">
        <v>7425</v>
      </c>
    </row>
    <row r="1994">
      <c r="A1994" s="125">
        <v>1993.0</v>
      </c>
      <c r="D1994" s="2" t="s">
        <v>3023</v>
      </c>
      <c r="E1994" s="2" t="s">
        <v>3024</v>
      </c>
      <c r="F1994" s="110" t="s">
        <v>3025</v>
      </c>
      <c r="G1994" s="110" t="s">
        <v>7356</v>
      </c>
      <c r="H1994" s="110" t="s">
        <v>7357</v>
      </c>
      <c r="I1994" s="2" t="s">
        <v>925</v>
      </c>
      <c r="J1994" s="2" t="s">
        <v>7426</v>
      </c>
      <c r="K1994" s="2" t="s">
        <v>7427</v>
      </c>
      <c r="L1994" s="2" t="s">
        <v>7428</v>
      </c>
      <c r="M1994" s="2">
        <v>0.0</v>
      </c>
      <c r="N1994" s="38" t="s">
        <v>7429</v>
      </c>
    </row>
    <row r="1995">
      <c r="A1995" s="125">
        <v>1994.0</v>
      </c>
      <c r="D1995" s="2" t="s">
        <v>3023</v>
      </c>
      <c r="E1995" s="2" t="s">
        <v>3024</v>
      </c>
      <c r="F1995" s="110" t="s">
        <v>3025</v>
      </c>
      <c r="G1995" s="110" t="s">
        <v>7356</v>
      </c>
      <c r="H1995" s="110" t="s">
        <v>7357</v>
      </c>
      <c r="I1995" s="2" t="s">
        <v>925</v>
      </c>
      <c r="J1995" s="2" t="s">
        <v>7430</v>
      </c>
      <c r="K1995" s="2" t="s">
        <v>7431</v>
      </c>
      <c r="L1995" s="2" t="s">
        <v>7432</v>
      </c>
      <c r="M1995" s="2">
        <v>0.0</v>
      </c>
      <c r="N1995" s="38" t="s">
        <v>7433</v>
      </c>
    </row>
    <row r="1996">
      <c r="A1996" s="125">
        <v>1995.0</v>
      </c>
      <c r="D1996" s="2" t="s">
        <v>3023</v>
      </c>
      <c r="E1996" s="2" t="s">
        <v>3024</v>
      </c>
      <c r="F1996" s="110" t="s">
        <v>3025</v>
      </c>
      <c r="G1996" s="110" t="s">
        <v>7356</v>
      </c>
      <c r="H1996" s="110" t="s">
        <v>7357</v>
      </c>
      <c r="I1996" s="2" t="s">
        <v>925</v>
      </c>
      <c r="J1996" s="2" t="s">
        <v>7434</v>
      </c>
      <c r="K1996" s="2" t="s">
        <v>7435</v>
      </c>
      <c r="L1996" s="2" t="s">
        <v>7436</v>
      </c>
      <c r="M1996" s="2">
        <v>0.0</v>
      </c>
      <c r="N1996" s="38" t="s">
        <v>7437</v>
      </c>
    </row>
    <row r="1997">
      <c r="A1997" s="125">
        <v>1996.0</v>
      </c>
      <c r="D1997" s="2" t="s">
        <v>3023</v>
      </c>
      <c r="E1997" s="2" t="s">
        <v>3024</v>
      </c>
      <c r="F1997" s="110" t="s">
        <v>3025</v>
      </c>
      <c r="G1997" s="110" t="s">
        <v>7356</v>
      </c>
      <c r="H1997" s="110" t="s">
        <v>7357</v>
      </c>
      <c r="I1997" s="2" t="s">
        <v>925</v>
      </c>
      <c r="J1997" s="2" t="s">
        <v>7438</v>
      </c>
      <c r="K1997" s="2" t="s">
        <v>7439</v>
      </c>
      <c r="L1997" s="2" t="s">
        <v>7440</v>
      </c>
      <c r="M1997" s="2">
        <v>0.0</v>
      </c>
      <c r="N1997" s="38" t="s">
        <v>7441</v>
      </c>
    </row>
    <row r="1998">
      <c r="A1998" s="125">
        <v>1997.0</v>
      </c>
      <c r="D1998" s="2" t="s">
        <v>3023</v>
      </c>
      <c r="E1998" s="2" t="s">
        <v>3024</v>
      </c>
      <c r="F1998" s="110" t="s">
        <v>3025</v>
      </c>
      <c r="G1998" s="110" t="s">
        <v>7356</v>
      </c>
      <c r="H1998" s="110" t="s">
        <v>7357</v>
      </c>
      <c r="I1998" s="2" t="s">
        <v>925</v>
      </c>
      <c r="J1998" s="2" t="s">
        <v>7442</v>
      </c>
      <c r="K1998" s="2" t="s">
        <v>7443</v>
      </c>
      <c r="L1998" s="2" t="s">
        <v>7444</v>
      </c>
      <c r="M1998" s="2">
        <v>0.0</v>
      </c>
      <c r="N1998" s="38" t="s">
        <v>7445</v>
      </c>
    </row>
    <row r="1999">
      <c r="A1999" s="125">
        <v>1998.0</v>
      </c>
      <c r="D1999" s="2" t="s">
        <v>3023</v>
      </c>
      <c r="E1999" s="2" t="s">
        <v>3024</v>
      </c>
      <c r="F1999" s="110" t="s">
        <v>3025</v>
      </c>
      <c r="G1999" s="110" t="s">
        <v>7446</v>
      </c>
      <c r="H1999" s="110" t="s">
        <v>7447</v>
      </c>
      <c r="I1999" s="2" t="s">
        <v>925</v>
      </c>
      <c r="J1999" s="2" t="s">
        <v>7448</v>
      </c>
      <c r="K1999" s="2" t="s">
        <v>7449</v>
      </c>
      <c r="L1999" s="2" t="s">
        <v>7450</v>
      </c>
      <c r="M1999" s="2">
        <v>0.0</v>
      </c>
      <c r="N1999" s="38" t="s">
        <v>7451</v>
      </c>
    </row>
    <row r="2000">
      <c r="A2000" s="125">
        <v>1999.0</v>
      </c>
      <c r="D2000" s="2" t="s">
        <v>3023</v>
      </c>
      <c r="E2000" s="2" t="s">
        <v>3024</v>
      </c>
      <c r="F2000" s="110" t="s">
        <v>3025</v>
      </c>
      <c r="G2000" s="110" t="s">
        <v>7446</v>
      </c>
      <c r="H2000" s="110" t="s">
        <v>7447</v>
      </c>
      <c r="I2000" s="2" t="s">
        <v>925</v>
      </c>
      <c r="J2000" s="2" t="s">
        <v>7452</v>
      </c>
      <c r="K2000" s="2" t="s">
        <v>7453</v>
      </c>
      <c r="L2000" s="2" t="s">
        <v>7454</v>
      </c>
      <c r="M2000" s="2">
        <v>0.0</v>
      </c>
      <c r="N2000" s="38" t="s">
        <v>7455</v>
      </c>
    </row>
    <row r="2001">
      <c r="A2001" s="125">
        <v>2000.0</v>
      </c>
      <c r="D2001" s="2" t="s">
        <v>3023</v>
      </c>
      <c r="E2001" s="2" t="s">
        <v>3024</v>
      </c>
      <c r="F2001" s="110" t="s">
        <v>3025</v>
      </c>
      <c r="G2001" s="110" t="s">
        <v>7446</v>
      </c>
      <c r="H2001" s="110" t="s">
        <v>7447</v>
      </c>
      <c r="I2001" s="2" t="s">
        <v>925</v>
      </c>
      <c r="J2001" s="2" t="s">
        <v>7456</v>
      </c>
      <c r="K2001" s="2" t="s">
        <v>7457</v>
      </c>
      <c r="L2001" s="2" t="s">
        <v>7458</v>
      </c>
      <c r="M2001" s="2">
        <v>0.0</v>
      </c>
      <c r="N2001" s="38" t="s">
        <v>7459</v>
      </c>
    </row>
    <row r="2002">
      <c r="A2002" s="125">
        <v>2001.0</v>
      </c>
      <c r="D2002" s="2" t="s">
        <v>3023</v>
      </c>
      <c r="E2002" s="2" t="s">
        <v>3024</v>
      </c>
      <c r="F2002" s="110" t="s">
        <v>3025</v>
      </c>
      <c r="G2002" s="110" t="s">
        <v>7446</v>
      </c>
      <c r="H2002" s="110" t="s">
        <v>7447</v>
      </c>
      <c r="I2002" s="2" t="s">
        <v>925</v>
      </c>
      <c r="J2002" s="2" t="s">
        <v>7460</v>
      </c>
      <c r="K2002" s="2" t="s">
        <v>7461</v>
      </c>
      <c r="L2002" s="2" t="s">
        <v>7462</v>
      </c>
      <c r="M2002" s="2">
        <v>0.0</v>
      </c>
      <c r="N2002" s="38" t="s">
        <v>7463</v>
      </c>
    </row>
    <row r="2003">
      <c r="A2003" s="125">
        <v>2002.0</v>
      </c>
      <c r="D2003" s="2" t="s">
        <v>3023</v>
      </c>
      <c r="E2003" s="2" t="s">
        <v>3024</v>
      </c>
      <c r="F2003" s="110" t="s">
        <v>3025</v>
      </c>
      <c r="G2003" s="110" t="s">
        <v>7446</v>
      </c>
      <c r="H2003" s="110" t="s">
        <v>7447</v>
      </c>
      <c r="I2003" s="2" t="s">
        <v>925</v>
      </c>
      <c r="J2003" s="2" t="s">
        <v>7464</v>
      </c>
      <c r="K2003" s="2" t="s">
        <v>7465</v>
      </c>
      <c r="L2003" s="2" t="s">
        <v>7466</v>
      </c>
      <c r="M2003" s="2">
        <v>0.0</v>
      </c>
      <c r="N2003" s="38" t="s">
        <v>7467</v>
      </c>
    </row>
    <row r="2004">
      <c r="A2004" s="125">
        <v>2003.0</v>
      </c>
      <c r="D2004" s="2" t="s">
        <v>3023</v>
      </c>
      <c r="E2004" s="2" t="s">
        <v>3024</v>
      </c>
      <c r="F2004" s="110" t="s">
        <v>3025</v>
      </c>
      <c r="G2004" s="110" t="s">
        <v>7446</v>
      </c>
      <c r="H2004" s="110" t="s">
        <v>7447</v>
      </c>
      <c r="I2004" s="2" t="s">
        <v>925</v>
      </c>
      <c r="J2004" s="2" t="s">
        <v>7468</v>
      </c>
      <c r="K2004" s="2" t="s">
        <v>7469</v>
      </c>
      <c r="L2004" s="2" t="s">
        <v>7470</v>
      </c>
      <c r="M2004" s="2">
        <v>0.0</v>
      </c>
      <c r="N2004" s="38" t="s">
        <v>7471</v>
      </c>
    </row>
    <row r="2005">
      <c r="A2005" s="125">
        <v>2004.0</v>
      </c>
      <c r="D2005" s="2" t="s">
        <v>3023</v>
      </c>
      <c r="E2005" s="2" t="s">
        <v>3024</v>
      </c>
      <c r="F2005" s="110" t="s">
        <v>3025</v>
      </c>
      <c r="G2005" s="110" t="s">
        <v>7446</v>
      </c>
      <c r="H2005" s="110" t="s">
        <v>7447</v>
      </c>
      <c r="I2005" s="2" t="s">
        <v>925</v>
      </c>
      <c r="J2005" s="2" t="s">
        <v>7472</v>
      </c>
      <c r="K2005" s="2" t="s">
        <v>7473</v>
      </c>
      <c r="L2005" s="2" t="s">
        <v>7474</v>
      </c>
      <c r="M2005" s="2">
        <v>0.0</v>
      </c>
      <c r="N2005" s="38" t="s">
        <v>7475</v>
      </c>
    </row>
    <row r="2006">
      <c r="A2006" s="125">
        <v>2005.0</v>
      </c>
      <c r="D2006" s="2" t="s">
        <v>3023</v>
      </c>
      <c r="E2006" s="2" t="s">
        <v>3024</v>
      </c>
      <c r="F2006" s="110" t="s">
        <v>3025</v>
      </c>
      <c r="G2006" s="110" t="s">
        <v>7446</v>
      </c>
      <c r="H2006" s="110" t="s">
        <v>7447</v>
      </c>
      <c r="I2006" s="2" t="s">
        <v>925</v>
      </c>
      <c r="J2006" s="2" t="s">
        <v>7476</v>
      </c>
      <c r="K2006" s="2" t="s">
        <v>7477</v>
      </c>
      <c r="L2006" s="2" t="s">
        <v>7478</v>
      </c>
      <c r="M2006" s="2">
        <v>0.0</v>
      </c>
      <c r="N2006" s="38" t="s">
        <v>7479</v>
      </c>
    </row>
    <row r="2007">
      <c r="A2007" s="125">
        <v>2006.0</v>
      </c>
      <c r="D2007" s="2" t="s">
        <v>3023</v>
      </c>
      <c r="E2007" s="2" t="s">
        <v>3024</v>
      </c>
      <c r="F2007" s="110" t="s">
        <v>3025</v>
      </c>
      <c r="G2007" s="110" t="s">
        <v>7446</v>
      </c>
      <c r="H2007" s="110" t="s">
        <v>7447</v>
      </c>
      <c r="I2007" s="2" t="s">
        <v>925</v>
      </c>
      <c r="J2007" s="2" t="s">
        <v>7480</v>
      </c>
      <c r="K2007" s="2" t="s">
        <v>7481</v>
      </c>
      <c r="L2007" s="2" t="s">
        <v>7482</v>
      </c>
      <c r="M2007" s="2">
        <v>0.0</v>
      </c>
      <c r="N2007" s="38" t="s">
        <v>7483</v>
      </c>
    </row>
    <row r="2008">
      <c r="A2008" s="125">
        <v>2007.0</v>
      </c>
      <c r="D2008" s="2" t="s">
        <v>3023</v>
      </c>
      <c r="E2008" s="2" t="s">
        <v>3024</v>
      </c>
      <c r="F2008" s="110" t="s">
        <v>3025</v>
      </c>
      <c r="G2008" s="110" t="s">
        <v>7446</v>
      </c>
      <c r="H2008" s="110" t="s">
        <v>7447</v>
      </c>
      <c r="I2008" s="2" t="s">
        <v>925</v>
      </c>
      <c r="J2008" s="2" t="s">
        <v>7484</v>
      </c>
      <c r="K2008" s="2" t="s">
        <v>7485</v>
      </c>
      <c r="L2008" s="2" t="s">
        <v>7486</v>
      </c>
      <c r="M2008" s="2">
        <v>0.0</v>
      </c>
      <c r="N2008" s="38" t="s">
        <v>7487</v>
      </c>
    </row>
    <row r="2009">
      <c r="A2009" s="125">
        <v>2008.0</v>
      </c>
      <c r="D2009" s="2" t="s">
        <v>3023</v>
      </c>
      <c r="E2009" s="2" t="s">
        <v>3024</v>
      </c>
      <c r="F2009" s="110" t="s">
        <v>3025</v>
      </c>
      <c r="G2009" s="110" t="s">
        <v>7446</v>
      </c>
      <c r="H2009" s="110" t="s">
        <v>7447</v>
      </c>
      <c r="I2009" s="2" t="s">
        <v>925</v>
      </c>
      <c r="J2009" s="2" t="s">
        <v>7488</v>
      </c>
      <c r="K2009" s="2" t="s">
        <v>7489</v>
      </c>
      <c r="L2009" s="2" t="s">
        <v>7490</v>
      </c>
      <c r="M2009" s="2">
        <v>0.0</v>
      </c>
      <c r="N2009" s="38" t="s">
        <v>7491</v>
      </c>
    </row>
    <row r="2010">
      <c r="A2010" s="125">
        <v>2009.0</v>
      </c>
      <c r="D2010" s="2" t="s">
        <v>3023</v>
      </c>
      <c r="E2010" s="2" t="s">
        <v>3024</v>
      </c>
      <c r="F2010" s="110" t="s">
        <v>3025</v>
      </c>
      <c r="G2010" s="110" t="s">
        <v>7446</v>
      </c>
      <c r="H2010" s="110" t="s">
        <v>7447</v>
      </c>
      <c r="I2010" s="2" t="s">
        <v>925</v>
      </c>
      <c r="J2010" s="2" t="s">
        <v>7492</v>
      </c>
      <c r="K2010" s="2" t="s">
        <v>7493</v>
      </c>
      <c r="L2010" s="2" t="s">
        <v>7494</v>
      </c>
      <c r="M2010" s="2">
        <v>0.0</v>
      </c>
      <c r="N2010" s="38" t="s">
        <v>7495</v>
      </c>
    </row>
    <row r="2011">
      <c r="A2011" s="125">
        <v>2010.0</v>
      </c>
      <c r="D2011" s="2" t="s">
        <v>3023</v>
      </c>
      <c r="E2011" s="2" t="s">
        <v>3024</v>
      </c>
      <c r="F2011" s="110" t="s">
        <v>3025</v>
      </c>
      <c r="G2011" s="110" t="s">
        <v>7446</v>
      </c>
      <c r="H2011" s="110" t="s">
        <v>7447</v>
      </c>
      <c r="I2011" s="2" t="s">
        <v>925</v>
      </c>
      <c r="J2011" s="2" t="s">
        <v>7496</v>
      </c>
      <c r="K2011" s="2" t="s">
        <v>7497</v>
      </c>
      <c r="L2011" s="2" t="s">
        <v>7498</v>
      </c>
      <c r="M2011" s="2">
        <v>0.0</v>
      </c>
      <c r="N2011" s="38" t="s">
        <v>7499</v>
      </c>
    </row>
    <row r="2012">
      <c r="A2012" s="125">
        <v>2011.0</v>
      </c>
      <c r="D2012" s="2" t="s">
        <v>3023</v>
      </c>
      <c r="E2012" s="2" t="s">
        <v>3024</v>
      </c>
      <c r="F2012" s="110" t="s">
        <v>3025</v>
      </c>
      <c r="G2012" s="110" t="s">
        <v>7446</v>
      </c>
      <c r="H2012" s="110" t="s">
        <v>7447</v>
      </c>
      <c r="I2012" s="2" t="s">
        <v>925</v>
      </c>
      <c r="J2012" s="2" t="s">
        <v>7500</v>
      </c>
      <c r="K2012" s="2" t="s">
        <v>7501</v>
      </c>
      <c r="L2012" s="2" t="s">
        <v>7502</v>
      </c>
      <c r="M2012" s="2">
        <v>0.0</v>
      </c>
      <c r="N2012" s="38" t="s">
        <v>7503</v>
      </c>
    </row>
    <row r="2013">
      <c r="A2013" s="125">
        <v>2012.0</v>
      </c>
      <c r="D2013" s="2" t="s">
        <v>3023</v>
      </c>
      <c r="E2013" s="2" t="s">
        <v>3024</v>
      </c>
      <c r="F2013" s="110" t="s">
        <v>3025</v>
      </c>
      <c r="G2013" s="110" t="s">
        <v>7446</v>
      </c>
      <c r="H2013" s="110" t="s">
        <v>7447</v>
      </c>
      <c r="I2013" s="2" t="s">
        <v>925</v>
      </c>
      <c r="J2013" s="2" t="s">
        <v>7504</v>
      </c>
      <c r="K2013" s="2" t="s">
        <v>7505</v>
      </c>
      <c r="L2013" s="2" t="s">
        <v>7506</v>
      </c>
      <c r="M2013" s="2">
        <v>0.0</v>
      </c>
      <c r="N2013" s="38" t="s">
        <v>7507</v>
      </c>
    </row>
    <row r="2014">
      <c r="A2014" s="125">
        <v>2013.0</v>
      </c>
      <c r="D2014" s="2" t="s">
        <v>3023</v>
      </c>
      <c r="E2014" s="2" t="s">
        <v>3024</v>
      </c>
      <c r="F2014" s="110" t="s">
        <v>3025</v>
      </c>
      <c r="G2014" s="110" t="s">
        <v>7446</v>
      </c>
      <c r="H2014" s="110" t="s">
        <v>7447</v>
      </c>
      <c r="I2014" s="2" t="s">
        <v>925</v>
      </c>
      <c r="J2014" s="2" t="s">
        <v>7508</v>
      </c>
      <c r="K2014" s="2" t="s">
        <v>7509</v>
      </c>
      <c r="L2014" s="2" t="s">
        <v>7510</v>
      </c>
      <c r="M2014" s="2">
        <v>0.0</v>
      </c>
      <c r="N2014" s="38" t="s">
        <v>7511</v>
      </c>
    </row>
    <row r="2015">
      <c r="A2015" s="125">
        <v>2014.0</v>
      </c>
      <c r="D2015" s="2" t="s">
        <v>3023</v>
      </c>
      <c r="E2015" s="2" t="s">
        <v>3024</v>
      </c>
      <c r="F2015" s="110" t="s">
        <v>3025</v>
      </c>
      <c r="G2015" s="110" t="s">
        <v>7446</v>
      </c>
      <c r="H2015" s="110" t="s">
        <v>7447</v>
      </c>
      <c r="I2015" s="2" t="s">
        <v>925</v>
      </c>
      <c r="J2015" s="2" t="s">
        <v>7512</v>
      </c>
      <c r="K2015" s="2" t="s">
        <v>7513</v>
      </c>
      <c r="L2015" s="2" t="s">
        <v>7514</v>
      </c>
      <c r="M2015" s="2">
        <v>0.0</v>
      </c>
      <c r="N2015" s="38" t="s">
        <v>7515</v>
      </c>
    </row>
    <row r="2016">
      <c r="A2016" s="125">
        <v>2015.0</v>
      </c>
      <c r="D2016" s="2" t="s">
        <v>3023</v>
      </c>
      <c r="E2016" s="2" t="s">
        <v>3024</v>
      </c>
      <c r="F2016" s="110" t="s">
        <v>3025</v>
      </c>
      <c r="G2016" s="110" t="s">
        <v>7446</v>
      </c>
      <c r="H2016" s="110" t="s">
        <v>7447</v>
      </c>
      <c r="I2016" s="2" t="s">
        <v>925</v>
      </c>
      <c r="J2016" s="2" t="s">
        <v>7516</v>
      </c>
      <c r="K2016" s="2" t="s">
        <v>7517</v>
      </c>
      <c r="L2016" s="2" t="s">
        <v>7518</v>
      </c>
      <c r="M2016" s="2">
        <v>0.0</v>
      </c>
      <c r="N2016" s="38" t="s">
        <v>7519</v>
      </c>
    </row>
    <row r="2017">
      <c r="A2017" s="125">
        <v>2016.0</v>
      </c>
      <c r="D2017" s="2" t="s">
        <v>3023</v>
      </c>
      <c r="E2017" s="2" t="s">
        <v>3024</v>
      </c>
      <c r="F2017" s="110" t="s">
        <v>3025</v>
      </c>
      <c r="G2017" s="110" t="s">
        <v>7446</v>
      </c>
      <c r="H2017" s="110" t="s">
        <v>7447</v>
      </c>
      <c r="I2017" s="2" t="s">
        <v>925</v>
      </c>
      <c r="J2017" s="2" t="s">
        <v>7520</v>
      </c>
      <c r="K2017" s="2" t="s">
        <v>7521</v>
      </c>
      <c r="L2017" s="2" t="s">
        <v>7522</v>
      </c>
      <c r="M2017" s="2">
        <v>0.0</v>
      </c>
      <c r="N2017" s="38" t="s">
        <v>7523</v>
      </c>
    </row>
    <row r="2018">
      <c r="A2018" s="125">
        <v>2017.0</v>
      </c>
      <c r="D2018" s="2" t="s">
        <v>3023</v>
      </c>
      <c r="E2018" s="2" t="s">
        <v>3024</v>
      </c>
      <c r="F2018" s="110" t="s">
        <v>3025</v>
      </c>
      <c r="G2018" s="110" t="s">
        <v>7446</v>
      </c>
      <c r="H2018" s="110" t="s">
        <v>7447</v>
      </c>
      <c r="I2018" s="2" t="s">
        <v>925</v>
      </c>
      <c r="J2018" s="2" t="s">
        <v>7524</v>
      </c>
      <c r="K2018" s="2" t="s">
        <v>7525</v>
      </c>
      <c r="L2018" s="2" t="s">
        <v>7526</v>
      </c>
      <c r="M2018" s="2">
        <v>0.0</v>
      </c>
      <c r="N2018" s="38" t="s">
        <v>7527</v>
      </c>
    </row>
    <row r="2019">
      <c r="A2019" s="125">
        <v>2018.0</v>
      </c>
      <c r="D2019" s="2" t="s">
        <v>3023</v>
      </c>
      <c r="E2019" s="2" t="s">
        <v>3024</v>
      </c>
      <c r="F2019" s="110" t="s">
        <v>3025</v>
      </c>
      <c r="G2019" s="110" t="s">
        <v>7446</v>
      </c>
      <c r="H2019" s="110" t="s">
        <v>7447</v>
      </c>
      <c r="I2019" s="2" t="s">
        <v>925</v>
      </c>
      <c r="J2019" s="2" t="s">
        <v>7528</v>
      </c>
      <c r="K2019" s="2" t="s">
        <v>7529</v>
      </c>
      <c r="L2019" s="2" t="s">
        <v>7530</v>
      </c>
      <c r="M2019" s="2">
        <v>0.0</v>
      </c>
      <c r="N2019" s="38" t="s">
        <v>7531</v>
      </c>
    </row>
    <row r="2020">
      <c r="A2020" s="125">
        <v>2019.0</v>
      </c>
      <c r="D2020" s="2" t="s">
        <v>3023</v>
      </c>
      <c r="E2020" s="2" t="s">
        <v>3024</v>
      </c>
      <c r="F2020" s="110" t="s">
        <v>3025</v>
      </c>
      <c r="G2020" s="110" t="s">
        <v>7446</v>
      </c>
      <c r="H2020" s="110" t="s">
        <v>7447</v>
      </c>
      <c r="I2020" s="2" t="s">
        <v>925</v>
      </c>
      <c r="J2020" s="2" t="s">
        <v>7532</v>
      </c>
      <c r="K2020" s="2" t="s">
        <v>7533</v>
      </c>
      <c r="L2020" s="2" t="s">
        <v>7534</v>
      </c>
      <c r="M2020" s="2">
        <v>0.0</v>
      </c>
      <c r="N2020" s="38" t="s">
        <v>7535</v>
      </c>
    </row>
    <row r="2021">
      <c r="A2021" s="125">
        <v>2020.0</v>
      </c>
      <c r="D2021" s="2" t="s">
        <v>3023</v>
      </c>
      <c r="E2021" s="2" t="s">
        <v>3024</v>
      </c>
      <c r="F2021" s="110" t="s">
        <v>3025</v>
      </c>
      <c r="G2021" s="110" t="s">
        <v>7446</v>
      </c>
      <c r="H2021" s="110" t="s">
        <v>7447</v>
      </c>
      <c r="I2021" s="2" t="s">
        <v>925</v>
      </c>
      <c r="J2021" s="2" t="s">
        <v>7536</v>
      </c>
      <c r="K2021" s="2" t="s">
        <v>7537</v>
      </c>
      <c r="L2021" s="2" t="s">
        <v>7538</v>
      </c>
      <c r="M2021" s="2">
        <v>0.0</v>
      </c>
      <c r="N2021" s="38" t="s">
        <v>7539</v>
      </c>
    </row>
    <row r="2022">
      <c r="A2022" s="125">
        <v>2021.0</v>
      </c>
      <c r="D2022" s="2" t="s">
        <v>3023</v>
      </c>
      <c r="E2022" s="2" t="s">
        <v>3024</v>
      </c>
      <c r="F2022" s="110" t="s">
        <v>3025</v>
      </c>
      <c r="G2022" s="110" t="s">
        <v>7446</v>
      </c>
      <c r="H2022" s="110" t="s">
        <v>7447</v>
      </c>
      <c r="I2022" s="2" t="s">
        <v>925</v>
      </c>
      <c r="J2022" s="2" t="s">
        <v>7540</v>
      </c>
      <c r="K2022" s="2" t="s">
        <v>7541</v>
      </c>
      <c r="L2022" s="2" t="s">
        <v>7542</v>
      </c>
      <c r="M2022" s="2">
        <v>0.0</v>
      </c>
      <c r="N2022" s="38" t="s">
        <v>7543</v>
      </c>
    </row>
    <row r="2023">
      <c r="A2023" s="125">
        <v>2022.0</v>
      </c>
      <c r="D2023" s="2" t="s">
        <v>3023</v>
      </c>
      <c r="E2023" s="2" t="s">
        <v>3024</v>
      </c>
      <c r="F2023" s="110" t="s">
        <v>3025</v>
      </c>
      <c r="G2023" s="110" t="s">
        <v>7446</v>
      </c>
      <c r="H2023" s="110" t="s">
        <v>7447</v>
      </c>
      <c r="I2023" s="2" t="s">
        <v>925</v>
      </c>
      <c r="J2023" s="2" t="s">
        <v>7544</v>
      </c>
      <c r="K2023" s="2" t="s">
        <v>7545</v>
      </c>
      <c r="L2023" s="2" t="s">
        <v>7546</v>
      </c>
      <c r="M2023" s="2">
        <v>0.0</v>
      </c>
      <c r="N2023" s="38" t="s">
        <v>7547</v>
      </c>
    </row>
    <row r="2024">
      <c r="A2024" s="125">
        <v>2023.0</v>
      </c>
      <c r="D2024" s="2" t="s">
        <v>3023</v>
      </c>
      <c r="E2024" s="2" t="s">
        <v>3024</v>
      </c>
      <c r="F2024" s="110" t="s">
        <v>3025</v>
      </c>
      <c r="G2024" s="110" t="s">
        <v>7446</v>
      </c>
      <c r="H2024" s="110" t="s">
        <v>7447</v>
      </c>
      <c r="I2024" s="2" t="s">
        <v>925</v>
      </c>
      <c r="J2024" s="2" t="s">
        <v>7548</v>
      </c>
      <c r="K2024" s="2" t="s">
        <v>7549</v>
      </c>
      <c r="L2024" s="2" t="s">
        <v>7550</v>
      </c>
      <c r="M2024" s="2">
        <v>0.0</v>
      </c>
      <c r="N2024" s="38" t="s">
        <v>7551</v>
      </c>
    </row>
    <row r="2025">
      <c r="A2025" s="125">
        <v>2024.0</v>
      </c>
      <c r="D2025" s="2" t="s">
        <v>3023</v>
      </c>
      <c r="E2025" s="2" t="s">
        <v>3024</v>
      </c>
      <c r="F2025" s="110" t="s">
        <v>3025</v>
      </c>
      <c r="G2025" s="110" t="s">
        <v>7446</v>
      </c>
      <c r="H2025" s="110" t="s">
        <v>7447</v>
      </c>
      <c r="I2025" s="2" t="s">
        <v>925</v>
      </c>
      <c r="J2025" s="2" t="s">
        <v>7552</v>
      </c>
      <c r="K2025" s="2" t="s">
        <v>7553</v>
      </c>
      <c r="L2025" s="2" t="s">
        <v>7554</v>
      </c>
      <c r="M2025" s="2">
        <v>0.0</v>
      </c>
      <c r="N2025" s="38" t="s">
        <v>7555</v>
      </c>
    </row>
    <row r="2026">
      <c r="A2026" s="125">
        <v>2025.0</v>
      </c>
      <c r="D2026" s="2" t="s">
        <v>3023</v>
      </c>
      <c r="E2026" s="2" t="s">
        <v>3024</v>
      </c>
      <c r="F2026" s="110" t="s">
        <v>3025</v>
      </c>
      <c r="G2026" s="110" t="s">
        <v>7446</v>
      </c>
      <c r="H2026" s="110" t="s">
        <v>7447</v>
      </c>
      <c r="I2026" s="2" t="s">
        <v>925</v>
      </c>
      <c r="J2026" s="2" t="s">
        <v>7556</v>
      </c>
      <c r="K2026" s="2" t="s">
        <v>7557</v>
      </c>
      <c r="L2026" s="2" t="s">
        <v>7558</v>
      </c>
      <c r="M2026" s="2">
        <v>0.0</v>
      </c>
      <c r="N2026" s="38" t="s">
        <v>7559</v>
      </c>
    </row>
    <row r="2027">
      <c r="A2027" s="125">
        <v>2026.0</v>
      </c>
      <c r="D2027" s="2" t="s">
        <v>3023</v>
      </c>
      <c r="E2027" s="2" t="s">
        <v>3024</v>
      </c>
      <c r="F2027" s="110" t="s">
        <v>3025</v>
      </c>
      <c r="G2027" s="110" t="s">
        <v>7446</v>
      </c>
      <c r="H2027" s="110" t="s">
        <v>7447</v>
      </c>
      <c r="I2027" s="2" t="s">
        <v>925</v>
      </c>
      <c r="J2027" s="2" t="s">
        <v>7560</v>
      </c>
      <c r="K2027" s="2" t="s">
        <v>7561</v>
      </c>
      <c r="L2027" s="2" t="s">
        <v>7562</v>
      </c>
      <c r="M2027" s="2">
        <v>0.0</v>
      </c>
      <c r="N2027" s="38" t="s">
        <v>7563</v>
      </c>
    </row>
    <row r="2028">
      <c r="A2028" s="125">
        <v>2027.0</v>
      </c>
      <c r="D2028" s="2" t="s">
        <v>3023</v>
      </c>
      <c r="E2028" s="2" t="s">
        <v>3024</v>
      </c>
      <c r="F2028" s="110" t="s">
        <v>3025</v>
      </c>
      <c r="G2028" s="110" t="s">
        <v>7446</v>
      </c>
      <c r="H2028" s="110" t="s">
        <v>7447</v>
      </c>
      <c r="I2028" s="2" t="s">
        <v>925</v>
      </c>
      <c r="J2028" s="2" t="s">
        <v>7564</v>
      </c>
      <c r="K2028" s="2" t="s">
        <v>7565</v>
      </c>
      <c r="L2028" s="2" t="s">
        <v>7566</v>
      </c>
      <c r="M2028" s="2">
        <v>0.0</v>
      </c>
      <c r="N2028" s="38" t="s">
        <v>7567</v>
      </c>
    </row>
    <row r="2029">
      <c r="A2029" s="125">
        <v>2028.0</v>
      </c>
      <c r="D2029" s="2" t="s">
        <v>3023</v>
      </c>
      <c r="E2029" s="2" t="s">
        <v>3024</v>
      </c>
      <c r="F2029" s="110" t="s">
        <v>3025</v>
      </c>
      <c r="G2029" s="110" t="s">
        <v>7446</v>
      </c>
      <c r="H2029" s="110" t="s">
        <v>7447</v>
      </c>
      <c r="I2029" s="2" t="s">
        <v>925</v>
      </c>
      <c r="J2029" s="2" t="s">
        <v>7568</v>
      </c>
      <c r="K2029" s="2" t="s">
        <v>7569</v>
      </c>
      <c r="L2029" s="2" t="s">
        <v>7570</v>
      </c>
      <c r="M2029" s="2">
        <v>0.0</v>
      </c>
      <c r="N2029" s="38" t="s">
        <v>7571</v>
      </c>
    </row>
    <row r="2030">
      <c r="A2030" s="125">
        <v>2029.0</v>
      </c>
      <c r="D2030" s="2" t="s">
        <v>3023</v>
      </c>
      <c r="E2030" s="2" t="s">
        <v>3024</v>
      </c>
      <c r="F2030" s="110" t="s">
        <v>3025</v>
      </c>
      <c r="G2030" s="110" t="s">
        <v>7446</v>
      </c>
      <c r="H2030" s="110" t="s">
        <v>7447</v>
      </c>
      <c r="I2030" s="2" t="s">
        <v>925</v>
      </c>
      <c r="J2030" s="2" t="s">
        <v>7572</v>
      </c>
      <c r="K2030" s="2" t="s">
        <v>7573</v>
      </c>
      <c r="L2030" s="2" t="s">
        <v>7574</v>
      </c>
      <c r="M2030" s="2">
        <v>0.0</v>
      </c>
      <c r="N2030" s="38" t="s">
        <v>7575</v>
      </c>
    </row>
    <row r="2031">
      <c r="A2031" s="125">
        <v>2030.0</v>
      </c>
      <c r="D2031" s="2" t="s">
        <v>3023</v>
      </c>
      <c r="E2031" s="2" t="s">
        <v>3024</v>
      </c>
      <c r="F2031" s="110" t="s">
        <v>3025</v>
      </c>
      <c r="G2031" s="110" t="s">
        <v>7446</v>
      </c>
      <c r="H2031" s="110" t="s">
        <v>7447</v>
      </c>
      <c r="I2031" s="2" t="s">
        <v>925</v>
      </c>
      <c r="J2031" s="2" t="s">
        <v>7576</v>
      </c>
      <c r="K2031" s="2" t="s">
        <v>7577</v>
      </c>
      <c r="L2031" s="2" t="s">
        <v>7578</v>
      </c>
      <c r="M2031" s="2">
        <v>0.0</v>
      </c>
      <c r="N2031" s="38" t="s">
        <v>7579</v>
      </c>
    </row>
    <row r="2032">
      <c r="A2032" s="125">
        <v>2031.0</v>
      </c>
      <c r="D2032" s="2" t="s">
        <v>3023</v>
      </c>
      <c r="E2032" s="2" t="s">
        <v>3024</v>
      </c>
      <c r="F2032" s="110" t="s">
        <v>3025</v>
      </c>
      <c r="G2032" s="110" t="s">
        <v>7580</v>
      </c>
      <c r="H2032" s="110" t="s">
        <v>7581</v>
      </c>
      <c r="I2032" s="2" t="s">
        <v>925</v>
      </c>
      <c r="J2032" s="2" t="s">
        <v>7582</v>
      </c>
      <c r="K2032" s="2" t="s">
        <v>7583</v>
      </c>
      <c r="L2032" s="2" t="s">
        <v>7584</v>
      </c>
      <c r="M2032" s="2">
        <v>0.0</v>
      </c>
      <c r="N2032" s="38" t="s">
        <v>7585</v>
      </c>
    </row>
    <row r="2033">
      <c r="A2033" s="125">
        <v>2032.0</v>
      </c>
      <c r="D2033" s="2" t="s">
        <v>3023</v>
      </c>
      <c r="E2033" s="2" t="s">
        <v>3024</v>
      </c>
      <c r="F2033" s="110" t="s">
        <v>3025</v>
      </c>
      <c r="G2033" s="110" t="s">
        <v>7580</v>
      </c>
      <c r="H2033" s="110" t="s">
        <v>7581</v>
      </c>
      <c r="I2033" s="2" t="s">
        <v>925</v>
      </c>
      <c r="J2033" s="2" t="s">
        <v>7586</v>
      </c>
      <c r="K2033" s="2" t="s">
        <v>7587</v>
      </c>
      <c r="L2033" s="2" t="s">
        <v>7588</v>
      </c>
      <c r="M2033" s="2">
        <v>0.0</v>
      </c>
      <c r="N2033" s="38" t="s">
        <v>7589</v>
      </c>
    </row>
    <row r="2034">
      <c r="A2034" s="125">
        <v>2033.0</v>
      </c>
      <c r="D2034" s="2" t="s">
        <v>3023</v>
      </c>
      <c r="E2034" s="2" t="s">
        <v>3024</v>
      </c>
      <c r="F2034" s="110" t="s">
        <v>3025</v>
      </c>
      <c r="G2034" s="110" t="s">
        <v>7580</v>
      </c>
      <c r="H2034" s="110" t="s">
        <v>7581</v>
      </c>
      <c r="I2034" s="2" t="s">
        <v>925</v>
      </c>
      <c r="J2034" s="2" t="s">
        <v>7590</v>
      </c>
      <c r="K2034" s="2" t="s">
        <v>7591</v>
      </c>
      <c r="L2034" s="2" t="s">
        <v>7592</v>
      </c>
      <c r="M2034" s="2">
        <v>0.0</v>
      </c>
      <c r="N2034" s="38" t="s">
        <v>7593</v>
      </c>
    </row>
    <row r="2035">
      <c r="A2035" s="125">
        <v>2034.0</v>
      </c>
      <c r="D2035" s="2" t="s">
        <v>3023</v>
      </c>
      <c r="E2035" s="2" t="s">
        <v>3024</v>
      </c>
      <c r="F2035" s="110" t="s">
        <v>3025</v>
      </c>
      <c r="G2035" s="110" t="s">
        <v>7580</v>
      </c>
      <c r="H2035" s="110" t="s">
        <v>7581</v>
      </c>
      <c r="I2035" s="2" t="s">
        <v>925</v>
      </c>
      <c r="J2035" s="2" t="s">
        <v>7594</v>
      </c>
      <c r="K2035" s="2" t="s">
        <v>7595</v>
      </c>
      <c r="L2035" s="2" t="s">
        <v>7596</v>
      </c>
      <c r="M2035" s="2">
        <v>0.0</v>
      </c>
      <c r="N2035" s="38" t="s">
        <v>7597</v>
      </c>
    </row>
    <row r="2036">
      <c r="A2036" s="125">
        <v>2035.0</v>
      </c>
      <c r="D2036" s="2" t="s">
        <v>3023</v>
      </c>
      <c r="E2036" s="2" t="s">
        <v>3024</v>
      </c>
      <c r="F2036" s="110" t="s">
        <v>3025</v>
      </c>
      <c r="G2036" s="110" t="s">
        <v>7580</v>
      </c>
      <c r="H2036" s="110" t="s">
        <v>7581</v>
      </c>
      <c r="I2036" s="2" t="s">
        <v>925</v>
      </c>
      <c r="J2036" s="2" t="s">
        <v>7598</v>
      </c>
      <c r="K2036" s="2" t="s">
        <v>7599</v>
      </c>
      <c r="L2036" s="2" t="s">
        <v>7600</v>
      </c>
      <c r="M2036" s="2">
        <v>0.0</v>
      </c>
      <c r="N2036" s="38" t="s">
        <v>7601</v>
      </c>
    </row>
    <row r="2037">
      <c r="A2037" s="125">
        <v>2036.0</v>
      </c>
      <c r="D2037" s="2" t="s">
        <v>3023</v>
      </c>
      <c r="E2037" s="2" t="s">
        <v>3024</v>
      </c>
      <c r="F2037" s="110" t="s">
        <v>3025</v>
      </c>
      <c r="G2037" s="110" t="s">
        <v>7580</v>
      </c>
      <c r="H2037" s="110" t="s">
        <v>7581</v>
      </c>
      <c r="I2037" s="2" t="s">
        <v>925</v>
      </c>
      <c r="J2037" s="2" t="s">
        <v>7602</v>
      </c>
      <c r="K2037" s="2" t="s">
        <v>7603</v>
      </c>
      <c r="L2037" s="2" t="s">
        <v>7604</v>
      </c>
      <c r="M2037" s="2">
        <v>0.0</v>
      </c>
      <c r="N2037" s="38" t="s">
        <v>7605</v>
      </c>
    </row>
    <row r="2038">
      <c r="A2038" s="125">
        <v>2037.0</v>
      </c>
      <c r="D2038" s="2" t="s">
        <v>3023</v>
      </c>
      <c r="E2038" s="2" t="s">
        <v>3024</v>
      </c>
      <c r="F2038" s="110" t="s">
        <v>3025</v>
      </c>
      <c r="G2038" s="110" t="s">
        <v>7580</v>
      </c>
      <c r="H2038" s="110" t="s">
        <v>7581</v>
      </c>
      <c r="I2038" s="2" t="s">
        <v>925</v>
      </c>
      <c r="J2038" s="2" t="s">
        <v>7606</v>
      </c>
      <c r="K2038" s="2" t="s">
        <v>7607</v>
      </c>
      <c r="L2038" s="2" t="s">
        <v>7608</v>
      </c>
      <c r="M2038" s="2">
        <v>0.0</v>
      </c>
      <c r="N2038" s="38" t="s">
        <v>7609</v>
      </c>
    </row>
    <row r="2039">
      <c r="A2039" s="125">
        <v>2038.0</v>
      </c>
      <c r="D2039" s="2" t="s">
        <v>3023</v>
      </c>
      <c r="E2039" s="2" t="s">
        <v>3024</v>
      </c>
      <c r="F2039" s="110" t="s">
        <v>3025</v>
      </c>
      <c r="G2039" s="110" t="s">
        <v>7580</v>
      </c>
      <c r="H2039" s="110" t="s">
        <v>7581</v>
      </c>
      <c r="I2039" s="2" t="s">
        <v>925</v>
      </c>
      <c r="J2039" s="2" t="s">
        <v>7610</v>
      </c>
      <c r="K2039" s="2" t="s">
        <v>7611</v>
      </c>
      <c r="L2039" s="2" t="s">
        <v>7612</v>
      </c>
      <c r="M2039" s="2">
        <v>0.0</v>
      </c>
      <c r="N2039" s="38" t="s">
        <v>7613</v>
      </c>
    </row>
    <row r="2040">
      <c r="A2040" s="125">
        <v>2039.0</v>
      </c>
      <c r="D2040" s="2" t="s">
        <v>3023</v>
      </c>
      <c r="E2040" s="2" t="s">
        <v>3024</v>
      </c>
      <c r="F2040" s="110" t="s">
        <v>3025</v>
      </c>
      <c r="G2040" s="110" t="s">
        <v>7580</v>
      </c>
      <c r="H2040" s="110" t="s">
        <v>7581</v>
      </c>
      <c r="I2040" s="2" t="s">
        <v>925</v>
      </c>
      <c r="J2040" s="2" t="s">
        <v>7614</v>
      </c>
      <c r="K2040" s="2" t="s">
        <v>7615</v>
      </c>
      <c r="L2040" s="2" t="s">
        <v>7616</v>
      </c>
      <c r="M2040" s="2">
        <v>0.0</v>
      </c>
      <c r="N2040" s="38" t="s">
        <v>7617</v>
      </c>
    </row>
    <row r="2041">
      <c r="A2041" s="125">
        <v>2040.0</v>
      </c>
      <c r="D2041" s="2" t="s">
        <v>3023</v>
      </c>
      <c r="E2041" s="2" t="s">
        <v>3024</v>
      </c>
      <c r="F2041" s="110" t="s">
        <v>3025</v>
      </c>
      <c r="G2041" s="110" t="s">
        <v>7580</v>
      </c>
      <c r="H2041" s="110" t="s">
        <v>7581</v>
      </c>
      <c r="I2041" s="2" t="s">
        <v>925</v>
      </c>
      <c r="J2041" s="2" t="s">
        <v>7618</v>
      </c>
      <c r="K2041" s="2" t="s">
        <v>7619</v>
      </c>
      <c r="L2041" s="2" t="s">
        <v>7620</v>
      </c>
      <c r="M2041" s="2">
        <v>0.0</v>
      </c>
      <c r="N2041" s="38" t="s">
        <v>7621</v>
      </c>
    </row>
    <row r="2042">
      <c r="A2042" s="125">
        <v>2041.0</v>
      </c>
      <c r="D2042" s="2" t="s">
        <v>3023</v>
      </c>
      <c r="E2042" s="2" t="s">
        <v>3024</v>
      </c>
      <c r="F2042" s="110" t="s">
        <v>3025</v>
      </c>
      <c r="G2042" s="110" t="s">
        <v>7580</v>
      </c>
      <c r="H2042" s="110" t="s">
        <v>7581</v>
      </c>
      <c r="I2042" s="2" t="s">
        <v>925</v>
      </c>
      <c r="J2042" s="2" t="s">
        <v>7622</v>
      </c>
      <c r="K2042" s="2" t="s">
        <v>7623</v>
      </c>
      <c r="L2042" s="2" t="s">
        <v>7624</v>
      </c>
      <c r="M2042" s="2">
        <v>0.0</v>
      </c>
      <c r="N2042" s="38" t="s">
        <v>7625</v>
      </c>
    </row>
    <row r="2043">
      <c r="A2043" s="125">
        <v>2042.0</v>
      </c>
      <c r="D2043" s="2" t="s">
        <v>3023</v>
      </c>
      <c r="E2043" s="2" t="s">
        <v>3024</v>
      </c>
      <c r="F2043" s="110" t="s">
        <v>3025</v>
      </c>
      <c r="G2043" s="110" t="s">
        <v>7580</v>
      </c>
      <c r="H2043" s="110" t="s">
        <v>7581</v>
      </c>
      <c r="I2043" s="2" t="s">
        <v>925</v>
      </c>
      <c r="J2043" s="2" t="s">
        <v>7626</v>
      </c>
      <c r="K2043" s="2" t="s">
        <v>7627</v>
      </c>
      <c r="L2043" s="2" t="s">
        <v>7628</v>
      </c>
      <c r="M2043" s="2">
        <v>0.0</v>
      </c>
      <c r="N2043" s="38" t="s">
        <v>7629</v>
      </c>
    </row>
    <row r="2044">
      <c r="A2044" s="125">
        <v>2043.0</v>
      </c>
      <c r="D2044" s="2" t="s">
        <v>3023</v>
      </c>
      <c r="E2044" s="2" t="s">
        <v>3024</v>
      </c>
      <c r="F2044" s="110" t="s">
        <v>3025</v>
      </c>
      <c r="G2044" s="110" t="s">
        <v>7580</v>
      </c>
      <c r="H2044" s="110" t="s">
        <v>7581</v>
      </c>
      <c r="I2044" s="2" t="s">
        <v>925</v>
      </c>
      <c r="J2044" s="2" t="s">
        <v>7630</v>
      </c>
      <c r="K2044" s="2" t="s">
        <v>7631</v>
      </c>
      <c r="L2044" s="2" t="s">
        <v>7632</v>
      </c>
      <c r="M2044" s="2">
        <v>0.0</v>
      </c>
      <c r="N2044" s="38" t="s">
        <v>7633</v>
      </c>
    </row>
    <row r="2045">
      <c r="A2045" s="125">
        <v>2044.0</v>
      </c>
      <c r="D2045" s="2" t="s">
        <v>3023</v>
      </c>
      <c r="E2045" s="2" t="s">
        <v>3024</v>
      </c>
      <c r="F2045" s="110" t="s">
        <v>3025</v>
      </c>
      <c r="G2045" s="110" t="s">
        <v>7580</v>
      </c>
      <c r="H2045" s="110" t="s">
        <v>7581</v>
      </c>
      <c r="I2045" s="2" t="s">
        <v>925</v>
      </c>
      <c r="J2045" s="2" t="s">
        <v>7634</v>
      </c>
      <c r="K2045" s="2" t="s">
        <v>7635</v>
      </c>
      <c r="L2045" s="2" t="s">
        <v>7636</v>
      </c>
      <c r="M2045" s="2">
        <v>0.0</v>
      </c>
      <c r="N2045" s="38" t="s">
        <v>7637</v>
      </c>
    </row>
    <row r="2046">
      <c r="A2046" s="125">
        <v>2045.0</v>
      </c>
      <c r="D2046" s="2" t="s">
        <v>3023</v>
      </c>
      <c r="E2046" s="2" t="s">
        <v>3024</v>
      </c>
      <c r="F2046" s="110" t="s">
        <v>3025</v>
      </c>
      <c r="G2046" s="110" t="s">
        <v>7580</v>
      </c>
      <c r="H2046" s="110" t="s">
        <v>7581</v>
      </c>
      <c r="I2046" s="2" t="s">
        <v>925</v>
      </c>
      <c r="J2046" s="2" t="s">
        <v>7638</v>
      </c>
      <c r="K2046" s="2" t="s">
        <v>7639</v>
      </c>
      <c r="L2046" s="2" t="s">
        <v>7640</v>
      </c>
      <c r="M2046" s="2">
        <v>0.0</v>
      </c>
      <c r="N2046" s="38" t="s">
        <v>7641</v>
      </c>
    </row>
    <row r="2047">
      <c r="A2047" s="125">
        <v>2046.0</v>
      </c>
      <c r="D2047" s="2" t="s">
        <v>3023</v>
      </c>
      <c r="E2047" s="2" t="s">
        <v>3024</v>
      </c>
      <c r="F2047" s="110" t="s">
        <v>3025</v>
      </c>
      <c r="G2047" s="110" t="s">
        <v>7580</v>
      </c>
      <c r="H2047" s="110" t="s">
        <v>7581</v>
      </c>
      <c r="I2047" s="2" t="s">
        <v>925</v>
      </c>
      <c r="J2047" s="2" t="s">
        <v>7642</v>
      </c>
      <c r="K2047" s="2" t="s">
        <v>7643</v>
      </c>
      <c r="L2047" s="2" t="s">
        <v>7644</v>
      </c>
      <c r="M2047" s="2">
        <v>0.0</v>
      </c>
      <c r="N2047" s="38" t="s">
        <v>7645</v>
      </c>
    </row>
    <row r="2048">
      <c r="A2048" s="125">
        <v>2047.0</v>
      </c>
      <c r="D2048" s="2" t="s">
        <v>3023</v>
      </c>
      <c r="E2048" s="2" t="s">
        <v>3024</v>
      </c>
      <c r="F2048" s="110" t="s">
        <v>3025</v>
      </c>
      <c r="G2048" s="110" t="s">
        <v>7646</v>
      </c>
      <c r="H2048" s="110" t="s">
        <v>7647</v>
      </c>
      <c r="I2048" s="2" t="s">
        <v>925</v>
      </c>
      <c r="J2048" s="2" t="s">
        <v>7648</v>
      </c>
      <c r="K2048" s="2" t="s">
        <v>7649</v>
      </c>
      <c r="L2048" s="2" t="s">
        <v>7650</v>
      </c>
      <c r="M2048" s="2">
        <v>0.0</v>
      </c>
      <c r="N2048" s="38" t="s">
        <v>7651</v>
      </c>
    </row>
    <row r="2049">
      <c r="A2049" s="125">
        <v>2048.0</v>
      </c>
      <c r="D2049" s="2" t="s">
        <v>3023</v>
      </c>
      <c r="E2049" s="2" t="s">
        <v>3024</v>
      </c>
      <c r="F2049" s="110" t="s">
        <v>3025</v>
      </c>
      <c r="G2049" s="110" t="s">
        <v>7646</v>
      </c>
      <c r="H2049" s="110" t="s">
        <v>7647</v>
      </c>
      <c r="I2049" s="2" t="s">
        <v>925</v>
      </c>
      <c r="J2049" s="2" t="s">
        <v>7652</v>
      </c>
      <c r="K2049" s="2" t="s">
        <v>7653</v>
      </c>
      <c r="L2049" s="2" t="s">
        <v>7654</v>
      </c>
      <c r="M2049" s="2">
        <v>0.0</v>
      </c>
      <c r="N2049" s="38" t="s">
        <v>7655</v>
      </c>
    </row>
    <row r="2050">
      <c r="A2050" s="125">
        <v>2049.0</v>
      </c>
      <c r="D2050" s="2" t="s">
        <v>3023</v>
      </c>
      <c r="E2050" s="2" t="s">
        <v>3024</v>
      </c>
      <c r="F2050" s="110" t="s">
        <v>3025</v>
      </c>
      <c r="G2050" s="110" t="s">
        <v>7646</v>
      </c>
      <c r="H2050" s="110" t="s">
        <v>7647</v>
      </c>
      <c r="I2050" s="2" t="s">
        <v>925</v>
      </c>
      <c r="J2050" s="2" t="s">
        <v>7656</v>
      </c>
      <c r="K2050" s="2" t="s">
        <v>7657</v>
      </c>
      <c r="L2050" s="2" t="s">
        <v>7658</v>
      </c>
      <c r="M2050" s="2">
        <v>0.0</v>
      </c>
      <c r="N2050" s="38" t="s">
        <v>7659</v>
      </c>
    </row>
    <row r="2051">
      <c r="A2051" s="125">
        <v>2050.0</v>
      </c>
      <c r="D2051" s="2" t="s">
        <v>3023</v>
      </c>
      <c r="E2051" s="2" t="s">
        <v>3024</v>
      </c>
      <c r="F2051" s="110" t="s">
        <v>3025</v>
      </c>
      <c r="G2051" s="110" t="s">
        <v>7646</v>
      </c>
      <c r="H2051" s="110" t="s">
        <v>7647</v>
      </c>
      <c r="I2051" s="2" t="s">
        <v>925</v>
      </c>
      <c r="J2051" s="2" t="s">
        <v>7660</v>
      </c>
      <c r="K2051" s="2" t="s">
        <v>7661</v>
      </c>
      <c r="L2051" s="2" t="s">
        <v>7662</v>
      </c>
      <c r="M2051" s="2">
        <v>0.0</v>
      </c>
      <c r="N2051" s="38" t="s">
        <v>7663</v>
      </c>
    </row>
    <row r="2052">
      <c r="A2052" s="125">
        <v>2051.0</v>
      </c>
      <c r="D2052" s="2" t="s">
        <v>3023</v>
      </c>
      <c r="E2052" s="2" t="s">
        <v>3024</v>
      </c>
      <c r="F2052" s="110" t="s">
        <v>3025</v>
      </c>
      <c r="G2052" s="110" t="s">
        <v>7646</v>
      </c>
      <c r="H2052" s="110" t="s">
        <v>7647</v>
      </c>
      <c r="I2052" s="2" t="s">
        <v>925</v>
      </c>
      <c r="J2052" s="2" t="s">
        <v>7664</v>
      </c>
      <c r="K2052" s="2" t="s">
        <v>7665</v>
      </c>
      <c r="L2052" s="2" t="s">
        <v>7666</v>
      </c>
      <c r="M2052" s="2">
        <v>0.0</v>
      </c>
      <c r="N2052" s="38" t="s">
        <v>7667</v>
      </c>
    </row>
    <row r="2053">
      <c r="A2053" s="125">
        <v>2052.0</v>
      </c>
      <c r="D2053" s="2" t="s">
        <v>3023</v>
      </c>
      <c r="E2053" s="2" t="s">
        <v>3024</v>
      </c>
      <c r="F2053" s="110" t="s">
        <v>3025</v>
      </c>
      <c r="G2053" s="110" t="s">
        <v>7646</v>
      </c>
      <c r="H2053" s="110" t="s">
        <v>7647</v>
      </c>
      <c r="I2053" s="2" t="s">
        <v>925</v>
      </c>
      <c r="J2053" s="2" t="s">
        <v>7668</v>
      </c>
      <c r="K2053" s="2" t="s">
        <v>7669</v>
      </c>
      <c r="L2053" s="2" t="s">
        <v>7670</v>
      </c>
      <c r="M2053" s="2">
        <v>0.0</v>
      </c>
      <c r="N2053" s="38" t="s">
        <v>7671</v>
      </c>
    </row>
    <row r="2054">
      <c r="A2054" s="125">
        <v>2053.0</v>
      </c>
      <c r="D2054" s="2" t="s">
        <v>3023</v>
      </c>
      <c r="E2054" s="2" t="s">
        <v>3024</v>
      </c>
      <c r="F2054" s="110" t="s">
        <v>3025</v>
      </c>
      <c r="G2054" s="110" t="s">
        <v>7646</v>
      </c>
      <c r="H2054" s="110" t="s">
        <v>7647</v>
      </c>
      <c r="I2054" s="2" t="s">
        <v>925</v>
      </c>
      <c r="J2054" s="2" t="s">
        <v>7672</v>
      </c>
      <c r="K2054" s="2" t="s">
        <v>7673</v>
      </c>
      <c r="L2054" s="2" t="s">
        <v>7674</v>
      </c>
      <c r="M2054" s="2">
        <v>0.0</v>
      </c>
      <c r="N2054" s="38" t="s">
        <v>7675</v>
      </c>
    </row>
    <row r="2055">
      <c r="A2055" s="125">
        <v>2054.0</v>
      </c>
      <c r="D2055" s="2" t="s">
        <v>3023</v>
      </c>
      <c r="E2055" s="2" t="s">
        <v>3024</v>
      </c>
      <c r="F2055" s="110" t="s">
        <v>3025</v>
      </c>
      <c r="G2055" s="110" t="s">
        <v>7646</v>
      </c>
      <c r="H2055" s="110" t="s">
        <v>7647</v>
      </c>
      <c r="I2055" s="2" t="s">
        <v>925</v>
      </c>
      <c r="J2055" s="2" t="s">
        <v>7676</v>
      </c>
      <c r="K2055" s="2" t="s">
        <v>7677</v>
      </c>
      <c r="L2055" s="2" t="s">
        <v>7678</v>
      </c>
      <c r="M2055" s="2">
        <v>0.0</v>
      </c>
      <c r="N2055" s="38" t="s">
        <v>7679</v>
      </c>
    </row>
    <row r="2056">
      <c r="A2056" s="125">
        <v>2055.0</v>
      </c>
      <c r="D2056" s="2" t="s">
        <v>3023</v>
      </c>
      <c r="E2056" s="2" t="s">
        <v>3024</v>
      </c>
      <c r="F2056" s="110" t="s">
        <v>3025</v>
      </c>
      <c r="G2056" s="110" t="s">
        <v>7646</v>
      </c>
      <c r="H2056" s="110" t="s">
        <v>7647</v>
      </c>
      <c r="I2056" s="2" t="s">
        <v>925</v>
      </c>
      <c r="J2056" s="2" t="s">
        <v>7680</v>
      </c>
      <c r="K2056" s="2" t="s">
        <v>7681</v>
      </c>
      <c r="L2056" s="2" t="s">
        <v>7682</v>
      </c>
      <c r="M2056" s="2">
        <v>0.0</v>
      </c>
      <c r="N2056" s="38" t="s">
        <v>7683</v>
      </c>
    </row>
    <row r="2057">
      <c r="A2057" s="125">
        <v>2056.0</v>
      </c>
      <c r="D2057" s="2" t="s">
        <v>3023</v>
      </c>
      <c r="E2057" s="2" t="s">
        <v>3024</v>
      </c>
      <c r="F2057" s="110" t="s">
        <v>3025</v>
      </c>
      <c r="G2057" s="110" t="s">
        <v>7646</v>
      </c>
      <c r="H2057" s="110" t="s">
        <v>7647</v>
      </c>
      <c r="I2057" s="2" t="s">
        <v>925</v>
      </c>
      <c r="J2057" s="2" t="s">
        <v>7684</v>
      </c>
      <c r="K2057" s="2" t="s">
        <v>7685</v>
      </c>
      <c r="L2057" s="2" t="s">
        <v>7686</v>
      </c>
      <c r="M2057" s="2">
        <v>0.0</v>
      </c>
      <c r="N2057" s="38" t="s">
        <v>7687</v>
      </c>
    </row>
    <row r="2058">
      <c r="A2058" s="125">
        <v>2057.0</v>
      </c>
      <c r="D2058" s="2" t="s">
        <v>3023</v>
      </c>
      <c r="E2058" s="2" t="s">
        <v>3024</v>
      </c>
      <c r="F2058" s="110" t="s">
        <v>3025</v>
      </c>
      <c r="G2058" s="110" t="s">
        <v>7646</v>
      </c>
      <c r="H2058" s="110" t="s">
        <v>7647</v>
      </c>
      <c r="I2058" s="2" t="s">
        <v>925</v>
      </c>
      <c r="J2058" s="2" t="s">
        <v>7688</v>
      </c>
      <c r="K2058" s="2" t="s">
        <v>7689</v>
      </c>
      <c r="L2058" s="2" t="s">
        <v>7690</v>
      </c>
      <c r="M2058" s="2">
        <v>0.0</v>
      </c>
      <c r="N2058" s="38" t="s">
        <v>7691</v>
      </c>
    </row>
    <row r="2059">
      <c r="A2059" s="125">
        <v>2058.0</v>
      </c>
      <c r="D2059" s="2" t="s">
        <v>3023</v>
      </c>
      <c r="E2059" s="2" t="s">
        <v>3024</v>
      </c>
      <c r="F2059" s="110" t="s">
        <v>3025</v>
      </c>
      <c r="G2059" s="110" t="s">
        <v>7646</v>
      </c>
      <c r="H2059" s="110" t="s">
        <v>7647</v>
      </c>
      <c r="I2059" s="2" t="s">
        <v>925</v>
      </c>
      <c r="J2059" s="2" t="s">
        <v>7692</v>
      </c>
      <c r="K2059" s="2" t="s">
        <v>7693</v>
      </c>
      <c r="L2059" s="2" t="s">
        <v>7694</v>
      </c>
      <c r="M2059" s="2">
        <v>0.0</v>
      </c>
      <c r="N2059" s="38" t="s">
        <v>7695</v>
      </c>
    </row>
    <row r="2060">
      <c r="A2060" s="125">
        <v>2059.0</v>
      </c>
      <c r="D2060" s="2" t="s">
        <v>3023</v>
      </c>
      <c r="E2060" s="2" t="s">
        <v>3024</v>
      </c>
      <c r="F2060" s="110" t="s">
        <v>3025</v>
      </c>
      <c r="G2060" s="110" t="s">
        <v>7646</v>
      </c>
      <c r="H2060" s="110" t="s">
        <v>7647</v>
      </c>
      <c r="I2060" s="2" t="s">
        <v>925</v>
      </c>
      <c r="J2060" s="2" t="s">
        <v>7696</v>
      </c>
      <c r="K2060" s="2" t="s">
        <v>7697</v>
      </c>
      <c r="L2060" s="2" t="s">
        <v>7698</v>
      </c>
      <c r="M2060" s="2">
        <v>0.0</v>
      </c>
      <c r="N2060" s="38" t="s">
        <v>7699</v>
      </c>
    </row>
    <row r="2061">
      <c r="A2061" s="125">
        <v>2060.0</v>
      </c>
      <c r="D2061" s="2" t="s">
        <v>3023</v>
      </c>
      <c r="E2061" s="2" t="s">
        <v>3024</v>
      </c>
      <c r="F2061" s="110" t="s">
        <v>3025</v>
      </c>
      <c r="G2061" s="110" t="s">
        <v>7646</v>
      </c>
      <c r="H2061" s="110" t="s">
        <v>7647</v>
      </c>
      <c r="I2061" s="2" t="s">
        <v>925</v>
      </c>
      <c r="J2061" s="2" t="s">
        <v>7700</v>
      </c>
      <c r="K2061" s="2" t="s">
        <v>7701</v>
      </c>
      <c r="L2061" s="2" t="s">
        <v>7702</v>
      </c>
      <c r="M2061" s="2">
        <v>0.0</v>
      </c>
      <c r="N2061" s="38" t="s">
        <v>7703</v>
      </c>
    </row>
    <row r="2062">
      <c r="A2062" s="125">
        <v>2061.0</v>
      </c>
      <c r="D2062" s="2" t="s">
        <v>3023</v>
      </c>
      <c r="E2062" s="2" t="s">
        <v>3024</v>
      </c>
      <c r="F2062" s="110" t="s">
        <v>3025</v>
      </c>
      <c r="G2062" s="110" t="s">
        <v>7646</v>
      </c>
      <c r="H2062" s="110" t="s">
        <v>7647</v>
      </c>
      <c r="I2062" s="2" t="s">
        <v>925</v>
      </c>
      <c r="J2062" s="2" t="s">
        <v>7704</v>
      </c>
      <c r="K2062" s="2" t="s">
        <v>7705</v>
      </c>
      <c r="L2062" s="2" t="s">
        <v>7706</v>
      </c>
      <c r="M2062" s="2">
        <v>0.0</v>
      </c>
      <c r="N2062" s="38" t="s">
        <v>7707</v>
      </c>
    </row>
    <row r="2063">
      <c r="A2063" s="125">
        <v>2062.0</v>
      </c>
      <c r="D2063" s="2" t="s">
        <v>3023</v>
      </c>
      <c r="E2063" s="2" t="s">
        <v>3024</v>
      </c>
      <c r="F2063" s="110" t="s">
        <v>3025</v>
      </c>
      <c r="G2063" s="110" t="s">
        <v>7646</v>
      </c>
      <c r="H2063" s="110" t="s">
        <v>7647</v>
      </c>
      <c r="I2063" s="2" t="s">
        <v>925</v>
      </c>
      <c r="J2063" s="2" t="s">
        <v>7708</v>
      </c>
      <c r="K2063" s="2" t="s">
        <v>7709</v>
      </c>
      <c r="L2063" s="2" t="s">
        <v>7710</v>
      </c>
      <c r="M2063" s="2">
        <v>0.0</v>
      </c>
      <c r="N2063" s="38" t="s">
        <v>7711</v>
      </c>
    </row>
    <row r="2064">
      <c r="A2064" s="125">
        <v>2063.0</v>
      </c>
      <c r="D2064" s="2" t="s">
        <v>3023</v>
      </c>
      <c r="E2064" s="2" t="s">
        <v>3024</v>
      </c>
      <c r="F2064" s="110" t="s">
        <v>3025</v>
      </c>
      <c r="G2064" s="110" t="s">
        <v>7712</v>
      </c>
      <c r="H2064" s="110" t="s">
        <v>7713</v>
      </c>
      <c r="I2064" s="2" t="s">
        <v>925</v>
      </c>
      <c r="J2064" s="2" t="s">
        <v>7714</v>
      </c>
      <c r="K2064" s="2" t="s">
        <v>7715</v>
      </c>
      <c r="L2064" s="2" t="s">
        <v>7716</v>
      </c>
      <c r="M2064" s="2">
        <v>0.0</v>
      </c>
      <c r="N2064" s="38" t="s">
        <v>7717</v>
      </c>
    </row>
    <row r="2065">
      <c r="A2065" s="125">
        <v>2064.0</v>
      </c>
      <c r="D2065" s="2" t="s">
        <v>3023</v>
      </c>
      <c r="E2065" s="2" t="s">
        <v>3024</v>
      </c>
      <c r="F2065" s="110" t="s">
        <v>3025</v>
      </c>
      <c r="G2065" s="110" t="s">
        <v>7712</v>
      </c>
      <c r="H2065" s="110" t="s">
        <v>7713</v>
      </c>
      <c r="I2065" s="2" t="s">
        <v>925</v>
      </c>
      <c r="J2065" s="2" t="s">
        <v>7718</v>
      </c>
      <c r="K2065" s="2" t="s">
        <v>7719</v>
      </c>
      <c r="L2065" s="2" t="s">
        <v>7720</v>
      </c>
      <c r="M2065" s="2">
        <v>0.0</v>
      </c>
      <c r="N2065" s="38" t="s">
        <v>7721</v>
      </c>
    </row>
    <row r="2066">
      <c r="A2066" s="125">
        <v>2065.0</v>
      </c>
      <c r="D2066" s="2" t="s">
        <v>3023</v>
      </c>
      <c r="E2066" s="2" t="s">
        <v>3024</v>
      </c>
      <c r="F2066" s="110" t="s">
        <v>3025</v>
      </c>
      <c r="G2066" s="110" t="s">
        <v>7712</v>
      </c>
      <c r="H2066" s="110" t="s">
        <v>7713</v>
      </c>
      <c r="I2066" s="2" t="s">
        <v>925</v>
      </c>
      <c r="J2066" s="2" t="s">
        <v>7722</v>
      </c>
      <c r="K2066" s="2" t="s">
        <v>7723</v>
      </c>
      <c r="L2066" s="2" t="s">
        <v>7724</v>
      </c>
      <c r="M2066" s="2">
        <v>0.0</v>
      </c>
      <c r="N2066" s="38" t="s">
        <v>7725</v>
      </c>
    </row>
    <row r="2067">
      <c r="A2067" s="125">
        <v>2066.0</v>
      </c>
      <c r="D2067" s="2" t="s">
        <v>3023</v>
      </c>
      <c r="E2067" s="2" t="s">
        <v>3024</v>
      </c>
      <c r="F2067" s="110" t="s">
        <v>3025</v>
      </c>
      <c r="G2067" s="110" t="s">
        <v>7712</v>
      </c>
      <c r="H2067" s="110" t="s">
        <v>7713</v>
      </c>
      <c r="I2067" s="2" t="s">
        <v>925</v>
      </c>
      <c r="J2067" s="2" t="s">
        <v>7726</v>
      </c>
      <c r="K2067" s="2" t="s">
        <v>7727</v>
      </c>
      <c r="L2067" s="2" t="s">
        <v>7728</v>
      </c>
      <c r="M2067" s="2">
        <v>0.0</v>
      </c>
      <c r="N2067" s="38" t="s">
        <v>7729</v>
      </c>
    </row>
    <row r="2068">
      <c r="A2068" s="125">
        <v>2067.0</v>
      </c>
      <c r="D2068" s="2" t="s">
        <v>3023</v>
      </c>
      <c r="E2068" s="2" t="s">
        <v>3024</v>
      </c>
      <c r="F2068" s="110" t="s">
        <v>3025</v>
      </c>
      <c r="G2068" s="110" t="s">
        <v>7712</v>
      </c>
      <c r="H2068" s="110" t="s">
        <v>7713</v>
      </c>
      <c r="I2068" s="2" t="s">
        <v>925</v>
      </c>
      <c r="J2068" s="2" t="s">
        <v>7730</v>
      </c>
      <c r="K2068" s="2" t="s">
        <v>7731</v>
      </c>
      <c r="L2068" s="2" t="s">
        <v>7732</v>
      </c>
      <c r="M2068" s="2">
        <v>0.0</v>
      </c>
      <c r="N2068" s="38" t="s">
        <v>7733</v>
      </c>
    </row>
    <row r="2069">
      <c r="A2069" s="125">
        <v>2068.0</v>
      </c>
      <c r="D2069" s="2" t="s">
        <v>3023</v>
      </c>
      <c r="E2069" s="2" t="s">
        <v>3024</v>
      </c>
      <c r="F2069" s="110" t="s">
        <v>3025</v>
      </c>
      <c r="G2069" s="110" t="s">
        <v>7712</v>
      </c>
      <c r="H2069" s="110" t="s">
        <v>7713</v>
      </c>
      <c r="I2069" s="2" t="s">
        <v>925</v>
      </c>
      <c r="J2069" s="2" t="s">
        <v>7734</v>
      </c>
      <c r="K2069" s="2" t="s">
        <v>7735</v>
      </c>
      <c r="L2069" s="2" t="s">
        <v>7736</v>
      </c>
      <c r="M2069" s="2">
        <v>0.0</v>
      </c>
      <c r="N2069" s="38" t="s">
        <v>7737</v>
      </c>
    </row>
    <row r="2070">
      <c r="A2070" s="125">
        <v>2069.0</v>
      </c>
      <c r="D2070" s="2" t="s">
        <v>3023</v>
      </c>
      <c r="E2070" s="2" t="s">
        <v>3024</v>
      </c>
      <c r="F2070" s="110" t="s">
        <v>3025</v>
      </c>
      <c r="G2070" s="110" t="s">
        <v>7712</v>
      </c>
      <c r="H2070" s="110" t="s">
        <v>7713</v>
      </c>
      <c r="I2070" s="2" t="s">
        <v>925</v>
      </c>
      <c r="J2070" s="2" t="s">
        <v>7738</v>
      </c>
      <c r="K2070" s="2" t="s">
        <v>7739</v>
      </c>
      <c r="L2070" s="2" t="s">
        <v>7740</v>
      </c>
      <c r="M2070" s="2">
        <v>0.0</v>
      </c>
      <c r="N2070" s="38" t="s">
        <v>7741</v>
      </c>
    </row>
    <row r="2071">
      <c r="A2071" s="125">
        <v>2070.0</v>
      </c>
      <c r="D2071" s="2" t="s">
        <v>3023</v>
      </c>
      <c r="E2071" s="2" t="s">
        <v>3024</v>
      </c>
      <c r="F2071" s="110" t="s">
        <v>3025</v>
      </c>
      <c r="G2071" s="110" t="s">
        <v>7712</v>
      </c>
      <c r="H2071" s="110" t="s">
        <v>7713</v>
      </c>
      <c r="I2071" s="2" t="s">
        <v>925</v>
      </c>
      <c r="J2071" s="2" t="s">
        <v>7742</v>
      </c>
      <c r="K2071" s="2" t="s">
        <v>7743</v>
      </c>
      <c r="L2071" s="2" t="s">
        <v>7744</v>
      </c>
      <c r="M2071" s="2">
        <v>0.0</v>
      </c>
      <c r="N2071" s="38" t="s">
        <v>7745</v>
      </c>
    </row>
    <row r="2072">
      <c r="A2072" s="125">
        <v>2071.0</v>
      </c>
      <c r="D2072" s="2" t="s">
        <v>3023</v>
      </c>
      <c r="E2072" s="2" t="s">
        <v>3024</v>
      </c>
      <c r="F2072" s="110" t="s">
        <v>3025</v>
      </c>
      <c r="G2072" s="110" t="s">
        <v>7712</v>
      </c>
      <c r="H2072" s="110" t="s">
        <v>7713</v>
      </c>
      <c r="I2072" s="2" t="s">
        <v>925</v>
      </c>
      <c r="J2072" s="2" t="s">
        <v>7746</v>
      </c>
      <c r="K2072" s="2" t="s">
        <v>7747</v>
      </c>
      <c r="L2072" s="2" t="s">
        <v>7748</v>
      </c>
      <c r="M2072" s="2">
        <v>0.0</v>
      </c>
      <c r="N2072" s="38" t="s">
        <v>7749</v>
      </c>
    </row>
    <row r="2073">
      <c r="A2073" s="125">
        <v>2072.0</v>
      </c>
      <c r="D2073" s="2" t="s">
        <v>3023</v>
      </c>
      <c r="E2073" s="2" t="s">
        <v>3024</v>
      </c>
      <c r="F2073" s="110" t="s">
        <v>3025</v>
      </c>
      <c r="G2073" s="110" t="s">
        <v>7712</v>
      </c>
      <c r="H2073" s="110" t="s">
        <v>7713</v>
      </c>
      <c r="I2073" s="2" t="s">
        <v>925</v>
      </c>
      <c r="J2073" s="2" t="s">
        <v>7750</v>
      </c>
      <c r="K2073" s="2" t="s">
        <v>7751</v>
      </c>
      <c r="L2073" s="2" t="s">
        <v>7752</v>
      </c>
      <c r="M2073" s="2">
        <v>0.0</v>
      </c>
      <c r="N2073" s="38" t="s">
        <v>7753</v>
      </c>
    </row>
    <row r="2074">
      <c r="A2074" s="125">
        <v>2073.0</v>
      </c>
      <c r="D2074" s="2" t="s">
        <v>3023</v>
      </c>
      <c r="E2074" s="2" t="s">
        <v>3024</v>
      </c>
      <c r="F2074" s="110" t="s">
        <v>3025</v>
      </c>
      <c r="G2074" s="110" t="s">
        <v>7712</v>
      </c>
      <c r="H2074" s="110" t="s">
        <v>7713</v>
      </c>
      <c r="I2074" s="2" t="s">
        <v>925</v>
      </c>
      <c r="J2074" s="2" t="s">
        <v>7754</v>
      </c>
      <c r="K2074" s="2" t="s">
        <v>7755</v>
      </c>
      <c r="L2074" s="2" t="s">
        <v>7756</v>
      </c>
      <c r="M2074" s="2">
        <v>0.0</v>
      </c>
      <c r="N2074" s="38" t="s">
        <v>7757</v>
      </c>
    </row>
    <row r="2075">
      <c r="A2075" s="125">
        <v>2074.0</v>
      </c>
      <c r="D2075" s="2" t="s">
        <v>3023</v>
      </c>
      <c r="E2075" s="2" t="s">
        <v>3024</v>
      </c>
      <c r="F2075" s="110" t="s">
        <v>3025</v>
      </c>
      <c r="G2075" s="110" t="s">
        <v>7712</v>
      </c>
      <c r="H2075" s="110" t="s">
        <v>7713</v>
      </c>
      <c r="I2075" s="2" t="s">
        <v>925</v>
      </c>
      <c r="J2075" s="2" t="s">
        <v>7758</v>
      </c>
      <c r="K2075" s="2" t="s">
        <v>7759</v>
      </c>
      <c r="L2075" s="2" t="s">
        <v>7760</v>
      </c>
      <c r="M2075" s="2">
        <v>0.0</v>
      </c>
      <c r="N2075" s="38" t="s">
        <v>7761</v>
      </c>
    </row>
    <row r="2076">
      <c r="A2076" s="125">
        <v>2075.0</v>
      </c>
      <c r="D2076" s="2" t="s">
        <v>3023</v>
      </c>
      <c r="E2076" s="2" t="s">
        <v>3024</v>
      </c>
      <c r="F2076" s="110" t="s">
        <v>3025</v>
      </c>
      <c r="G2076" s="110" t="s">
        <v>7712</v>
      </c>
      <c r="H2076" s="110" t="s">
        <v>7713</v>
      </c>
      <c r="I2076" s="2" t="s">
        <v>925</v>
      </c>
      <c r="J2076" s="2" t="s">
        <v>7762</v>
      </c>
      <c r="K2076" s="2" t="s">
        <v>7763</v>
      </c>
      <c r="L2076" s="2" t="s">
        <v>7764</v>
      </c>
      <c r="M2076" s="2">
        <v>0.0</v>
      </c>
      <c r="N2076" s="38" t="s">
        <v>7765</v>
      </c>
    </row>
    <row r="2077">
      <c r="A2077" s="125">
        <v>2076.0</v>
      </c>
      <c r="D2077" s="2" t="s">
        <v>3023</v>
      </c>
      <c r="E2077" s="2" t="s">
        <v>3024</v>
      </c>
      <c r="F2077" s="110" t="s">
        <v>3025</v>
      </c>
      <c r="G2077" s="110" t="s">
        <v>7712</v>
      </c>
      <c r="H2077" s="110" t="s">
        <v>7713</v>
      </c>
      <c r="I2077" s="2" t="s">
        <v>925</v>
      </c>
      <c r="J2077" s="2" t="s">
        <v>7766</v>
      </c>
      <c r="K2077" s="2" t="s">
        <v>7767</v>
      </c>
      <c r="L2077" s="2" t="s">
        <v>7768</v>
      </c>
      <c r="M2077" s="2">
        <v>0.0</v>
      </c>
      <c r="N2077" s="38" t="s">
        <v>7769</v>
      </c>
    </row>
    <row r="2078">
      <c r="A2078" s="125">
        <v>2077.0</v>
      </c>
      <c r="D2078" s="2" t="s">
        <v>3023</v>
      </c>
      <c r="E2078" s="2" t="s">
        <v>3024</v>
      </c>
      <c r="F2078" s="110" t="s">
        <v>3025</v>
      </c>
      <c r="G2078" s="110" t="s">
        <v>7712</v>
      </c>
      <c r="H2078" s="110" t="s">
        <v>7713</v>
      </c>
      <c r="I2078" s="2" t="s">
        <v>925</v>
      </c>
      <c r="J2078" s="2" t="s">
        <v>7770</v>
      </c>
      <c r="K2078" s="2" t="s">
        <v>7771</v>
      </c>
      <c r="L2078" s="2" t="s">
        <v>7772</v>
      </c>
      <c r="M2078" s="2">
        <v>0.0</v>
      </c>
      <c r="N2078" s="38" t="s">
        <v>7773</v>
      </c>
    </row>
    <row r="2079">
      <c r="A2079" s="125">
        <v>2078.0</v>
      </c>
      <c r="D2079" s="2" t="s">
        <v>3023</v>
      </c>
      <c r="E2079" s="2" t="s">
        <v>3024</v>
      </c>
      <c r="F2079" s="110" t="s">
        <v>3025</v>
      </c>
      <c r="G2079" s="110" t="s">
        <v>7712</v>
      </c>
      <c r="H2079" s="110" t="s">
        <v>7713</v>
      </c>
      <c r="I2079" s="2" t="s">
        <v>925</v>
      </c>
      <c r="J2079" s="2" t="s">
        <v>7774</v>
      </c>
      <c r="K2079" s="2" t="s">
        <v>7775</v>
      </c>
      <c r="L2079" s="2" t="s">
        <v>7776</v>
      </c>
      <c r="M2079" s="2">
        <v>0.0</v>
      </c>
      <c r="N2079" s="38" t="s">
        <v>7777</v>
      </c>
    </row>
    <row r="2080">
      <c r="A2080" s="125">
        <v>2079.0</v>
      </c>
      <c r="D2080" s="2" t="s">
        <v>3023</v>
      </c>
      <c r="E2080" s="2" t="s">
        <v>3024</v>
      </c>
      <c r="F2080" s="110" t="s">
        <v>3025</v>
      </c>
      <c r="G2080" s="110" t="s">
        <v>7712</v>
      </c>
      <c r="H2080" s="110" t="s">
        <v>7713</v>
      </c>
      <c r="I2080" s="2" t="s">
        <v>925</v>
      </c>
      <c r="J2080" s="2" t="s">
        <v>7778</v>
      </c>
      <c r="K2080" s="2" t="s">
        <v>7779</v>
      </c>
      <c r="L2080" s="2" t="s">
        <v>7780</v>
      </c>
      <c r="M2080" s="2">
        <v>0.0</v>
      </c>
      <c r="N2080" s="38" t="s">
        <v>7781</v>
      </c>
    </row>
    <row r="2081">
      <c r="A2081" s="125">
        <v>2080.0</v>
      </c>
      <c r="D2081" s="2" t="s">
        <v>3023</v>
      </c>
      <c r="E2081" s="2" t="s">
        <v>3024</v>
      </c>
      <c r="F2081" s="110" t="s">
        <v>3025</v>
      </c>
      <c r="G2081" s="110" t="s">
        <v>7782</v>
      </c>
      <c r="H2081" s="110" t="s">
        <v>7783</v>
      </c>
      <c r="I2081" s="2" t="s">
        <v>925</v>
      </c>
      <c r="J2081" s="2" t="s">
        <v>7784</v>
      </c>
      <c r="K2081" s="2" t="s">
        <v>7785</v>
      </c>
      <c r="L2081" s="2" t="s">
        <v>7786</v>
      </c>
      <c r="M2081" s="2">
        <v>0.0</v>
      </c>
      <c r="N2081" s="38" t="s">
        <v>7787</v>
      </c>
    </row>
    <row r="2082">
      <c r="A2082" s="125">
        <v>2081.0</v>
      </c>
      <c r="D2082" s="2" t="s">
        <v>3023</v>
      </c>
      <c r="E2082" s="2" t="s">
        <v>3024</v>
      </c>
      <c r="F2082" s="110" t="s">
        <v>3025</v>
      </c>
      <c r="G2082" s="110" t="s">
        <v>7782</v>
      </c>
      <c r="H2082" s="110" t="s">
        <v>7783</v>
      </c>
      <c r="I2082" s="2" t="s">
        <v>925</v>
      </c>
      <c r="J2082" s="2" t="s">
        <v>7788</v>
      </c>
      <c r="K2082" s="2" t="s">
        <v>7789</v>
      </c>
      <c r="L2082" s="2" t="s">
        <v>7790</v>
      </c>
      <c r="M2082" s="2">
        <v>0.0</v>
      </c>
      <c r="N2082" s="38" t="s">
        <v>7791</v>
      </c>
    </row>
    <row r="2083">
      <c r="A2083" s="125">
        <v>2082.0</v>
      </c>
      <c r="D2083" s="2" t="s">
        <v>3023</v>
      </c>
      <c r="E2083" s="2" t="s">
        <v>3024</v>
      </c>
      <c r="F2083" s="110" t="s">
        <v>3025</v>
      </c>
      <c r="G2083" s="110" t="s">
        <v>7782</v>
      </c>
      <c r="H2083" s="110" t="s">
        <v>7783</v>
      </c>
      <c r="I2083" s="2" t="s">
        <v>925</v>
      </c>
      <c r="J2083" s="2" t="s">
        <v>7792</v>
      </c>
      <c r="K2083" s="2" t="s">
        <v>7793</v>
      </c>
      <c r="L2083" s="2" t="s">
        <v>7794</v>
      </c>
      <c r="M2083" s="2">
        <v>0.0</v>
      </c>
      <c r="N2083" s="38" t="s">
        <v>7795</v>
      </c>
    </row>
    <row r="2084">
      <c r="A2084" s="125">
        <v>2083.0</v>
      </c>
      <c r="D2084" s="2" t="s">
        <v>3023</v>
      </c>
      <c r="E2084" s="2" t="s">
        <v>3024</v>
      </c>
      <c r="F2084" s="110" t="s">
        <v>3025</v>
      </c>
      <c r="G2084" s="110" t="s">
        <v>7782</v>
      </c>
      <c r="H2084" s="110" t="s">
        <v>7783</v>
      </c>
      <c r="I2084" s="2" t="s">
        <v>925</v>
      </c>
      <c r="J2084" s="2" t="s">
        <v>7796</v>
      </c>
      <c r="K2084" s="2" t="s">
        <v>7797</v>
      </c>
      <c r="L2084" s="2" t="s">
        <v>7798</v>
      </c>
      <c r="M2084" s="2">
        <v>0.0</v>
      </c>
      <c r="N2084" s="38" t="s">
        <v>7799</v>
      </c>
    </row>
    <row r="2085">
      <c r="A2085" s="125">
        <v>2084.0</v>
      </c>
      <c r="D2085" s="2" t="s">
        <v>3023</v>
      </c>
      <c r="E2085" s="2" t="s">
        <v>3024</v>
      </c>
      <c r="F2085" s="110" t="s">
        <v>3025</v>
      </c>
      <c r="G2085" s="110" t="s">
        <v>7782</v>
      </c>
      <c r="H2085" s="110" t="s">
        <v>7783</v>
      </c>
      <c r="I2085" s="2" t="s">
        <v>925</v>
      </c>
      <c r="J2085" s="2" t="s">
        <v>7800</v>
      </c>
      <c r="K2085" s="2" t="s">
        <v>7801</v>
      </c>
      <c r="L2085" s="2" t="s">
        <v>7802</v>
      </c>
      <c r="M2085" s="2">
        <v>0.0</v>
      </c>
      <c r="N2085" s="38" t="s">
        <v>7803</v>
      </c>
    </row>
    <row r="2086">
      <c r="A2086" s="125">
        <v>2085.0</v>
      </c>
      <c r="D2086" s="2" t="s">
        <v>3023</v>
      </c>
      <c r="E2086" s="2" t="s">
        <v>3024</v>
      </c>
      <c r="F2086" s="110" t="s">
        <v>3025</v>
      </c>
      <c r="G2086" s="110" t="s">
        <v>7782</v>
      </c>
      <c r="H2086" s="110" t="s">
        <v>7783</v>
      </c>
      <c r="I2086" s="2" t="s">
        <v>925</v>
      </c>
      <c r="J2086" s="2" t="s">
        <v>7804</v>
      </c>
      <c r="K2086" s="2" t="s">
        <v>7805</v>
      </c>
      <c r="L2086" s="2" t="s">
        <v>7806</v>
      </c>
      <c r="M2086" s="2">
        <v>0.0</v>
      </c>
      <c r="N2086" s="38" t="s">
        <v>7807</v>
      </c>
    </row>
    <row r="2087">
      <c r="A2087" s="125">
        <v>2086.0</v>
      </c>
      <c r="D2087" s="2" t="s">
        <v>3023</v>
      </c>
      <c r="E2087" s="2" t="s">
        <v>3024</v>
      </c>
      <c r="F2087" s="110" t="s">
        <v>3025</v>
      </c>
      <c r="G2087" s="110" t="s">
        <v>7782</v>
      </c>
      <c r="H2087" s="110" t="s">
        <v>7783</v>
      </c>
      <c r="I2087" s="2" t="s">
        <v>925</v>
      </c>
      <c r="J2087" s="2" t="s">
        <v>7808</v>
      </c>
      <c r="K2087" s="2" t="s">
        <v>7809</v>
      </c>
      <c r="L2087" s="2" t="s">
        <v>7810</v>
      </c>
      <c r="M2087" s="2">
        <v>0.0</v>
      </c>
      <c r="N2087" s="38" t="s">
        <v>7811</v>
      </c>
    </row>
    <row r="2088">
      <c r="A2088" s="125">
        <v>2087.0</v>
      </c>
      <c r="D2088" s="2" t="s">
        <v>3023</v>
      </c>
      <c r="E2088" s="2" t="s">
        <v>3024</v>
      </c>
      <c r="F2088" s="110" t="s">
        <v>3025</v>
      </c>
      <c r="G2088" s="110" t="s">
        <v>7782</v>
      </c>
      <c r="H2088" s="110" t="s">
        <v>7783</v>
      </c>
      <c r="I2088" s="2" t="s">
        <v>925</v>
      </c>
      <c r="J2088" s="2" t="s">
        <v>7812</v>
      </c>
      <c r="K2088" s="2" t="s">
        <v>7813</v>
      </c>
      <c r="L2088" s="2" t="s">
        <v>7814</v>
      </c>
      <c r="M2088" s="2">
        <v>0.0</v>
      </c>
      <c r="N2088" s="38" t="s">
        <v>7815</v>
      </c>
    </row>
    <row r="2089">
      <c r="A2089" s="125">
        <v>2088.0</v>
      </c>
      <c r="D2089" s="2" t="s">
        <v>3023</v>
      </c>
      <c r="E2089" s="2" t="s">
        <v>3024</v>
      </c>
      <c r="F2089" s="110" t="s">
        <v>3025</v>
      </c>
      <c r="G2089" s="110" t="s">
        <v>7782</v>
      </c>
      <c r="H2089" s="110" t="s">
        <v>7783</v>
      </c>
      <c r="I2089" s="2" t="s">
        <v>925</v>
      </c>
      <c r="J2089" s="2" t="s">
        <v>7816</v>
      </c>
      <c r="K2089" s="2" t="s">
        <v>7817</v>
      </c>
      <c r="L2089" s="2" t="s">
        <v>7818</v>
      </c>
      <c r="M2089" s="2">
        <v>0.0</v>
      </c>
      <c r="N2089" s="38" t="s">
        <v>7819</v>
      </c>
    </row>
    <row r="2090">
      <c r="A2090" s="125">
        <v>2089.0</v>
      </c>
      <c r="D2090" s="2" t="s">
        <v>3023</v>
      </c>
      <c r="E2090" s="2" t="s">
        <v>3024</v>
      </c>
      <c r="F2090" s="110" t="s">
        <v>3025</v>
      </c>
      <c r="G2090" s="110" t="s">
        <v>7782</v>
      </c>
      <c r="H2090" s="110" t="s">
        <v>7783</v>
      </c>
      <c r="I2090" s="2" t="s">
        <v>925</v>
      </c>
      <c r="J2090" s="2" t="s">
        <v>7820</v>
      </c>
      <c r="K2090" s="2" t="s">
        <v>7821</v>
      </c>
      <c r="L2090" s="2" t="s">
        <v>7822</v>
      </c>
      <c r="M2090" s="2">
        <v>0.0</v>
      </c>
      <c r="N2090" s="38" t="s">
        <v>7823</v>
      </c>
    </row>
    <row r="2091">
      <c r="A2091" s="125">
        <v>2090.0</v>
      </c>
      <c r="D2091" s="2" t="s">
        <v>3023</v>
      </c>
      <c r="E2091" s="2" t="s">
        <v>3024</v>
      </c>
      <c r="F2091" s="110" t="s">
        <v>3025</v>
      </c>
      <c r="G2091" s="110" t="s">
        <v>7782</v>
      </c>
      <c r="H2091" s="110" t="s">
        <v>7783</v>
      </c>
      <c r="I2091" s="2" t="s">
        <v>925</v>
      </c>
      <c r="J2091" s="2" t="s">
        <v>7824</v>
      </c>
      <c r="K2091" s="2" t="s">
        <v>7825</v>
      </c>
      <c r="L2091" s="2" t="s">
        <v>7826</v>
      </c>
      <c r="M2091" s="2">
        <v>0.0</v>
      </c>
      <c r="N2091" s="38" t="s">
        <v>7827</v>
      </c>
    </row>
    <row r="2092">
      <c r="A2092" s="125">
        <v>2091.0</v>
      </c>
      <c r="D2092" s="2" t="s">
        <v>3023</v>
      </c>
      <c r="E2092" s="2" t="s">
        <v>3024</v>
      </c>
      <c r="F2092" s="110" t="s">
        <v>3025</v>
      </c>
      <c r="G2092" s="110" t="s">
        <v>7782</v>
      </c>
      <c r="H2092" s="110" t="s">
        <v>7783</v>
      </c>
      <c r="I2092" s="2" t="s">
        <v>925</v>
      </c>
      <c r="J2092" s="2" t="s">
        <v>7828</v>
      </c>
      <c r="K2092" s="2" t="s">
        <v>7829</v>
      </c>
      <c r="L2092" s="2" t="s">
        <v>7830</v>
      </c>
      <c r="M2092" s="2">
        <v>0.0</v>
      </c>
      <c r="N2092" s="38" t="s">
        <v>7831</v>
      </c>
    </row>
    <row r="2093">
      <c r="A2093" s="125">
        <v>2092.0</v>
      </c>
      <c r="D2093" s="2" t="s">
        <v>3023</v>
      </c>
      <c r="E2093" s="2" t="s">
        <v>3024</v>
      </c>
      <c r="F2093" s="110" t="s">
        <v>3025</v>
      </c>
      <c r="G2093" s="110" t="s">
        <v>7782</v>
      </c>
      <c r="H2093" s="110" t="s">
        <v>7783</v>
      </c>
      <c r="I2093" s="2" t="s">
        <v>925</v>
      </c>
      <c r="J2093" s="2" t="s">
        <v>7832</v>
      </c>
      <c r="K2093" s="2" t="s">
        <v>7833</v>
      </c>
      <c r="L2093" s="2" t="s">
        <v>7834</v>
      </c>
      <c r="M2093" s="2">
        <v>0.0</v>
      </c>
      <c r="N2093" s="38" t="s">
        <v>7835</v>
      </c>
    </row>
    <row r="2094">
      <c r="A2094" s="125">
        <v>2093.0</v>
      </c>
      <c r="D2094" s="2" t="s">
        <v>3023</v>
      </c>
      <c r="E2094" s="2" t="s">
        <v>3024</v>
      </c>
      <c r="F2094" s="110" t="s">
        <v>3025</v>
      </c>
      <c r="G2094" s="110" t="s">
        <v>7782</v>
      </c>
      <c r="H2094" s="110" t="s">
        <v>7783</v>
      </c>
      <c r="I2094" s="2" t="s">
        <v>925</v>
      </c>
      <c r="J2094" s="2" t="s">
        <v>7836</v>
      </c>
      <c r="K2094" s="2" t="s">
        <v>7837</v>
      </c>
      <c r="L2094" s="2" t="s">
        <v>7838</v>
      </c>
      <c r="M2094" s="2">
        <v>0.0</v>
      </c>
      <c r="N2094" s="38" t="s">
        <v>7839</v>
      </c>
    </row>
    <row r="2095">
      <c r="A2095" s="125">
        <v>2094.0</v>
      </c>
      <c r="D2095" s="2" t="s">
        <v>3023</v>
      </c>
      <c r="E2095" s="2" t="s">
        <v>3024</v>
      </c>
      <c r="F2095" s="110" t="s">
        <v>3025</v>
      </c>
      <c r="G2095" s="110" t="s">
        <v>7782</v>
      </c>
      <c r="H2095" s="110" t="s">
        <v>7783</v>
      </c>
      <c r="I2095" s="2" t="s">
        <v>925</v>
      </c>
      <c r="J2095" s="2" t="s">
        <v>7840</v>
      </c>
      <c r="K2095" s="2" t="s">
        <v>7841</v>
      </c>
      <c r="L2095" s="2" t="s">
        <v>7842</v>
      </c>
      <c r="M2095" s="2">
        <v>0.0</v>
      </c>
      <c r="N2095" s="38" t="s">
        <v>7843</v>
      </c>
    </row>
    <row r="2096">
      <c r="A2096" s="125">
        <v>2095.0</v>
      </c>
      <c r="D2096" s="2" t="s">
        <v>3023</v>
      </c>
      <c r="E2096" s="2" t="s">
        <v>3024</v>
      </c>
      <c r="F2096" s="110" t="s">
        <v>3025</v>
      </c>
      <c r="G2096" s="110" t="s">
        <v>7782</v>
      </c>
      <c r="H2096" s="110" t="s">
        <v>7783</v>
      </c>
      <c r="I2096" s="2" t="s">
        <v>925</v>
      </c>
      <c r="J2096" s="2" t="s">
        <v>7844</v>
      </c>
      <c r="K2096" s="2" t="s">
        <v>7845</v>
      </c>
      <c r="L2096" s="2" t="s">
        <v>7846</v>
      </c>
      <c r="M2096" s="2">
        <v>0.0</v>
      </c>
      <c r="N2096" s="38" t="s">
        <v>7847</v>
      </c>
    </row>
    <row r="2097">
      <c r="A2097" s="125">
        <v>2096.0</v>
      </c>
      <c r="D2097" s="2" t="s">
        <v>3023</v>
      </c>
      <c r="E2097" s="2" t="s">
        <v>3024</v>
      </c>
      <c r="F2097" s="110" t="s">
        <v>3025</v>
      </c>
      <c r="G2097" s="110" t="s">
        <v>7782</v>
      </c>
      <c r="H2097" s="110" t="s">
        <v>7783</v>
      </c>
      <c r="I2097" s="2" t="s">
        <v>925</v>
      </c>
      <c r="J2097" s="2" t="s">
        <v>7848</v>
      </c>
      <c r="K2097" s="2" t="s">
        <v>7849</v>
      </c>
      <c r="L2097" s="2" t="s">
        <v>7850</v>
      </c>
      <c r="M2097" s="2">
        <v>0.0</v>
      </c>
      <c r="N2097" s="38" t="s">
        <v>7851</v>
      </c>
    </row>
    <row r="2098">
      <c r="A2098" s="125">
        <v>2097.0</v>
      </c>
      <c r="D2098" s="2" t="s">
        <v>3023</v>
      </c>
      <c r="E2098" s="2" t="s">
        <v>3024</v>
      </c>
      <c r="F2098" s="110" t="s">
        <v>3025</v>
      </c>
      <c r="G2098" s="110" t="s">
        <v>7782</v>
      </c>
      <c r="H2098" s="110" t="s">
        <v>7783</v>
      </c>
      <c r="I2098" s="2" t="s">
        <v>925</v>
      </c>
      <c r="J2098" s="2" t="s">
        <v>7852</v>
      </c>
      <c r="K2098" s="2" t="s">
        <v>7853</v>
      </c>
      <c r="L2098" s="2" t="s">
        <v>7854</v>
      </c>
      <c r="M2098" s="2">
        <v>0.0</v>
      </c>
      <c r="N2098" s="38" t="s">
        <v>7855</v>
      </c>
    </row>
    <row r="2099">
      <c r="A2099" s="125">
        <v>2098.0</v>
      </c>
      <c r="D2099" s="2" t="s">
        <v>3023</v>
      </c>
      <c r="E2099" s="2" t="s">
        <v>3024</v>
      </c>
      <c r="F2099" s="110" t="s">
        <v>3025</v>
      </c>
      <c r="G2099" s="110" t="s">
        <v>7782</v>
      </c>
      <c r="H2099" s="110" t="s">
        <v>7783</v>
      </c>
      <c r="I2099" s="2" t="s">
        <v>925</v>
      </c>
      <c r="J2099" s="2" t="s">
        <v>7856</v>
      </c>
      <c r="K2099" s="2" t="s">
        <v>7857</v>
      </c>
      <c r="L2099" s="2" t="s">
        <v>7858</v>
      </c>
      <c r="M2099" s="2">
        <v>0.0</v>
      </c>
      <c r="N2099" s="38" t="s">
        <v>7859</v>
      </c>
    </row>
    <row r="2100">
      <c r="A2100" s="125">
        <v>2099.0</v>
      </c>
      <c r="D2100" s="2" t="s">
        <v>3023</v>
      </c>
      <c r="E2100" s="2" t="s">
        <v>3024</v>
      </c>
      <c r="F2100" s="110" t="s">
        <v>3025</v>
      </c>
      <c r="G2100" s="110" t="s">
        <v>7782</v>
      </c>
      <c r="H2100" s="110" t="s">
        <v>7783</v>
      </c>
      <c r="I2100" s="2" t="s">
        <v>925</v>
      </c>
      <c r="J2100" s="2" t="s">
        <v>7860</v>
      </c>
      <c r="K2100" s="2" t="s">
        <v>7861</v>
      </c>
      <c r="L2100" s="2" t="s">
        <v>7862</v>
      </c>
      <c r="M2100" s="2">
        <v>0.0</v>
      </c>
      <c r="N2100" s="38" t="s">
        <v>7863</v>
      </c>
    </row>
    <row r="2101">
      <c r="A2101" s="125">
        <v>2100.0</v>
      </c>
      <c r="D2101" s="2" t="s">
        <v>3023</v>
      </c>
      <c r="E2101" s="2" t="s">
        <v>3024</v>
      </c>
      <c r="F2101" s="110" t="s">
        <v>3025</v>
      </c>
      <c r="G2101" s="110" t="s">
        <v>7782</v>
      </c>
      <c r="H2101" s="110" t="s">
        <v>7783</v>
      </c>
      <c r="I2101" s="2" t="s">
        <v>925</v>
      </c>
      <c r="J2101" s="2" t="s">
        <v>7864</v>
      </c>
      <c r="K2101" s="2" t="s">
        <v>7865</v>
      </c>
      <c r="L2101" s="2" t="s">
        <v>7866</v>
      </c>
      <c r="M2101" s="2">
        <v>0.0</v>
      </c>
      <c r="N2101" s="38" t="s">
        <v>7867</v>
      </c>
    </row>
    <row r="2102">
      <c r="A2102" s="125">
        <v>2101.0</v>
      </c>
      <c r="D2102" s="2" t="s">
        <v>3023</v>
      </c>
      <c r="E2102" s="2" t="s">
        <v>3024</v>
      </c>
      <c r="F2102" s="110" t="s">
        <v>3025</v>
      </c>
      <c r="G2102" s="110" t="s">
        <v>7782</v>
      </c>
      <c r="H2102" s="110" t="s">
        <v>7783</v>
      </c>
      <c r="I2102" s="2" t="s">
        <v>925</v>
      </c>
      <c r="J2102" s="2" t="s">
        <v>7868</v>
      </c>
      <c r="K2102" s="2" t="s">
        <v>7869</v>
      </c>
      <c r="L2102" s="2" t="s">
        <v>7870</v>
      </c>
      <c r="M2102" s="2">
        <v>0.0</v>
      </c>
      <c r="N2102" s="38" t="s">
        <v>7871</v>
      </c>
    </row>
    <row r="2103">
      <c r="A2103" s="125">
        <v>2102.0</v>
      </c>
      <c r="D2103" s="2" t="s">
        <v>3023</v>
      </c>
      <c r="E2103" s="2" t="s">
        <v>3024</v>
      </c>
      <c r="F2103" s="110" t="s">
        <v>3025</v>
      </c>
      <c r="G2103" s="110" t="s">
        <v>7782</v>
      </c>
      <c r="H2103" s="110" t="s">
        <v>7783</v>
      </c>
      <c r="I2103" s="2" t="s">
        <v>925</v>
      </c>
      <c r="J2103" s="2" t="s">
        <v>7872</v>
      </c>
      <c r="K2103" s="2" t="s">
        <v>7873</v>
      </c>
      <c r="L2103" s="2" t="s">
        <v>7874</v>
      </c>
      <c r="M2103" s="2">
        <v>0.0</v>
      </c>
      <c r="N2103" s="38" t="s">
        <v>7875</v>
      </c>
    </row>
    <row r="2104">
      <c r="A2104" s="125">
        <v>2103.0</v>
      </c>
      <c r="D2104" s="2" t="s">
        <v>3023</v>
      </c>
      <c r="E2104" s="2" t="s">
        <v>3024</v>
      </c>
      <c r="F2104" s="110" t="s">
        <v>3025</v>
      </c>
      <c r="G2104" s="110" t="s">
        <v>7782</v>
      </c>
      <c r="H2104" s="110" t="s">
        <v>7783</v>
      </c>
      <c r="I2104" s="2" t="s">
        <v>925</v>
      </c>
      <c r="J2104" s="2" t="s">
        <v>7876</v>
      </c>
      <c r="K2104" s="2" t="s">
        <v>7877</v>
      </c>
      <c r="L2104" s="2" t="s">
        <v>7878</v>
      </c>
      <c r="M2104" s="2">
        <v>0.0</v>
      </c>
      <c r="N2104" s="38" t="s">
        <v>7879</v>
      </c>
    </row>
    <row r="2105">
      <c r="A2105" s="125">
        <v>2104.0</v>
      </c>
      <c r="D2105" s="2" t="s">
        <v>3023</v>
      </c>
      <c r="E2105" s="2" t="s">
        <v>3024</v>
      </c>
      <c r="F2105" s="110" t="s">
        <v>3025</v>
      </c>
      <c r="G2105" s="110" t="s">
        <v>7880</v>
      </c>
      <c r="H2105" s="110" t="s">
        <v>7881</v>
      </c>
      <c r="I2105" s="2" t="s">
        <v>925</v>
      </c>
      <c r="J2105" s="2" t="s">
        <v>7882</v>
      </c>
      <c r="K2105" s="2" t="s">
        <v>7883</v>
      </c>
      <c r="L2105" s="2" t="s">
        <v>7884</v>
      </c>
      <c r="M2105" s="2">
        <v>0.0</v>
      </c>
      <c r="N2105" s="38" t="s">
        <v>7885</v>
      </c>
    </row>
    <row r="2106">
      <c r="A2106" s="125">
        <v>2105.0</v>
      </c>
      <c r="D2106" s="2" t="s">
        <v>3023</v>
      </c>
      <c r="E2106" s="2" t="s">
        <v>3024</v>
      </c>
      <c r="F2106" s="110" t="s">
        <v>3025</v>
      </c>
      <c r="G2106" s="110" t="s">
        <v>7880</v>
      </c>
      <c r="H2106" s="110" t="s">
        <v>7881</v>
      </c>
      <c r="I2106" s="2" t="s">
        <v>925</v>
      </c>
      <c r="J2106" s="2" t="s">
        <v>7886</v>
      </c>
      <c r="K2106" s="2" t="s">
        <v>7887</v>
      </c>
      <c r="L2106" s="2" t="s">
        <v>7888</v>
      </c>
      <c r="M2106" s="2">
        <v>0.0</v>
      </c>
      <c r="N2106" s="38" t="s">
        <v>7889</v>
      </c>
    </row>
    <row r="2107">
      <c r="A2107" s="125">
        <v>2106.0</v>
      </c>
      <c r="D2107" s="2" t="s">
        <v>3023</v>
      </c>
      <c r="E2107" s="2" t="s">
        <v>3024</v>
      </c>
      <c r="F2107" s="110" t="s">
        <v>3025</v>
      </c>
      <c r="G2107" s="110" t="s">
        <v>7880</v>
      </c>
      <c r="H2107" s="110" t="s">
        <v>7881</v>
      </c>
      <c r="I2107" s="2" t="s">
        <v>925</v>
      </c>
      <c r="J2107" s="2" t="s">
        <v>7890</v>
      </c>
      <c r="K2107" s="2" t="s">
        <v>7891</v>
      </c>
      <c r="L2107" s="2" t="s">
        <v>7892</v>
      </c>
      <c r="M2107" s="2">
        <v>0.0</v>
      </c>
      <c r="N2107" s="38" t="s">
        <v>7893</v>
      </c>
    </row>
    <row r="2108">
      <c r="A2108" s="125">
        <v>2107.0</v>
      </c>
      <c r="D2108" s="2" t="s">
        <v>3023</v>
      </c>
      <c r="E2108" s="2" t="s">
        <v>3024</v>
      </c>
      <c r="F2108" s="110" t="s">
        <v>3025</v>
      </c>
      <c r="G2108" s="110" t="s">
        <v>7880</v>
      </c>
      <c r="H2108" s="110" t="s">
        <v>7881</v>
      </c>
      <c r="I2108" s="2" t="s">
        <v>925</v>
      </c>
      <c r="J2108" s="2" t="s">
        <v>7894</v>
      </c>
      <c r="K2108" s="2" t="s">
        <v>7895</v>
      </c>
      <c r="L2108" s="2" t="s">
        <v>7896</v>
      </c>
      <c r="M2108" s="2">
        <v>0.0</v>
      </c>
      <c r="N2108" s="38" t="s">
        <v>7897</v>
      </c>
    </row>
    <row r="2109">
      <c r="A2109" s="125">
        <v>2108.0</v>
      </c>
      <c r="D2109" s="2" t="s">
        <v>3023</v>
      </c>
      <c r="E2109" s="2" t="s">
        <v>3024</v>
      </c>
      <c r="F2109" s="110" t="s">
        <v>3025</v>
      </c>
      <c r="G2109" s="110" t="s">
        <v>7880</v>
      </c>
      <c r="H2109" s="110" t="s">
        <v>7881</v>
      </c>
      <c r="I2109" s="2" t="s">
        <v>925</v>
      </c>
      <c r="J2109" s="2" t="s">
        <v>7898</v>
      </c>
      <c r="K2109" s="2" t="s">
        <v>7899</v>
      </c>
      <c r="L2109" s="2" t="s">
        <v>7900</v>
      </c>
      <c r="M2109" s="2">
        <v>0.0</v>
      </c>
      <c r="N2109" s="38" t="s">
        <v>7901</v>
      </c>
    </row>
    <row r="2110">
      <c r="A2110" s="125">
        <v>2109.0</v>
      </c>
      <c r="D2110" s="2" t="s">
        <v>3023</v>
      </c>
      <c r="E2110" s="2" t="s">
        <v>3024</v>
      </c>
      <c r="F2110" s="110" t="s">
        <v>3025</v>
      </c>
      <c r="G2110" s="110" t="s">
        <v>7880</v>
      </c>
      <c r="H2110" s="110" t="s">
        <v>7881</v>
      </c>
      <c r="I2110" s="2" t="s">
        <v>925</v>
      </c>
      <c r="J2110" s="2" t="s">
        <v>7902</v>
      </c>
      <c r="K2110" s="2" t="s">
        <v>7903</v>
      </c>
      <c r="L2110" s="2" t="s">
        <v>7904</v>
      </c>
      <c r="M2110" s="2">
        <v>0.0</v>
      </c>
      <c r="N2110" s="38" t="s">
        <v>7905</v>
      </c>
    </row>
    <row r="2111">
      <c r="A2111" s="125">
        <v>2110.0</v>
      </c>
      <c r="D2111" s="2" t="s">
        <v>3023</v>
      </c>
      <c r="E2111" s="2" t="s">
        <v>3024</v>
      </c>
      <c r="F2111" s="110" t="s">
        <v>3025</v>
      </c>
      <c r="G2111" s="110" t="s">
        <v>7880</v>
      </c>
      <c r="H2111" s="110" t="s">
        <v>7881</v>
      </c>
      <c r="I2111" s="2" t="s">
        <v>925</v>
      </c>
      <c r="J2111" s="2" t="s">
        <v>7906</v>
      </c>
      <c r="K2111" s="2" t="s">
        <v>7907</v>
      </c>
      <c r="L2111" s="2" t="s">
        <v>7908</v>
      </c>
      <c r="M2111" s="2">
        <v>0.0</v>
      </c>
      <c r="N2111" s="38" t="s">
        <v>7909</v>
      </c>
    </row>
    <row r="2112">
      <c r="A2112" s="125">
        <v>2111.0</v>
      </c>
      <c r="D2112" s="2" t="s">
        <v>3023</v>
      </c>
      <c r="E2112" s="2" t="s">
        <v>3024</v>
      </c>
      <c r="F2112" s="110" t="s">
        <v>3025</v>
      </c>
      <c r="G2112" s="110" t="s">
        <v>7880</v>
      </c>
      <c r="H2112" s="110" t="s">
        <v>7881</v>
      </c>
      <c r="I2112" s="2" t="s">
        <v>925</v>
      </c>
      <c r="J2112" s="2" t="s">
        <v>7910</v>
      </c>
      <c r="K2112" s="2" t="s">
        <v>7911</v>
      </c>
      <c r="L2112" s="2" t="s">
        <v>7912</v>
      </c>
      <c r="M2112" s="2">
        <v>0.0</v>
      </c>
      <c r="N2112" s="38" t="s">
        <v>7913</v>
      </c>
    </row>
    <row r="2113">
      <c r="A2113" s="125">
        <v>2112.0</v>
      </c>
      <c r="D2113" s="2" t="s">
        <v>3023</v>
      </c>
      <c r="E2113" s="2" t="s">
        <v>3024</v>
      </c>
      <c r="F2113" s="110" t="s">
        <v>3025</v>
      </c>
      <c r="G2113" s="110" t="s">
        <v>7880</v>
      </c>
      <c r="H2113" s="110" t="s">
        <v>7881</v>
      </c>
      <c r="I2113" s="2" t="s">
        <v>925</v>
      </c>
      <c r="J2113" s="2" t="s">
        <v>7914</v>
      </c>
      <c r="K2113" s="2" t="s">
        <v>7915</v>
      </c>
      <c r="L2113" s="2" t="s">
        <v>7916</v>
      </c>
      <c r="M2113" s="2">
        <v>0.0</v>
      </c>
      <c r="N2113" s="38" t="s">
        <v>7917</v>
      </c>
    </row>
    <row r="2114">
      <c r="A2114" s="125">
        <v>2113.0</v>
      </c>
      <c r="D2114" s="2" t="s">
        <v>3023</v>
      </c>
      <c r="E2114" s="2" t="s">
        <v>3024</v>
      </c>
      <c r="F2114" s="110" t="s">
        <v>3025</v>
      </c>
      <c r="G2114" s="110" t="s">
        <v>7880</v>
      </c>
      <c r="H2114" s="110" t="s">
        <v>7881</v>
      </c>
      <c r="I2114" s="2" t="s">
        <v>925</v>
      </c>
      <c r="J2114" s="2" t="s">
        <v>7918</v>
      </c>
      <c r="K2114" s="2" t="s">
        <v>7919</v>
      </c>
      <c r="L2114" s="2" t="s">
        <v>7920</v>
      </c>
      <c r="M2114" s="2">
        <v>0.0</v>
      </c>
      <c r="N2114" s="38" t="s">
        <v>7921</v>
      </c>
    </row>
    <row r="2115">
      <c r="A2115" s="125">
        <v>2114.0</v>
      </c>
      <c r="D2115" s="2" t="s">
        <v>3023</v>
      </c>
      <c r="E2115" s="2" t="s">
        <v>3024</v>
      </c>
      <c r="F2115" s="110" t="s">
        <v>3025</v>
      </c>
      <c r="G2115" s="110" t="s">
        <v>7880</v>
      </c>
      <c r="H2115" s="110" t="s">
        <v>7881</v>
      </c>
      <c r="I2115" s="2" t="s">
        <v>925</v>
      </c>
      <c r="J2115" s="2" t="s">
        <v>7922</v>
      </c>
      <c r="K2115" s="2" t="s">
        <v>7923</v>
      </c>
      <c r="L2115" s="2" t="s">
        <v>7924</v>
      </c>
      <c r="M2115" s="2">
        <v>0.0</v>
      </c>
      <c r="N2115" s="38" t="s">
        <v>7925</v>
      </c>
    </row>
    <row r="2116">
      <c r="A2116" s="125">
        <v>2115.0</v>
      </c>
      <c r="D2116" s="2" t="s">
        <v>3023</v>
      </c>
      <c r="E2116" s="2" t="s">
        <v>3024</v>
      </c>
      <c r="F2116" s="110" t="s">
        <v>3025</v>
      </c>
      <c r="G2116" s="110" t="s">
        <v>7880</v>
      </c>
      <c r="H2116" s="110" t="s">
        <v>7881</v>
      </c>
      <c r="I2116" s="2" t="s">
        <v>925</v>
      </c>
      <c r="J2116" s="2" t="s">
        <v>7926</v>
      </c>
      <c r="K2116" s="2" t="s">
        <v>7927</v>
      </c>
      <c r="L2116" s="2" t="s">
        <v>7928</v>
      </c>
      <c r="M2116" s="2">
        <v>0.0</v>
      </c>
      <c r="N2116" s="38" t="s">
        <v>7929</v>
      </c>
    </row>
    <row r="2117">
      <c r="A2117" s="125">
        <v>2116.0</v>
      </c>
      <c r="D2117" s="2" t="s">
        <v>3023</v>
      </c>
      <c r="E2117" s="2" t="s">
        <v>3024</v>
      </c>
      <c r="F2117" s="110" t="s">
        <v>3025</v>
      </c>
      <c r="G2117" s="110" t="s">
        <v>7880</v>
      </c>
      <c r="H2117" s="110" t="s">
        <v>7881</v>
      </c>
      <c r="I2117" s="2" t="s">
        <v>925</v>
      </c>
      <c r="J2117" s="2" t="s">
        <v>7930</v>
      </c>
      <c r="K2117" s="2" t="s">
        <v>7931</v>
      </c>
      <c r="L2117" s="2" t="s">
        <v>7932</v>
      </c>
      <c r="M2117" s="2">
        <v>0.0</v>
      </c>
      <c r="N2117" s="38" t="s">
        <v>7933</v>
      </c>
    </row>
    <row r="2118">
      <c r="A2118" s="125">
        <v>2117.0</v>
      </c>
      <c r="D2118" s="2" t="s">
        <v>3023</v>
      </c>
      <c r="E2118" s="2" t="s">
        <v>3024</v>
      </c>
      <c r="F2118" s="110" t="s">
        <v>3025</v>
      </c>
      <c r="G2118" s="110" t="s">
        <v>7880</v>
      </c>
      <c r="H2118" s="110" t="s">
        <v>7881</v>
      </c>
      <c r="I2118" s="2" t="s">
        <v>925</v>
      </c>
      <c r="J2118" s="2" t="s">
        <v>7934</v>
      </c>
      <c r="K2118" s="2" t="s">
        <v>7935</v>
      </c>
      <c r="L2118" s="2" t="s">
        <v>7936</v>
      </c>
      <c r="M2118" s="2">
        <v>0.0</v>
      </c>
      <c r="N2118" s="38" t="s">
        <v>7937</v>
      </c>
    </row>
    <row r="2119">
      <c r="A2119" s="125">
        <v>2118.0</v>
      </c>
      <c r="D2119" s="2" t="s">
        <v>3023</v>
      </c>
      <c r="E2119" s="2" t="s">
        <v>3024</v>
      </c>
      <c r="F2119" s="110" t="s">
        <v>3025</v>
      </c>
      <c r="G2119" s="110" t="s">
        <v>7880</v>
      </c>
      <c r="H2119" s="110" t="s">
        <v>7881</v>
      </c>
      <c r="I2119" s="2" t="s">
        <v>925</v>
      </c>
      <c r="J2119" s="2" t="s">
        <v>7938</v>
      </c>
      <c r="K2119" s="2" t="s">
        <v>7939</v>
      </c>
      <c r="L2119" s="2" t="s">
        <v>7940</v>
      </c>
      <c r="M2119" s="2">
        <v>0.0</v>
      </c>
      <c r="N2119" s="38" t="s">
        <v>7941</v>
      </c>
    </row>
    <row r="2120">
      <c r="A2120" s="125">
        <v>2119.0</v>
      </c>
      <c r="D2120" s="2" t="s">
        <v>3023</v>
      </c>
      <c r="E2120" s="2" t="s">
        <v>3024</v>
      </c>
      <c r="F2120" s="110" t="s">
        <v>3025</v>
      </c>
      <c r="G2120" s="110" t="s">
        <v>7880</v>
      </c>
      <c r="H2120" s="110" t="s">
        <v>7881</v>
      </c>
      <c r="I2120" s="2" t="s">
        <v>925</v>
      </c>
      <c r="J2120" s="2" t="s">
        <v>7942</v>
      </c>
      <c r="K2120" s="2" t="s">
        <v>7943</v>
      </c>
      <c r="L2120" s="2" t="s">
        <v>7944</v>
      </c>
      <c r="M2120" s="2">
        <v>0.0</v>
      </c>
      <c r="N2120" s="38" t="s">
        <v>7945</v>
      </c>
    </row>
    <row r="2121">
      <c r="A2121" s="125">
        <v>2120.0</v>
      </c>
      <c r="D2121" s="2" t="s">
        <v>3023</v>
      </c>
      <c r="E2121" s="2" t="s">
        <v>3024</v>
      </c>
      <c r="F2121" s="110" t="s">
        <v>3025</v>
      </c>
      <c r="G2121" s="110" t="s">
        <v>7880</v>
      </c>
      <c r="H2121" s="110" t="s">
        <v>7881</v>
      </c>
      <c r="I2121" s="2" t="s">
        <v>925</v>
      </c>
      <c r="J2121" s="2" t="s">
        <v>7946</v>
      </c>
      <c r="K2121" s="2" t="s">
        <v>7947</v>
      </c>
      <c r="L2121" s="2" t="s">
        <v>7948</v>
      </c>
      <c r="M2121" s="2">
        <v>0.0</v>
      </c>
      <c r="N2121" s="38" t="s">
        <v>7949</v>
      </c>
    </row>
    <row r="2122">
      <c r="A2122" s="125">
        <v>2121.0</v>
      </c>
      <c r="D2122" s="2" t="s">
        <v>3023</v>
      </c>
      <c r="E2122" s="2" t="s">
        <v>3024</v>
      </c>
      <c r="F2122" s="110" t="s">
        <v>3025</v>
      </c>
      <c r="G2122" s="110" t="s">
        <v>7880</v>
      </c>
      <c r="H2122" s="110" t="s">
        <v>7881</v>
      </c>
      <c r="I2122" s="2" t="s">
        <v>925</v>
      </c>
      <c r="J2122" s="2" t="s">
        <v>7950</v>
      </c>
      <c r="K2122" s="2" t="s">
        <v>7951</v>
      </c>
      <c r="L2122" s="2" t="s">
        <v>7952</v>
      </c>
      <c r="M2122" s="2">
        <v>0.0</v>
      </c>
      <c r="N2122" s="38" t="s">
        <v>7953</v>
      </c>
    </row>
    <row r="2123">
      <c r="A2123" s="125">
        <v>2122.0</v>
      </c>
      <c r="D2123" s="2" t="s">
        <v>3023</v>
      </c>
      <c r="E2123" s="2" t="s">
        <v>3024</v>
      </c>
      <c r="F2123" s="110" t="s">
        <v>3025</v>
      </c>
      <c r="G2123" s="110" t="s">
        <v>7880</v>
      </c>
      <c r="H2123" s="110" t="s">
        <v>7881</v>
      </c>
      <c r="I2123" s="2" t="s">
        <v>925</v>
      </c>
      <c r="J2123" s="2" t="s">
        <v>7954</v>
      </c>
      <c r="K2123" s="2" t="s">
        <v>7955</v>
      </c>
      <c r="L2123" s="2" t="s">
        <v>7956</v>
      </c>
      <c r="M2123" s="2">
        <v>0.0</v>
      </c>
      <c r="N2123" s="38" t="s">
        <v>7957</v>
      </c>
    </row>
    <row r="2124">
      <c r="A2124" s="125">
        <v>2123.0</v>
      </c>
      <c r="D2124" s="2" t="s">
        <v>3023</v>
      </c>
      <c r="E2124" s="2" t="s">
        <v>3024</v>
      </c>
      <c r="F2124" s="110" t="s">
        <v>3025</v>
      </c>
      <c r="G2124" s="110" t="s">
        <v>7880</v>
      </c>
      <c r="H2124" s="110" t="s">
        <v>7881</v>
      </c>
      <c r="I2124" s="2" t="s">
        <v>925</v>
      </c>
      <c r="J2124" s="2" t="s">
        <v>7958</v>
      </c>
      <c r="K2124" s="2" t="s">
        <v>7959</v>
      </c>
      <c r="L2124" s="2" t="s">
        <v>7960</v>
      </c>
      <c r="M2124" s="2">
        <v>0.0</v>
      </c>
      <c r="N2124" s="38" t="s">
        <v>7961</v>
      </c>
    </row>
    <row r="2125">
      <c r="A2125" s="125">
        <v>2124.0</v>
      </c>
      <c r="D2125" s="2" t="s">
        <v>3023</v>
      </c>
      <c r="E2125" s="2" t="s">
        <v>3024</v>
      </c>
      <c r="F2125" s="110" t="s">
        <v>3025</v>
      </c>
      <c r="G2125" s="110" t="s">
        <v>7880</v>
      </c>
      <c r="H2125" s="110" t="s">
        <v>7881</v>
      </c>
      <c r="I2125" s="2" t="s">
        <v>925</v>
      </c>
      <c r="J2125" s="2" t="s">
        <v>7962</v>
      </c>
      <c r="K2125" s="2" t="s">
        <v>7963</v>
      </c>
      <c r="L2125" s="2" t="s">
        <v>7964</v>
      </c>
      <c r="M2125" s="2">
        <v>0.0</v>
      </c>
      <c r="N2125" s="38" t="s">
        <v>7965</v>
      </c>
    </row>
    <row r="2126">
      <c r="A2126" s="125">
        <v>2125.0</v>
      </c>
      <c r="D2126" s="2" t="s">
        <v>3023</v>
      </c>
      <c r="E2126" s="2" t="s">
        <v>3024</v>
      </c>
      <c r="F2126" s="110" t="s">
        <v>3025</v>
      </c>
      <c r="G2126" s="110" t="s">
        <v>7880</v>
      </c>
      <c r="H2126" s="110" t="s">
        <v>7881</v>
      </c>
      <c r="I2126" s="2" t="s">
        <v>925</v>
      </c>
      <c r="J2126" s="2" t="s">
        <v>7966</v>
      </c>
      <c r="K2126" s="2" t="s">
        <v>7967</v>
      </c>
      <c r="L2126" s="2" t="s">
        <v>7968</v>
      </c>
      <c r="M2126" s="2">
        <v>0.0</v>
      </c>
      <c r="N2126" s="38" t="s">
        <v>7969</v>
      </c>
    </row>
    <row r="2127">
      <c r="A2127" s="125">
        <v>2126.0</v>
      </c>
      <c r="D2127" s="2" t="s">
        <v>3023</v>
      </c>
      <c r="E2127" s="2" t="s">
        <v>3024</v>
      </c>
      <c r="F2127" s="110" t="s">
        <v>3025</v>
      </c>
      <c r="G2127" s="110" t="s">
        <v>7970</v>
      </c>
      <c r="H2127" s="110" t="s">
        <v>7971</v>
      </c>
      <c r="I2127" s="2" t="s">
        <v>925</v>
      </c>
      <c r="J2127" s="2" t="s">
        <v>7972</v>
      </c>
      <c r="K2127" s="2" t="s">
        <v>7973</v>
      </c>
      <c r="L2127" s="2" t="s">
        <v>7974</v>
      </c>
      <c r="M2127" s="2">
        <v>0.0</v>
      </c>
      <c r="N2127" s="38" t="s">
        <v>7975</v>
      </c>
    </row>
    <row r="2128">
      <c r="A2128" s="125">
        <v>2127.0</v>
      </c>
      <c r="D2128" s="2" t="s">
        <v>3023</v>
      </c>
      <c r="E2128" s="2" t="s">
        <v>3024</v>
      </c>
      <c r="F2128" s="110" t="s">
        <v>3025</v>
      </c>
      <c r="G2128" s="110" t="s">
        <v>7970</v>
      </c>
      <c r="H2128" s="110" t="s">
        <v>7971</v>
      </c>
      <c r="I2128" s="2" t="s">
        <v>925</v>
      </c>
      <c r="J2128" s="2" t="s">
        <v>7976</v>
      </c>
      <c r="K2128" s="2" t="s">
        <v>7977</v>
      </c>
      <c r="L2128" s="2" t="s">
        <v>7978</v>
      </c>
      <c r="M2128" s="2">
        <v>0.0</v>
      </c>
      <c r="N2128" s="38" t="s">
        <v>7979</v>
      </c>
    </row>
    <row r="2129">
      <c r="A2129" s="125">
        <v>2128.0</v>
      </c>
      <c r="D2129" s="2" t="s">
        <v>3023</v>
      </c>
      <c r="E2129" s="2" t="s">
        <v>3024</v>
      </c>
      <c r="F2129" s="110" t="s">
        <v>3025</v>
      </c>
      <c r="G2129" s="110" t="s">
        <v>7970</v>
      </c>
      <c r="H2129" s="110" t="s">
        <v>7971</v>
      </c>
      <c r="I2129" s="2" t="s">
        <v>925</v>
      </c>
      <c r="J2129" s="2" t="s">
        <v>7980</v>
      </c>
      <c r="K2129" s="2" t="s">
        <v>7981</v>
      </c>
      <c r="L2129" s="2" t="s">
        <v>7982</v>
      </c>
      <c r="M2129" s="2">
        <v>0.0</v>
      </c>
      <c r="N2129" s="38" t="s">
        <v>7983</v>
      </c>
    </row>
    <row r="2130">
      <c r="A2130" s="125">
        <v>2129.0</v>
      </c>
      <c r="D2130" s="2" t="s">
        <v>3023</v>
      </c>
      <c r="E2130" s="2" t="s">
        <v>3024</v>
      </c>
      <c r="F2130" s="110" t="s">
        <v>3025</v>
      </c>
      <c r="G2130" s="110" t="s">
        <v>7970</v>
      </c>
      <c r="H2130" s="110" t="s">
        <v>7971</v>
      </c>
      <c r="I2130" s="2" t="s">
        <v>925</v>
      </c>
      <c r="J2130" s="2" t="s">
        <v>7984</v>
      </c>
      <c r="K2130" s="2" t="s">
        <v>7985</v>
      </c>
      <c r="L2130" s="2" t="s">
        <v>7986</v>
      </c>
      <c r="M2130" s="2">
        <v>0.0</v>
      </c>
      <c r="N2130" s="38" t="s">
        <v>7987</v>
      </c>
    </row>
    <row r="2131">
      <c r="A2131" s="125">
        <v>2130.0</v>
      </c>
      <c r="D2131" s="2" t="s">
        <v>3023</v>
      </c>
      <c r="E2131" s="2" t="s">
        <v>3024</v>
      </c>
      <c r="F2131" s="110" t="s">
        <v>3025</v>
      </c>
      <c r="G2131" s="110" t="s">
        <v>7970</v>
      </c>
      <c r="H2131" s="110" t="s">
        <v>7971</v>
      </c>
      <c r="I2131" s="2" t="s">
        <v>925</v>
      </c>
      <c r="J2131" s="2" t="s">
        <v>7988</v>
      </c>
      <c r="K2131" s="2" t="s">
        <v>7989</v>
      </c>
      <c r="L2131" s="2" t="s">
        <v>7990</v>
      </c>
      <c r="M2131" s="2">
        <v>0.0</v>
      </c>
      <c r="N2131" s="38" t="s">
        <v>7991</v>
      </c>
    </row>
    <row r="2132">
      <c r="A2132" s="125">
        <v>2131.0</v>
      </c>
      <c r="D2132" s="2" t="s">
        <v>3023</v>
      </c>
      <c r="E2132" s="2" t="s">
        <v>3024</v>
      </c>
      <c r="F2132" s="110" t="s">
        <v>3025</v>
      </c>
      <c r="G2132" s="110" t="s">
        <v>7970</v>
      </c>
      <c r="H2132" s="110" t="s">
        <v>7971</v>
      </c>
      <c r="I2132" s="2" t="s">
        <v>925</v>
      </c>
      <c r="J2132" s="2" t="s">
        <v>7992</v>
      </c>
      <c r="K2132" s="2" t="s">
        <v>7993</v>
      </c>
      <c r="L2132" s="2" t="s">
        <v>7994</v>
      </c>
      <c r="M2132" s="2">
        <v>0.0</v>
      </c>
      <c r="N2132" s="38" t="s">
        <v>7995</v>
      </c>
    </row>
    <row r="2133">
      <c r="A2133" s="125">
        <v>2132.0</v>
      </c>
      <c r="D2133" s="2" t="s">
        <v>3023</v>
      </c>
      <c r="E2133" s="2" t="s">
        <v>3024</v>
      </c>
      <c r="F2133" s="110" t="s">
        <v>3025</v>
      </c>
      <c r="G2133" s="110" t="s">
        <v>7970</v>
      </c>
      <c r="H2133" s="110" t="s">
        <v>7971</v>
      </c>
      <c r="I2133" s="2" t="s">
        <v>925</v>
      </c>
      <c r="J2133" s="2" t="s">
        <v>7996</v>
      </c>
      <c r="K2133" s="2" t="s">
        <v>7997</v>
      </c>
      <c r="L2133" s="2" t="s">
        <v>7998</v>
      </c>
      <c r="M2133" s="2">
        <v>0.0</v>
      </c>
      <c r="N2133" s="38" t="s">
        <v>7999</v>
      </c>
    </row>
    <row r="2134">
      <c r="A2134" s="125">
        <v>2133.0</v>
      </c>
      <c r="D2134" s="2" t="s">
        <v>3023</v>
      </c>
      <c r="E2134" s="2" t="s">
        <v>3024</v>
      </c>
      <c r="F2134" s="110" t="s">
        <v>3025</v>
      </c>
      <c r="G2134" s="110" t="s">
        <v>7970</v>
      </c>
      <c r="H2134" s="110" t="s">
        <v>7971</v>
      </c>
      <c r="I2134" s="2" t="s">
        <v>925</v>
      </c>
      <c r="J2134" s="2" t="s">
        <v>8000</v>
      </c>
      <c r="K2134" s="2" t="s">
        <v>8001</v>
      </c>
      <c r="L2134" s="2" t="s">
        <v>8002</v>
      </c>
      <c r="M2134" s="2">
        <v>0.0</v>
      </c>
      <c r="N2134" s="38" t="s">
        <v>8003</v>
      </c>
    </row>
    <row r="2135">
      <c r="A2135" s="125">
        <v>2134.0</v>
      </c>
      <c r="D2135" s="2" t="s">
        <v>3023</v>
      </c>
      <c r="E2135" s="2" t="s">
        <v>3024</v>
      </c>
      <c r="F2135" s="110" t="s">
        <v>3025</v>
      </c>
      <c r="G2135" s="110" t="s">
        <v>7970</v>
      </c>
      <c r="H2135" s="110" t="s">
        <v>7971</v>
      </c>
      <c r="I2135" s="2" t="s">
        <v>925</v>
      </c>
      <c r="J2135" s="2" t="s">
        <v>8004</v>
      </c>
      <c r="K2135" s="2" t="s">
        <v>8005</v>
      </c>
      <c r="L2135" s="2" t="s">
        <v>8006</v>
      </c>
      <c r="M2135" s="2">
        <v>0.0</v>
      </c>
      <c r="N2135" s="38" t="s">
        <v>8007</v>
      </c>
    </row>
    <row r="2136">
      <c r="A2136" s="125">
        <v>2135.0</v>
      </c>
      <c r="D2136" s="2" t="s">
        <v>3023</v>
      </c>
      <c r="E2136" s="2" t="s">
        <v>3024</v>
      </c>
      <c r="F2136" s="110" t="s">
        <v>3025</v>
      </c>
      <c r="G2136" s="110" t="s">
        <v>7970</v>
      </c>
      <c r="H2136" s="110" t="s">
        <v>7971</v>
      </c>
      <c r="I2136" s="2" t="s">
        <v>925</v>
      </c>
      <c r="J2136" s="2" t="s">
        <v>8008</v>
      </c>
      <c r="K2136" s="2" t="s">
        <v>8009</v>
      </c>
      <c r="L2136" s="2" t="s">
        <v>8010</v>
      </c>
      <c r="M2136" s="2">
        <v>0.0</v>
      </c>
      <c r="N2136" s="38" t="s">
        <v>8011</v>
      </c>
    </row>
    <row r="2137">
      <c r="A2137" s="125">
        <v>2136.0</v>
      </c>
      <c r="D2137" s="2" t="s">
        <v>3023</v>
      </c>
      <c r="E2137" s="2" t="s">
        <v>3024</v>
      </c>
      <c r="F2137" s="110" t="s">
        <v>3025</v>
      </c>
      <c r="G2137" s="110" t="s">
        <v>7970</v>
      </c>
      <c r="H2137" s="110" t="s">
        <v>7971</v>
      </c>
      <c r="I2137" s="2" t="s">
        <v>925</v>
      </c>
      <c r="J2137" s="2" t="s">
        <v>8012</v>
      </c>
      <c r="K2137" s="2" t="s">
        <v>8013</v>
      </c>
      <c r="L2137" s="2" t="s">
        <v>8014</v>
      </c>
      <c r="M2137" s="2">
        <v>0.0</v>
      </c>
      <c r="N2137" s="38" t="s">
        <v>8015</v>
      </c>
    </row>
    <row r="2138">
      <c r="A2138" s="125">
        <v>2137.0</v>
      </c>
      <c r="D2138" s="2" t="s">
        <v>3023</v>
      </c>
      <c r="E2138" s="2" t="s">
        <v>3024</v>
      </c>
      <c r="F2138" s="110" t="s">
        <v>3025</v>
      </c>
      <c r="G2138" s="110" t="s">
        <v>7970</v>
      </c>
      <c r="H2138" s="110" t="s">
        <v>7971</v>
      </c>
      <c r="I2138" s="2" t="s">
        <v>925</v>
      </c>
      <c r="J2138" s="2" t="s">
        <v>8016</v>
      </c>
      <c r="K2138" s="2" t="s">
        <v>8017</v>
      </c>
      <c r="L2138" s="2" t="s">
        <v>8018</v>
      </c>
      <c r="M2138" s="2">
        <v>0.0</v>
      </c>
      <c r="N2138" s="38" t="s">
        <v>8019</v>
      </c>
    </row>
    <row r="2139">
      <c r="A2139" s="125">
        <v>2138.0</v>
      </c>
      <c r="D2139" s="2" t="s">
        <v>3023</v>
      </c>
      <c r="E2139" s="2" t="s">
        <v>3024</v>
      </c>
      <c r="F2139" s="110" t="s">
        <v>3025</v>
      </c>
      <c r="G2139" s="110" t="s">
        <v>7970</v>
      </c>
      <c r="H2139" s="110" t="s">
        <v>7971</v>
      </c>
      <c r="I2139" s="2" t="s">
        <v>925</v>
      </c>
      <c r="J2139" s="2" t="s">
        <v>8020</v>
      </c>
      <c r="K2139" s="2" t="s">
        <v>8021</v>
      </c>
      <c r="L2139" s="2" t="s">
        <v>8022</v>
      </c>
      <c r="M2139" s="2">
        <v>0.0</v>
      </c>
      <c r="N2139" s="38" t="s">
        <v>8023</v>
      </c>
    </row>
    <row r="2140">
      <c r="A2140" s="125">
        <v>2139.0</v>
      </c>
      <c r="D2140" s="2" t="s">
        <v>3023</v>
      </c>
      <c r="E2140" s="2" t="s">
        <v>3024</v>
      </c>
      <c r="F2140" s="110" t="s">
        <v>3025</v>
      </c>
      <c r="G2140" s="110" t="s">
        <v>7970</v>
      </c>
      <c r="H2140" s="110" t="s">
        <v>7971</v>
      </c>
      <c r="I2140" s="2" t="s">
        <v>925</v>
      </c>
      <c r="J2140" s="2" t="s">
        <v>8024</v>
      </c>
      <c r="K2140" s="2" t="s">
        <v>8025</v>
      </c>
      <c r="L2140" s="2" t="s">
        <v>8026</v>
      </c>
      <c r="M2140" s="2">
        <v>0.0</v>
      </c>
      <c r="N2140" s="38" t="s">
        <v>8027</v>
      </c>
    </row>
    <row r="2141">
      <c r="A2141" s="125">
        <v>2140.0</v>
      </c>
      <c r="D2141" s="2" t="s">
        <v>3023</v>
      </c>
      <c r="E2141" s="2" t="s">
        <v>3024</v>
      </c>
      <c r="F2141" s="110" t="s">
        <v>3025</v>
      </c>
      <c r="G2141" s="110" t="s">
        <v>7970</v>
      </c>
      <c r="H2141" s="110" t="s">
        <v>7971</v>
      </c>
      <c r="I2141" s="2" t="s">
        <v>925</v>
      </c>
      <c r="J2141" s="2" t="s">
        <v>8028</v>
      </c>
      <c r="K2141" s="2" t="s">
        <v>8029</v>
      </c>
      <c r="L2141" s="2" t="s">
        <v>8030</v>
      </c>
      <c r="M2141" s="2">
        <v>0.0</v>
      </c>
      <c r="N2141" s="38" t="s">
        <v>8031</v>
      </c>
    </row>
    <row r="2142">
      <c r="A2142" s="125">
        <v>2141.0</v>
      </c>
      <c r="D2142" s="2" t="s">
        <v>3023</v>
      </c>
      <c r="E2142" s="2" t="s">
        <v>3024</v>
      </c>
      <c r="F2142" s="110" t="s">
        <v>3025</v>
      </c>
      <c r="G2142" s="110" t="s">
        <v>7970</v>
      </c>
      <c r="H2142" s="110" t="s">
        <v>7971</v>
      </c>
      <c r="I2142" s="2" t="s">
        <v>925</v>
      </c>
      <c r="J2142" s="2" t="s">
        <v>8032</v>
      </c>
      <c r="K2142" s="2" t="s">
        <v>8033</v>
      </c>
      <c r="L2142" s="2" t="s">
        <v>8034</v>
      </c>
      <c r="M2142" s="2">
        <v>0.0</v>
      </c>
      <c r="N2142" s="38" t="s">
        <v>8035</v>
      </c>
    </row>
    <row r="2143">
      <c r="A2143" s="125">
        <v>2142.0</v>
      </c>
      <c r="D2143" s="2" t="s">
        <v>3023</v>
      </c>
      <c r="E2143" s="2" t="s">
        <v>3024</v>
      </c>
      <c r="F2143" s="110" t="s">
        <v>3025</v>
      </c>
      <c r="G2143" s="110" t="s">
        <v>7970</v>
      </c>
      <c r="H2143" s="110" t="s">
        <v>7971</v>
      </c>
      <c r="I2143" s="2" t="s">
        <v>925</v>
      </c>
      <c r="J2143" s="2" t="s">
        <v>8036</v>
      </c>
      <c r="K2143" s="2" t="s">
        <v>8037</v>
      </c>
      <c r="L2143" s="2" t="s">
        <v>8038</v>
      </c>
      <c r="M2143" s="2">
        <v>0.0</v>
      </c>
      <c r="N2143" s="38" t="s">
        <v>8039</v>
      </c>
    </row>
    <row r="2144">
      <c r="A2144" s="125">
        <v>2143.0</v>
      </c>
      <c r="D2144" s="2" t="s">
        <v>3023</v>
      </c>
      <c r="E2144" s="2" t="s">
        <v>3024</v>
      </c>
      <c r="F2144" s="110" t="s">
        <v>3025</v>
      </c>
      <c r="G2144" s="110" t="s">
        <v>7970</v>
      </c>
      <c r="H2144" s="110" t="s">
        <v>7971</v>
      </c>
      <c r="I2144" s="2" t="s">
        <v>925</v>
      </c>
      <c r="J2144" s="2" t="s">
        <v>8040</v>
      </c>
      <c r="K2144" s="2" t="s">
        <v>8041</v>
      </c>
      <c r="L2144" s="2" t="s">
        <v>8042</v>
      </c>
      <c r="M2144" s="2">
        <v>0.0</v>
      </c>
      <c r="N2144" s="38" t="s">
        <v>8043</v>
      </c>
    </row>
    <row r="2145">
      <c r="A2145" s="125">
        <v>2144.0</v>
      </c>
      <c r="D2145" s="2" t="s">
        <v>3023</v>
      </c>
      <c r="E2145" s="2" t="s">
        <v>3024</v>
      </c>
      <c r="F2145" s="110" t="s">
        <v>3025</v>
      </c>
      <c r="G2145" s="110" t="s">
        <v>7970</v>
      </c>
      <c r="H2145" s="110" t="s">
        <v>7971</v>
      </c>
      <c r="I2145" s="2" t="s">
        <v>925</v>
      </c>
      <c r="J2145" s="2" t="s">
        <v>8044</v>
      </c>
      <c r="K2145" s="2" t="s">
        <v>8045</v>
      </c>
      <c r="L2145" s="2" t="s">
        <v>8046</v>
      </c>
      <c r="M2145" s="2">
        <v>0.0</v>
      </c>
      <c r="N2145" s="38" t="s">
        <v>8047</v>
      </c>
    </row>
    <row r="2146">
      <c r="A2146" s="125">
        <v>2145.0</v>
      </c>
      <c r="D2146" s="2" t="s">
        <v>3023</v>
      </c>
      <c r="E2146" s="2" t="s">
        <v>3024</v>
      </c>
      <c r="F2146" s="110" t="s">
        <v>3025</v>
      </c>
      <c r="G2146" s="110" t="s">
        <v>7970</v>
      </c>
      <c r="H2146" s="110" t="s">
        <v>7971</v>
      </c>
      <c r="I2146" s="2" t="s">
        <v>925</v>
      </c>
      <c r="J2146" s="2" t="s">
        <v>8048</v>
      </c>
      <c r="K2146" s="2" t="s">
        <v>8049</v>
      </c>
      <c r="L2146" s="2" t="s">
        <v>8050</v>
      </c>
      <c r="M2146" s="2">
        <v>0.0</v>
      </c>
      <c r="N2146" s="38" t="s">
        <v>8051</v>
      </c>
    </row>
    <row r="2147">
      <c r="A2147" s="125">
        <v>2146.0</v>
      </c>
      <c r="D2147" s="2" t="s">
        <v>3023</v>
      </c>
      <c r="E2147" s="2" t="s">
        <v>3024</v>
      </c>
      <c r="F2147" s="110" t="s">
        <v>3025</v>
      </c>
      <c r="G2147" s="110" t="s">
        <v>8052</v>
      </c>
      <c r="H2147" s="110" t="s">
        <v>3502</v>
      </c>
      <c r="I2147" s="2" t="s">
        <v>925</v>
      </c>
      <c r="J2147" s="2" t="s">
        <v>8053</v>
      </c>
      <c r="K2147" s="2" t="s">
        <v>8054</v>
      </c>
      <c r="L2147" s="2" t="s">
        <v>8055</v>
      </c>
      <c r="M2147" s="2">
        <v>0.0</v>
      </c>
      <c r="N2147" s="38" t="s">
        <v>8056</v>
      </c>
    </row>
    <row r="2148">
      <c r="A2148" s="125">
        <v>2147.0</v>
      </c>
      <c r="D2148" s="2" t="s">
        <v>3023</v>
      </c>
      <c r="E2148" s="2" t="s">
        <v>3024</v>
      </c>
      <c r="F2148" s="110" t="s">
        <v>3025</v>
      </c>
      <c r="G2148" s="110" t="s">
        <v>8052</v>
      </c>
      <c r="H2148" s="110" t="s">
        <v>3502</v>
      </c>
      <c r="I2148" s="2" t="s">
        <v>925</v>
      </c>
      <c r="J2148" s="2" t="s">
        <v>8057</v>
      </c>
      <c r="K2148" s="2" t="s">
        <v>8058</v>
      </c>
      <c r="L2148" s="2" t="s">
        <v>8059</v>
      </c>
      <c r="M2148" s="2">
        <v>0.0</v>
      </c>
      <c r="N2148" s="38" t="s">
        <v>8060</v>
      </c>
    </row>
    <row r="2149">
      <c r="A2149" s="125">
        <v>2148.0</v>
      </c>
      <c r="D2149" s="2" t="s">
        <v>3023</v>
      </c>
      <c r="E2149" s="2" t="s">
        <v>3024</v>
      </c>
      <c r="F2149" s="110" t="s">
        <v>3025</v>
      </c>
      <c r="G2149" s="110" t="s">
        <v>8052</v>
      </c>
      <c r="H2149" s="110" t="s">
        <v>3502</v>
      </c>
      <c r="I2149" s="2" t="s">
        <v>925</v>
      </c>
      <c r="J2149" s="2" t="s">
        <v>8061</v>
      </c>
      <c r="K2149" s="2" t="s">
        <v>8062</v>
      </c>
      <c r="L2149" s="2" t="s">
        <v>8063</v>
      </c>
      <c r="M2149" s="2">
        <v>0.0</v>
      </c>
      <c r="N2149" s="38" t="s">
        <v>8064</v>
      </c>
    </row>
    <row r="2150">
      <c r="A2150" s="125">
        <v>2149.0</v>
      </c>
      <c r="D2150" s="2" t="s">
        <v>3023</v>
      </c>
      <c r="E2150" s="2" t="s">
        <v>3024</v>
      </c>
      <c r="F2150" s="110" t="s">
        <v>3025</v>
      </c>
      <c r="G2150" s="110" t="s">
        <v>8065</v>
      </c>
      <c r="H2150" s="110" t="s">
        <v>8066</v>
      </c>
      <c r="I2150" s="2" t="s">
        <v>925</v>
      </c>
      <c r="J2150" s="2" t="s">
        <v>8067</v>
      </c>
      <c r="K2150" s="2" t="s">
        <v>8068</v>
      </c>
      <c r="L2150" s="2" t="s">
        <v>8069</v>
      </c>
      <c r="M2150" s="2">
        <v>0.0</v>
      </c>
      <c r="N2150" s="38" t="s">
        <v>8070</v>
      </c>
    </row>
    <row r="2151">
      <c r="A2151" s="125">
        <v>2150.0</v>
      </c>
      <c r="D2151" s="2" t="s">
        <v>3023</v>
      </c>
      <c r="E2151" s="2" t="s">
        <v>3024</v>
      </c>
      <c r="F2151" s="110" t="s">
        <v>3025</v>
      </c>
      <c r="G2151" s="110" t="s">
        <v>8071</v>
      </c>
      <c r="H2151" s="110" t="s">
        <v>8072</v>
      </c>
      <c r="I2151" s="2" t="s">
        <v>925</v>
      </c>
      <c r="J2151" s="2" t="s">
        <v>8073</v>
      </c>
      <c r="K2151" s="2" t="s">
        <v>8074</v>
      </c>
      <c r="L2151" s="2" t="s">
        <v>8075</v>
      </c>
      <c r="M2151" s="2">
        <v>0.0</v>
      </c>
      <c r="N2151" s="38" t="s">
        <v>8076</v>
      </c>
    </row>
    <row r="2152">
      <c r="A2152" s="125">
        <v>2151.0</v>
      </c>
      <c r="D2152" s="2" t="s">
        <v>3023</v>
      </c>
      <c r="E2152" s="2" t="s">
        <v>3024</v>
      </c>
      <c r="F2152" s="110" t="s">
        <v>3025</v>
      </c>
      <c r="G2152" s="110" t="s">
        <v>8071</v>
      </c>
      <c r="H2152" s="110" t="s">
        <v>8072</v>
      </c>
      <c r="I2152" s="2" t="s">
        <v>925</v>
      </c>
      <c r="J2152" s="2" t="s">
        <v>8077</v>
      </c>
      <c r="K2152" s="2" t="s">
        <v>8078</v>
      </c>
      <c r="L2152" s="2" t="s">
        <v>8079</v>
      </c>
      <c r="M2152" s="2">
        <v>0.0</v>
      </c>
      <c r="N2152" s="38" t="s">
        <v>8080</v>
      </c>
    </row>
    <row r="2153">
      <c r="A2153" s="125">
        <v>2152.0</v>
      </c>
      <c r="D2153" s="2" t="s">
        <v>3023</v>
      </c>
      <c r="E2153" s="2" t="s">
        <v>3024</v>
      </c>
      <c r="F2153" s="110" t="s">
        <v>3025</v>
      </c>
      <c r="G2153" s="110" t="s">
        <v>8071</v>
      </c>
      <c r="H2153" s="110" t="s">
        <v>8072</v>
      </c>
      <c r="I2153" s="2" t="s">
        <v>925</v>
      </c>
      <c r="J2153" s="2" t="s">
        <v>8081</v>
      </c>
      <c r="K2153" s="2" t="s">
        <v>8082</v>
      </c>
      <c r="L2153" s="2" t="s">
        <v>8083</v>
      </c>
      <c r="M2153" s="2">
        <v>0.0</v>
      </c>
      <c r="N2153" s="38" t="s">
        <v>8084</v>
      </c>
    </row>
    <row r="2154">
      <c r="A2154" s="125">
        <v>2153.0</v>
      </c>
      <c r="D2154" s="2" t="s">
        <v>3023</v>
      </c>
      <c r="E2154" s="2" t="s">
        <v>3024</v>
      </c>
      <c r="F2154" s="110" t="s">
        <v>3025</v>
      </c>
      <c r="G2154" s="110" t="s">
        <v>8071</v>
      </c>
      <c r="H2154" s="110" t="s">
        <v>8072</v>
      </c>
      <c r="I2154" s="2" t="s">
        <v>925</v>
      </c>
      <c r="J2154" s="2" t="s">
        <v>8085</v>
      </c>
      <c r="K2154" s="2" t="s">
        <v>8086</v>
      </c>
      <c r="L2154" s="2" t="s">
        <v>8087</v>
      </c>
      <c r="M2154" s="2">
        <v>0.0</v>
      </c>
      <c r="N2154" s="38" t="s">
        <v>8088</v>
      </c>
    </row>
    <row r="2155">
      <c r="A2155" s="125">
        <v>2154.0</v>
      </c>
      <c r="D2155" s="2" t="s">
        <v>3023</v>
      </c>
      <c r="E2155" s="2" t="s">
        <v>3024</v>
      </c>
      <c r="F2155" s="110" t="s">
        <v>3025</v>
      </c>
      <c r="G2155" s="110" t="s">
        <v>8071</v>
      </c>
      <c r="H2155" s="110" t="s">
        <v>8072</v>
      </c>
      <c r="I2155" s="2" t="s">
        <v>925</v>
      </c>
      <c r="J2155" s="2" t="s">
        <v>8089</v>
      </c>
      <c r="K2155" s="2" t="s">
        <v>8090</v>
      </c>
      <c r="L2155" s="2" t="s">
        <v>8091</v>
      </c>
      <c r="M2155" s="2">
        <v>0.0</v>
      </c>
      <c r="N2155" s="38" t="s">
        <v>8092</v>
      </c>
    </row>
    <row r="2156">
      <c r="A2156" s="125">
        <v>2155.0</v>
      </c>
      <c r="D2156" s="2" t="s">
        <v>3023</v>
      </c>
      <c r="E2156" s="2" t="s">
        <v>3024</v>
      </c>
      <c r="F2156" s="110" t="s">
        <v>3025</v>
      </c>
      <c r="G2156" s="110" t="s">
        <v>8071</v>
      </c>
      <c r="H2156" s="110" t="s">
        <v>8072</v>
      </c>
      <c r="I2156" s="2" t="s">
        <v>925</v>
      </c>
      <c r="J2156" s="2" t="s">
        <v>8093</v>
      </c>
      <c r="K2156" s="2" t="s">
        <v>8094</v>
      </c>
      <c r="L2156" s="2" t="s">
        <v>8095</v>
      </c>
      <c r="M2156" s="2">
        <v>0.0</v>
      </c>
      <c r="N2156" s="38" t="s">
        <v>8096</v>
      </c>
    </row>
    <row r="2157">
      <c r="A2157" s="125">
        <v>2156.0</v>
      </c>
      <c r="D2157" s="2" t="s">
        <v>3023</v>
      </c>
      <c r="E2157" s="2" t="s">
        <v>3024</v>
      </c>
      <c r="F2157" s="110" t="s">
        <v>3025</v>
      </c>
      <c r="G2157" s="110" t="s">
        <v>8071</v>
      </c>
      <c r="H2157" s="110" t="s">
        <v>8072</v>
      </c>
      <c r="I2157" s="2" t="s">
        <v>925</v>
      </c>
      <c r="J2157" s="2" t="s">
        <v>8097</v>
      </c>
      <c r="K2157" s="2" t="s">
        <v>8098</v>
      </c>
      <c r="L2157" s="2" t="s">
        <v>8099</v>
      </c>
      <c r="M2157" s="2">
        <v>0.0</v>
      </c>
      <c r="N2157" s="38" t="s">
        <v>8100</v>
      </c>
    </row>
    <row r="2158">
      <c r="A2158" s="125">
        <v>2157.0</v>
      </c>
      <c r="D2158" s="2" t="s">
        <v>3023</v>
      </c>
      <c r="E2158" s="2" t="s">
        <v>3024</v>
      </c>
      <c r="F2158" s="110" t="s">
        <v>3025</v>
      </c>
      <c r="G2158" s="110" t="s">
        <v>8071</v>
      </c>
      <c r="H2158" s="110" t="s">
        <v>8072</v>
      </c>
      <c r="I2158" s="2" t="s">
        <v>925</v>
      </c>
      <c r="J2158" s="2" t="s">
        <v>8101</v>
      </c>
      <c r="K2158" s="2" t="s">
        <v>8102</v>
      </c>
      <c r="L2158" s="2" t="s">
        <v>8103</v>
      </c>
      <c r="M2158" s="2">
        <v>0.0</v>
      </c>
      <c r="N2158" s="38" t="s">
        <v>8104</v>
      </c>
    </row>
    <row r="2159">
      <c r="A2159" s="125">
        <v>2158.0</v>
      </c>
      <c r="D2159" s="2" t="s">
        <v>3023</v>
      </c>
      <c r="E2159" s="2" t="s">
        <v>3024</v>
      </c>
      <c r="F2159" s="110" t="s">
        <v>3025</v>
      </c>
      <c r="G2159" s="110" t="s">
        <v>8071</v>
      </c>
      <c r="H2159" s="110" t="s">
        <v>8072</v>
      </c>
      <c r="I2159" s="2" t="s">
        <v>925</v>
      </c>
      <c r="J2159" s="2" t="s">
        <v>8105</v>
      </c>
      <c r="K2159" s="2" t="s">
        <v>8106</v>
      </c>
      <c r="L2159" s="2" t="s">
        <v>8107</v>
      </c>
      <c r="M2159" s="2">
        <v>0.0</v>
      </c>
      <c r="N2159" s="38" t="s">
        <v>8108</v>
      </c>
    </row>
    <row r="2160">
      <c r="A2160" s="125">
        <v>2159.0</v>
      </c>
      <c r="D2160" s="2" t="s">
        <v>3023</v>
      </c>
      <c r="E2160" s="2" t="s">
        <v>3024</v>
      </c>
      <c r="F2160" s="110" t="s">
        <v>3025</v>
      </c>
      <c r="G2160" s="110" t="s">
        <v>8071</v>
      </c>
      <c r="H2160" s="110" t="s">
        <v>8072</v>
      </c>
      <c r="I2160" s="2" t="s">
        <v>925</v>
      </c>
      <c r="J2160" s="2" t="s">
        <v>8109</v>
      </c>
      <c r="K2160" s="2" t="s">
        <v>8110</v>
      </c>
      <c r="L2160" s="2" t="s">
        <v>8111</v>
      </c>
      <c r="M2160" s="2">
        <v>0.0</v>
      </c>
      <c r="N2160" s="38" t="s">
        <v>8112</v>
      </c>
    </row>
    <row r="2161">
      <c r="A2161" s="125">
        <v>2160.0</v>
      </c>
      <c r="D2161" s="2" t="s">
        <v>3023</v>
      </c>
      <c r="E2161" s="2" t="s">
        <v>3024</v>
      </c>
      <c r="F2161" s="110" t="s">
        <v>3025</v>
      </c>
      <c r="G2161" s="110" t="s">
        <v>8071</v>
      </c>
      <c r="H2161" s="110" t="s">
        <v>8072</v>
      </c>
      <c r="I2161" s="2" t="s">
        <v>925</v>
      </c>
      <c r="J2161" s="2" t="s">
        <v>8113</v>
      </c>
      <c r="K2161" s="2" t="s">
        <v>8114</v>
      </c>
      <c r="L2161" s="2" t="s">
        <v>8115</v>
      </c>
      <c r="M2161" s="2">
        <v>0.0</v>
      </c>
      <c r="N2161" s="38" t="s">
        <v>8116</v>
      </c>
    </row>
    <row r="2162">
      <c r="A2162" s="125">
        <v>2161.0</v>
      </c>
      <c r="D2162" s="2" t="s">
        <v>3023</v>
      </c>
      <c r="E2162" s="2" t="s">
        <v>3024</v>
      </c>
      <c r="F2162" s="110" t="s">
        <v>3025</v>
      </c>
      <c r="G2162" s="110" t="s">
        <v>8071</v>
      </c>
      <c r="H2162" s="110" t="s">
        <v>8072</v>
      </c>
      <c r="I2162" s="2" t="s">
        <v>925</v>
      </c>
      <c r="J2162" s="2" t="s">
        <v>8117</v>
      </c>
      <c r="K2162" s="2" t="s">
        <v>8118</v>
      </c>
      <c r="L2162" s="2" t="s">
        <v>8119</v>
      </c>
      <c r="M2162" s="2">
        <v>0.0</v>
      </c>
      <c r="N2162" s="38" t="s">
        <v>8120</v>
      </c>
    </row>
    <row r="2163">
      <c r="A2163" s="125">
        <v>2162.0</v>
      </c>
      <c r="D2163" s="2" t="s">
        <v>3023</v>
      </c>
      <c r="E2163" s="2" t="s">
        <v>3024</v>
      </c>
      <c r="F2163" s="110" t="s">
        <v>3025</v>
      </c>
      <c r="G2163" s="110" t="s">
        <v>8071</v>
      </c>
      <c r="H2163" s="110" t="s">
        <v>8072</v>
      </c>
      <c r="I2163" s="2" t="s">
        <v>925</v>
      </c>
      <c r="J2163" s="2" t="s">
        <v>8121</v>
      </c>
      <c r="K2163" s="2" t="s">
        <v>8122</v>
      </c>
      <c r="L2163" s="2" t="s">
        <v>8123</v>
      </c>
      <c r="M2163" s="2">
        <v>0.0</v>
      </c>
      <c r="N2163" s="38" t="s">
        <v>8124</v>
      </c>
    </row>
    <row r="2164">
      <c r="A2164" s="125">
        <v>2163.0</v>
      </c>
      <c r="D2164" s="2" t="s">
        <v>3023</v>
      </c>
      <c r="E2164" s="2" t="s">
        <v>3024</v>
      </c>
      <c r="F2164" s="110" t="s">
        <v>3025</v>
      </c>
      <c r="G2164" s="110" t="s">
        <v>8071</v>
      </c>
      <c r="H2164" s="110" t="s">
        <v>8072</v>
      </c>
      <c r="I2164" s="2" t="s">
        <v>925</v>
      </c>
      <c r="J2164" s="2" t="s">
        <v>8125</v>
      </c>
      <c r="K2164" s="2" t="s">
        <v>8126</v>
      </c>
      <c r="L2164" s="2" t="s">
        <v>8127</v>
      </c>
      <c r="M2164" s="2">
        <v>0.0</v>
      </c>
      <c r="N2164" s="38" t="s">
        <v>8128</v>
      </c>
    </row>
    <row r="2165">
      <c r="A2165" s="125">
        <v>2164.0</v>
      </c>
      <c r="D2165" s="2" t="s">
        <v>3023</v>
      </c>
      <c r="E2165" s="2" t="s">
        <v>3024</v>
      </c>
      <c r="F2165" s="110" t="s">
        <v>3025</v>
      </c>
      <c r="G2165" s="110" t="s">
        <v>8071</v>
      </c>
      <c r="H2165" s="110" t="s">
        <v>8072</v>
      </c>
      <c r="I2165" s="2" t="s">
        <v>925</v>
      </c>
      <c r="J2165" s="2" t="s">
        <v>8129</v>
      </c>
      <c r="K2165" s="2" t="s">
        <v>8130</v>
      </c>
      <c r="L2165" s="2" t="s">
        <v>8131</v>
      </c>
      <c r="M2165" s="2">
        <v>0.0</v>
      </c>
      <c r="N2165" s="38" t="s">
        <v>8132</v>
      </c>
    </row>
    <row r="2166">
      <c r="A2166" s="125">
        <v>2165.0</v>
      </c>
      <c r="D2166" s="2" t="s">
        <v>3023</v>
      </c>
      <c r="E2166" s="2" t="s">
        <v>3024</v>
      </c>
      <c r="F2166" s="110" t="s">
        <v>3025</v>
      </c>
      <c r="G2166" s="110" t="s">
        <v>8071</v>
      </c>
      <c r="H2166" s="110" t="s">
        <v>8072</v>
      </c>
      <c r="I2166" s="2" t="s">
        <v>925</v>
      </c>
      <c r="J2166" s="2" t="s">
        <v>8133</v>
      </c>
      <c r="K2166" s="2" t="s">
        <v>8134</v>
      </c>
      <c r="L2166" s="2" t="s">
        <v>8135</v>
      </c>
      <c r="M2166" s="2">
        <v>0.0</v>
      </c>
      <c r="N2166" s="38" t="s">
        <v>8136</v>
      </c>
    </row>
    <row r="2167">
      <c r="A2167" s="125">
        <v>2166.0</v>
      </c>
      <c r="D2167" s="2" t="s">
        <v>3023</v>
      </c>
      <c r="E2167" s="2" t="s">
        <v>3024</v>
      </c>
      <c r="F2167" s="110" t="s">
        <v>3025</v>
      </c>
      <c r="G2167" s="110" t="s">
        <v>8071</v>
      </c>
      <c r="H2167" s="110" t="s">
        <v>8072</v>
      </c>
      <c r="I2167" s="2" t="s">
        <v>925</v>
      </c>
      <c r="J2167" s="2" t="s">
        <v>8137</v>
      </c>
      <c r="K2167" s="2" t="s">
        <v>8138</v>
      </c>
      <c r="L2167" s="2" t="s">
        <v>8139</v>
      </c>
      <c r="M2167" s="2">
        <v>0.0</v>
      </c>
      <c r="N2167" s="38" t="s">
        <v>8140</v>
      </c>
    </row>
    <row r="2168">
      <c r="A2168" s="125">
        <v>2167.0</v>
      </c>
      <c r="D2168" s="2" t="s">
        <v>3023</v>
      </c>
      <c r="E2168" s="2" t="s">
        <v>3024</v>
      </c>
      <c r="F2168" s="110" t="s">
        <v>3025</v>
      </c>
      <c r="G2168" s="110" t="s">
        <v>8141</v>
      </c>
      <c r="H2168" s="110" t="s">
        <v>8142</v>
      </c>
      <c r="I2168" s="2" t="s">
        <v>925</v>
      </c>
      <c r="J2168" s="2" t="s">
        <v>8143</v>
      </c>
      <c r="K2168" s="2" t="s">
        <v>8144</v>
      </c>
      <c r="L2168" s="2" t="s">
        <v>8145</v>
      </c>
      <c r="M2168" s="2">
        <v>0.0</v>
      </c>
      <c r="N2168" s="38" t="s">
        <v>8146</v>
      </c>
    </row>
    <row r="2169">
      <c r="A2169" s="125">
        <v>2168.0</v>
      </c>
      <c r="D2169" s="2" t="s">
        <v>3023</v>
      </c>
      <c r="E2169" s="2" t="s">
        <v>3024</v>
      </c>
      <c r="F2169" s="110" t="s">
        <v>3025</v>
      </c>
      <c r="G2169" s="110" t="s">
        <v>8147</v>
      </c>
      <c r="H2169" s="110" t="s">
        <v>8148</v>
      </c>
      <c r="I2169" s="2" t="s">
        <v>925</v>
      </c>
      <c r="J2169" s="2" t="s">
        <v>8149</v>
      </c>
      <c r="K2169" s="2" t="s">
        <v>8150</v>
      </c>
      <c r="L2169" s="2" t="s">
        <v>8151</v>
      </c>
      <c r="M2169" s="2">
        <v>0.0</v>
      </c>
      <c r="N2169" s="38" t="s">
        <v>8152</v>
      </c>
    </row>
    <row r="2170">
      <c r="A2170" s="125">
        <v>2169.0</v>
      </c>
      <c r="D2170" s="2" t="s">
        <v>3023</v>
      </c>
      <c r="E2170" s="2" t="s">
        <v>3024</v>
      </c>
      <c r="F2170" s="110" t="s">
        <v>3025</v>
      </c>
      <c r="G2170" s="110" t="s">
        <v>8153</v>
      </c>
      <c r="H2170" s="110" t="s">
        <v>8154</v>
      </c>
      <c r="I2170" s="2" t="s">
        <v>925</v>
      </c>
      <c r="J2170" s="2" t="s">
        <v>8155</v>
      </c>
      <c r="K2170" s="2" t="s">
        <v>8156</v>
      </c>
      <c r="L2170" s="2" t="s">
        <v>8157</v>
      </c>
      <c r="M2170" s="2">
        <v>0.0</v>
      </c>
      <c r="N2170" s="38" t="s">
        <v>8158</v>
      </c>
    </row>
    <row r="2171">
      <c r="A2171" s="125">
        <v>2170.0</v>
      </c>
      <c r="D2171" s="2" t="s">
        <v>3023</v>
      </c>
      <c r="E2171" s="2" t="s">
        <v>3024</v>
      </c>
      <c r="F2171" s="110" t="s">
        <v>3025</v>
      </c>
      <c r="G2171" s="110" t="s">
        <v>8159</v>
      </c>
      <c r="H2171" s="110" t="s">
        <v>8160</v>
      </c>
      <c r="I2171" s="2" t="s">
        <v>925</v>
      </c>
      <c r="J2171" s="2" t="s">
        <v>8161</v>
      </c>
      <c r="K2171" s="2" t="s">
        <v>8162</v>
      </c>
      <c r="L2171" s="2" t="s">
        <v>8163</v>
      </c>
      <c r="M2171" s="2">
        <v>0.0</v>
      </c>
      <c r="N2171" s="38" t="s">
        <v>8164</v>
      </c>
    </row>
    <row r="2172">
      <c r="A2172" s="125">
        <v>2171.0</v>
      </c>
      <c r="D2172" s="2" t="s">
        <v>3023</v>
      </c>
      <c r="E2172" s="2" t="s">
        <v>3024</v>
      </c>
      <c r="F2172" s="110" t="s">
        <v>3025</v>
      </c>
      <c r="G2172" s="110" t="s">
        <v>8159</v>
      </c>
      <c r="H2172" s="110" t="s">
        <v>8160</v>
      </c>
      <c r="I2172" s="2" t="s">
        <v>925</v>
      </c>
      <c r="J2172" s="2" t="s">
        <v>8165</v>
      </c>
      <c r="K2172" s="2" t="s">
        <v>8166</v>
      </c>
      <c r="L2172" s="2" t="s">
        <v>8167</v>
      </c>
      <c r="M2172" s="2">
        <v>0.0</v>
      </c>
      <c r="N2172" s="38" t="s">
        <v>8168</v>
      </c>
    </row>
    <row r="2173">
      <c r="A2173" s="125">
        <v>2172.0</v>
      </c>
      <c r="D2173" s="2" t="s">
        <v>3023</v>
      </c>
      <c r="E2173" s="2" t="s">
        <v>3024</v>
      </c>
      <c r="F2173" s="110" t="s">
        <v>3025</v>
      </c>
      <c r="G2173" s="110" t="s">
        <v>8159</v>
      </c>
      <c r="H2173" s="110" t="s">
        <v>8160</v>
      </c>
      <c r="I2173" s="2" t="s">
        <v>925</v>
      </c>
      <c r="J2173" s="2" t="s">
        <v>8169</v>
      </c>
      <c r="K2173" s="2" t="s">
        <v>8170</v>
      </c>
      <c r="L2173" s="2" t="s">
        <v>8171</v>
      </c>
      <c r="M2173" s="2">
        <v>0.0</v>
      </c>
      <c r="N2173" s="38" t="s">
        <v>8172</v>
      </c>
    </row>
    <row r="2174">
      <c r="A2174" s="125">
        <v>2173.0</v>
      </c>
      <c r="D2174" s="2" t="s">
        <v>3023</v>
      </c>
      <c r="E2174" s="2" t="s">
        <v>3024</v>
      </c>
      <c r="F2174" s="110" t="s">
        <v>3025</v>
      </c>
      <c r="G2174" s="110" t="s">
        <v>8173</v>
      </c>
      <c r="H2174" s="110" t="s">
        <v>8174</v>
      </c>
      <c r="I2174" s="2" t="s">
        <v>925</v>
      </c>
      <c r="J2174" s="2" t="s">
        <v>8175</v>
      </c>
      <c r="K2174" s="2" t="s">
        <v>8176</v>
      </c>
      <c r="L2174" s="2" t="s">
        <v>8177</v>
      </c>
      <c r="M2174" s="2">
        <v>0.0</v>
      </c>
      <c r="N2174" s="38" t="s">
        <v>8178</v>
      </c>
    </row>
    <row r="2175">
      <c r="A2175" s="125">
        <v>2174.0</v>
      </c>
      <c r="D2175" s="2" t="s">
        <v>3023</v>
      </c>
      <c r="E2175" s="2" t="s">
        <v>3024</v>
      </c>
      <c r="F2175" s="110" t="s">
        <v>3025</v>
      </c>
      <c r="G2175" s="110" t="s">
        <v>8173</v>
      </c>
      <c r="H2175" s="110" t="s">
        <v>8174</v>
      </c>
      <c r="I2175" s="2" t="s">
        <v>925</v>
      </c>
      <c r="J2175" s="2" t="s">
        <v>8179</v>
      </c>
      <c r="K2175" s="2" t="s">
        <v>8180</v>
      </c>
      <c r="L2175" s="2" t="s">
        <v>8181</v>
      </c>
      <c r="M2175" s="2">
        <v>0.0</v>
      </c>
      <c r="N2175" s="38" t="s">
        <v>8182</v>
      </c>
    </row>
    <row r="2176">
      <c r="A2176" s="125">
        <v>2175.0</v>
      </c>
      <c r="D2176" s="2" t="s">
        <v>3023</v>
      </c>
      <c r="E2176" s="2" t="s">
        <v>3024</v>
      </c>
      <c r="F2176" s="110" t="s">
        <v>3025</v>
      </c>
      <c r="G2176" s="110" t="s">
        <v>8173</v>
      </c>
      <c r="H2176" s="110" t="s">
        <v>8174</v>
      </c>
      <c r="I2176" s="2" t="s">
        <v>925</v>
      </c>
      <c r="J2176" s="2" t="s">
        <v>8183</v>
      </c>
      <c r="K2176" s="2" t="s">
        <v>8184</v>
      </c>
      <c r="L2176" s="2" t="s">
        <v>8185</v>
      </c>
      <c r="M2176" s="2">
        <v>0.0</v>
      </c>
      <c r="N2176" s="38" t="s">
        <v>8186</v>
      </c>
    </row>
    <row r="2177">
      <c r="A2177" s="125">
        <v>2176.0</v>
      </c>
      <c r="D2177" s="2" t="s">
        <v>3023</v>
      </c>
      <c r="E2177" s="2" t="s">
        <v>3024</v>
      </c>
      <c r="F2177" s="110" t="s">
        <v>3025</v>
      </c>
      <c r="G2177" s="110" t="s">
        <v>8187</v>
      </c>
      <c r="H2177" s="110" t="s">
        <v>8188</v>
      </c>
      <c r="I2177" s="2" t="s">
        <v>925</v>
      </c>
      <c r="J2177" s="2" t="s">
        <v>8189</v>
      </c>
      <c r="K2177" s="2" t="s">
        <v>8190</v>
      </c>
      <c r="L2177" s="2" t="s">
        <v>8191</v>
      </c>
      <c r="M2177" s="2">
        <v>0.0</v>
      </c>
      <c r="N2177" s="38" t="s">
        <v>8192</v>
      </c>
    </row>
    <row r="2178">
      <c r="A2178" s="125">
        <v>2177.0</v>
      </c>
      <c r="D2178" s="2" t="s">
        <v>3023</v>
      </c>
      <c r="E2178" s="2" t="s">
        <v>3024</v>
      </c>
      <c r="F2178" s="110" t="s">
        <v>3025</v>
      </c>
      <c r="G2178" s="110" t="s">
        <v>8187</v>
      </c>
      <c r="H2178" s="110" t="s">
        <v>8188</v>
      </c>
      <c r="I2178" s="2" t="s">
        <v>925</v>
      </c>
      <c r="J2178" s="2" t="s">
        <v>8193</v>
      </c>
      <c r="K2178" s="2" t="s">
        <v>8194</v>
      </c>
      <c r="L2178" s="2" t="s">
        <v>8195</v>
      </c>
      <c r="M2178" s="2">
        <v>0.0</v>
      </c>
      <c r="N2178" s="38" t="s">
        <v>8196</v>
      </c>
    </row>
    <row r="2179">
      <c r="A2179" s="125">
        <v>2178.0</v>
      </c>
      <c r="D2179" s="2" t="s">
        <v>3023</v>
      </c>
      <c r="E2179" s="2" t="s">
        <v>3024</v>
      </c>
      <c r="F2179" s="110" t="s">
        <v>3025</v>
      </c>
      <c r="G2179" s="110" t="s">
        <v>8187</v>
      </c>
      <c r="H2179" s="110" t="s">
        <v>8188</v>
      </c>
      <c r="I2179" s="2" t="s">
        <v>925</v>
      </c>
      <c r="J2179" s="2" t="s">
        <v>8197</v>
      </c>
      <c r="K2179" s="2" t="s">
        <v>8198</v>
      </c>
      <c r="L2179" s="2" t="s">
        <v>8199</v>
      </c>
      <c r="M2179" s="2">
        <v>0.0</v>
      </c>
      <c r="N2179" s="38" t="s">
        <v>8200</v>
      </c>
    </row>
    <row r="2180">
      <c r="A2180" s="125">
        <v>2179.0</v>
      </c>
      <c r="D2180" s="2" t="s">
        <v>3023</v>
      </c>
      <c r="E2180" s="2" t="s">
        <v>3024</v>
      </c>
      <c r="F2180" s="110" t="s">
        <v>3025</v>
      </c>
      <c r="G2180" s="110" t="s">
        <v>8201</v>
      </c>
      <c r="H2180" s="110" t="s">
        <v>8202</v>
      </c>
      <c r="I2180" s="2" t="s">
        <v>925</v>
      </c>
      <c r="J2180" s="2" t="s">
        <v>8203</v>
      </c>
      <c r="K2180" s="2" t="s">
        <v>8204</v>
      </c>
      <c r="L2180" s="2" t="s">
        <v>8205</v>
      </c>
      <c r="M2180" s="2">
        <v>0.0</v>
      </c>
      <c r="N2180" s="38" t="s">
        <v>8206</v>
      </c>
    </row>
    <row r="2181">
      <c r="A2181" s="125">
        <v>2180.0</v>
      </c>
      <c r="D2181" s="2" t="s">
        <v>3023</v>
      </c>
      <c r="E2181" s="2" t="s">
        <v>3024</v>
      </c>
      <c r="F2181" s="110" t="s">
        <v>3025</v>
      </c>
      <c r="G2181" s="110" t="s">
        <v>8201</v>
      </c>
      <c r="H2181" s="110" t="s">
        <v>8202</v>
      </c>
      <c r="I2181" s="2" t="s">
        <v>925</v>
      </c>
      <c r="J2181" s="2" t="s">
        <v>8207</v>
      </c>
      <c r="K2181" s="2" t="s">
        <v>8208</v>
      </c>
      <c r="L2181" s="2" t="s">
        <v>8209</v>
      </c>
      <c r="M2181" s="2">
        <v>0.0</v>
      </c>
      <c r="N2181" s="38" t="s">
        <v>8210</v>
      </c>
    </row>
    <row r="2182">
      <c r="A2182" s="125">
        <v>2181.0</v>
      </c>
      <c r="D2182" s="2" t="s">
        <v>3023</v>
      </c>
      <c r="E2182" s="2" t="s">
        <v>3024</v>
      </c>
      <c r="F2182" s="110" t="s">
        <v>3025</v>
      </c>
      <c r="G2182" s="110" t="s">
        <v>8201</v>
      </c>
      <c r="H2182" s="110" t="s">
        <v>8202</v>
      </c>
      <c r="I2182" s="2" t="s">
        <v>925</v>
      </c>
      <c r="J2182" s="2" t="s">
        <v>8211</v>
      </c>
      <c r="K2182" s="2" t="s">
        <v>8212</v>
      </c>
      <c r="L2182" s="2" t="s">
        <v>8213</v>
      </c>
      <c r="M2182" s="2">
        <v>0.0</v>
      </c>
      <c r="N2182" s="38" t="s">
        <v>8214</v>
      </c>
    </row>
    <row r="2183">
      <c r="A2183" s="125">
        <v>2182.0</v>
      </c>
      <c r="D2183" s="2" t="s">
        <v>3023</v>
      </c>
      <c r="E2183" s="2" t="s">
        <v>3024</v>
      </c>
      <c r="F2183" s="110" t="s">
        <v>3025</v>
      </c>
      <c r="G2183" s="110" t="s">
        <v>8215</v>
      </c>
      <c r="H2183" s="110" t="s">
        <v>8216</v>
      </c>
      <c r="I2183" s="2" t="s">
        <v>925</v>
      </c>
      <c r="J2183" s="2" t="s">
        <v>8217</v>
      </c>
      <c r="K2183" s="2" t="s">
        <v>8218</v>
      </c>
      <c r="L2183" s="2" t="s">
        <v>8219</v>
      </c>
      <c r="M2183" s="2">
        <v>0.0</v>
      </c>
      <c r="N2183" s="38" t="s">
        <v>8220</v>
      </c>
    </row>
    <row r="2184">
      <c r="A2184" s="125">
        <v>2183.0</v>
      </c>
      <c r="D2184" s="2" t="s">
        <v>3023</v>
      </c>
      <c r="E2184" s="2" t="s">
        <v>3024</v>
      </c>
      <c r="F2184" s="110" t="s">
        <v>3025</v>
      </c>
      <c r="G2184" s="110" t="s">
        <v>8215</v>
      </c>
      <c r="H2184" s="110" t="s">
        <v>8216</v>
      </c>
      <c r="I2184" s="2" t="s">
        <v>925</v>
      </c>
      <c r="J2184" s="2" t="s">
        <v>8221</v>
      </c>
      <c r="K2184" s="2" t="s">
        <v>8222</v>
      </c>
      <c r="L2184" s="2" t="s">
        <v>8223</v>
      </c>
      <c r="M2184" s="2">
        <v>0.0</v>
      </c>
      <c r="N2184" s="38" t="s">
        <v>8224</v>
      </c>
    </row>
    <row r="2185">
      <c r="A2185" s="125">
        <v>2184.0</v>
      </c>
      <c r="D2185" s="2" t="s">
        <v>3023</v>
      </c>
      <c r="E2185" s="2" t="s">
        <v>3024</v>
      </c>
      <c r="F2185" s="110" t="s">
        <v>3025</v>
      </c>
      <c r="G2185" s="110" t="s">
        <v>8215</v>
      </c>
      <c r="H2185" s="110" t="s">
        <v>8216</v>
      </c>
      <c r="I2185" s="2" t="s">
        <v>925</v>
      </c>
      <c r="J2185" s="2" t="s">
        <v>8225</v>
      </c>
      <c r="K2185" s="2" t="s">
        <v>8226</v>
      </c>
      <c r="L2185" s="2" t="s">
        <v>8227</v>
      </c>
      <c r="M2185" s="2">
        <v>0.0</v>
      </c>
      <c r="N2185" s="38" t="s">
        <v>8228</v>
      </c>
    </row>
    <row r="2186">
      <c r="A2186" s="125">
        <v>2185.0</v>
      </c>
      <c r="D2186" s="2" t="s">
        <v>3023</v>
      </c>
      <c r="E2186" s="2" t="s">
        <v>3024</v>
      </c>
      <c r="F2186" s="110" t="s">
        <v>3025</v>
      </c>
      <c r="G2186" s="110" t="s">
        <v>8215</v>
      </c>
      <c r="H2186" s="110" t="s">
        <v>8216</v>
      </c>
      <c r="I2186" s="2" t="s">
        <v>925</v>
      </c>
      <c r="J2186" s="2" t="s">
        <v>8229</v>
      </c>
      <c r="K2186" s="2" t="s">
        <v>8230</v>
      </c>
      <c r="L2186" s="2" t="s">
        <v>8231</v>
      </c>
      <c r="M2186" s="2">
        <v>0.0</v>
      </c>
      <c r="N2186" s="38" t="s">
        <v>8232</v>
      </c>
    </row>
    <row r="2187">
      <c r="A2187" s="125">
        <v>2186.0</v>
      </c>
      <c r="D2187" s="2" t="s">
        <v>3023</v>
      </c>
      <c r="E2187" s="2" t="s">
        <v>3024</v>
      </c>
      <c r="F2187" s="110" t="s">
        <v>3025</v>
      </c>
      <c r="G2187" s="110" t="s">
        <v>8215</v>
      </c>
      <c r="H2187" s="110" t="s">
        <v>8216</v>
      </c>
      <c r="I2187" s="2" t="s">
        <v>925</v>
      </c>
      <c r="J2187" s="2" t="s">
        <v>8233</v>
      </c>
      <c r="K2187" s="2" t="s">
        <v>8234</v>
      </c>
      <c r="L2187" s="2" t="s">
        <v>8235</v>
      </c>
      <c r="M2187" s="2">
        <v>0.0</v>
      </c>
      <c r="N2187" s="38" t="s">
        <v>8236</v>
      </c>
    </row>
    <row r="2188">
      <c r="A2188" s="125">
        <v>2187.0</v>
      </c>
      <c r="D2188" s="2" t="s">
        <v>3023</v>
      </c>
      <c r="E2188" s="2" t="s">
        <v>3024</v>
      </c>
      <c r="F2188" s="110" t="s">
        <v>3025</v>
      </c>
      <c r="G2188" s="110" t="s">
        <v>8215</v>
      </c>
      <c r="H2188" s="110" t="s">
        <v>8237</v>
      </c>
      <c r="I2188" s="2" t="s">
        <v>925</v>
      </c>
      <c r="J2188" s="2" t="s">
        <v>8238</v>
      </c>
      <c r="K2188" s="2" t="s">
        <v>8239</v>
      </c>
      <c r="L2188" s="2" t="s">
        <v>8240</v>
      </c>
      <c r="M2188" s="2">
        <v>0.0</v>
      </c>
      <c r="N2188" s="38" t="s">
        <v>8241</v>
      </c>
    </row>
    <row r="2189">
      <c r="A2189" s="125">
        <v>2188.0</v>
      </c>
      <c r="D2189" s="2" t="s">
        <v>3023</v>
      </c>
      <c r="E2189" s="2" t="s">
        <v>3024</v>
      </c>
      <c r="F2189" s="110" t="s">
        <v>3025</v>
      </c>
      <c r="G2189" s="110" t="s">
        <v>8215</v>
      </c>
      <c r="H2189" s="110" t="s">
        <v>8237</v>
      </c>
      <c r="I2189" s="2" t="s">
        <v>925</v>
      </c>
      <c r="J2189" s="2" t="s">
        <v>8242</v>
      </c>
      <c r="K2189" s="2" t="s">
        <v>8243</v>
      </c>
      <c r="L2189" s="2" t="s">
        <v>8244</v>
      </c>
      <c r="M2189" s="2">
        <v>0.0</v>
      </c>
      <c r="N2189" s="38" t="s">
        <v>8245</v>
      </c>
    </row>
    <row r="2190">
      <c r="A2190" s="125">
        <v>2189.0</v>
      </c>
      <c r="D2190" s="2" t="s">
        <v>3023</v>
      </c>
      <c r="E2190" s="2" t="s">
        <v>3024</v>
      </c>
      <c r="F2190" s="110" t="s">
        <v>3025</v>
      </c>
      <c r="G2190" s="110" t="s">
        <v>8215</v>
      </c>
      <c r="H2190" s="110" t="s">
        <v>8237</v>
      </c>
      <c r="I2190" s="2" t="s">
        <v>925</v>
      </c>
      <c r="J2190" s="2" t="s">
        <v>8246</v>
      </c>
      <c r="K2190" s="2" t="s">
        <v>8247</v>
      </c>
      <c r="L2190" s="2" t="s">
        <v>8248</v>
      </c>
      <c r="M2190" s="2">
        <v>0.0</v>
      </c>
      <c r="N2190" s="38" t="s">
        <v>8249</v>
      </c>
    </row>
    <row r="2191">
      <c r="A2191" s="125">
        <v>2190.0</v>
      </c>
      <c r="D2191" s="2" t="s">
        <v>3023</v>
      </c>
      <c r="E2191" s="2" t="s">
        <v>3024</v>
      </c>
      <c r="F2191" s="110" t="s">
        <v>3025</v>
      </c>
      <c r="G2191" s="110" t="s">
        <v>8215</v>
      </c>
      <c r="H2191" s="110" t="s">
        <v>8237</v>
      </c>
      <c r="I2191" s="2" t="s">
        <v>925</v>
      </c>
      <c r="J2191" s="2" t="s">
        <v>8250</v>
      </c>
      <c r="K2191" s="2" t="s">
        <v>8251</v>
      </c>
      <c r="L2191" s="2" t="s">
        <v>8252</v>
      </c>
      <c r="M2191" s="2">
        <v>0.0</v>
      </c>
      <c r="N2191" s="38" t="s">
        <v>8253</v>
      </c>
    </row>
    <row r="2192">
      <c r="A2192" s="125">
        <v>2191.0</v>
      </c>
      <c r="D2192" s="2" t="s">
        <v>3023</v>
      </c>
      <c r="E2192" s="2" t="s">
        <v>3024</v>
      </c>
      <c r="F2192" s="110" t="s">
        <v>3025</v>
      </c>
      <c r="G2192" s="110" t="s">
        <v>8215</v>
      </c>
      <c r="H2192" s="110" t="s">
        <v>8237</v>
      </c>
      <c r="I2192" s="2" t="s">
        <v>925</v>
      </c>
      <c r="J2192" s="2" t="s">
        <v>8254</v>
      </c>
      <c r="K2192" s="2" t="s">
        <v>8255</v>
      </c>
      <c r="L2192" s="2" t="s">
        <v>8256</v>
      </c>
      <c r="M2192" s="2">
        <v>0.0</v>
      </c>
      <c r="N2192" s="38" t="s">
        <v>8257</v>
      </c>
    </row>
    <row r="2193">
      <c r="A2193" s="125">
        <v>2192.0</v>
      </c>
      <c r="D2193" s="2" t="s">
        <v>3023</v>
      </c>
      <c r="E2193" s="2" t="s">
        <v>3024</v>
      </c>
      <c r="F2193" s="110" t="s">
        <v>3025</v>
      </c>
      <c r="G2193" s="110" t="s">
        <v>8258</v>
      </c>
      <c r="H2193" s="110" t="s">
        <v>8259</v>
      </c>
      <c r="I2193" s="2" t="s">
        <v>925</v>
      </c>
      <c r="J2193" s="2" t="s">
        <v>8260</v>
      </c>
      <c r="K2193" s="2" t="s">
        <v>8261</v>
      </c>
      <c r="L2193" s="2" t="s">
        <v>8262</v>
      </c>
      <c r="M2193" s="2">
        <v>0.0</v>
      </c>
      <c r="N2193" s="38" t="s">
        <v>8263</v>
      </c>
    </row>
    <row r="2194">
      <c r="A2194" s="125">
        <v>2193.0</v>
      </c>
      <c r="D2194" s="2" t="s">
        <v>3023</v>
      </c>
      <c r="E2194" s="2" t="s">
        <v>3024</v>
      </c>
      <c r="F2194" s="110" t="s">
        <v>3025</v>
      </c>
      <c r="G2194" s="110" t="s">
        <v>8258</v>
      </c>
      <c r="H2194" s="110" t="s">
        <v>8259</v>
      </c>
      <c r="I2194" s="2" t="s">
        <v>925</v>
      </c>
      <c r="J2194" s="2" t="s">
        <v>8264</v>
      </c>
      <c r="K2194" s="2" t="s">
        <v>8265</v>
      </c>
      <c r="L2194" s="2" t="s">
        <v>8266</v>
      </c>
      <c r="M2194" s="2">
        <v>0.0</v>
      </c>
      <c r="N2194" s="38" t="s">
        <v>8267</v>
      </c>
    </row>
    <row r="2195">
      <c r="A2195" s="125">
        <v>2194.0</v>
      </c>
      <c r="D2195" s="2" t="s">
        <v>3023</v>
      </c>
      <c r="E2195" s="2" t="s">
        <v>3024</v>
      </c>
      <c r="F2195" s="110" t="s">
        <v>3025</v>
      </c>
      <c r="G2195" s="110" t="s">
        <v>8268</v>
      </c>
      <c r="H2195" s="110" t="s">
        <v>8269</v>
      </c>
      <c r="I2195" s="2" t="s">
        <v>925</v>
      </c>
      <c r="J2195" s="2" t="s">
        <v>8270</v>
      </c>
      <c r="K2195" s="2" t="s">
        <v>8271</v>
      </c>
      <c r="L2195" s="2" t="s">
        <v>8272</v>
      </c>
      <c r="M2195" s="2">
        <v>0.0</v>
      </c>
      <c r="N2195" s="38" t="s">
        <v>8273</v>
      </c>
    </row>
    <row r="2196">
      <c r="A2196" s="125">
        <v>2195.0</v>
      </c>
      <c r="D2196" s="2" t="s">
        <v>3023</v>
      </c>
      <c r="E2196" s="2" t="s">
        <v>3024</v>
      </c>
      <c r="F2196" s="110" t="s">
        <v>3025</v>
      </c>
      <c r="G2196" s="110" t="s">
        <v>8268</v>
      </c>
      <c r="H2196" s="110" t="s">
        <v>8269</v>
      </c>
      <c r="I2196" s="2" t="s">
        <v>925</v>
      </c>
      <c r="J2196" s="2" t="s">
        <v>8274</v>
      </c>
      <c r="K2196" s="2" t="s">
        <v>8275</v>
      </c>
      <c r="L2196" s="2" t="s">
        <v>8276</v>
      </c>
      <c r="M2196" s="2">
        <v>0.0</v>
      </c>
      <c r="N2196" s="38" t="s">
        <v>8277</v>
      </c>
    </row>
    <row r="2197">
      <c r="A2197" s="125">
        <v>2196.0</v>
      </c>
      <c r="D2197" s="2" t="s">
        <v>3023</v>
      </c>
      <c r="E2197" s="2" t="s">
        <v>3024</v>
      </c>
      <c r="F2197" s="110" t="s">
        <v>3025</v>
      </c>
      <c r="G2197" s="110" t="s">
        <v>8268</v>
      </c>
      <c r="H2197" s="110" t="s">
        <v>8269</v>
      </c>
      <c r="I2197" s="2" t="s">
        <v>925</v>
      </c>
      <c r="J2197" s="2" t="s">
        <v>8278</v>
      </c>
      <c r="K2197" s="2" t="s">
        <v>8279</v>
      </c>
      <c r="L2197" s="2" t="s">
        <v>8280</v>
      </c>
      <c r="M2197" s="2">
        <v>0.0</v>
      </c>
      <c r="N2197" s="38" t="s">
        <v>8281</v>
      </c>
    </row>
    <row r="2198">
      <c r="A2198" s="125">
        <v>2197.0</v>
      </c>
      <c r="D2198" s="2" t="s">
        <v>3023</v>
      </c>
      <c r="E2198" s="2" t="s">
        <v>3024</v>
      </c>
      <c r="F2198" s="110" t="s">
        <v>3025</v>
      </c>
      <c r="G2198" s="110" t="s">
        <v>8268</v>
      </c>
      <c r="H2198" s="110" t="s">
        <v>8269</v>
      </c>
      <c r="I2198" s="2" t="s">
        <v>925</v>
      </c>
      <c r="J2198" s="2" t="s">
        <v>8282</v>
      </c>
      <c r="K2198" s="2" t="s">
        <v>8283</v>
      </c>
      <c r="L2198" s="2" t="s">
        <v>8284</v>
      </c>
      <c r="M2198" s="2">
        <v>0.0</v>
      </c>
      <c r="N2198" s="38" t="s">
        <v>8285</v>
      </c>
    </row>
    <row r="2199">
      <c r="A2199" s="125">
        <v>2198.0</v>
      </c>
      <c r="D2199" s="2" t="s">
        <v>3023</v>
      </c>
      <c r="E2199" s="2" t="s">
        <v>3024</v>
      </c>
      <c r="F2199" s="110" t="s">
        <v>3025</v>
      </c>
      <c r="G2199" s="110" t="s">
        <v>8286</v>
      </c>
      <c r="H2199" s="110" t="s">
        <v>8287</v>
      </c>
      <c r="I2199" s="2" t="s">
        <v>925</v>
      </c>
      <c r="J2199" s="2" t="s">
        <v>8288</v>
      </c>
      <c r="K2199" s="2" t="s">
        <v>8289</v>
      </c>
      <c r="L2199" s="2" t="s">
        <v>8290</v>
      </c>
      <c r="M2199" s="2">
        <v>0.0</v>
      </c>
      <c r="N2199" s="38" t="s">
        <v>8291</v>
      </c>
    </row>
    <row r="2200">
      <c r="A2200" s="125">
        <v>2199.0</v>
      </c>
      <c r="D2200" s="2" t="s">
        <v>3023</v>
      </c>
      <c r="E2200" s="2" t="s">
        <v>3024</v>
      </c>
      <c r="F2200" s="110" t="s">
        <v>3025</v>
      </c>
      <c r="G2200" s="110" t="s">
        <v>8286</v>
      </c>
      <c r="H2200" s="110" t="s">
        <v>8287</v>
      </c>
      <c r="I2200" s="2" t="s">
        <v>925</v>
      </c>
      <c r="J2200" s="2" t="s">
        <v>8292</v>
      </c>
      <c r="K2200" s="2" t="s">
        <v>8293</v>
      </c>
      <c r="L2200" s="2" t="s">
        <v>8294</v>
      </c>
      <c r="M2200" s="2">
        <v>0.0</v>
      </c>
      <c r="N2200" s="38" t="s">
        <v>8295</v>
      </c>
    </row>
    <row r="2201">
      <c r="A2201" s="125">
        <v>2200.0</v>
      </c>
      <c r="D2201" s="2" t="s">
        <v>3023</v>
      </c>
      <c r="E2201" s="2" t="s">
        <v>3024</v>
      </c>
      <c r="F2201" s="110" t="s">
        <v>3025</v>
      </c>
      <c r="G2201" s="110" t="s">
        <v>8286</v>
      </c>
      <c r="H2201" s="110" t="s">
        <v>8287</v>
      </c>
      <c r="I2201" s="2" t="s">
        <v>925</v>
      </c>
      <c r="J2201" s="2" t="s">
        <v>8296</v>
      </c>
      <c r="K2201" s="2" t="s">
        <v>8297</v>
      </c>
      <c r="L2201" s="2" t="s">
        <v>8298</v>
      </c>
      <c r="M2201" s="2">
        <v>0.0</v>
      </c>
      <c r="N2201" s="38" t="s">
        <v>8299</v>
      </c>
    </row>
    <row r="2202">
      <c r="A2202" s="125">
        <v>2201.0</v>
      </c>
      <c r="D2202" s="2" t="s">
        <v>3023</v>
      </c>
      <c r="E2202" s="2" t="s">
        <v>3024</v>
      </c>
      <c r="F2202" s="110" t="s">
        <v>3025</v>
      </c>
      <c r="G2202" s="110" t="s">
        <v>8286</v>
      </c>
      <c r="H2202" s="110" t="s">
        <v>8287</v>
      </c>
      <c r="I2202" s="2" t="s">
        <v>925</v>
      </c>
      <c r="J2202" s="2" t="s">
        <v>8300</v>
      </c>
      <c r="K2202" s="2" t="s">
        <v>8301</v>
      </c>
      <c r="L2202" s="2" t="s">
        <v>8302</v>
      </c>
      <c r="M2202" s="2">
        <v>0.0</v>
      </c>
      <c r="N2202" s="38" t="s">
        <v>8303</v>
      </c>
    </row>
    <row r="2203">
      <c r="A2203" s="125">
        <v>2202.0</v>
      </c>
      <c r="D2203" s="2" t="s">
        <v>3023</v>
      </c>
      <c r="E2203" s="2" t="s">
        <v>3024</v>
      </c>
      <c r="F2203" s="110" t="s">
        <v>3025</v>
      </c>
      <c r="G2203" s="110" t="s">
        <v>8304</v>
      </c>
      <c r="H2203" s="110" t="s">
        <v>8305</v>
      </c>
      <c r="I2203" s="2" t="s">
        <v>925</v>
      </c>
      <c r="J2203" s="2" t="s">
        <v>8306</v>
      </c>
      <c r="K2203" s="2" t="s">
        <v>8307</v>
      </c>
      <c r="L2203" s="2" t="s">
        <v>8308</v>
      </c>
      <c r="M2203" s="2">
        <v>0.0</v>
      </c>
      <c r="N2203" s="38" t="s">
        <v>8309</v>
      </c>
    </row>
    <row r="2204">
      <c r="A2204" s="125">
        <v>2203.0</v>
      </c>
      <c r="D2204" s="2" t="s">
        <v>3023</v>
      </c>
      <c r="E2204" s="2" t="s">
        <v>3024</v>
      </c>
      <c r="F2204" s="110" t="s">
        <v>3025</v>
      </c>
      <c r="G2204" s="110" t="s">
        <v>8304</v>
      </c>
      <c r="H2204" s="110" t="s">
        <v>8305</v>
      </c>
      <c r="I2204" s="2" t="s">
        <v>925</v>
      </c>
      <c r="J2204" s="2" t="s">
        <v>8310</v>
      </c>
      <c r="K2204" s="2" t="s">
        <v>8311</v>
      </c>
      <c r="L2204" s="2" t="s">
        <v>8312</v>
      </c>
      <c r="M2204" s="2">
        <v>0.0</v>
      </c>
      <c r="N2204" s="38" t="s">
        <v>8313</v>
      </c>
    </row>
    <row r="2205">
      <c r="A2205" s="125">
        <v>2204.0</v>
      </c>
      <c r="D2205" s="2" t="s">
        <v>3023</v>
      </c>
      <c r="E2205" s="2" t="s">
        <v>3024</v>
      </c>
      <c r="F2205" s="110" t="s">
        <v>3025</v>
      </c>
      <c r="G2205" s="110" t="s">
        <v>8304</v>
      </c>
      <c r="H2205" s="110" t="s">
        <v>8305</v>
      </c>
      <c r="I2205" s="2" t="s">
        <v>925</v>
      </c>
      <c r="J2205" s="2" t="s">
        <v>8314</v>
      </c>
      <c r="K2205" s="2" t="s">
        <v>8315</v>
      </c>
      <c r="L2205" s="2" t="s">
        <v>8316</v>
      </c>
      <c r="M2205" s="2">
        <v>0.0</v>
      </c>
      <c r="N2205" s="38" t="s">
        <v>8317</v>
      </c>
    </row>
    <row r="2206">
      <c r="A2206" s="125">
        <v>2205.0</v>
      </c>
      <c r="D2206" s="2" t="s">
        <v>3023</v>
      </c>
      <c r="E2206" s="2" t="s">
        <v>3024</v>
      </c>
      <c r="F2206" s="110" t="s">
        <v>3025</v>
      </c>
      <c r="G2206" s="110" t="s">
        <v>8304</v>
      </c>
      <c r="H2206" s="110" t="s">
        <v>8305</v>
      </c>
      <c r="I2206" s="2" t="s">
        <v>925</v>
      </c>
      <c r="J2206" s="2" t="s">
        <v>8318</v>
      </c>
      <c r="K2206" s="2" t="s">
        <v>8319</v>
      </c>
      <c r="L2206" s="2" t="s">
        <v>8320</v>
      </c>
      <c r="M2206" s="2">
        <v>0.0</v>
      </c>
      <c r="N2206" s="38" t="s">
        <v>8321</v>
      </c>
    </row>
    <row r="2207">
      <c r="A2207" s="125">
        <v>2206.0</v>
      </c>
      <c r="D2207" s="2" t="s">
        <v>3023</v>
      </c>
      <c r="E2207" s="2" t="s">
        <v>3024</v>
      </c>
      <c r="F2207" s="110" t="s">
        <v>3025</v>
      </c>
      <c r="G2207" s="110" t="s">
        <v>8304</v>
      </c>
      <c r="H2207" s="110" t="s">
        <v>8305</v>
      </c>
      <c r="I2207" s="2" t="s">
        <v>925</v>
      </c>
      <c r="J2207" s="2" t="s">
        <v>8322</v>
      </c>
      <c r="K2207" s="2" t="s">
        <v>8323</v>
      </c>
      <c r="L2207" s="2" t="s">
        <v>8324</v>
      </c>
      <c r="M2207" s="2">
        <v>0.0</v>
      </c>
      <c r="N2207" s="38" t="s">
        <v>8325</v>
      </c>
    </row>
    <row r="2208">
      <c r="A2208" s="125">
        <v>2207.0</v>
      </c>
      <c r="D2208" s="2" t="s">
        <v>3023</v>
      </c>
      <c r="E2208" s="2" t="s">
        <v>3024</v>
      </c>
      <c r="F2208" s="110" t="s">
        <v>3025</v>
      </c>
      <c r="G2208" s="110" t="s">
        <v>8304</v>
      </c>
      <c r="H2208" s="110" t="s">
        <v>8326</v>
      </c>
      <c r="I2208" s="2" t="s">
        <v>925</v>
      </c>
      <c r="J2208" s="2" t="s">
        <v>8327</v>
      </c>
      <c r="K2208" s="2" t="s">
        <v>8328</v>
      </c>
      <c r="L2208" s="2" t="s">
        <v>8329</v>
      </c>
      <c r="M2208" s="2">
        <v>0.0</v>
      </c>
      <c r="N2208" s="38" t="s">
        <v>8330</v>
      </c>
    </row>
    <row r="2209">
      <c r="A2209" s="125">
        <v>2208.0</v>
      </c>
      <c r="D2209" s="2" t="s">
        <v>3023</v>
      </c>
      <c r="E2209" s="2" t="s">
        <v>3024</v>
      </c>
      <c r="F2209" s="110" t="s">
        <v>3025</v>
      </c>
      <c r="G2209" s="110" t="s">
        <v>8304</v>
      </c>
      <c r="H2209" s="110" t="s">
        <v>8326</v>
      </c>
      <c r="I2209" s="2" t="s">
        <v>925</v>
      </c>
      <c r="J2209" s="2" t="s">
        <v>8331</v>
      </c>
      <c r="K2209" s="2" t="s">
        <v>8332</v>
      </c>
      <c r="L2209" s="2" t="s">
        <v>8333</v>
      </c>
      <c r="M2209" s="2">
        <v>0.0</v>
      </c>
      <c r="N2209" s="38" t="s">
        <v>8334</v>
      </c>
    </row>
    <row r="2210">
      <c r="A2210" s="125">
        <v>2209.0</v>
      </c>
      <c r="D2210" s="2" t="s">
        <v>3023</v>
      </c>
      <c r="E2210" s="2" t="s">
        <v>3024</v>
      </c>
      <c r="F2210" s="110" t="s">
        <v>3025</v>
      </c>
      <c r="G2210" s="110" t="s">
        <v>8304</v>
      </c>
      <c r="H2210" s="110" t="s">
        <v>8326</v>
      </c>
      <c r="I2210" s="2" t="s">
        <v>925</v>
      </c>
      <c r="J2210" s="2" t="s">
        <v>8335</v>
      </c>
      <c r="K2210" s="2" t="s">
        <v>8336</v>
      </c>
      <c r="L2210" s="2" t="s">
        <v>8337</v>
      </c>
      <c r="M2210" s="2">
        <v>0.0</v>
      </c>
      <c r="N2210" s="38" t="s">
        <v>8338</v>
      </c>
    </row>
    <row r="2211">
      <c r="A2211" s="125">
        <v>2210.0</v>
      </c>
      <c r="D2211" s="2" t="s">
        <v>3023</v>
      </c>
      <c r="E2211" s="2" t="s">
        <v>3024</v>
      </c>
      <c r="F2211" s="110" t="s">
        <v>3025</v>
      </c>
      <c r="G2211" s="110" t="s">
        <v>8304</v>
      </c>
      <c r="H2211" s="110" t="s">
        <v>8326</v>
      </c>
      <c r="I2211" s="2" t="s">
        <v>925</v>
      </c>
      <c r="J2211" s="2" t="s">
        <v>8339</v>
      </c>
      <c r="K2211" s="2" t="s">
        <v>8340</v>
      </c>
      <c r="L2211" s="2" t="s">
        <v>8341</v>
      </c>
      <c r="M2211" s="2">
        <v>0.0</v>
      </c>
      <c r="N2211" s="38" t="s">
        <v>8342</v>
      </c>
    </row>
    <row r="2212">
      <c r="A2212" s="125">
        <v>2211.0</v>
      </c>
      <c r="D2212" s="2" t="s">
        <v>3023</v>
      </c>
      <c r="E2212" s="2" t="s">
        <v>3024</v>
      </c>
      <c r="F2212" s="110" t="s">
        <v>3025</v>
      </c>
      <c r="G2212" s="110" t="s">
        <v>8304</v>
      </c>
      <c r="H2212" s="110" t="s">
        <v>8326</v>
      </c>
      <c r="I2212" s="2" t="s">
        <v>925</v>
      </c>
      <c r="J2212" s="2" t="s">
        <v>8343</v>
      </c>
      <c r="K2212" s="2" t="s">
        <v>8344</v>
      </c>
      <c r="L2212" s="2" t="s">
        <v>8345</v>
      </c>
      <c r="M2212" s="2">
        <v>0.0</v>
      </c>
      <c r="N2212" s="38" t="s">
        <v>8346</v>
      </c>
    </row>
    <row r="2213">
      <c r="A2213" s="125">
        <v>2212.0</v>
      </c>
      <c r="D2213" s="2" t="s">
        <v>3023</v>
      </c>
      <c r="E2213" s="2" t="s">
        <v>3024</v>
      </c>
      <c r="F2213" s="110" t="s">
        <v>3025</v>
      </c>
      <c r="G2213" s="110" t="s">
        <v>8347</v>
      </c>
      <c r="H2213" s="110" t="s">
        <v>8348</v>
      </c>
      <c r="I2213" s="2" t="s">
        <v>925</v>
      </c>
      <c r="J2213" s="2" t="s">
        <v>8349</v>
      </c>
      <c r="K2213" s="2" t="s">
        <v>8350</v>
      </c>
      <c r="L2213" s="2" t="s">
        <v>8351</v>
      </c>
      <c r="M2213" s="2">
        <v>0.0</v>
      </c>
      <c r="N2213" s="38" t="s">
        <v>8352</v>
      </c>
    </row>
    <row r="2214">
      <c r="A2214" s="125">
        <v>2213.0</v>
      </c>
      <c r="D2214" s="2" t="s">
        <v>3023</v>
      </c>
      <c r="E2214" s="2" t="s">
        <v>3024</v>
      </c>
      <c r="F2214" s="110" t="s">
        <v>3025</v>
      </c>
      <c r="G2214" s="110" t="s">
        <v>8347</v>
      </c>
      <c r="H2214" s="110" t="s">
        <v>8348</v>
      </c>
      <c r="I2214" s="2" t="s">
        <v>925</v>
      </c>
      <c r="J2214" s="2" t="s">
        <v>8353</v>
      </c>
      <c r="K2214" s="2" t="s">
        <v>8354</v>
      </c>
      <c r="L2214" s="2" t="s">
        <v>8355</v>
      </c>
      <c r="M2214" s="2">
        <v>0.0</v>
      </c>
      <c r="N2214" s="38" t="s">
        <v>8356</v>
      </c>
    </row>
    <row r="2215">
      <c r="A2215" s="125">
        <v>2214.0</v>
      </c>
      <c r="D2215" s="2" t="s">
        <v>3023</v>
      </c>
      <c r="E2215" s="2" t="s">
        <v>3024</v>
      </c>
      <c r="F2215" s="110" t="s">
        <v>3025</v>
      </c>
      <c r="G2215" s="110" t="s">
        <v>8347</v>
      </c>
      <c r="H2215" s="110" t="s">
        <v>8348</v>
      </c>
      <c r="I2215" s="2" t="s">
        <v>925</v>
      </c>
      <c r="J2215" s="2" t="s">
        <v>8357</v>
      </c>
      <c r="K2215" s="2" t="s">
        <v>8358</v>
      </c>
      <c r="L2215" s="2" t="s">
        <v>8359</v>
      </c>
      <c r="M2215" s="2">
        <v>0.0</v>
      </c>
      <c r="N2215" s="38" t="s">
        <v>8360</v>
      </c>
    </row>
    <row r="2216">
      <c r="A2216" s="125">
        <v>2215.0</v>
      </c>
      <c r="D2216" s="2" t="s">
        <v>3023</v>
      </c>
      <c r="E2216" s="2" t="s">
        <v>3024</v>
      </c>
      <c r="F2216" s="110" t="s">
        <v>3025</v>
      </c>
      <c r="G2216" s="110" t="s">
        <v>8347</v>
      </c>
      <c r="H2216" s="110" t="s">
        <v>8348</v>
      </c>
      <c r="I2216" s="2" t="s">
        <v>925</v>
      </c>
      <c r="J2216" s="2" t="s">
        <v>8361</v>
      </c>
      <c r="K2216" s="2" t="s">
        <v>8362</v>
      </c>
      <c r="L2216" s="2" t="s">
        <v>8363</v>
      </c>
      <c r="M2216" s="2">
        <v>0.0</v>
      </c>
      <c r="N2216" s="38" t="s">
        <v>8364</v>
      </c>
    </row>
    <row r="2217">
      <c r="A2217" s="125">
        <v>2216.0</v>
      </c>
      <c r="D2217" s="2" t="s">
        <v>3023</v>
      </c>
      <c r="E2217" s="2" t="s">
        <v>3024</v>
      </c>
      <c r="F2217" s="110" t="s">
        <v>3025</v>
      </c>
      <c r="G2217" s="110" t="s">
        <v>8365</v>
      </c>
      <c r="H2217" s="110" t="s">
        <v>8366</v>
      </c>
      <c r="I2217" s="2" t="s">
        <v>925</v>
      </c>
      <c r="J2217" s="2" t="s">
        <v>8367</v>
      </c>
      <c r="K2217" s="2" t="s">
        <v>8368</v>
      </c>
      <c r="L2217" s="2" t="s">
        <v>8369</v>
      </c>
      <c r="M2217" s="2">
        <v>0.0</v>
      </c>
      <c r="N2217" s="38" t="s">
        <v>8370</v>
      </c>
    </row>
    <row r="2218">
      <c r="A2218" s="125">
        <v>2217.0</v>
      </c>
      <c r="D2218" s="2" t="s">
        <v>3023</v>
      </c>
      <c r="E2218" s="2" t="s">
        <v>3024</v>
      </c>
      <c r="F2218" s="110" t="s">
        <v>3025</v>
      </c>
      <c r="G2218" s="110" t="s">
        <v>8365</v>
      </c>
      <c r="H2218" s="110" t="s">
        <v>8366</v>
      </c>
      <c r="I2218" s="2" t="s">
        <v>925</v>
      </c>
      <c r="J2218" s="2" t="s">
        <v>8371</v>
      </c>
      <c r="K2218" s="2" t="s">
        <v>8372</v>
      </c>
      <c r="L2218" s="2" t="s">
        <v>8373</v>
      </c>
      <c r="M2218" s="2">
        <v>0.0</v>
      </c>
      <c r="N2218" s="38" t="s">
        <v>8374</v>
      </c>
    </row>
    <row r="2219">
      <c r="A2219" s="125">
        <v>2218.0</v>
      </c>
      <c r="D2219" s="2" t="s">
        <v>3023</v>
      </c>
      <c r="E2219" s="2" t="s">
        <v>3024</v>
      </c>
      <c r="F2219" s="110" t="s">
        <v>3025</v>
      </c>
      <c r="G2219" s="110" t="s">
        <v>8365</v>
      </c>
      <c r="H2219" s="110" t="s">
        <v>8366</v>
      </c>
      <c r="I2219" s="2" t="s">
        <v>925</v>
      </c>
      <c r="J2219" s="2" t="s">
        <v>8375</v>
      </c>
      <c r="K2219" s="2" t="s">
        <v>8376</v>
      </c>
      <c r="L2219" s="2" t="s">
        <v>8377</v>
      </c>
      <c r="M2219" s="2">
        <v>0.0</v>
      </c>
      <c r="N2219" s="38" t="s">
        <v>8378</v>
      </c>
    </row>
    <row r="2220">
      <c r="A2220" s="125">
        <v>2219.0</v>
      </c>
      <c r="D2220" s="2" t="s">
        <v>3023</v>
      </c>
      <c r="E2220" s="2" t="s">
        <v>3024</v>
      </c>
      <c r="F2220" s="110" t="s">
        <v>3025</v>
      </c>
      <c r="G2220" s="110" t="s">
        <v>8365</v>
      </c>
      <c r="H2220" s="110" t="s">
        <v>8366</v>
      </c>
      <c r="I2220" s="2" t="s">
        <v>925</v>
      </c>
      <c r="J2220" s="2" t="s">
        <v>8379</v>
      </c>
      <c r="K2220" s="2" t="s">
        <v>8380</v>
      </c>
      <c r="L2220" s="2" t="s">
        <v>8381</v>
      </c>
      <c r="M2220" s="2">
        <v>0.0</v>
      </c>
      <c r="N2220" s="38" t="s">
        <v>8382</v>
      </c>
    </row>
    <row r="2221">
      <c r="A2221" s="125">
        <v>2220.0</v>
      </c>
      <c r="D2221" s="2" t="s">
        <v>3023</v>
      </c>
      <c r="E2221" s="2" t="s">
        <v>3024</v>
      </c>
      <c r="F2221" s="110" t="s">
        <v>3025</v>
      </c>
      <c r="G2221" s="110" t="s">
        <v>8365</v>
      </c>
      <c r="H2221" s="110" t="s">
        <v>8366</v>
      </c>
      <c r="I2221" s="2" t="s">
        <v>925</v>
      </c>
      <c r="J2221" s="2" t="s">
        <v>8383</v>
      </c>
      <c r="K2221" s="2" t="s">
        <v>8384</v>
      </c>
      <c r="L2221" s="2" t="s">
        <v>8385</v>
      </c>
      <c r="M2221" s="2">
        <v>0.0</v>
      </c>
      <c r="N2221" s="38" t="s">
        <v>8386</v>
      </c>
    </row>
    <row r="2222">
      <c r="A2222" s="125">
        <v>2221.0</v>
      </c>
      <c r="D2222" s="2" t="s">
        <v>3023</v>
      </c>
      <c r="E2222" s="2" t="s">
        <v>3024</v>
      </c>
      <c r="F2222" s="110" t="s">
        <v>3025</v>
      </c>
      <c r="G2222" s="110" t="s">
        <v>8365</v>
      </c>
      <c r="H2222" s="110" t="s">
        <v>2233</v>
      </c>
      <c r="I2222" s="2" t="s">
        <v>925</v>
      </c>
      <c r="J2222" s="2" t="s">
        <v>8387</v>
      </c>
      <c r="K2222" s="2" t="s">
        <v>8388</v>
      </c>
      <c r="L2222" s="2" t="s">
        <v>8389</v>
      </c>
      <c r="M2222" s="2">
        <v>0.0</v>
      </c>
      <c r="N2222" s="38" t="s">
        <v>8390</v>
      </c>
    </row>
    <row r="2223">
      <c r="A2223" s="125">
        <v>2222.0</v>
      </c>
      <c r="D2223" s="2" t="s">
        <v>3023</v>
      </c>
      <c r="E2223" s="2" t="s">
        <v>3024</v>
      </c>
      <c r="F2223" s="110" t="s">
        <v>3025</v>
      </c>
      <c r="G2223" s="110" t="s">
        <v>8365</v>
      </c>
      <c r="H2223" s="110" t="s">
        <v>2233</v>
      </c>
      <c r="I2223" s="2" t="s">
        <v>925</v>
      </c>
      <c r="J2223" s="2" t="s">
        <v>8391</v>
      </c>
      <c r="K2223" s="2" t="s">
        <v>8392</v>
      </c>
      <c r="L2223" s="2" t="s">
        <v>8393</v>
      </c>
      <c r="M2223" s="2">
        <v>0.0</v>
      </c>
      <c r="N2223" s="38" t="s">
        <v>8394</v>
      </c>
    </row>
    <row r="2224">
      <c r="A2224" s="125">
        <v>2223.0</v>
      </c>
      <c r="D2224" s="2" t="s">
        <v>3023</v>
      </c>
      <c r="E2224" s="2" t="s">
        <v>3024</v>
      </c>
      <c r="F2224" s="110" t="s">
        <v>3025</v>
      </c>
      <c r="G2224" s="110" t="s">
        <v>8365</v>
      </c>
      <c r="H2224" s="110" t="s">
        <v>2233</v>
      </c>
      <c r="I2224" s="2" t="s">
        <v>925</v>
      </c>
      <c r="J2224" s="2" t="s">
        <v>8395</v>
      </c>
      <c r="K2224" s="2" t="s">
        <v>8396</v>
      </c>
      <c r="L2224" s="2" t="s">
        <v>8397</v>
      </c>
      <c r="M2224" s="2">
        <v>0.0</v>
      </c>
      <c r="N2224" s="38" t="s">
        <v>8398</v>
      </c>
    </row>
    <row r="2225">
      <c r="A2225" s="125">
        <v>2224.0</v>
      </c>
      <c r="D2225" s="2" t="s">
        <v>3023</v>
      </c>
      <c r="E2225" s="2" t="s">
        <v>3024</v>
      </c>
      <c r="F2225" s="110" t="s">
        <v>3025</v>
      </c>
      <c r="G2225" s="110" t="s">
        <v>8365</v>
      </c>
      <c r="H2225" s="110" t="s">
        <v>2233</v>
      </c>
      <c r="I2225" s="2" t="s">
        <v>925</v>
      </c>
      <c r="J2225" s="2" t="s">
        <v>8399</v>
      </c>
      <c r="K2225" s="2" t="s">
        <v>8400</v>
      </c>
      <c r="L2225" s="2" t="s">
        <v>8401</v>
      </c>
      <c r="M2225" s="2">
        <v>0.0</v>
      </c>
      <c r="N2225" s="38" t="s">
        <v>8402</v>
      </c>
    </row>
    <row r="2226">
      <c r="A2226" s="125">
        <v>2225.0</v>
      </c>
      <c r="D2226" s="2" t="s">
        <v>3023</v>
      </c>
      <c r="E2226" s="2" t="s">
        <v>3024</v>
      </c>
      <c r="F2226" s="110" t="s">
        <v>3025</v>
      </c>
      <c r="G2226" s="110" t="s">
        <v>8365</v>
      </c>
      <c r="H2226" s="110" t="s">
        <v>2233</v>
      </c>
      <c r="I2226" s="2" t="s">
        <v>925</v>
      </c>
      <c r="J2226" s="2" t="s">
        <v>8403</v>
      </c>
      <c r="K2226" s="2" t="s">
        <v>8404</v>
      </c>
      <c r="L2226" s="2" t="s">
        <v>8405</v>
      </c>
      <c r="M2226" s="2">
        <v>0.0</v>
      </c>
      <c r="N2226" s="38" t="s">
        <v>8406</v>
      </c>
    </row>
    <row r="2227">
      <c r="A2227" s="125">
        <v>2226.0</v>
      </c>
      <c r="D2227" s="2" t="s">
        <v>3023</v>
      </c>
      <c r="E2227" s="2" t="s">
        <v>3024</v>
      </c>
      <c r="F2227" s="110" t="s">
        <v>3025</v>
      </c>
      <c r="G2227" s="110" t="s">
        <v>8153</v>
      </c>
      <c r="H2227" s="110" t="s">
        <v>8154</v>
      </c>
      <c r="I2227" s="2" t="s">
        <v>925</v>
      </c>
      <c r="J2227" s="2" t="s">
        <v>8407</v>
      </c>
      <c r="K2227" s="2" t="s">
        <v>8408</v>
      </c>
      <c r="L2227" s="2" t="s">
        <v>8409</v>
      </c>
      <c r="M2227" s="2">
        <v>0.0</v>
      </c>
      <c r="N2227" s="38" t="s">
        <v>8410</v>
      </c>
    </row>
    <row r="2228">
      <c r="A2228" s="125">
        <v>2227.0</v>
      </c>
      <c r="D2228" s="2" t="s">
        <v>3023</v>
      </c>
      <c r="E2228" s="2" t="s">
        <v>3024</v>
      </c>
      <c r="F2228" s="110" t="s">
        <v>3025</v>
      </c>
      <c r="G2228" s="110" t="s">
        <v>6989</v>
      </c>
      <c r="H2228" s="110" t="s">
        <v>8411</v>
      </c>
      <c r="I2228" s="2" t="s">
        <v>925</v>
      </c>
      <c r="J2228" s="2" t="s">
        <v>8412</v>
      </c>
      <c r="K2228" s="2" t="s">
        <v>8413</v>
      </c>
      <c r="L2228" s="2" t="s">
        <v>8414</v>
      </c>
      <c r="M2228" s="2">
        <v>0.0</v>
      </c>
      <c r="N2228" s="38" t="s">
        <v>8415</v>
      </c>
    </row>
    <row r="2229">
      <c r="A2229" s="125">
        <v>2228.0</v>
      </c>
      <c r="D2229" s="2" t="s">
        <v>3023</v>
      </c>
      <c r="E2229" s="2" t="s">
        <v>3024</v>
      </c>
      <c r="F2229" s="110" t="s">
        <v>3025</v>
      </c>
      <c r="G2229" s="110" t="s">
        <v>6989</v>
      </c>
      <c r="H2229" s="110" t="s">
        <v>8416</v>
      </c>
      <c r="I2229" s="2" t="s">
        <v>925</v>
      </c>
      <c r="J2229" s="2" t="s">
        <v>8417</v>
      </c>
      <c r="K2229" s="2" t="s">
        <v>8418</v>
      </c>
      <c r="L2229" s="2" t="s">
        <v>8419</v>
      </c>
      <c r="M2229" s="2">
        <v>0.0</v>
      </c>
      <c r="N2229" s="38" t="s">
        <v>8420</v>
      </c>
    </row>
    <row r="2230">
      <c r="A2230" s="125">
        <v>2229.0</v>
      </c>
      <c r="D2230" s="2" t="s">
        <v>3023</v>
      </c>
      <c r="E2230" s="2" t="s">
        <v>3024</v>
      </c>
      <c r="F2230" s="110" t="s">
        <v>3025</v>
      </c>
      <c r="G2230" s="110" t="s">
        <v>8421</v>
      </c>
      <c r="H2230" s="110" t="s">
        <v>8422</v>
      </c>
      <c r="I2230" s="2" t="s">
        <v>925</v>
      </c>
      <c r="J2230" s="2" t="s">
        <v>8423</v>
      </c>
      <c r="K2230" s="2" t="s">
        <v>8424</v>
      </c>
      <c r="L2230" s="2" t="s">
        <v>8425</v>
      </c>
      <c r="M2230" s="2">
        <v>0.0</v>
      </c>
      <c r="N2230" s="38" t="s">
        <v>8426</v>
      </c>
    </row>
    <row r="2231">
      <c r="A2231" s="125">
        <v>2230.0</v>
      </c>
      <c r="D2231" s="2" t="s">
        <v>3023</v>
      </c>
      <c r="E2231" s="2" t="s">
        <v>3024</v>
      </c>
      <c r="F2231" s="110" t="s">
        <v>3025</v>
      </c>
      <c r="G2231" s="110" t="s">
        <v>5539</v>
      </c>
      <c r="H2231" s="110" t="s">
        <v>8427</v>
      </c>
      <c r="I2231" s="2" t="s">
        <v>925</v>
      </c>
      <c r="J2231" s="2" t="s">
        <v>8428</v>
      </c>
      <c r="K2231" s="2" t="s">
        <v>8429</v>
      </c>
      <c r="L2231" s="2" t="s">
        <v>8430</v>
      </c>
      <c r="M2231" s="2">
        <v>0.0</v>
      </c>
      <c r="N2231" s="38" t="s">
        <v>8431</v>
      </c>
    </row>
    <row r="2232">
      <c r="A2232" s="125">
        <v>2231.0</v>
      </c>
      <c r="D2232" s="2" t="s">
        <v>3023</v>
      </c>
      <c r="E2232" s="2" t="s">
        <v>3024</v>
      </c>
      <c r="F2232" s="110" t="s">
        <v>3025</v>
      </c>
      <c r="G2232" s="110" t="s">
        <v>5539</v>
      </c>
      <c r="H2232" s="110" t="s">
        <v>8432</v>
      </c>
      <c r="I2232" s="2" t="s">
        <v>925</v>
      </c>
      <c r="J2232" s="2" t="s">
        <v>8433</v>
      </c>
      <c r="K2232" s="2" t="s">
        <v>8434</v>
      </c>
      <c r="L2232" s="2" t="s">
        <v>8435</v>
      </c>
      <c r="M2232" s="2">
        <v>0.0</v>
      </c>
      <c r="N2232" s="38" t="s">
        <v>8436</v>
      </c>
    </row>
    <row r="2233">
      <c r="A2233" s="125">
        <v>2232.0</v>
      </c>
      <c r="D2233" s="2" t="s">
        <v>3023</v>
      </c>
      <c r="E2233" s="2" t="s">
        <v>3024</v>
      </c>
      <c r="F2233" s="110" t="s">
        <v>3025</v>
      </c>
      <c r="G2233" s="110" t="s">
        <v>8437</v>
      </c>
      <c r="H2233" s="110" t="s">
        <v>8438</v>
      </c>
      <c r="I2233" s="2" t="s">
        <v>925</v>
      </c>
      <c r="J2233" s="2" t="s">
        <v>8439</v>
      </c>
      <c r="K2233" s="2" t="s">
        <v>8440</v>
      </c>
      <c r="L2233" s="2" t="s">
        <v>8441</v>
      </c>
      <c r="M2233" s="2">
        <v>0.0</v>
      </c>
      <c r="N2233" s="38" t="s">
        <v>8442</v>
      </c>
    </row>
    <row r="2234">
      <c r="A2234" s="125">
        <v>2233.0</v>
      </c>
      <c r="D2234" s="2" t="s">
        <v>3023</v>
      </c>
      <c r="E2234" s="2" t="s">
        <v>3024</v>
      </c>
      <c r="F2234" s="110" t="s">
        <v>3025</v>
      </c>
      <c r="G2234" s="110" t="s">
        <v>8443</v>
      </c>
      <c r="H2234" s="110" t="s">
        <v>8444</v>
      </c>
      <c r="I2234" s="2" t="s">
        <v>925</v>
      </c>
      <c r="J2234" s="2" t="s">
        <v>8445</v>
      </c>
      <c r="K2234" s="2" t="s">
        <v>8446</v>
      </c>
      <c r="L2234" s="2" t="s">
        <v>8447</v>
      </c>
      <c r="M2234" s="2">
        <v>0.0</v>
      </c>
      <c r="N2234" s="38" t="s">
        <v>8448</v>
      </c>
    </row>
    <row r="2235">
      <c r="A2235" s="125">
        <v>2234.0</v>
      </c>
      <c r="D2235" s="2" t="s">
        <v>3023</v>
      </c>
      <c r="E2235" s="2" t="s">
        <v>3024</v>
      </c>
      <c r="F2235" s="110" t="s">
        <v>3025</v>
      </c>
      <c r="G2235" s="110" t="s">
        <v>8449</v>
      </c>
      <c r="H2235" s="110" t="s">
        <v>8450</v>
      </c>
      <c r="I2235" s="2" t="s">
        <v>925</v>
      </c>
      <c r="J2235" s="2" t="s">
        <v>8451</v>
      </c>
      <c r="K2235" s="2" t="s">
        <v>8452</v>
      </c>
      <c r="L2235" s="2" t="s">
        <v>8453</v>
      </c>
      <c r="M2235" s="2">
        <v>0.0</v>
      </c>
      <c r="N2235" s="38" t="s">
        <v>8454</v>
      </c>
    </row>
    <row r="2236">
      <c r="A2236" s="125">
        <v>2235.0</v>
      </c>
      <c r="D2236" s="2" t="s">
        <v>3023</v>
      </c>
      <c r="E2236" s="2" t="s">
        <v>3024</v>
      </c>
      <c r="F2236" s="110" t="s">
        <v>3025</v>
      </c>
      <c r="G2236" s="110" t="s">
        <v>8141</v>
      </c>
      <c r="H2236" s="110" t="s">
        <v>8142</v>
      </c>
      <c r="I2236" s="2" t="s">
        <v>925</v>
      </c>
      <c r="J2236" s="2" t="s">
        <v>8455</v>
      </c>
      <c r="K2236" s="2" t="s">
        <v>8456</v>
      </c>
      <c r="L2236" s="2" t="s">
        <v>8457</v>
      </c>
      <c r="M2236" s="2">
        <v>0.0</v>
      </c>
      <c r="N2236" s="38" t="s">
        <v>8458</v>
      </c>
    </row>
    <row r="2237">
      <c r="A2237" s="125">
        <v>2236.0</v>
      </c>
      <c r="D2237" s="2" t="s">
        <v>3023</v>
      </c>
      <c r="E2237" s="2" t="s">
        <v>3024</v>
      </c>
      <c r="F2237" s="110" t="s">
        <v>3025</v>
      </c>
      <c r="G2237" s="110" t="s">
        <v>8459</v>
      </c>
      <c r="H2237" s="110" t="s">
        <v>8460</v>
      </c>
      <c r="I2237" s="2" t="s">
        <v>925</v>
      </c>
      <c r="J2237" s="2" t="s">
        <v>8461</v>
      </c>
      <c r="K2237" s="2" t="s">
        <v>8462</v>
      </c>
      <c r="L2237" s="2" t="s">
        <v>8463</v>
      </c>
      <c r="M2237" s="2">
        <v>0.0</v>
      </c>
      <c r="N2237" s="38" t="s">
        <v>8464</v>
      </c>
    </row>
    <row r="2238">
      <c r="A2238" s="125">
        <v>2237.0</v>
      </c>
      <c r="D2238" s="2" t="s">
        <v>3023</v>
      </c>
      <c r="E2238" s="2" t="s">
        <v>3024</v>
      </c>
      <c r="F2238" s="110" t="s">
        <v>3025</v>
      </c>
      <c r="G2238" s="110" t="s">
        <v>8465</v>
      </c>
      <c r="H2238" s="110" t="s">
        <v>8466</v>
      </c>
      <c r="I2238" s="2" t="s">
        <v>925</v>
      </c>
      <c r="J2238" s="2" t="s">
        <v>8467</v>
      </c>
      <c r="K2238" s="2" t="s">
        <v>8468</v>
      </c>
      <c r="L2238" s="2" t="s">
        <v>8469</v>
      </c>
      <c r="M2238" s="2">
        <v>0.0</v>
      </c>
      <c r="N2238" s="38" t="s">
        <v>8470</v>
      </c>
    </row>
    <row r="2239">
      <c r="A2239" s="125">
        <v>2238.0</v>
      </c>
      <c r="D2239" s="2" t="s">
        <v>3023</v>
      </c>
      <c r="E2239" s="2" t="s">
        <v>3024</v>
      </c>
      <c r="F2239" s="110" t="s">
        <v>3025</v>
      </c>
      <c r="G2239" s="110" t="s">
        <v>8147</v>
      </c>
      <c r="H2239" s="110" t="s">
        <v>8148</v>
      </c>
      <c r="I2239" s="2" t="s">
        <v>925</v>
      </c>
      <c r="J2239" s="2" t="s">
        <v>8471</v>
      </c>
      <c r="K2239" s="2" t="s">
        <v>8472</v>
      </c>
      <c r="L2239" s="2" t="s">
        <v>8473</v>
      </c>
      <c r="M2239" s="2">
        <v>0.0</v>
      </c>
      <c r="N2239" s="38" t="s">
        <v>8474</v>
      </c>
    </row>
    <row r="2240">
      <c r="A2240" s="125">
        <v>2239.0</v>
      </c>
      <c r="D2240" s="2" t="s">
        <v>3023</v>
      </c>
      <c r="E2240" s="2" t="s">
        <v>3024</v>
      </c>
      <c r="F2240" s="110" t="s">
        <v>3025</v>
      </c>
      <c r="G2240" s="110" t="s">
        <v>8147</v>
      </c>
      <c r="H2240" s="110" t="s">
        <v>8475</v>
      </c>
      <c r="I2240" s="2" t="s">
        <v>925</v>
      </c>
      <c r="J2240" s="2" t="s">
        <v>8476</v>
      </c>
      <c r="K2240" s="2" t="s">
        <v>8477</v>
      </c>
      <c r="L2240" s="2" t="s">
        <v>8478</v>
      </c>
      <c r="M2240" s="2">
        <v>0.0</v>
      </c>
      <c r="N2240" s="38" t="s">
        <v>8479</v>
      </c>
    </row>
    <row r="2241">
      <c r="A2241" s="125">
        <v>2240.0</v>
      </c>
      <c r="D2241" s="2" t="s">
        <v>3023</v>
      </c>
      <c r="E2241" s="2" t="s">
        <v>3024</v>
      </c>
      <c r="F2241" s="110" t="s">
        <v>3025</v>
      </c>
      <c r="G2241" s="110" t="s">
        <v>5539</v>
      </c>
      <c r="H2241" s="110" t="s">
        <v>8427</v>
      </c>
      <c r="I2241" s="2" t="s">
        <v>925</v>
      </c>
      <c r="J2241" s="2" t="s">
        <v>8480</v>
      </c>
      <c r="K2241" s="2" t="s">
        <v>8481</v>
      </c>
      <c r="L2241" s="2" t="s">
        <v>8482</v>
      </c>
      <c r="M2241" s="2">
        <v>0.0</v>
      </c>
      <c r="N2241" s="38" t="s">
        <v>8483</v>
      </c>
    </row>
    <row r="2242">
      <c r="A2242" s="125">
        <v>2241.0</v>
      </c>
      <c r="D2242" s="2" t="s">
        <v>3023</v>
      </c>
      <c r="E2242" s="2" t="s">
        <v>3024</v>
      </c>
      <c r="F2242" s="110" t="s">
        <v>3025</v>
      </c>
      <c r="G2242" s="110" t="s">
        <v>5539</v>
      </c>
      <c r="H2242" s="110" t="s">
        <v>8432</v>
      </c>
      <c r="I2242" s="2" t="s">
        <v>925</v>
      </c>
      <c r="J2242" s="2" t="s">
        <v>8484</v>
      </c>
      <c r="K2242" s="2" t="s">
        <v>8485</v>
      </c>
      <c r="L2242" s="2" t="s">
        <v>8486</v>
      </c>
      <c r="M2242" s="2">
        <v>0.0</v>
      </c>
      <c r="N2242" s="38" t="s">
        <v>8487</v>
      </c>
    </row>
    <row r="2243">
      <c r="A2243" s="125">
        <v>2242.0</v>
      </c>
      <c r="D2243" s="2" t="s">
        <v>3023</v>
      </c>
      <c r="E2243" s="2" t="s">
        <v>3024</v>
      </c>
      <c r="F2243" s="110" t="s">
        <v>3025</v>
      </c>
      <c r="G2243" s="110" t="s">
        <v>8488</v>
      </c>
      <c r="H2243" s="110" t="s">
        <v>8489</v>
      </c>
      <c r="I2243" s="2" t="s">
        <v>925</v>
      </c>
      <c r="J2243" s="2" t="s">
        <v>8490</v>
      </c>
      <c r="K2243" s="2" t="s">
        <v>8491</v>
      </c>
      <c r="L2243" s="2" t="s">
        <v>8492</v>
      </c>
      <c r="M2243" s="2">
        <v>0.0</v>
      </c>
      <c r="N2243" s="38" t="s">
        <v>8493</v>
      </c>
    </row>
    <row r="2244">
      <c r="A2244" s="125">
        <v>2243.0</v>
      </c>
      <c r="D2244" s="2" t="s">
        <v>3023</v>
      </c>
      <c r="E2244" s="2" t="s">
        <v>3024</v>
      </c>
      <c r="F2244" s="110" t="s">
        <v>3025</v>
      </c>
      <c r="G2244" s="110" t="s">
        <v>8437</v>
      </c>
      <c r="H2244" s="110" t="s">
        <v>8438</v>
      </c>
      <c r="I2244" s="2" t="s">
        <v>925</v>
      </c>
      <c r="J2244" s="2" t="s">
        <v>8494</v>
      </c>
      <c r="K2244" s="2" t="s">
        <v>8495</v>
      </c>
      <c r="L2244" s="2" t="s">
        <v>8496</v>
      </c>
      <c r="M2244" s="2">
        <v>0.0</v>
      </c>
      <c r="N2244" s="38" t="s">
        <v>8497</v>
      </c>
    </row>
    <row r="2245">
      <c r="A2245" s="125">
        <v>2244.0</v>
      </c>
      <c r="D2245" s="2" t="s">
        <v>3023</v>
      </c>
      <c r="E2245" s="2" t="s">
        <v>3024</v>
      </c>
      <c r="F2245" s="110" t="s">
        <v>3025</v>
      </c>
      <c r="G2245" s="110" t="s">
        <v>8443</v>
      </c>
      <c r="H2245" s="110" t="s">
        <v>8444</v>
      </c>
      <c r="I2245" s="2" t="s">
        <v>925</v>
      </c>
      <c r="J2245" s="2" t="s">
        <v>8498</v>
      </c>
      <c r="K2245" s="2" t="s">
        <v>8499</v>
      </c>
      <c r="L2245" s="2" t="s">
        <v>8500</v>
      </c>
      <c r="M2245" s="2">
        <v>0.0</v>
      </c>
      <c r="N2245" s="38" t="s">
        <v>8501</v>
      </c>
    </row>
    <row r="2246">
      <c r="A2246" s="125">
        <v>2245.0</v>
      </c>
      <c r="D2246" s="2" t="s">
        <v>3023</v>
      </c>
      <c r="E2246" s="2" t="s">
        <v>3024</v>
      </c>
      <c r="F2246" s="110" t="s">
        <v>3025</v>
      </c>
      <c r="G2246" s="110" t="s">
        <v>8449</v>
      </c>
      <c r="H2246" s="110" t="s">
        <v>8450</v>
      </c>
      <c r="I2246" s="2" t="s">
        <v>925</v>
      </c>
      <c r="J2246" s="2" t="s">
        <v>8502</v>
      </c>
      <c r="K2246" s="2" t="s">
        <v>8503</v>
      </c>
      <c r="L2246" s="2" t="s">
        <v>8504</v>
      </c>
      <c r="M2246" s="2">
        <v>0.0</v>
      </c>
      <c r="N2246" s="38" t="s">
        <v>8505</v>
      </c>
    </row>
    <row r="2247">
      <c r="A2247" s="125">
        <v>2246.0</v>
      </c>
      <c r="D2247" s="2" t="s">
        <v>3023</v>
      </c>
      <c r="E2247" s="2" t="s">
        <v>3024</v>
      </c>
      <c r="F2247" s="110" t="s">
        <v>3025</v>
      </c>
      <c r="G2247" s="110" t="s">
        <v>8141</v>
      </c>
      <c r="H2247" s="110" t="s">
        <v>8142</v>
      </c>
      <c r="I2247" s="2" t="s">
        <v>925</v>
      </c>
      <c r="J2247" s="2" t="s">
        <v>8506</v>
      </c>
      <c r="K2247" s="2" t="s">
        <v>8507</v>
      </c>
      <c r="L2247" s="2" t="s">
        <v>8508</v>
      </c>
      <c r="M2247" s="2">
        <v>0.0</v>
      </c>
      <c r="N2247" s="38" t="s">
        <v>8509</v>
      </c>
    </row>
    <row r="2248">
      <c r="A2248" s="125">
        <v>2247.0</v>
      </c>
      <c r="D2248" s="2" t="s">
        <v>3023</v>
      </c>
      <c r="E2248" s="2" t="s">
        <v>3024</v>
      </c>
      <c r="F2248" s="110" t="s">
        <v>3025</v>
      </c>
      <c r="G2248" s="110" t="s">
        <v>8459</v>
      </c>
      <c r="H2248" s="110" t="s">
        <v>8460</v>
      </c>
      <c r="I2248" s="2" t="s">
        <v>925</v>
      </c>
      <c r="J2248" s="2" t="s">
        <v>8510</v>
      </c>
      <c r="K2248" s="2" t="s">
        <v>8511</v>
      </c>
      <c r="L2248" s="2" t="s">
        <v>8512</v>
      </c>
      <c r="M2248" s="2">
        <v>0.0</v>
      </c>
      <c r="N2248" s="38" t="s">
        <v>8513</v>
      </c>
    </row>
    <row r="2249">
      <c r="A2249" s="125">
        <v>2248.0</v>
      </c>
      <c r="D2249" s="2" t="s">
        <v>3023</v>
      </c>
      <c r="E2249" s="2" t="s">
        <v>3024</v>
      </c>
      <c r="F2249" s="110" t="s">
        <v>3025</v>
      </c>
      <c r="G2249" s="110" t="s">
        <v>8465</v>
      </c>
      <c r="H2249" s="110" t="s">
        <v>8466</v>
      </c>
      <c r="I2249" s="2" t="s">
        <v>925</v>
      </c>
      <c r="J2249" s="2" t="s">
        <v>8514</v>
      </c>
      <c r="K2249" s="2" t="s">
        <v>8515</v>
      </c>
      <c r="L2249" s="2" t="s">
        <v>8516</v>
      </c>
      <c r="M2249" s="2">
        <v>0.0</v>
      </c>
      <c r="N2249" s="38" t="s">
        <v>8517</v>
      </c>
    </row>
    <row r="2250">
      <c r="A2250" s="125">
        <v>2249.0</v>
      </c>
      <c r="D2250" s="2" t="s">
        <v>3023</v>
      </c>
      <c r="E2250" s="2" t="s">
        <v>3024</v>
      </c>
      <c r="F2250" s="110" t="s">
        <v>3025</v>
      </c>
      <c r="G2250" s="110" t="s">
        <v>8147</v>
      </c>
      <c r="H2250" s="110" t="s">
        <v>8148</v>
      </c>
      <c r="I2250" s="2" t="s">
        <v>925</v>
      </c>
      <c r="J2250" s="2" t="s">
        <v>8518</v>
      </c>
      <c r="K2250" s="2" t="s">
        <v>8519</v>
      </c>
      <c r="L2250" s="2" t="s">
        <v>8520</v>
      </c>
      <c r="M2250" s="2">
        <v>0.0</v>
      </c>
      <c r="N2250" s="38" t="s">
        <v>8521</v>
      </c>
    </row>
    <row r="2251">
      <c r="A2251" s="125">
        <v>2250.0</v>
      </c>
      <c r="D2251" s="2" t="s">
        <v>3023</v>
      </c>
      <c r="E2251" s="2" t="s">
        <v>3024</v>
      </c>
      <c r="F2251" s="110" t="s">
        <v>3025</v>
      </c>
      <c r="G2251" s="110" t="s">
        <v>8147</v>
      </c>
      <c r="H2251" s="110" t="s">
        <v>8475</v>
      </c>
      <c r="I2251" s="2" t="s">
        <v>925</v>
      </c>
      <c r="J2251" s="2" t="s">
        <v>8522</v>
      </c>
      <c r="K2251" s="2" t="s">
        <v>8523</v>
      </c>
      <c r="L2251" s="2" t="s">
        <v>8524</v>
      </c>
      <c r="M2251" s="2">
        <v>0.0</v>
      </c>
      <c r="N2251" s="38" t="s">
        <v>8525</v>
      </c>
    </row>
    <row r="2252">
      <c r="A2252" s="125">
        <v>2251.0</v>
      </c>
      <c r="D2252" s="2" t="s">
        <v>3023</v>
      </c>
      <c r="E2252" s="2" t="s">
        <v>3024</v>
      </c>
      <c r="F2252" s="110" t="s">
        <v>3025</v>
      </c>
      <c r="G2252" s="110" t="s">
        <v>5539</v>
      </c>
      <c r="H2252" s="110" t="s">
        <v>8427</v>
      </c>
      <c r="I2252" s="2" t="s">
        <v>925</v>
      </c>
      <c r="J2252" s="2" t="s">
        <v>8526</v>
      </c>
      <c r="K2252" s="2" t="s">
        <v>8527</v>
      </c>
      <c r="L2252" s="2" t="s">
        <v>8528</v>
      </c>
      <c r="M2252" s="2">
        <v>0.0</v>
      </c>
      <c r="N2252" s="38" t="s">
        <v>8529</v>
      </c>
    </row>
    <row r="2253">
      <c r="A2253" s="125">
        <v>2252.0</v>
      </c>
      <c r="D2253" s="2" t="s">
        <v>3023</v>
      </c>
      <c r="E2253" s="2" t="s">
        <v>3024</v>
      </c>
      <c r="F2253" s="110" t="s">
        <v>3025</v>
      </c>
      <c r="G2253" s="110" t="s">
        <v>5539</v>
      </c>
      <c r="H2253" s="110" t="s">
        <v>8432</v>
      </c>
      <c r="I2253" s="2" t="s">
        <v>925</v>
      </c>
      <c r="J2253" s="2" t="s">
        <v>8530</v>
      </c>
      <c r="K2253" s="2" t="s">
        <v>8531</v>
      </c>
      <c r="L2253" s="2" t="s">
        <v>8532</v>
      </c>
      <c r="M2253" s="2">
        <v>0.0</v>
      </c>
      <c r="N2253" s="38" t="s">
        <v>8533</v>
      </c>
    </row>
    <row r="2254">
      <c r="A2254" s="125">
        <v>2253.0</v>
      </c>
      <c r="D2254" s="2" t="s">
        <v>3023</v>
      </c>
      <c r="E2254" s="2" t="s">
        <v>3024</v>
      </c>
      <c r="F2254" s="110" t="s">
        <v>3025</v>
      </c>
      <c r="G2254" s="110" t="s">
        <v>8488</v>
      </c>
      <c r="H2254" s="110" t="s">
        <v>8489</v>
      </c>
      <c r="I2254" s="2" t="s">
        <v>925</v>
      </c>
      <c r="J2254" s="2" t="s">
        <v>8534</v>
      </c>
      <c r="K2254" s="2" t="s">
        <v>8535</v>
      </c>
      <c r="L2254" s="2" t="s">
        <v>8536</v>
      </c>
      <c r="M2254" s="2">
        <v>0.0</v>
      </c>
      <c r="N2254" s="38" t="s">
        <v>8537</v>
      </c>
    </row>
    <row r="2255">
      <c r="A2255" s="125">
        <v>2254.0</v>
      </c>
      <c r="D2255" s="2" t="s">
        <v>3023</v>
      </c>
      <c r="E2255" s="2" t="s">
        <v>3024</v>
      </c>
      <c r="F2255" s="110" t="s">
        <v>3025</v>
      </c>
      <c r="G2255" s="110" t="s">
        <v>8449</v>
      </c>
      <c r="H2255" s="110" t="s">
        <v>8450</v>
      </c>
      <c r="I2255" s="2" t="s">
        <v>925</v>
      </c>
      <c r="J2255" s="2" t="s">
        <v>8538</v>
      </c>
      <c r="K2255" s="2" t="s">
        <v>8539</v>
      </c>
      <c r="L2255" s="2" t="s">
        <v>8540</v>
      </c>
      <c r="M2255" s="2">
        <v>0.0</v>
      </c>
      <c r="N2255" s="38" t="s">
        <v>8541</v>
      </c>
    </row>
    <row r="2256">
      <c r="A2256" s="125">
        <v>2255.0</v>
      </c>
      <c r="D2256" s="2" t="s">
        <v>3023</v>
      </c>
      <c r="E2256" s="2" t="s">
        <v>3024</v>
      </c>
      <c r="F2256" s="110" t="s">
        <v>3025</v>
      </c>
      <c r="G2256" s="110" t="s">
        <v>8141</v>
      </c>
      <c r="H2256" s="110" t="s">
        <v>8142</v>
      </c>
      <c r="I2256" s="2" t="s">
        <v>925</v>
      </c>
      <c r="J2256" s="2" t="s">
        <v>8542</v>
      </c>
      <c r="K2256" s="2" t="s">
        <v>8543</v>
      </c>
      <c r="L2256" s="2" t="s">
        <v>8544</v>
      </c>
      <c r="M2256" s="2">
        <v>0.0</v>
      </c>
      <c r="N2256" s="38" t="s">
        <v>8545</v>
      </c>
    </row>
    <row r="2257">
      <c r="A2257" s="125">
        <v>2256.0</v>
      </c>
      <c r="D2257" s="2" t="s">
        <v>3023</v>
      </c>
      <c r="E2257" s="2" t="s">
        <v>3024</v>
      </c>
      <c r="F2257" s="110" t="s">
        <v>3025</v>
      </c>
      <c r="G2257" s="110" t="s">
        <v>8459</v>
      </c>
      <c r="H2257" s="110" t="s">
        <v>8460</v>
      </c>
      <c r="I2257" s="2" t="s">
        <v>925</v>
      </c>
      <c r="J2257" s="2" t="s">
        <v>8546</v>
      </c>
      <c r="K2257" s="2" t="s">
        <v>8547</v>
      </c>
      <c r="L2257" s="2" t="s">
        <v>8548</v>
      </c>
      <c r="M2257" s="2">
        <v>0.0</v>
      </c>
      <c r="N2257" s="38" t="s">
        <v>8549</v>
      </c>
    </row>
    <row r="2258">
      <c r="A2258" s="125">
        <v>2257.0</v>
      </c>
      <c r="D2258" s="2" t="s">
        <v>3023</v>
      </c>
      <c r="E2258" s="2" t="s">
        <v>3024</v>
      </c>
      <c r="F2258" s="110" t="s">
        <v>3025</v>
      </c>
      <c r="G2258" s="110" t="s">
        <v>8465</v>
      </c>
      <c r="H2258" s="110" t="s">
        <v>8466</v>
      </c>
      <c r="I2258" s="2" t="s">
        <v>925</v>
      </c>
      <c r="J2258" s="2" t="s">
        <v>8550</v>
      </c>
      <c r="K2258" s="2" t="s">
        <v>8551</v>
      </c>
      <c r="L2258" s="2" t="s">
        <v>8552</v>
      </c>
      <c r="M2258" s="2">
        <v>0.0</v>
      </c>
      <c r="N2258" s="38" t="s">
        <v>8553</v>
      </c>
    </row>
    <row r="2259">
      <c r="A2259" s="125">
        <v>2258.0</v>
      </c>
      <c r="D2259" s="2" t="s">
        <v>3023</v>
      </c>
      <c r="E2259" s="2" t="s">
        <v>3024</v>
      </c>
      <c r="F2259" s="110" t="s">
        <v>3025</v>
      </c>
      <c r="G2259" s="110" t="s">
        <v>8147</v>
      </c>
      <c r="H2259" s="110" t="s">
        <v>8148</v>
      </c>
      <c r="I2259" s="2" t="s">
        <v>925</v>
      </c>
      <c r="J2259" s="2" t="s">
        <v>8554</v>
      </c>
      <c r="K2259" s="2" t="s">
        <v>8555</v>
      </c>
      <c r="L2259" s="2" t="s">
        <v>8556</v>
      </c>
      <c r="M2259" s="2">
        <v>0.0</v>
      </c>
      <c r="N2259" s="38" t="s">
        <v>8557</v>
      </c>
    </row>
    <row r="2260">
      <c r="A2260" s="125">
        <v>2259.0</v>
      </c>
      <c r="D2260" s="2" t="s">
        <v>3023</v>
      </c>
      <c r="E2260" s="2" t="s">
        <v>3024</v>
      </c>
      <c r="F2260" s="110" t="s">
        <v>3025</v>
      </c>
      <c r="G2260" s="110" t="s">
        <v>8147</v>
      </c>
      <c r="H2260" s="110" t="s">
        <v>8475</v>
      </c>
      <c r="I2260" s="2" t="s">
        <v>925</v>
      </c>
      <c r="J2260" s="2" t="s">
        <v>8558</v>
      </c>
      <c r="K2260" s="2" t="s">
        <v>8559</v>
      </c>
      <c r="L2260" s="2" t="s">
        <v>8560</v>
      </c>
      <c r="M2260" s="2">
        <v>0.0</v>
      </c>
      <c r="N2260" s="38" t="s">
        <v>8561</v>
      </c>
    </row>
    <row r="2261">
      <c r="A2261" s="125">
        <v>2260.0</v>
      </c>
      <c r="D2261" s="2" t="s">
        <v>3023</v>
      </c>
      <c r="E2261" s="2" t="s">
        <v>3024</v>
      </c>
      <c r="F2261" s="110" t="s">
        <v>3025</v>
      </c>
      <c r="G2261" s="110" t="s">
        <v>8437</v>
      </c>
      <c r="H2261" s="110" t="s">
        <v>8438</v>
      </c>
      <c r="I2261" s="2" t="s">
        <v>925</v>
      </c>
      <c r="J2261" s="2" t="s">
        <v>8562</v>
      </c>
      <c r="K2261" s="2" t="s">
        <v>8563</v>
      </c>
      <c r="L2261" s="2" t="s">
        <v>8564</v>
      </c>
      <c r="M2261" s="2">
        <v>0.0</v>
      </c>
      <c r="N2261" s="38" t="s">
        <v>8565</v>
      </c>
    </row>
    <row r="2262">
      <c r="A2262" s="125">
        <v>2261.0</v>
      </c>
      <c r="D2262" s="2" t="s">
        <v>3023</v>
      </c>
      <c r="E2262" s="2" t="s">
        <v>3024</v>
      </c>
      <c r="F2262" s="110" t="s">
        <v>3025</v>
      </c>
      <c r="G2262" s="110" t="s">
        <v>8443</v>
      </c>
      <c r="H2262" s="110" t="s">
        <v>8444</v>
      </c>
      <c r="I2262" s="2" t="s">
        <v>925</v>
      </c>
      <c r="J2262" s="2" t="s">
        <v>8566</v>
      </c>
      <c r="K2262" s="2" t="s">
        <v>8567</v>
      </c>
      <c r="L2262" s="2" t="s">
        <v>8568</v>
      </c>
      <c r="M2262" s="2">
        <v>0.0</v>
      </c>
      <c r="N2262" s="38" t="s">
        <v>8569</v>
      </c>
    </row>
    <row r="2263">
      <c r="A2263" s="125">
        <v>2262.0</v>
      </c>
      <c r="D2263" s="2" t="s">
        <v>3023</v>
      </c>
      <c r="E2263" s="2" t="s">
        <v>3024</v>
      </c>
      <c r="F2263" s="110" t="s">
        <v>3025</v>
      </c>
      <c r="G2263" s="110" t="s">
        <v>8141</v>
      </c>
      <c r="H2263" s="110" t="s">
        <v>8142</v>
      </c>
      <c r="I2263" s="2" t="s">
        <v>925</v>
      </c>
      <c r="J2263" s="2" t="s">
        <v>8570</v>
      </c>
      <c r="K2263" s="2" t="s">
        <v>8571</v>
      </c>
      <c r="L2263" s="2" t="s">
        <v>8544</v>
      </c>
      <c r="M2263" s="2">
        <v>0.0</v>
      </c>
      <c r="N2263" s="38" t="s">
        <v>8572</v>
      </c>
    </row>
    <row r="2264">
      <c r="A2264" s="125">
        <v>2263.0</v>
      </c>
      <c r="D2264" s="2" t="s">
        <v>3023</v>
      </c>
      <c r="E2264" s="2" t="s">
        <v>3024</v>
      </c>
      <c r="F2264" s="110" t="s">
        <v>3025</v>
      </c>
      <c r="G2264" s="110" t="s">
        <v>8141</v>
      </c>
      <c r="H2264" s="110" t="s">
        <v>8142</v>
      </c>
      <c r="I2264" s="2" t="s">
        <v>925</v>
      </c>
      <c r="J2264" s="2" t="s">
        <v>8573</v>
      </c>
      <c r="K2264" s="2" t="s">
        <v>8574</v>
      </c>
      <c r="L2264" s="2" t="s">
        <v>8575</v>
      </c>
      <c r="M2264" s="2">
        <v>0.0</v>
      </c>
      <c r="N2264" s="38" t="s">
        <v>8576</v>
      </c>
    </row>
    <row r="2265">
      <c r="A2265" s="125">
        <v>2264.0</v>
      </c>
      <c r="D2265" s="2" t="s">
        <v>3023</v>
      </c>
      <c r="E2265" s="2" t="s">
        <v>3024</v>
      </c>
      <c r="F2265" s="110" t="s">
        <v>3025</v>
      </c>
      <c r="G2265" s="110" t="s">
        <v>8577</v>
      </c>
      <c r="H2265" s="110" t="s">
        <v>8578</v>
      </c>
      <c r="I2265" s="2" t="s">
        <v>925</v>
      </c>
      <c r="J2265" s="2" t="s">
        <v>8579</v>
      </c>
      <c r="K2265" s="2" t="s">
        <v>8580</v>
      </c>
      <c r="L2265" s="2" t="s">
        <v>8581</v>
      </c>
      <c r="M2265" s="2">
        <v>0.0</v>
      </c>
      <c r="N2265" s="38" t="s">
        <v>8582</v>
      </c>
    </row>
    <row r="2266">
      <c r="A2266" s="125">
        <v>2265.0</v>
      </c>
      <c r="D2266" s="2" t="s">
        <v>3023</v>
      </c>
      <c r="E2266" s="2" t="s">
        <v>3024</v>
      </c>
      <c r="F2266" s="110" t="s">
        <v>3025</v>
      </c>
      <c r="G2266" s="110" t="s">
        <v>8577</v>
      </c>
      <c r="H2266" s="110" t="s">
        <v>8578</v>
      </c>
      <c r="I2266" s="2" t="s">
        <v>925</v>
      </c>
      <c r="J2266" s="2" t="s">
        <v>8583</v>
      </c>
      <c r="K2266" s="2" t="s">
        <v>8584</v>
      </c>
      <c r="L2266" s="2" t="s">
        <v>8585</v>
      </c>
      <c r="M2266" s="2">
        <v>0.0</v>
      </c>
      <c r="N2266" s="38" t="s">
        <v>8586</v>
      </c>
    </row>
    <row r="2267">
      <c r="A2267" s="125">
        <v>2266.0</v>
      </c>
      <c r="D2267" s="2" t="s">
        <v>3023</v>
      </c>
      <c r="E2267" s="2" t="s">
        <v>3024</v>
      </c>
      <c r="F2267" s="110" t="s">
        <v>3025</v>
      </c>
      <c r="G2267" s="110" t="s">
        <v>8577</v>
      </c>
      <c r="H2267" s="110" t="s">
        <v>8578</v>
      </c>
      <c r="I2267" s="2" t="s">
        <v>925</v>
      </c>
      <c r="J2267" s="2" t="s">
        <v>8587</v>
      </c>
      <c r="K2267" s="2" t="s">
        <v>8588</v>
      </c>
      <c r="L2267" s="2" t="s">
        <v>8589</v>
      </c>
      <c r="M2267" s="2">
        <v>0.0</v>
      </c>
      <c r="N2267" s="38" t="s">
        <v>8590</v>
      </c>
    </row>
    <row r="2268">
      <c r="A2268" s="125">
        <v>2267.0</v>
      </c>
      <c r="D2268" s="2" t="s">
        <v>3023</v>
      </c>
      <c r="E2268" s="2" t="s">
        <v>3024</v>
      </c>
      <c r="F2268" s="110" t="s">
        <v>3025</v>
      </c>
      <c r="G2268" s="110" t="s">
        <v>8577</v>
      </c>
      <c r="H2268" s="110" t="s">
        <v>8578</v>
      </c>
      <c r="I2268" s="2" t="s">
        <v>925</v>
      </c>
      <c r="J2268" s="2" t="s">
        <v>8591</v>
      </c>
      <c r="K2268" s="2" t="s">
        <v>8592</v>
      </c>
      <c r="L2268" s="2" t="s">
        <v>8593</v>
      </c>
      <c r="M2268" s="2">
        <v>0.0</v>
      </c>
      <c r="N2268" s="38" t="s">
        <v>8594</v>
      </c>
    </row>
    <row r="2269">
      <c r="A2269" s="125">
        <v>2268.0</v>
      </c>
      <c r="D2269" s="2" t="s">
        <v>3023</v>
      </c>
      <c r="E2269" s="2" t="s">
        <v>3024</v>
      </c>
      <c r="F2269" s="110" t="s">
        <v>3025</v>
      </c>
      <c r="G2269" s="110" t="s">
        <v>8595</v>
      </c>
      <c r="H2269" s="110" t="s">
        <v>8596</v>
      </c>
      <c r="I2269" s="2" t="s">
        <v>925</v>
      </c>
      <c r="J2269" s="2" t="s">
        <v>8597</v>
      </c>
      <c r="K2269" s="2" t="s">
        <v>8598</v>
      </c>
      <c r="L2269" s="2" t="s">
        <v>8599</v>
      </c>
      <c r="M2269" s="2">
        <v>0.0</v>
      </c>
      <c r="N2269" s="38" t="s">
        <v>8600</v>
      </c>
    </row>
    <row r="2270">
      <c r="A2270" s="125">
        <v>2269.0</v>
      </c>
      <c r="D2270" s="2" t="s">
        <v>3023</v>
      </c>
      <c r="E2270" s="2" t="s">
        <v>3024</v>
      </c>
      <c r="F2270" s="110" t="s">
        <v>3025</v>
      </c>
      <c r="G2270" s="110" t="s">
        <v>8595</v>
      </c>
      <c r="H2270" s="110" t="s">
        <v>8596</v>
      </c>
      <c r="I2270" s="2" t="s">
        <v>925</v>
      </c>
      <c r="J2270" s="2" t="s">
        <v>8601</v>
      </c>
      <c r="K2270" s="2" t="s">
        <v>8602</v>
      </c>
      <c r="L2270" s="2" t="s">
        <v>8603</v>
      </c>
      <c r="M2270" s="2">
        <v>0.0</v>
      </c>
      <c r="N2270" s="38" t="s">
        <v>8604</v>
      </c>
    </row>
    <row r="2271">
      <c r="A2271" s="125">
        <v>2270.0</v>
      </c>
      <c r="D2271" s="2" t="s">
        <v>3023</v>
      </c>
      <c r="E2271" s="2" t="s">
        <v>3024</v>
      </c>
      <c r="F2271" s="110" t="s">
        <v>3025</v>
      </c>
      <c r="G2271" s="110" t="s">
        <v>8595</v>
      </c>
      <c r="H2271" s="110" t="s">
        <v>8596</v>
      </c>
      <c r="I2271" s="2" t="s">
        <v>925</v>
      </c>
      <c r="J2271" s="2" t="s">
        <v>8605</v>
      </c>
      <c r="K2271" s="2" t="s">
        <v>8606</v>
      </c>
      <c r="L2271" s="2" t="s">
        <v>8607</v>
      </c>
      <c r="M2271" s="2">
        <v>0.0</v>
      </c>
      <c r="N2271" s="38" t="s">
        <v>8608</v>
      </c>
    </row>
    <row r="2272">
      <c r="A2272" s="125">
        <v>2271.0</v>
      </c>
      <c r="D2272" s="2" t="s">
        <v>3023</v>
      </c>
      <c r="E2272" s="2" t="s">
        <v>3024</v>
      </c>
      <c r="F2272" s="110" t="s">
        <v>3025</v>
      </c>
      <c r="G2272" s="110" t="s">
        <v>8595</v>
      </c>
      <c r="H2272" s="110" t="s">
        <v>8596</v>
      </c>
      <c r="I2272" s="2" t="s">
        <v>925</v>
      </c>
      <c r="J2272" s="2" t="s">
        <v>8609</v>
      </c>
      <c r="K2272" s="2" t="s">
        <v>8301</v>
      </c>
      <c r="L2272" s="2" t="s">
        <v>8302</v>
      </c>
      <c r="M2272" s="2">
        <v>0.0</v>
      </c>
      <c r="N2272" s="38" t="s">
        <v>8610</v>
      </c>
    </row>
    <row r="2273">
      <c r="A2273" s="125">
        <v>2272.0</v>
      </c>
      <c r="D2273" s="2" t="s">
        <v>3023</v>
      </c>
      <c r="E2273" s="2" t="s">
        <v>3024</v>
      </c>
      <c r="F2273" s="110" t="s">
        <v>3025</v>
      </c>
      <c r="G2273" s="110" t="s">
        <v>8611</v>
      </c>
      <c r="H2273" s="110" t="s">
        <v>8612</v>
      </c>
      <c r="I2273" s="2" t="s">
        <v>925</v>
      </c>
      <c r="J2273" s="2" t="s">
        <v>8613</v>
      </c>
      <c r="K2273" s="2" t="s">
        <v>8614</v>
      </c>
      <c r="L2273" s="2" t="s">
        <v>8615</v>
      </c>
      <c r="M2273" s="2">
        <v>0.0</v>
      </c>
      <c r="N2273" s="38" t="s">
        <v>8616</v>
      </c>
    </row>
    <row r="2274">
      <c r="A2274" s="125">
        <v>2273.0</v>
      </c>
      <c r="D2274" s="2" t="s">
        <v>3023</v>
      </c>
      <c r="E2274" s="2" t="s">
        <v>3024</v>
      </c>
      <c r="F2274" s="110" t="s">
        <v>3025</v>
      </c>
      <c r="G2274" s="110" t="s">
        <v>8611</v>
      </c>
      <c r="H2274" s="110" t="s">
        <v>8612</v>
      </c>
      <c r="I2274" s="2" t="s">
        <v>925</v>
      </c>
      <c r="J2274" s="2" t="s">
        <v>8617</v>
      </c>
      <c r="K2274" s="2" t="s">
        <v>8618</v>
      </c>
      <c r="L2274" s="2" t="s">
        <v>8619</v>
      </c>
      <c r="M2274" s="2">
        <v>0.0</v>
      </c>
      <c r="N2274" s="38" t="s">
        <v>8620</v>
      </c>
    </row>
    <row r="2275">
      <c r="A2275" s="125">
        <v>2274.0</v>
      </c>
      <c r="D2275" s="2" t="s">
        <v>3023</v>
      </c>
      <c r="E2275" s="2" t="s">
        <v>3024</v>
      </c>
      <c r="F2275" s="110" t="s">
        <v>3025</v>
      </c>
      <c r="G2275" s="110" t="s">
        <v>8611</v>
      </c>
      <c r="H2275" s="110" t="s">
        <v>8612</v>
      </c>
      <c r="I2275" s="2" t="s">
        <v>925</v>
      </c>
      <c r="J2275" s="2" t="s">
        <v>8621</v>
      </c>
      <c r="K2275" s="2" t="s">
        <v>8622</v>
      </c>
      <c r="L2275" s="2" t="s">
        <v>8623</v>
      </c>
      <c r="M2275" s="2">
        <v>0.0</v>
      </c>
      <c r="N2275" s="38" t="s">
        <v>8624</v>
      </c>
    </row>
    <row r="2276">
      <c r="A2276" s="125">
        <v>2275.0</v>
      </c>
      <c r="D2276" s="2" t="s">
        <v>3023</v>
      </c>
      <c r="E2276" s="2" t="s">
        <v>3024</v>
      </c>
      <c r="F2276" s="110" t="s">
        <v>3025</v>
      </c>
      <c r="G2276" s="110" t="s">
        <v>8625</v>
      </c>
      <c r="H2276" s="110" t="s">
        <v>8626</v>
      </c>
      <c r="I2276" s="2" t="s">
        <v>925</v>
      </c>
      <c r="J2276" s="2" t="s">
        <v>8627</v>
      </c>
      <c r="K2276" s="2" t="s">
        <v>8628</v>
      </c>
      <c r="L2276" s="2" t="s">
        <v>8629</v>
      </c>
      <c r="M2276" s="2">
        <v>0.0</v>
      </c>
      <c r="N2276" s="38" t="s">
        <v>8630</v>
      </c>
    </row>
    <row r="2277">
      <c r="A2277" s="125">
        <v>2276.0</v>
      </c>
      <c r="D2277" s="2" t="s">
        <v>3023</v>
      </c>
      <c r="E2277" s="2" t="s">
        <v>3024</v>
      </c>
      <c r="F2277" s="110" t="s">
        <v>3025</v>
      </c>
      <c r="G2277" s="110" t="s">
        <v>8625</v>
      </c>
      <c r="H2277" s="110" t="s">
        <v>8626</v>
      </c>
      <c r="I2277" s="2" t="s">
        <v>925</v>
      </c>
      <c r="J2277" s="2" t="s">
        <v>8631</v>
      </c>
      <c r="K2277" s="2" t="s">
        <v>8632</v>
      </c>
      <c r="L2277" s="2" t="s">
        <v>8633</v>
      </c>
      <c r="M2277" s="2">
        <v>0.0</v>
      </c>
      <c r="N2277" s="38" t="s">
        <v>8634</v>
      </c>
    </row>
    <row r="2278">
      <c r="A2278" s="125">
        <v>2277.0</v>
      </c>
      <c r="D2278" s="2" t="s">
        <v>3023</v>
      </c>
      <c r="E2278" s="2" t="s">
        <v>3024</v>
      </c>
      <c r="F2278" s="110" t="s">
        <v>3025</v>
      </c>
      <c r="G2278" s="110" t="s">
        <v>8625</v>
      </c>
      <c r="H2278" s="110" t="s">
        <v>8626</v>
      </c>
      <c r="I2278" s="2" t="s">
        <v>925</v>
      </c>
      <c r="J2278" s="2" t="s">
        <v>8635</v>
      </c>
      <c r="K2278" s="2" t="s">
        <v>8636</v>
      </c>
      <c r="L2278" s="2" t="s">
        <v>8637</v>
      </c>
      <c r="M2278" s="2">
        <v>0.0</v>
      </c>
      <c r="N2278" s="38" t="s">
        <v>8638</v>
      </c>
    </row>
    <row r="2279">
      <c r="A2279" s="125">
        <v>2278.0</v>
      </c>
      <c r="D2279" s="2" t="s">
        <v>3023</v>
      </c>
      <c r="E2279" s="2" t="s">
        <v>3024</v>
      </c>
      <c r="F2279" s="110" t="s">
        <v>3025</v>
      </c>
      <c r="G2279" s="110" t="s">
        <v>8639</v>
      </c>
      <c r="H2279" s="110" t="s">
        <v>8640</v>
      </c>
      <c r="I2279" s="2" t="s">
        <v>925</v>
      </c>
      <c r="J2279" s="2" t="s">
        <v>8641</v>
      </c>
      <c r="K2279" s="2" t="s">
        <v>8642</v>
      </c>
      <c r="L2279" s="2" t="s">
        <v>8643</v>
      </c>
      <c r="M2279" s="2">
        <v>0.0</v>
      </c>
      <c r="N2279" s="38" t="s">
        <v>8644</v>
      </c>
    </row>
    <row r="2280">
      <c r="A2280" s="125">
        <v>2279.0</v>
      </c>
      <c r="D2280" s="2" t="s">
        <v>3023</v>
      </c>
      <c r="E2280" s="2" t="s">
        <v>3024</v>
      </c>
      <c r="F2280" s="110" t="s">
        <v>3025</v>
      </c>
      <c r="G2280" s="110" t="s">
        <v>8639</v>
      </c>
      <c r="H2280" s="110" t="s">
        <v>8640</v>
      </c>
      <c r="I2280" s="2" t="s">
        <v>925</v>
      </c>
      <c r="J2280" s="2" t="s">
        <v>8645</v>
      </c>
      <c r="K2280" s="2" t="s">
        <v>8646</v>
      </c>
      <c r="L2280" s="2" t="s">
        <v>8647</v>
      </c>
      <c r="M2280" s="2">
        <v>0.0</v>
      </c>
      <c r="N2280" s="38" t="s">
        <v>8648</v>
      </c>
    </row>
    <row r="2281">
      <c r="A2281" s="125">
        <v>2280.0</v>
      </c>
      <c r="D2281" s="2" t="s">
        <v>3023</v>
      </c>
      <c r="E2281" s="2" t="s">
        <v>3024</v>
      </c>
      <c r="F2281" s="110" t="s">
        <v>3025</v>
      </c>
      <c r="G2281" s="110" t="s">
        <v>8639</v>
      </c>
      <c r="H2281" s="110" t="s">
        <v>8640</v>
      </c>
      <c r="I2281" s="2" t="s">
        <v>925</v>
      </c>
      <c r="J2281" s="2" t="s">
        <v>8649</v>
      </c>
      <c r="K2281" s="2" t="s">
        <v>8650</v>
      </c>
      <c r="L2281" s="2" t="s">
        <v>8651</v>
      </c>
      <c r="M2281" s="2">
        <v>0.0</v>
      </c>
      <c r="N2281" s="38" t="s">
        <v>8652</v>
      </c>
    </row>
    <row r="2282">
      <c r="A2282" s="125">
        <v>2281.0</v>
      </c>
      <c r="D2282" s="2" t="s">
        <v>3023</v>
      </c>
      <c r="E2282" s="2" t="s">
        <v>3024</v>
      </c>
      <c r="F2282" s="110" t="s">
        <v>3025</v>
      </c>
      <c r="G2282" s="110" t="s">
        <v>8639</v>
      </c>
      <c r="H2282" s="110" t="s">
        <v>8640</v>
      </c>
      <c r="I2282" s="2" t="s">
        <v>925</v>
      </c>
      <c r="J2282" s="2" t="s">
        <v>8653</v>
      </c>
      <c r="K2282" s="2" t="s">
        <v>8654</v>
      </c>
      <c r="L2282" s="2" t="s">
        <v>8655</v>
      </c>
      <c r="M2282" s="2">
        <v>0.0</v>
      </c>
      <c r="N2282" s="2" t="s">
        <v>8656</v>
      </c>
    </row>
    <row r="2283">
      <c r="A2283" s="125">
        <v>2282.0</v>
      </c>
      <c r="D2283" s="2" t="s">
        <v>3023</v>
      </c>
      <c r="E2283" s="2" t="s">
        <v>3024</v>
      </c>
      <c r="F2283" s="110" t="s">
        <v>3025</v>
      </c>
      <c r="G2283" s="110" t="s">
        <v>8639</v>
      </c>
      <c r="H2283" s="110" t="s">
        <v>8640</v>
      </c>
      <c r="I2283" s="2" t="s">
        <v>925</v>
      </c>
      <c r="J2283" s="2" t="s">
        <v>8657</v>
      </c>
      <c r="K2283" s="2" t="s">
        <v>8658</v>
      </c>
      <c r="L2283" s="2" t="s">
        <v>8659</v>
      </c>
      <c r="M2283" s="2">
        <v>0.0</v>
      </c>
      <c r="N2283" s="2" t="s">
        <v>8660</v>
      </c>
    </row>
    <row r="2284">
      <c r="A2284" s="125">
        <v>2283.0</v>
      </c>
      <c r="D2284" s="2" t="s">
        <v>3023</v>
      </c>
      <c r="E2284" s="2" t="s">
        <v>3024</v>
      </c>
      <c r="F2284" s="110" t="s">
        <v>3025</v>
      </c>
      <c r="G2284" s="110" t="s">
        <v>8661</v>
      </c>
      <c r="H2284" s="110" t="s">
        <v>8662</v>
      </c>
      <c r="I2284" s="2" t="s">
        <v>925</v>
      </c>
      <c r="J2284" s="2" t="s">
        <v>8663</v>
      </c>
      <c r="K2284" s="2" t="s">
        <v>8664</v>
      </c>
      <c r="L2284" s="2" t="s">
        <v>8665</v>
      </c>
      <c r="M2284" s="2">
        <v>0.0</v>
      </c>
      <c r="N2284" s="2" t="s">
        <v>8666</v>
      </c>
    </row>
    <row r="2285">
      <c r="A2285" s="125">
        <v>2284.0</v>
      </c>
      <c r="D2285" s="2" t="s">
        <v>3023</v>
      </c>
      <c r="E2285" s="2" t="s">
        <v>3024</v>
      </c>
      <c r="F2285" s="110" t="s">
        <v>3025</v>
      </c>
      <c r="G2285" s="110" t="s">
        <v>6989</v>
      </c>
      <c r="H2285" s="110" t="s">
        <v>8411</v>
      </c>
      <c r="I2285" s="2" t="s">
        <v>925</v>
      </c>
      <c r="J2285" s="2" t="s">
        <v>8667</v>
      </c>
      <c r="K2285" s="2" t="s">
        <v>8668</v>
      </c>
      <c r="L2285" s="2" t="s">
        <v>8669</v>
      </c>
      <c r="M2285" s="2">
        <v>0.0</v>
      </c>
      <c r="N2285" s="2" t="s">
        <v>8670</v>
      </c>
    </row>
    <row r="2286">
      <c r="A2286" s="125">
        <v>2285.0</v>
      </c>
      <c r="D2286" s="2" t="s">
        <v>3023</v>
      </c>
      <c r="E2286" s="2" t="s">
        <v>3024</v>
      </c>
      <c r="F2286" s="110" t="s">
        <v>3025</v>
      </c>
      <c r="G2286" s="110" t="s">
        <v>6989</v>
      </c>
      <c r="H2286" s="110" t="s">
        <v>8416</v>
      </c>
      <c r="I2286" s="2" t="s">
        <v>925</v>
      </c>
      <c r="J2286" s="2" t="s">
        <v>8671</v>
      </c>
      <c r="K2286" s="2" t="s">
        <v>8672</v>
      </c>
      <c r="L2286" s="2" t="s">
        <v>8673</v>
      </c>
      <c r="M2286" s="2">
        <v>0.0</v>
      </c>
      <c r="N2286" s="2" t="s">
        <v>8674</v>
      </c>
    </row>
    <row r="2287">
      <c r="A2287" s="125">
        <v>2286.0</v>
      </c>
      <c r="D2287" s="2" t="s">
        <v>3023</v>
      </c>
      <c r="E2287" s="2" t="s">
        <v>3024</v>
      </c>
      <c r="F2287" s="110" t="s">
        <v>3025</v>
      </c>
      <c r="G2287" s="110" t="s">
        <v>8421</v>
      </c>
      <c r="H2287" s="110" t="s">
        <v>8422</v>
      </c>
      <c r="I2287" s="2" t="s">
        <v>925</v>
      </c>
      <c r="J2287" s="2" t="s">
        <v>8675</v>
      </c>
      <c r="K2287" s="2" t="s">
        <v>8676</v>
      </c>
      <c r="L2287" s="2" t="s">
        <v>8677</v>
      </c>
      <c r="M2287" s="2">
        <v>0.0</v>
      </c>
      <c r="N2287" s="2" t="s">
        <v>8678</v>
      </c>
    </row>
    <row r="2288">
      <c r="A2288" s="125">
        <v>2287.0</v>
      </c>
      <c r="D2288" s="2" t="s">
        <v>3023</v>
      </c>
      <c r="E2288" s="2" t="s">
        <v>3024</v>
      </c>
      <c r="F2288" s="110" t="s">
        <v>3025</v>
      </c>
      <c r="G2288" s="110" t="s">
        <v>6989</v>
      </c>
      <c r="H2288" s="110" t="s">
        <v>8411</v>
      </c>
      <c r="I2288" s="2" t="s">
        <v>925</v>
      </c>
      <c r="J2288" s="2" t="s">
        <v>8679</v>
      </c>
      <c r="K2288" s="2" t="s">
        <v>8680</v>
      </c>
      <c r="L2288" s="2" t="s">
        <v>8681</v>
      </c>
      <c r="M2288" s="2">
        <v>0.0</v>
      </c>
      <c r="N2288" s="2" t="s">
        <v>8682</v>
      </c>
    </row>
    <row r="2289">
      <c r="A2289" s="125">
        <v>2288.0</v>
      </c>
      <c r="D2289" s="2" t="s">
        <v>3023</v>
      </c>
      <c r="E2289" s="2" t="s">
        <v>3024</v>
      </c>
      <c r="F2289" s="110" t="s">
        <v>3025</v>
      </c>
      <c r="G2289" s="110" t="s">
        <v>6989</v>
      </c>
      <c r="H2289" s="110" t="s">
        <v>8416</v>
      </c>
      <c r="I2289" s="2" t="s">
        <v>925</v>
      </c>
      <c r="J2289" s="2" t="s">
        <v>8683</v>
      </c>
      <c r="K2289" s="2" t="s">
        <v>8684</v>
      </c>
      <c r="L2289" s="2" t="s">
        <v>8685</v>
      </c>
      <c r="M2289" s="2">
        <v>0.0</v>
      </c>
      <c r="N2289" s="2" t="s">
        <v>8686</v>
      </c>
    </row>
    <row r="2290">
      <c r="A2290" s="125">
        <v>2289.0</v>
      </c>
      <c r="D2290" s="2" t="s">
        <v>3023</v>
      </c>
      <c r="E2290" s="2" t="s">
        <v>3024</v>
      </c>
      <c r="F2290" s="110" t="s">
        <v>3025</v>
      </c>
      <c r="G2290" s="110" t="s">
        <v>8421</v>
      </c>
      <c r="H2290" s="110" t="s">
        <v>8422</v>
      </c>
      <c r="I2290" s="2" t="s">
        <v>925</v>
      </c>
      <c r="J2290" s="2" t="s">
        <v>8687</v>
      </c>
      <c r="K2290" s="2" t="s">
        <v>8688</v>
      </c>
      <c r="L2290" s="2" t="s">
        <v>8689</v>
      </c>
      <c r="M2290" s="2">
        <v>0.0</v>
      </c>
      <c r="N2290" s="2" t="s">
        <v>8690</v>
      </c>
    </row>
    <row r="2291">
      <c r="A2291" s="125">
        <v>2290.0</v>
      </c>
      <c r="D2291" s="2" t="s">
        <v>3023</v>
      </c>
      <c r="E2291" s="2" t="s">
        <v>3024</v>
      </c>
      <c r="F2291" s="110" t="s">
        <v>3025</v>
      </c>
      <c r="G2291" s="110" t="s">
        <v>8147</v>
      </c>
      <c r="H2291" s="110" t="s">
        <v>8148</v>
      </c>
      <c r="I2291" s="2" t="s">
        <v>925</v>
      </c>
      <c r="J2291" s="2" t="s">
        <v>8691</v>
      </c>
      <c r="K2291" s="2" t="s">
        <v>8692</v>
      </c>
      <c r="L2291" s="2" t="s">
        <v>8693</v>
      </c>
      <c r="M2291" s="2">
        <v>0.0</v>
      </c>
      <c r="N2291" s="2" t="s">
        <v>8694</v>
      </c>
    </row>
    <row r="2292">
      <c r="A2292" s="125">
        <v>2291.0</v>
      </c>
      <c r="D2292" s="2" t="s">
        <v>3023</v>
      </c>
      <c r="E2292" s="2" t="s">
        <v>3024</v>
      </c>
      <c r="F2292" s="110" t="s">
        <v>3025</v>
      </c>
      <c r="G2292" s="110" t="s">
        <v>8141</v>
      </c>
      <c r="H2292" s="110" t="s">
        <v>8142</v>
      </c>
      <c r="I2292" s="2" t="s">
        <v>925</v>
      </c>
      <c r="J2292" s="2" t="s">
        <v>8695</v>
      </c>
      <c r="K2292" s="2" t="s">
        <v>8696</v>
      </c>
      <c r="L2292" s="2" t="s">
        <v>8697</v>
      </c>
      <c r="M2292" s="2">
        <v>0.0</v>
      </c>
      <c r="N2292" s="2" t="s">
        <v>8698</v>
      </c>
    </row>
    <row r="2293">
      <c r="A2293" s="125">
        <v>2292.0</v>
      </c>
      <c r="D2293" s="2" t="s">
        <v>3023</v>
      </c>
      <c r="E2293" s="2" t="s">
        <v>3024</v>
      </c>
      <c r="F2293" s="110" t="s">
        <v>3025</v>
      </c>
      <c r="G2293" s="110" t="s">
        <v>3597</v>
      </c>
      <c r="H2293" s="110" t="s">
        <v>8699</v>
      </c>
      <c r="I2293" s="2" t="s">
        <v>925</v>
      </c>
      <c r="J2293" s="2" t="s">
        <v>8700</v>
      </c>
      <c r="K2293" s="2" t="s">
        <v>8701</v>
      </c>
      <c r="L2293" s="2" t="s">
        <v>8702</v>
      </c>
      <c r="M2293" s="2">
        <v>0.0</v>
      </c>
      <c r="N2293" s="2" t="s">
        <v>8703</v>
      </c>
    </row>
    <row r="2294">
      <c r="A2294" s="125">
        <v>2293.0</v>
      </c>
      <c r="D2294" s="2" t="s">
        <v>3023</v>
      </c>
      <c r="E2294" s="2" t="s">
        <v>3024</v>
      </c>
      <c r="F2294" s="110" t="s">
        <v>3025</v>
      </c>
      <c r="G2294" s="110" t="s">
        <v>8704</v>
      </c>
      <c r="H2294" s="110" t="s">
        <v>8705</v>
      </c>
      <c r="I2294" s="2" t="s">
        <v>925</v>
      </c>
      <c r="J2294" s="2" t="s">
        <v>8706</v>
      </c>
      <c r="K2294" s="2" t="s">
        <v>8707</v>
      </c>
      <c r="L2294" s="2" t="s">
        <v>8708</v>
      </c>
      <c r="M2294" s="2">
        <v>0.0</v>
      </c>
      <c r="N2294" s="2" t="s">
        <v>8709</v>
      </c>
    </row>
    <row r="2295">
      <c r="A2295" s="125">
        <v>2294.0</v>
      </c>
      <c r="D2295" s="2" t="s">
        <v>3023</v>
      </c>
      <c r="E2295" s="2" t="s">
        <v>3024</v>
      </c>
      <c r="F2295" s="110" t="s">
        <v>3025</v>
      </c>
      <c r="G2295" s="110" t="s">
        <v>3597</v>
      </c>
      <c r="H2295" s="110" t="s">
        <v>8699</v>
      </c>
      <c r="I2295" s="2" t="s">
        <v>925</v>
      </c>
      <c r="J2295" s="2" t="s">
        <v>8710</v>
      </c>
      <c r="K2295" s="2" t="s">
        <v>8711</v>
      </c>
      <c r="L2295" s="2" t="s">
        <v>8712</v>
      </c>
      <c r="M2295" s="2">
        <v>0.0</v>
      </c>
      <c r="N2295" s="2" t="s">
        <v>8713</v>
      </c>
    </row>
    <row r="2296">
      <c r="A2296" s="125">
        <v>2295.0</v>
      </c>
      <c r="D2296" s="2" t="s">
        <v>3023</v>
      </c>
      <c r="E2296" s="2" t="s">
        <v>3024</v>
      </c>
      <c r="F2296" s="110" t="s">
        <v>3025</v>
      </c>
      <c r="G2296" s="110" t="s">
        <v>8714</v>
      </c>
      <c r="H2296" s="110" t="s">
        <v>8715</v>
      </c>
      <c r="I2296" s="2" t="s">
        <v>925</v>
      </c>
      <c r="J2296" s="2" t="s">
        <v>8716</v>
      </c>
      <c r="K2296" s="2" t="s">
        <v>8717</v>
      </c>
      <c r="L2296" s="2" t="s">
        <v>8718</v>
      </c>
      <c r="M2296" s="2">
        <v>0.0</v>
      </c>
      <c r="N2296" s="2" t="s">
        <v>8719</v>
      </c>
    </row>
    <row r="2297">
      <c r="A2297" s="125">
        <v>2296.0</v>
      </c>
      <c r="D2297" s="2" t="s">
        <v>3023</v>
      </c>
      <c r="E2297" s="2" t="s">
        <v>3024</v>
      </c>
      <c r="F2297" s="110" t="s">
        <v>3025</v>
      </c>
      <c r="G2297" s="110" t="s">
        <v>8714</v>
      </c>
      <c r="H2297" s="110" t="s">
        <v>8715</v>
      </c>
      <c r="I2297" s="2" t="s">
        <v>925</v>
      </c>
      <c r="J2297" s="2" t="s">
        <v>8720</v>
      </c>
      <c r="K2297" s="2" t="s">
        <v>8721</v>
      </c>
      <c r="L2297" s="2" t="s">
        <v>8722</v>
      </c>
      <c r="M2297" s="2">
        <v>0.0</v>
      </c>
      <c r="N2297" s="2" t="s">
        <v>8723</v>
      </c>
    </row>
    <row r="2298">
      <c r="A2298" s="125">
        <v>2297.0</v>
      </c>
      <c r="D2298" s="2" t="s">
        <v>3023</v>
      </c>
      <c r="E2298" s="2" t="s">
        <v>3024</v>
      </c>
      <c r="F2298" s="110" t="s">
        <v>3025</v>
      </c>
      <c r="G2298" s="110" t="s">
        <v>8714</v>
      </c>
      <c r="H2298" s="110" t="s">
        <v>8715</v>
      </c>
      <c r="I2298" s="2" t="s">
        <v>925</v>
      </c>
      <c r="J2298" s="2" t="s">
        <v>8724</v>
      </c>
      <c r="K2298" s="2" t="s">
        <v>8725</v>
      </c>
      <c r="L2298" s="2" t="s">
        <v>8726</v>
      </c>
      <c r="M2298" s="2">
        <v>0.0</v>
      </c>
      <c r="N2298" s="2" t="s">
        <v>8727</v>
      </c>
    </row>
    <row r="2299">
      <c r="A2299" s="125">
        <v>2298.0</v>
      </c>
      <c r="D2299" s="2" t="s">
        <v>3023</v>
      </c>
      <c r="E2299" s="2" t="s">
        <v>3024</v>
      </c>
      <c r="F2299" s="110" t="s">
        <v>3025</v>
      </c>
      <c r="G2299" s="110" t="s">
        <v>8714</v>
      </c>
      <c r="H2299" s="110" t="s">
        <v>8715</v>
      </c>
      <c r="I2299" s="2" t="s">
        <v>925</v>
      </c>
      <c r="J2299" s="2" t="s">
        <v>8728</v>
      </c>
      <c r="K2299" s="2" t="s">
        <v>8729</v>
      </c>
      <c r="L2299" s="2" t="s">
        <v>8730</v>
      </c>
      <c r="M2299" s="2">
        <v>0.0</v>
      </c>
      <c r="N2299" s="2" t="s">
        <v>8731</v>
      </c>
    </row>
    <row r="2300">
      <c r="A2300" s="125">
        <v>2299.0</v>
      </c>
      <c r="D2300" s="2" t="s">
        <v>3023</v>
      </c>
      <c r="E2300" s="2" t="s">
        <v>3024</v>
      </c>
      <c r="F2300" s="110" t="s">
        <v>3025</v>
      </c>
      <c r="G2300" s="110" t="s">
        <v>5557</v>
      </c>
      <c r="H2300" s="110" t="s">
        <v>5558</v>
      </c>
      <c r="I2300" s="2" t="s">
        <v>925</v>
      </c>
      <c r="J2300" s="2" t="s">
        <v>8732</v>
      </c>
      <c r="K2300" s="2" t="s">
        <v>8733</v>
      </c>
      <c r="L2300" s="2" t="s">
        <v>8734</v>
      </c>
      <c r="M2300" s="2">
        <v>0.0</v>
      </c>
      <c r="N2300" s="2" t="s">
        <v>8735</v>
      </c>
    </row>
    <row r="2301">
      <c r="A2301" s="125">
        <v>2300.0</v>
      </c>
      <c r="D2301" s="2" t="s">
        <v>3023</v>
      </c>
      <c r="E2301" s="2" t="s">
        <v>3024</v>
      </c>
      <c r="F2301" s="110" t="s">
        <v>3025</v>
      </c>
      <c r="G2301" s="110" t="s">
        <v>5557</v>
      </c>
      <c r="H2301" s="110" t="s">
        <v>6676</v>
      </c>
      <c r="I2301" s="2" t="s">
        <v>925</v>
      </c>
      <c r="J2301" s="2" t="s">
        <v>8736</v>
      </c>
      <c r="K2301" s="2" t="s">
        <v>6693</v>
      </c>
      <c r="L2301" s="2" t="s">
        <v>6679</v>
      </c>
      <c r="M2301" s="2">
        <v>0.0</v>
      </c>
      <c r="N2301" s="2" t="s">
        <v>8737</v>
      </c>
    </row>
    <row r="2302">
      <c r="A2302" s="125">
        <v>2301.0</v>
      </c>
      <c r="D2302" s="2" t="s">
        <v>3023</v>
      </c>
      <c r="E2302" s="2" t="s">
        <v>3024</v>
      </c>
      <c r="F2302" s="110" t="s">
        <v>3025</v>
      </c>
      <c r="G2302" s="110" t="s">
        <v>5557</v>
      </c>
      <c r="H2302" s="110" t="s">
        <v>8738</v>
      </c>
      <c r="I2302" s="2" t="s">
        <v>925</v>
      </c>
      <c r="J2302" s="2" t="s">
        <v>8739</v>
      </c>
      <c r="K2302" s="2" t="s">
        <v>8740</v>
      </c>
      <c r="L2302" s="2" t="s">
        <v>6494</v>
      </c>
      <c r="M2302" s="2">
        <v>0.0</v>
      </c>
      <c r="N2302" s="2" t="s">
        <v>8741</v>
      </c>
    </row>
    <row r="2303">
      <c r="A2303" s="125">
        <v>2302.0</v>
      </c>
      <c r="D2303" s="2" t="s">
        <v>3023</v>
      </c>
      <c r="E2303" s="2" t="s">
        <v>3024</v>
      </c>
      <c r="F2303" s="110" t="s">
        <v>3025</v>
      </c>
      <c r="G2303" s="110" t="s">
        <v>5557</v>
      </c>
      <c r="H2303" s="110" t="s">
        <v>8738</v>
      </c>
      <c r="I2303" s="2" t="s">
        <v>925</v>
      </c>
      <c r="J2303" s="2" t="s">
        <v>8742</v>
      </c>
      <c r="K2303" s="2" t="s">
        <v>8743</v>
      </c>
      <c r="L2303" s="2" t="s">
        <v>6490</v>
      </c>
      <c r="M2303" s="2">
        <v>0.0</v>
      </c>
      <c r="N2303" s="2" t="s">
        <v>8744</v>
      </c>
    </row>
    <row r="2304">
      <c r="A2304" s="125">
        <v>2303.0</v>
      </c>
      <c r="D2304" s="2" t="s">
        <v>3023</v>
      </c>
      <c r="E2304" s="2" t="s">
        <v>3024</v>
      </c>
      <c r="F2304" s="110" t="s">
        <v>3025</v>
      </c>
      <c r="G2304" s="110" t="s">
        <v>5557</v>
      </c>
      <c r="H2304" s="110" t="s">
        <v>6430</v>
      </c>
      <c r="I2304" s="2" t="s">
        <v>925</v>
      </c>
      <c r="J2304" s="2" t="s">
        <v>8745</v>
      </c>
      <c r="K2304" s="2" t="s">
        <v>8746</v>
      </c>
      <c r="L2304" s="2" t="s">
        <v>6369</v>
      </c>
      <c r="M2304" s="2">
        <v>0.0</v>
      </c>
      <c r="N2304" s="2" t="s">
        <v>8747</v>
      </c>
    </row>
    <row r="2305">
      <c r="A2305" s="125">
        <v>2304.0</v>
      </c>
      <c r="D2305" s="2" t="s">
        <v>3023</v>
      </c>
      <c r="E2305" s="2" t="s">
        <v>3024</v>
      </c>
      <c r="F2305" s="110" t="s">
        <v>3025</v>
      </c>
      <c r="G2305" s="110" t="s">
        <v>5557</v>
      </c>
      <c r="H2305" s="110" t="s">
        <v>8748</v>
      </c>
      <c r="I2305" s="2" t="s">
        <v>925</v>
      </c>
      <c r="J2305" s="2" t="s">
        <v>8749</v>
      </c>
      <c r="K2305" s="2" t="s">
        <v>8750</v>
      </c>
      <c r="L2305" s="2" t="s">
        <v>6462</v>
      </c>
      <c r="M2305" s="2">
        <v>0.0</v>
      </c>
      <c r="N2305" s="2" t="s">
        <v>8751</v>
      </c>
    </row>
    <row r="2306">
      <c r="A2306" s="125">
        <v>2305.0</v>
      </c>
      <c r="D2306" s="2" t="s">
        <v>3023</v>
      </c>
      <c r="E2306" s="2" t="s">
        <v>3024</v>
      </c>
      <c r="F2306" s="110" t="s">
        <v>3025</v>
      </c>
      <c r="G2306" s="110" t="s">
        <v>5557</v>
      </c>
      <c r="H2306" s="110" t="s">
        <v>6451</v>
      </c>
      <c r="I2306" s="2" t="s">
        <v>925</v>
      </c>
      <c r="J2306" s="2" t="s">
        <v>8752</v>
      </c>
      <c r="K2306" s="2" t="s">
        <v>8753</v>
      </c>
      <c r="L2306" s="2" t="s">
        <v>6462</v>
      </c>
      <c r="M2306" s="2">
        <v>0.0</v>
      </c>
      <c r="N2306" s="2" t="s">
        <v>8754</v>
      </c>
    </row>
    <row r="2307">
      <c r="A2307" s="125">
        <v>2306.0</v>
      </c>
      <c r="D2307" s="2" t="s">
        <v>3023</v>
      </c>
      <c r="E2307" s="2" t="s">
        <v>3024</v>
      </c>
      <c r="F2307" s="110" t="s">
        <v>3025</v>
      </c>
      <c r="G2307" s="110" t="s">
        <v>5557</v>
      </c>
      <c r="H2307" s="110" t="s">
        <v>5558</v>
      </c>
      <c r="I2307" s="2" t="s">
        <v>925</v>
      </c>
      <c r="J2307" s="2" t="s">
        <v>8755</v>
      </c>
      <c r="K2307" s="2" t="s">
        <v>8756</v>
      </c>
      <c r="L2307" s="2" t="s">
        <v>8757</v>
      </c>
      <c r="M2307" s="2">
        <v>0.0</v>
      </c>
      <c r="N2307" s="2" t="s">
        <v>8758</v>
      </c>
    </row>
    <row r="2308">
      <c r="A2308" s="125">
        <v>2307.0</v>
      </c>
      <c r="D2308" s="2" t="s">
        <v>3023</v>
      </c>
      <c r="E2308" s="2" t="s">
        <v>3024</v>
      </c>
      <c r="F2308" s="110" t="s">
        <v>3025</v>
      </c>
      <c r="G2308" s="110" t="s">
        <v>5557</v>
      </c>
      <c r="H2308" s="110" t="s">
        <v>6570</v>
      </c>
      <c r="I2308" s="2" t="s">
        <v>925</v>
      </c>
      <c r="J2308" s="2" t="s">
        <v>8759</v>
      </c>
      <c r="K2308" s="2" t="s">
        <v>8760</v>
      </c>
      <c r="L2308" s="2" t="s">
        <v>6352</v>
      </c>
      <c r="M2308" s="2">
        <v>0.0</v>
      </c>
      <c r="N2308" s="2" t="s">
        <v>8761</v>
      </c>
    </row>
    <row r="2309">
      <c r="A2309" s="125">
        <v>2308.0</v>
      </c>
      <c r="D2309" s="2" t="s">
        <v>3023</v>
      </c>
      <c r="E2309" s="2" t="s">
        <v>3024</v>
      </c>
      <c r="F2309" s="110" t="s">
        <v>3025</v>
      </c>
      <c r="G2309" s="110" t="s">
        <v>5557</v>
      </c>
      <c r="H2309" s="110" t="s">
        <v>6676</v>
      </c>
      <c r="I2309" s="2" t="s">
        <v>925</v>
      </c>
      <c r="J2309" s="2" t="s">
        <v>8762</v>
      </c>
      <c r="K2309" s="2" t="s">
        <v>8763</v>
      </c>
      <c r="L2309" s="2" t="s">
        <v>6514</v>
      </c>
      <c r="M2309" s="2">
        <v>0.0</v>
      </c>
      <c r="N2309" s="2" t="s">
        <v>8764</v>
      </c>
    </row>
    <row r="2310">
      <c r="A2310" s="125">
        <v>2309.0</v>
      </c>
      <c r="D2310" s="2" t="s">
        <v>3023</v>
      </c>
      <c r="E2310" s="2" t="s">
        <v>3024</v>
      </c>
      <c r="F2310" s="110" t="s">
        <v>3025</v>
      </c>
      <c r="G2310" s="110" t="s">
        <v>5557</v>
      </c>
      <c r="H2310" s="110" t="s">
        <v>8738</v>
      </c>
      <c r="I2310" s="2" t="s">
        <v>925</v>
      </c>
      <c r="J2310" s="2" t="s">
        <v>8765</v>
      </c>
      <c r="K2310" s="2" t="s">
        <v>8766</v>
      </c>
      <c r="L2310" s="2" t="s">
        <v>8767</v>
      </c>
      <c r="M2310" s="2">
        <v>0.0</v>
      </c>
      <c r="N2310" s="2" t="s">
        <v>8768</v>
      </c>
    </row>
    <row r="2311">
      <c r="A2311" s="125">
        <v>2310.0</v>
      </c>
      <c r="D2311" s="2" t="s">
        <v>3023</v>
      </c>
      <c r="E2311" s="2" t="s">
        <v>3024</v>
      </c>
      <c r="F2311" s="110" t="s">
        <v>3025</v>
      </c>
      <c r="G2311" s="110" t="s">
        <v>6801</v>
      </c>
      <c r="H2311" s="110" t="s">
        <v>6802</v>
      </c>
      <c r="I2311" s="2" t="s">
        <v>925</v>
      </c>
      <c r="J2311" s="2" t="s">
        <v>8769</v>
      </c>
      <c r="K2311" s="2" t="s">
        <v>8770</v>
      </c>
      <c r="L2311" s="2" t="s">
        <v>6817</v>
      </c>
      <c r="M2311" s="2">
        <v>0.0</v>
      </c>
      <c r="N2311" s="2" t="s">
        <v>8771</v>
      </c>
    </row>
    <row r="2312">
      <c r="A2312" s="125">
        <v>2311.0</v>
      </c>
      <c r="D2312" s="2" t="s">
        <v>3023</v>
      </c>
      <c r="E2312" s="2" t="s">
        <v>3024</v>
      </c>
      <c r="F2312" s="110" t="s">
        <v>3025</v>
      </c>
      <c r="G2312" s="110" t="s">
        <v>5557</v>
      </c>
      <c r="H2312" s="110" t="s">
        <v>8772</v>
      </c>
      <c r="I2312" s="2" t="s">
        <v>925</v>
      </c>
      <c r="J2312" s="2" t="s">
        <v>8773</v>
      </c>
      <c r="K2312" s="2" t="s">
        <v>8774</v>
      </c>
      <c r="L2312" s="2" t="s">
        <v>6462</v>
      </c>
      <c r="M2312" s="2">
        <v>0.0</v>
      </c>
      <c r="N2312" s="2" t="s">
        <v>8775</v>
      </c>
    </row>
    <row r="2313">
      <c r="A2313" s="125">
        <v>2312.0</v>
      </c>
      <c r="D2313" s="2" t="s">
        <v>3023</v>
      </c>
      <c r="E2313" s="2" t="s">
        <v>3024</v>
      </c>
      <c r="F2313" s="110" t="s">
        <v>3025</v>
      </c>
      <c r="G2313" s="110" t="s">
        <v>5557</v>
      </c>
      <c r="H2313" s="110" t="s">
        <v>6908</v>
      </c>
      <c r="I2313" s="2" t="s">
        <v>925</v>
      </c>
      <c r="J2313" s="2" t="s">
        <v>8776</v>
      </c>
      <c r="K2313" s="2" t="s">
        <v>6922</v>
      </c>
      <c r="L2313" s="2" t="s">
        <v>6352</v>
      </c>
      <c r="M2313" s="2">
        <v>0.0</v>
      </c>
      <c r="N2313" s="2" t="s">
        <v>8777</v>
      </c>
    </row>
    <row r="2314">
      <c r="A2314" s="125">
        <v>2313.0</v>
      </c>
      <c r="D2314" s="2" t="s">
        <v>3023</v>
      </c>
      <c r="E2314" s="2" t="s">
        <v>3024</v>
      </c>
      <c r="F2314" s="110" t="s">
        <v>3025</v>
      </c>
      <c r="G2314" s="110" t="s">
        <v>6989</v>
      </c>
      <c r="H2314" s="110" t="s">
        <v>8778</v>
      </c>
      <c r="I2314" s="2" t="s">
        <v>925</v>
      </c>
      <c r="J2314" s="2" t="s">
        <v>8779</v>
      </c>
      <c r="K2314" s="2" t="s">
        <v>8780</v>
      </c>
      <c r="L2314" s="2" t="s">
        <v>8781</v>
      </c>
      <c r="M2314" s="2">
        <v>0.0</v>
      </c>
      <c r="N2314" s="2" t="s">
        <v>8782</v>
      </c>
    </row>
    <row r="2315">
      <c r="A2315" s="125">
        <v>2314.0</v>
      </c>
      <c r="D2315" s="2" t="s">
        <v>3023</v>
      </c>
      <c r="E2315" s="2" t="s">
        <v>3024</v>
      </c>
      <c r="F2315" s="110" t="s">
        <v>3025</v>
      </c>
      <c r="G2315" s="110" t="s">
        <v>8783</v>
      </c>
      <c r="H2315" s="110" t="s">
        <v>8784</v>
      </c>
      <c r="I2315" s="2" t="s">
        <v>925</v>
      </c>
      <c r="J2315" s="2" t="s">
        <v>8785</v>
      </c>
      <c r="K2315" s="2" t="s">
        <v>8786</v>
      </c>
      <c r="L2315" s="2" t="s">
        <v>8787</v>
      </c>
      <c r="M2315" s="2">
        <v>0.0</v>
      </c>
      <c r="N2315" s="2" t="s">
        <v>8788</v>
      </c>
    </row>
    <row r="2316">
      <c r="A2316" s="125">
        <v>2315.0</v>
      </c>
      <c r="D2316" s="2" t="s">
        <v>3023</v>
      </c>
      <c r="E2316" s="2" t="s">
        <v>3024</v>
      </c>
      <c r="F2316" s="110" t="s">
        <v>3025</v>
      </c>
      <c r="G2316" s="110" t="s">
        <v>8421</v>
      </c>
      <c r="H2316" s="110" t="s">
        <v>8789</v>
      </c>
      <c r="I2316" s="2" t="s">
        <v>925</v>
      </c>
      <c r="J2316" s="2" t="s">
        <v>8790</v>
      </c>
      <c r="K2316" s="2" t="s">
        <v>8791</v>
      </c>
      <c r="L2316" s="2" t="s">
        <v>8792</v>
      </c>
      <c r="M2316" s="2">
        <v>0.0</v>
      </c>
      <c r="N2316" s="2" t="s">
        <v>8793</v>
      </c>
    </row>
    <row r="2317">
      <c r="A2317" s="125">
        <v>2316.0</v>
      </c>
      <c r="D2317" s="2" t="s">
        <v>3023</v>
      </c>
      <c r="E2317" s="2" t="s">
        <v>3024</v>
      </c>
      <c r="F2317" s="110" t="s">
        <v>3025</v>
      </c>
      <c r="G2317" s="110" t="s">
        <v>5557</v>
      </c>
      <c r="H2317" s="110" t="s">
        <v>6430</v>
      </c>
      <c r="I2317" s="2" t="s">
        <v>925</v>
      </c>
      <c r="J2317" s="2" t="s">
        <v>8794</v>
      </c>
      <c r="K2317" s="2" t="s">
        <v>8795</v>
      </c>
      <c r="L2317" s="2" t="s">
        <v>6380</v>
      </c>
      <c r="M2317" s="2">
        <v>0.0</v>
      </c>
      <c r="N2317" s="2" t="s">
        <v>8796</v>
      </c>
    </row>
    <row r="2318">
      <c r="A2318" s="125">
        <v>2317.0</v>
      </c>
      <c r="D2318" s="2" t="s">
        <v>3023</v>
      </c>
      <c r="E2318" s="2" t="s">
        <v>3024</v>
      </c>
      <c r="F2318" s="110" t="s">
        <v>3025</v>
      </c>
      <c r="G2318" s="110" t="s">
        <v>5557</v>
      </c>
      <c r="H2318" s="110" t="s">
        <v>8748</v>
      </c>
      <c r="I2318" s="2" t="s">
        <v>925</v>
      </c>
      <c r="J2318" s="2" t="s">
        <v>8797</v>
      </c>
      <c r="K2318" s="2" t="s">
        <v>8798</v>
      </c>
      <c r="L2318" s="2" t="s">
        <v>8799</v>
      </c>
      <c r="M2318" s="2">
        <v>0.0</v>
      </c>
      <c r="N2318" s="2" t="s">
        <v>8800</v>
      </c>
    </row>
    <row r="2319">
      <c r="A2319" s="125">
        <v>2318.0</v>
      </c>
      <c r="D2319" s="2" t="s">
        <v>3023</v>
      </c>
      <c r="E2319" s="2" t="s">
        <v>3024</v>
      </c>
      <c r="F2319" s="110" t="s">
        <v>3025</v>
      </c>
      <c r="G2319" s="110" t="s">
        <v>5557</v>
      </c>
      <c r="H2319" s="110" t="s">
        <v>6451</v>
      </c>
      <c r="I2319" s="2" t="s">
        <v>925</v>
      </c>
      <c r="J2319" s="2" t="s">
        <v>8801</v>
      </c>
      <c r="K2319" s="2" t="s">
        <v>8802</v>
      </c>
      <c r="L2319" s="2" t="s">
        <v>8803</v>
      </c>
      <c r="M2319" s="2">
        <v>0.0</v>
      </c>
      <c r="N2319" s="2" t="s">
        <v>8804</v>
      </c>
    </row>
    <row r="2320">
      <c r="A2320" s="125">
        <v>2319.0</v>
      </c>
      <c r="D2320" s="2" t="s">
        <v>3023</v>
      </c>
      <c r="E2320" s="2" t="s">
        <v>3024</v>
      </c>
      <c r="F2320" s="110" t="s">
        <v>3025</v>
      </c>
      <c r="G2320" s="110" t="s">
        <v>5557</v>
      </c>
      <c r="H2320" s="110" t="s">
        <v>5558</v>
      </c>
      <c r="I2320" s="2" t="s">
        <v>925</v>
      </c>
      <c r="J2320" s="2" t="s">
        <v>8805</v>
      </c>
      <c r="K2320" s="2" t="s">
        <v>8806</v>
      </c>
      <c r="L2320" s="2" t="s">
        <v>8807</v>
      </c>
      <c r="M2320" s="2">
        <v>0.0</v>
      </c>
      <c r="N2320" s="2" t="s">
        <v>8808</v>
      </c>
    </row>
    <row r="2321">
      <c r="A2321" s="125">
        <v>2320.0</v>
      </c>
      <c r="D2321" s="2" t="s">
        <v>3023</v>
      </c>
      <c r="E2321" s="2" t="s">
        <v>3024</v>
      </c>
      <c r="F2321" s="110" t="s">
        <v>3025</v>
      </c>
      <c r="G2321" s="110" t="s">
        <v>5557</v>
      </c>
      <c r="H2321" s="110" t="s">
        <v>6570</v>
      </c>
      <c r="I2321" s="2" t="s">
        <v>925</v>
      </c>
      <c r="J2321" s="2" t="s">
        <v>8809</v>
      </c>
      <c r="K2321" s="2" t="s">
        <v>8810</v>
      </c>
      <c r="L2321" s="2" t="s">
        <v>8811</v>
      </c>
      <c r="M2321" s="2">
        <v>0.0</v>
      </c>
      <c r="N2321" s="2" t="s">
        <v>8812</v>
      </c>
    </row>
    <row r="2322">
      <c r="A2322" s="125">
        <v>2321.0</v>
      </c>
      <c r="D2322" s="2" t="s">
        <v>3023</v>
      </c>
      <c r="E2322" s="2" t="s">
        <v>3024</v>
      </c>
      <c r="F2322" s="110" t="s">
        <v>3025</v>
      </c>
      <c r="G2322" s="110" t="s">
        <v>5557</v>
      </c>
      <c r="H2322" s="110" t="s">
        <v>6676</v>
      </c>
      <c r="I2322" s="2" t="s">
        <v>925</v>
      </c>
      <c r="J2322" s="2" t="s">
        <v>8813</v>
      </c>
      <c r="K2322" s="2" t="s">
        <v>8814</v>
      </c>
      <c r="L2322" s="2" t="s">
        <v>6683</v>
      </c>
      <c r="M2322" s="2">
        <v>0.0</v>
      </c>
      <c r="N2322" s="2" t="s">
        <v>8815</v>
      </c>
    </row>
    <row r="2323">
      <c r="A2323" s="125">
        <v>2322.0</v>
      </c>
      <c r="D2323" s="2" t="s">
        <v>3023</v>
      </c>
      <c r="E2323" s="2" t="s">
        <v>3024</v>
      </c>
      <c r="F2323" s="110" t="s">
        <v>3025</v>
      </c>
      <c r="G2323" s="110" t="s">
        <v>5557</v>
      </c>
      <c r="H2323" s="110" t="s">
        <v>8738</v>
      </c>
      <c r="I2323" s="2" t="s">
        <v>925</v>
      </c>
      <c r="J2323" s="2" t="s">
        <v>8816</v>
      </c>
      <c r="K2323" s="2" t="s">
        <v>8817</v>
      </c>
      <c r="L2323" s="2" t="s">
        <v>8818</v>
      </c>
      <c r="M2323" s="2">
        <v>0.0</v>
      </c>
      <c r="N2323" s="2" t="s">
        <v>8819</v>
      </c>
    </row>
    <row r="2324">
      <c r="A2324" s="125">
        <v>2323.0</v>
      </c>
      <c r="D2324" s="2" t="s">
        <v>3023</v>
      </c>
      <c r="E2324" s="2" t="s">
        <v>3024</v>
      </c>
      <c r="F2324" s="110" t="s">
        <v>3025</v>
      </c>
      <c r="G2324" s="110" t="s">
        <v>6801</v>
      </c>
      <c r="H2324" s="110" t="s">
        <v>6802</v>
      </c>
      <c r="I2324" s="2" t="s">
        <v>925</v>
      </c>
      <c r="J2324" s="2" t="s">
        <v>8820</v>
      </c>
      <c r="K2324" s="2" t="s">
        <v>8821</v>
      </c>
      <c r="L2324" s="2" t="s">
        <v>8822</v>
      </c>
      <c r="M2324" s="2">
        <v>0.0</v>
      </c>
      <c r="N2324" s="2" t="s">
        <v>8823</v>
      </c>
    </row>
    <row r="2325">
      <c r="A2325" s="125">
        <v>2324.0</v>
      </c>
      <c r="D2325" s="2" t="s">
        <v>3023</v>
      </c>
      <c r="E2325" s="2" t="s">
        <v>3024</v>
      </c>
      <c r="F2325" s="110" t="s">
        <v>3025</v>
      </c>
      <c r="G2325" s="110" t="s">
        <v>5557</v>
      </c>
      <c r="H2325" s="110" t="s">
        <v>8772</v>
      </c>
      <c r="I2325" s="2" t="s">
        <v>925</v>
      </c>
      <c r="J2325" s="2" t="s">
        <v>8824</v>
      </c>
      <c r="K2325" s="2" t="s">
        <v>8825</v>
      </c>
      <c r="L2325" s="2" t="s">
        <v>6524</v>
      </c>
      <c r="M2325" s="2">
        <v>0.0</v>
      </c>
      <c r="N2325" s="2" t="s">
        <v>8826</v>
      </c>
    </row>
    <row r="2326">
      <c r="A2326" s="125">
        <v>2325.0</v>
      </c>
      <c r="D2326" s="2" t="s">
        <v>3023</v>
      </c>
      <c r="E2326" s="2" t="s">
        <v>3024</v>
      </c>
      <c r="F2326" s="110" t="s">
        <v>3025</v>
      </c>
      <c r="G2326" s="110" t="s">
        <v>5557</v>
      </c>
      <c r="H2326" s="110" t="s">
        <v>6908</v>
      </c>
      <c r="I2326" s="2" t="s">
        <v>925</v>
      </c>
      <c r="J2326" s="2" t="s">
        <v>8827</v>
      </c>
      <c r="K2326" s="2" t="s">
        <v>8828</v>
      </c>
      <c r="L2326" s="2" t="s">
        <v>6919</v>
      </c>
      <c r="M2326" s="2">
        <v>0.0</v>
      </c>
      <c r="N2326" s="2" t="s">
        <v>8829</v>
      </c>
    </row>
    <row r="2327">
      <c r="A2327" s="125">
        <v>2326.0</v>
      </c>
      <c r="D2327" s="2" t="s">
        <v>3023</v>
      </c>
      <c r="E2327" s="2" t="s">
        <v>3024</v>
      </c>
      <c r="F2327" s="110" t="s">
        <v>3025</v>
      </c>
      <c r="G2327" s="110" t="s">
        <v>6989</v>
      </c>
      <c r="H2327" s="110" t="s">
        <v>8778</v>
      </c>
      <c r="I2327" s="2" t="s">
        <v>925</v>
      </c>
      <c r="J2327" s="2" t="s">
        <v>8830</v>
      </c>
      <c r="K2327" s="2" t="s">
        <v>8831</v>
      </c>
      <c r="L2327" s="2" t="s">
        <v>8832</v>
      </c>
      <c r="M2327" s="2">
        <v>0.0</v>
      </c>
      <c r="N2327" s="2" t="s">
        <v>8833</v>
      </c>
    </row>
    <row r="2328">
      <c r="A2328" s="125">
        <v>2327.0</v>
      </c>
      <c r="D2328" s="2" t="s">
        <v>3023</v>
      </c>
      <c r="E2328" s="2" t="s">
        <v>3024</v>
      </c>
      <c r="F2328" s="110" t="s">
        <v>3025</v>
      </c>
      <c r="G2328" s="110" t="s">
        <v>8783</v>
      </c>
      <c r="H2328" s="110" t="s">
        <v>8784</v>
      </c>
      <c r="I2328" s="2" t="s">
        <v>925</v>
      </c>
      <c r="J2328" s="2" t="s">
        <v>8834</v>
      </c>
      <c r="K2328" s="2" t="s">
        <v>8835</v>
      </c>
      <c r="L2328" s="2" t="s">
        <v>8836</v>
      </c>
      <c r="M2328" s="2">
        <v>0.0</v>
      </c>
      <c r="N2328" s="2" t="s">
        <v>8837</v>
      </c>
    </row>
    <row r="2329">
      <c r="A2329" s="125">
        <v>2328.0</v>
      </c>
      <c r="D2329" s="2" t="s">
        <v>3023</v>
      </c>
      <c r="E2329" s="2" t="s">
        <v>3024</v>
      </c>
      <c r="F2329" s="110" t="s">
        <v>3025</v>
      </c>
      <c r="G2329" s="110" t="s">
        <v>8421</v>
      </c>
      <c r="H2329" s="110" t="s">
        <v>8789</v>
      </c>
      <c r="I2329" s="2" t="s">
        <v>925</v>
      </c>
      <c r="J2329" s="2" t="s">
        <v>8838</v>
      </c>
      <c r="K2329" s="2" t="s">
        <v>8839</v>
      </c>
      <c r="L2329" s="2" t="s">
        <v>8840</v>
      </c>
      <c r="M2329" s="2">
        <v>0.0</v>
      </c>
      <c r="N2329" s="2" t="s">
        <v>8841</v>
      </c>
    </row>
    <row r="2330">
      <c r="A2330" s="125">
        <v>2329.0</v>
      </c>
      <c r="D2330" s="2" t="s">
        <v>3023</v>
      </c>
      <c r="E2330" s="2" t="s">
        <v>3024</v>
      </c>
      <c r="F2330" s="110" t="s">
        <v>3025</v>
      </c>
      <c r="G2330" s="110" t="s">
        <v>8842</v>
      </c>
      <c r="H2330" s="110" t="s">
        <v>8843</v>
      </c>
      <c r="I2330" s="2" t="s">
        <v>925</v>
      </c>
      <c r="J2330" s="2" t="s">
        <v>8844</v>
      </c>
      <c r="K2330" s="2" t="s">
        <v>8845</v>
      </c>
      <c r="L2330" s="2" t="s">
        <v>8846</v>
      </c>
      <c r="M2330" s="2">
        <v>477.0</v>
      </c>
      <c r="N2330" s="2" t="s">
        <v>8847</v>
      </c>
    </row>
    <row r="2331">
      <c r="A2331" s="125">
        <v>2330.0</v>
      </c>
      <c r="D2331" s="2" t="s">
        <v>3023</v>
      </c>
      <c r="E2331" s="2" t="s">
        <v>3024</v>
      </c>
      <c r="F2331" s="110" t="s">
        <v>3025</v>
      </c>
      <c r="G2331" s="110" t="s">
        <v>8842</v>
      </c>
      <c r="H2331" s="110" t="s">
        <v>8843</v>
      </c>
      <c r="I2331" s="2" t="s">
        <v>925</v>
      </c>
      <c r="J2331" s="2" t="s">
        <v>8848</v>
      </c>
      <c r="K2331" s="2" t="s">
        <v>8849</v>
      </c>
      <c r="L2331" s="2" t="s">
        <v>8850</v>
      </c>
      <c r="M2331" s="2">
        <v>477.0</v>
      </c>
      <c r="N2331" s="2" t="s">
        <v>8851</v>
      </c>
    </row>
    <row r="2332">
      <c r="A2332" s="125">
        <v>2331.0</v>
      </c>
      <c r="D2332" s="2" t="s">
        <v>3023</v>
      </c>
      <c r="E2332" s="2" t="s">
        <v>3024</v>
      </c>
      <c r="F2332" s="110" t="s">
        <v>3025</v>
      </c>
      <c r="G2332" s="110" t="s">
        <v>8842</v>
      </c>
      <c r="H2332" s="110" t="s">
        <v>8843</v>
      </c>
      <c r="I2332" s="2" t="s">
        <v>925</v>
      </c>
      <c r="J2332" s="2" t="s">
        <v>8852</v>
      </c>
      <c r="K2332" s="2" t="s">
        <v>8853</v>
      </c>
      <c r="L2332" s="2" t="s">
        <v>8854</v>
      </c>
      <c r="M2332" s="2">
        <v>477.0</v>
      </c>
      <c r="N2332" s="2" t="s">
        <v>8855</v>
      </c>
    </row>
    <row r="2333">
      <c r="A2333" s="125">
        <v>2332.0</v>
      </c>
      <c r="D2333" s="2" t="s">
        <v>3023</v>
      </c>
      <c r="E2333" s="2" t="s">
        <v>3024</v>
      </c>
      <c r="F2333" s="110" t="s">
        <v>3025</v>
      </c>
      <c r="G2333" s="110" t="s">
        <v>3963</v>
      </c>
      <c r="H2333" s="110" t="s">
        <v>8856</v>
      </c>
      <c r="I2333" s="2" t="s">
        <v>925</v>
      </c>
      <c r="J2333" s="2" t="s">
        <v>8857</v>
      </c>
      <c r="K2333" s="2" t="s">
        <v>8858</v>
      </c>
      <c r="L2333" s="2" t="s">
        <v>3973</v>
      </c>
      <c r="M2333" s="2">
        <v>0.0</v>
      </c>
      <c r="N2333" s="2" t="s">
        <v>8859</v>
      </c>
    </row>
    <row r="2334">
      <c r="A2334" s="125">
        <v>2333.0</v>
      </c>
      <c r="D2334" s="2" t="s">
        <v>3023</v>
      </c>
      <c r="E2334" s="2" t="s">
        <v>3024</v>
      </c>
      <c r="F2334" s="110" t="s">
        <v>3025</v>
      </c>
      <c r="G2334" s="110" t="s">
        <v>3949</v>
      </c>
      <c r="H2334" s="110" t="s">
        <v>8860</v>
      </c>
      <c r="I2334" s="2" t="s">
        <v>925</v>
      </c>
      <c r="J2334" s="2" t="s">
        <v>8861</v>
      </c>
      <c r="K2334" s="2" t="s">
        <v>8862</v>
      </c>
      <c r="L2334" s="2" t="s">
        <v>8863</v>
      </c>
      <c r="M2334" s="2">
        <v>0.0</v>
      </c>
      <c r="N2334" s="2" t="s">
        <v>8864</v>
      </c>
    </row>
    <row r="2335">
      <c r="A2335" s="125">
        <v>2334.0</v>
      </c>
      <c r="D2335" s="2" t="s">
        <v>3023</v>
      </c>
      <c r="E2335" s="2" t="s">
        <v>3024</v>
      </c>
      <c r="F2335" s="110" t="s">
        <v>3025</v>
      </c>
      <c r="G2335" s="110" t="s">
        <v>8865</v>
      </c>
      <c r="H2335" s="110" t="s">
        <v>8866</v>
      </c>
      <c r="I2335" s="2" t="s">
        <v>925</v>
      </c>
      <c r="J2335" s="2" t="s">
        <v>8867</v>
      </c>
      <c r="K2335" s="2" t="s">
        <v>8868</v>
      </c>
      <c r="L2335" s="2" t="s">
        <v>8869</v>
      </c>
      <c r="M2335" s="2">
        <v>0.0</v>
      </c>
      <c r="N2335" s="2" t="s">
        <v>8870</v>
      </c>
    </row>
    <row r="2336">
      <c r="A2336" s="125">
        <v>2335.0</v>
      </c>
      <c r="D2336" s="2" t="s">
        <v>3023</v>
      </c>
      <c r="E2336" s="2" t="s">
        <v>3024</v>
      </c>
      <c r="F2336" s="110" t="s">
        <v>3025</v>
      </c>
      <c r="G2336" s="110" t="s">
        <v>7122</v>
      </c>
      <c r="H2336" s="110" t="s">
        <v>8871</v>
      </c>
      <c r="I2336" s="2" t="s">
        <v>925</v>
      </c>
      <c r="J2336" s="2" t="s">
        <v>8872</v>
      </c>
      <c r="K2336" s="2" t="s">
        <v>8873</v>
      </c>
      <c r="L2336" s="2" t="s">
        <v>8874</v>
      </c>
      <c r="M2336" s="2">
        <v>0.0</v>
      </c>
      <c r="N2336" s="2" t="s">
        <v>8875</v>
      </c>
    </row>
    <row r="2337">
      <c r="A2337" s="125">
        <v>2336.0</v>
      </c>
      <c r="D2337" s="2" t="s">
        <v>3023</v>
      </c>
      <c r="E2337" s="2" t="s">
        <v>3024</v>
      </c>
      <c r="F2337" s="110" t="s">
        <v>3025</v>
      </c>
      <c r="G2337" s="110" t="s">
        <v>8876</v>
      </c>
      <c r="H2337" s="110" t="s">
        <v>8877</v>
      </c>
      <c r="I2337" s="2" t="s">
        <v>925</v>
      </c>
      <c r="J2337" s="2" t="s">
        <v>8878</v>
      </c>
      <c r="K2337" s="2" t="s">
        <v>8879</v>
      </c>
      <c r="L2337" s="2" t="s">
        <v>8880</v>
      </c>
      <c r="M2337" s="2">
        <v>0.0</v>
      </c>
      <c r="N2337" s="2" t="s">
        <v>8881</v>
      </c>
    </row>
    <row r="2338">
      <c r="A2338" s="125">
        <v>2337.0</v>
      </c>
      <c r="D2338" s="2" t="s">
        <v>3023</v>
      </c>
      <c r="E2338" s="2" t="s">
        <v>3024</v>
      </c>
      <c r="F2338" s="110" t="s">
        <v>3025</v>
      </c>
      <c r="G2338" s="110" t="s">
        <v>8882</v>
      </c>
      <c r="H2338" s="110" t="s">
        <v>8883</v>
      </c>
      <c r="I2338" s="2" t="s">
        <v>925</v>
      </c>
      <c r="J2338" s="2" t="s">
        <v>8884</v>
      </c>
      <c r="K2338" s="2" t="s">
        <v>8885</v>
      </c>
      <c r="L2338" s="2" t="s">
        <v>8886</v>
      </c>
      <c r="M2338" s="2">
        <v>0.0</v>
      </c>
      <c r="N2338" s="2" t="s">
        <v>8887</v>
      </c>
    </row>
    <row r="2339">
      <c r="A2339" s="125">
        <v>2338.0</v>
      </c>
      <c r="D2339" s="2" t="s">
        <v>3023</v>
      </c>
      <c r="E2339" s="2" t="s">
        <v>3024</v>
      </c>
      <c r="F2339" s="110" t="s">
        <v>3025</v>
      </c>
      <c r="G2339" s="110" t="s">
        <v>8888</v>
      </c>
      <c r="H2339" s="110" t="s">
        <v>3136</v>
      </c>
      <c r="I2339" s="2" t="s">
        <v>925</v>
      </c>
      <c r="J2339" s="2" t="s">
        <v>8889</v>
      </c>
      <c r="K2339" s="2" t="s">
        <v>8890</v>
      </c>
      <c r="L2339" s="2" t="s">
        <v>8891</v>
      </c>
      <c r="M2339" s="2">
        <v>0.0</v>
      </c>
      <c r="N2339" s="2" t="s">
        <v>8892</v>
      </c>
    </row>
    <row r="2340">
      <c r="A2340" s="125">
        <v>2339.0</v>
      </c>
      <c r="D2340" s="2" t="s">
        <v>3023</v>
      </c>
      <c r="E2340" s="2" t="s">
        <v>3024</v>
      </c>
      <c r="F2340" s="110" t="s">
        <v>3025</v>
      </c>
      <c r="G2340" s="110" t="s">
        <v>8888</v>
      </c>
      <c r="H2340" s="110" t="s">
        <v>3136</v>
      </c>
      <c r="I2340" s="2" t="s">
        <v>925</v>
      </c>
      <c r="J2340" s="2" t="s">
        <v>8893</v>
      </c>
      <c r="K2340" s="2" t="s">
        <v>8894</v>
      </c>
      <c r="L2340" s="2" t="s">
        <v>8895</v>
      </c>
      <c r="M2340" s="2">
        <v>0.0</v>
      </c>
      <c r="N2340" s="2" t="s">
        <v>8896</v>
      </c>
    </row>
    <row r="2341">
      <c r="A2341" s="125">
        <v>2340.0</v>
      </c>
      <c r="D2341" s="2" t="s">
        <v>3023</v>
      </c>
      <c r="E2341" s="2" t="s">
        <v>3024</v>
      </c>
      <c r="F2341" s="110" t="s">
        <v>3025</v>
      </c>
      <c r="G2341" s="110" t="s">
        <v>8888</v>
      </c>
      <c r="H2341" s="110" t="s">
        <v>3136</v>
      </c>
      <c r="I2341" s="2" t="s">
        <v>925</v>
      </c>
      <c r="J2341" s="2" t="s">
        <v>8897</v>
      </c>
      <c r="K2341" s="2" t="s">
        <v>8898</v>
      </c>
      <c r="L2341" s="2" t="s">
        <v>8899</v>
      </c>
      <c r="M2341" s="2">
        <v>0.0</v>
      </c>
      <c r="N2341" s="2" t="s">
        <v>8900</v>
      </c>
    </row>
    <row r="2342">
      <c r="A2342" s="125">
        <v>2341.0</v>
      </c>
      <c r="D2342" s="2" t="s">
        <v>3023</v>
      </c>
      <c r="E2342" s="2" t="s">
        <v>3024</v>
      </c>
      <c r="F2342" s="110" t="s">
        <v>3025</v>
      </c>
      <c r="G2342" s="110" t="s">
        <v>8888</v>
      </c>
      <c r="H2342" s="110" t="s">
        <v>3136</v>
      </c>
      <c r="I2342" s="2" t="s">
        <v>925</v>
      </c>
      <c r="J2342" s="2" t="s">
        <v>8901</v>
      </c>
      <c r="K2342" s="2" t="s">
        <v>8902</v>
      </c>
      <c r="L2342" s="2" t="s">
        <v>8899</v>
      </c>
      <c r="M2342" s="2">
        <v>0.0</v>
      </c>
      <c r="N2342" s="2" t="s">
        <v>8903</v>
      </c>
    </row>
    <row r="2343">
      <c r="A2343" s="125">
        <v>2342.0</v>
      </c>
      <c r="D2343" s="2" t="s">
        <v>3023</v>
      </c>
      <c r="E2343" s="2" t="s">
        <v>3024</v>
      </c>
      <c r="F2343" s="110" t="s">
        <v>3025</v>
      </c>
      <c r="G2343" s="110" t="s">
        <v>8888</v>
      </c>
      <c r="H2343" s="110" t="s">
        <v>3136</v>
      </c>
      <c r="I2343" s="2" t="s">
        <v>925</v>
      </c>
      <c r="J2343" s="2" t="s">
        <v>8904</v>
      </c>
      <c r="K2343" s="2" t="s">
        <v>8905</v>
      </c>
      <c r="L2343" s="2" t="s">
        <v>8906</v>
      </c>
      <c r="M2343" s="2">
        <v>0.0</v>
      </c>
      <c r="N2343" s="2" t="s">
        <v>8907</v>
      </c>
    </row>
    <row r="2344">
      <c r="A2344" s="125">
        <v>2343.0</v>
      </c>
      <c r="D2344" s="2" t="s">
        <v>3023</v>
      </c>
      <c r="E2344" s="2" t="s">
        <v>3024</v>
      </c>
      <c r="F2344" s="110" t="s">
        <v>3025</v>
      </c>
      <c r="G2344" s="110" t="s">
        <v>8888</v>
      </c>
      <c r="H2344" s="110" t="s">
        <v>3136</v>
      </c>
      <c r="I2344" s="2" t="s">
        <v>925</v>
      </c>
      <c r="J2344" s="2" t="s">
        <v>8908</v>
      </c>
      <c r="K2344" s="2" t="s">
        <v>8909</v>
      </c>
      <c r="L2344" s="2" t="s">
        <v>8906</v>
      </c>
      <c r="M2344" s="2">
        <v>0.0</v>
      </c>
      <c r="N2344" s="2" t="s">
        <v>8910</v>
      </c>
    </row>
    <row r="2345">
      <c r="A2345" s="125">
        <v>2344.0</v>
      </c>
      <c r="D2345" s="2" t="s">
        <v>3023</v>
      </c>
      <c r="E2345" s="2" t="s">
        <v>3024</v>
      </c>
      <c r="F2345" s="110" t="s">
        <v>3025</v>
      </c>
      <c r="G2345" s="110" t="s">
        <v>8911</v>
      </c>
      <c r="H2345" s="110" t="s">
        <v>8912</v>
      </c>
      <c r="I2345" s="2" t="s">
        <v>925</v>
      </c>
      <c r="J2345" s="2" t="s">
        <v>8913</v>
      </c>
      <c r="K2345" s="2" t="s">
        <v>8914</v>
      </c>
      <c r="L2345" s="2" t="s">
        <v>8915</v>
      </c>
      <c r="M2345" s="2">
        <v>0.0</v>
      </c>
      <c r="N2345" s="2" t="s">
        <v>8916</v>
      </c>
    </row>
    <row r="2346">
      <c r="A2346" s="125">
        <v>2345.0</v>
      </c>
      <c r="D2346" s="2" t="s">
        <v>3023</v>
      </c>
      <c r="E2346" s="2" t="s">
        <v>3024</v>
      </c>
      <c r="F2346" s="110" t="s">
        <v>3025</v>
      </c>
      <c r="G2346" s="110" t="s">
        <v>8911</v>
      </c>
      <c r="H2346" s="110" t="s">
        <v>8912</v>
      </c>
      <c r="I2346" s="2" t="s">
        <v>925</v>
      </c>
      <c r="J2346" s="2" t="s">
        <v>8917</v>
      </c>
      <c r="K2346" s="2" t="s">
        <v>8918</v>
      </c>
      <c r="L2346" s="2" t="s">
        <v>8919</v>
      </c>
      <c r="M2346" s="2">
        <v>0.0</v>
      </c>
      <c r="N2346" s="2" t="s">
        <v>8920</v>
      </c>
    </row>
    <row r="2347">
      <c r="A2347" s="125">
        <v>2346.0</v>
      </c>
      <c r="D2347" s="2" t="s">
        <v>3023</v>
      </c>
      <c r="E2347" s="2" t="s">
        <v>3024</v>
      </c>
      <c r="F2347" s="110" t="s">
        <v>3025</v>
      </c>
      <c r="G2347" s="110" t="s">
        <v>8215</v>
      </c>
      <c r="H2347" s="110" t="s">
        <v>8921</v>
      </c>
      <c r="I2347" s="2" t="s">
        <v>925</v>
      </c>
      <c r="J2347" s="2" t="s">
        <v>8922</v>
      </c>
      <c r="K2347" s="2" t="s">
        <v>8923</v>
      </c>
      <c r="L2347" s="2" t="s">
        <v>8924</v>
      </c>
      <c r="M2347" s="2">
        <v>0.0</v>
      </c>
      <c r="N2347" s="2" t="s">
        <v>8925</v>
      </c>
    </row>
    <row r="2348">
      <c r="A2348" s="125">
        <v>2347.0</v>
      </c>
      <c r="D2348" s="2" t="s">
        <v>3023</v>
      </c>
      <c r="E2348" s="2" t="s">
        <v>3024</v>
      </c>
      <c r="F2348" s="110" t="s">
        <v>3025</v>
      </c>
      <c r="G2348" s="110" t="s">
        <v>8215</v>
      </c>
      <c r="H2348" s="110" t="s">
        <v>8921</v>
      </c>
      <c r="I2348" s="2" t="s">
        <v>925</v>
      </c>
      <c r="J2348" s="2" t="s">
        <v>8926</v>
      </c>
      <c r="K2348" s="2" t="s">
        <v>8927</v>
      </c>
      <c r="L2348" s="2" t="s">
        <v>8924</v>
      </c>
      <c r="M2348" s="2">
        <v>0.0</v>
      </c>
      <c r="N2348" s="2" t="s">
        <v>8928</v>
      </c>
    </row>
    <row r="2349">
      <c r="A2349" s="125">
        <v>2348.0</v>
      </c>
      <c r="D2349" s="2" t="s">
        <v>3023</v>
      </c>
      <c r="E2349" s="2" t="s">
        <v>3024</v>
      </c>
      <c r="F2349" s="110" t="s">
        <v>3025</v>
      </c>
      <c r="G2349" s="110" t="s">
        <v>5557</v>
      </c>
      <c r="H2349" s="110" t="s">
        <v>6721</v>
      </c>
      <c r="I2349" s="2" t="s">
        <v>925</v>
      </c>
      <c r="J2349" s="2" t="s">
        <v>8929</v>
      </c>
      <c r="K2349" s="2" t="s">
        <v>8930</v>
      </c>
      <c r="L2349" s="2" t="s">
        <v>8931</v>
      </c>
      <c r="M2349" s="2">
        <v>0.0</v>
      </c>
      <c r="N2349" s="2" t="s">
        <v>8932</v>
      </c>
    </row>
    <row r="2350">
      <c r="A2350" s="125">
        <v>2349.0</v>
      </c>
      <c r="D2350" s="2" t="s">
        <v>3023</v>
      </c>
      <c r="E2350" s="2" t="s">
        <v>3024</v>
      </c>
      <c r="F2350" s="110" t="s">
        <v>3025</v>
      </c>
      <c r="G2350" s="110" t="s">
        <v>5557</v>
      </c>
      <c r="H2350" s="110" t="s">
        <v>6430</v>
      </c>
      <c r="I2350" s="2" t="s">
        <v>925</v>
      </c>
      <c r="J2350" s="2" t="s">
        <v>8933</v>
      </c>
      <c r="K2350" s="2" t="s">
        <v>8934</v>
      </c>
      <c r="L2350" s="2" t="s">
        <v>8935</v>
      </c>
      <c r="M2350" s="2">
        <v>0.0</v>
      </c>
      <c r="N2350" s="2" t="s">
        <v>8936</v>
      </c>
    </row>
    <row r="2351">
      <c r="A2351" s="125">
        <v>2350.0</v>
      </c>
      <c r="D2351" s="2" t="s">
        <v>3023</v>
      </c>
      <c r="E2351" s="2" t="s">
        <v>3024</v>
      </c>
      <c r="F2351" s="110" t="s">
        <v>3025</v>
      </c>
      <c r="G2351" s="110" t="s">
        <v>5557</v>
      </c>
      <c r="H2351" s="110" t="s">
        <v>6430</v>
      </c>
      <c r="I2351" s="2" t="s">
        <v>925</v>
      </c>
      <c r="J2351" s="2" t="s">
        <v>8937</v>
      </c>
      <c r="K2351" s="2" t="s">
        <v>8938</v>
      </c>
      <c r="L2351" s="2" t="s">
        <v>8939</v>
      </c>
      <c r="M2351" s="2">
        <v>0.0</v>
      </c>
      <c r="N2351" s="2" t="s">
        <v>8940</v>
      </c>
    </row>
    <row r="2352">
      <c r="A2352" s="125">
        <v>2351.0</v>
      </c>
      <c r="D2352" s="2" t="s">
        <v>3023</v>
      </c>
      <c r="E2352" s="2" t="s">
        <v>3024</v>
      </c>
      <c r="F2352" s="110" t="s">
        <v>3025</v>
      </c>
      <c r="G2352" s="110" t="s">
        <v>5557</v>
      </c>
      <c r="H2352" s="110" t="s">
        <v>8748</v>
      </c>
      <c r="I2352" s="2" t="s">
        <v>925</v>
      </c>
      <c r="J2352" s="2" t="s">
        <v>8941</v>
      </c>
      <c r="K2352" s="2" t="s">
        <v>8942</v>
      </c>
      <c r="L2352" s="2" t="s">
        <v>8943</v>
      </c>
      <c r="M2352" s="2">
        <v>0.0</v>
      </c>
      <c r="N2352" s="2" t="s">
        <v>8944</v>
      </c>
    </row>
    <row r="2353">
      <c r="A2353" s="125">
        <v>2352.0</v>
      </c>
      <c r="D2353" s="2" t="s">
        <v>3023</v>
      </c>
      <c r="E2353" s="2" t="s">
        <v>3024</v>
      </c>
      <c r="F2353" s="110" t="s">
        <v>3025</v>
      </c>
      <c r="G2353" s="110" t="s">
        <v>5557</v>
      </c>
      <c r="H2353" s="110" t="s">
        <v>8748</v>
      </c>
      <c r="I2353" s="2" t="s">
        <v>925</v>
      </c>
      <c r="J2353" s="2" t="s">
        <v>8945</v>
      </c>
      <c r="K2353" s="2" t="s">
        <v>8946</v>
      </c>
      <c r="L2353" s="2" t="s">
        <v>6507</v>
      </c>
      <c r="M2353" s="2">
        <v>0.0</v>
      </c>
      <c r="N2353" s="2" t="s">
        <v>8947</v>
      </c>
    </row>
    <row r="2354">
      <c r="A2354" s="125">
        <v>2353.0</v>
      </c>
      <c r="D2354" s="2" t="s">
        <v>3023</v>
      </c>
      <c r="E2354" s="2" t="s">
        <v>3024</v>
      </c>
      <c r="F2354" s="110" t="s">
        <v>3025</v>
      </c>
      <c r="G2354" s="110" t="s">
        <v>5557</v>
      </c>
      <c r="H2354" s="110" t="s">
        <v>6451</v>
      </c>
      <c r="I2354" s="2" t="s">
        <v>925</v>
      </c>
      <c r="J2354" s="2" t="s">
        <v>8948</v>
      </c>
      <c r="K2354" s="2" t="s">
        <v>8949</v>
      </c>
      <c r="L2354" s="2" t="s">
        <v>8950</v>
      </c>
      <c r="M2354" s="2">
        <v>0.0</v>
      </c>
      <c r="N2354" s="2" t="s">
        <v>8951</v>
      </c>
    </row>
    <row r="2355">
      <c r="A2355" s="125">
        <v>2354.0</v>
      </c>
      <c r="D2355" s="2" t="s">
        <v>3023</v>
      </c>
      <c r="E2355" s="2" t="s">
        <v>3024</v>
      </c>
      <c r="F2355" s="110" t="s">
        <v>3025</v>
      </c>
      <c r="G2355" s="110" t="s">
        <v>5557</v>
      </c>
      <c r="H2355" s="110" t="s">
        <v>6451</v>
      </c>
      <c r="I2355" s="2" t="s">
        <v>925</v>
      </c>
      <c r="J2355" s="2" t="s">
        <v>8952</v>
      </c>
      <c r="K2355" s="2" t="s">
        <v>8953</v>
      </c>
      <c r="L2355" s="2" t="s">
        <v>6494</v>
      </c>
      <c r="M2355" s="2">
        <v>0.0</v>
      </c>
      <c r="N2355" s="2" t="s">
        <v>8954</v>
      </c>
    </row>
    <row r="2356">
      <c r="A2356" s="125">
        <v>2355.0</v>
      </c>
      <c r="D2356" s="2" t="s">
        <v>3023</v>
      </c>
      <c r="E2356" s="2" t="s">
        <v>3024</v>
      </c>
      <c r="F2356" s="110" t="s">
        <v>3025</v>
      </c>
      <c r="G2356" s="110" t="s">
        <v>5557</v>
      </c>
      <c r="H2356" s="110" t="s">
        <v>5558</v>
      </c>
      <c r="I2356" s="2" t="s">
        <v>925</v>
      </c>
      <c r="J2356" s="2" t="s">
        <v>8955</v>
      </c>
      <c r="K2356" s="2" t="s">
        <v>6489</v>
      </c>
      <c r="L2356" s="2" t="s">
        <v>6490</v>
      </c>
      <c r="M2356" s="2">
        <v>0.0</v>
      </c>
      <c r="N2356" s="2" t="s">
        <v>8956</v>
      </c>
    </row>
    <row r="2357">
      <c r="A2357" s="125">
        <v>2356.0</v>
      </c>
      <c r="D2357" s="2" t="s">
        <v>3023</v>
      </c>
      <c r="E2357" s="2" t="s">
        <v>3024</v>
      </c>
      <c r="F2357" s="110" t="s">
        <v>3025</v>
      </c>
      <c r="G2357" s="110" t="s">
        <v>5557</v>
      </c>
      <c r="H2357" s="110" t="s">
        <v>5558</v>
      </c>
      <c r="I2357" s="2" t="s">
        <v>925</v>
      </c>
      <c r="J2357" s="2" t="s">
        <v>8957</v>
      </c>
      <c r="K2357" s="2" t="s">
        <v>6493</v>
      </c>
      <c r="L2357" s="2" t="s">
        <v>6494</v>
      </c>
      <c r="M2357" s="2">
        <v>0.0</v>
      </c>
      <c r="N2357" s="2" t="s">
        <v>8958</v>
      </c>
    </row>
    <row r="2358">
      <c r="A2358" s="125">
        <v>2357.0</v>
      </c>
      <c r="D2358" s="2" t="s">
        <v>3023</v>
      </c>
      <c r="E2358" s="2" t="s">
        <v>3024</v>
      </c>
      <c r="F2358" s="110" t="s">
        <v>3025</v>
      </c>
      <c r="G2358" s="110" t="s">
        <v>5557</v>
      </c>
      <c r="H2358" s="110" t="s">
        <v>6570</v>
      </c>
      <c r="I2358" s="2" t="s">
        <v>925</v>
      </c>
      <c r="J2358" s="2" t="s">
        <v>8959</v>
      </c>
      <c r="K2358" s="2" t="s">
        <v>8960</v>
      </c>
      <c r="L2358" s="2" t="s">
        <v>6588</v>
      </c>
      <c r="M2358" s="2">
        <v>0.0</v>
      </c>
      <c r="N2358" s="2" t="s">
        <v>8961</v>
      </c>
    </row>
    <row r="2359">
      <c r="A2359" s="125">
        <v>2358.0</v>
      </c>
      <c r="D2359" s="2" t="s">
        <v>3023</v>
      </c>
      <c r="E2359" s="2" t="s">
        <v>3024</v>
      </c>
      <c r="F2359" s="110" t="s">
        <v>3025</v>
      </c>
      <c r="G2359" s="110" t="s">
        <v>5557</v>
      </c>
      <c r="H2359" s="110" t="s">
        <v>8772</v>
      </c>
      <c r="I2359" s="2" t="s">
        <v>925</v>
      </c>
      <c r="J2359" s="2" t="s">
        <v>8962</v>
      </c>
      <c r="K2359" s="2" t="s">
        <v>8963</v>
      </c>
      <c r="L2359" s="2" t="s">
        <v>8964</v>
      </c>
      <c r="M2359" s="2">
        <v>0.0</v>
      </c>
      <c r="N2359" s="2" t="s">
        <v>8965</v>
      </c>
    </row>
    <row r="2360">
      <c r="A2360" s="125">
        <v>2359.0</v>
      </c>
      <c r="D2360" s="2" t="s">
        <v>3023</v>
      </c>
      <c r="E2360" s="2" t="s">
        <v>3024</v>
      </c>
      <c r="F2360" s="110" t="s">
        <v>3025</v>
      </c>
      <c r="G2360" s="110" t="s">
        <v>5557</v>
      </c>
      <c r="H2360" s="110" t="s">
        <v>8772</v>
      </c>
      <c r="I2360" s="2" t="s">
        <v>925</v>
      </c>
      <c r="J2360" s="2" t="s">
        <v>8966</v>
      </c>
      <c r="K2360" s="2" t="s">
        <v>8967</v>
      </c>
      <c r="L2360" s="2" t="s">
        <v>6507</v>
      </c>
      <c r="M2360" s="2">
        <v>0.0</v>
      </c>
      <c r="N2360" s="2" t="s">
        <v>8968</v>
      </c>
    </row>
    <row r="2361">
      <c r="A2361" s="125">
        <v>2360.0</v>
      </c>
      <c r="D2361" s="2" t="s">
        <v>3023</v>
      </c>
      <c r="E2361" s="2" t="s">
        <v>3024</v>
      </c>
      <c r="F2361" s="110" t="s">
        <v>3025</v>
      </c>
      <c r="G2361" s="110" t="s">
        <v>5557</v>
      </c>
      <c r="H2361" s="110" t="s">
        <v>6908</v>
      </c>
      <c r="I2361" s="2" t="s">
        <v>925</v>
      </c>
      <c r="J2361" s="2" t="s">
        <v>8969</v>
      </c>
      <c r="K2361" s="2" t="s">
        <v>8970</v>
      </c>
      <c r="L2361" s="2" t="s">
        <v>6911</v>
      </c>
      <c r="M2361" s="2">
        <v>0.0</v>
      </c>
      <c r="N2361" s="2" t="s">
        <v>8971</v>
      </c>
    </row>
    <row r="2362">
      <c r="A2362" s="125">
        <v>2361.0</v>
      </c>
      <c r="D2362" s="2" t="s">
        <v>3023</v>
      </c>
      <c r="E2362" s="2" t="s">
        <v>3024</v>
      </c>
      <c r="F2362" s="110" t="s">
        <v>3025</v>
      </c>
      <c r="G2362" s="110" t="s">
        <v>5557</v>
      </c>
      <c r="H2362" s="110" t="s">
        <v>6908</v>
      </c>
      <c r="I2362" s="2" t="s">
        <v>925</v>
      </c>
      <c r="J2362" s="2" t="s">
        <v>8972</v>
      </c>
      <c r="K2362" s="2" t="s">
        <v>6914</v>
      </c>
      <c r="L2362" s="2" t="s">
        <v>6915</v>
      </c>
      <c r="M2362" s="2">
        <v>0.0</v>
      </c>
      <c r="N2362" s="2" t="s">
        <v>8973</v>
      </c>
    </row>
    <row r="2363">
      <c r="A2363" s="125">
        <v>2362.0</v>
      </c>
      <c r="D2363" s="2" t="s">
        <v>3023</v>
      </c>
      <c r="E2363" s="2" t="s">
        <v>3024</v>
      </c>
      <c r="F2363" s="110" t="s">
        <v>3025</v>
      </c>
      <c r="G2363" s="110" t="s">
        <v>6989</v>
      </c>
      <c r="H2363" s="110" t="s">
        <v>8778</v>
      </c>
      <c r="I2363" s="2" t="s">
        <v>925</v>
      </c>
      <c r="J2363" s="2" t="s">
        <v>8974</v>
      </c>
      <c r="K2363" s="2" t="s">
        <v>8975</v>
      </c>
      <c r="L2363" s="2" t="s">
        <v>8976</v>
      </c>
      <c r="M2363" s="2">
        <v>0.0</v>
      </c>
      <c r="N2363" s="2" t="s">
        <v>8977</v>
      </c>
    </row>
    <row r="2364">
      <c r="A2364" s="125">
        <v>2363.0</v>
      </c>
      <c r="D2364" s="2" t="s">
        <v>3023</v>
      </c>
      <c r="E2364" s="2" t="s">
        <v>3024</v>
      </c>
      <c r="F2364" s="110" t="s">
        <v>3025</v>
      </c>
      <c r="G2364" s="110" t="s">
        <v>8421</v>
      </c>
      <c r="H2364" s="110" t="s">
        <v>8789</v>
      </c>
      <c r="I2364" s="2" t="s">
        <v>925</v>
      </c>
      <c r="J2364" s="2" t="s">
        <v>8978</v>
      </c>
      <c r="K2364" s="2" t="s">
        <v>8979</v>
      </c>
      <c r="L2364" s="2" t="s">
        <v>8980</v>
      </c>
      <c r="M2364" s="2">
        <v>0.0</v>
      </c>
      <c r="N2364" s="2" t="s">
        <v>8981</v>
      </c>
    </row>
    <row r="2365">
      <c r="A2365" s="125">
        <v>2364.0</v>
      </c>
      <c r="D2365" s="2" t="s">
        <v>3023</v>
      </c>
      <c r="E2365" s="2" t="s">
        <v>3024</v>
      </c>
      <c r="F2365" s="110" t="s">
        <v>3025</v>
      </c>
      <c r="G2365" s="110" t="s">
        <v>8783</v>
      </c>
      <c r="H2365" s="110" t="s">
        <v>8784</v>
      </c>
      <c r="I2365" s="2" t="s">
        <v>925</v>
      </c>
      <c r="J2365" s="2" t="s">
        <v>8982</v>
      </c>
      <c r="K2365" s="2" t="s">
        <v>8983</v>
      </c>
      <c r="L2365" s="2" t="s">
        <v>8984</v>
      </c>
      <c r="M2365" s="2">
        <v>0.0</v>
      </c>
      <c r="N2365" s="2" t="s">
        <v>8985</v>
      </c>
    </row>
    <row r="2366">
      <c r="A2366" s="125">
        <v>2365.0</v>
      </c>
      <c r="D2366" s="2" t="s">
        <v>3023</v>
      </c>
      <c r="E2366" s="2" t="s">
        <v>3024</v>
      </c>
      <c r="F2366" s="110" t="s">
        <v>3025</v>
      </c>
      <c r="G2366" s="110" t="s">
        <v>8661</v>
      </c>
      <c r="H2366" s="110" t="s">
        <v>8662</v>
      </c>
      <c r="I2366" s="2" t="s">
        <v>925</v>
      </c>
      <c r="J2366" s="2" t="s">
        <v>8986</v>
      </c>
      <c r="K2366" s="2" t="s">
        <v>8987</v>
      </c>
      <c r="L2366" s="2" t="s">
        <v>8988</v>
      </c>
      <c r="M2366" s="2">
        <v>0.0</v>
      </c>
      <c r="N2366" s="2" t="s">
        <v>8989</v>
      </c>
    </row>
    <row r="2367">
      <c r="A2367" s="125">
        <v>2366.0</v>
      </c>
      <c r="D2367" s="2" t="s">
        <v>3023</v>
      </c>
      <c r="E2367" s="2" t="s">
        <v>3024</v>
      </c>
      <c r="F2367" s="110" t="s">
        <v>3025</v>
      </c>
      <c r="G2367" s="110" t="s">
        <v>8661</v>
      </c>
      <c r="H2367" s="110" t="s">
        <v>8662</v>
      </c>
      <c r="I2367" s="2" t="s">
        <v>925</v>
      </c>
      <c r="J2367" s="2" t="s">
        <v>8990</v>
      </c>
      <c r="K2367" s="2" t="s">
        <v>8991</v>
      </c>
      <c r="L2367" s="2" t="s">
        <v>8992</v>
      </c>
      <c r="M2367" s="2">
        <v>0.0</v>
      </c>
      <c r="N2367" s="2" t="s">
        <v>8993</v>
      </c>
    </row>
    <row r="2368">
      <c r="A2368" s="125">
        <v>2367.0</v>
      </c>
      <c r="D2368" s="2" t="s">
        <v>3023</v>
      </c>
      <c r="E2368" s="2" t="s">
        <v>3024</v>
      </c>
      <c r="F2368" s="110" t="s">
        <v>3025</v>
      </c>
      <c r="G2368" s="110" t="s">
        <v>8661</v>
      </c>
      <c r="H2368" s="110" t="s">
        <v>8662</v>
      </c>
      <c r="I2368" s="2" t="s">
        <v>925</v>
      </c>
      <c r="J2368" s="2" t="s">
        <v>8994</v>
      </c>
      <c r="K2368" s="2" t="s">
        <v>8995</v>
      </c>
      <c r="L2368" s="2" t="s">
        <v>8996</v>
      </c>
      <c r="M2368" s="2">
        <v>0.0</v>
      </c>
      <c r="N2368" s="2" t="s">
        <v>8997</v>
      </c>
    </row>
    <row r="2369">
      <c r="A2369" s="125">
        <v>2368.0</v>
      </c>
      <c r="D2369" s="2" t="s">
        <v>3023</v>
      </c>
      <c r="E2369" s="2" t="s">
        <v>3024</v>
      </c>
      <c r="F2369" s="110" t="s">
        <v>3025</v>
      </c>
      <c r="G2369" s="110" t="s">
        <v>8661</v>
      </c>
      <c r="H2369" s="110" t="s">
        <v>8662</v>
      </c>
      <c r="I2369" s="2" t="s">
        <v>925</v>
      </c>
      <c r="J2369" s="2" t="s">
        <v>8998</v>
      </c>
      <c r="K2369" s="2" t="s">
        <v>8999</v>
      </c>
      <c r="L2369" s="2" t="s">
        <v>9000</v>
      </c>
      <c r="M2369" s="2">
        <v>0.0</v>
      </c>
      <c r="N2369" s="2" t="s">
        <v>9001</v>
      </c>
    </row>
    <row r="2370">
      <c r="A2370" s="125">
        <v>2369.0</v>
      </c>
      <c r="D2370" s="2" t="s">
        <v>3023</v>
      </c>
      <c r="E2370" s="2" t="s">
        <v>3024</v>
      </c>
      <c r="F2370" s="110" t="s">
        <v>3025</v>
      </c>
      <c r="G2370" s="110" t="s">
        <v>9002</v>
      </c>
      <c r="H2370" s="110" t="s">
        <v>9003</v>
      </c>
      <c r="I2370" s="2" t="s">
        <v>925</v>
      </c>
      <c r="J2370" s="2" t="s">
        <v>9004</v>
      </c>
      <c r="K2370" s="2" t="s">
        <v>9005</v>
      </c>
      <c r="L2370" s="2" t="s">
        <v>9006</v>
      </c>
      <c r="M2370" s="2">
        <v>0.0</v>
      </c>
      <c r="N2370" s="2" t="s">
        <v>9007</v>
      </c>
    </row>
    <row r="2371">
      <c r="A2371" s="125">
        <v>2370.0</v>
      </c>
      <c r="D2371" s="2" t="s">
        <v>3023</v>
      </c>
      <c r="E2371" s="2" t="s">
        <v>3024</v>
      </c>
      <c r="F2371" s="110" t="s">
        <v>3025</v>
      </c>
      <c r="G2371" s="110" t="s">
        <v>9002</v>
      </c>
      <c r="H2371" s="110" t="s">
        <v>9003</v>
      </c>
      <c r="I2371" s="2" t="s">
        <v>925</v>
      </c>
      <c r="J2371" s="2" t="s">
        <v>9008</v>
      </c>
      <c r="K2371" s="2" t="s">
        <v>9009</v>
      </c>
      <c r="L2371" s="2" t="s">
        <v>9010</v>
      </c>
      <c r="M2371" s="2">
        <v>0.0</v>
      </c>
      <c r="N2371" s="2" t="s">
        <v>9011</v>
      </c>
    </row>
    <row r="2372">
      <c r="A2372" s="125">
        <v>2371.0</v>
      </c>
      <c r="D2372" s="2" t="s">
        <v>3023</v>
      </c>
      <c r="E2372" s="2" t="s">
        <v>3024</v>
      </c>
      <c r="F2372" s="110" t="s">
        <v>3025</v>
      </c>
      <c r="G2372" s="110" t="s">
        <v>9002</v>
      </c>
      <c r="H2372" s="110" t="s">
        <v>9003</v>
      </c>
      <c r="I2372" s="2" t="s">
        <v>925</v>
      </c>
      <c r="J2372" s="2" t="s">
        <v>9012</v>
      </c>
      <c r="K2372" s="2" t="s">
        <v>9013</v>
      </c>
      <c r="L2372" s="2" t="s">
        <v>9014</v>
      </c>
      <c r="M2372" s="2">
        <v>0.0</v>
      </c>
      <c r="N2372" s="2" t="s">
        <v>9015</v>
      </c>
    </row>
    <row r="2373">
      <c r="A2373" s="125">
        <v>2372.0</v>
      </c>
      <c r="D2373" s="2" t="s">
        <v>3023</v>
      </c>
      <c r="E2373" s="2" t="s">
        <v>3024</v>
      </c>
      <c r="F2373" s="110" t="s">
        <v>3025</v>
      </c>
      <c r="G2373" s="110" t="s">
        <v>9016</v>
      </c>
      <c r="H2373" s="110" t="s">
        <v>9017</v>
      </c>
      <c r="I2373" s="2" t="s">
        <v>925</v>
      </c>
      <c r="J2373" s="2" t="s">
        <v>9018</v>
      </c>
      <c r="K2373" s="2" t="s">
        <v>9019</v>
      </c>
      <c r="L2373" s="2" t="s">
        <v>9020</v>
      </c>
      <c r="M2373" s="2">
        <v>0.0</v>
      </c>
      <c r="N2373" s="2" t="s">
        <v>9021</v>
      </c>
    </row>
    <row r="2374">
      <c r="A2374" s="125">
        <v>2373.0</v>
      </c>
      <c r="D2374" s="2" t="s">
        <v>3023</v>
      </c>
      <c r="E2374" s="2" t="s">
        <v>3024</v>
      </c>
      <c r="F2374" s="110" t="s">
        <v>3025</v>
      </c>
      <c r="G2374" s="110" t="s">
        <v>9016</v>
      </c>
      <c r="H2374" s="110" t="s">
        <v>9017</v>
      </c>
      <c r="I2374" s="2" t="s">
        <v>925</v>
      </c>
      <c r="J2374" s="2" t="s">
        <v>9022</v>
      </c>
      <c r="K2374" s="2" t="s">
        <v>9023</v>
      </c>
      <c r="L2374" s="2" t="s">
        <v>9024</v>
      </c>
      <c r="M2374" s="2">
        <v>0.0</v>
      </c>
      <c r="N2374" s="2" t="s">
        <v>9025</v>
      </c>
    </row>
    <row r="2375">
      <c r="A2375" s="125">
        <v>2374.0</v>
      </c>
      <c r="D2375" s="2" t="s">
        <v>3023</v>
      </c>
      <c r="E2375" s="2" t="s">
        <v>3024</v>
      </c>
      <c r="F2375" s="110" t="s">
        <v>3025</v>
      </c>
      <c r="G2375" s="110" t="s">
        <v>9016</v>
      </c>
      <c r="H2375" s="110" t="s">
        <v>9017</v>
      </c>
      <c r="I2375" s="2" t="s">
        <v>925</v>
      </c>
      <c r="J2375" s="2" t="s">
        <v>9026</v>
      </c>
      <c r="K2375" s="2" t="s">
        <v>9027</v>
      </c>
      <c r="L2375" s="2" t="s">
        <v>9028</v>
      </c>
      <c r="M2375" s="2">
        <v>0.0</v>
      </c>
      <c r="N2375" s="2" t="s">
        <v>9029</v>
      </c>
    </row>
    <row r="2376">
      <c r="A2376" s="125">
        <v>2375.0</v>
      </c>
      <c r="D2376" s="2" t="s">
        <v>3023</v>
      </c>
      <c r="E2376" s="2" t="s">
        <v>3024</v>
      </c>
      <c r="F2376" s="110" t="s">
        <v>3025</v>
      </c>
      <c r="G2376" s="110" t="s">
        <v>9016</v>
      </c>
      <c r="H2376" s="110" t="s">
        <v>9017</v>
      </c>
      <c r="I2376" s="2" t="s">
        <v>925</v>
      </c>
      <c r="J2376" s="2" t="s">
        <v>9030</v>
      </c>
      <c r="K2376" s="2" t="s">
        <v>9031</v>
      </c>
      <c r="L2376" s="2" t="s">
        <v>9032</v>
      </c>
      <c r="M2376" s="2">
        <v>0.0</v>
      </c>
      <c r="N2376" s="2" t="s">
        <v>9033</v>
      </c>
    </row>
    <row r="2377">
      <c r="A2377" s="125">
        <v>2376.0</v>
      </c>
      <c r="D2377" s="2" t="s">
        <v>3023</v>
      </c>
      <c r="E2377" s="2" t="s">
        <v>3024</v>
      </c>
      <c r="F2377" s="110" t="s">
        <v>3025</v>
      </c>
      <c r="G2377" s="110" t="s">
        <v>9034</v>
      </c>
      <c r="H2377" s="110" t="s">
        <v>9035</v>
      </c>
      <c r="I2377" s="2" t="s">
        <v>925</v>
      </c>
      <c r="J2377" s="2" t="s">
        <v>9036</v>
      </c>
      <c r="K2377" s="2" t="s">
        <v>9037</v>
      </c>
      <c r="L2377" s="2" t="s">
        <v>9038</v>
      </c>
      <c r="M2377" s="2">
        <v>0.0</v>
      </c>
      <c r="N2377" s="2" t="s">
        <v>9039</v>
      </c>
    </row>
    <row r="2378">
      <c r="A2378" s="125">
        <v>2377.0</v>
      </c>
      <c r="D2378" s="2" t="s">
        <v>3023</v>
      </c>
      <c r="E2378" s="2" t="s">
        <v>3024</v>
      </c>
      <c r="F2378" s="110" t="s">
        <v>3025</v>
      </c>
      <c r="G2378" s="110" t="s">
        <v>8888</v>
      </c>
      <c r="H2378" s="110" t="s">
        <v>3136</v>
      </c>
      <c r="I2378" s="2" t="s">
        <v>925</v>
      </c>
      <c r="J2378" s="2" t="s">
        <v>9040</v>
      </c>
      <c r="K2378" s="2" t="s">
        <v>9041</v>
      </c>
      <c r="L2378" s="2" t="s">
        <v>9042</v>
      </c>
      <c r="M2378" s="2">
        <v>0.0</v>
      </c>
      <c r="N2378" s="2" t="s">
        <v>9043</v>
      </c>
    </row>
    <row r="2379">
      <c r="A2379" s="125">
        <v>2378.0</v>
      </c>
      <c r="D2379" s="2" t="s">
        <v>3023</v>
      </c>
      <c r="E2379" s="2" t="s">
        <v>3024</v>
      </c>
      <c r="F2379" s="110" t="s">
        <v>3025</v>
      </c>
      <c r="G2379" s="110" t="s">
        <v>9044</v>
      </c>
      <c r="H2379" s="110" t="s">
        <v>9045</v>
      </c>
      <c r="I2379" s="2" t="s">
        <v>925</v>
      </c>
      <c r="J2379" s="2" t="s">
        <v>9046</v>
      </c>
      <c r="K2379" s="2" t="s">
        <v>9047</v>
      </c>
      <c r="L2379" s="2" t="s">
        <v>9048</v>
      </c>
      <c r="M2379" s="2">
        <v>0.0</v>
      </c>
      <c r="N2379" s="2" t="s">
        <v>9049</v>
      </c>
    </row>
    <row r="2380">
      <c r="A2380" s="125">
        <v>2379.0</v>
      </c>
      <c r="D2380" s="2" t="s">
        <v>3023</v>
      </c>
      <c r="E2380" s="2" t="s">
        <v>3024</v>
      </c>
      <c r="F2380" s="110" t="s">
        <v>3025</v>
      </c>
      <c r="G2380" s="110" t="s">
        <v>8888</v>
      </c>
      <c r="H2380" s="110" t="s">
        <v>3136</v>
      </c>
      <c r="I2380" s="2" t="s">
        <v>925</v>
      </c>
      <c r="J2380" s="2" t="s">
        <v>9050</v>
      </c>
      <c r="K2380" s="2" t="s">
        <v>9051</v>
      </c>
      <c r="L2380" s="2" t="s">
        <v>9052</v>
      </c>
      <c r="M2380" s="2">
        <v>0.0</v>
      </c>
      <c r="N2380" s="2" t="s">
        <v>9053</v>
      </c>
    </row>
    <row r="2381">
      <c r="A2381" s="125">
        <v>2380.0</v>
      </c>
      <c r="D2381" s="2" t="s">
        <v>3023</v>
      </c>
      <c r="E2381" s="2" t="s">
        <v>3024</v>
      </c>
      <c r="F2381" s="110" t="s">
        <v>3025</v>
      </c>
      <c r="G2381" s="110" t="s">
        <v>5557</v>
      </c>
      <c r="H2381" s="110" t="s">
        <v>5558</v>
      </c>
      <c r="I2381" s="2" t="s">
        <v>925</v>
      </c>
      <c r="J2381" s="2" t="s">
        <v>9054</v>
      </c>
      <c r="K2381" s="2" t="s">
        <v>9055</v>
      </c>
      <c r="L2381" s="2" t="s">
        <v>9056</v>
      </c>
      <c r="M2381" s="2">
        <v>0.0</v>
      </c>
      <c r="N2381" s="2" t="s">
        <v>9057</v>
      </c>
    </row>
    <row r="2382">
      <c r="A2382" s="125">
        <v>2381.0</v>
      </c>
      <c r="D2382" s="2" t="s">
        <v>3023</v>
      </c>
      <c r="E2382" s="2" t="s">
        <v>3024</v>
      </c>
      <c r="F2382" s="110" t="s">
        <v>3025</v>
      </c>
      <c r="G2382" s="110" t="s">
        <v>9058</v>
      </c>
      <c r="H2382" s="110" t="s">
        <v>9059</v>
      </c>
      <c r="I2382" s="2" t="s">
        <v>925</v>
      </c>
      <c r="J2382" s="2" t="s">
        <v>9060</v>
      </c>
      <c r="K2382" s="2" t="s">
        <v>9061</v>
      </c>
      <c r="L2382" s="2" t="s">
        <v>9062</v>
      </c>
      <c r="M2382" s="2">
        <v>0.0</v>
      </c>
      <c r="N2382" s="2" t="s">
        <v>9063</v>
      </c>
    </row>
    <row r="2383">
      <c r="A2383" s="125">
        <v>2382.0</v>
      </c>
      <c r="D2383" s="2" t="s">
        <v>3023</v>
      </c>
      <c r="E2383" s="2" t="s">
        <v>3024</v>
      </c>
      <c r="F2383" s="110" t="s">
        <v>3025</v>
      </c>
      <c r="G2383" s="110" t="s">
        <v>9064</v>
      </c>
      <c r="H2383" s="110" t="s">
        <v>9065</v>
      </c>
      <c r="I2383" s="2" t="s">
        <v>925</v>
      </c>
      <c r="J2383" s="2" t="s">
        <v>9066</v>
      </c>
      <c r="K2383" s="2" t="s">
        <v>9067</v>
      </c>
      <c r="L2383" s="2" t="s">
        <v>9068</v>
      </c>
      <c r="M2383" s="2">
        <v>0.0</v>
      </c>
      <c r="N2383" s="2" t="s">
        <v>9069</v>
      </c>
    </row>
    <row r="2384">
      <c r="A2384" s="125">
        <v>2383.0</v>
      </c>
      <c r="D2384" s="2" t="s">
        <v>3023</v>
      </c>
      <c r="E2384" s="2" t="s">
        <v>3024</v>
      </c>
      <c r="F2384" s="110" t="s">
        <v>3025</v>
      </c>
      <c r="G2384" s="110" t="s">
        <v>9070</v>
      </c>
      <c r="H2384" s="110" t="s">
        <v>9071</v>
      </c>
      <c r="I2384" s="2" t="s">
        <v>925</v>
      </c>
      <c r="J2384" s="2" t="s">
        <v>9072</v>
      </c>
      <c r="K2384" s="2" t="s">
        <v>9073</v>
      </c>
      <c r="L2384" s="2" t="s">
        <v>9074</v>
      </c>
      <c r="M2384" s="2">
        <v>0.0</v>
      </c>
      <c r="N2384" s="2" t="s">
        <v>9075</v>
      </c>
    </row>
    <row r="2385">
      <c r="A2385" s="125">
        <v>2384.0</v>
      </c>
      <c r="D2385" s="2" t="s">
        <v>3023</v>
      </c>
      <c r="E2385" s="2" t="s">
        <v>3024</v>
      </c>
      <c r="F2385" s="110" t="s">
        <v>3025</v>
      </c>
      <c r="G2385" s="110" t="s">
        <v>9076</v>
      </c>
      <c r="H2385" s="110" t="s">
        <v>9077</v>
      </c>
      <c r="I2385" s="2" t="s">
        <v>925</v>
      </c>
      <c r="J2385" s="2" t="s">
        <v>9078</v>
      </c>
      <c r="K2385" s="2" t="s">
        <v>9079</v>
      </c>
      <c r="L2385" s="2" t="s">
        <v>9080</v>
      </c>
      <c r="M2385" s="2">
        <v>0.0</v>
      </c>
      <c r="N2385" s="2" t="s">
        <v>9081</v>
      </c>
    </row>
    <row r="2386">
      <c r="A2386" s="125">
        <v>2385.0</v>
      </c>
      <c r="D2386" s="2" t="s">
        <v>3023</v>
      </c>
      <c r="E2386" s="2" t="s">
        <v>3024</v>
      </c>
      <c r="F2386" s="110" t="s">
        <v>3025</v>
      </c>
      <c r="G2386" s="110" t="s">
        <v>3592</v>
      </c>
      <c r="H2386" s="110" t="s">
        <v>9082</v>
      </c>
      <c r="I2386" s="2" t="s">
        <v>925</v>
      </c>
      <c r="J2386" s="2" t="s">
        <v>9083</v>
      </c>
      <c r="K2386" s="2" t="s">
        <v>9084</v>
      </c>
      <c r="L2386" s="2" t="s">
        <v>9085</v>
      </c>
      <c r="M2386" s="2">
        <v>0.0</v>
      </c>
      <c r="N2386" s="2" t="s">
        <v>9086</v>
      </c>
    </row>
    <row r="2387">
      <c r="A2387" s="125">
        <v>2386.0</v>
      </c>
      <c r="D2387" s="2" t="s">
        <v>3023</v>
      </c>
      <c r="E2387" s="2" t="s">
        <v>3024</v>
      </c>
      <c r="F2387" s="110" t="s">
        <v>3025</v>
      </c>
      <c r="G2387" s="110" t="s">
        <v>9087</v>
      </c>
      <c r="H2387" s="110" t="s">
        <v>9088</v>
      </c>
      <c r="I2387" s="2" t="s">
        <v>925</v>
      </c>
      <c r="J2387" s="2" t="s">
        <v>9089</v>
      </c>
      <c r="K2387" s="2" t="s">
        <v>9090</v>
      </c>
      <c r="L2387" s="2" t="s">
        <v>9091</v>
      </c>
      <c r="M2387" s="2">
        <v>0.0</v>
      </c>
      <c r="N2387" s="2" t="s">
        <v>9092</v>
      </c>
    </row>
    <row r="2388">
      <c r="A2388" s="125">
        <v>2387.0</v>
      </c>
      <c r="D2388" s="2" t="s">
        <v>3023</v>
      </c>
      <c r="E2388" s="2" t="s">
        <v>3024</v>
      </c>
      <c r="F2388" s="110" t="s">
        <v>3025</v>
      </c>
      <c r="G2388" s="110" t="s">
        <v>9058</v>
      </c>
      <c r="H2388" s="110" t="s">
        <v>9059</v>
      </c>
      <c r="I2388" s="2" t="s">
        <v>925</v>
      </c>
      <c r="J2388" s="2" t="s">
        <v>9093</v>
      </c>
      <c r="K2388" s="2" t="s">
        <v>9094</v>
      </c>
      <c r="L2388" s="2" t="s">
        <v>9095</v>
      </c>
      <c r="M2388" s="2">
        <v>0.0</v>
      </c>
      <c r="N2388" s="2" t="s">
        <v>9096</v>
      </c>
    </row>
    <row r="2389">
      <c r="A2389" s="125">
        <v>2388.0</v>
      </c>
      <c r="D2389" s="2" t="s">
        <v>3023</v>
      </c>
      <c r="E2389" s="2" t="s">
        <v>3024</v>
      </c>
      <c r="F2389" s="110" t="s">
        <v>3025</v>
      </c>
      <c r="G2389" s="110" t="s">
        <v>3592</v>
      </c>
      <c r="H2389" s="110" t="s">
        <v>9082</v>
      </c>
      <c r="I2389" s="2" t="s">
        <v>925</v>
      </c>
      <c r="J2389" s="2" t="s">
        <v>9097</v>
      </c>
      <c r="K2389" s="2" t="s">
        <v>9098</v>
      </c>
      <c r="L2389" s="2" t="s">
        <v>9099</v>
      </c>
      <c r="M2389" s="2">
        <v>0.0</v>
      </c>
      <c r="N2389" s="2" t="s">
        <v>9100</v>
      </c>
    </row>
    <row r="2390">
      <c r="A2390" s="125">
        <v>2389.0</v>
      </c>
      <c r="D2390" s="2" t="s">
        <v>3023</v>
      </c>
      <c r="E2390" s="2" t="s">
        <v>3024</v>
      </c>
      <c r="F2390" s="110" t="s">
        <v>3025</v>
      </c>
      <c r="G2390" s="110" t="s">
        <v>9101</v>
      </c>
      <c r="H2390" s="110" t="s">
        <v>9102</v>
      </c>
      <c r="I2390" s="2" t="s">
        <v>925</v>
      </c>
      <c r="J2390" s="2" t="s">
        <v>9103</v>
      </c>
      <c r="K2390" s="2" t="s">
        <v>9104</v>
      </c>
      <c r="L2390" s="2" t="s">
        <v>9105</v>
      </c>
      <c r="M2390" s="2">
        <v>0.0</v>
      </c>
      <c r="N2390" s="2" t="s">
        <v>9106</v>
      </c>
    </row>
    <row r="2391">
      <c r="A2391" s="125">
        <v>2390.0</v>
      </c>
      <c r="D2391" s="2" t="s">
        <v>3023</v>
      </c>
      <c r="E2391" s="2" t="s">
        <v>3024</v>
      </c>
      <c r="F2391" s="110" t="s">
        <v>3025</v>
      </c>
      <c r="G2391" s="110" t="s">
        <v>8421</v>
      </c>
      <c r="H2391" s="110" t="s">
        <v>9107</v>
      </c>
      <c r="I2391" s="2" t="s">
        <v>925</v>
      </c>
      <c r="J2391" s="2" t="s">
        <v>9108</v>
      </c>
      <c r="K2391" s="2" t="s">
        <v>9109</v>
      </c>
      <c r="L2391" s="2" t="s">
        <v>9110</v>
      </c>
      <c r="M2391" s="2">
        <v>0.0</v>
      </c>
      <c r="N2391" s="2" t="s">
        <v>9111</v>
      </c>
    </row>
    <row r="2392">
      <c r="A2392" s="125">
        <v>2391.0</v>
      </c>
      <c r="D2392" s="2" t="s">
        <v>3023</v>
      </c>
      <c r="E2392" s="2" t="s">
        <v>3024</v>
      </c>
      <c r="F2392" s="110" t="s">
        <v>3025</v>
      </c>
      <c r="G2392" s="110" t="s">
        <v>9112</v>
      </c>
      <c r="H2392" s="110" t="s">
        <v>9113</v>
      </c>
      <c r="I2392" s="2" t="s">
        <v>925</v>
      </c>
      <c r="J2392" s="2" t="s">
        <v>9114</v>
      </c>
      <c r="K2392" s="2" t="s">
        <v>9115</v>
      </c>
      <c r="L2392" s="2" t="s">
        <v>9116</v>
      </c>
      <c r="M2392" s="2">
        <v>0.0</v>
      </c>
      <c r="N2392" s="2" t="s">
        <v>9117</v>
      </c>
    </row>
    <row r="2393">
      <c r="A2393" s="125">
        <v>2392.0</v>
      </c>
      <c r="D2393" s="2" t="s">
        <v>3023</v>
      </c>
      <c r="E2393" s="2" t="s">
        <v>3024</v>
      </c>
      <c r="F2393" s="110" t="s">
        <v>3025</v>
      </c>
      <c r="G2393" s="110" t="s">
        <v>9112</v>
      </c>
      <c r="H2393" s="110" t="s">
        <v>9118</v>
      </c>
      <c r="I2393" s="2" t="s">
        <v>925</v>
      </c>
      <c r="J2393" s="2" t="s">
        <v>9119</v>
      </c>
      <c r="K2393" s="2" t="s">
        <v>9120</v>
      </c>
      <c r="L2393" s="2" t="s">
        <v>9121</v>
      </c>
      <c r="M2393" s="2">
        <v>0.0</v>
      </c>
      <c r="N2393" s="2" t="s">
        <v>9122</v>
      </c>
    </row>
    <row r="2394">
      <c r="A2394" s="125">
        <v>2393.0</v>
      </c>
      <c r="D2394" s="2" t="s">
        <v>3023</v>
      </c>
      <c r="E2394" s="2" t="s">
        <v>3024</v>
      </c>
      <c r="F2394" s="110" t="s">
        <v>3025</v>
      </c>
      <c r="G2394" s="110" t="s">
        <v>9112</v>
      </c>
      <c r="H2394" s="110" t="s">
        <v>9123</v>
      </c>
      <c r="I2394" s="2" t="s">
        <v>925</v>
      </c>
      <c r="J2394" s="2" t="s">
        <v>9124</v>
      </c>
      <c r="K2394" s="2" t="s">
        <v>9125</v>
      </c>
      <c r="L2394" s="2" t="s">
        <v>9126</v>
      </c>
      <c r="M2394" s="2">
        <v>0.0</v>
      </c>
      <c r="N2394" s="2" t="s">
        <v>9127</v>
      </c>
    </row>
    <row r="2395">
      <c r="A2395" s="125">
        <v>2394.0</v>
      </c>
      <c r="D2395" s="2" t="s">
        <v>3023</v>
      </c>
      <c r="E2395" s="2" t="s">
        <v>3024</v>
      </c>
      <c r="F2395" s="110" t="s">
        <v>3025</v>
      </c>
      <c r="G2395" s="110" t="s">
        <v>9112</v>
      </c>
      <c r="H2395" s="110" t="s">
        <v>9113</v>
      </c>
      <c r="I2395" s="2" t="s">
        <v>925</v>
      </c>
      <c r="J2395" s="2" t="s">
        <v>9128</v>
      </c>
      <c r="K2395" s="2" t="s">
        <v>9129</v>
      </c>
      <c r="L2395" s="2" t="s">
        <v>9130</v>
      </c>
      <c r="M2395" s="2">
        <v>0.0</v>
      </c>
      <c r="N2395" s="2" t="s">
        <v>9131</v>
      </c>
    </row>
    <row r="2396">
      <c r="A2396" s="125">
        <v>2395.0</v>
      </c>
      <c r="D2396" s="2" t="s">
        <v>3023</v>
      </c>
      <c r="E2396" s="2" t="s">
        <v>3024</v>
      </c>
      <c r="F2396" s="110" t="s">
        <v>3025</v>
      </c>
      <c r="G2396" s="110" t="s">
        <v>9112</v>
      </c>
      <c r="H2396" s="110" t="s">
        <v>9118</v>
      </c>
      <c r="I2396" s="2" t="s">
        <v>925</v>
      </c>
      <c r="J2396" s="2" t="s">
        <v>9132</v>
      </c>
      <c r="K2396" s="2" t="s">
        <v>9133</v>
      </c>
      <c r="L2396" s="2" t="s">
        <v>9134</v>
      </c>
      <c r="M2396" s="2">
        <v>0.0</v>
      </c>
      <c r="N2396" s="2" t="s">
        <v>9135</v>
      </c>
    </row>
    <row r="2397">
      <c r="A2397" s="125">
        <v>2396.0</v>
      </c>
      <c r="D2397" s="2" t="s">
        <v>3023</v>
      </c>
      <c r="E2397" s="2" t="s">
        <v>3024</v>
      </c>
      <c r="F2397" s="110" t="s">
        <v>3025</v>
      </c>
      <c r="G2397" s="110" t="s">
        <v>9112</v>
      </c>
      <c r="H2397" s="110" t="s">
        <v>9123</v>
      </c>
      <c r="I2397" s="2" t="s">
        <v>925</v>
      </c>
      <c r="J2397" s="2" t="s">
        <v>9136</v>
      </c>
      <c r="K2397" s="2" t="s">
        <v>9137</v>
      </c>
      <c r="L2397" s="2" t="s">
        <v>9138</v>
      </c>
      <c r="M2397" s="2">
        <v>0.0</v>
      </c>
      <c r="N2397" s="2" t="s">
        <v>9139</v>
      </c>
    </row>
    <row r="2398">
      <c r="A2398" s="125">
        <v>2397.0</v>
      </c>
      <c r="D2398" s="2" t="s">
        <v>3023</v>
      </c>
      <c r="E2398" s="2" t="s">
        <v>3024</v>
      </c>
      <c r="F2398" s="110" t="s">
        <v>3025</v>
      </c>
      <c r="G2398" s="110" t="s">
        <v>9112</v>
      </c>
      <c r="H2398" s="110" t="s">
        <v>9113</v>
      </c>
      <c r="I2398" s="2" t="s">
        <v>925</v>
      </c>
      <c r="J2398" s="2" t="s">
        <v>9140</v>
      </c>
      <c r="K2398" s="2" t="s">
        <v>9141</v>
      </c>
      <c r="L2398" s="2" t="s">
        <v>9142</v>
      </c>
      <c r="M2398" s="2">
        <v>0.0</v>
      </c>
      <c r="N2398" s="2" t="s">
        <v>9143</v>
      </c>
    </row>
    <row r="2399">
      <c r="A2399" s="125">
        <v>2398.0</v>
      </c>
      <c r="D2399" s="2" t="s">
        <v>3023</v>
      </c>
      <c r="E2399" s="2" t="s">
        <v>3024</v>
      </c>
      <c r="F2399" s="110" t="s">
        <v>3025</v>
      </c>
      <c r="G2399" s="110" t="s">
        <v>9112</v>
      </c>
      <c r="H2399" s="110" t="s">
        <v>9118</v>
      </c>
      <c r="I2399" s="2" t="s">
        <v>925</v>
      </c>
      <c r="J2399" s="2" t="s">
        <v>9144</v>
      </c>
      <c r="K2399" s="2" t="s">
        <v>9145</v>
      </c>
      <c r="L2399" s="2" t="s">
        <v>9146</v>
      </c>
      <c r="M2399" s="2">
        <v>0.0</v>
      </c>
      <c r="N2399" s="2" t="s">
        <v>9147</v>
      </c>
    </row>
    <row r="2400">
      <c r="A2400" s="125">
        <v>2399.0</v>
      </c>
      <c r="D2400" s="2" t="s">
        <v>3023</v>
      </c>
      <c r="E2400" s="2" t="s">
        <v>3024</v>
      </c>
      <c r="F2400" s="110" t="s">
        <v>3025</v>
      </c>
      <c r="G2400" s="110" t="s">
        <v>9112</v>
      </c>
      <c r="H2400" s="110" t="s">
        <v>9113</v>
      </c>
      <c r="I2400" s="2" t="s">
        <v>925</v>
      </c>
      <c r="J2400" s="2" t="s">
        <v>9148</v>
      </c>
      <c r="K2400" s="2" t="s">
        <v>9149</v>
      </c>
      <c r="L2400" s="2" t="s">
        <v>9150</v>
      </c>
      <c r="M2400" s="2">
        <v>0.0</v>
      </c>
      <c r="N2400" s="2" t="s">
        <v>9151</v>
      </c>
    </row>
    <row r="2401">
      <c r="A2401" s="125">
        <v>2400.0</v>
      </c>
      <c r="D2401" s="2" t="s">
        <v>3023</v>
      </c>
      <c r="E2401" s="2" t="s">
        <v>3024</v>
      </c>
      <c r="F2401" s="110" t="s">
        <v>3025</v>
      </c>
      <c r="G2401" s="110" t="s">
        <v>9112</v>
      </c>
      <c r="H2401" s="110" t="s">
        <v>9118</v>
      </c>
      <c r="I2401" s="2" t="s">
        <v>925</v>
      </c>
      <c r="J2401" s="2" t="s">
        <v>9152</v>
      </c>
      <c r="K2401" s="2" t="s">
        <v>9153</v>
      </c>
      <c r="L2401" s="2" t="s">
        <v>9154</v>
      </c>
      <c r="M2401" s="2">
        <v>0.0</v>
      </c>
      <c r="N2401" s="2" t="s">
        <v>9155</v>
      </c>
    </row>
    <row r="2402">
      <c r="A2402" s="125">
        <v>2401.0</v>
      </c>
      <c r="D2402" s="2" t="s">
        <v>3023</v>
      </c>
      <c r="E2402" s="2" t="s">
        <v>3024</v>
      </c>
      <c r="F2402" s="110" t="s">
        <v>3025</v>
      </c>
      <c r="G2402" s="110" t="s">
        <v>9112</v>
      </c>
      <c r="H2402" s="110" t="s">
        <v>9123</v>
      </c>
      <c r="I2402" s="2" t="s">
        <v>925</v>
      </c>
      <c r="J2402" s="2" t="s">
        <v>9156</v>
      </c>
      <c r="K2402" s="2" t="s">
        <v>9157</v>
      </c>
      <c r="L2402" s="2" t="s">
        <v>9158</v>
      </c>
      <c r="M2402" s="2">
        <v>0.0</v>
      </c>
      <c r="N2402" s="2" t="s">
        <v>9159</v>
      </c>
    </row>
    <row r="2403">
      <c r="A2403" s="125">
        <v>2402.0</v>
      </c>
      <c r="D2403" s="2" t="s">
        <v>3023</v>
      </c>
      <c r="E2403" s="2" t="s">
        <v>3024</v>
      </c>
      <c r="F2403" s="110" t="s">
        <v>3025</v>
      </c>
      <c r="G2403" s="110" t="s">
        <v>3597</v>
      </c>
      <c r="H2403" s="110" t="s">
        <v>9160</v>
      </c>
      <c r="I2403" s="2" t="s">
        <v>925</v>
      </c>
      <c r="J2403" s="2" t="s">
        <v>9161</v>
      </c>
      <c r="K2403" s="2" t="s">
        <v>9162</v>
      </c>
      <c r="L2403" s="2" t="s">
        <v>9163</v>
      </c>
      <c r="M2403" s="2">
        <v>0.0</v>
      </c>
      <c r="N2403" s="2" t="s">
        <v>9164</v>
      </c>
    </row>
    <row r="2404">
      <c r="A2404" s="125">
        <v>2403.0</v>
      </c>
      <c r="D2404" s="2" t="s">
        <v>3023</v>
      </c>
      <c r="E2404" s="2" t="s">
        <v>3024</v>
      </c>
      <c r="F2404" s="110" t="s">
        <v>3025</v>
      </c>
      <c r="G2404" s="110" t="s">
        <v>8661</v>
      </c>
      <c r="H2404" s="110" t="s">
        <v>9165</v>
      </c>
      <c r="I2404" s="2" t="s">
        <v>925</v>
      </c>
      <c r="J2404" s="2" t="s">
        <v>9166</v>
      </c>
      <c r="K2404" s="2" t="s">
        <v>9167</v>
      </c>
      <c r="L2404" s="2" t="s">
        <v>9168</v>
      </c>
      <c r="M2404" s="2">
        <v>0.0</v>
      </c>
      <c r="N2404" s="2" t="s">
        <v>9169</v>
      </c>
    </row>
    <row r="2405">
      <c r="A2405" s="125">
        <v>2404.0</v>
      </c>
      <c r="D2405" s="2" t="s">
        <v>3023</v>
      </c>
      <c r="E2405" s="2" t="s">
        <v>3024</v>
      </c>
      <c r="F2405" s="110" t="s">
        <v>3025</v>
      </c>
      <c r="G2405" s="110" t="s">
        <v>8661</v>
      </c>
      <c r="H2405" s="110" t="s">
        <v>9165</v>
      </c>
      <c r="I2405" s="2" t="s">
        <v>925</v>
      </c>
      <c r="J2405" s="2" t="s">
        <v>9170</v>
      </c>
      <c r="K2405" s="2" t="s">
        <v>9171</v>
      </c>
      <c r="L2405" s="2" t="s">
        <v>9172</v>
      </c>
      <c r="M2405" s="2">
        <v>0.0</v>
      </c>
      <c r="N2405" s="2" t="s">
        <v>9173</v>
      </c>
    </row>
    <row r="2406">
      <c r="A2406" s="125">
        <v>2405.0</v>
      </c>
      <c r="D2406" s="2" t="s">
        <v>3023</v>
      </c>
      <c r="E2406" s="2" t="s">
        <v>3024</v>
      </c>
      <c r="F2406" s="110" t="s">
        <v>3025</v>
      </c>
      <c r="G2406" s="110" t="s">
        <v>5557</v>
      </c>
      <c r="H2406" s="110" t="s">
        <v>5558</v>
      </c>
      <c r="I2406" s="2" t="s">
        <v>925</v>
      </c>
      <c r="J2406" s="2" t="s">
        <v>9174</v>
      </c>
      <c r="K2406" s="2" t="s">
        <v>9175</v>
      </c>
      <c r="L2406" s="2" t="s">
        <v>6494</v>
      </c>
      <c r="M2406" s="2">
        <v>0.0</v>
      </c>
      <c r="N2406" s="2" t="s">
        <v>9176</v>
      </c>
    </row>
    <row r="2407">
      <c r="A2407" s="125">
        <v>2406.0</v>
      </c>
      <c r="D2407" s="2" t="s">
        <v>3023</v>
      </c>
      <c r="E2407" s="2" t="s">
        <v>3024</v>
      </c>
      <c r="F2407" s="110" t="s">
        <v>3025</v>
      </c>
      <c r="G2407" s="110" t="s">
        <v>9034</v>
      </c>
      <c r="H2407" s="110" t="s">
        <v>9035</v>
      </c>
      <c r="I2407" s="2" t="s">
        <v>925</v>
      </c>
      <c r="J2407" s="2" t="s">
        <v>9177</v>
      </c>
      <c r="K2407" s="2" t="s">
        <v>9178</v>
      </c>
      <c r="L2407" s="2" t="s">
        <v>9179</v>
      </c>
      <c r="M2407" s="2">
        <v>0.0</v>
      </c>
      <c r="N2407" s="2" t="s">
        <v>9180</v>
      </c>
    </row>
    <row r="2408">
      <c r="A2408" s="125">
        <v>2407.0</v>
      </c>
      <c r="D2408" s="2" t="s">
        <v>3023</v>
      </c>
      <c r="E2408" s="2" t="s">
        <v>3024</v>
      </c>
      <c r="F2408" s="110" t="s">
        <v>3025</v>
      </c>
      <c r="G2408" s="110" t="s">
        <v>9181</v>
      </c>
      <c r="H2408" s="110" t="s">
        <v>9182</v>
      </c>
      <c r="I2408" s="2" t="s">
        <v>925</v>
      </c>
      <c r="J2408" s="2" t="s">
        <v>9183</v>
      </c>
      <c r="K2408" s="2" t="s">
        <v>9184</v>
      </c>
      <c r="L2408" s="2" t="s">
        <v>9185</v>
      </c>
      <c r="M2408" s="2">
        <v>0.0</v>
      </c>
      <c r="N2408" s="2" t="s">
        <v>9186</v>
      </c>
    </row>
    <row r="2409">
      <c r="A2409" s="125">
        <v>2408.0</v>
      </c>
      <c r="D2409" s="2" t="s">
        <v>3023</v>
      </c>
      <c r="E2409" s="2" t="s">
        <v>3024</v>
      </c>
      <c r="F2409" s="110" t="s">
        <v>3025</v>
      </c>
      <c r="G2409" s="110" t="s">
        <v>9187</v>
      </c>
      <c r="H2409" s="110" t="s">
        <v>9188</v>
      </c>
      <c r="I2409" s="2" t="s">
        <v>925</v>
      </c>
      <c r="J2409" s="2" t="s">
        <v>9189</v>
      </c>
      <c r="K2409" s="2" t="s">
        <v>9190</v>
      </c>
      <c r="L2409" s="2" t="s">
        <v>9191</v>
      </c>
      <c r="M2409" s="2">
        <v>0.0</v>
      </c>
      <c r="N2409" s="2" t="s">
        <v>9192</v>
      </c>
    </row>
    <row r="2410">
      <c r="A2410" s="125">
        <v>2409.0</v>
      </c>
      <c r="D2410" s="2" t="s">
        <v>3023</v>
      </c>
      <c r="E2410" s="2" t="s">
        <v>3024</v>
      </c>
      <c r="F2410" s="110" t="s">
        <v>3025</v>
      </c>
      <c r="G2410" s="110" t="s">
        <v>9187</v>
      </c>
      <c r="H2410" s="110" t="s">
        <v>9188</v>
      </c>
      <c r="I2410" s="2" t="s">
        <v>925</v>
      </c>
      <c r="J2410" s="2" t="s">
        <v>9193</v>
      </c>
      <c r="K2410" s="2" t="s">
        <v>9194</v>
      </c>
      <c r="L2410" s="2" t="s">
        <v>9195</v>
      </c>
      <c r="M2410" s="2">
        <v>0.0</v>
      </c>
      <c r="N2410" s="2" t="s">
        <v>9196</v>
      </c>
    </row>
    <row r="2411">
      <c r="A2411" s="125">
        <v>2410.0</v>
      </c>
      <c r="D2411" s="2" t="s">
        <v>3023</v>
      </c>
      <c r="E2411" s="2" t="s">
        <v>3024</v>
      </c>
      <c r="F2411" s="110" t="s">
        <v>3025</v>
      </c>
      <c r="G2411" s="110" t="s">
        <v>3949</v>
      </c>
      <c r="H2411" s="110" t="s">
        <v>9197</v>
      </c>
      <c r="I2411" s="2" t="s">
        <v>925</v>
      </c>
      <c r="J2411" s="2" t="s">
        <v>9198</v>
      </c>
      <c r="K2411" s="2" t="s">
        <v>9199</v>
      </c>
      <c r="L2411" s="2" t="s">
        <v>9200</v>
      </c>
      <c r="M2411" s="2">
        <v>0.0</v>
      </c>
      <c r="N2411" s="2" t="s">
        <v>9201</v>
      </c>
    </row>
    <row r="2412">
      <c r="A2412" s="125">
        <v>2411.0</v>
      </c>
      <c r="D2412" s="2" t="s">
        <v>3023</v>
      </c>
      <c r="E2412" s="2" t="s">
        <v>3024</v>
      </c>
      <c r="F2412" s="110" t="s">
        <v>3025</v>
      </c>
      <c r="G2412" s="110" t="s">
        <v>3949</v>
      </c>
      <c r="H2412" s="110" t="s">
        <v>9197</v>
      </c>
      <c r="I2412" s="2" t="s">
        <v>925</v>
      </c>
      <c r="J2412" s="2" t="s">
        <v>9202</v>
      </c>
      <c r="K2412" s="2" t="s">
        <v>9203</v>
      </c>
      <c r="L2412" s="2" t="s">
        <v>9204</v>
      </c>
      <c r="M2412" s="2">
        <v>472.0</v>
      </c>
      <c r="N2412" s="2" t="s">
        <v>9205</v>
      </c>
    </row>
    <row r="2413">
      <c r="A2413" s="125">
        <v>2412.0</v>
      </c>
      <c r="D2413" s="2" t="s">
        <v>3023</v>
      </c>
      <c r="E2413" s="2" t="s">
        <v>3024</v>
      </c>
      <c r="F2413" s="110" t="s">
        <v>3025</v>
      </c>
      <c r="G2413" s="110" t="s">
        <v>3949</v>
      </c>
      <c r="H2413" s="110" t="s">
        <v>9197</v>
      </c>
      <c r="I2413" s="2" t="s">
        <v>925</v>
      </c>
      <c r="J2413" s="2" t="s">
        <v>9206</v>
      </c>
      <c r="K2413" s="2" t="s">
        <v>9207</v>
      </c>
      <c r="L2413" s="2" t="s">
        <v>9208</v>
      </c>
      <c r="M2413" s="2">
        <v>472.0</v>
      </c>
      <c r="N2413" s="2" t="s">
        <v>9209</v>
      </c>
    </row>
    <row r="2414">
      <c r="A2414" s="125">
        <v>2413.0</v>
      </c>
      <c r="D2414" s="2" t="s">
        <v>3023</v>
      </c>
      <c r="E2414" s="2" t="s">
        <v>3024</v>
      </c>
      <c r="F2414" s="110" t="s">
        <v>3025</v>
      </c>
      <c r="G2414" s="110" t="s">
        <v>9044</v>
      </c>
      <c r="H2414" s="110" t="s">
        <v>9045</v>
      </c>
      <c r="I2414" s="2" t="s">
        <v>925</v>
      </c>
      <c r="J2414" s="2" t="s">
        <v>9210</v>
      </c>
      <c r="K2414" s="2" t="s">
        <v>9211</v>
      </c>
      <c r="L2414" s="2" t="s">
        <v>9212</v>
      </c>
      <c r="M2414" s="2">
        <v>0.0</v>
      </c>
      <c r="N2414" s="2" t="s">
        <v>9213</v>
      </c>
    </row>
    <row r="2415">
      <c r="A2415" s="125">
        <v>2414.0</v>
      </c>
      <c r="D2415" s="2" t="s">
        <v>3023</v>
      </c>
      <c r="E2415" s="2" t="s">
        <v>3024</v>
      </c>
      <c r="F2415" s="110" t="s">
        <v>3025</v>
      </c>
      <c r="G2415" s="110" t="s">
        <v>9214</v>
      </c>
      <c r="H2415" s="110" t="s">
        <v>9215</v>
      </c>
      <c r="I2415" s="2" t="s">
        <v>925</v>
      </c>
      <c r="J2415" s="2" t="s">
        <v>9216</v>
      </c>
      <c r="K2415" s="2" t="s">
        <v>9217</v>
      </c>
      <c r="L2415" s="2" t="s">
        <v>9218</v>
      </c>
      <c r="M2415" s="2">
        <v>0.0</v>
      </c>
      <c r="N2415" s="2" t="s">
        <v>9219</v>
      </c>
    </row>
    <row r="2416">
      <c r="A2416" s="125">
        <v>2415.0</v>
      </c>
      <c r="D2416" s="2" t="s">
        <v>3023</v>
      </c>
      <c r="E2416" s="2" t="s">
        <v>3024</v>
      </c>
      <c r="F2416" s="110" t="s">
        <v>3025</v>
      </c>
      <c r="G2416" s="110" t="s">
        <v>9220</v>
      </c>
      <c r="H2416" s="110" t="s">
        <v>9221</v>
      </c>
      <c r="I2416" s="2" t="s">
        <v>925</v>
      </c>
      <c r="J2416" s="2" t="s">
        <v>9222</v>
      </c>
      <c r="K2416" s="2" t="s">
        <v>9223</v>
      </c>
      <c r="L2416" s="2" t="s">
        <v>9224</v>
      </c>
      <c r="M2416" s="2">
        <v>0.0</v>
      </c>
      <c r="N2416" s="2" t="s">
        <v>9225</v>
      </c>
    </row>
    <row r="2417">
      <c r="A2417" s="125">
        <v>2416.0</v>
      </c>
      <c r="D2417" s="2" t="s">
        <v>3023</v>
      </c>
      <c r="E2417" s="2" t="s">
        <v>3024</v>
      </c>
      <c r="F2417" s="110" t="s">
        <v>3025</v>
      </c>
      <c r="G2417" s="110" t="s">
        <v>3949</v>
      </c>
      <c r="H2417" s="110" t="s">
        <v>9226</v>
      </c>
      <c r="I2417" s="2" t="s">
        <v>925</v>
      </c>
      <c r="J2417" s="2" t="s">
        <v>9227</v>
      </c>
      <c r="K2417" s="2" t="s">
        <v>9228</v>
      </c>
      <c r="L2417" s="2" t="s">
        <v>9229</v>
      </c>
      <c r="M2417" s="2">
        <v>0.0</v>
      </c>
      <c r="N2417" s="2" t="s">
        <v>9230</v>
      </c>
    </row>
    <row r="2418">
      <c r="A2418" s="125">
        <v>2417.0</v>
      </c>
      <c r="D2418" s="2" t="s">
        <v>3023</v>
      </c>
      <c r="E2418" s="2" t="s">
        <v>3024</v>
      </c>
      <c r="F2418" s="110" t="s">
        <v>3025</v>
      </c>
      <c r="G2418" s="110" t="s">
        <v>8882</v>
      </c>
      <c r="H2418" s="110" t="s">
        <v>8883</v>
      </c>
      <c r="I2418" s="2" t="s">
        <v>925</v>
      </c>
      <c r="J2418" s="2" t="s">
        <v>9231</v>
      </c>
      <c r="K2418" s="2" t="s">
        <v>9232</v>
      </c>
      <c r="L2418" s="2" t="s">
        <v>9233</v>
      </c>
      <c r="M2418" s="2">
        <v>0.0</v>
      </c>
      <c r="N2418" s="2" t="s">
        <v>9234</v>
      </c>
    </row>
    <row r="2419">
      <c r="A2419" s="125">
        <v>2418.0</v>
      </c>
      <c r="D2419" s="2" t="s">
        <v>3023</v>
      </c>
      <c r="E2419" s="2" t="s">
        <v>3024</v>
      </c>
      <c r="F2419" s="110" t="s">
        <v>3025</v>
      </c>
      <c r="G2419" s="110" t="s">
        <v>8661</v>
      </c>
      <c r="H2419" s="110" t="s">
        <v>9165</v>
      </c>
      <c r="I2419" s="2" t="s">
        <v>925</v>
      </c>
      <c r="J2419" s="2" t="s">
        <v>9235</v>
      </c>
      <c r="K2419" s="2" t="s">
        <v>9236</v>
      </c>
      <c r="L2419" s="2" t="s">
        <v>9237</v>
      </c>
      <c r="M2419" s="2">
        <v>0.0</v>
      </c>
      <c r="N2419" s="2" t="s">
        <v>9238</v>
      </c>
    </row>
    <row r="2420">
      <c r="A2420" s="125">
        <v>2419.0</v>
      </c>
      <c r="D2420" s="2" t="s">
        <v>3023</v>
      </c>
      <c r="E2420" s="2" t="s">
        <v>3024</v>
      </c>
      <c r="F2420" s="110" t="s">
        <v>3025</v>
      </c>
      <c r="G2420" s="110" t="s">
        <v>9239</v>
      </c>
      <c r="H2420" s="110" t="s">
        <v>9240</v>
      </c>
      <c r="I2420" s="2" t="s">
        <v>925</v>
      </c>
      <c r="J2420" s="2" t="s">
        <v>9241</v>
      </c>
      <c r="K2420" s="2" t="s">
        <v>9242</v>
      </c>
      <c r="L2420" s="2" t="s">
        <v>9243</v>
      </c>
      <c r="M2420" s="2">
        <v>0.0</v>
      </c>
      <c r="N2420" s="2" t="s">
        <v>9244</v>
      </c>
    </row>
    <row r="2421">
      <c r="A2421" s="125">
        <v>2420.0</v>
      </c>
      <c r="D2421" s="2" t="s">
        <v>3023</v>
      </c>
      <c r="E2421" s="2" t="s">
        <v>3024</v>
      </c>
      <c r="F2421" s="110" t="s">
        <v>3025</v>
      </c>
      <c r="G2421" s="110" t="s">
        <v>9064</v>
      </c>
      <c r="H2421" s="110" t="s">
        <v>9065</v>
      </c>
      <c r="I2421" s="2" t="s">
        <v>925</v>
      </c>
      <c r="J2421" s="2" t="s">
        <v>9245</v>
      </c>
      <c r="K2421" s="2" t="s">
        <v>9246</v>
      </c>
      <c r="L2421" s="2" t="s">
        <v>9247</v>
      </c>
      <c r="M2421" s="2">
        <v>0.0</v>
      </c>
      <c r="N2421" s="2" t="s">
        <v>9248</v>
      </c>
    </row>
    <row r="2422">
      <c r="A2422" s="125">
        <v>2421.0</v>
      </c>
      <c r="D2422" s="2" t="s">
        <v>3023</v>
      </c>
      <c r="E2422" s="2" t="s">
        <v>3024</v>
      </c>
      <c r="F2422" s="110" t="s">
        <v>3025</v>
      </c>
      <c r="G2422" s="110" t="s">
        <v>9070</v>
      </c>
      <c r="H2422" s="110" t="s">
        <v>9071</v>
      </c>
      <c r="I2422" s="2" t="s">
        <v>925</v>
      </c>
      <c r="J2422" s="2" t="s">
        <v>9249</v>
      </c>
      <c r="K2422" s="2" t="s">
        <v>9250</v>
      </c>
      <c r="L2422" s="2" t="s">
        <v>9251</v>
      </c>
      <c r="M2422" s="2">
        <v>0.0</v>
      </c>
      <c r="N2422" s="2" t="s">
        <v>9252</v>
      </c>
    </row>
    <row r="2423">
      <c r="A2423" s="125">
        <v>2422.0</v>
      </c>
      <c r="D2423" s="2" t="s">
        <v>3023</v>
      </c>
      <c r="E2423" s="2" t="s">
        <v>3024</v>
      </c>
      <c r="F2423" s="110" t="s">
        <v>3025</v>
      </c>
      <c r="G2423" s="110" t="s">
        <v>9076</v>
      </c>
      <c r="H2423" s="110" t="s">
        <v>9077</v>
      </c>
      <c r="I2423" s="2" t="s">
        <v>925</v>
      </c>
      <c r="J2423" s="2" t="s">
        <v>9253</v>
      </c>
      <c r="K2423" s="2" t="s">
        <v>9254</v>
      </c>
      <c r="L2423" s="2" t="s">
        <v>9255</v>
      </c>
      <c r="M2423" s="2">
        <v>0.0</v>
      </c>
      <c r="N2423" s="2" t="s">
        <v>9256</v>
      </c>
    </row>
    <row r="2424">
      <c r="A2424" s="125">
        <v>2423.0</v>
      </c>
      <c r="D2424" s="2" t="s">
        <v>3023</v>
      </c>
      <c r="E2424" s="2" t="s">
        <v>3024</v>
      </c>
      <c r="F2424" s="110" t="s">
        <v>3025</v>
      </c>
      <c r="G2424" s="110" t="s">
        <v>9087</v>
      </c>
      <c r="H2424" s="110" t="s">
        <v>9088</v>
      </c>
      <c r="I2424" s="2" t="s">
        <v>925</v>
      </c>
      <c r="J2424" s="2" t="s">
        <v>9257</v>
      </c>
      <c r="K2424" s="2" t="s">
        <v>9258</v>
      </c>
      <c r="L2424" s="2" t="s">
        <v>9259</v>
      </c>
      <c r="M2424" s="2">
        <v>0.0</v>
      </c>
      <c r="N2424" s="2" t="s">
        <v>9260</v>
      </c>
    </row>
    <row r="2425">
      <c r="A2425" s="125">
        <v>2424.0</v>
      </c>
      <c r="D2425" s="2" t="s">
        <v>3023</v>
      </c>
      <c r="E2425" s="2" t="s">
        <v>3024</v>
      </c>
      <c r="F2425" s="110" t="s">
        <v>3025</v>
      </c>
      <c r="G2425" s="110" t="s">
        <v>8421</v>
      </c>
      <c r="H2425" s="110" t="s">
        <v>9107</v>
      </c>
      <c r="I2425" s="2" t="s">
        <v>925</v>
      </c>
      <c r="J2425" s="2" t="s">
        <v>9261</v>
      </c>
      <c r="K2425" s="2" t="s">
        <v>9262</v>
      </c>
      <c r="L2425" s="2" t="s">
        <v>9263</v>
      </c>
      <c r="M2425" s="2">
        <v>0.0</v>
      </c>
      <c r="N2425" s="2" t="s">
        <v>9264</v>
      </c>
    </row>
    <row r="2426">
      <c r="A2426" s="125">
        <v>2425.0</v>
      </c>
      <c r="D2426" s="2" t="s">
        <v>3023</v>
      </c>
      <c r="E2426" s="2" t="s">
        <v>3024</v>
      </c>
      <c r="F2426" s="110" t="s">
        <v>3025</v>
      </c>
      <c r="G2426" s="110" t="s">
        <v>9101</v>
      </c>
      <c r="H2426" s="110" t="s">
        <v>9102</v>
      </c>
      <c r="I2426" s="2" t="s">
        <v>925</v>
      </c>
      <c r="J2426" s="2" t="s">
        <v>9265</v>
      </c>
      <c r="K2426" s="2" t="s">
        <v>9266</v>
      </c>
      <c r="L2426" s="2" t="s">
        <v>9267</v>
      </c>
      <c r="M2426" s="2">
        <v>0.0</v>
      </c>
      <c r="N2426" s="2" t="s">
        <v>9268</v>
      </c>
    </row>
    <row r="2427">
      <c r="A2427" s="125">
        <v>2426.0</v>
      </c>
      <c r="D2427" s="2" t="s">
        <v>3023</v>
      </c>
      <c r="E2427" s="2" t="s">
        <v>3024</v>
      </c>
      <c r="F2427" s="110" t="s">
        <v>3025</v>
      </c>
      <c r="G2427" s="110" t="s">
        <v>9181</v>
      </c>
      <c r="H2427" s="110" t="s">
        <v>9182</v>
      </c>
      <c r="I2427" s="2" t="s">
        <v>925</v>
      </c>
      <c r="J2427" s="2" t="s">
        <v>9269</v>
      </c>
      <c r="K2427" s="2" t="s">
        <v>9270</v>
      </c>
      <c r="L2427" s="2" t="s">
        <v>9271</v>
      </c>
      <c r="M2427" s="2">
        <v>0.0</v>
      </c>
      <c r="N2427" s="2" t="s">
        <v>9272</v>
      </c>
    </row>
    <row r="2428">
      <c r="A2428" s="125">
        <v>2427.0</v>
      </c>
      <c r="D2428" s="2" t="s">
        <v>3023</v>
      </c>
      <c r="E2428" s="2" t="s">
        <v>3024</v>
      </c>
      <c r="F2428" s="110" t="s">
        <v>3025</v>
      </c>
      <c r="G2428" s="110" t="s">
        <v>9181</v>
      </c>
      <c r="H2428" s="110" t="s">
        <v>9182</v>
      </c>
      <c r="I2428" s="2" t="s">
        <v>925</v>
      </c>
      <c r="J2428" s="2" t="s">
        <v>9273</v>
      </c>
      <c r="K2428" s="2" t="s">
        <v>9274</v>
      </c>
      <c r="L2428" s="2" t="s">
        <v>9275</v>
      </c>
      <c r="M2428" s="2">
        <v>0.0</v>
      </c>
      <c r="N2428" s="2" t="s">
        <v>9276</v>
      </c>
    </row>
    <row r="2429">
      <c r="A2429" s="125">
        <v>2428.0</v>
      </c>
      <c r="D2429" s="2" t="s">
        <v>3023</v>
      </c>
      <c r="E2429" s="2" t="s">
        <v>3024</v>
      </c>
      <c r="F2429" s="110" t="s">
        <v>3025</v>
      </c>
      <c r="G2429" s="110" t="s">
        <v>3597</v>
      </c>
      <c r="H2429" s="110" t="s">
        <v>9160</v>
      </c>
      <c r="I2429" s="2" t="s">
        <v>925</v>
      </c>
      <c r="J2429" s="2" t="s">
        <v>9277</v>
      </c>
      <c r="K2429" s="2" t="s">
        <v>9278</v>
      </c>
      <c r="L2429" s="2" t="s">
        <v>9279</v>
      </c>
      <c r="M2429" s="2">
        <v>0.0</v>
      </c>
      <c r="N2429" s="2" t="s">
        <v>9280</v>
      </c>
    </row>
    <row r="2430">
      <c r="A2430" s="125">
        <v>2429.0</v>
      </c>
      <c r="D2430" s="2" t="s">
        <v>3023</v>
      </c>
      <c r="E2430" s="2" t="s">
        <v>3024</v>
      </c>
      <c r="F2430" s="110" t="s">
        <v>3025</v>
      </c>
      <c r="G2430" s="110" t="s">
        <v>9044</v>
      </c>
      <c r="H2430" s="110" t="s">
        <v>9045</v>
      </c>
      <c r="I2430" s="2" t="s">
        <v>925</v>
      </c>
      <c r="J2430" s="2" t="s">
        <v>9281</v>
      </c>
      <c r="K2430" s="2" t="s">
        <v>9282</v>
      </c>
      <c r="L2430" s="2" t="s">
        <v>9283</v>
      </c>
      <c r="M2430" s="2">
        <v>0.0</v>
      </c>
      <c r="N2430" s="2" t="s">
        <v>9284</v>
      </c>
    </row>
    <row r="2431">
      <c r="A2431" s="125">
        <v>2430.0</v>
      </c>
      <c r="D2431" s="2" t="s">
        <v>3023</v>
      </c>
      <c r="E2431" s="2" t="s">
        <v>3024</v>
      </c>
      <c r="F2431" s="110" t="s">
        <v>3025</v>
      </c>
      <c r="G2431" s="110" t="s">
        <v>8882</v>
      </c>
      <c r="H2431" s="110" t="s">
        <v>8883</v>
      </c>
      <c r="I2431" s="2" t="s">
        <v>925</v>
      </c>
      <c r="J2431" s="2" t="s">
        <v>9285</v>
      </c>
      <c r="K2431" s="2" t="s">
        <v>9286</v>
      </c>
      <c r="L2431" s="2" t="s">
        <v>9287</v>
      </c>
      <c r="M2431" s="2">
        <v>0.0</v>
      </c>
      <c r="N2431" s="2" t="s">
        <v>9288</v>
      </c>
    </row>
    <row r="2432">
      <c r="A2432" s="125">
        <v>2431.0</v>
      </c>
      <c r="D2432" s="2" t="s">
        <v>3023</v>
      </c>
      <c r="E2432" s="2" t="s">
        <v>3024</v>
      </c>
      <c r="F2432" s="110" t="s">
        <v>3025</v>
      </c>
      <c r="G2432" s="110" t="s">
        <v>8882</v>
      </c>
      <c r="H2432" s="110" t="s">
        <v>8883</v>
      </c>
      <c r="I2432" s="2" t="s">
        <v>925</v>
      </c>
      <c r="J2432" s="2" t="s">
        <v>9289</v>
      </c>
      <c r="K2432" s="2" t="s">
        <v>9290</v>
      </c>
      <c r="L2432" s="2" t="s">
        <v>9291</v>
      </c>
      <c r="M2432" s="2">
        <v>0.0</v>
      </c>
      <c r="N2432" s="2" t="s">
        <v>9292</v>
      </c>
    </row>
    <row r="2433">
      <c r="A2433" s="125">
        <v>2432.0</v>
      </c>
      <c r="D2433" s="2" t="s">
        <v>3023</v>
      </c>
      <c r="E2433" s="2" t="s">
        <v>3024</v>
      </c>
      <c r="F2433" s="110" t="s">
        <v>3025</v>
      </c>
      <c r="G2433" s="110" t="s">
        <v>9058</v>
      </c>
      <c r="H2433" s="110" t="s">
        <v>9059</v>
      </c>
      <c r="I2433" s="2" t="s">
        <v>925</v>
      </c>
      <c r="J2433" s="2" t="s">
        <v>9293</v>
      </c>
      <c r="K2433" s="2" t="s">
        <v>9294</v>
      </c>
      <c r="L2433" s="2" t="s">
        <v>9295</v>
      </c>
      <c r="M2433" s="2">
        <v>0.0</v>
      </c>
      <c r="N2433" s="2" t="s">
        <v>9296</v>
      </c>
    </row>
    <row r="2434">
      <c r="A2434" s="125">
        <v>2433.0</v>
      </c>
      <c r="D2434" s="2" t="s">
        <v>3023</v>
      </c>
      <c r="E2434" s="2" t="s">
        <v>3024</v>
      </c>
      <c r="F2434" s="110" t="s">
        <v>3025</v>
      </c>
      <c r="G2434" s="110" t="s">
        <v>9058</v>
      </c>
      <c r="H2434" s="110" t="s">
        <v>9059</v>
      </c>
      <c r="I2434" s="2" t="s">
        <v>925</v>
      </c>
      <c r="J2434" s="2" t="s">
        <v>9297</v>
      </c>
      <c r="K2434" s="2" t="s">
        <v>9298</v>
      </c>
      <c r="L2434" s="2" t="s">
        <v>9299</v>
      </c>
      <c r="M2434" s="2">
        <v>0.0</v>
      </c>
      <c r="N2434" s="2" t="s">
        <v>9300</v>
      </c>
    </row>
    <row r="2435">
      <c r="A2435" s="125">
        <v>2434.0</v>
      </c>
      <c r="D2435" s="2" t="s">
        <v>3023</v>
      </c>
      <c r="E2435" s="2" t="s">
        <v>3024</v>
      </c>
      <c r="F2435" s="110" t="s">
        <v>3025</v>
      </c>
      <c r="G2435" s="110" t="s">
        <v>5557</v>
      </c>
      <c r="H2435" s="110" t="s">
        <v>5558</v>
      </c>
      <c r="I2435" s="2" t="s">
        <v>925</v>
      </c>
      <c r="J2435" s="2" t="s">
        <v>9301</v>
      </c>
      <c r="K2435" s="2" t="s">
        <v>9302</v>
      </c>
      <c r="L2435" s="2" t="s">
        <v>9303</v>
      </c>
      <c r="M2435" s="2">
        <v>0.0</v>
      </c>
      <c r="N2435" s="2" t="s">
        <v>9304</v>
      </c>
    </row>
    <row r="2436">
      <c r="A2436" s="125">
        <v>2435.0</v>
      </c>
      <c r="D2436" s="2" t="s">
        <v>3023</v>
      </c>
      <c r="E2436" s="2" t="s">
        <v>3024</v>
      </c>
      <c r="F2436" s="110" t="s">
        <v>3025</v>
      </c>
      <c r="G2436" s="110" t="s">
        <v>9239</v>
      </c>
      <c r="H2436" s="110" t="s">
        <v>9240</v>
      </c>
      <c r="I2436" s="2" t="s">
        <v>925</v>
      </c>
      <c r="J2436" s="2" t="s">
        <v>9305</v>
      </c>
      <c r="K2436" s="2" t="s">
        <v>9306</v>
      </c>
      <c r="L2436" s="2" t="s">
        <v>9307</v>
      </c>
      <c r="M2436" s="2">
        <v>0.0</v>
      </c>
      <c r="N2436" s="2" t="s">
        <v>9308</v>
      </c>
    </row>
    <row r="2437">
      <c r="A2437" s="125">
        <v>2436.0</v>
      </c>
      <c r="D2437" s="2" t="s">
        <v>3023</v>
      </c>
      <c r="E2437" s="2" t="s">
        <v>3024</v>
      </c>
      <c r="F2437" s="110" t="s">
        <v>3025</v>
      </c>
      <c r="G2437" s="110" t="s">
        <v>9034</v>
      </c>
      <c r="H2437" s="110" t="s">
        <v>9035</v>
      </c>
      <c r="I2437" s="2" t="s">
        <v>925</v>
      </c>
      <c r="J2437" s="2" t="s">
        <v>9309</v>
      </c>
      <c r="K2437" s="2" t="s">
        <v>9310</v>
      </c>
      <c r="L2437" s="2" t="s">
        <v>9311</v>
      </c>
      <c r="M2437" s="2">
        <v>0.0</v>
      </c>
      <c r="N2437" s="2" t="s">
        <v>9312</v>
      </c>
    </row>
    <row r="2438">
      <c r="A2438" s="125">
        <v>2437.0</v>
      </c>
      <c r="D2438" s="2" t="s">
        <v>3023</v>
      </c>
      <c r="E2438" s="2" t="s">
        <v>3024</v>
      </c>
      <c r="F2438" s="110" t="s">
        <v>3025</v>
      </c>
      <c r="G2438" s="110" t="s">
        <v>9181</v>
      </c>
      <c r="H2438" s="110" t="s">
        <v>9182</v>
      </c>
      <c r="I2438" s="2" t="s">
        <v>925</v>
      </c>
      <c r="J2438" s="2" t="s">
        <v>9313</v>
      </c>
      <c r="K2438" s="2" t="s">
        <v>9314</v>
      </c>
      <c r="L2438" s="2" t="s">
        <v>9315</v>
      </c>
      <c r="M2438" s="2">
        <v>0.0</v>
      </c>
      <c r="N2438" s="2" t="s">
        <v>9316</v>
      </c>
    </row>
    <row r="2439">
      <c r="A2439" s="125">
        <v>2438.0</v>
      </c>
      <c r="D2439" s="2" t="s">
        <v>3023</v>
      </c>
      <c r="E2439" s="2" t="s">
        <v>3024</v>
      </c>
      <c r="F2439" s="110" t="s">
        <v>3025</v>
      </c>
      <c r="G2439" s="110" t="s">
        <v>5557</v>
      </c>
      <c r="H2439" s="110" t="s">
        <v>6721</v>
      </c>
      <c r="I2439" s="2" t="s">
        <v>925</v>
      </c>
      <c r="J2439" s="2" t="s">
        <v>9317</v>
      </c>
      <c r="K2439" s="2" t="s">
        <v>9318</v>
      </c>
      <c r="L2439" s="2" t="s">
        <v>9319</v>
      </c>
      <c r="M2439" s="2">
        <v>0.0</v>
      </c>
      <c r="N2439" s="2" t="s">
        <v>9320</v>
      </c>
    </row>
    <row r="2440">
      <c r="A2440" s="125">
        <v>2439.0</v>
      </c>
      <c r="D2440" s="2" t="s">
        <v>3023</v>
      </c>
      <c r="E2440" s="2" t="s">
        <v>3024</v>
      </c>
      <c r="F2440" s="110" t="s">
        <v>3025</v>
      </c>
      <c r="G2440" s="110" t="s">
        <v>5557</v>
      </c>
      <c r="H2440" s="110" t="s">
        <v>6721</v>
      </c>
      <c r="I2440" s="2" t="s">
        <v>925</v>
      </c>
      <c r="J2440" s="2" t="s">
        <v>9321</v>
      </c>
      <c r="K2440" s="2" t="s">
        <v>9322</v>
      </c>
      <c r="L2440" s="2" t="s">
        <v>9323</v>
      </c>
      <c r="M2440" s="2">
        <v>0.0</v>
      </c>
      <c r="N2440" s="2" t="s">
        <v>9324</v>
      </c>
    </row>
    <row r="2441">
      <c r="A2441" s="125">
        <v>2440.0</v>
      </c>
      <c r="D2441" s="2" t="s">
        <v>3023</v>
      </c>
      <c r="E2441" s="2" t="s">
        <v>3024</v>
      </c>
      <c r="F2441" s="110" t="s">
        <v>3025</v>
      </c>
      <c r="G2441" s="110" t="s">
        <v>5557</v>
      </c>
      <c r="H2441" s="110" t="s">
        <v>6721</v>
      </c>
      <c r="I2441" s="2" t="s">
        <v>925</v>
      </c>
      <c r="J2441" s="2" t="s">
        <v>9325</v>
      </c>
      <c r="K2441" s="2" t="s">
        <v>9326</v>
      </c>
      <c r="L2441" s="2" t="s">
        <v>6759</v>
      </c>
      <c r="M2441" s="2">
        <v>0.0</v>
      </c>
      <c r="N2441" s="2" t="s">
        <v>9327</v>
      </c>
    </row>
    <row r="2442">
      <c r="A2442" s="125">
        <v>2441.0</v>
      </c>
      <c r="D2442" s="2" t="s">
        <v>3023</v>
      </c>
      <c r="E2442" s="2" t="s">
        <v>3024</v>
      </c>
      <c r="F2442" s="110" t="s">
        <v>3025</v>
      </c>
      <c r="G2442" s="110" t="s">
        <v>3949</v>
      </c>
      <c r="H2442" s="110" t="s">
        <v>8860</v>
      </c>
      <c r="I2442" s="2" t="s">
        <v>925</v>
      </c>
      <c r="J2442" s="2" t="s">
        <v>9328</v>
      </c>
      <c r="K2442" s="2" t="s">
        <v>9329</v>
      </c>
      <c r="L2442" s="2" t="s">
        <v>9330</v>
      </c>
      <c r="M2442" s="2">
        <v>0.0</v>
      </c>
      <c r="N2442" s="2" t="s">
        <v>9331</v>
      </c>
    </row>
    <row r="2443">
      <c r="A2443" s="125">
        <v>2442.0</v>
      </c>
      <c r="D2443" s="2" t="s">
        <v>3023</v>
      </c>
      <c r="E2443" s="2" t="s">
        <v>3024</v>
      </c>
      <c r="F2443" s="110" t="s">
        <v>3025</v>
      </c>
      <c r="G2443" s="110" t="s">
        <v>3949</v>
      </c>
      <c r="H2443" s="110" t="s">
        <v>8860</v>
      </c>
      <c r="I2443" s="2" t="s">
        <v>925</v>
      </c>
      <c r="J2443" s="2" t="s">
        <v>9332</v>
      </c>
      <c r="K2443" s="2" t="s">
        <v>9333</v>
      </c>
      <c r="L2443" s="2" t="s">
        <v>9334</v>
      </c>
      <c r="M2443" s="2">
        <v>0.0</v>
      </c>
      <c r="N2443" s="2" t="s">
        <v>9335</v>
      </c>
    </row>
    <row r="2444">
      <c r="A2444" s="125">
        <v>2443.0</v>
      </c>
      <c r="D2444" s="2" t="s">
        <v>3023</v>
      </c>
      <c r="E2444" s="2" t="s">
        <v>3024</v>
      </c>
      <c r="F2444" s="110" t="s">
        <v>3025</v>
      </c>
      <c r="G2444" s="110" t="s">
        <v>3949</v>
      </c>
      <c r="H2444" s="110" t="s">
        <v>8860</v>
      </c>
      <c r="I2444" s="2" t="s">
        <v>925</v>
      </c>
      <c r="J2444" s="2" t="s">
        <v>9336</v>
      </c>
      <c r="K2444" s="2" t="s">
        <v>9337</v>
      </c>
      <c r="L2444" s="2" t="s">
        <v>3961</v>
      </c>
      <c r="M2444" s="2">
        <v>0.0</v>
      </c>
      <c r="N2444" s="2" t="s">
        <v>9338</v>
      </c>
    </row>
    <row r="2445">
      <c r="A2445" s="125">
        <v>2444.0</v>
      </c>
      <c r="D2445" s="2" t="s">
        <v>3023</v>
      </c>
      <c r="E2445" s="2" t="s">
        <v>3024</v>
      </c>
      <c r="F2445" s="110" t="s">
        <v>3025</v>
      </c>
      <c r="G2445" s="110" t="s">
        <v>3949</v>
      </c>
      <c r="H2445" s="110" t="s">
        <v>8860</v>
      </c>
      <c r="I2445" s="2" t="s">
        <v>925</v>
      </c>
      <c r="J2445" s="2" t="s">
        <v>9339</v>
      </c>
      <c r="K2445" s="2" t="s">
        <v>9340</v>
      </c>
      <c r="L2445" s="2" t="s">
        <v>3957</v>
      </c>
      <c r="M2445" s="2">
        <v>0.0</v>
      </c>
      <c r="N2445" s="2" t="s">
        <v>9341</v>
      </c>
    </row>
    <row r="2446">
      <c r="A2446" s="125">
        <v>2445.0</v>
      </c>
      <c r="D2446" s="2" t="s">
        <v>3023</v>
      </c>
      <c r="E2446" s="2" t="s">
        <v>3024</v>
      </c>
      <c r="F2446" s="110" t="s">
        <v>3025</v>
      </c>
      <c r="G2446" s="110" t="s">
        <v>3949</v>
      </c>
      <c r="H2446" s="110" t="s">
        <v>8860</v>
      </c>
      <c r="I2446" s="2" t="s">
        <v>925</v>
      </c>
      <c r="J2446" s="2" t="s">
        <v>9342</v>
      </c>
      <c r="K2446" s="2" t="s">
        <v>9343</v>
      </c>
      <c r="L2446" s="2" t="s">
        <v>9344</v>
      </c>
      <c r="M2446" s="2">
        <v>0.0</v>
      </c>
      <c r="N2446" s="2" t="s">
        <v>9345</v>
      </c>
    </row>
    <row r="2447">
      <c r="A2447" s="125">
        <v>2446.0</v>
      </c>
      <c r="D2447" s="2" t="s">
        <v>3023</v>
      </c>
      <c r="E2447" s="2" t="s">
        <v>3024</v>
      </c>
      <c r="F2447" s="110" t="s">
        <v>3025</v>
      </c>
      <c r="G2447" s="110" t="s">
        <v>3949</v>
      </c>
      <c r="H2447" s="110" t="s">
        <v>8860</v>
      </c>
      <c r="I2447" s="2" t="s">
        <v>925</v>
      </c>
      <c r="J2447" s="2" t="s">
        <v>9346</v>
      </c>
      <c r="K2447" s="2" t="s">
        <v>9347</v>
      </c>
      <c r="L2447" s="2" t="s">
        <v>9344</v>
      </c>
      <c r="M2447" s="2">
        <v>0.0</v>
      </c>
      <c r="N2447" s="2" t="s">
        <v>9348</v>
      </c>
    </row>
    <row r="2448">
      <c r="A2448" s="125">
        <v>2447.0</v>
      </c>
      <c r="D2448" s="2" t="s">
        <v>3023</v>
      </c>
      <c r="E2448" s="2" t="s">
        <v>3024</v>
      </c>
      <c r="F2448" s="110" t="s">
        <v>3025</v>
      </c>
      <c r="G2448" s="110" t="s">
        <v>9349</v>
      </c>
      <c r="H2448" s="110" t="s">
        <v>3485</v>
      </c>
      <c r="I2448" s="2" t="s">
        <v>925</v>
      </c>
      <c r="J2448" s="2" t="s">
        <v>9350</v>
      </c>
      <c r="K2448" s="2" t="s">
        <v>9351</v>
      </c>
      <c r="L2448" s="2" t="s">
        <v>9352</v>
      </c>
      <c r="M2448" s="2">
        <v>0.0</v>
      </c>
      <c r="N2448" s="2" t="s">
        <v>9353</v>
      </c>
    </row>
    <row r="2449">
      <c r="A2449" s="125">
        <v>2448.0</v>
      </c>
      <c r="D2449" s="2" t="s">
        <v>3023</v>
      </c>
      <c r="E2449" s="2" t="s">
        <v>3024</v>
      </c>
      <c r="F2449" s="110" t="s">
        <v>3025</v>
      </c>
      <c r="G2449" s="110" t="s">
        <v>4923</v>
      </c>
      <c r="H2449" s="110" t="s">
        <v>4924</v>
      </c>
      <c r="I2449" s="2" t="s">
        <v>925</v>
      </c>
      <c r="J2449" s="2" t="s">
        <v>9354</v>
      </c>
      <c r="K2449" s="2" t="s">
        <v>9355</v>
      </c>
      <c r="L2449" s="2" t="s">
        <v>9356</v>
      </c>
      <c r="M2449" s="2">
        <v>0.0</v>
      </c>
      <c r="N2449" s="2" t="s">
        <v>9357</v>
      </c>
    </row>
    <row r="2450">
      <c r="A2450" s="125">
        <v>2449.0</v>
      </c>
      <c r="D2450" s="2" t="s">
        <v>3023</v>
      </c>
      <c r="E2450" s="2" t="s">
        <v>3024</v>
      </c>
      <c r="F2450" s="110" t="s">
        <v>3025</v>
      </c>
      <c r="G2450" s="110" t="s">
        <v>9349</v>
      </c>
      <c r="H2450" s="110" t="s">
        <v>3485</v>
      </c>
      <c r="I2450" s="2" t="s">
        <v>925</v>
      </c>
      <c r="J2450" s="2" t="s">
        <v>9358</v>
      </c>
      <c r="K2450" s="2" t="s">
        <v>9359</v>
      </c>
      <c r="L2450" s="2" t="s">
        <v>9360</v>
      </c>
      <c r="M2450" s="2">
        <v>0.0</v>
      </c>
      <c r="N2450" s="2" t="s">
        <v>9361</v>
      </c>
    </row>
    <row r="2451">
      <c r="A2451" s="125">
        <v>2450.0</v>
      </c>
      <c r="D2451" s="2" t="s">
        <v>3023</v>
      </c>
      <c r="E2451" s="2" t="s">
        <v>3024</v>
      </c>
      <c r="F2451" s="110" t="s">
        <v>3025</v>
      </c>
      <c r="G2451" s="110" t="s">
        <v>9349</v>
      </c>
      <c r="H2451" s="110" t="s">
        <v>3485</v>
      </c>
      <c r="I2451" s="2" t="s">
        <v>925</v>
      </c>
      <c r="J2451" s="2" t="s">
        <v>9362</v>
      </c>
      <c r="K2451" s="2" t="s">
        <v>9363</v>
      </c>
      <c r="L2451" s="2" t="s">
        <v>9360</v>
      </c>
      <c r="M2451" s="2">
        <v>479.0</v>
      </c>
      <c r="N2451" s="2" t="s">
        <v>9361</v>
      </c>
    </row>
    <row r="2452">
      <c r="A2452" s="125">
        <v>2451.0</v>
      </c>
      <c r="D2452" s="2" t="s">
        <v>3023</v>
      </c>
      <c r="E2452" s="2" t="s">
        <v>3024</v>
      </c>
      <c r="F2452" s="110" t="s">
        <v>3025</v>
      </c>
      <c r="G2452" s="110" t="s">
        <v>9364</v>
      </c>
      <c r="H2452" s="110" t="s">
        <v>9365</v>
      </c>
      <c r="I2452" s="2" t="s">
        <v>925</v>
      </c>
      <c r="J2452" s="2" t="s">
        <v>9366</v>
      </c>
      <c r="K2452" s="2" t="s">
        <v>9367</v>
      </c>
      <c r="L2452" s="2" t="s">
        <v>9368</v>
      </c>
      <c r="M2452" s="2">
        <v>0.0</v>
      </c>
      <c r="N2452" s="2" t="s">
        <v>9369</v>
      </c>
    </row>
    <row r="2453">
      <c r="A2453" s="125">
        <v>2452.0</v>
      </c>
      <c r="D2453" s="2" t="s">
        <v>3023</v>
      </c>
      <c r="E2453" s="2" t="s">
        <v>3024</v>
      </c>
      <c r="F2453" s="110" t="s">
        <v>3025</v>
      </c>
      <c r="G2453" s="110" t="s">
        <v>9370</v>
      </c>
      <c r="H2453" s="110" t="s">
        <v>9371</v>
      </c>
      <c r="I2453" s="2" t="s">
        <v>925</v>
      </c>
      <c r="J2453" s="2" t="s">
        <v>9372</v>
      </c>
      <c r="K2453" s="2" t="s">
        <v>9373</v>
      </c>
      <c r="L2453" s="2" t="s">
        <v>9374</v>
      </c>
      <c r="M2453" s="2">
        <v>0.0</v>
      </c>
      <c r="N2453" s="2" t="s">
        <v>9375</v>
      </c>
    </row>
    <row r="2454">
      <c r="A2454" s="125">
        <v>2453.0</v>
      </c>
      <c r="D2454" s="2" t="s">
        <v>3023</v>
      </c>
      <c r="E2454" s="2" t="s">
        <v>3024</v>
      </c>
      <c r="F2454" s="110" t="s">
        <v>3025</v>
      </c>
      <c r="G2454" s="110" t="s">
        <v>8215</v>
      </c>
      <c r="H2454" s="110" t="s">
        <v>3027</v>
      </c>
      <c r="I2454" s="2" t="s">
        <v>925</v>
      </c>
      <c r="J2454" s="2" t="s">
        <v>9376</v>
      </c>
      <c r="K2454" s="2" t="s">
        <v>9377</v>
      </c>
      <c r="L2454" s="2" t="s">
        <v>9378</v>
      </c>
      <c r="M2454" s="2">
        <v>0.0</v>
      </c>
      <c r="N2454" s="2" t="s">
        <v>9379</v>
      </c>
    </row>
    <row r="2455">
      <c r="A2455" s="125">
        <v>2454.0</v>
      </c>
      <c r="B2455" s="2" t="s">
        <v>3442</v>
      </c>
      <c r="C2455" s="2" t="s">
        <v>9380</v>
      </c>
      <c r="D2455" s="2" t="s">
        <v>3023</v>
      </c>
      <c r="E2455" s="2" t="s">
        <v>3024</v>
      </c>
      <c r="F2455" s="110" t="s">
        <v>3025</v>
      </c>
      <c r="G2455" s="110" t="s">
        <v>4661</v>
      </c>
      <c r="H2455" s="110" t="s">
        <v>4662</v>
      </c>
      <c r="I2455" s="2" t="s">
        <v>925</v>
      </c>
      <c r="J2455" s="2" t="s">
        <v>9381</v>
      </c>
      <c r="K2455" s="2" t="s">
        <v>9382</v>
      </c>
      <c r="L2455" s="2" t="s">
        <v>9383</v>
      </c>
      <c r="M2455" s="2">
        <v>442.0</v>
      </c>
    </row>
    <row r="2456">
      <c r="A2456" s="125">
        <v>2455.0</v>
      </c>
      <c r="B2456" s="2" t="s">
        <v>9384</v>
      </c>
      <c r="C2456" s="2" t="s">
        <v>9385</v>
      </c>
      <c r="D2456" s="2" t="s">
        <v>3023</v>
      </c>
      <c r="E2456" s="2" t="s">
        <v>3024</v>
      </c>
      <c r="F2456" s="110" t="s">
        <v>3025</v>
      </c>
      <c r="G2456" s="110" t="s">
        <v>9386</v>
      </c>
      <c r="H2456" s="110" t="s">
        <v>3469</v>
      </c>
      <c r="I2456" s="2" t="s">
        <v>925</v>
      </c>
      <c r="J2456" s="2" t="s">
        <v>9387</v>
      </c>
      <c r="K2456" s="2" t="s">
        <v>9388</v>
      </c>
      <c r="L2456" s="2" t="s">
        <v>3993</v>
      </c>
      <c r="M2456" s="2">
        <v>483.0</v>
      </c>
    </row>
    <row r="2457">
      <c r="A2457" s="125">
        <v>2456.0</v>
      </c>
      <c r="B2457" s="2" t="s">
        <v>9384</v>
      </c>
      <c r="C2457" s="2" t="s">
        <v>3382</v>
      </c>
      <c r="D2457" s="2" t="s">
        <v>3023</v>
      </c>
      <c r="E2457" s="2" t="s">
        <v>3024</v>
      </c>
      <c r="F2457" s="110" t="s">
        <v>3025</v>
      </c>
      <c r="G2457" s="110" t="s">
        <v>9386</v>
      </c>
      <c r="H2457" s="110" t="s">
        <v>3469</v>
      </c>
      <c r="I2457" s="2" t="s">
        <v>2719</v>
      </c>
      <c r="J2457" s="2" t="s">
        <v>9389</v>
      </c>
      <c r="L2457" s="2" t="s">
        <v>9390</v>
      </c>
      <c r="M2457" s="2">
        <v>483.0</v>
      </c>
    </row>
    <row r="2458">
      <c r="A2458" s="125">
        <v>2457.0</v>
      </c>
      <c r="B2458" s="2" t="s">
        <v>9384</v>
      </c>
      <c r="C2458" s="2" t="s">
        <v>3382</v>
      </c>
      <c r="D2458" s="2" t="s">
        <v>3023</v>
      </c>
      <c r="E2458" s="2" t="s">
        <v>3024</v>
      </c>
      <c r="F2458" s="110" t="s">
        <v>3025</v>
      </c>
      <c r="G2458" s="110" t="s">
        <v>9386</v>
      </c>
      <c r="H2458" s="110" t="s">
        <v>3469</v>
      </c>
      <c r="I2458" s="2" t="s">
        <v>2719</v>
      </c>
      <c r="J2458" s="2" t="s">
        <v>9391</v>
      </c>
      <c r="L2458" s="2" t="s">
        <v>9392</v>
      </c>
      <c r="M2458" s="2">
        <v>483.0</v>
      </c>
    </row>
    <row r="2459">
      <c r="A2459" s="125">
        <v>2458.0</v>
      </c>
      <c r="B2459" s="2" t="s">
        <v>3935</v>
      </c>
      <c r="C2459" s="2" t="s">
        <v>3998</v>
      </c>
      <c r="D2459" s="2" t="s">
        <v>3023</v>
      </c>
      <c r="E2459" s="2" t="s">
        <v>3024</v>
      </c>
      <c r="F2459" s="110" t="s">
        <v>3025</v>
      </c>
      <c r="G2459" s="110" t="s">
        <v>9386</v>
      </c>
      <c r="H2459" s="110" t="s">
        <v>3469</v>
      </c>
      <c r="I2459" s="2" t="s">
        <v>925</v>
      </c>
      <c r="J2459" s="114" t="s">
        <v>3999</v>
      </c>
      <c r="K2459" s="2" t="s">
        <v>4000</v>
      </c>
      <c r="L2459" s="2" t="s">
        <v>4001</v>
      </c>
      <c r="M2459" s="2">
        <v>483.0</v>
      </c>
    </row>
    <row r="2460">
      <c r="A2460" s="125">
        <v>2459.0</v>
      </c>
      <c r="B2460" s="2" t="s">
        <v>3935</v>
      </c>
      <c r="C2460" s="2" t="s">
        <v>3998</v>
      </c>
      <c r="D2460" s="2" t="s">
        <v>3023</v>
      </c>
      <c r="E2460" s="2" t="s">
        <v>3024</v>
      </c>
      <c r="F2460" s="110" t="s">
        <v>3025</v>
      </c>
      <c r="G2460" s="110" t="s">
        <v>9386</v>
      </c>
      <c r="H2460" s="110" t="s">
        <v>3469</v>
      </c>
      <c r="I2460" s="2" t="s">
        <v>2719</v>
      </c>
      <c r="J2460" s="2" t="s">
        <v>9393</v>
      </c>
      <c r="L2460" s="2" t="s">
        <v>9394</v>
      </c>
      <c r="M2460" s="2">
        <v>483.0</v>
      </c>
    </row>
    <row r="2461">
      <c r="A2461" s="125">
        <v>2460.0</v>
      </c>
      <c r="B2461" s="2" t="s">
        <v>3935</v>
      </c>
      <c r="C2461" s="2" t="s">
        <v>3998</v>
      </c>
      <c r="D2461" s="2" t="s">
        <v>3023</v>
      </c>
      <c r="E2461" s="2" t="s">
        <v>3024</v>
      </c>
      <c r="F2461" s="110" t="s">
        <v>3025</v>
      </c>
      <c r="G2461" s="110" t="s">
        <v>9386</v>
      </c>
      <c r="H2461" s="110" t="s">
        <v>3469</v>
      </c>
      <c r="I2461" s="2" t="s">
        <v>2719</v>
      </c>
      <c r="J2461" s="2" t="s">
        <v>9395</v>
      </c>
      <c r="L2461" s="2" t="s">
        <v>9396</v>
      </c>
      <c r="M2461" s="2">
        <v>483.0</v>
      </c>
    </row>
    <row r="2462">
      <c r="A2462" s="125">
        <v>2461.0</v>
      </c>
      <c r="B2462" s="2" t="s">
        <v>3935</v>
      </c>
      <c r="C2462" s="2" t="s">
        <v>3998</v>
      </c>
      <c r="D2462" s="2" t="s">
        <v>3023</v>
      </c>
      <c r="E2462" s="2" t="s">
        <v>3024</v>
      </c>
      <c r="F2462" s="110" t="s">
        <v>3025</v>
      </c>
      <c r="G2462" s="110" t="s">
        <v>9386</v>
      </c>
      <c r="H2462" s="110" t="s">
        <v>3469</v>
      </c>
      <c r="I2462" s="2" t="s">
        <v>2719</v>
      </c>
      <c r="J2462" s="2" t="s">
        <v>9397</v>
      </c>
      <c r="L2462" s="2" t="s">
        <v>9398</v>
      </c>
      <c r="M2462" s="2">
        <v>483.0</v>
      </c>
    </row>
    <row r="2463">
      <c r="A2463" s="125">
        <v>2462.0</v>
      </c>
      <c r="B2463" s="2" t="s">
        <v>3935</v>
      </c>
      <c r="C2463" s="2" t="s">
        <v>3998</v>
      </c>
      <c r="D2463" s="2" t="s">
        <v>3023</v>
      </c>
      <c r="E2463" s="2" t="s">
        <v>3024</v>
      </c>
      <c r="F2463" s="110" t="s">
        <v>3025</v>
      </c>
      <c r="G2463" s="110" t="s">
        <v>9386</v>
      </c>
      <c r="H2463" s="110" t="s">
        <v>3469</v>
      </c>
      <c r="I2463" s="2" t="s">
        <v>2719</v>
      </c>
      <c r="J2463" s="2" t="s">
        <v>9399</v>
      </c>
      <c r="L2463" s="2" t="s">
        <v>9400</v>
      </c>
      <c r="M2463" s="2">
        <v>483.0</v>
      </c>
    </row>
    <row r="2464">
      <c r="A2464" s="125">
        <v>2463.0</v>
      </c>
      <c r="B2464" s="2" t="s">
        <v>3935</v>
      </c>
      <c r="C2464" s="2" t="s">
        <v>3998</v>
      </c>
      <c r="D2464" s="2" t="s">
        <v>3023</v>
      </c>
      <c r="E2464" s="2" t="s">
        <v>3024</v>
      </c>
      <c r="F2464" s="110" t="s">
        <v>3025</v>
      </c>
      <c r="G2464" s="110" t="s">
        <v>9386</v>
      </c>
      <c r="H2464" s="110" t="s">
        <v>3469</v>
      </c>
      <c r="I2464" s="2" t="s">
        <v>2719</v>
      </c>
      <c r="J2464" s="2" t="s">
        <v>9401</v>
      </c>
      <c r="L2464" s="2" t="s">
        <v>9402</v>
      </c>
      <c r="M2464" s="2">
        <v>483.0</v>
      </c>
    </row>
    <row r="2465">
      <c r="A2465" s="125">
        <v>2464.0</v>
      </c>
      <c r="B2465" s="2" t="s">
        <v>3935</v>
      </c>
      <c r="C2465" s="2" t="s">
        <v>3998</v>
      </c>
      <c r="D2465" s="2" t="s">
        <v>3023</v>
      </c>
      <c r="E2465" s="2" t="s">
        <v>3024</v>
      </c>
      <c r="F2465" s="110" t="s">
        <v>3025</v>
      </c>
      <c r="G2465" s="110" t="s">
        <v>9386</v>
      </c>
      <c r="H2465" s="110" t="s">
        <v>3469</v>
      </c>
      <c r="I2465" s="2" t="s">
        <v>2719</v>
      </c>
      <c r="J2465" s="2" t="s">
        <v>9403</v>
      </c>
      <c r="L2465" s="2" t="s">
        <v>9404</v>
      </c>
      <c r="M2465" s="2">
        <v>483.0</v>
      </c>
    </row>
    <row r="2466">
      <c r="A2466" s="125">
        <v>2465.0</v>
      </c>
      <c r="B2466" s="2" t="s">
        <v>3935</v>
      </c>
      <c r="C2466" s="2" t="s">
        <v>3998</v>
      </c>
      <c r="D2466" s="2" t="s">
        <v>3023</v>
      </c>
      <c r="E2466" s="2" t="s">
        <v>3024</v>
      </c>
      <c r="F2466" s="110" t="s">
        <v>3025</v>
      </c>
      <c r="G2466" s="110" t="s">
        <v>9386</v>
      </c>
      <c r="H2466" s="110" t="s">
        <v>3469</v>
      </c>
      <c r="I2466" s="2" t="s">
        <v>2719</v>
      </c>
      <c r="J2466" s="2" t="s">
        <v>9405</v>
      </c>
      <c r="L2466" s="2" t="s">
        <v>9406</v>
      </c>
      <c r="M2466" s="2">
        <v>483.0</v>
      </c>
    </row>
    <row r="2467">
      <c r="A2467" s="125">
        <v>2466.0</v>
      </c>
      <c r="B2467" s="2" t="s">
        <v>3935</v>
      </c>
      <c r="C2467" s="2" t="s">
        <v>3998</v>
      </c>
      <c r="D2467" s="2" t="s">
        <v>3023</v>
      </c>
      <c r="E2467" s="2" t="s">
        <v>3024</v>
      </c>
      <c r="F2467" s="110" t="s">
        <v>3025</v>
      </c>
      <c r="G2467" s="110" t="s">
        <v>9386</v>
      </c>
      <c r="H2467" s="110" t="s">
        <v>3469</v>
      </c>
      <c r="I2467" s="2" t="s">
        <v>2719</v>
      </c>
      <c r="J2467" s="2" t="s">
        <v>9407</v>
      </c>
      <c r="L2467" s="2" t="s">
        <v>9408</v>
      </c>
      <c r="M2467" s="2">
        <v>483.0</v>
      </c>
    </row>
    <row r="2468">
      <c r="A2468" s="125">
        <v>2467.0</v>
      </c>
      <c r="B2468" s="2" t="s">
        <v>3935</v>
      </c>
      <c r="C2468" s="2" t="s">
        <v>3998</v>
      </c>
      <c r="D2468" s="2" t="s">
        <v>3023</v>
      </c>
      <c r="E2468" s="2" t="s">
        <v>3024</v>
      </c>
      <c r="F2468" s="110" t="s">
        <v>3025</v>
      </c>
      <c r="G2468" s="110" t="s">
        <v>9386</v>
      </c>
      <c r="H2468" s="110" t="s">
        <v>3469</v>
      </c>
      <c r="I2468" s="2" t="s">
        <v>2719</v>
      </c>
      <c r="J2468" s="2" t="s">
        <v>9409</v>
      </c>
      <c r="L2468" s="2" t="s">
        <v>9410</v>
      </c>
      <c r="M2468" s="2">
        <v>483.0</v>
      </c>
    </row>
    <row r="2469">
      <c r="A2469" s="125">
        <v>2468.0</v>
      </c>
      <c r="B2469" s="2" t="s">
        <v>9384</v>
      </c>
      <c r="C2469" s="2" t="s">
        <v>9385</v>
      </c>
      <c r="D2469" s="2" t="s">
        <v>3023</v>
      </c>
      <c r="E2469" s="2" t="s">
        <v>3024</v>
      </c>
      <c r="F2469" s="110" t="s">
        <v>3025</v>
      </c>
      <c r="G2469" s="110" t="s">
        <v>9386</v>
      </c>
      <c r="H2469" s="110" t="s">
        <v>3469</v>
      </c>
      <c r="I2469" s="2" t="s">
        <v>2719</v>
      </c>
      <c r="J2469" s="2" t="s">
        <v>9411</v>
      </c>
      <c r="K2469" s="2"/>
      <c r="L2469" s="2" t="s">
        <v>9412</v>
      </c>
      <c r="M2469" s="2">
        <v>483.0</v>
      </c>
    </row>
    <row r="2470">
      <c r="A2470" s="125">
        <v>2469.0</v>
      </c>
      <c r="B2470" s="2" t="s">
        <v>9384</v>
      </c>
      <c r="C2470" s="2" t="s">
        <v>9385</v>
      </c>
      <c r="D2470" s="2" t="s">
        <v>3023</v>
      </c>
      <c r="E2470" s="2" t="s">
        <v>3024</v>
      </c>
      <c r="F2470" s="110" t="s">
        <v>3025</v>
      </c>
      <c r="G2470" s="110" t="s">
        <v>9386</v>
      </c>
      <c r="H2470" s="110" t="s">
        <v>3469</v>
      </c>
      <c r="I2470" s="2" t="s">
        <v>2719</v>
      </c>
      <c r="J2470" s="2" t="s">
        <v>9413</v>
      </c>
      <c r="L2470" s="2" t="s">
        <v>9414</v>
      </c>
      <c r="M2470" s="2">
        <v>483.0</v>
      </c>
    </row>
    <row r="2471">
      <c r="A2471" s="125">
        <v>2470.0</v>
      </c>
      <c r="B2471" s="2" t="s">
        <v>9384</v>
      </c>
      <c r="C2471" s="2" t="s">
        <v>9385</v>
      </c>
      <c r="D2471" s="2" t="s">
        <v>3023</v>
      </c>
      <c r="E2471" s="2" t="s">
        <v>3024</v>
      </c>
      <c r="F2471" s="110" t="s">
        <v>3025</v>
      </c>
      <c r="G2471" s="110" t="s">
        <v>9386</v>
      </c>
      <c r="H2471" s="110" t="s">
        <v>3469</v>
      </c>
      <c r="I2471" s="2" t="s">
        <v>2719</v>
      </c>
      <c r="J2471" s="2" t="s">
        <v>9415</v>
      </c>
      <c r="L2471" s="2" t="s">
        <v>9416</v>
      </c>
      <c r="M2471" s="2">
        <v>483.0</v>
      </c>
    </row>
    <row r="2472">
      <c r="A2472" s="125">
        <v>2471.0</v>
      </c>
      <c r="B2472" s="2" t="s">
        <v>9384</v>
      </c>
      <c r="C2472" s="2" t="s">
        <v>3990</v>
      </c>
      <c r="D2472" s="2" t="s">
        <v>3023</v>
      </c>
      <c r="E2472" s="2" t="s">
        <v>3024</v>
      </c>
      <c r="F2472" s="110" t="s">
        <v>3025</v>
      </c>
      <c r="G2472" s="110" t="s">
        <v>9386</v>
      </c>
      <c r="H2472" s="110" t="s">
        <v>3469</v>
      </c>
      <c r="I2472" s="2" t="s">
        <v>925</v>
      </c>
      <c r="J2472" s="2" t="s">
        <v>9417</v>
      </c>
      <c r="L2472" s="2" t="s">
        <v>3993</v>
      </c>
      <c r="M2472" s="2">
        <v>123.0</v>
      </c>
    </row>
    <row r="2473">
      <c r="A2473" s="125">
        <v>2472.0</v>
      </c>
      <c r="B2473" s="2" t="s">
        <v>9384</v>
      </c>
      <c r="C2473" s="2" t="s">
        <v>3994</v>
      </c>
      <c r="D2473" s="2" t="s">
        <v>3023</v>
      </c>
      <c r="E2473" s="2" t="s">
        <v>3024</v>
      </c>
      <c r="F2473" s="110" t="s">
        <v>3025</v>
      </c>
      <c r="G2473" s="110" t="s">
        <v>9386</v>
      </c>
      <c r="H2473" s="110" t="s">
        <v>3469</v>
      </c>
      <c r="I2473" s="2" t="s">
        <v>925</v>
      </c>
      <c r="J2473" s="2" t="s">
        <v>9418</v>
      </c>
      <c r="L2473" s="2" t="s">
        <v>9419</v>
      </c>
      <c r="M2473" s="2">
        <v>123.0</v>
      </c>
    </row>
    <row r="2474">
      <c r="A2474" s="125">
        <v>2473.0</v>
      </c>
      <c r="B2474" s="2" t="s">
        <v>9384</v>
      </c>
      <c r="C2474" s="2" t="s">
        <v>9420</v>
      </c>
      <c r="D2474" s="2" t="s">
        <v>3023</v>
      </c>
      <c r="E2474" s="2" t="s">
        <v>3024</v>
      </c>
      <c r="F2474" s="110" t="s">
        <v>3025</v>
      </c>
      <c r="G2474" s="110" t="s">
        <v>9386</v>
      </c>
      <c r="H2474" s="110" t="s">
        <v>3469</v>
      </c>
      <c r="I2474" s="2" t="s">
        <v>925</v>
      </c>
      <c r="J2474" s="2" t="s">
        <v>9421</v>
      </c>
      <c r="L2474" s="2" t="s">
        <v>9422</v>
      </c>
      <c r="M2474" s="2">
        <v>500.0</v>
      </c>
    </row>
    <row r="2475">
      <c r="A2475" s="125">
        <v>2474.0</v>
      </c>
      <c r="B2475" s="2" t="s">
        <v>9384</v>
      </c>
      <c r="C2475" s="2" t="s">
        <v>9420</v>
      </c>
      <c r="D2475" s="2" t="s">
        <v>3023</v>
      </c>
      <c r="E2475" s="2" t="s">
        <v>3024</v>
      </c>
      <c r="F2475" s="110" t="s">
        <v>3025</v>
      </c>
      <c r="G2475" s="110" t="s">
        <v>9386</v>
      </c>
      <c r="H2475" s="110" t="s">
        <v>3469</v>
      </c>
      <c r="I2475" s="2" t="s">
        <v>2719</v>
      </c>
      <c r="J2475" s="2" t="s">
        <v>9423</v>
      </c>
      <c r="L2475" s="2" t="s">
        <v>9424</v>
      </c>
      <c r="M2475" s="2">
        <v>500.0</v>
      </c>
      <c r="N2475" s="2" t="s">
        <v>9425</v>
      </c>
    </row>
    <row r="2476">
      <c r="A2476" s="125">
        <v>2475.0</v>
      </c>
      <c r="B2476" s="2" t="s">
        <v>9384</v>
      </c>
      <c r="C2476" s="2" t="s">
        <v>3382</v>
      </c>
      <c r="D2476" s="2" t="s">
        <v>3023</v>
      </c>
      <c r="E2476" s="2" t="s">
        <v>9426</v>
      </c>
      <c r="F2476" s="110" t="s">
        <v>9427</v>
      </c>
      <c r="G2476" s="110" t="s">
        <v>9428</v>
      </c>
      <c r="H2476" s="110" t="s">
        <v>9429</v>
      </c>
      <c r="I2476" s="2" t="s">
        <v>2719</v>
      </c>
      <c r="J2476" s="2" t="s">
        <v>9430</v>
      </c>
      <c r="L2476" s="2" t="s">
        <v>9431</v>
      </c>
      <c r="M2476" s="2">
        <v>504.0</v>
      </c>
      <c r="N2476" s="2" t="s">
        <v>9432</v>
      </c>
    </row>
    <row r="2477">
      <c r="A2477" s="125">
        <v>2476.0</v>
      </c>
      <c r="B2477" s="2" t="s">
        <v>919</v>
      </c>
      <c r="D2477" s="2" t="s">
        <v>920</v>
      </c>
      <c r="E2477" s="2" t="s">
        <v>921</v>
      </c>
      <c r="F2477" s="110" t="s">
        <v>922</v>
      </c>
      <c r="G2477" s="110" t="s">
        <v>1643</v>
      </c>
      <c r="H2477" s="110" t="s">
        <v>1644</v>
      </c>
      <c r="I2477" s="2" t="s">
        <v>925</v>
      </c>
      <c r="J2477" s="2" t="s">
        <v>9433</v>
      </c>
      <c r="K2477" s="2" t="s">
        <v>9434</v>
      </c>
      <c r="L2477" s="2" t="s">
        <v>9435</v>
      </c>
      <c r="M2477" s="2">
        <v>52.0</v>
      </c>
    </row>
    <row r="2478">
      <c r="A2478" s="125">
        <v>2477.0</v>
      </c>
      <c r="B2478" s="2" t="s">
        <v>1128</v>
      </c>
      <c r="D2478" s="2" t="s">
        <v>920</v>
      </c>
      <c r="E2478" s="2" t="s">
        <v>921</v>
      </c>
      <c r="F2478" s="110" t="s">
        <v>922</v>
      </c>
      <c r="G2478" s="110" t="s">
        <v>2350</v>
      </c>
      <c r="H2478" s="110" t="s">
        <v>2351</v>
      </c>
      <c r="I2478" s="2" t="s">
        <v>925</v>
      </c>
      <c r="J2478" s="114" t="s">
        <v>9436</v>
      </c>
      <c r="K2478" s="2" t="s">
        <v>9437</v>
      </c>
      <c r="L2478" s="2" t="s">
        <v>9438</v>
      </c>
      <c r="M2478" s="2">
        <v>168.0</v>
      </c>
    </row>
    <row r="2479">
      <c r="A2479" s="125">
        <v>2478.0</v>
      </c>
      <c r="B2479" s="2" t="s">
        <v>1128</v>
      </c>
      <c r="D2479" s="2" t="s">
        <v>920</v>
      </c>
      <c r="F2479" s="110" t="s">
        <v>2163</v>
      </c>
      <c r="G2479" s="110" t="s">
        <v>9439</v>
      </c>
      <c r="H2479" s="110" t="s">
        <v>1211</v>
      </c>
      <c r="I2479" s="2" t="s">
        <v>2719</v>
      </c>
      <c r="J2479" s="2" t="s">
        <v>9439</v>
      </c>
      <c r="L2479" s="2" t="s">
        <v>9440</v>
      </c>
      <c r="M2479" s="2">
        <v>510.0</v>
      </c>
    </row>
    <row r="2480">
      <c r="A2480" s="125">
        <v>2479.0</v>
      </c>
      <c r="B2480" s="2" t="s">
        <v>1128</v>
      </c>
      <c r="D2480" s="2" t="s">
        <v>920</v>
      </c>
      <c r="F2480" s="110" t="s">
        <v>2163</v>
      </c>
      <c r="G2480" s="110" t="s">
        <v>9439</v>
      </c>
      <c r="H2480" s="110" t="s">
        <v>1211</v>
      </c>
      <c r="I2480" s="2" t="s">
        <v>2719</v>
      </c>
      <c r="J2480" s="2" t="s">
        <v>9441</v>
      </c>
      <c r="L2480" s="2" t="s">
        <v>9442</v>
      </c>
      <c r="M2480" s="2">
        <v>510.0</v>
      </c>
    </row>
    <row r="2481">
      <c r="A2481" s="125">
        <v>2480.0</v>
      </c>
      <c r="B2481" s="2" t="s">
        <v>1128</v>
      </c>
      <c r="D2481" s="2" t="s">
        <v>920</v>
      </c>
      <c r="F2481" s="110" t="s">
        <v>2163</v>
      </c>
      <c r="G2481" s="110" t="s">
        <v>9439</v>
      </c>
      <c r="H2481" s="110" t="s">
        <v>1211</v>
      </c>
      <c r="I2481" s="2" t="s">
        <v>2719</v>
      </c>
      <c r="J2481" s="2" t="s">
        <v>9443</v>
      </c>
      <c r="L2481" s="2" t="s">
        <v>9444</v>
      </c>
      <c r="M2481" s="2">
        <v>510.0</v>
      </c>
    </row>
    <row r="2482">
      <c r="A2482" s="125">
        <v>2481.0</v>
      </c>
      <c r="B2482" s="2" t="s">
        <v>1128</v>
      </c>
      <c r="D2482" s="2" t="s">
        <v>920</v>
      </c>
      <c r="F2482" s="110" t="s">
        <v>2163</v>
      </c>
      <c r="G2482" s="110" t="s">
        <v>9439</v>
      </c>
      <c r="H2482" s="110" t="s">
        <v>1211</v>
      </c>
      <c r="I2482" s="2" t="s">
        <v>2719</v>
      </c>
      <c r="J2482" s="2" t="s">
        <v>9445</v>
      </c>
      <c r="L2482" s="2" t="s">
        <v>9446</v>
      </c>
      <c r="M2482" s="2">
        <v>510.0</v>
      </c>
    </row>
    <row r="2483">
      <c r="A2483" s="125">
        <v>2482.0</v>
      </c>
      <c r="B2483" s="2" t="s">
        <v>1128</v>
      </c>
      <c r="D2483" s="2" t="s">
        <v>920</v>
      </c>
      <c r="F2483" s="110" t="s">
        <v>2163</v>
      </c>
      <c r="G2483" s="110" t="s">
        <v>9439</v>
      </c>
      <c r="H2483" s="110" t="s">
        <v>1211</v>
      </c>
      <c r="I2483" s="2" t="s">
        <v>2719</v>
      </c>
      <c r="J2483" s="2" t="s">
        <v>9447</v>
      </c>
      <c r="L2483" s="2" t="s">
        <v>9448</v>
      </c>
      <c r="M2483" s="2">
        <v>510.0</v>
      </c>
    </row>
    <row r="2484">
      <c r="A2484" s="125">
        <v>2483.0</v>
      </c>
      <c r="B2484" s="2" t="s">
        <v>1128</v>
      </c>
      <c r="D2484" s="2" t="s">
        <v>920</v>
      </c>
      <c r="F2484" s="110" t="s">
        <v>2163</v>
      </c>
      <c r="G2484" s="110" t="s">
        <v>9439</v>
      </c>
      <c r="H2484" s="110" t="s">
        <v>1211</v>
      </c>
      <c r="I2484" s="2" t="s">
        <v>2719</v>
      </c>
      <c r="J2484" s="2" t="s">
        <v>9449</v>
      </c>
      <c r="L2484" s="2" t="s">
        <v>9450</v>
      </c>
      <c r="M2484" s="2">
        <v>510.0</v>
      </c>
    </row>
    <row r="2485">
      <c r="A2485" s="125">
        <v>2484.0</v>
      </c>
      <c r="B2485" s="2" t="s">
        <v>1128</v>
      </c>
      <c r="D2485" s="2" t="s">
        <v>920</v>
      </c>
      <c r="F2485" s="110" t="s">
        <v>2163</v>
      </c>
      <c r="G2485" s="110" t="s">
        <v>9439</v>
      </c>
      <c r="H2485" s="110" t="s">
        <v>1211</v>
      </c>
      <c r="I2485" s="2" t="s">
        <v>2719</v>
      </c>
      <c r="J2485" s="2" t="s">
        <v>9451</v>
      </c>
      <c r="L2485" s="2" t="s">
        <v>9452</v>
      </c>
      <c r="M2485" s="2">
        <v>510.0</v>
      </c>
    </row>
    <row r="2486">
      <c r="A2486" s="125">
        <v>2485.0</v>
      </c>
      <c r="B2486" s="2" t="s">
        <v>1128</v>
      </c>
      <c r="D2486" s="2" t="s">
        <v>920</v>
      </c>
      <c r="F2486" s="110" t="s">
        <v>2163</v>
      </c>
      <c r="G2486" s="110" t="s">
        <v>9439</v>
      </c>
      <c r="H2486" s="110" t="s">
        <v>1211</v>
      </c>
      <c r="I2486" s="2" t="s">
        <v>2719</v>
      </c>
      <c r="J2486" s="2" t="s">
        <v>9453</v>
      </c>
      <c r="L2486" s="2" t="s">
        <v>9454</v>
      </c>
      <c r="M2486" s="2">
        <v>510.0</v>
      </c>
    </row>
    <row r="2487">
      <c r="A2487" s="125">
        <v>2486.0</v>
      </c>
      <c r="B2487" s="2" t="s">
        <v>1128</v>
      </c>
      <c r="D2487" s="2" t="s">
        <v>920</v>
      </c>
      <c r="F2487" s="110" t="s">
        <v>2163</v>
      </c>
      <c r="G2487" s="110" t="s">
        <v>9439</v>
      </c>
      <c r="H2487" s="110" t="s">
        <v>1211</v>
      </c>
      <c r="I2487" s="2" t="s">
        <v>2719</v>
      </c>
      <c r="J2487" s="2" t="s">
        <v>9455</v>
      </c>
      <c r="L2487" s="2" t="s">
        <v>9456</v>
      </c>
      <c r="M2487" s="2">
        <v>510.0</v>
      </c>
    </row>
    <row r="2488">
      <c r="A2488" s="125">
        <v>2487.0</v>
      </c>
      <c r="B2488" s="2" t="s">
        <v>1128</v>
      </c>
      <c r="D2488" s="2" t="s">
        <v>920</v>
      </c>
      <c r="F2488" s="110" t="s">
        <v>2163</v>
      </c>
      <c r="G2488" s="110" t="s">
        <v>9439</v>
      </c>
      <c r="H2488" s="110" t="s">
        <v>1211</v>
      </c>
      <c r="I2488" s="2" t="s">
        <v>2719</v>
      </c>
      <c r="J2488" s="2" t="s">
        <v>9457</v>
      </c>
      <c r="L2488" s="2" t="s">
        <v>9458</v>
      </c>
      <c r="M2488" s="2">
        <v>510.0</v>
      </c>
    </row>
    <row r="2489">
      <c r="A2489" s="125">
        <v>2488.0</v>
      </c>
      <c r="B2489" s="2" t="s">
        <v>1128</v>
      </c>
      <c r="D2489" s="2" t="s">
        <v>920</v>
      </c>
      <c r="F2489" s="110" t="s">
        <v>2163</v>
      </c>
      <c r="G2489" s="110" t="s">
        <v>9439</v>
      </c>
      <c r="H2489" s="110" t="s">
        <v>1211</v>
      </c>
      <c r="I2489" s="2" t="s">
        <v>2719</v>
      </c>
      <c r="J2489" s="2" t="s">
        <v>9459</v>
      </c>
      <c r="L2489" s="2" t="s">
        <v>9460</v>
      </c>
      <c r="M2489" s="2">
        <v>510.0</v>
      </c>
    </row>
    <row r="2490">
      <c r="A2490" s="125">
        <v>2489.0</v>
      </c>
      <c r="B2490" s="2" t="s">
        <v>1128</v>
      </c>
      <c r="D2490" s="2" t="s">
        <v>920</v>
      </c>
      <c r="F2490" s="110" t="s">
        <v>2163</v>
      </c>
      <c r="G2490" s="110" t="s">
        <v>9439</v>
      </c>
      <c r="H2490" s="110" t="s">
        <v>1211</v>
      </c>
      <c r="I2490" s="2" t="s">
        <v>2719</v>
      </c>
      <c r="J2490" s="2" t="s">
        <v>9461</v>
      </c>
      <c r="L2490" s="2" t="s">
        <v>9462</v>
      </c>
      <c r="M2490" s="2">
        <v>510.0</v>
      </c>
    </row>
    <row r="2491">
      <c r="A2491" s="125">
        <v>2490.0</v>
      </c>
      <c r="B2491" s="2" t="s">
        <v>1128</v>
      </c>
      <c r="D2491" s="2" t="s">
        <v>920</v>
      </c>
      <c r="F2491" s="110" t="s">
        <v>2163</v>
      </c>
      <c r="G2491" s="110" t="s">
        <v>9439</v>
      </c>
      <c r="H2491" s="110" t="s">
        <v>1211</v>
      </c>
      <c r="I2491" s="2" t="s">
        <v>2719</v>
      </c>
      <c r="J2491" s="2" t="s">
        <v>9463</v>
      </c>
      <c r="L2491" s="2" t="s">
        <v>9464</v>
      </c>
      <c r="M2491" s="2">
        <v>510.0</v>
      </c>
    </row>
    <row r="2492">
      <c r="A2492" s="125">
        <v>2491.0</v>
      </c>
      <c r="B2492" s="2" t="s">
        <v>1128</v>
      </c>
      <c r="D2492" s="2" t="s">
        <v>920</v>
      </c>
      <c r="F2492" s="110" t="s">
        <v>2163</v>
      </c>
      <c r="G2492" s="110" t="s">
        <v>9439</v>
      </c>
      <c r="H2492" s="110" t="s">
        <v>1211</v>
      </c>
      <c r="I2492" s="2" t="s">
        <v>2719</v>
      </c>
      <c r="J2492" s="2" t="s">
        <v>9465</v>
      </c>
      <c r="L2492" s="2" t="s">
        <v>9466</v>
      </c>
      <c r="M2492" s="2">
        <v>510.0</v>
      </c>
    </row>
    <row r="2493">
      <c r="A2493" s="125">
        <v>2492.0</v>
      </c>
      <c r="B2493" s="2" t="s">
        <v>1128</v>
      </c>
      <c r="D2493" s="2" t="s">
        <v>920</v>
      </c>
      <c r="F2493" s="110" t="s">
        <v>2163</v>
      </c>
      <c r="G2493" s="110" t="s">
        <v>9439</v>
      </c>
      <c r="H2493" s="110" t="s">
        <v>1211</v>
      </c>
      <c r="I2493" s="2" t="s">
        <v>2719</v>
      </c>
      <c r="J2493" s="2" t="s">
        <v>9467</v>
      </c>
      <c r="L2493" s="2" t="s">
        <v>9468</v>
      </c>
      <c r="M2493" s="2">
        <v>510.0</v>
      </c>
    </row>
    <row r="2494">
      <c r="A2494" s="125">
        <v>2493.0</v>
      </c>
      <c r="B2494" s="2" t="s">
        <v>1128</v>
      </c>
      <c r="D2494" s="2" t="s">
        <v>920</v>
      </c>
      <c r="F2494" s="110" t="s">
        <v>2163</v>
      </c>
      <c r="G2494" s="110" t="s">
        <v>9439</v>
      </c>
      <c r="H2494" s="110" t="s">
        <v>1211</v>
      </c>
      <c r="I2494" s="2" t="s">
        <v>2719</v>
      </c>
      <c r="J2494" s="2" t="s">
        <v>9469</v>
      </c>
      <c r="L2494" s="2" t="s">
        <v>9470</v>
      </c>
      <c r="M2494" s="2">
        <v>510.0</v>
      </c>
    </row>
    <row r="2495">
      <c r="A2495" s="125">
        <v>2494.0</v>
      </c>
      <c r="B2495" s="2" t="s">
        <v>1128</v>
      </c>
      <c r="D2495" s="2" t="s">
        <v>920</v>
      </c>
      <c r="F2495" s="110" t="s">
        <v>2163</v>
      </c>
      <c r="G2495" s="110" t="s">
        <v>9439</v>
      </c>
      <c r="H2495" s="110" t="s">
        <v>1211</v>
      </c>
      <c r="I2495" s="2" t="s">
        <v>2719</v>
      </c>
      <c r="J2495" s="2" t="s">
        <v>9471</v>
      </c>
      <c r="L2495" s="2" t="s">
        <v>9472</v>
      </c>
      <c r="M2495" s="2">
        <v>510.0</v>
      </c>
    </row>
    <row r="2496">
      <c r="A2496" s="125">
        <v>2495.0</v>
      </c>
      <c r="B2496" s="2" t="s">
        <v>1128</v>
      </c>
      <c r="D2496" s="2" t="s">
        <v>920</v>
      </c>
      <c r="F2496" s="110" t="s">
        <v>2163</v>
      </c>
      <c r="G2496" s="110" t="s">
        <v>9439</v>
      </c>
      <c r="H2496" s="110" t="s">
        <v>1211</v>
      </c>
      <c r="I2496" s="2" t="s">
        <v>2719</v>
      </c>
      <c r="J2496" s="2" t="s">
        <v>9473</v>
      </c>
      <c r="L2496" s="2" t="s">
        <v>9474</v>
      </c>
      <c r="M2496" s="2">
        <v>510.0</v>
      </c>
    </row>
    <row r="2497">
      <c r="A2497" s="125">
        <v>2496.0</v>
      </c>
      <c r="B2497" s="2" t="s">
        <v>1128</v>
      </c>
      <c r="D2497" s="2" t="s">
        <v>920</v>
      </c>
      <c r="F2497" s="110" t="s">
        <v>2163</v>
      </c>
      <c r="G2497" s="110" t="s">
        <v>9439</v>
      </c>
      <c r="H2497" s="110" t="s">
        <v>1211</v>
      </c>
      <c r="I2497" s="2" t="s">
        <v>2719</v>
      </c>
      <c r="J2497" s="2" t="s">
        <v>9475</v>
      </c>
      <c r="L2497" s="2" t="s">
        <v>9476</v>
      </c>
      <c r="M2497" s="2">
        <v>510.0</v>
      </c>
    </row>
    <row r="2498">
      <c r="A2498" s="125">
        <v>2497.0</v>
      </c>
      <c r="B2498" s="2" t="s">
        <v>1128</v>
      </c>
      <c r="D2498" s="2" t="s">
        <v>920</v>
      </c>
      <c r="F2498" s="110" t="s">
        <v>2163</v>
      </c>
      <c r="G2498" s="110" t="s">
        <v>9439</v>
      </c>
      <c r="H2498" s="110" t="s">
        <v>1211</v>
      </c>
      <c r="I2498" s="2" t="s">
        <v>2719</v>
      </c>
      <c r="J2498" s="2" t="s">
        <v>9477</v>
      </c>
      <c r="L2498" s="2" t="s">
        <v>9478</v>
      </c>
      <c r="M2498" s="2">
        <v>510.0</v>
      </c>
    </row>
    <row r="2499">
      <c r="A2499" s="125">
        <v>2498.0</v>
      </c>
      <c r="B2499" s="2" t="s">
        <v>1128</v>
      </c>
      <c r="D2499" s="2" t="s">
        <v>920</v>
      </c>
      <c r="F2499" s="110" t="s">
        <v>2163</v>
      </c>
      <c r="G2499" s="110" t="s">
        <v>9439</v>
      </c>
      <c r="H2499" s="110" t="s">
        <v>1211</v>
      </c>
      <c r="I2499" s="2" t="s">
        <v>2719</v>
      </c>
      <c r="J2499" s="2" t="s">
        <v>9479</v>
      </c>
      <c r="L2499" s="2" t="s">
        <v>9480</v>
      </c>
      <c r="M2499" s="2">
        <v>510.0</v>
      </c>
    </row>
    <row r="2500">
      <c r="A2500" s="125">
        <v>2499.0</v>
      </c>
      <c r="B2500" s="2" t="s">
        <v>1128</v>
      </c>
      <c r="D2500" s="2" t="s">
        <v>920</v>
      </c>
      <c r="E2500" s="2"/>
      <c r="F2500" s="110" t="s">
        <v>2163</v>
      </c>
      <c r="G2500" s="110" t="s">
        <v>9439</v>
      </c>
      <c r="H2500" s="110" t="s">
        <v>1211</v>
      </c>
      <c r="I2500" s="2" t="s">
        <v>2719</v>
      </c>
      <c r="J2500" s="2" t="s">
        <v>9481</v>
      </c>
      <c r="L2500" s="2" t="s">
        <v>9482</v>
      </c>
      <c r="M2500" s="2">
        <v>510.0</v>
      </c>
    </row>
    <row r="2501">
      <c r="A2501" s="125">
        <v>2500.0</v>
      </c>
      <c r="B2501" s="2" t="s">
        <v>1128</v>
      </c>
      <c r="D2501" s="2" t="s">
        <v>920</v>
      </c>
      <c r="E2501" s="2"/>
      <c r="F2501" s="110" t="s">
        <v>2163</v>
      </c>
      <c r="G2501" s="110" t="s">
        <v>9439</v>
      </c>
      <c r="H2501" s="110" t="s">
        <v>1211</v>
      </c>
      <c r="I2501" s="2" t="s">
        <v>2719</v>
      </c>
      <c r="J2501" s="2" t="s">
        <v>9483</v>
      </c>
      <c r="L2501" s="2" t="s">
        <v>9484</v>
      </c>
      <c r="M2501" s="2">
        <v>510.0</v>
      </c>
    </row>
    <row r="2502">
      <c r="A2502" s="125">
        <v>2501.0</v>
      </c>
      <c r="B2502" s="2" t="s">
        <v>1128</v>
      </c>
      <c r="D2502" s="2" t="s">
        <v>920</v>
      </c>
      <c r="E2502" s="2"/>
      <c r="F2502" s="110" t="s">
        <v>2163</v>
      </c>
      <c r="G2502" s="110" t="s">
        <v>9439</v>
      </c>
      <c r="H2502" s="110" t="s">
        <v>1211</v>
      </c>
      <c r="I2502" s="2" t="s">
        <v>2719</v>
      </c>
      <c r="J2502" s="2" t="s">
        <v>9485</v>
      </c>
      <c r="L2502" s="2" t="s">
        <v>9486</v>
      </c>
      <c r="M2502" s="2">
        <v>510.0</v>
      </c>
    </row>
    <row r="2503">
      <c r="A2503" s="125">
        <v>2502.0</v>
      </c>
      <c r="B2503" s="2" t="s">
        <v>1128</v>
      </c>
      <c r="D2503" s="2" t="s">
        <v>920</v>
      </c>
      <c r="E2503" s="2"/>
      <c r="F2503" s="110" t="s">
        <v>2163</v>
      </c>
      <c r="G2503" s="110" t="s">
        <v>9439</v>
      </c>
      <c r="H2503" s="110" t="s">
        <v>1211</v>
      </c>
      <c r="I2503" s="2" t="s">
        <v>2719</v>
      </c>
      <c r="J2503" s="2" t="s">
        <v>9487</v>
      </c>
      <c r="L2503" s="2" t="s">
        <v>9488</v>
      </c>
      <c r="M2503" s="2">
        <v>510.0</v>
      </c>
    </row>
    <row r="2504">
      <c r="A2504" s="125">
        <v>2503.0</v>
      </c>
      <c r="B2504" s="2" t="s">
        <v>1128</v>
      </c>
      <c r="D2504" s="2" t="s">
        <v>920</v>
      </c>
      <c r="E2504" s="2"/>
      <c r="F2504" s="110" t="s">
        <v>2163</v>
      </c>
      <c r="G2504" s="110" t="s">
        <v>9439</v>
      </c>
      <c r="H2504" s="110" t="s">
        <v>1211</v>
      </c>
      <c r="I2504" s="2" t="s">
        <v>2719</v>
      </c>
      <c r="J2504" s="2" t="s">
        <v>9489</v>
      </c>
      <c r="L2504" s="2" t="s">
        <v>9490</v>
      </c>
      <c r="M2504" s="2">
        <v>510.0</v>
      </c>
    </row>
    <row r="2505">
      <c r="A2505" s="125">
        <v>2504.0</v>
      </c>
      <c r="B2505" s="2" t="s">
        <v>1128</v>
      </c>
      <c r="D2505" s="2" t="s">
        <v>920</v>
      </c>
      <c r="E2505" s="2"/>
      <c r="F2505" s="110" t="s">
        <v>2163</v>
      </c>
      <c r="G2505" s="110" t="s">
        <v>9439</v>
      </c>
      <c r="H2505" s="110" t="s">
        <v>1211</v>
      </c>
      <c r="I2505" s="2" t="s">
        <v>2719</v>
      </c>
      <c r="J2505" s="2" t="s">
        <v>9491</v>
      </c>
      <c r="L2505" s="2" t="s">
        <v>9492</v>
      </c>
      <c r="M2505" s="2">
        <v>510.0</v>
      </c>
    </row>
    <row r="2506">
      <c r="A2506" s="125">
        <v>2505.0</v>
      </c>
      <c r="B2506" s="2" t="s">
        <v>1128</v>
      </c>
      <c r="D2506" s="2" t="s">
        <v>920</v>
      </c>
      <c r="E2506" s="2"/>
      <c r="F2506" s="110" t="s">
        <v>2163</v>
      </c>
      <c r="G2506" s="110" t="s">
        <v>9439</v>
      </c>
      <c r="H2506" s="110" t="s">
        <v>1211</v>
      </c>
      <c r="I2506" s="2" t="s">
        <v>2719</v>
      </c>
      <c r="J2506" s="2" t="s">
        <v>9493</v>
      </c>
      <c r="L2506" s="2" t="s">
        <v>9494</v>
      </c>
      <c r="M2506" s="2">
        <v>510.0</v>
      </c>
    </row>
    <row r="2507">
      <c r="A2507" s="125">
        <v>2506.0</v>
      </c>
      <c r="B2507" s="2" t="s">
        <v>1128</v>
      </c>
      <c r="D2507" s="2" t="s">
        <v>920</v>
      </c>
      <c r="E2507" s="2"/>
      <c r="F2507" s="110" t="s">
        <v>2163</v>
      </c>
      <c r="G2507" s="110" t="s">
        <v>9439</v>
      </c>
      <c r="H2507" s="110" t="s">
        <v>1211</v>
      </c>
      <c r="I2507" s="2" t="s">
        <v>2719</v>
      </c>
      <c r="J2507" s="2" t="s">
        <v>9495</v>
      </c>
      <c r="L2507" s="2" t="s">
        <v>9496</v>
      </c>
      <c r="M2507" s="2">
        <v>510.0</v>
      </c>
    </row>
    <row r="2508">
      <c r="A2508" s="125">
        <v>2507.0</v>
      </c>
      <c r="B2508" s="2" t="s">
        <v>1128</v>
      </c>
      <c r="D2508" s="2" t="s">
        <v>920</v>
      </c>
      <c r="E2508" s="2"/>
      <c r="F2508" s="110" t="s">
        <v>2163</v>
      </c>
      <c r="G2508" s="110" t="s">
        <v>9439</v>
      </c>
      <c r="H2508" s="110" t="s">
        <v>1211</v>
      </c>
      <c r="I2508" s="2" t="s">
        <v>2719</v>
      </c>
      <c r="J2508" s="2" t="s">
        <v>9497</v>
      </c>
      <c r="L2508" s="2" t="s">
        <v>9498</v>
      </c>
      <c r="M2508" s="2">
        <v>510.0</v>
      </c>
    </row>
    <row r="2509">
      <c r="A2509" s="125">
        <v>2508.0</v>
      </c>
      <c r="B2509" s="2" t="s">
        <v>1128</v>
      </c>
      <c r="D2509" s="2" t="s">
        <v>920</v>
      </c>
      <c r="E2509" s="2"/>
      <c r="F2509" s="110" t="s">
        <v>2163</v>
      </c>
      <c r="G2509" s="110" t="s">
        <v>9439</v>
      </c>
      <c r="H2509" s="110" t="s">
        <v>1211</v>
      </c>
      <c r="I2509" s="2" t="s">
        <v>2719</v>
      </c>
      <c r="J2509" s="2" t="s">
        <v>9499</v>
      </c>
      <c r="L2509" s="2" t="s">
        <v>9500</v>
      </c>
      <c r="M2509" s="2">
        <v>510.0</v>
      </c>
    </row>
    <row r="2510">
      <c r="A2510" s="125">
        <v>2509.0</v>
      </c>
      <c r="B2510" s="2" t="s">
        <v>1128</v>
      </c>
      <c r="D2510" s="2" t="s">
        <v>920</v>
      </c>
      <c r="E2510" s="2"/>
      <c r="F2510" s="110" t="s">
        <v>2163</v>
      </c>
      <c r="G2510" s="110" t="s">
        <v>9439</v>
      </c>
      <c r="H2510" s="110" t="s">
        <v>1211</v>
      </c>
      <c r="I2510" s="2" t="s">
        <v>2719</v>
      </c>
      <c r="J2510" s="2" t="s">
        <v>9501</v>
      </c>
      <c r="L2510" s="2" t="s">
        <v>9502</v>
      </c>
      <c r="M2510" s="2">
        <v>510.0</v>
      </c>
    </row>
    <row r="2511">
      <c r="A2511" s="125">
        <v>2510.0</v>
      </c>
      <c r="B2511" s="2" t="s">
        <v>1128</v>
      </c>
      <c r="D2511" s="2" t="s">
        <v>920</v>
      </c>
      <c r="E2511" s="2"/>
      <c r="F2511" s="110" t="s">
        <v>2163</v>
      </c>
      <c r="G2511" s="110" t="s">
        <v>9439</v>
      </c>
      <c r="H2511" s="110" t="s">
        <v>1211</v>
      </c>
      <c r="I2511" s="2" t="s">
        <v>2719</v>
      </c>
      <c r="J2511" s="2" t="s">
        <v>9503</v>
      </c>
      <c r="L2511" s="2" t="s">
        <v>9504</v>
      </c>
      <c r="M2511" s="2">
        <v>510.0</v>
      </c>
    </row>
    <row r="2512">
      <c r="A2512" s="125">
        <v>2511.0</v>
      </c>
      <c r="B2512" s="2" t="s">
        <v>1128</v>
      </c>
      <c r="D2512" s="2" t="s">
        <v>920</v>
      </c>
      <c r="E2512" s="2"/>
      <c r="F2512" s="110" t="s">
        <v>2163</v>
      </c>
      <c r="G2512" s="110" t="s">
        <v>9439</v>
      </c>
      <c r="H2512" s="110" t="s">
        <v>1211</v>
      </c>
      <c r="I2512" s="2" t="s">
        <v>2719</v>
      </c>
      <c r="J2512" s="2" t="s">
        <v>9505</v>
      </c>
      <c r="L2512" s="2" t="s">
        <v>9506</v>
      </c>
      <c r="M2512" s="2">
        <v>510.0</v>
      </c>
    </row>
    <row r="2513">
      <c r="A2513" s="125">
        <v>2512.0</v>
      </c>
      <c r="B2513" s="2" t="s">
        <v>1128</v>
      </c>
      <c r="D2513" s="2" t="s">
        <v>920</v>
      </c>
      <c r="E2513" s="2"/>
      <c r="F2513" s="110" t="s">
        <v>2163</v>
      </c>
      <c r="G2513" s="110" t="s">
        <v>9439</v>
      </c>
      <c r="H2513" s="110" t="s">
        <v>1211</v>
      </c>
      <c r="I2513" s="2" t="s">
        <v>2719</v>
      </c>
      <c r="J2513" s="2" t="s">
        <v>9507</v>
      </c>
      <c r="L2513" s="2" t="s">
        <v>9508</v>
      </c>
      <c r="M2513" s="2">
        <v>510.0</v>
      </c>
    </row>
    <row r="2514">
      <c r="A2514" s="125">
        <v>2513.0</v>
      </c>
      <c r="B2514" s="2" t="s">
        <v>1128</v>
      </c>
      <c r="D2514" s="2" t="s">
        <v>920</v>
      </c>
      <c r="E2514" s="2"/>
      <c r="F2514" s="110" t="s">
        <v>2163</v>
      </c>
      <c r="G2514" s="110" t="s">
        <v>9439</v>
      </c>
      <c r="H2514" s="110" t="s">
        <v>1211</v>
      </c>
      <c r="I2514" s="2" t="s">
        <v>2719</v>
      </c>
      <c r="J2514" s="2" t="s">
        <v>9509</v>
      </c>
      <c r="L2514" s="2" t="s">
        <v>9510</v>
      </c>
      <c r="M2514" s="2">
        <v>510.0</v>
      </c>
    </row>
    <row r="2515">
      <c r="A2515" s="125">
        <v>2514.0</v>
      </c>
      <c r="B2515" s="2" t="s">
        <v>1128</v>
      </c>
      <c r="D2515" s="2" t="s">
        <v>920</v>
      </c>
      <c r="E2515" s="2"/>
      <c r="F2515" s="110" t="s">
        <v>2163</v>
      </c>
      <c r="G2515" s="110" t="s">
        <v>9439</v>
      </c>
      <c r="H2515" s="110" t="s">
        <v>1211</v>
      </c>
      <c r="I2515" s="2" t="s">
        <v>2719</v>
      </c>
      <c r="J2515" s="2" t="s">
        <v>9511</v>
      </c>
      <c r="L2515" s="2" t="s">
        <v>9512</v>
      </c>
      <c r="M2515" s="2">
        <v>510.0</v>
      </c>
    </row>
    <row r="2516">
      <c r="A2516" s="125">
        <v>2515.0</v>
      </c>
      <c r="B2516" s="2" t="s">
        <v>1128</v>
      </c>
      <c r="D2516" s="2" t="s">
        <v>920</v>
      </c>
      <c r="E2516" s="2"/>
      <c r="F2516" s="110" t="s">
        <v>2163</v>
      </c>
      <c r="G2516" s="110" t="s">
        <v>9439</v>
      </c>
      <c r="H2516" s="110" t="s">
        <v>1211</v>
      </c>
      <c r="I2516" s="2" t="s">
        <v>2719</v>
      </c>
      <c r="J2516" s="2" t="s">
        <v>9513</v>
      </c>
      <c r="L2516" s="2" t="s">
        <v>9514</v>
      </c>
      <c r="M2516" s="2">
        <v>510.0</v>
      </c>
    </row>
    <row r="2517">
      <c r="A2517" s="125">
        <v>2516.0</v>
      </c>
      <c r="B2517" s="2" t="s">
        <v>1128</v>
      </c>
      <c r="D2517" s="2" t="s">
        <v>920</v>
      </c>
      <c r="E2517" s="2"/>
      <c r="F2517" s="110" t="s">
        <v>2163</v>
      </c>
      <c r="G2517" s="110" t="s">
        <v>9439</v>
      </c>
      <c r="H2517" s="110" t="s">
        <v>1211</v>
      </c>
      <c r="I2517" s="2" t="s">
        <v>2719</v>
      </c>
      <c r="J2517" s="2" t="s">
        <v>9515</v>
      </c>
      <c r="L2517" s="2" t="s">
        <v>9516</v>
      </c>
      <c r="M2517" s="2">
        <v>510.0</v>
      </c>
    </row>
    <row r="2518">
      <c r="A2518" s="125">
        <v>2517.0</v>
      </c>
      <c r="B2518" s="2" t="s">
        <v>1128</v>
      </c>
      <c r="D2518" s="2" t="s">
        <v>920</v>
      </c>
      <c r="E2518" s="2"/>
      <c r="F2518" s="110" t="s">
        <v>2163</v>
      </c>
      <c r="G2518" s="110" t="s">
        <v>9439</v>
      </c>
      <c r="H2518" s="110" t="s">
        <v>1211</v>
      </c>
      <c r="I2518" s="2" t="s">
        <v>2719</v>
      </c>
      <c r="J2518" s="2" t="s">
        <v>9517</v>
      </c>
      <c r="L2518" s="2" t="s">
        <v>9518</v>
      </c>
      <c r="M2518" s="2">
        <v>510.0</v>
      </c>
    </row>
    <row r="2519">
      <c r="A2519" s="125">
        <v>2518.0</v>
      </c>
      <c r="B2519" s="2" t="s">
        <v>1128</v>
      </c>
      <c r="D2519" s="2" t="s">
        <v>920</v>
      </c>
      <c r="E2519" s="2"/>
      <c r="F2519" s="110" t="s">
        <v>2163</v>
      </c>
      <c r="G2519" s="110" t="s">
        <v>9439</v>
      </c>
      <c r="H2519" s="110" t="s">
        <v>1211</v>
      </c>
      <c r="I2519" s="2" t="s">
        <v>2719</v>
      </c>
      <c r="J2519" s="2" t="s">
        <v>9519</v>
      </c>
      <c r="L2519" s="2" t="s">
        <v>9520</v>
      </c>
      <c r="M2519" s="2">
        <v>510.0</v>
      </c>
    </row>
    <row r="2520">
      <c r="A2520" s="125">
        <v>2519.0</v>
      </c>
      <c r="B2520" s="2" t="s">
        <v>1128</v>
      </c>
      <c r="D2520" s="2" t="s">
        <v>920</v>
      </c>
      <c r="E2520" s="2"/>
      <c r="F2520" s="110" t="s">
        <v>2163</v>
      </c>
      <c r="G2520" s="110" t="s">
        <v>9439</v>
      </c>
      <c r="H2520" s="110" t="s">
        <v>1211</v>
      </c>
      <c r="I2520" s="2" t="s">
        <v>2719</v>
      </c>
      <c r="J2520" s="2" t="s">
        <v>9521</v>
      </c>
      <c r="L2520" s="2" t="s">
        <v>9522</v>
      </c>
      <c r="M2520" s="2">
        <v>510.0</v>
      </c>
    </row>
    <row r="2521">
      <c r="A2521" s="125">
        <v>2520.0</v>
      </c>
      <c r="B2521" s="2" t="s">
        <v>1128</v>
      </c>
      <c r="D2521" s="2" t="s">
        <v>920</v>
      </c>
      <c r="E2521" s="2"/>
      <c r="F2521" s="110" t="s">
        <v>2163</v>
      </c>
      <c r="G2521" s="110" t="s">
        <v>9439</v>
      </c>
      <c r="H2521" s="110" t="s">
        <v>1211</v>
      </c>
      <c r="I2521" s="2" t="s">
        <v>2719</v>
      </c>
      <c r="J2521" s="2" t="s">
        <v>9523</v>
      </c>
      <c r="L2521" s="2" t="s">
        <v>9524</v>
      </c>
      <c r="M2521" s="2">
        <v>510.0</v>
      </c>
    </row>
    <row r="2522">
      <c r="A2522" s="125">
        <v>2521.0</v>
      </c>
      <c r="B2522" s="2" t="s">
        <v>1128</v>
      </c>
      <c r="D2522" s="2" t="s">
        <v>920</v>
      </c>
      <c r="E2522" s="2"/>
      <c r="F2522" s="110" t="s">
        <v>2163</v>
      </c>
      <c r="G2522" s="110" t="s">
        <v>9439</v>
      </c>
      <c r="H2522" s="110" t="s">
        <v>1211</v>
      </c>
      <c r="I2522" s="2" t="s">
        <v>2719</v>
      </c>
      <c r="J2522" s="2" t="s">
        <v>9525</v>
      </c>
      <c r="L2522" s="2" t="s">
        <v>9526</v>
      </c>
      <c r="M2522" s="2">
        <v>510.0</v>
      </c>
    </row>
    <row r="2523">
      <c r="A2523" s="125">
        <v>2522.0</v>
      </c>
      <c r="B2523" s="2" t="s">
        <v>1128</v>
      </c>
      <c r="D2523" s="2" t="s">
        <v>920</v>
      </c>
      <c r="E2523" s="2"/>
      <c r="F2523" s="110" t="s">
        <v>2163</v>
      </c>
      <c r="G2523" s="110" t="s">
        <v>9439</v>
      </c>
      <c r="H2523" s="110" t="s">
        <v>1211</v>
      </c>
      <c r="I2523" s="2" t="s">
        <v>2719</v>
      </c>
      <c r="J2523" s="2" t="s">
        <v>9527</v>
      </c>
      <c r="L2523" s="2" t="s">
        <v>9528</v>
      </c>
      <c r="M2523" s="2">
        <v>510.0</v>
      </c>
    </row>
    <row r="2524">
      <c r="A2524" s="125">
        <v>2523.0</v>
      </c>
      <c r="B2524" s="2" t="s">
        <v>1128</v>
      </c>
      <c r="D2524" s="2" t="s">
        <v>920</v>
      </c>
      <c r="E2524" s="2"/>
      <c r="F2524" s="110" t="s">
        <v>2163</v>
      </c>
      <c r="G2524" s="110" t="s">
        <v>9439</v>
      </c>
      <c r="H2524" s="110" t="s">
        <v>1211</v>
      </c>
      <c r="I2524" s="2" t="s">
        <v>2719</v>
      </c>
      <c r="J2524" s="2" t="s">
        <v>9529</v>
      </c>
      <c r="L2524" s="2" t="s">
        <v>9530</v>
      </c>
      <c r="M2524" s="2">
        <v>510.0</v>
      </c>
    </row>
    <row r="2525">
      <c r="A2525" s="125">
        <v>2524.0</v>
      </c>
      <c r="B2525" s="2" t="s">
        <v>1128</v>
      </c>
      <c r="D2525" s="2" t="s">
        <v>920</v>
      </c>
      <c r="E2525" s="2"/>
      <c r="F2525" s="110" t="s">
        <v>2163</v>
      </c>
      <c r="G2525" s="110" t="s">
        <v>9439</v>
      </c>
      <c r="H2525" s="110" t="s">
        <v>1211</v>
      </c>
      <c r="I2525" s="2" t="s">
        <v>2719</v>
      </c>
      <c r="J2525" s="2" t="s">
        <v>9531</v>
      </c>
      <c r="L2525" s="2" t="s">
        <v>9532</v>
      </c>
      <c r="M2525" s="2">
        <v>510.0</v>
      </c>
    </row>
    <row r="2526">
      <c r="A2526" s="125">
        <v>2525.0</v>
      </c>
      <c r="B2526" s="2" t="s">
        <v>1128</v>
      </c>
      <c r="D2526" s="2" t="s">
        <v>920</v>
      </c>
      <c r="E2526" s="2"/>
      <c r="F2526" s="110" t="s">
        <v>2163</v>
      </c>
      <c r="G2526" s="110" t="s">
        <v>9439</v>
      </c>
      <c r="H2526" s="110" t="s">
        <v>1211</v>
      </c>
      <c r="I2526" s="2" t="s">
        <v>2719</v>
      </c>
      <c r="J2526" s="2" t="s">
        <v>9533</v>
      </c>
      <c r="L2526" s="2" t="s">
        <v>9534</v>
      </c>
      <c r="M2526" s="2">
        <v>510.0</v>
      </c>
    </row>
    <row r="2527">
      <c r="A2527" s="125">
        <v>2526.0</v>
      </c>
      <c r="B2527" s="2" t="s">
        <v>1128</v>
      </c>
      <c r="D2527" s="2" t="s">
        <v>920</v>
      </c>
      <c r="E2527" s="2"/>
      <c r="F2527" s="110" t="s">
        <v>2163</v>
      </c>
      <c r="G2527" s="110" t="s">
        <v>9439</v>
      </c>
      <c r="H2527" s="110" t="s">
        <v>1211</v>
      </c>
      <c r="I2527" s="2" t="s">
        <v>2719</v>
      </c>
      <c r="J2527" s="2" t="s">
        <v>9535</v>
      </c>
      <c r="L2527" s="2" t="s">
        <v>9536</v>
      </c>
      <c r="M2527" s="2">
        <v>510.0</v>
      </c>
    </row>
    <row r="2528">
      <c r="A2528" s="125">
        <v>2527.0</v>
      </c>
      <c r="B2528" s="2" t="s">
        <v>1128</v>
      </c>
      <c r="D2528" s="2" t="s">
        <v>920</v>
      </c>
      <c r="E2528" s="2"/>
      <c r="F2528" s="110" t="s">
        <v>2163</v>
      </c>
      <c r="G2528" s="110" t="s">
        <v>9439</v>
      </c>
      <c r="H2528" s="110" t="s">
        <v>1211</v>
      </c>
      <c r="I2528" s="2" t="s">
        <v>2719</v>
      </c>
      <c r="J2528" s="2" t="s">
        <v>9537</v>
      </c>
      <c r="L2528" s="2" t="s">
        <v>9538</v>
      </c>
      <c r="M2528" s="2">
        <v>510.0</v>
      </c>
    </row>
    <row r="2529">
      <c r="A2529" s="125">
        <v>2528.0</v>
      </c>
      <c r="B2529" s="2" t="s">
        <v>1128</v>
      </c>
      <c r="D2529" s="2" t="s">
        <v>920</v>
      </c>
      <c r="E2529" s="2"/>
      <c r="F2529" s="110" t="s">
        <v>2163</v>
      </c>
      <c r="G2529" s="110" t="s">
        <v>9439</v>
      </c>
      <c r="H2529" s="110" t="s">
        <v>1211</v>
      </c>
      <c r="I2529" s="2" t="s">
        <v>2719</v>
      </c>
      <c r="J2529" s="2" t="s">
        <v>9539</v>
      </c>
      <c r="L2529" s="2" t="s">
        <v>9540</v>
      </c>
      <c r="M2529" s="2">
        <v>510.0</v>
      </c>
    </row>
    <row r="2530">
      <c r="A2530" s="125">
        <v>2529.0</v>
      </c>
      <c r="B2530" s="2" t="s">
        <v>1128</v>
      </c>
      <c r="D2530" s="2" t="s">
        <v>920</v>
      </c>
      <c r="E2530" s="2"/>
      <c r="F2530" s="110" t="s">
        <v>2163</v>
      </c>
      <c r="G2530" s="110" t="s">
        <v>9439</v>
      </c>
      <c r="H2530" s="110" t="s">
        <v>1211</v>
      </c>
      <c r="I2530" s="2" t="s">
        <v>2719</v>
      </c>
      <c r="J2530" s="2" t="s">
        <v>9541</v>
      </c>
      <c r="L2530" s="2" t="s">
        <v>9542</v>
      </c>
      <c r="M2530" s="2">
        <v>510.0</v>
      </c>
    </row>
    <row r="2531">
      <c r="A2531" s="125">
        <v>2530.0</v>
      </c>
      <c r="B2531" s="2" t="s">
        <v>1128</v>
      </c>
      <c r="D2531" s="2" t="s">
        <v>920</v>
      </c>
      <c r="E2531" s="2"/>
      <c r="F2531" s="110" t="s">
        <v>2163</v>
      </c>
      <c r="G2531" s="110" t="s">
        <v>9439</v>
      </c>
      <c r="H2531" s="110" t="s">
        <v>1211</v>
      </c>
      <c r="I2531" s="2" t="s">
        <v>2719</v>
      </c>
      <c r="J2531" s="2" t="s">
        <v>9543</v>
      </c>
      <c r="L2531" s="2" t="s">
        <v>9544</v>
      </c>
      <c r="M2531" s="2">
        <v>510.0</v>
      </c>
    </row>
    <row r="2532">
      <c r="A2532" s="125">
        <v>2531.0</v>
      </c>
      <c r="B2532" s="2" t="s">
        <v>1128</v>
      </c>
      <c r="D2532" s="2" t="s">
        <v>920</v>
      </c>
      <c r="E2532" s="2"/>
      <c r="F2532" s="110" t="s">
        <v>2163</v>
      </c>
      <c r="G2532" s="110" t="s">
        <v>9439</v>
      </c>
      <c r="H2532" s="110" t="s">
        <v>1211</v>
      </c>
      <c r="I2532" s="2" t="s">
        <v>2719</v>
      </c>
      <c r="J2532" s="2" t="s">
        <v>9545</v>
      </c>
      <c r="L2532" s="2" t="s">
        <v>9546</v>
      </c>
      <c r="M2532" s="2">
        <v>510.0</v>
      </c>
    </row>
    <row r="2533">
      <c r="A2533" s="125">
        <v>2532.0</v>
      </c>
      <c r="B2533" s="2" t="s">
        <v>1128</v>
      </c>
      <c r="D2533" s="2" t="s">
        <v>920</v>
      </c>
      <c r="E2533" s="2"/>
      <c r="F2533" s="110" t="s">
        <v>2163</v>
      </c>
      <c r="G2533" s="110" t="s">
        <v>9439</v>
      </c>
      <c r="H2533" s="110" t="s">
        <v>1211</v>
      </c>
      <c r="I2533" s="2" t="s">
        <v>2719</v>
      </c>
      <c r="J2533" s="2" t="s">
        <v>9547</v>
      </c>
      <c r="L2533" s="2" t="s">
        <v>9548</v>
      </c>
      <c r="M2533" s="2">
        <v>510.0</v>
      </c>
    </row>
    <row r="2534">
      <c r="A2534" s="125">
        <v>2533.0</v>
      </c>
      <c r="B2534" s="2" t="s">
        <v>1128</v>
      </c>
      <c r="D2534" s="2" t="s">
        <v>920</v>
      </c>
      <c r="E2534" s="2"/>
      <c r="F2534" s="110" t="s">
        <v>2163</v>
      </c>
      <c r="G2534" s="110" t="s">
        <v>9439</v>
      </c>
      <c r="H2534" s="110" t="s">
        <v>1211</v>
      </c>
      <c r="I2534" s="2" t="s">
        <v>2719</v>
      </c>
      <c r="J2534" s="2" t="s">
        <v>9549</v>
      </c>
      <c r="L2534" s="2" t="s">
        <v>9550</v>
      </c>
      <c r="M2534" s="2">
        <v>510.0</v>
      </c>
    </row>
    <row r="2535">
      <c r="A2535" s="125">
        <v>2534.0</v>
      </c>
      <c r="B2535" s="2" t="s">
        <v>1128</v>
      </c>
      <c r="D2535" s="2" t="s">
        <v>920</v>
      </c>
      <c r="E2535" s="2"/>
      <c r="F2535" s="110" t="s">
        <v>2163</v>
      </c>
      <c r="G2535" s="110" t="s">
        <v>9439</v>
      </c>
      <c r="H2535" s="110" t="s">
        <v>1211</v>
      </c>
      <c r="I2535" s="2" t="s">
        <v>2719</v>
      </c>
      <c r="J2535" s="2" t="s">
        <v>9551</v>
      </c>
      <c r="L2535" s="2" t="s">
        <v>9552</v>
      </c>
      <c r="M2535" s="2">
        <v>510.0</v>
      </c>
    </row>
    <row r="2536">
      <c r="A2536" s="125">
        <v>2535.0</v>
      </c>
      <c r="B2536" s="2" t="s">
        <v>1128</v>
      </c>
      <c r="D2536" s="2" t="s">
        <v>920</v>
      </c>
      <c r="E2536" s="2"/>
      <c r="F2536" s="110" t="s">
        <v>2163</v>
      </c>
      <c r="G2536" s="110" t="s">
        <v>9439</v>
      </c>
      <c r="H2536" s="110" t="s">
        <v>1211</v>
      </c>
      <c r="I2536" s="2" t="s">
        <v>2719</v>
      </c>
      <c r="J2536" s="2" t="s">
        <v>9553</v>
      </c>
      <c r="L2536" s="2" t="s">
        <v>9554</v>
      </c>
      <c r="M2536" s="2">
        <v>510.0</v>
      </c>
    </row>
    <row r="2537">
      <c r="A2537" s="125">
        <v>2536.0</v>
      </c>
      <c r="B2537" s="2" t="s">
        <v>1128</v>
      </c>
      <c r="D2537" s="2" t="s">
        <v>920</v>
      </c>
      <c r="E2537" s="2"/>
      <c r="F2537" s="110" t="s">
        <v>2163</v>
      </c>
      <c r="G2537" s="110" t="s">
        <v>9439</v>
      </c>
      <c r="H2537" s="110" t="s">
        <v>1211</v>
      </c>
      <c r="I2537" s="2" t="s">
        <v>2719</v>
      </c>
      <c r="J2537" s="2" t="s">
        <v>9555</v>
      </c>
      <c r="L2537" s="2" t="s">
        <v>9556</v>
      </c>
      <c r="M2537" s="2">
        <v>510.0</v>
      </c>
    </row>
    <row r="2538">
      <c r="A2538" s="125">
        <v>2537.0</v>
      </c>
      <c r="B2538" s="2" t="s">
        <v>1128</v>
      </c>
      <c r="D2538" s="2" t="s">
        <v>920</v>
      </c>
      <c r="E2538" s="2"/>
      <c r="F2538" s="110" t="s">
        <v>2163</v>
      </c>
      <c r="G2538" s="110" t="s">
        <v>9439</v>
      </c>
      <c r="H2538" s="110" t="s">
        <v>1211</v>
      </c>
      <c r="I2538" s="2" t="s">
        <v>2719</v>
      </c>
      <c r="J2538" s="2" t="s">
        <v>9557</v>
      </c>
      <c r="L2538" s="2" t="s">
        <v>9558</v>
      </c>
      <c r="M2538" s="2">
        <v>510.0</v>
      </c>
    </row>
    <row r="2539">
      <c r="A2539" s="125">
        <v>2538.0</v>
      </c>
      <c r="B2539" s="2" t="s">
        <v>1128</v>
      </c>
      <c r="D2539" s="2" t="s">
        <v>920</v>
      </c>
      <c r="E2539" s="2"/>
      <c r="F2539" s="110" t="s">
        <v>2163</v>
      </c>
      <c r="G2539" s="110" t="s">
        <v>9439</v>
      </c>
      <c r="H2539" s="110" t="s">
        <v>1211</v>
      </c>
      <c r="I2539" s="2" t="s">
        <v>2719</v>
      </c>
      <c r="J2539" s="2" t="s">
        <v>9559</v>
      </c>
      <c r="L2539" s="2" t="s">
        <v>9560</v>
      </c>
      <c r="M2539" s="2">
        <v>510.0</v>
      </c>
    </row>
    <row r="2540">
      <c r="A2540" s="125">
        <v>2539.0</v>
      </c>
      <c r="B2540" s="2" t="s">
        <v>1128</v>
      </c>
      <c r="D2540" s="2" t="s">
        <v>920</v>
      </c>
      <c r="E2540" s="2"/>
      <c r="F2540" s="110" t="s">
        <v>2163</v>
      </c>
      <c r="G2540" s="110" t="s">
        <v>9439</v>
      </c>
      <c r="H2540" s="110" t="s">
        <v>1211</v>
      </c>
      <c r="I2540" s="2" t="s">
        <v>2719</v>
      </c>
      <c r="J2540" s="2" t="s">
        <v>9561</v>
      </c>
      <c r="L2540" s="2" t="s">
        <v>9562</v>
      </c>
      <c r="M2540" s="2">
        <v>510.0</v>
      </c>
    </row>
    <row r="2541">
      <c r="A2541" s="125">
        <v>2540.0</v>
      </c>
      <c r="B2541" s="2" t="s">
        <v>1128</v>
      </c>
      <c r="D2541" s="2" t="s">
        <v>920</v>
      </c>
      <c r="E2541" s="2"/>
      <c r="F2541" s="110" t="s">
        <v>2163</v>
      </c>
      <c r="G2541" s="110" t="s">
        <v>9439</v>
      </c>
      <c r="H2541" s="110" t="s">
        <v>1211</v>
      </c>
      <c r="I2541" s="2" t="s">
        <v>2719</v>
      </c>
      <c r="J2541" s="2" t="s">
        <v>9563</v>
      </c>
      <c r="L2541" s="2" t="s">
        <v>9564</v>
      </c>
      <c r="M2541" s="2">
        <v>510.0</v>
      </c>
    </row>
    <row r="2542">
      <c r="A2542" s="125">
        <v>2541.0</v>
      </c>
      <c r="B2542" s="2" t="s">
        <v>1128</v>
      </c>
      <c r="D2542" s="2" t="s">
        <v>920</v>
      </c>
      <c r="E2542" s="2"/>
      <c r="F2542" s="110" t="s">
        <v>2163</v>
      </c>
      <c r="G2542" s="110" t="s">
        <v>9439</v>
      </c>
      <c r="H2542" s="110" t="s">
        <v>1211</v>
      </c>
      <c r="I2542" s="2" t="s">
        <v>2719</v>
      </c>
      <c r="J2542" s="2" t="s">
        <v>9565</v>
      </c>
      <c r="L2542" s="2" t="s">
        <v>9566</v>
      </c>
      <c r="M2542" s="2">
        <v>510.0</v>
      </c>
    </row>
    <row r="2543">
      <c r="A2543" s="125">
        <v>2542.0</v>
      </c>
      <c r="B2543" s="2" t="s">
        <v>1128</v>
      </c>
      <c r="D2543" s="2" t="s">
        <v>920</v>
      </c>
      <c r="E2543" s="2"/>
      <c r="F2543" s="110" t="s">
        <v>2163</v>
      </c>
      <c r="G2543" s="110" t="s">
        <v>9439</v>
      </c>
      <c r="H2543" s="110" t="s">
        <v>1211</v>
      </c>
      <c r="I2543" s="2" t="s">
        <v>2719</v>
      </c>
      <c r="J2543" s="2" t="s">
        <v>9567</v>
      </c>
      <c r="L2543" s="2" t="s">
        <v>9568</v>
      </c>
      <c r="M2543" s="2">
        <v>510.0</v>
      </c>
    </row>
    <row r="2544">
      <c r="A2544" s="125">
        <v>2543.0</v>
      </c>
      <c r="B2544" s="2" t="s">
        <v>1128</v>
      </c>
      <c r="D2544" s="2" t="s">
        <v>920</v>
      </c>
      <c r="E2544" s="2"/>
      <c r="F2544" s="110" t="s">
        <v>2163</v>
      </c>
      <c r="G2544" s="110" t="s">
        <v>9439</v>
      </c>
      <c r="H2544" s="110" t="s">
        <v>1211</v>
      </c>
      <c r="I2544" s="2" t="s">
        <v>2719</v>
      </c>
      <c r="J2544" s="2" t="s">
        <v>9569</v>
      </c>
      <c r="L2544" s="2" t="s">
        <v>9570</v>
      </c>
      <c r="M2544" s="2">
        <v>510.0</v>
      </c>
    </row>
    <row r="2545">
      <c r="A2545" s="125">
        <v>2544.0</v>
      </c>
      <c r="B2545" s="2" t="s">
        <v>1128</v>
      </c>
      <c r="D2545" s="2" t="s">
        <v>920</v>
      </c>
      <c r="E2545" s="2"/>
      <c r="F2545" s="110" t="s">
        <v>2163</v>
      </c>
      <c r="G2545" s="110" t="s">
        <v>9439</v>
      </c>
      <c r="H2545" s="110" t="s">
        <v>1211</v>
      </c>
      <c r="I2545" s="2" t="s">
        <v>2719</v>
      </c>
      <c r="J2545" s="2" t="s">
        <v>9571</v>
      </c>
      <c r="L2545" s="2" t="s">
        <v>9572</v>
      </c>
      <c r="M2545" s="2">
        <v>510.0</v>
      </c>
    </row>
    <row r="2546">
      <c r="A2546" s="125">
        <v>2545.0</v>
      </c>
      <c r="B2546" s="2" t="s">
        <v>1128</v>
      </c>
      <c r="D2546" s="2" t="s">
        <v>920</v>
      </c>
      <c r="E2546" s="2"/>
      <c r="F2546" s="110" t="s">
        <v>2163</v>
      </c>
      <c r="G2546" s="110" t="s">
        <v>9439</v>
      </c>
      <c r="H2546" s="110" t="s">
        <v>1211</v>
      </c>
      <c r="I2546" s="2" t="s">
        <v>2719</v>
      </c>
      <c r="J2546" s="2" t="s">
        <v>9573</v>
      </c>
      <c r="L2546" s="2" t="s">
        <v>9574</v>
      </c>
      <c r="M2546" s="2">
        <v>510.0</v>
      </c>
    </row>
    <row r="2547">
      <c r="A2547" s="125">
        <v>2546.0</v>
      </c>
      <c r="B2547" s="2" t="s">
        <v>1128</v>
      </c>
      <c r="D2547" s="2" t="s">
        <v>920</v>
      </c>
      <c r="E2547" s="2"/>
      <c r="F2547" s="110" t="s">
        <v>2163</v>
      </c>
      <c r="G2547" s="110" t="s">
        <v>9439</v>
      </c>
      <c r="H2547" s="110" t="s">
        <v>1211</v>
      </c>
      <c r="I2547" s="2" t="s">
        <v>2719</v>
      </c>
      <c r="J2547" s="2" t="s">
        <v>9575</v>
      </c>
      <c r="L2547" s="2" t="s">
        <v>9576</v>
      </c>
      <c r="M2547" s="2">
        <v>510.0</v>
      </c>
    </row>
    <row r="2548">
      <c r="A2548" s="125">
        <v>2547.0</v>
      </c>
      <c r="B2548" s="2" t="s">
        <v>1128</v>
      </c>
      <c r="D2548" s="2" t="s">
        <v>920</v>
      </c>
      <c r="E2548" s="2"/>
      <c r="F2548" s="110" t="s">
        <v>2163</v>
      </c>
      <c r="G2548" s="110" t="s">
        <v>9439</v>
      </c>
      <c r="H2548" s="110" t="s">
        <v>1211</v>
      </c>
      <c r="I2548" s="2" t="s">
        <v>2719</v>
      </c>
      <c r="J2548" s="2" t="s">
        <v>9577</v>
      </c>
      <c r="L2548" s="2" t="s">
        <v>9578</v>
      </c>
      <c r="M2548" s="2">
        <v>510.0</v>
      </c>
    </row>
    <row r="2549">
      <c r="A2549" s="125">
        <v>2548.0</v>
      </c>
      <c r="B2549" s="2" t="s">
        <v>1128</v>
      </c>
      <c r="D2549" s="2" t="s">
        <v>920</v>
      </c>
      <c r="E2549" s="2"/>
      <c r="F2549" s="110" t="s">
        <v>2163</v>
      </c>
      <c r="G2549" s="110" t="s">
        <v>9439</v>
      </c>
      <c r="H2549" s="110" t="s">
        <v>1211</v>
      </c>
      <c r="I2549" s="2" t="s">
        <v>2719</v>
      </c>
      <c r="J2549" s="2" t="s">
        <v>9579</v>
      </c>
      <c r="L2549" s="2" t="s">
        <v>9580</v>
      </c>
      <c r="M2549" s="2">
        <v>510.0</v>
      </c>
    </row>
    <row r="2550">
      <c r="A2550" s="125">
        <v>2549.0</v>
      </c>
      <c r="B2550" s="2" t="s">
        <v>1128</v>
      </c>
      <c r="D2550" s="2" t="s">
        <v>920</v>
      </c>
      <c r="E2550" s="2"/>
      <c r="F2550" s="110" t="s">
        <v>2163</v>
      </c>
      <c r="G2550" s="110" t="s">
        <v>9439</v>
      </c>
      <c r="H2550" s="110" t="s">
        <v>1211</v>
      </c>
      <c r="I2550" s="2" t="s">
        <v>2719</v>
      </c>
      <c r="J2550" s="2" t="s">
        <v>9581</v>
      </c>
      <c r="L2550" s="2" t="s">
        <v>9582</v>
      </c>
      <c r="M2550" s="2">
        <v>510.0</v>
      </c>
    </row>
    <row r="2551">
      <c r="A2551" s="125">
        <v>2550.0</v>
      </c>
      <c r="B2551" s="2" t="s">
        <v>1128</v>
      </c>
      <c r="D2551" s="2" t="s">
        <v>920</v>
      </c>
      <c r="E2551" s="2"/>
      <c r="F2551" s="110" t="s">
        <v>2163</v>
      </c>
      <c r="G2551" s="110" t="s">
        <v>9439</v>
      </c>
      <c r="H2551" s="110" t="s">
        <v>1211</v>
      </c>
      <c r="I2551" s="2" t="s">
        <v>2719</v>
      </c>
      <c r="J2551" s="2" t="s">
        <v>9583</v>
      </c>
      <c r="L2551" s="2" t="s">
        <v>9584</v>
      </c>
      <c r="M2551" s="2">
        <v>510.0</v>
      </c>
    </row>
    <row r="2552">
      <c r="A2552" s="125">
        <v>2551.0</v>
      </c>
      <c r="B2552" s="2" t="s">
        <v>1128</v>
      </c>
      <c r="D2552" s="2" t="s">
        <v>920</v>
      </c>
      <c r="E2552" s="2"/>
      <c r="F2552" s="110" t="s">
        <v>2163</v>
      </c>
      <c r="G2552" s="110" t="s">
        <v>9439</v>
      </c>
      <c r="H2552" s="110" t="s">
        <v>1211</v>
      </c>
      <c r="I2552" s="2" t="s">
        <v>2719</v>
      </c>
      <c r="J2552" s="2" t="s">
        <v>9585</v>
      </c>
      <c r="L2552" s="2" t="s">
        <v>9586</v>
      </c>
      <c r="M2552" s="2">
        <v>510.0</v>
      </c>
    </row>
    <row r="2553">
      <c r="A2553" s="125">
        <v>2552.0</v>
      </c>
      <c r="B2553" s="2" t="s">
        <v>1128</v>
      </c>
      <c r="D2553" s="2" t="s">
        <v>920</v>
      </c>
      <c r="E2553" s="2"/>
      <c r="F2553" s="110" t="s">
        <v>2163</v>
      </c>
      <c r="G2553" s="110" t="s">
        <v>9439</v>
      </c>
      <c r="H2553" s="110" t="s">
        <v>1211</v>
      </c>
      <c r="I2553" s="2" t="s">
        <v>2719</v>
      </c>
      <c r="J2553" s="2" t="s">
        <v>9587</v>
      </c>
      <c r="L2553" s="2" t="s">
        <v>9588</v>
      </c>
      <c r="M2553" s="2">
        <v>510.0</v>
      </c>
    </row>
    <row r="2554">
      <c r="A2554" s="125">
        <v>2553.0</v>
      </c>
      <c r="B2554" s="2" t="s">
        <v>1128</v>
      </c>
      <c r="D2554" s="2" t="s">
        <v>920</v>
      </c>
      <c r="E2554" s="2"/>
      <c r="F2554" s="110" t="s">
        <v>2163</v>
      </c>
      <c r="G2554" s="110" t="s">
        <v>9439</v>
      </c>
      <c r="H2554" s="110" t="s">
        <v>1211</v>
      </c>
      <c r="I2554" s="2" t="s">
        <v>2719</v>
      </c>
      <c r="J2554" s="2" t="s">
        <v>9589</v>
      </c>
      <c r="L2554" s="2" t="s">
        <v>9590</v>
      </c>
      <c r="M2554" s="2">
        <v>510.0</v>
      </c>
    </row>
    <row r="2555">
      <c r="A2555" s="125">
        <v>2554.0</v>
      </c>
      <c r="B2555" s="2" t="s">
        <v>1128</v>
      </c>
      <c r="D2555" s="2" t="s">
        <v>920</v>
      </c>
      <c r="E2555" s="2"/>
      <c r="F2555" s="110" t="s">
        <v>2163</v>
      </c>
      <c r="G2555" s="110" t="s">
        <v>9439</v>
      </c>
      <c r="H2555" s="110" t="s">
        <v>1211</v>
      </c>
      <c r="I2555" s="2" t="s">
        <v>2719</v>
      </c>
      <c r="J2555" s="2" t="s">
        <v>9591</v>
      </c>
      <c r="L2555" s="2" t="s">
        <v>9592</v>
      </c>
      <c r="M2555" s="2">
        <v>510.0</v>
      </c>
    </row>
    <row r="2556">
      <c r="A2556" s="125">
        <v>2555.0</v>
      </c>
      <c r="B2556" s="2" t="s">
        <v>1128</v>
      </c>
      <c r="D2556" s="2" t="s">
        <v>920</v>
      </c>
      <c r="E2556" s="2"/>
      <c r="F2556" s="110" t="s">
        <v>2163</v>
      </c>
      <c r="G2556" s="110" t="s">
        <v>9439</v>
      </c>
      <c r="H2556" s="110" t="s">
        <v>1211</v>
      </c>
      <c r="I2556" s="2" t="s">
        <v>2719</v>
      </c>
      <c r="J2556" s="2" t="s">
        <v>9593</v>
      </c>
      <c r="L2556" s="2" t="s">
        <v>9594</v>
      </c>
      <c r="M2556" s="2">
        <v>510.0</v>
      </c>
    </row>
    <row r="2557">
      <c r="A2557" s="125">
        <v>2556.0</v>
      </c>
      <c r="B2557" s="2" t="s">
        <v>1128</v>
      </c>
      <c r="D2557" s="2" t="s">
        <v>920</v>
      </c>
      <c r="E2557" s="2"/>
      <c r="F2557" s="110" t="s">
        <v>2163</v>
      </c>
      <c r="G2557" s="110" t="s">
        <v>9439</v>
      </c>
      <c r="H2557" s="110" t="s">
        <v>1211</v>
      </c>
      <c r="I2557" s="2" t="s">
        <v>2719</v>
      </c>
      <c r="J2557" s="2" t="s">
        <v>9595</v>
      </c>
      <c r="L2557" s="2" t="s">
        <v>9596</v>
      </c>
      <c r="M2557" s="2">
        <v>510.0</v>
      </c>
    </row>
    <row r="2558">
      <c r="A2558" s="125">
        <v>2557.0</v>
      </c>
      <c r="B2558" s="2" t="s">
        <v>1128</v>
      </c>
      <c r="D2558" s="2" t="s">
        <v>920</v>
      </c>
      <c r="E2558" s="2"/>
      <c r="F2558" s="110" t="s">
        <v>2163</v>
      </c>
      <c r="G2558" s="110" t="s">
        <v>9439</v>
      </c>
      <c r="H2558" s="110" t="s">
        <v>1211</v>
      </c>
      <c r="I2558" s="2" t="s">
        <v>2719</v>
      </c>
      <c r="J2558" s="2" t="s">
        <v>9597</v>
      </c>
      <c r="L2558" s="2" t="s">
        <v>9598</v>
      </c>
      <c r="M2558" s="2">
        <v>510.0</v>
      </c>
    </row>
    <row r="2559">
      <c r="A2559" s="125">
        <v>2558.0</v>
      </c>
      <c r="B2559" s="2" t="s">
        <v>1128</v>
      </c>
      <c r="D2559" s="2" t="s">
        <v>920</v>
      </c>
      <c r="E2559" s="2"/>
      <c r="F2559" s="110" t="s">
        <v>2163</v>
      </c>
      <c r="G2559" s="110" t="s">
        <v>9439</v>
      </c>
      <c r="H2559" s="110" t="s">
        <v>1211</v>
      </c>
      <c r="I2559" s="2" t="s">
        <v>2719</v>
      </c>
      <c r="J2559" s="2" t="s">
        <v>9599</v>
      </c>
      <c r="L2559" s="2" t="s">
        <v>9600</v>
      </c>
      <c r="M2559" s="2">
        <v>510.0</v>
      </c>
    </row>
    <row r="2560">
      <c r="A2560" s="125">
        <v>2559.0</v>
      </c>
      <c r="B2560" s="2" t="s">
        <v>1128</v>
      </c>
      <c r="D2560" s="2" t="s">
        <v>920</v>
      </c>
      <c r="E2560" s="2"/>
      <c r="F2560" s="110" t="s">
        <v>2163</v>
      </c>
      <c r="G2560" s="110" t="s">
        <v>9439</v>
      </c>
      <c r="H2560" s="110" t="s">
        <v>1211</v>
      </c>
      <c r="I2560" s="2" t="s">
        <v>2719</v>
      </c>
      <c r="J2560" s="2" t="s">
        <v>9601</v>
      </c>
      <c r="L2560" s="2" t="s">
        <v>9602</v>
      </c>
      <c r="M2560" s="2">
        <v>510.0</v>
      </c>
    </row>
    <row r="2561">
      <c r="A2561" s="125">
        <v>2560.0</v>
      </c>
      <c r="B2561" s="2" t="s">
        <v>1128</v>
      </c>
      <c r="D2561" s="2" t="s">
        <v>920</v>
      </c>
      <c r="E2561" s="2"/>
      <c r="F2561" s="110" t="s">
        <v>2163</v>
      </c>
      <c r="G2561" s="110" t="s">
        <v>9439</v>
      </c>
      <c r="H2561" s="110" t="s">
        <v>1211</v>
      </c>
      <c r="I2561" s="2" t="s">
        <v>2719</v>
      </c>
      <c r="J2561" s="2" t="s">
        <v>9603</v>
      </c>
      <c r="L2561" s="2" t="s">
        <v>9604</v>
      </c>
      <c r="M2561" s="2">
        <v>510.0</v>
      </c>
    </row>
    <row r="2562">
      <c r="A2562" s="125">
        <v>2561.0</v>
      </c>
      <c r="B2562" s="2" t="s">
        <v>1128</v>
      </c>
      <c r="D2562" s="2" t="s">
        <v>920</v>
      </c>
      <c r="E2562" s="2"/>
      <c r="F2562" s="110" t="s">
        <v>2163</v>
      </c>
      <c r="G2562" s="110" t="s">
        <v>9439</v>
      </c>
      <c r="H2562" s="110" t="s">
        <v>1211</v>
      </c>
      <c r="I2562" s="2" t="s">
        <v>2719</v>
      </c>
      <c r="J2562" s="2" t="s">
        <v>9605</v>
      </c>
      <c r="L2562" s="2" t="s">
        <v>9606</v>
      </c>
      <c r="M2562" s="2">
        <v>510.0</v>
      </c>
    </row>
    <row r="2563">
      <c r="A2563" s="125">
        <v>2562.0</v>
      </c>
      <c r="B2563" s="2" t="s">
        <v>1128</v>
      </c>
      <c r="D2563" s="2" t="s">
        <v>920</v>
      </c>
      <c r="E2563" s="2"/>
      <c r="F2563" s="110" t="s">
        <v>2163</v>
      </c>
      <c r="G2563" s="110" t="s">
        <v>9439</v>
      </c>
      <c r="H2563" s="110" t="s">
        <v>1211</v>
      </c>
      <c r="I2563" s="2" t="s">
        <v>2719</v>
      </c>
      <c r="J2563" s="2" t="s">
        <v>9607</v>
      </c>
      <c r="L2563" s="2" t="s">
        <v>9608</v>
      </c>
      <c r="M2563" s="2">
        <v>510.0</v>
      </c>
    </row>
    <row r="2564">
      <c r="A2564" s="125">
        <v>2563.0</v>
      </c>
      <c r="B2564" s="2" t="s">
        <v>1128</v>
      </c>
      <c r="D2564" s="2" t="s">
        <v>920</v>
      </c>
      <c r="E2564" s="2"/>
      <c r="F2564" s="110" t="s">
        <v>2163</v>
      </c>
      <c r="G2564" s="110" t="s">
        <v>9439</v>
      </c>
      <c r="H2564" s="110" t="s">
        <v>1211</v>
      </c>
      <c r="I2564" s="2" t="s">
        <v>2719</v>
      </c>
      <c r="J2564" s="2" t="s">
        <v>9609</v>
      </c>
      <c r="L2564" s="2" t="s">
        <v>9610</v>
      </c>
      <c r="M2564" s="2">
        <v>510.0</v>
      </c>
    </row>
    <row r="2565">
      <c r="A2565" s="125">
        <v>2564.0</v>
      </c>
      <c r="B2565" s="2" t="s">
        <v>1128</v>
      </c>
      <c r="D2565" s="2" t="s">
        <v>920</v>
      </c>
      <c r="E2565" s="2"/>
      <c r="F2565" s="110" t="s">
        <v>2163</v>
      </c>
      <c r="G2565" s="110" t="s">
        <v>9439</v>
      </c>
      <c r="H2565" s="110" t="s">
        <v>1211</v>
      </c>
      <c r="I2565" s="2" t="s">
        <v>2719</v>
      </c>
      <c r="J2565" s="2" t="s">
        <v>9611</v>
      </c>
      <c r="L2565" s="2" t="s">
        <v>9612</v>
      </c>
      <c r="M2565" s="2">
        <v>510.0</v>
      </c>
    </row>
    <row r="2566">
      <c r="A2566" s="125">
        <v>2565.0</v>
      </c>
      <c r="B2566" s="2" t="s">
        <v>1128</v>
      </c>
      <c r="D2566" s="2" t="s">
        <v>920</v>
      </c>
      <c r="E2566" s="2"/>
      <c r="F2566" s="110" t="s">
        <v>2163</v>
      </c>
      <c r="G2566" s="110" t="s">
        <v>9439</v>
      </c>
      <c r="H2566" s="110" t="s">
        <v>1211</v>
      </c>
      <c r="I2566" s="2" t="s">
        <v>2719</v>
      </c>
      <c r="J2566" s="2" t="s">
        <v>9613</v>
      </c>
      <c r="L2566" s="2" t="s">
        <v>9614</v>
      </c>
      <c r="M2566" s="2">
        <v>510.0</v>
      </c>
    </row>
    <row r="2567">
      <c r="A2567" s="125">
        <v>2566.0</v>
      </c>
      <c r="B2567" s="2" t="s">
        <v>1128</v>
      </c>
      <c r="D2567" s="2" t="s">
        <v>920</v>
      </c>
      <c r="E2567" s="2"/>
      <c r="F2567" s="110" t="s">
        <v>2163</v>
      </c>
      <c r="G2567" s="110" t="s">
        <v>9439</v>
      </c>
      <c r="H2567" s="110" t="s">
        <v>1211</v>
      </c>
      <c r="I2567" s="2" t="s">
        <v>2719</v>
      </c>
      <c r="J2567" s="2" t="s">
        <v>9615</v>
      </c>
      <c r="L2567" s="2" t="s">
        <v>9616</v>
      </c>
      <c r="M2567" s="2">
        <v>510.0</v>
      </c>
    </row>
    <row r="2568">
      <c r="A2568" s="125">
        <v>2567.0</v>
      </c>
      <c r="B2568" s="2" t="s">
        <v>1128</v>
      </c>
      <c r="D2568" s="2" t="s">
        <v>920</v>
      </c>
      <c r="E2568" s="2"/>
      <c r="F2568" s="110" t="s">
        <v>2163</v>
      </c>
      <c r="G2568" s="110" t="s">
        <v>9439</v>
      </c>
      <c r="H2568" s="110" t="s">
        <v>1211</v>
      </c>
      <c r="I2568" s="2" t="s">
        <v>2719</v>
      </c>
      <c r="J2568" s="2" t="s">
        <v>9617</v>
      </c>
      <c r="L2568" s="2" t="s">
        <v>9618</v>
      </c>
      <c r="M2568" s="2">
        <v>510.0</v>
      </c>
    </row>
    <row r="2569">
      <c r="A2569" s="125">
        <v>2568.0</v>
      </c>
      <c r="B2569" s="2" t="s">
        <v>1128</v>
      </c>
      <c r="D2569" s="2" t="s">
        <v>920</v>
      </c>
      <c r="E2569" s="2"/>
      <c r="F2569" s="110" t="s">
        <v>2163</v>
      </c>
      <c r="G2569" s="110" t="s">
        <v>9439</v>
      </c>
      <c r="H2569" s="110" t="s">
        <v>1211</v>
      </c>
      <c r="I2569" s="2" t="s">
        <v>2719</v>
      </c>
      <c r="J2569" s="2" t="s">
        <v>9619</v>
      </c>
      <c r="L2569" s="2" t="s">
        <v>9620</v>
      </c>
      <c r="M2569" s="2">
        <v>510.0</v>
      </c>
    </row>
    <row r="2570">
      <c r="A2570" s="125">
        <v>2569.0</v>
      </c>
      <c r="B2570" s="2" t="s">
        <v>1128</v>
      </c>
      <c r="D2570" s="2" t="s">
        <v>920</v>
      </c>
      <c r="E2570" s="2"/>
      <c r="F2570" s="110" t="s">
        <v>2163</v>
      </c>
      <c r="G2570" s="110" t="s">
        <v>9439</v>
      </c>
      <c r="H2570" s="110" t="s">
        <v>1211</v>
      </c>
      <c r="I2570" s="2" t="s">
        <v>2719</v>
      </c>
      <c r="J2570" s="2" t="s">
        <v>9621</v>
      </c>
      <c r="L2570" s="2" t="s">
        <v>9622</v>
      </c>
      <c r="M2570" s="2">
        <v>510.0</v>
      </c>
    </row>
    <row r="2571">
      <c r="A2571" s="125">
        <v>2570.0</v>
      </c>
      <c r="B2571" s="2" t="s">
        <v>1128</v>
      </c>
      <c r="D2571" s="2" t="s">
        <v>920</v>
      </c>
      <c r="E2571" s="2"/>
      <c r="F2571" s="110" t="s">
        <v>2163</v>
      </c>
      <c r="G2571" s="110" t="s">
        <v>9439</v>
      </c>
      <c r="H2571" s="110" t="s">
        <v>1211</v>
      </c>
      <c r="I2571" s="2" t="s">
        <v>2719</v>
      </c>
      <c r="J2571" s="2" t="s">
        <v>9623</v>
      </c>
      <c r="L2571" s="2" t="s">
        <v>9624</v>
      </c>
      <c r="M2571" s="2">
        <v>510.0</v>
      </c>
    </row>
    <row r="2572">
      <c r="A2572" s="125">
        <v>2571.0</v>
      </c>
      <c r="B2572" s="2" t="s">
        <v>1128</v>
      </c>
      <c r="D2572" s="2" t="s">
        <v>920</v>
      </c>
      <c r="E2572" s="2"/>
      <c r="F2572" s="110" t="s">
        <v>2163</v>
      </c>
      <c r="G2572" s="110" t="s">
        <v>9439</v>
      </c>
      <c r="H2572" s="110" t="s">
        <v>1211</v>
      </c>
      <c r="I2572" s="2" t="s">
        <v>2719</v>
      </c>
      <c r="J2572" s="2" t="s">
        <v>9625</v>
      </c>
      <c r="L2572" s="2" t="s">
        <v>9626</v>
      </c>
      <c r="M2572" s="2">
        <v>510.0</v>
      </c>
    </row>
    <row r="2573">
      <c r="A2573" s="125">
        <v>2572.0</v>
      </c>
      <c r="B2573" s="2" t="s">
        <v>1128</v>
      </c>
      <c r="D2573" s="2" t="s">
        <v>920</v>
      </c>
      <c r="E2573" s="2"/>
      <c r="F2573" s="110" t="s">
        <v>2163</v>
      </c>
      <c r="G2573" s="110" t="s">
        <v>9439</v>
      </c>
      <c r="H2573" s="110" t="s">
        <v>1211</v>
      </c>
      <c r="I2573" s="2" t="s">
        <v>2719</v>
      </c>
      <c r="J2573" s="2" t="s">
        <v>9627</v>
      </c>
      <c r="L2573" s="2" t="s">
        <v>9628</v>
      </c>
      <c r="M2573" s="2">
        <v>510.0</v>
      </c>
    </row>
    <row r="2574">
      <c r="A2574" s="125">
        <v>2573.0</v>
      </c>
      <c r="B2574" s="2" t="s">
        <v>1128</v>
      </c>
      <c r="D2574" s="2" t="s">
        <v>920</v>
      </c>
      <c r="E2574" s="2"/>
      <c r="F2574" s="110" t="s">
        <v>2163</v>
      </c>
      <c r="G2574" s="110" t="s">
        <v>9439</v>
      </c>
      <c r="H2574" s="110" t="s">
        <v>1211</v>
      </c>
      <c r="I2574" s="2" t="s">
        <v>2719</v>
      </c>
      <c r="J2574" s="2" t="s">
        <v>9629</v>
      </c>
      <c r="L2574" s="2" t="s">
        <v>9630</v>
      </c>
      <c r="M2574" s="2">
        <v>510.0</v>
      </c>
    </row>
    <row r="2575">
      <c r="A2575" s="125">
        <v>2574.0</v>
      </c>
      <c r="B2575" s="2" t="s">
        <v>1128</v>
      </c>
      <c r="D2575" s="2" t="s">
        <v>920</v>
      </c>
      <c r="E2575" s="2"/>
      <c r="F2575" s="110" t="s">
        <v>2163</v>
      </c>
      <c r="G2575" s="110" t="s">
        <v>9439</v>
      </c>
      <c r="H2575" s="110" t="s">
        <v>1211</v>
      </c>
      <c r="I2575" s="2" t="s">
        <v>2719</v>
      </c>
      <c r="J2575" s="2" t="s">
        <v>9631</v>
      </c>
      <c r="L2575" s="2" t="s">
        <v>9632</v>
      </c>
      <c r="M2575" s="2">
        <v>510.0</v>
      </c>
    </row>
    <row r="2576">
      <c r="A2576" s="125">
        <v>2575.0</v>
      </c>
      <c r="B2576" s="2" t="s">
        <v>1128</v>
      </c>
      <c r="D2576" s="2" t="s">
        <v>920</v>
      </c>
      <c r="E2576" s="2"/>
      <c r="F2576" s="110" t="s">
        <v>2163</v>
      </c>
      <c r="G2576" s="110" t="s">
        <v>9439</v>
      </c>
      <c r="H2576" s="110" t="s">
        <v>1211</v>
      </c>
      <c r="I2576" s="2" t="s">
        <v>2719</v>
      </c>
      <c r="J2576" s="2" t="s">
        <v>9633</v>
      </c>
      <c r="L2576" s="2" t="s">
        <v>9634</v>
      </c>
      <c r="M2576" s="2">
        <v>510.0</v>
      </c>
    </row>
    <row r="2577">
      <c r="A2577" s="125">
        <v>2576.0</v>
      </c>
      <c r="B2577" s="2" t="s">
        <v>1128</v>
      </c>
      <c r="D2577" s="2" t="s">
        <v>920</v>
      </c>
      <c r="E2577" s="2"/>
      <c r="F2577" s="110" t="s">
        <v>2163</v>
      </c>
      <c r="G2577" s="110" t="s">
        <v>9439</v>
      </c>
      <c r="H2577" s="110" t="s">
        <v>1211</v>
      </c>
      <c r="I2577" s="2" t="s">
        <v>2719</v>
      </c>
      <c r="J2577" s="2" t="s">
        <v>9635</v>
      </c>
      <c r="L2577" s="2" t="s">
        <v>9636</v>
      </c>
      <c r="M2577" s="2">
        <v>510.0</v>
      </c>
    </row>
    <row r="2578">
      <c r="A2578" s="125">
        <v>2577.0</v>
      </c>
      <c r="B2578" s="2" t="s">
        <v>1128</v>
      </c>
      <c r="D2578" s="2" t="s">
        <v>920</v>
      </c>
      <c r="E2578" s="2"/>
      <c r="F2578" s="110" t="s">
        <v>2163</v>
      </c>
      <c r="G2578" s="110" t="s">
        <v>9439</v>
      </c>
      <c r="H2578" s="110" t="s">
        <v>1211</v>
      </c>
      <c r="I2578" s="2" t="s">
        <v>2719</v>
      </c>
      <c r="J2578" s="2" t="s">
        <v>9637</v>
      </c>
      <c r="L2578" s="2" t="s">
        <v>9638</v>
      </c>
      <c r="M2578" s="2">
        <v>510.0</v>
      </c>
    </row>
    <row r="2579">
      <c r="A2579" s="125">
        <v>2578.0</v>
      </c>
      <c r="B2579" s="2" t="s">
        <v>1128</v>
      </c>
      <c r="D2579" s="2" t="s">
        <v>920</v>
      </c>
      <c r="E2579" s="2"/>
      <c r="F2579" s="110" t="s">
        <v>2163</v>
      </c>
      <c r="G2579" s="110" t="s">
        <v>9439</v>
      </c>
      <c r="H2579" s="110" t="s">
        <v>1211</v>
      </c>
      <c r="I2579" s="2" t="s">
        <v>2719</v>
      </c>
      <c r="J2579" s="2" t="s">
        <v>9639</v>
      </c>
      <c r="L2579" s="2" t="s">
        <v>9640</v>
      </c>
      <c r="M2579" s="2">
        <v>510.0</v>
      </c>
    </row>
    <row r="2580">
      <c r="A2580" s="125">
        <v>2579.0</v>
      </c>
      <c r="B2580" s="2" t="s">
        <v>1128</v>
      </c>
      <c r="D2580" s="2" t="s">
        <v>920</v>
      </c>
      <c r="E2580" s="2"/>
      <c r="F2580" s="110" t="s">
        <v>2163</v>
      </c>
      <c r="G2580" s="110" t="s">
        <v>9439</v>
      </c>
      <c r="H2580" s="110" t="s">
        <v>1211</v>
      </c>
      <c r="I2580" s="2" t="s">
        <v>2719</v>
      </c>
      <c r="J2580" s="2" t="s">
        <v>9641</v>
      </c>
      <c r="L2580" s="2" t="s">
        <v>9642</v>
      </c>
      <c r="M2580" s="2">
        <v>510.0</v>
      </c>
    </row>
    <row r="2581">
      <c r="A2581" s="125">
        <v>2580.0</v>
      </c>
      <c r="B2581" s="2" t="s">
        <v>1128</v>
      </c>
      <c r="D2581" s="2" t="s">
        <v>920</v>
      </c>
      <c r="E2581" s="2"/>
      <c r="F2581" s="110" t="s">
        <v>2163</v>
      </c>
      <c r="G2581" s="110" t="s">
        <v>9439</v>
      </c>
      <c r="H2581" s="110" t="s">
        <v>1211</v>
      </c>
      <c r="I2581" s="2" t="s">
        <v>2719</v>
      </c>
      <c r="J2581" s="2" t="s">
        <v>9643</v>
      </c>
      <c r="L2581" s="2" t="s">
        <v>9644</v>
      </c>
      <c r="M2581" s="2">
        <v>510.0</v>
      </c>
    </row>
    <row r="2582">
      <c r="A2582" s="125">
        <v>2581.0</v>
      </c>
      <c r="B2582" s="2" t="s">
        <v>1128</v>
      </c>
      <c r="D2582" s="2" t="s">
        <v>920</v>
      </c>
      <c r="E2582" s="2"/>
      <c r="F2582" s="110" t="s">
        <v>2163</v>
      </c>
      <c r="G2582" s="110" t="s">
        <v>9439</v>
      </c>
      <c r="H2582" s="110" t="s">
        <v>1211</v>
      </c>
      <c r="I2582" s="2" t="s">
        <v>2719</v>
      </c>
      <c r="J2582" s="2" t="s">
        <v>9645</v>
      </c>
      <c r="L2582" s="2" t="s">
        <v>9646</v>
      </c>
      <c r="M2582" s="2">
        <v>510.0</v>
      </c>
    </row>
    <row r="2583">
      <c r="A2583" s="125">
        <v>2582.0</v>
      </c>
      <c r="B2583" s="2" t="s">
        <v>1128</v>
      </c>
      <c r="D2583" s="2" t="s">
        <v>920</v>
      </c>
      <c r="E2583" s="2"/>
      <c r="F2583" s="110" t="s">
        <v>2163</v>
      </c>
      <c r="G2583" s="110" t="s">
        <v>9439</v>
      </c>
      <c r="H2583" s="110" t="s">
        <v>1211</v>
      </c>
      <c r="I2583" s="2" t="s">
        <v>2719</v>
      </c>
      <c r="J2583" s="2" t="s">
        <v>9647</v>
      </c>
      <c r="L2583" s="2" t="s">
        <v>9648</v>
      </c>
      <c r="M2583" s="2">
        <v>510.0</v>
      </c>
    </row>
    <row r="2584">
      <c r="A2584" s="125">
        <v>2583.0</v>
      </c>
      <c r="B2584" s="2" t="s">
        <v>1128</v>
      </c>
      <c r="D2584" s="2" t="s">
        <v>920</v>
      </c>
      <c r="E2584" s="2"/>
      <c r="F2584" s="110" t="s">
        <v>2163</v>
      </c>
      <c r="G2584" s="110" t="s">
        <v>9439</v>
      </c>
      <c r="H2584" s="110" t="s">
        <v>1211</v>
      </c>
      <c r="I2584" s="2" t="s">
        <v>2719</v>
      </c>
      <c r="J2584" s="2" t="s">
        <v>9649</v>
      </c>
      <c r="L2584" s="2" t="s">
        <v>9650</v>
      </c>
      <c r="M2584" s="2">
        <v>510.0</v>
      </c>
    </row>
    <row r="2585">
      <c r="A2585" s="125">
        <v>2584.0</v>
      </c>
      <c r="B2585" s="2" t="s">
        <v>1128</v>
      </c>
      <c r="D2585" s="2" t="s">
        <v>920</v>
      </c>
      <c r="E2585" s="2"/>
      <c r="F2585" s="110" t="s">
        <v>2163</v>
      </c>
      <c r="G2585" s="110" t="s">
        <v>9439</v>
      </c>
      <c r="H2585" s="110" t="s">
        <v>1211</v>
      </c>
      <c r="I2585" s="2" t="s">
        <v>2719</v>
      </c>
      <c r="J2585" s="2" t="s">
        <v>9651</v>
      </c>
      <c r="L2585" s="2" t="s">
        <v>9652</v>
      </c>
      <c r="M2585" s="2">
        <v>510.0</v>
      </c>
    </row>
    <row r="2586">
      <c r="A2586" s="125">
        <v>2585.0</v>
      </c>
      <c r="B2586" s="2" t="s">
        <v>1128</v>
      </c>
      <c r="D2586" s="2" t="s">
        <v>920</v>
      </c>
      <c r="E2586" s="2"/>
      <c r="F2586" s="110" t="s">
        <v>2163</v>
      </c>
      <c r="G2586" s="110" t="s">
        <v>9439</v>
      </c>
      <c r="H2586" s="110" t="s">
        <v>1211</v>
      </c>
      <c r="I2586" s="2" t="s">
        <v>2719</v>
      </c>
      <c r="J2586" s="2" t="s">
        <v>9653</v>
      </c>
      <c r="L2586" s="2" t="s">
        <v>9654</v>
      </c>
      <c r="M2586" s="2">
        <v>510.0</v>
      </c>
    </row>
    <row r="2587">
      <c r="A2587" s="125">
        <v>2586.0</v>
      </c>
      <c r="B2587" s="2" t="s">
        <v>1128</v>
      </c>
      <c r="D2587" s="2" t="s">
        <v>920</v>
      </c>
      <c r="E2587" s="2"/>
      <c r="F2587" s="110" t="s">
        <v>2163</v>
      </c>
      <c r="G2587" s="110" t="s">
        <v>9439</v>
      </c>
      <c r="H2587" s="110" t="s">
        <v>1211</v>
      </c>
      <c r="I2587" s="2" t="s">
        <v>2719</v>
      </c>
      <c r="J2587" s="2" t="s">
        <v>9655</v>
      </c>
      <c r="L2587" s="2" t="s">
        <v>9656</v>
      </c>
      <c r="M2587" s="2">
        <v>510.0</v>
      </c>
    </row>
    <row r="2588">
      <c r="A2588" s="125">
        <v>2587.0</v>
      </c>
      <c r="B2588" s="2" t="s">
        <v>1128</v>
      </c>
      <c r="D2588" s="2" t="s">
        <v>920</v>
      </c>
      <c r="E2588" s="2"/>
      <c r="F2588" s="110" t="s">
        <v>2163</v>
      </c>
      <c r="G2588" s="110" t="s">
        <v>9439</v>
      </c>
      <c r="H2588" s="110" t="s">
        <v>1211</v>
      </c>
      <c r="I2588" s="2" t="s">
        <v>2719</v>
      </c>
      <c r="J2588" s="2" t="s">
        <v>9657</v>
      </c>
      <c r="L2588" s="2" t="s">
        <v>9658</v>
      </c>
      <c r="M2588" s="2">
        <v>510.0</v>
      </c>
    </row>
    <row r="2589">
      <c r="A2589" s="125">
        <v>2588.0</v>
      </c>
      <c r="B2589" s="2" t="s">
        <v>1128</v>
      </c>
      <c r="D2589" s="2" t="s">
        <v>920</v>
      </c>
      <c r="E2589" s="2"/>
      <c r="F2589" s="110" t="s">
        <v>2163</v>
      </c>
      <c r="G2589" s="110" t="s">
        <v>9439</v>
      </c>
      <c r="H2589" s="110" t="s">
        <v>1211</v>
      </c>
      <c r="I2589" s="2" t="s">
        <v>2719</v>
      </c>
      <c r="J2589" s="2" t="s">
        <v>9659</v>
      </c>
      <c r="L2589" s="2" t="s">
        <v>9660</v>
      </c>
      <c r="M2589" s="2">
        <v>510.0</v>
      </c>
    </row>
    <row r="2590">
      <c r="A2590" s="125">
        <v>2589.0</v>
      </c>
      <c r="B2590" s="2" t="s">
        <v>1128</v>
      </c>
      <c r="D2590" s="2" t="s">
        <v>920</v>
      </c>
      <c r="E2590" s="2"/>
      <c r="F2590" s="110" t="s">
        <v>2163</v>
      </c>
      <c r="G2590" s="110" t="s">
        <v>9439</v>
      </c>
      <c r="H2590" s="110" t="s">
        <v>1211</v>
      </c>
      <c r="I2590" s="2" t="s">
        <v>2719</v>
      </c>
      <c r="J2590" s="2" t="s">
        <v>9661</v>
      </c>
      <c r="L2590" s="2" t="s">
        <v>9662</v>
      </c>
      <c r="M2590" s="2">
        <v>510.0</v>
      </c>
    </row>
    <row r="2591">
      <c r="A2591" s="125">
        <v>2590.0</v>
      </c>
      <c r="B2591" s="2" t="s">
        <v>1128</v>
      </c>
      <c r="D2591" s="2" t="s">
        <v>920</v>
      </c>
      <c r="E2591" s="2"/>
      <c r="F2591" s="110" t="s">
        <v>2163</v>
      </c>
      <c r="G2591" s="110" t="s">
        <v>9439</v>
      </c>
      <c r="H2591" s="110" t="s">
        <v>1211</v>
      </c>
      <c r="I2591" s="2" t="s">
        <v>2719</v>
      </c>
      <c r="J2591" s="2" t="s">
        <v>9663</v>
      </c>
      <c r="L2591" s="2" t="s">
        <v>9664</v>
      </c>
      <c r="M2591" s="2">
        <v>510.0</v>
      </c>
    </row>
    <row r="2592">
      <c r="A2592" s="125">
        <v>2591.0</v>
      </c>
      <c r="B2592" s="2" t="s">
        <v>1128</v>
      </c>
      <c r="D2592" s="2" t="s">
        <v>920</v>
      </c>
      <c r="E2592" s="2"/>
      <c r="F2592" s="110" t="s">
        <v>2163</v>
      </c>
      <c r="G2592" s="110" t="s">
        <v>9439</v>
      </c>
      <c r="H2592" s="110" t="s">
        <v>1211</v>
      </c>
      <c r="I2592" s="2" t="s">
        <v>2719</v>
      </c>
      <c r="J2592" s="2" t="s">
        <v>9665</v>
      </c>
      <c r="L2592" s="2" t="s">
        <v>9666</v>
      </c>
      <c r="M2592" s="2">
        <v>510.0</v>
      </c>
    </row>
    <row r="2593">
      <c r="A2593" s="125">
        <v>2592.0</v>
      </c>
      <c r="B2593" s="2" t="s">
        <v>1128</v>
      </c>
      <c r="D2593" s="2" t="s">
        <v>920</v>
      </c>
      <c r="E2593" s="2"/>
      <c r="F2593" s="110" t="s">
        <v>2163</v>
      </c>
      <c r="G2593" s="110" t="s">
        <v>9439</v>
      </c>
      <c r="H2593" s="110" t="s">
        <v>1211</v>
      </c>
      <c r="I2593" s="2" t="s">
        <v>2719</v>
      </c>
      <c r="J2593" s="2" t="s">
        <v>9667</v>
      </c>
      <c r="L2593" s="2" t="s">
        <v>9668</v>
      </c>
      <c r="M2593" s="2">
        <v>510.0</v>
      </c>
    </row>
    <row r="2594">
      <c r="A2594" s="125">
        <v>2593.0</v>
      </c>
      <c r="B2594" s="2" t="s">
        <v>1128</v>
      </c>
      <c r="D2594" s="2" t="s">
        <v>920</v>
      </c>
      <c r="E2594" s="2"/>
      <c r="F2594" s="110" t="s">
        <v>2163</v>
      </c>
      <c r="G2594" s="110" t="s">
        <v>9439</v>
      </c>
      <c r="H2594" s="110" t="s">
        <v>1211</v>
      </c>
      <c r="I2594" s="2" t="s">
        <v>2719</v>
      </c>
      <c r="J2594" s="2" t="s">
        <v>9669</v>
      </c>
      <c r="L2594" s="2" t="s">
        <v>9670</v>
      </c>
      <c r="M2594" s="2">
        <v>510.0</v>
      </c>
    </row>
    <row r="2595">
      <c r="A2595" s="125">
        <v>2594.0</v>
      </c>
      <c r="B2595" s="2" t="s">
        <v>1128</v>
      </c>
      <c r="D2595" s="2" t="s">
        <v>920</v>
      </c>
      <c r="E2595" s="2"/>
      <c r="F2595" s="110" t="s">
        <v>2163</v>
      </c>
      <c r="G2595" s="110" t="s">
        <v>9439</v>
      </c>
      <c r="H2595" s="110" t="s">
        <v>1211</v>
      </c>
      <c r="I2595" s="2" t="s">
        <v>2719</v>
      </c>
      <c r="J2595" s="2" t="s">
        <v>9631</v>
      </c>
      <c r="L2595" s="2" t="s">
        <v>9632</v>
      </c>
      <c r="M2595" s="2">
        <v>510.0</v>
      </c>
    </row>
    <row r="2596">
      <c r="A2596" s="125">
        <v>2595.0</v>
      </c>
      <c r="B2596" s="2" t="s">
        <v>1128</v>
      </c>
      <c r="D2596" s="2" t="s">
        <v>920</v>
      </c>
      <c r="E2596" s="2"/>
      <c r="F2596" s="110" t="s">
        <v>2163</v>
      </c>
      <c r="G2596" s="110" t="s">
        <v>9439</v>
      </c>
      <c r="H2596" s="110" t="s">
        <v>1211</v>
      </c>
      <c r="I2596" s="2" t="s">
        <v>2719</v>
      </c>
      <c r="J2596" s="2" t="s">
        <v>9671</v>
      </c>
      <c r="L2596" s="2" t="s">
        <v>9672</v>
      </c>
      <c r="M2596" s="2">
        <v>510.0</v>
      </c>
    </row>
    <row r="2597">
      <c r="A2597" s="125">
        <v>2596.0</v>
      </c>
      <c r="B2597" s="2" t="s">
        <v>1128</v>
      </c>
      <c r="D2597" s="2" t="s">
        <v>920</v>
      </c>
      <c r="E2597" s="2"/>
      <c r="F2597" s="110" t="s">
        <v>2163</v>
      </c>
      <c r="G2597" s="110" t="s">
        <v>9439</v>
      </c>
      <c r="H2597" s="110" t="s">
        <v>1211</v>
      </c>
      <c r="I2597" s="2" t="s">
        <v>2719</v>
      </c>
      <c r="J2597" s="2" t="s">
        <v>9673</v>
      </c>
      <c r="L2597" s="2" t="s">
        <v>9674</v>
      </c>
      <c r="M2597" s="2">
        <v>510.0</v>
      </c>
    </row>
    <row r="2598">
      <c r="A2598" s="125">
        <v>2597.0</v>
      </c>
      <c r="B2598" s="2" t="s">
        <v>1128</v>
      </c>
      <c r="D2598" s="2" t="s">
        <v>920</v>
      </c>
      <c r="E2598" s="2"/>
      <c r="F2598" s="110" t="s">
        <v>2163</v>
      </c>
      <c r="G2598" s="110" t="s">
        <v>9439</v>
      </c>
      <c r="H2598" s="110" t="s">
        <v>1211</v>
      </c>
      <c r="I2598" s="2" t="s">
        <v>2719</v>
      </c>
      <c r="J2598" s="2" t="s">
        <v>9675</v>
      </c>
      <c r="L2598" s="2" t="s">
        <v>9676</v>
      </c>
      <c r="M2598" s="2">
        <v>510.0</v>
      </c>
    </row>
    <row r="2599">
      <c r="A2599" s="125">
        <v>2598.0</v>
      </c>
      <c r="B2599" s="2" t="s">
        <v>1128</v>
      </c>
      <c r="D2599" s="2" t="s">
        <v>920</v>
      </c>
      <c r="E2599" s="2"/>
      <c r="F2599" s="110" t="s">
        <v>2163</v>
      </c>
      <c r="G2599" s="110" t="s">
        <v>9439</v>
      </c>
      <c r="H2599" s="110" t="s">
        <v>1211</v>
      </c>
      <c r="I2599" s="2" t="s">
        <v>2719</v>
      </c>
      <c r="J2599" s="2" t="s">
        <v>9677</v>
      </c>
      <c r="L2599" s="2" t="s">
        <v>9678</v>
      </c>
      <c r="M2599" s="2">
        <v>510.0</v>
      </c>
    </row>
    <row r="2600">
      <c r="A2600" s="125">
        <v>2599.0</v>
      </c>
      <c r="B2600" s="2" t="s">
        <v>1128</v>
      </c>
      <c r="D2600" s="2" t="s">
        <v>920</v>
      </c>
      <c r="E2600" s="2"/>
      <c r="F2600" s="110" t="s">
        <v>2163</v>
      </c>
      <c r="G2600" s="110" t="s">
        <v>9439</v>
      </c>
      <c r="H2600" s="110" t="s">
        <v>1211</v>
      </c>
      <c r="I2600" s="2" t="s">
        <v>2719</v>
      </c>
      <c r="J2600" s="2" t="s">
        <v>9679</v>
      </c>
      <c r="L2600" s="2" t="s">
        <v>9680</v>
      </c>
      <c r="M2600" s="2">
        <v>510.0</v>
      </c>
    </row>
    <row r="2601">
      <c r="A2601" s="125">
        <v>2600.0</v>
      </c>
      <c r="B2601" s="2" t="s">
        <v>1128</v>
      </c>
      <c r="D2601" s="2" t="s">
        <v>920</v>
      </c>
      <c r="E2601" s="2"/>
      <c r="F2601" s="110" t="s">
        <v>2163</v>
      </c>
      <c r="G2601" s="110" t="s">
        <v>9439</v>
      </c>
      <c r="H2601" s="110" t="s">
        <v>1211</v>
      </c>
      <c r="I2601" s="2" t="s">
        <v>2719</v>
      </c>
      <c r="J2601" s="2" t="s">
        <v>9681</v>
      </c>
      <c r="L2601" s="2" t="s">
        <v>9682</v>
      </c>
      <c r="M2601" s="2">
        <v>510.0</v>
      </c>
    </row>
    <row r="2602">
      <c r="A2602" s="125">
        <v>2601.0</v>
      </c>
      <c r="B2602" s="2" t="s">
        <v>1128</v>
      </c>
      <c r="D2602" s="2" t="s">
        <v>920</v>
      </c>
      <c r="E2602" s="2"/>
      <c r="F2602" s="110" t="s">
        <v>2163</v>
      </c>
      <c r="G2602" s="110" t="s">
        <v>9439</v>
      </c>
      <c r="H2602" s="110" t="s">
        <v>1211</v>
      </c>
      <c r="I2602" s="2" t="s">
        <v>2719</v>
      </c>
      <c r="J2602" s="2" t="s">
        <v>9683</v>
      </c>
      <c r="L2602" s="2" t="s">
        <v>9684</v>
      </c>
      <c r="M2602" s="2">
        <v>510.0</v>
      </c>
    </row>
    <row r="2603">
      <c r="A2603" s="125">
        <v>2602.0</v>
      </c>
      <c r="B2603" s="2" t="s">
        <v>1128</v>
      </c>
      <c r="D2603" s="2" t="s">
        <v>920</v>
      </c>
      <c r="E2603" s="2"/>
      <c r="F2603" s="110" t="s">
        <v>2163</v>
      </c>
      <c r="G2603" s="110" t="s">
        <v>9439</v>
      </c>
      <c r="H2603" s="110" t="s">
        <v>1211</v>
      </c>
      <c r="I2603" s="2" t="s">
        <v>2719</v>
      </c>
      <c r="J2603" s="2" t="s">
        <v>9685</v>
      </c>
      <c r="L2603" s="2" t="s">
        <v>9686</v>
      </c>
      <c r="M2603" s="2">
        <v>510.0</v>
      </c>
    </row>
    <row r="2604">
      <c r="A2604" s="125">
        <v>2603.0</v>
      </c>
      <c r="B2604" s="2" t="s">
        <v>1128</v>
      </c>
      <c r="D2604" s="2" t="s">
        <v>920</v>
      </c>
      <c r="E2604" s="2"/>
      <c r="F2604" s="110" t="s">
        <v>2163</v>
      </c>
      <c r="G2604" s="110" t="s">
        <v>9439</v>
      </c>
      <c r="H2604" s="110" t="s">
        <v>1211</v>
      </c>
      <c r="I2604" s="2" t="s">
        <v>2719</v>
      </c>
      <c r="J2604" s="2" t="s">
        <v>9687</v>
      </c>
      <c r="L2604" s="2" t="s">
        <v>9688</v>
      </c>
      <c r="M2604" s="2">
        <v>510.0</v>
      </c>
    </row>
    <row r="2605">
      <c r="A2605" s="125">
        <v>2604.0</v>
      </c>
      <c r="B2605" s="2" t="s">
        <v>1128</v>
      </c>
      <c r="D2605" s="2" t="s">
        <v>920</v>
      </c>
      <c r="E2605" s="2"/>
      <c r="F2605" s="110" t="s">
        <v>2163</v>
      </c>
      <c r="G2605" s="110" t="s">
        <v>9439</v>
      </c>
      <c r="H2605" s="110" t="s">
        <v>1211</v>
      </c>
      <c r="I2605" s="2" t="s">
        <v>2719</v>
      </c>
      <c r="J2605" s="2" t="s">
        <v>9689</v>
      </c>
      <c r="L2605" s="2" t="s">
        <v>9690</v>
      </c>
      <c r="M2605" s="2">
        <v>510.0</v>
      </c>
    </row>
    <row r="2606">
      <c r="A2606" s="125">
        <v>2605.0</v>
      </c>
      <c r="B2606" s="2" t="s">
        <v>1128</v>
      </c>
      <c r="D2606" s="2" t="s">
        <v>920</v>
      </c>
      <c r="E2606" s="2"/>
      <c r="F2606" s="110" t="s">
        <v>2163</v>
      </c>
      <c r="G2606" s="110" t="s">
        <v>9439</v>
      </c>
      <c r="H2606" s="110" t="s">
        <v>1211</v>
      </c>
      <c r="I2606" s="2" t="s">
        <v>2719</v>
      </c>
      <c r="J2606" s="2" t="s">
        <v>9691</v>
      </c>
      <c r="L2606" s="2" t="s">
        <v>9692</v>
      </c>
      <c r="M2606" s="2">
        <v>510.0</v>
      </c>
    </row>
    <row r="2607">
      <c r="A2607" s="125">
        <v>2606.0</v>
      </c>
      <c r="B2607" s="2" t="s">
        <v>1128</v>
      </c>
      <c r="D2607" s="2" t="s">
        <v>920</v>
      </c>
      <c r="E2607" s="2"/>
      <c r="F2607" s="110" t="s">
        <v>2163</v>
      </c>
      <c r="G2607" s="110" t="s">
        <v>4041</v>
      </c>
      <c r="H2607" s="110" t="s">
        <v>1211</v>
      </c>
      <c r="I2607" s="2" t="s">
        <v>2719</v>
      </c>
      <c r="J2607" s="7" t="s">
        <v>9693</v>
      </c>
      <c r="K2607" s="5"/>
      <c r="L2607" s="2" t="s">
        <v>9694</v>
      </c>
      <c r="M2607" s="5">
        <v>519.0</v>
      </c>
      <c r="N2607" s="6"/>
      <c r="P2607" s="6"/>
    </row>
    <row r="2608">
      <c r="A2608" s="125">
        <v>2607.0</v>
      </c>
      <c r="B2608" s="2" t="s">
        <v>1128</v>
      </c>
      <c r="D2608" s="2" t="s">
        <v>920</v>
      </c>
      <c r="E2608" s="2"/>
      <c r="F2608" s="110" t="s">
        <v>2163</v>
      </c>
      <c r="G2608" s="110" t="s">
        <v>4041</v>
      </c>
      <c r="H2608" s="110" t="s">
        <v>1211</v>
      </c>
      <c r="I2608" s="2" t="s">
        <v>2719</v>
      </c>
      <c r="J2608" s="2" t="s">
        <v>9695</v>
      </c>
      <c r="K2608" s="5"/>
      <c r="L2608" s="2" t="s">
        <v>9696</v>
      </c>
      <c r="M2608" s="5">
        <v>519.0</v>
      </c>
      <c r="N2608" s="6"/>
      <c r="P2608" s="6"/>
    </row>
    <row r="2609">
      <c r="A2609" s="125">
        <v>2608.0</v>
      </c>
      <c r="B2609" s="2" t="s">
        <v>1128</v>
      </c>
      <c r="D2609" s="2" t="s">
        <v>920</v>
      </c>
      <c r="E2609" s="2"/>
      <c r="F2609" s="110" t="s">
        <v>2163</v>
      </c>
      <c r="G2609" s="110" t="s">
        <v>9697</v>
      </c>
      <c r="H2609" s="110" t="s">
        <v>1211</v>
      </c>
      <c r="I2609" s="2" t="s">
        <v>2719</v>
      </c>
      <c r="J2609" s="2" t="s">
        <v>9697</v>
      </c>
      <c r="K2609" s="5"/>
      <c r="L2609" s="127" t="s">
        <v>9698</v>
      </c>
      <c r="M2609" s="5">
        <v>521.0</v>
      </c>
      <c r="N2609" s="6"/>
      <c r="O2609" s="128"/>
      <c r="P2609" s="6"/>
    </row>
    <row r="2610">
      <c r="A2610" s="125">
        <v>2609.0</v>
      </c>
      <c r="B2610" s="2" t="s">
        <v>1128</v>
      </c>
      <c r="D2610" s="2" t="s">
        <v>920</v>
      </c>
      <c r="E2610" s="2"/>
      <c r="F2610" s="110" t="s">
        <v>2163</v>
      </c>
      <c r="G2610" s="110" t="s">
        <v>9699</v>
      </c>
      <c r="H2610" s="110" t="s">
        <v>1211</v>
      </c>
      <c r="I2610" s="2" t="s">
        <v>2719</v>
      </c>
      <c r="J2610" s="7" t="s">
        <v>9699</v>
      </c>
      <c r="K2610" s="5"/>
      <c r="L2610" s="127" t="s">
        <v>9700</v>
      </c>
      <c r="M2610" s="5">
        <v>521.0</v>
      </c>
      <c r="N2610" s="6"/>
      <c r="O2610" s="7"/>
      <c r="P2610" s="6"/>
    </row>
    <row r="2611">
      <c r="A2611" s="125">
        <v>2610.0</v>
      </c>
      <c r="B2611" s="2" t="s">
        <v>1128</v>
      </c>
      <c r="D2611" s="2" t="s">
        <v>920</v>
      </c>
      <c r="E2611" s="2"/>
      <c r="F2611" s="110" t="s">
        <v>2163</v>
      </c>
      <c r="G2611" s="110" t="s">
        <v>9701</v>
      </c>
      <c r="H2611" s="110" t="s">
        <v>1211</v>
      </c>
      <c r="I2611" s="2" t="s">
        <v>2719</v>
      </c>
      <c r="J2611" s="2" t="s">
        <v>9701</v>
      </c>
      <c r="K2611" s="5"/>
      <c r="L2611" s="127" t="s">
        <v>9702</v>
      </c>
      <c r="M2611" s="5">
        <v>521.0</v>
      </c>
      <c r="N2611" s="6"/>
      <c r="O2611" s="7"/>
      <c r="P2611" s="6"/>
    </row>
    <row r="2612">
      <c r="A2612" s="125">
        <v>2611.0</v>
      </c>
      <c r="B2612" s="2" t="s">
        <v>1128</v>
      </c>
      <c r="D2612" s="2" t="s">
        <v>920</v>
      </c>
      <c r="E2612" s="2"/>
      <c r="F2612" s="110" t="s">
        <v>2163</v>
      </c>
      <c r="G2612" s="110" t="s">
        <v>9701</v>
      </c>
      <c r="H2612" s="110" t="s">
        <v>1211</v>
      </c>
      <c r="I2612" s="2" t="s">
        <v>2719</v>
      </c>
      <c r="J2612" s="2" t="s">
        <v>9703</v>
      </c>
      <c r="K2612" s="5"/>
      <c r="L2612" s="2" t="s">
        <v>9704</v>
      </c>
      <c r="M2612" s="5">
        <v>520.0</v>
      </c>
      <c r="N2612" s="6"/>
      <c r="O2612" s="128"/>
      <c r="P2612" s="6"/>
    </row>
    <row r="2613">
      <c r="A2613" s="125">
        <v>2612.0</v>
      </c>
      <c r="B2613" s="2" t="s">
        <v>1128</v>
      </c>
      <c r="D2613" s="2" t="s">
        <v>920</v>
      </c>
      <c r="E2613" s="2"/>
      <c r="F2613" s="110" t="s">
        <v>2163</v>
      </c>
      <c r="G2613" s="110" t="s">
        <v>9701</v>
      </c>
      <c r="H2613" s="110" t="s">
        <v>1211</v>
      </c>
      <c r="I2613" s="2" t="s">
        <v>2719</v>
      </c>
      <c r="J2613" s="2" t="s">
        <v>9705</v>
      </c>
      <c r="K2613" s="5"/>
      <c r="L2613" s="2" t="s">
        <v>9706</v>
      </c>
      <c r="M2613" s="5">
        <v>520.0</v>
      </c>
      <c r="N2613" s="6"/>
      <c r="O2613" s="128"/>
      <c r="P2613" s="6"/>
    </row>
    <row r="2614">
      <c r="A2614" s="125">
        <v>2613.0</v>
      </c>
      <c r="B2614" s="2" t="s">
        <v>1128</v>
      </c>
      <c r="D2614" s="2" t="s">
        <v>920</v>
      </c>
      <c r="E2614" s="2"/>
      <c r="F2614" s="110" t="s">
        <v>2163</v>
      </c>
      <c r="G2614" s="110" t="s">
        <v>9701</v>
      </c>
      <c r="H2614" s="110" t="s">
        <v>1211</v>
      </c>
      <c r="I2614" s="2" t="s">
        <v>2719</v>
      </c>
      <c r="J2614" s="2" t="s">
        <v>9707</v>
      </c>
      <c r="K2614" s="5"/>
      <c r="L2614" s="2" t="s">
        <v>9708</v>
      </c>
      <c r="M2614" s="5">
        <v>520.0</v>
      </c>
      <c r="N2614" s="6"/>
      <c r="O2614" s="128"/>
      <c r="P2614" s="6"/>
    </row>
    <row r="2615">
      <c r="A2615" s="125">
        <v>2614.0</v>
      </c>
      <c r="B2615" s="2" t="s">
        <v>1128</v>
      </c>
      <c r="D2615" s="2" t="s">
        <v>920</v>
      </c>
      <c r="E2615" s="2"/>
      <c r="F2615" s="110" t="s">
        <v>2163</v>
      </c>
      <c r="G2615" s="110" t="s">
        <v>9701</v>
      </c>
      <c r="H2615" s="110" t="s">
        <v>1211</v>
      </c>
      <c r="I2615" s="2" t="s">
        <v>2719</v>
      </c>
      <c r="J2615" s="2" t="s">
        <v>9709</v>
      </c>
      <c r="K2615" s="5"/>
      <c r="L2615" s="2" t="s">
        <v>9710</v>
      </c>
      <c r="M2615" s="5">
        <v>520.0</v>
      </c>
      <c r="N2615" s="6"/>
      <c r="O2615" s="128"/>
      <c r="P2615" s="6"/>
    </row>
    <row r="2616">
      <c r="A2616" s="125">
        <v>2615.0</v>
      </c>
      <c r="B2616" s="2" t="s">
        <v>1128</v>
      </c>
      <c r="D2616" s="2" t="s">
        <v>920</v>
      </c>
      <c r="E2616" s="2"/>
      <c r="F2616" s="110" t="s">
        <v>2163</v>
      </c>
      <c r="G2616" s="110" t="s">
        <v>9701</v>
      </c>
      <c r="H2616" s="110" t="s">
        <v>1211</v>
      </c>
      <c r="I2616" s="2" t="s">
        <v>2719</v>
      </c>
      <c r="J2616" s="2" t="s">
        <v>9711</v>
      </c>
      <c r="K2616" s="5"/>
      <c r="L2616" s="2" t="s">
        <v>9712</v>
      </c>
      <c r="M2616" s="5">
        <v>520.0</v>
      </c>
      <c r="N2616" s="6"/>
      <c r="O2616" s="128"/>
      <c r="P2616" s="6"/>
    </row>
    <row r="2617">
      <c r="A2617" s="125">
        <v>2616.0</v>
      </c>
      <c r="B2617" s="2" t="s">
        <v>1128</v>
      </c>
      <c r="D2617" s="2" t="s">
        <v>920</v>
      </c>
      <c r="E2617" s="2"/>
      <c r="F2617" s="110" t="s">
        <v>2163</v>
      </c>
      <c r="G2617" s="110" t="s">
        <v>9701</v>
      </c>
      <c r="H2617" s="110" t="s">
        <v>1211</v>
      </c>
      <c r="I2617" s="2" t="s">
        <v>2719</v>
      </c>
      <c r="J2617" s="2" t="s">
        <v>9713</v>
      </c>
      <c r="K2617" s="5"/>
      <c r="L2617" s="2" t="s">
        <v>9714</v>
      </c>
      <c r="M2617" s="5">
        <v>520.0</v>
      </c>
      <c r="N2617" s="6"/>
      <c r="O2617" s="128"/>
      <c r="P2617" s="6"/>
    </row>
    <row r="2618">
      <c r="A2618" s="125">
        <v>2617.0</v>
      </c>
      <c r="B2618" s="2" t="s">
        <v>1128</v>
      </c>
      <c r="D2618" s="2" t="s">
        <v>920</v>
      </c>
      <c r="E2618" s="2"/>
      <c r="F2618" s="110" t="s">
        <v>2163</v>
      </c>
      <c r="G2618" s="110" t="s">
        <v>9701</v>
      </c>
      <c r="H2618" s="110" t="s">
        <v>1211</v>
      </c>
      <c r="I2618" s="2" t="s">
        <v>2719</v>
      </c>
      <c r="J2618" s="2" t="s">
        <v>9715</v>
      </c>
      <c r="K2618" s="5"/>
      <c r="L2618" s="2" t="s">
        <v>9716</v>
      </c>
      <c r="M2618" s="5">
        <v>520.0</v>
      </c>
      <c r="N2618" s="6"/>
      <c r="O2618" s="128"/>
      <c r="P2618" s="6"/>
    </row>
    <row r="2619">
      <c r="A2619" s="125">
        <v>2618.0</v>
      </c>
      <c r="B2619" s="2" t="s">
        <v>1128</v>
      </c>
      <c r="D2619" s="2" t="s">
        <v>920</v>
      </c>
      <c r="E2619" s="2"/>
      <c r="F2619" s="110" t="s">
        <v>2163</v>
      </c>
      <c r="G2619" s="110" t="s">
        <v>4038</v>
      </c>
      <c r="H2619" s="110" t="s">
        <v>1211</v>
      </c>
      <c r="I2619" s="2" t="s">
        <v>2719</v>
      </c>
      <c r="J2619" s="2" t="s">
        <v>9717</v>
      </c>
      <c r="K2619" s="5"/>
      <c r="L2619" s="2" t="s">
        <v>9718</v>
      </c>
      <c r="M2619" s="5">
        <v>520.0</v>
      </c>
      <c r="N2619" s="6"/>
      <c r="O2619" s="128"/>
      <c r="P2619" s="6"/>
    </row>
    <row r="2620">
      <c r="A2620" s="125">
        <v>2619.0</v>
      </c>
      <c r="B2620" s="2" t="s">
        <v>1128</v>
      </c>
      <c r="D2620" s="2" t="s">
        <v>920</v>
      </c>
      <c r="E2620" s="2"/>
      <c r="F2620" s="110" t="s">
        <v>2163</v>
      </c>
      <c r="G2620" s="110" t="s">
        <v>9697</v>
      </c>
      <c r="H2620" s="110" t="s">
        <v>1211</v>
      </c>
      <c r="I2620" s="2" t="s">
        <v>2719</v>
      </c>
      <c r="J2620" s="2" t="s">
        <v>9719</v>
      </c>
      <c r="K2620" s="5"/>
      <c r="L2620" s="2" t="s">
        <v>9720</v>
      </c>
      <c r="M2620" s="5">
        <v>520.0</v>
      </c>
      <c r="N2620" s="6"/>
      <c r="O2620" s="128"/>
      <c r="P2620" s="6"/>
    </row>
    <row r="2621">
      <c r="A2621" s="125">
        <v>2620.0</v>
      </c>
      <c r="B2621" s="2" t="s">
        <v>1128</v>
      </c>
      <c r="D2621" s="2" t="s">
        <v>920</v>
      </c>
      <c r="E2621" s="2"/>
      <c r="F2621" s="129" t="s">
        <v>922</v>
      </c>
      <c r="G2621" s="110" t="s">
        <v>9721</v>
      </c>
      <c r="H2621" s="110" t="s">
        <v>1222</v>
      </c>
      <c r="I2621" s="2" t="s">
        <v>925</v>
      </c>
      <c r="J2621" s="130" t="s">
        <v>9722</v>
      </c>
      <c r="K2621" s="5"/>
      <c r="L2621" s="2" t="s">
        <v>1225</v>
      </c>
      <c r="M2621" s="5">
        <v>523.0</v>
      </c>
      <c r="N2621" s="6"/>
      <c r="O2621" s="128"/>
      <c r="P2621" s="6"/>
    </row>
    <row r="2622">
      <c r="A2622" s="125">
        <v>2621.0</v>
      </c>
      <c r="B2622" s="2" t="s">
        <v>1128</v>
      </c>
      <c r="D2622" s="2" t="s">
        <v>920</v>
      </c>
      <c r="E2622" s="2"/>
      <c r="F2622" s="129" t="s">
        <v>922</v>
      </c>
      <c r="G2622" s="110" t="s">
        <v>9721</v>
      </c>
      <c r="H2622" s="110" t="s">
        <v>1222</v>
      </c>
      <c r="I2622" s="2" t="s">
        <v>2719</v>
      </c>
      <c r="J2622" s="130" t="s">
        <v>9723</v>
      </c>
      <c r="K2622" s="5"/>
      <c r="L2622" s="2" t="s">
        <v>9724</v>
      </c>
      <c r="M2622" s="5">
        <v>520.0</v>
      </c>
      <c r="N2622" s="6"/>
      <c r="O2622" s="128"/>
      <c r="P2622" s="6"/>
    </row>
    <row r="2623">
      <c r="A2623" s="125">
        <v>2622.0</v>
      </c>
      <c r="B2623" s="2" t="s">
        <v>1128</v>
      </c>
      <c r="D2623" s="2" t="s">
        <v>920</v>
      </c>
      <c r="E2623" s="2"/>
      <c r="F2623" s="129" t="s">
        <v>922</v>
      </c>
      <c r="G2623" s="110" t="s">
        <v>991</v>
      </c>
      <c r="H2623" s="110" t="s">
        <v>992</v>
      </c>
      <c r="I2623" s="2" t="s">
        <v>925</v>
      </c>
      <c r="J2623" s="2" t="s">
        <v>1163</v>
      </c>
      <c r="K2623" s="5"/>
      <c r="L2623" s="2" t="s">
        <v>1165</v>
      </c>
      <c r="M2623" s="5">
        <v>523.0</v>
      </c>
      <c r="N2623" s="6"/>
      <c r="O2623" s="128"/>
      <c r="P2623" s="6"/>
    </row>
    <row r="2624">
      <c r="A2624" s="125">
        <v>2623.0</v>
      </c>
      <c r="B2624" s="2" t="s">
        <v>1128</v>
      </c>
      <c r="D2624" s="2" t="s">
        <v>920</v>
      </c>
      <c r="E2624" s="2"/>
      <c r="F2624" s="129" t="s">
        <v>922</v>
      </c>
      <c r="G2624" s="110" t="s">
        <v>991</v>
      </c>
      <c r="H2624" s="110" t="s">
        <v>992</v>
      </c>
      <c r="I2624" s="2" t="s">
        <v>2719</v>
      </c>
      <c r="J2624" s="2" t="s">
        <v>9725</v>
      </c>
      <c r="K2624" s="5"/>
      <c r="L2624" s="2" t="s">
        <v>9726</v>
      </c>
      <c r="M2624" s="5">
        <v>520.0</v>
      </c>
      <c r="N2624" s="6"/>
      <c r="O2624" s="128"/>
      <c r="P2624" s="6"/>
    </row>
    <row r="2625">
      <c r="A2625" s="125">
        <v>2624.0</v>
      </c>
      <c r="B2625" s="2" t="s">
        <v>1128</v>
      </c>
      <c r="D2625" s="2" t="s">
        <v>920</v>
      </c>
      <c r="E2625" s="2"/>
      <c r="F2625" s="129" t="s">
        <v>922</v>
      </c>
      <c r="G2625" s="110" t="s">
        <v>9727</v>
      </c>
      <c r="H2625" s="110" t="s">
        <v>1159</v>
      </c>
      <c r="I2625" s="2" t="s">
        <v>925</v>
      </c>
      <c r="J2625" s="130" t="s">
        <v>9728</v>
      </c>
      <c r="K2625" s="5"/>
      <c r="L2625" s="2" t="s">
        <v>1162</v>
      </c>
      <c r="M2625" s="5">
        <v>523.0</v>
      </c>
      <c r="N2625" s="6"/>
      <c r="O2625" s="128"/>
      <c r="P2625" s="6"/>
    </row>
    <row r="2626">
      <c r="A2626" s="125">
        <v>2625.0</v>
      </c>
      <c r="B2626" s="2" t="s">
        <v>1128</v>
      </c>
      <c r="D2626" s="2" t="s">
        <v>920</v>
      </c>
      <c r="E2626" s="2"/>
      <c r="F2626" s="129" t="s">
        <v>922</v>
      </c>
      <c r="G2626" s="110" t="s">
        <v>9727</v>
      </c>
      <c r="H2626" s="110" t="s">
        <v>1159</v>
      </c>
      <c r="I2626" s="2" t="s">
        <v>2719</v>
      </c>
      <c r="J2626" s="130" t="s">
        <v>9729</v>
      </c>
      <c r="K2626" s="5"/>
      <c r="L2626" s="2" t="s">
        <v>9730</v>
      </c>
      <c r="M2626" s="5">
        <v>520.0</v>
      </c>
      <c r="N2626" s="6"/>
      <c r="O2626" s="128"/>
      <c r="P2626" s="6"/>
    </row>
    <row r="2627">
      <c r="A2627" s="125">
        <v>2626.0</v>
      </c>
      <c r="B2627" s="2" t="s">
        <v>1128</v>
      </c>
      <c r="D2627" s="2" t="s">
        <v>920</v>
      </c>
      <c r="E2627" s="2"/>
      <c r="F2627" s="110" t="s">
        <v>2163</v>
      </c>
      <c r="G2627" s="110" t="s">
        <v>9439</v>
      </c>
      <c r="H2627" s="110" t="s">
        <v>1211</v>
      </c>
      <c r="I2627" s="2" t="s">
        <v>2719</v>
      </c>
      <c r="J2627" s="2" t="s">
        <v>9731</v>
      </c>
      <c r="K2627" s="5"/>
      <c r="L2627" s="2" t="s">
        <v>9732</v>
      </c>
      <c r="M2627" s="5">
        <v>520.0</v>
      </c>
      <c r="N2627" s="6"/>
      <c r="O2627" s="128"/>
      <c r="P2627" s="6"/>
    </row>
    <row r="2628">
      <c r="A2628" s="125">
        <v>2627.0</v>
      </c>
      <c r="B2628" s="2" t="s">
        <v>1128</v>
      </c>
      <c r="D2628" s="2" t="s">
        <v>920</v>
      </c>
      <c r="E2628" s="2"/>
      <c r="F2628" s="110" t="s">
        <v>2163</v>
      </c>
      <c r="G2628" s="110" t="s">
        <v>9439</v>
      </c>
      <c r="H2628" s="110" t="s">
        <v>1211</v>
      </c>
      <c r="I2628" s="2" t="s">
        <v>2719</v>
      </c>
      <c r="J2628" s="2" t="s">
        <v>9733</v>
      </c>
      <c r="K2628" s="5"/>
      <c r="L2628" s="2" t="s">
        <v>9734</v>
      </c>
      <c r="M2628" s="5">
        <v>520.0</v>
      </c>
      <c r="N2628" s="6"/>
      <c r="O2628" s="128"/>
      <c r="P2628" s="6"/>
    </row>
    <row r="2629">
      <c r="A2629" s="125">
        <v>2628.0</v>
      </c>
      <c r="B2629" s="2" t="s">
        <v>1128</v>
      </c>
      <c r="D2629" s="2" t="s">
        <v>920</v>
      </c>
      <c r="E2629" s="2"/>
      <c r="F2629" s="110" t="s">
        <v>2163</v>
      </c>
      <c r="G2629" s="110" t="s">
        <v>9699</v>
      </c>
      <c r="H2629" s="110" t="s">
        <v>1211</v>
      </c>
      <c r="I2629" s="2" t="s">
        <v>2719</v>
      </c>
      <c r="J2629" s="2" t="s">
        <v>9735</v>
      </c>
      <c r="K2629" s="5"/>
      <c r="L2629" s="2" t="s">
        <v>9736</v>
      </c>
      <c r="M2629" s="5">
        <v>520.0</v>
      </c>
      <c r="N2629" s="6"/>
      <c r="O2629" s="128"/>
      <c r="P2629" s="6"/>
    </row>
    <row r="2630">
      <c r="A2630" s="125">
        <v>2629.0</v>
      </c>
      <c r="B2630" s="2" t="s">
        <v>1128</v>
      </c>
      <c r="D2630" s="2" t="s">
        <v>920</v>
      </c>
      <c r="E2630" s="2"/>
      <c r="F2630" s="110" t="s">
        <v>2068</v>
      </c>
      <c r="G2630" s="110" t="s">
        <v>2983</v>
      </c>
      <c r="H2630" s="110" t="s">
        <v>2984</v>
      </c>
      <c r="I2630" s="2" t="s">
        <v>2719</v>
      </c>
      <c r="J2630" s="2" t="s">
        <v>9737</v>
      </c>
      <c r="K2630" s="5"/>
      <c r="L2630" s="2" t="s">
        <v>9738</v>
      </c>
      <c r="M2630" s="5">
        <v>520.0</v>
      </c>
      <c r="N2630" s="6"/>
      <c r="O2630" s="128"/>
      <c r="P2630" s="6"/>
    </row>
    <row r="2631">
      <c r="A2631" s="125">
        <v>2630.0</v>
      </c>
      <c r="B2631" s="2" t="s">
        <v>1128</v>
      </c>
      <c r="D2631" s="2" t="s">
        <v>920</v>
      </c>
      <c r="E2631" s="2"/>
      <c r="F2631" s="110" t="s">
        <v>2068</v>
      </c>
      <c r="G2631" s="110" t="s">
        <v>9739</v>
      </c>
      <c r="H2631" s="110" t="s">
        <v>2228</v>
      </c>
      <c r="I2631" s="2" t="s">
        <v>2719</v>
      </c>
      <c r="J2631" s="130" t="s">
        <v>9740</v>
      </c>
      <c r="K2631" s="5"/>
      <c r="L2631" s="2" t="s">
        <v>9741</v>
      </c>
      <c r="M2631" s="5">
        <v>520.0</v>
      </c>
      <c r="N2631" s="6"/>
      <c r="O2631" s="128"/>
      <c r="P2631" s="6"/>
    </row>
    <row r="2632">
      <c r="A2632" s="125">
        <v>2631.0</v>
      </c>
      <c r="B2632" s="2" t="s">
        <v>1128</v>
      </c>
      <c r="D2632" s="2" t="s">
        <v>920</v>
      </c>
      <c r="E2632" s="2"/>
      <c r="F2632" s="129" t="s">
        <v>922</v>
      </c>
      <c r="G2632" s="110" t="s">
        <v>3123</v>
      </c>
      <c r="H2632" s="110" t="s">
        <v>949</v>
      </c>
      <c r="I2632" s="2" t="s">
        <v>2719</v>
      </c>
      <c r="J2632" s="2" t="s">
        <v>9742</v>
      </c>
      <c r="K2632" s="5"/>
      <c r="L2632" s="2" t="s">
        <v>3571</v>
      </c>
      <c r="M2632" s="5">
        <v>520.0</v>
      </c>
      <c r="N2632" s="6"/>
      <c r="O2632" s="128"/>
      <c r="P2632" s="6"/>
    </row>
    <row r="2633">
      <c r="A2633" s="125">
        <v>2632.0</v>
      </c>
      <c r="B2633" s="2" t="s">
        <v>1128</v>
      </c>
      <c r="D2633" s="2" t="s">
        <v>920</v>
      </c>
      <c r="E2633" s="2"/>
      <c r="F2633" s="110" t="s">
        <v>2933</v>
      </c>
      <c r="G2633" s="110" t="s">
        <v>2939</v>
      </c>
      <c r="H2633" s="110" t="s">
        <v>2940</v>
      </c>
      <c r="I2633" s="2" t="s">
        <v>2719</v>
      </c>
      <c r="J2633" s="2" t="s">
        <v>9743</v>
      </c>
      <c r="K2633" s="5"/>
      <c r="L2633" s="2" t="s">
        <v>9744</v>
      </c>
      <c r="M2633" s="5">
        <v>520.0</v>
      </c>
      <c r="N2633" s="6"/>
      <c r="O2633" s="128"/>
      <c r="P2633" s="6"/>
    </row>
    <row r="2634">
      <c r="A2634" s="125">
        <v>2633.0</v>
      </c>
      <c r="B2634" s="2" t="s">
        <v>1128</v>
      </c>
      <c r="D2634" s="2" t="s">
        <v>920</v>
      </c>
      <c r="E2634" s="2"/>
      <c r="F2634" s="110" t="s">
        <v>2933</v>
      </c>
      <c r="G2634" s="110" t="s">
        <v>2939</v>
      </c>
      <c r="H2634" s="110" t="s">
        <v>2940</v>
      </c>
      <c r="I2634" s="2" t="s">
        <v>2719</v>
      </c>
      <c r="J2634" s="2" t="s">
        <v>9745</v>
      </c>
      <c r="K2634" s="5"/>
      <c r="L2634" s="2" t="s">
        <v>3276</v>
      </c>
      <c r="M2634" s="5">
        <v>520.0</v>
      </c>
      <c r="N2634" s="6"/>
      <c r="O2634" s="128"/>
      <c r="P2634" s="6"/>
    </row>
    <row r="2635">
      <c r="A2635" s="125">
        <v>2634.0</v>
      </c>
      <c r="B2635" s="2" t="s">
        <v>1128</v>
      </c>
      <c r="D2635" s="2" t="s">
        <v>920</v>
      </c>
      <c r="E2635" s="2"/>
      <c r="F2635" s="110" t="s">
        <v>2933</v>
      </c>
      <c r="G2635" s="110" t="s">
        <v>2949</v>
      </c>
      <c r="H2635" s="110" t="s">
        <v>2950</v>
      </c>
      <c r="I2635" s="2" t="s">
        <v>2719</v>
      </c>
      <c r="J2635" s="2" t="s">
        <v>9746</v>
      </c>
      <c r="K2635" s="5"/>
      <c r="L2635" s="2" t="s">
        <v>3415</v>
      </c>
      <c r="M2635" s="5">
        <v>520.0</v>
      </c>
      <c r="N2635" s="6"/>
      <c r="O2635" s="128"/>
      <c r="P2635" s="6"/>
    </row>
    <row r="2636">
      <c r="A2636" s="125">
        <v>2635.0</v>
      </c>
      <c r="B2636" s="2" t="s">
        <v>1128</v>
      </c>
      <c r="D2636" s="2" t="s">
        <v>920</v>
      </c>
      <c r="E2636" s="2"/>
      <c r="F2636" s="110" t="s">
        <v>2068</v>
      </c>
      <c r="G2636" s="110" t="s">
        <v>3185</v>
      </c>
      <c r="H2636" s="110" t="s">
        <v>2960</v>
      </c>
      <c r="I2636" s="2" t="s">
        <v>2719</v>
      </c>
      <c r="J2636" s="2" t="s">
        <v>4415</v>
      </c>
      <c r="K2636" s="5"/>
      <c r="L2636" s="2" t="s">
        <v>4416</v>
      </c>
      <c r="M2636" s="5">
        <v>520.0</v>
      </c>
      <c r="N2636" s="6"/>
      <c r="O2636" s="128"/>
      <c r="P2636" s="6"/>
    </row>
    <row r="2637">
      <c r="A2637" s="125">
        <v>2636.0</v>
      </c>
      <c r="B2637" s="2" t="s">
        <v>1128</v>
      </c>
      <c r="D2637" s="2" t="s">
        <v>920</v>
      </c>
      <c r="E2637" s="2"/>
      <c r="F2637" s="110" t="s">
        <v>2068</v>
      </c>
      <c r="G2637" s="110" t="s">
        <v>3185</v>
      </c>
      <c r="H2637" s="110" t="s">
        <v>2960</v>
      </c>
      <c r="I2637" s="2" t="s">
        <v>2719</v>
      </c>
      <c r="J2637" s="2" t="s">
        <v>9747</v>
      </c>
      <c r="K2637" s="5"/>
      <c r="L2637" s="2" t="s">
        <v>9748</v>
      </c>
      <c r="M2637" s="5">
        <v>520.0</v>
      </c>
      <c r="N2637" s="6"/>
      <c r="O2637" s="128"/>
      <c r="P2637" s="6"/>
    </row>
    <row r="2638">
      <c r="A2638" s="125">
        <v>2637.0</v>
      </c>
      <c r="B2638" s="2" t="s">
        <v>1128</v>
      </c>
      <c r="D2638" s="2" t="s">
        <v>920</v>
      </c>
      <c r="E2638" s="2"/>
      <c r="F2638" s="110" t="s">
        <v>2068</v>
      </c>
      <c r="G2638" s="110" t="s">
        <v>3185</v>
      </c>
      <c r="H2638" s="110" t="s">
        <v>2960</v>
      </c>
      <c r="I2638" s="2" t="s">
        <v>2719</v>
      </c>
      <c r="J2638" s="2" t="s">
        <v>9749</v>
      </c>
      <c r="K2638" s="5"/>
      <c r="L2638" s="2" t="s">
        <v>9750</v>
      </c>
      <c r="M2638" s="5">
        <v>520.0</v>
      </c>
      <c r="N2638" s="6"/>
      <c r="O2638" s="128"/>
      <c r="P2638" s="6"/>
    </row>
    <row r="2639">
      <c r="A2639" s="125">
        <v>2638.0</v>
      </c>
      <c r="B2639" s="2" t="s">
        <v>1128</v>
      </c>
      <c r="D2639" s="2" t="s">
        <v>920</v>
      </c>
      <c r="E2639" s="2"/>
      <c r="F2639" s="110" t="s">
        <v>2068</v>
      </c>
      <c r="G2639" s="110" t="s">
        <v>3185</v>
      </c>
      <c r="H2639" s="110" t="s">
        <v>2960</v>
      </c>
      <c r="I2639" s="2" t="s">
        <v>2719</v>
      </c>
      <c r="J2639" s="2" t="s">
        <v>4254</v>
      </c>
      <c r="K2639" s="5"/>
      <c r="L2639" s="2" t="s">
        <v>4255</v>
      </c>
      <c r="M2639" s="5">
        <v>520.0</v>
      </c>
      <c r="N2639" s="6"/>
      <c r="O2639" s="128"/>
      <c r="P2639" s="6"/>
    </row>
    <row r="2640">
      <c r="A2640" s="125">
        <v>2639.0</v>
      </c>
      <c r="B2640" s="2" t="s">
        <v>1128</v>
      </c>
      <c r="D2640" s="2" t="s">
        <v>920</v>
      </c>
      <c r="E2640" s="2"/>
      <c r="F2640" s="110" t="s">
        <v>2068</v>
      </c>
      <c r="G2640" s="110" t="s">
        <v>3185</v>
      </c>
      <c r="H2640" s="110" t="s">
        <v>2960</v>
      </c>
      <c r="I2640" s="2" t="s">
        <v>2719</v>
      </c>
      <c r="J2640" s="2" t="s">
        <v>9751</v>
      </c>
      <c r="K2640" s="5"/>
      <c r="L2640" s="2" t="s">
        <v>9752</v>
      </c>
      <c r="M2640" s="5">
        <v>520.0</v>
      </c>
      <c r="N2640" s="6"/>
      <c r="O2640" s="128"/>
      <c r="P2640" s="6"/>
    </row>
    <row r="2641">
      <c r="A2641" s="125">
        <v>2640.0</v>
      </c>
      <c r="B2641" s="2" t="s">
        <v>1128</v>
      </c>
      <c r="D2641" s="2" t="s">
        <v>920</v>
      </c>
      <c r="E2641" s="2"/>
      <c r="F2641" s="110" t="s">
        <v>2068</v>
      </c>
      <c r="G2641" s="110" t="s">
        <v>2074</v>
      </c>
      <c r="H2641" s="110" t="s">
        <v>2075</v>
      </c>
      <c r="I2641" s="2" t="s">
        <v>2719</v>
      </c>
      <c r="J2641" s="39" t="s">
        <v>9753</v>
      </c>
      <c r="K2641" s="84"/>
      <c r="L2641" s="2" t="s">
        <v>9754</v>
      </c>
      <c r="M2641" s="5">
        <v>520.0</v>
      </c>
      <c r="N2641" s="6"/>
      <c r="O2641" s="131"/>
      <c r="P2641" s="6"/>
    </row>
    <row r="2642">
      <c r="A2642" s="125">
        <v>2641.0</v>
      </c>
      <c r="B2642" s="2" t="s">
        <v>1128</v>
      </c>
      <c r="D2642" s="2" t="s">
        <v>920</v>
      </c>
      <c r="E2642" s="2"/>
      <c r="F2642" s="110" t="s">
        <v>2068</v>
      </c>
      <c r="G2642" s="110" t="s">
        <v>2074</v>
      </c>
      <c r="H2642" s="110" t="s">
        <v>2075</v>
      </c>
      <c r="I2642" s="2" t="s">
        <v>2719</v>
      </c>
      <c r="J2642" s="39" t="s">
        <v>9755</v>
      </c>
      <c r="K2642" s="5"/>
      <c r="L2642" s="2" t="s">
        <v>9756</v>
      </c>
      <c r="M2642" s="5">
        <v>520.0</v>
      </c>
      <c r="N2642" s="6"/>
      <c r="O2642" s="131"/>
      <c r="P2642" s="6"/>
    </row>
    <row r="2643">
      <c r="A2643" s="125">
        <v>2642.0</v>
      </c>
      <c r="B2643" s="2" t="s">
        <v>1128</v>
      </c>
      <c r="D2643" s="2" t="s">
        <v>920</v>
      </c>
      <c r="E2643" s="2"/>
      <c r="F2643" s="110" t="s">
        <v>2068</v>
      </c>
      <c r="G2643" s="110" t="s">
        <v>2074</v>
      </c>
      <c r="H2643" s="110" t="s">
        <v>2075</v>
      </c>
      <c r="I2643" s="2" t="s">
        <v>2719</v>
      </c>
      <c r="J2643" s="39" t="s">
        <v>9757</v>
      </c>
      <c r="K2643" s="84"/>
      <c r="L2643" s="2" t="s">
        <v>9758</v>
      </c>
      <c r="M2643" s="5">
        <v>520.0</v>
      </c>
      <c r="N2643" s="6"/>
      <c r="O2643" s="131"/>
      <c r="P2643" s="6"/>
    </row>
    <row r="2644">
      <c r="A2644" s="125">
        <v>2643.0</v>
      </c>
      <c r="B2644" s="2" t="s">
        <v>1128</v>
      </c>
      <c r="D2644" s="2" t="s">
        <v>920</v>
      </c>
      <c r="E2644" s="2"/>
      <c r="F2644" s="129" t="s">
        <v>922</v>
      </c>
      <c r="G2644" s="110" t="s">
        <v>3123</v>
      </c>
      <c r="H2644" s="110" t="s">
        <v>949</v>
      </c>
      <c r="I2644" s="2" t="s">
        <v>925</v>
      </c>
      <c r="J2644" s="2" t="s">
        <v>3180</v>
      </c>
      <c r="K2644" s="5"/>
      <c r="L2644" s="2" t="s">
        <v>1141</v>
      </c>
      <c r="M2644" s="5">
        <v>526.0</v>
      </c>
      <c r="N2644" s="6"/>
      <c r="O2644" s="7"/>
      <c r="P2644" s="6"/>
    </row>
    <row r="2645">
      <c r="A2645" s="125">
        <v>2644.0</v>
      </c>
      <c r="B2645" s="2" t="s">
        <v>1128</v>
      </c>
      <c r="D2645" s="2" t="s">
        <v>920</v>
      </c>
      <c r="E2645" s="2"/>
      <c r="F2645" s="129" t="s">
        <v>922</v>
      </c>
      <c r="G2645" s="110" t="s">
        <v>2020</v>
      </c>
      <c r="H2645" s="110" t="s">
        <v>2021</v>
      </c>
      <c r="I2645" s="2" t="s">
        <v>925</v>
      </c>
      <c r="J2645" s="2" t="s">
        <v>9759</v>
      </c>
      <c r="L2645" s="2" t="s">
        <v>9760</v>
      </c>
      <c r="M2645" s="5">
        <v>524.0</v>
      </c>
      <c r="N2645" s="6"/>
      <c r="O2645" s="128"/>
      <c r="P2645" s="6"/>
    </row>
    <row r="2646">
      <c r="A2646" s="125">
        <v>2645.0</v>
      </c>
      <c r="B2646" s="132" t="s">
        <v>1240</v>
      </c>
      <c r="D2646" s="2" t="s">
        <v>920</v>
      </c>
      <c r="E2646" s="2"/>
      <c r="F2646" s="129" t="s">
        <v>922</v>
      </c>
      <c r="G2646" s="110" t="s">
        <v>2020</v>
      </c>
      <c r="H2646" s="110" t="s">
        <v>2021</v>
      </c>
      <c r="I2646" s="2" t="s">
        <v>925</v>
      </c>
      <c r="J2646" s="2" t="s">
        <v>9761</v>
      </c>
      <c r="L2646" s="2" t="s">
        <v>9762</v>
      </c>
      <c r="M2646" s="5">
        <v>524.0</v>
      </c>
      <c r="N2646" s="6"/>
      <c r="O2646" s="128"/>
      <c r="P2646" s="6"/>
    </row>
    <row r="2647">
      <c r="A2647" s="125">
        <v>2646.0</v>
      </c>
      <c r="B2647" s="2" t="s">
        <v>1240</v>
      </c>
      <c r="D2647" s="2" t="s">
        <v>920</v>
      </c>
      <c r="E2647" s="2"/>
      <c r="F2647" s="129" t="s">
        <v>922</v>
      </c>
      <c r="G2647" s="110" t="s">
        <v>2020</v>
      </c>
      <c r="H2647" s="110" t="s">
        <v>2021</v>
      </c>
      <c r="I2647" s="2" t="s">
        <v>925</v>
      </c>
      <c r="J2647" s="2" t="s">
        <v>9763</v>
      </c>
      <c r="L2647" s="2" t="s">
        <v>9764</v>
      </c>
      <c r="M2647" s="5">
        <v>524.0</v>
      </c>
      <c r="N2647" s="6"/>
      <c r="O2647" s="128"/>
      <c r="P2647" s="6"/>
    </row>
    <row r="2648">
      <c r="A2648" s="125">
        <v>2647.0</v>
      </c>
      <c r="B2648" s="2" t="s">
        <v>3605</v>
      </c>
      <c r="D2648" s="2" t="s">
        <v>920</v>
      </c>
      <c r="E2648" s="2"/>
      <c r="F2648" s="129" t="s">
        <v>922</v>
      </c>
      <c r="G2648" s="110" t="s">
        <v>2020</v>
      </c>
      <c r="H2648" s="110" t="s">
        <v>2021</v>
      </c>
      <c r="I2648" s="2" t="s">
        <v>925</v>
      </c>
      <c r="J2648" s="2" t="s">
        <v>9765</v>
      </c>
      <c r="L2648" s="2" t="s">
        <v>9766</v>
      </c>
      <c r="M2648" s="5">
        <v>524.0</v>
      </c>
      <c r="N2648" s="6"/>
      <c r="O2648" s="128"/>
      <c r="P2648" s="6"/>
    </row>
    <row r="2649">
      <c r="A2649" s="125">
        <v>2648.0</v>
      </c>
      <c r="B2649" s="2" t="s">
        <v>9767</v>
      </c>
      <c r="D2649" s="2" t="s">
        <v>920</v>
      </c>
      <c r="E2649" s="2"/>
      <c r="F2649" s="129" t="s">
        <v>922</v>
      </c>
      <c r="G2649" s="110" t="s">
        <v>2020</v>
      </c>
      <c r="H2649" s="110" t="s">
        <v>2021</v>
      </c>
      <c r="I2649" s="2" t="s">
        <v>925</v>
      </c>
      <c r="J2649" s="2" t="s">
        <v>9768</v>
      </c>
      <c r="L2649" s="2" t="s">
        <v>9769</v>
      </c>
      <c r="M2649" s="5">
        <v>524.0</v>
      </c>
      <c r="N2649" s="6"/>
      <c r="O2649" s="128"/>
      <c r="P2649" s="6"/>
    </row>
    <row r="2650">
      <c r="A2650" s="125">
        <v>2649.0</v>
      </c>
      <c r="B2650" s="2" t="s">
        <v>9767</v>
      </c>
      <c r="D2650" s="2" t="s">
        <v>920</v>
      </c>
      <c r="E2650" s="2"/>
      <c r="F2650" s="129" t="s">
        <v>922</v>
      </c>
      <c r="G2650" s="110" t="s">
        <v>2020</v>
      </c>
      <c r="H2650" s="110" t="s">
        <v>2021</v>
      </c>
      <c r="I2650" s="2" t="s">
        <v>925</v>
      </c>
      <c r="J2650" s="2" t="s">
        <v>9770</v>
      </c>
      <c r="L2650" s="2" t="s">
        <v>9771</v>
      </c>
      <c r="M2650" s="5">
        <v>524.0</v>
      </c>
      <c r="N2650" s="6"/>
      <c r="O2650" s="128"/>
      <c r="P2650" s="6"/>
    </row>
    <row r="2651">
      <c r="A2651" s="125">
        <v>2650.0</v>
      </c>
      <c r="B2651" s="2" t="s">
        <v>919</v>
      </c>
      <c r="D2651" s="2" t="s">
        <v>920</v>
      </c>
      <c r="E2651" s="2"/>
      <c r="F2651" s="129" t="s">
        <v>922</v>
      </c>
      <c r="G2651" s="110" t="s">
        <v>2020</v>
      </c>
      <c r="H2651" s="110" t="s">
        <v>2021</v>
      </c>
      <c r="I2651" s="2" t="s">
        <v>925</v>
      </c>
      <c r="J2651" s="2" t="s">
        <v>9772</v>
      </c>
      <c r="L2651" s="2" t="s">
        <v>9773</v>
      </c>
      <c r="M2651" s="5">
        <v>524.0</v>
      </c>
      <c r="N2651" s="6"/>
      <c r="O2651" s="128"/>
      <c r="P2651" s="6"/>
    </row>
    <row r="2652">
      <c r="A2652" s="125">
        <v>2651.0</v>
      </c>
      <c r="B2652" s="2" t="s">
        <v>1128</v>
      </c>
      <c r="D2652" s="2" t="s">
        <v>920</v>
      </c>
      <c r="E2652" s="2"/>
      <c r="F2652" s="110" t="s">
        <v>3704</v>
      </c>
      <c r="G2652" s="110" t="s">
        <v>2787</v>
      </c>
      <c r="H2652" s="110" t="s">
        <v>2787</v>
      </c>
      <c r="I2652" s="2" t="s">
        <v>925</v>
      </c>
      <c r="J2652" s="2" t="s">
        <v>9774</v>
      </c>
      <c r="L2652" s="2" t="s">
        <v>9775</v>
      </c>
      <c r="M2652" s="5">
        <v>527.0</v>
      </c>
      <c r="N2652" s="6"/>
      <c r="O2652" s="128"/>
      <c r="P2652" s="6"/>
    </row>
    <row r="2653">
      <c r="A2653" s="125">
        <v>2652.0</v>
      </c>
      <c r="B2653" s="2" t="s">
        <v>919</v>
      </c>
      <c r="D2653" s="2" t="s">
        <v>920</v>
      </c>
      <c r="E2653" s="2"/>
      <c r="F2653" s="110" t="s">
        <v>3704</v>
      </c>
      <c r="G2653" s="110" t="s">
        <v>2787</v>
      </c>
      <c r="H2653" s="110" t="s">
        <v>2787</v>
      </c>
      <c r="I2653" s="2" t="s">
        <v>925</v>
      </c>
      <c r="J2653" s="2" t="s">
        <v>9776</v>
      </c>
      <c r="L2653" s="2" t="s">
        <v>9777</v>
      </c>
      <c r="M2653" s="5">
        <v>527.0</v>
      </c>
      <c r="N2653" s="6"/>
      <c r="O2653" s="128"/>
      <c r="P2653" s="6"/>
    </row>
    <row r="2654">
      <c r="A2654" s="125">
        <v>2653.0</v>
      </c>
      <c r="B2654" s="2" t="s">
        <v>919</v>
      </c>
      <c r="D2654" s="2" t="s">
        <v>920</v>
      </c>
      <c r="E2654" s="2"/>
      <c r="F2654" s="110" t="s">
        <v>3704</v>
      </c>
      <c r="G2654" s="110" t="s">
        <v>2787</v>
      </c>
      <c r="H2654" s="110" t="s">
        <v>2787</v>
      </c>
      <c r="I2654" s="2" t="s">
        <v>925</v>
      </c>
      <c r="J2654" s="2" t="s">
        <v>9778</v>
      </c>
      <c r="L2654" s="2" t="s">
        <v>9779</v>
      </c>
      <c r="M2654" s="5">
        <v>527.0</v>
      </c>
      <c r="N2654" s="6"/>
      <c r="O2654" s="128"/>
      <c r="P2654" s="6"/>
    </row>
    <row r="2655">
      <c r="A2655" s="125">
        <v>2654.0</v>
      </c>
      <c r="B2655" s="2" t="s">
        <v>3382</v>
      </c>
      <c r="D2655" s="2" t="s">
        <v>920</v>
      </c>
      <c r="E2655" s="2"/>
      <c r="F2655" s="110" t="s">
        <v>3704</v>
      </c>
      <c r="G2655" s="110" t="s">
        <v>2787</v>
      </c>
      <c r="H2655" s="110" t="s">
        <v>2787</v>
      </c>
      <c r="I2655" s="2" t="s">
        <v>925</v>
      </c>
      <c r="J2655" s="2" t="s">
        <v>9780</v>
      </c>
      <c r="L2655" s="2" t="s">
        <v>9781</v>
      </c>
      <c r="M2655" s="5">
        <v>527.0</v>
      </c>
      <c r="N2655" s="6"/>
      <c r="O2655" s="128"/>
      <c r="P2655" s="6"/>
    </row>
    <row r="2656">
      <c r="A2656" s="125">
        <v>2655.0</v>
      </c>
      <c r="B2656" s="2" t="s">
        <v>1128</v>
      </c>
      <c r="D2656" s="2" t="s">
        <v>920</v>
      </c>
      <c r="E2656" s="2"/>
      <c r="F2656" s="129" t="s">
        <v>922</v>
      </c>
      <c r="G2656" s="110" t="s">
        <v>1142</v>
      </c>
      <c r="H2656" s="110" t="s">
        <v>1143</v>
      </c>
      <c r="I2656" s="2" t="s">
        <v>925</v>
      </c>
      <c r="J2656" s="130" t="s">
        <v>1144</v>
      </c>
      <c r="K2656" s="130"/>
      <c r="L2656" s="2" t="s">
        <v>1146</v>
      </c>
      <c r="M2656" s="5">
        <v>528.0</v>
      </c>
      <c r="N2656" s="6"/>
      <c r="O2656" s="128"/>
      <c r="P2656" s="6"/>
    </row>
    <row r="2657">
      <c r="A2657" s="125">
        <v>2656.0</v>
      </c>
      <c r="B2657" s="2" t="s">
        <v>1786</v>
      </c>
      <c r="D2657" s="2" t="s">
        <v>920</v>
      </c>
      <c r="E2657" s="2"/>
      <c r="F2657" s="129" t="s">
        <v>922</v>
      </c>
      <c r="G2657" s="110" t="s">
        <v>1142</v>
      </c>
      <c r="H2657" s="110" t="s">
        <v>1143</v>
      </c>
      <c r="I2657" s="2" t="s">
        <v>925</v>
      </c>
      <c r="J2657" s="2" t="s">
        <v>1803</v>
      </c>
      <c r="L2657" s="2" t="s">
        <v>9782</v>
      </c>
      <c r="M2657" s="5">
        <v>528.0</v>
      </c>
      <c r="N2657" s="6"/>
      <c r="O2657" s="128"/>
      <c r="P2657" s="6"/>
    </row>
    <row r="2658">
      <c r="A2658" s="125">
        <v>2657.0</v>
      </c>
      <c r="B2658" s="2" t="s">
        <v>919</v>
      </c>
      <c r="D2658" s="2" t="s">
        <v>920</v>
      </c>
      <c r="E2658" s="2"/>
      <c r="F2658" s="133" t="s">
        <v>2226</v>
      </c>
      <c r="G2658" s="110" t="s">
        <v>9783</v>
      </c>
      <c r="H2658" s="110" t="s">
        <v>9784</v>
      </c>
      <c r="I2658" s="2" t="s">
        <v>925</v>
      </c>
      <c r="J2658" s="2" t="s">
        <v>9785</v>
      </c>
      <c r="L2658" s="2" t="s">
        <v>9786</v>
      </c>
      <c r="M2658" s="5">
        <v>529.0</v>
      </c>
      <c r="N2658" s="6"/>
      <c r="O2658" s="128"/>
      <c r="P2658" s="6"/>
    </row>
    <row r="2659">
      <c r="A2659" s="125">
        <v>2658.0</v>
      </c>
      <c r="B2659" s="2" t="s">
        <v>1635</v>
      </c>
      <c r="D2659" s="2" t="s">
        <v>920</v>
      </c>
      <c r="E2659" s="2"/>
      <c r="F2659" s="133" t="s">
        <v>2226</v>
      </c>
      <c r="G2659" s="110" t="s">
        <v>9783</v>
      </c>
      <c r="H2659" s="110" t="s">
        <v>9784</v>
      </c>
      <c r="I2659" s="2" t="s">
        <v>925</v>
      </c>
      <c r="J2659" s="2" t="s">
        <v>9787</v>
      </c>
      <c r="L2659" s="2" t="s">
        <v>9788</v>
      </c>
      <c r="M2659" s="5">
        <v>529.0</v>
      </c>
      <c r="N2659" s="6"/>
      <c r="O2659" s="128"/>
      <c r="P2659" s="6"/>
    </row>
    <row r="2660">
      <c r="A2660" s="125">
        <v>2659.0</v>
      </c>
      <c r="B2660" s="2" t="s">
        <v>1128</v>
      </c>
      <c r="D2660" s="2" t="s">
        <v>920</v>
      </c>
      <c r="E2660" s="2"/>
      <c r="F2660" s="133" t="s">
        <v>2226</v>
      </c>
      <c r="G2660" s="110" t="s">
        <v>9783</v>
      </c>
      <c r="H2660" s="110" t="s">
        <v>9784</v>
      </c>
      <c r="I2660" s="2" t="s">
        <v>925</v>
      </c>
      <c r="J2660" s="130" t="s">
        <v>9789</v>
      </c>
      <c r="K2660" s="130"/>
      <c r="L2660" s="2" t="s">
        <v>9790</v>
      </c>
      <c r="M2660" s="5">
        <v>529.0</v>
      </c>
      <c r="N2660" s="6"/>
      <c r="O2660" s="128"/>
      <c r="P2660" s="6"/>
    </row>
    <row r="2661">
      <c r="A2661" s="125">
        <v>2660.0</v>
      </c>
      <c r="B2661" s="2" t="s">
        <v>1128</v>
      </c>
      <c r="D2661" s="2" t="s">
        <v>920</v>
      </c>
      <c r="E2661" s="2"/>
      <c r="F2661" s="110" t="s">
        <v>2068</v>
      </c>
      <c r="G2661" s="110" t="s">
        <v>9739</v>
      </c>
      <c r="H2661" s="110" t="s">
        <v>2228</v>
      </c>
      <c r="I2661" s="2" t="s">
        <v>925</v>
      </c>
      <c r="J2661" s="130" t="s">
        <v>9791</v>
      </c>
      <c r="K2661" s="130"/>
      <c r="L2661" s="2" t="s">
        <v>9792</v>
      </c>
      <c r="M2661" s="5">
        <v>529.0</v>
      </c>
      <c r="N2661" s="6"/>
      <c r="O2661" s="128"/>
      <c r="P2661" s="6"/>
    </row>
    <row r="2662">
      <c r="A2662" s="125">
        <v>2661.0</v>
      </c>
      <c r="B2662" s="2" t="s">
        <v>1128</v>
      </c>
      <c r="D2662" s="2" t="s">
        <v>920</v>
      </c>
      <c r="E2662" s="2"/>
      <c r="F2662" s="110" t="s">
        <v>2068</v>
      </c>
      <c r="G2662" s="110" t="s">
        <v>9793</v>
      </c>
      <c r="H2662" s="110" t="s">
        <v>9794</v>
      </c>
      <c r="I2662" s="2" t="s">
        <v>925</v>
      </c>
      <c r="J2662" s="130" t="s">
        <v>9795</v>
      </c>
      <c r="K2662" s="130"/>
      <c r="L2662" s="2" t="s">
        <v>9796</v>
      </c>
      <c r="M2662" s="5">
        <v>100.0</v>
      </c>
      <c r="N2662" s="6"/>
      <c r="O2662" s="128"/>
      <c r="P2662" s="6"/>
    </row>
    <row r="2663">
      <c r="A2663" s="125">
        <v>2662.0</v>
      </c>
      <c r="B2663" s="2" t="s">
        <v>919</v>
      </c>
      <c r="D2663" s="2" t="s">
        <v>920</v>
      </c>
      <c r="E2663" s="2"/>
      <c r="F2663" s="110" t="s">
        <v>2068</v>
      </c>
      <c r="G2663" s="110" t="s">
        <v>9793</v>
      </c>
      <c r="H2663" s="110" t="s">
        <v>9794</v>
      </c>
      <c r="I2663" s="2" t="s">
        <v>925</v>
      </c>
      <c r="J2663" s="130" t="s">
        <v>9797</v>
      </c>
      <c r="K2663" s="134"/>
      <c r="L2663" s="2" t="s">
        <v>9798</v>
      </c>
      <c r="M2663" s="5">
        <v>100.0</v>
      </c>
      <c r="N2663" s="6"/>
      <c r="O2663" s="135"/>
      <c r="P2663" s="6"/>
    </row>
    <row r="2664">
      <c r="A2664" s="125">
        <v>2663.0</v>
      </c>
      <c r="B2664" s="2" t="s">
        <v>9384</v>
      </c>
      <c r="D2664" s="2" t="s">
        <v>3023</v>
      </c>
      <c r="E2664" s="2"/>
      <c r="F2664" s="133" t="s">
        <v>9799</v>
      </c>
      <c r="G2664" s="110" t="s">
        <v>9800</v>
      </c>
      <c r="H2664" s="110" t="s">
        <v>9801</v>
      </c>
      <c r="I2664" s="2" t="s">
        <v>925</v>
      </c>
      <c r="J2664" s="130" t="s">
        <v>9802</v>
      </c>
      <c r="L2664" s="2" t="s">
        <v>9803</v>
      </c>
      <c r="M2664" s="2">
        <v>536.0</v>
      </c>
    </row>
    <row r="2665">
      <c r="A2665" s="125">
        <v>2664.0</v>
      </c>
      <c r="B2665" s="2" t="s">
        <v>9384</v>
      </c>
      <c r="D2665" s="2" t="s">
        <v>3023</v>
      </c>
      <c r="E2665" s="2"/>
      <c r="F2665" s="133" t="s">
        <v>9799</v>
      </c>
      <c r="G2665" s="110" t="s">
        <v>9800</v>
      </c>
      <c r="H2665" s="110" t="s">
        <v>9801</v>
      </c>
      <c r="I2665" s="2" t="s">
        <v>2719</v>
      </c>
      <c r="J2665" s="130" t="s">
        <v>9804</v>
      </c>
      <c r="L2665" s="2" t="s">
        <v>9805</v>
      </c>
      <c r="M2665" s="2">
        <v>536.0</v>
      </c>
    </row>
    <row r="2666">
      <c r="A2666" s="125">
        <v>2665.0</v>
      </c>
      <c r="B2666" s="2" t="s">
        <v>9384</v>
      </c>
      <c r="D2666" s="2" t="s">
        <v>3023</v>
      </c>
      <c r="E2666" s="2"/>
      <c r="F2666" s="133" t="s">
        <v>9799</v>
      </c>
      <c r="G2666" s="110" t="s">
        <v>9800</v>
      </c>
      <c r="H2666" s="110" t="s">
        <v>9801</v>
      </c>
      <c r="I2666" s="2" t="s">
        <v>2719</v>
      </c>
      <c r="J2666" s="130" t="s">
        <v>9806</v>
      </c>
      <c r="L2666" s="2" t="s">
        <v>9807</v>
      </c>
      <c r="M2666" s="2">
        <v>536.0</v>
      </c>
    </row>
    <row r="2667">
      <c r="A2667" s="125">
        <v>2666.0</v>
      </c>
      <c r="B2667" s="2" t="s">
        <v>9384</v>
      </c>
      <c r="D2667" s="2" t="s">
        <v>3023</v>
      </c>
      <c r="E2667" s="2"/>
      <c r="F2667" s="133" t="s">
        <v>9799</v>
      </c>
      <c r="G2667" s="110" t="s">
        <v>9800</v>
      </c>
      <c r="H2667" s="110" t="s">
        <v>9801</v>
      </c>
      <c r="I2667" s="2" t="s">
        <v>2719</v>
      </c>
      <c r="J2667" s="2" t="s">
        <v>9808</v>
      </c>
      <c r="L2667" s="2" t="s">
        <v>9809</v>
      </c>
      <c r="M2667" s="2">
        <v>536.0</v>
      </c>
    </row>
    <row r="2668">
      <c r="A2668" s="125">
        <v>2667.0</v>
      </c>
      <c r="B2668" s="2" t="s">
        <v>9384</v>
      </c>
      <c r="D2668" s="2" t="s">
        <v>3023</v>
      </c>
      <c r="E2668" s="2"/>
      <c r="F2668" s="133" t="s">
        <v>9799</v>
      </c>
      <c r="G2668" s="110" t="s">
        <v>9800</v>
      </c>
      <c r="H2668" s="110" t="s">
        <v>9801</v>
      </c>
      <c r="I2668" s="2" t="s">
        <v>2719</v>
      </c>
      <c r="J2668" s="2" t="s">
        <v>9810</v>
      </c>
      <c r="L2668" s="2" t="s">
        <v>9811</v>
      </c>
      <c r="M2668" s="2">
        <v>536.0</v>
      </c>
    </row>
    <row r="2669">
      <c r="A2669" s="125">
        <v>2668.0</v>
      </c>
      <c r="B2669" s="2" t="s">
        <v>9384</v>
      </c>
      <c r="D2669" s="2" t="s">
        <v>3023</v>
      </c>
      <c r="E2669" s="2"/>
      <c r="F2669" s="133" t="s">
        <v>9799</v>
      </c>
      <c r="G2669" s="110" t="s">
        <v>9800</v>
      </c>
      <c r="H2669" s="110" t="s">
        <v>9801</v>
      </c>
      <c r="I2669" s="2" t="s">
        <v>2719</v>
      </c>
      <c r="J2669" s="2" t="s">
        <v>9812</v>
      </c>
      <c r="L2669" s="2" t="s">
        <v>9813</v>
      </c>
      <c r="M2669" s="2">
        <v>536.0</v>
      </c>
    </row>
    <row r="2670">
      <c r="A2670" s="125">
        <v>2669.0</v>
      </c>
      <c r="B2670" s="2" t="s">
        <v>9384</v>
      </c>
      <c r="D2670" s="2" t="s">
        <v>3023</v>
      </c>
      <c r="E2670" s="2"/>
      <c r="F2670" s="133" t="s">
        <v>9799</v>
      </c>
      <c r="G2670" s="110" t="s">
        <v>9800</v>
      </c>
      <c r="H2670" s="110" t="s">
        <v>9801</v>
      </c>
      <c r="I2670" s="2" t="s">
        <v>2719</v>
      </c>
      <c r="J2670" s="2" t="s">
        <v>9814</v>
      </c>
      <c r="L2670" s="2" t="s">
        <v>9815</v>
      </c>
      <c r="M2670" s="2">
        <v>536.0</v>
      </c>
    </row>
    <row r="2671">
      <c r="A2671" s="125">
        <v>2670.0</v>
      </c>
      <c r="B2671" s="2" t="s">
        <v>9384</v>
      </c>
      <c r="D2671" s="2" t="s">
        <v>3023</v>
      </c>
      <c r="E2671" s="2"/>
      <c r="F2671" s="133" t="s">
        <v>9799</v>
      </c>
      <c r="G2671" s="110" t="s">
        <v>9800</v>
      </c>
      <c r="H2671" s="110" t="s">
        <v>9801</v>
      </c>
      <c r="I2671" s="2" t="s">
        <v>2719</v>
      </c>
      <c r="J2671" s="2" t="s">
        <v>9816</v>
      </c>
      <c r="L2671" s="2" t="s">
        <v>9817</v>
      </c>
      <c r="M2671" s="2">
        <v>536.0</v>
      </c>
    </row>
    <row r="2672">
      <c r="A2672" s="125">
        <v>2671.0</v>
      </c>
      <c r="B2672" s="2" t="s">
        <v>9384</v>
      </c>
      <c r="D2672" s="2" t="s">
        <v>3023</v>
      </c>
      <c r="E2672" s="2"/>
      <c r="F2672" s="133" t="s">
        <v>9799</v>
      </c>
      <c r="G2672" s="110" t="s">
        <v>9800</v>
      </c>
      <c r="H2672" s="110" t="s">
        <v>9801</v>
      </c>
      <c r="I2672" s="2" t="s">
        <v>2719</v>
      </c>
      <c r="J2672" s="2" t="s">
        <v>9818</v>
      </c>
      <c r="L2672" s="2" t="s">
        <v>9819</v>
      </c>
      <c r="M2672" s="2">
        <v>536.0</v>
      </c>
    </row>
    <row r="2673">
      <c r="A2673" s="125">
        <v>2672.0</v>
      </c>
      <c r="B2673" s="2" t="s">
        <v>1635</v>
      </c>
      <c r="D2673" s="2" t="s">
        <v>920</v>
      </c>
      <c r="E2673" s="2"/>
      <c r="F2673" s="110" t="s">
        <v>2163</v>
      </c>
      <c r="G2673" s="110" t="s">
        <v>9820</v>
      </c>
      <c r="H2673" s="110" t="s">
        <v>1211</v>
      </c>
      <c r="I2673" s="2" t="s">
        <v>2719</v>
      </c>
      <c r="J2673" s="6" t="s">
        <v>9820</v>
      </c>
      <c r="L2673" s="2" t="s">
        <v>9821</v>
      </c>
      <c r="M2673" s="2">
        <v>514.0</v>
      </c>
    </row>
    <row r="2674">
      <c r="A2674" s="125">
        <v>2673.0</v>
      </c>
      <c r="B2674" s="2" t="s">
        <v>1635</v>
      </c>
      <c r="D2674" s="2" t="s">
        <v>920</v>
      </c>
      <c r="E2674" s="2"/>
      <c r="F2674" s="110" t="s">
        <v>2163</v>
      </c>
      <c r="G2674" s="110" t="s">
        <v>9820</v>
      </c>
      <c r="H2674" s="110" t="s">
        <v>1211</v>
      </c>
      <c r="I2674" s="2" t="s">
        <v>2719</v>
      </c>
      <c r="J2674" s="6" t="s">
        <v>9822</v>
      </c>
      <c r="L2674" s="2" t="s">
        <v>9823</v>
      </c>
      <c r="M2674" s="2">
        <v>514.0</v>
      </c>
    </row>
    <row r="2675">
      <c r="A2675" s="125">
        <v>2674.0</v>
      </c>
      <c r="B2675" s="2" t="s">
        <v>1635</v>
      </c>
      <c r="D2675" s="2" t="s">
        <v>920</v>
      </c>
      <c r="E2675" s="2"/>
      <c r="F2675" s="110" t="s">
        <v>2163</v>
      </c>
      <c r="G2675" s="110" t="s">
        <v>9820</v>
      </c>
      <c r="H2675" s="110" t="s">
        <v>1211</v>
      </c>
      <c r="I2675" s="2" t="s">
        <v>2719</v>
      </c>
      <c r="J2675" s="136" t="s">
        <v>9824</v>
      </c>
      <c r="L2675" s="2" t="s">
        <v>9825</v>
      </c>
      <c r="M2675" s="2">
        <v>514.0</v>
      </c>
    </row>
    <row r="2676">
      <c r="A2676" s="125">
        <v>2675.0</v>
      </c>
      <c r="B2676" s="2" t="s">
        <v>1635</v>
      </c>
      <c r="D2676" s="2" t="s">
        <v>920</v>
      </c>
      <c r="E2676" s="2"/>
      <c r="F2676" s="110" t="s">
        <v>2163</v>
      </c>
      <c r="G2676" s="110" t="s">
        <v>9820</v>
      </c>
      <c r="H2676" s="110" t="s">
        <v>1211</v>
      </c>
      <c r="I2676" s="2" t="s">
        <v>2719</v>
      </c>
      <c r="J2676" s="137" t="s">
        <v>9826</v>
      </c>
      <c r="L2676" s="2" t="s">
        <v>9827</v>
      </c>
      <c r="M2676" s="2">
        <v>514.0</v>
      </c>
    </row>
    <row r="2677">
      <c r="A2677" s="125">
        <v>2676.0</v>
      </c>
      <c r="B2677" s="2" t="s">
        <v>1635</v>
      </c>
      <c r="D2677" s="2" t="s">
        <v>920</v>
      </c>
      <c r="E2677" s="2"/>
      <c r="F2677" s="110" t="s">
        <v>2163</v>
      </c>
      <c r="G2677" s="110" t="s">
        <v>9828</v>
      </c>
      <c r="H2677" s="110" t="s">
        <v>1211</v>
      </c>
      <c r="I2677" s="2" t="s">
        <v>2719</v>
      </c>
      <c r="J2677" s="6" t="s">
        <v>9828</v>
      </c>
      <c r="L2677" s="2" t="s">
        <v>9829</v>
      </c>
      <c r="M2677" s="2">
        <v>514.0</v>
      </c>
    </row>
    <row r="2678">
      <c r="A2678" s="125">
        <v>2677.0</v>
      </c>
      <c r="B2678" s="2" t="s">
        <v>1635</v>
      </c>
      <c r="D2678" s="2" t="s">
        <v>920</v>
      </c>
      <c r="E2678" s="2"/>
      <c r="F2678" s="110" t="s">
        <v>2163</v>
      </c>
      <c r="G2678" s="110" t="s">
        <v>9828</v>
      </c>
      <c r="H2678" s="110" t="s">
        <v>1211</v>
      </c>
      <c r="I2678" s="2" t="s">
        <v>2719</v>
      </c>
      <c r="J2678" s="136" t="s">
        <v>9830</v>
      </c>
      <c r="L2678" s="2" t="s">
        <v>9831</v>
      </c>
      <c r="M2678" s="2">
        <v>514.0</v>
      </c>
    </row>
    <row r="2679">
      <c r="A2679" s="125">
        <v>2678.0</v>
      </c>
      <c r="B2679" s="2" t="s">
        <v>1635</v>
      </c>
      <c r="D2679" s="2" t="s">
        <v>920</v>
      </c>
      <c r="E2679" s="2"/>
      <c r="F2679" s="110" t="s">
        <v>2407</v>
      </c>
      <c r="G2679" s="110" t="s">
        <v>9832</v>
      </c>
      <c r="H2679" s="110" t="s">
        <v>2524</v>
      </c>
      <c r="I2679" s="2" t="s">
        <v>925</v>
      </c>
      <c r="J2679" s="2" t="s">
        <v>9833</v>
      </c>
      <c r="L2679" s="2" t="s">
        <v>9834</v>
      </c>
      <c r="M2679" s="2">
        <v>538.0</v>
      </c>
    </row>
    <row r="2680">
      <c r="A2680" s="125">
        <v>2679.0</v>
      </c>
      <c r="B2680" s="2" t="s">
        <v>1635</v>
      </c>
      <c r="D2680" s="2" t="s">
        <v>920</v>
      </c>
      <c r="E2680" s="2"/>
      <c r="F2680" s="110" t="s">
        <v>2407</v>
      </c>
      <c r="G2680" s="110" t="s">
        <v>9832</v>
      </c>
      <c r="H2680" s="110" t="s">
        <v>2524</v>
      </c>
      <c r="I2680" s="2" t="s">
        <v>2719</v>
      </c>
      <c r="J2680" s="2" t="s">
        <v>9835</v>
      </c>
      <c r="L2680" s="2" t="s">
        <v>9836</v>
      </c>
      <c r="M2680" s="2">
        <v>538.0</v>
      </c>
    </row>
    <row r="2681">
      <c r="A2681" s="125">
        <v>2680.0</v>
      </c>
      <c r="B2681" s="2" t="s">
        <v>1635</v>
      </c>
      <c r="D2681" s="2" t="s">
        <v>920</v>
      </c>
      <c r="E2681" s="2"/>
      <c r="F2681" s="110" t="s">
        <v>2407</v>
      </c>
      <c r="G2681" s="110" t="s">
        <v>9832</v>
      </c>
      <c r="H2681" s="110" t="s">
        <v>2524</v>
      </c>
      <c r="I2681" s="2" t="s">
        <v>2719</v>
      </c>
      <c r="J2681" s="2" t="s">
        <v>9837</v>
      </c>
      <c r="L2681" s="2" t="s">
        <v>9838</v>
      </c>
      <c r="M2681" s="2">
        <v>538.0</v>
      </c>
    </row>
    <row r="2682">
      <c r="A2682" s="125">
        <v>2681.0</v>
      </c>
      <c r="B2682" s="2" t="s">
        <v>1635</v>
      </c>
      <c r="D2682" s="2" t="s">
        <v>920</v>
      </c>
      <c r="E2682" s="2"/>
      <c r="F2682" s="110" t="s">
        <v>2407</v>
      </c>
      <c r="G2682" s="110" t="s">
        <v>9832</v>
      </c>
      <c r="H2682" s="110" t="s">
        <v>2524</v>
      </c>
      <c r="I2682" s="2" t="s">
        <v>2719</v>
      </c>
      <c r="J2682" s="2" t="s">
        <v>9839</v>
      </c>
      <c r="L2682" s="2" t="s">
        <v>9840</v>
      </c>
      <c r="M2682" s="2">
        <v>538.0</v>
      </c>
    </row>
    <row r="2683">
      <c r="A2683" s="125">
        <v>2682.0</v>
      </c>
      <c r="B2683" s="2" t="s">
        <v>1635</v>
      </c>
      <c r="D2683" s="2" t="s">
        <v>920</v>
      </c>
      <c r="E2683" s="2"/>
      <c r="F2683" s="110" t="s">
        <v>2407</v>
      </c>
      <c r="G2683" s="110" t="s">
        <v>9832</v>
      </c>
      <c r="H2683" s="110" t="s">
        <v>2524</v>
      </c>
      <c r="I2683" s="2" t="s">
        <v>2719</v>
      </c>
      <c r="J2683" s="2" t="s">
        <v>9841</v>
      </c>
      <c r="L2683" s="2" t="s">
        <v>9842</v>
      </c>
      <c r="M2683" s="2">
        <v>538.0</v>
      </c>
    </row>
    <row r="2684">
      <c r="A2684" s="125">
        <v>2683.0</v>
      </c>
      <c r="B2684" s="2" t="s">
        <v>1635</v>
      </c>
      <c r="D2684" s="2" t="s">
        <v>920</v>
      </c>
      <c r="E2684" s="2"/>
      <c r="F2684" s="110" t="s">
        <v>2407</v>
      </c>
      <c r="G2684" s="110" t="s">
        <v>9843</v>
      </c>
      <c r="H2684" s="110" t="s">
        <v>9844</v>
      </c>
      <c r="I2684" s="2" t="s">
        <v>925</v>
      </c>
      <c r="J2684" s="2" t="s">
        <v>9845</v>
      </c>
      <c r="L2684" s="2" t="s">
        <v>9846</v>
      </c>
      <c r="M2684" s="2">
        <v>538.0</v>
      </c>
    </row>
    <row r="2685">
      <c r="A2685" s="125">
        <v>2684.0</v>
      </c>
      <c r="B2685" s="2" t="s">
        <v>1635</v>
      </c>
      <c r="D2685" s="2" t="s">
        <v>920</v>
      </c>
      <c r="E2685" s="2"/>
      <c r="F2685" s="110" t="s">
        <v>2407</v>
      </c>
      <c r="G2685" s="110" t="s">
        <v>9843</v>
      </c>
      <c r="H2685" s="110" t="s">
        <v>9844</v>
      </c>
      <c r="I2685" s="2" t="s">
        <v>2719</v>
      </c>
      <c r="J2685" s="2" t="s">
        <v>9847</v>
      </c>
      <c r="L2685" s="2" t="s">
        <v>9848</v>
      </c>
      <c r="M2685" s="2">
        <v>538.0</v>
      </c>
    </row>
    <row r="2686">
      <c r="A2686" s="125">
        <v>2685.0</v>
      </c>
      <c r="B2686" s="2" t="s">
        <v>1635</v>
      </c>
      <c r="D2686" s="2" t="s">
        <v>920</v>
      </c>
      <c r="E2686" s="2"/>
      <c r="F2686" s="110" t="s">
        <v>2407</v>
      </c>
      <c r="G2686" s="110" t="s">
        <v>9843</v>
      </c>
      <c r="H2686" s="110" t="s">
        <v>9844</v>
      </c>
      <c r="I2686" s="2" t="s">
        <v>2719</v>
      </c>
      <c r="J2686" s="2" t="s">
        <v>9849</v>
      </c>
      <c r="L2686" s="2" t="s">
        <v>9850</v>
      </c>
      <c r="M2686" s="2">
        <v>538.0</v>
      </c>
    </row>
    <row r="2687">
      <c r="A2687" s="125">
        <v>2686.0</v>
      </c>
      <c r="B2687" s="2" t="s">
        <v>1635</v>
      </c>
      <c r="D2687" s="2" t="s">
        <v>920</v>
      </c>
      <c r="E2687" s="2"/>
      <c r="F2687" s="110" t="s">
        <v>2407</v>
      </c>
      <c r="G2687" s="110" t="s">
        <v>9843</v>
      </c>
      <c r="H2687" s="110" t="s">
        <v>9844</v>
      </c>
      <c r="I2687" s="2" t="s">
        <v>2719</v>
      </c>
      <c r="J2687" s="2" t="s">
        <v>9851</v>
      </c>
      <c r="L2687" s="2" t="s">
        <v>9852</v>
      </c>
      <c r="M2687" s="2">
        <v>538.0</v>
      </c>
    </row>
    <row r="2688">
      <c r="A2688" s="125">
        <v>2687.0</v>
      </c>
      <c r="B2688" s="2" t="s">
        <v>1635</v>
      </c>
      <c r="D2688" s="2" t="s">
        <v>920</v>
      </c>
      <c r="E2688" s="2"/>
      <c r="F2688" s="110" t="s">
        <v>2068</v>
      </c>
      <c r="G2688" s="110" t="s">
        <v>2074</v>
      </c>
      <c r="H2688" s="110" t="s">
        <v>2075</v>
      </c>
      <c r="I2688" s="2" t="s">
        <v>2719</v>
      </c>
      <c r="J2688" s="2" t="s">
        <v>9853</v>
      </c>
      <c r="L2688" s="2" t="s">
        <v>9854</v>
      </c>
      <c r="M2688" s="2">
        <v>124.0</v>
      </c>
    </row>
    <row r="2689">
      <c r="A2689" s="125">
        <v>2688.0</v>
      </c>
      <c r="B2689" s="2" t="s">
        <v>1635</v>
      </c>
      <c r="D2689" s="2" t="s">
        <v>920</v>
      </c>
      <c r="E2689" s="2"/>
      <c r="F2689" s="110" t="s">
        <v>2068</v>
      </c>
      <c r="G2689" s="110" t="s">
        <v>2074</v>
      </c>
      <c r="H2689" s="110" t="s">
        <v>2075</v>
      </c>
      <c r="I2689" s="2" t="s">
        <v>2719</v>
      </c>
      <c r="J2689" s="2" t="s">
        <v>9855</v>
      </c>
      <c r="L2689" s="2" t="s">
        <v>9856</v>
      </c>
      <c r="M2689" s="2">
        <v>124.0</v>
      </c>
    </row>
    <row r="2690">
      <c r="A2690" s="125">
        <v>2689.0</v>
      </c>
      <c r="B2690" s="2" t="s">
        <v>1635</v>
      </c>
      <c r="D2690" s="2" t="s">
        <v>920</v>
      </c>
      <c r="E2690" s="2"/>
      <c r="F2690" s="110" t="s">
        <v>2068</v>
      </c>
      <c r="G2690" s="110" t="s">
        <v>2074</v>
      </c>
      <c r="H2690" s="110" t="s">
        <v>2075</v>
      </c>
      <c r="I2690" s="2" t="s">
        <v>2719</v>
      </c>
      <c r="J2690" s="2" t="s">
        <v>9857</v>
      </c>
      <c r="L2690" s="2" t="s">
        <v>9858</v>
      </c>
      <c r="M2690" s="2">
        <v>124.0</v>
      </c>
    </row>
    <row r="2691">
      <c r="A2691" s="125">
        <v>2690.0</v>
      </c>
      <c r="B2691" s="2" t="s">
        <v>1635</v>
      </c>
      <c r="D2691" s="2" t="s">
        <v>920</v>
      </c>
      <c r="E2691" s="2"/>
      <c r="F2691" s="110" t="s">
        <v>2068</v>
      </c>
      <c r="G2691" s="110" t="s">
        <v>2074</v>
      </c>
      <c r="H2691" s="110" t="s">
        <v>2075</v>
      </c>
      <c r="I2691" s="2" t="s">
        <v>2719</v>
      </c>
      <c r="J2691" s="2" t="s">
        <v>9859</v>
      </c>
      <c r="L2691" s="2" t="s">
        <v>9860</v>
      </c>
      <c r="M2691" s="2">
        <v>124.0</v>
      </c>
    </row>
    <row r="2692">
      <c r="A2692" s="125">
        <v>2691.0</v>
      </c>
      <c r="B2692" s="2" t="s">
        <v>1635</v>
      </c>
      <c r="D2692" s="2" t="s">
        <v>920</v>
      </c>
      <c r="E2692" s="2"/>
      <c r="F2692" s="110" t="s">
        <v>2068</v>
      </c>
      <c r="G2692" s="110" t="s">
        <v>2074</v>
      </c>
      <c r="H2692" s="110" t="s">
        <v>2075</v>
      </c>
      <c r="I2692" s="2" t="s">
        <v>2719</v>
      </c>
      <c r="J2692" s="2" t="s">
        <v>9861</v>
      </c>
      <c r="L2692" s="2" t="s">
        <v>9862</v>
      </c>
      <c r="M2692" s="2">
        <v>124.0</v>
      </c>
    </row>
    <row r="2693">
      <c r="A2693" s="125">
        <v>2692.0</v>
      </c>
      <c r="B2693" s="2" t="s">
        <v>1635</v>
      </c>
      <c r="D2693" s="2" t="s">
        <v>920</v>
      </c>
      <c r="E2693" s="2"/>
      <c r="F2693" s="110" t="s">
        <v>2068</v>
      </c>
      <c r="G2693" s="110" t="s">
        <v>2074</v>
      </c>
      <c r="H2693" s="110" t="s">
        <v>2075</v>
      </c>
      <c r="I2693" s="2" t="s">
        <v>2719</v>
      </c>
      <c r="J2693" s="2" t="s">
        <v>9863</v>
      </c>
      <c r="L2693" s="2" t="s">
        <v>9864</v>
      </c>
      <c r="M2693" s="2">
        <v>124.0</v>
      </c>
    </row>
    <row r="2694">
      <c r="A2694" s="125">
        <v>2693.0</v>
      </c>
      <c r="B2694" s="2" t="s">
        <v>919</v>
      </c>
      <c r="D2694" s="2" t="s">
        <v>920</v>
      </c>
      <c r="E2694" s="2"/>
      <c r="F2694" s="110" t="s">
        <v>2068</v>
      </c>
      <c r="G2694" s="110" t="s">
        <v>2074</v>
      </c>
      <c r="H2694" s="110" t="s">
        <v>2075</v>
      </c>
      <c r="I2694" s="2" t="s">
        <v>2719</v>
      </c>
      <c r="J2694" s="2" t="s">
        <v>9865</v>
      </c>
      <c r="L2694" s="2" t="s">
        <v>9866</v>
      </c>
      <c r="M2694" s="2">
        <v>124.0</v>
      </c>
    </row>
    <row r="2695">
      <c r="A2695" s="125">
        <v>2694.0</v>
      </c>
      <c r="B2695" s="2" t="s">
        <v>919</v>
      </c>
      <c r="D2695" s="2" t="s">
        <v>920</v>
      </c>
      <c r="E2695" s="2"/>
      <c r="F2695" s="110" t="s">
        <v>2068</v>
      </c>
      <c r="G2695" s="110" t="s">
        <v>3184</v>
      </c>
      <c r="H2695" s="110" t="s">
        <v>2955</v>
      </c>
      <c r="I2695" s="2" t="s">
        <v>2719</v>
      </c>
      <c r="J2695" s="114" t="s">
        <v>9867</v>
      </c>
      <c r="L2695" s="2" t="s">
        <v>9868</v>
      </c>
      <c r="M2695" s="2">
        <v>516.0</v>
      </c>
    </row>
    <row r="2696">
      <c r="A2696" s="125">
        <v>2695.0</v>
      </c>
      <c r="B2696" s="2" t="s">
        <v>919</v>
      </c>
      <c r="D2696" s="2" t="s">
        <v>920</v>
      </c>
      <c r="E2696" s="2"/>
      <c r="F2696" s="110" t="s">
        <v>2068</v>
      </c>
      <c r="G2696" s="110" t="s">
        <v>3184</v>
      </c>
      <c r="H2696" s="110" t="s">
        <v>2955</v>
      </c>
      <c r="I2696" s="2" t="s">
        <v>2719</v>
      </c>
      <c r="J2696" s="114" t="s">
        <v>9869</v>
      </c>
      <c r="L2696" s="2" t="s">
        <v>9870</v>
      </c>
      <c r="M2696" s="2">
        <v>516.0</v>
      </c>
    </row>
    <row r="2697">
      <c r="A2697" s="125">
        <v>2696.0</v>
      </c>
      <c r="B2697" s="2" t="s">
        <v>919</v>
      </c>
      <c r="D2697" s="2" t="s">
        <v>920</v>
      </c>
      <c r="E2697" s="2"/>
      <c r="F2697" s="110" t="s">
        <v>2068</v>
      </c>
      <c r="G2697" s="110" t="s">
        <v>3184</v>
      </c>
      <c r="H2697" s="110" t="s">
        <v>2955</v>
      </c>
      <c r="I2697" s="2" t="s">
        <v>2719</v>
      </c>
      <c r="J2697" s="2" t="s">
        <v>9871</v>
      </c>
      <c r="L2697" s="2" t="s">
        <v>9872</v>
      </c>
      <c r="M2697" s="2">
        <v>516.0</v>
      </c>
    </row>
    <row r="2698">
      <c r="A2698" s="125">
        <v>2697.0</v>
      </c>
      <c r="B2698" s="2" t="s">
        <v>919</v>
      </c>
      <c r="D2698" s="2" t="s">
        <v>920</v>
      </c>
      <c r="E2698" s="2"/>
      <c r="F2698" s="110" t="s">
        <v>2068</v>
      </c>
      <c r="G2698" s="110" t="s">
        <v>3184</v>
      </c>
      <c r="H2698" s="110" t="s">
        <v>2955</v>
      </c>
      <c r="I2698" s="2" t="s">
        <v>2719</v>
      </c>
      <c r="J2698" s="39" t="s">
        <v>9873</v>
      </c>
      <c r="L2698" s="2" t="s">
        <v>9874</v>
      </c>
      <c r="M2698" s="2">
        <v>516.0</v>
      </c>
    </row>
    <row r="2699">
      <c r="A2699" s="125">
        <v>2698.0</v>
      </c>
      <c r="B2699" s="2" t="s">
        <v>919</v>
      </c>
      <c r="D2699" s="2" t="s">
        <v>920</v>
      </c>
      <c r="E2699" s="2"/>
      <c r="F2699" s="110" t="s">
        <v>2068</v>
      </c>
      <c r="G2699" s="110" t="s">
        <v>3184</v>
      </c>
      <c r="H2699" s="110" t="s">
        <v>2955</v>
      </c>
      <c r="I2699" s="2" t="s">
        <v>2719</v>
      </c>
      <c r="J2699" s="2" t="s">
        <v>9875</v>
      </c>
      <c r="L2699" s="2" t="s">
        <v>9876</v>
      </c>
      <c r="M2699" s="2">
        <v>516.0</v>
      </c>
    </row>
    <row r="2700">
      <c r="A2700" s="125">
        <v>2699.0</v>
      </c>
      <c r="B2700" s="2" t="s">
        <v>919</v>
      </c>
      <c r="D2700" s="2" t="s">
        <v>920</v>
      </c>
      <c r="E2700" s="2"/>
      <c r="F2700" s="110" t="s">
        <v>2068</v>
      </c>
      <c r="G2700" s="110" t="s">
        <v>3184</v>
      </c>
      <c r="H2700" s="110" t="s">
        <v>2955</v>
      </c>
      <c r="I2700" s="2" t="s">
        <v>2719</v>
      </c>
      <c r="J2700" s="39" t="s">
        <v>9877</v>
      </c>
      <c r="L2700" s="2" t="s">
        <v>9878</v>
      </c>
      <c r="M2700" s="2">
        <v>516.0</v>
      </c>
    </row>
    <row r="2701">
      <c r="A2701" s="125">
        <v>2700.0</v>
      </c>
      <c r="B2701" s="2" t="s">
        <v>919</v>
      </c>
      <c r="D2701" s="2" t="s">
        <v>920</v>
      </c>
      <c r="E2701" s="2"/>
      <c r="F2701" s="110" t="s">
        <v>2068</v>
      </c>
      <c r="G2701" s="110" t="s">
        <v>3184</v>
      </c>
      <c r="H2701" s="110" t="s">
        <v>2955</v>
      </c>
      <c r="I2701" s="2" t="s">
        <v>2719</v>
      </c>
      <c r="J2701" s="2" t="s">
        <v>9879</v>
      </c>
      <c r="L2701" s="2" t="s">
        <v>9880</v>
      </c>
      <c r="M2701" s="2">
        <v>516.0</v>
      </c>
    </row>
    <row r="2702">
      <c r="A2702" s="125">
        <v>2701.0</v>
      </c>
      <c r="B2702" s="2" t="s">
        <v>919</v>
      </c>
      <c r="D2702" s="2" t="s">
        <v>920</v>
      </c>
      <c r="E2702" s="2"/>
      <c r="F2702" s="110" t="s">
        <v>2068</v>
      </c>
      <c r="G2702" s="110" t="s">
        <v>3184</v>
      </c>
      <c r="H2702" s="110" t="s">
        <v>2955</v>
      </c>
      <c r="I2702" s="2" t="s">
        <v>2719</v>
      </c>
      <c r="J2702" s="2" t="s">
        <v>9881</v>
      </c>
      <c r="L2702" s="2" t="s">
        <v>9882</v>
      </c>
      <c r="M2702" s="2">
        <v>516.0</v>
      </c>
    </row>
    <row r="2703">
      <c r="A2703" s="125">
        <v>2702.0</v>
      </c>
      <c r="B2703" s="2" t="s">
        <v>919</v>
      </c>
      <c r="D2703" s="2" t="s">
        <v>920</v>
      </c>
      <c r="E2703" s="2"/>
      <c r="F2703" s="110" t="s">
        <v>2068</v>
      </c>
      <c r="G2703" s="110" t="s">
        <v>3184</v>
      </c>
      <c r="H2703" s="110" t="s">
        <v>2955</v>
      </c>
      <c r="I2703" s="2" t="s">
        <v>2719</v>
      </c>
      <c r="J2703" s="2" t="s">
        <v>9883</v>
      </c>
      <c r="L2703" s="2" t="s">
        <v>9884</v>
      </c>
      <c r="M2703" s="2">
        <v>516.0</v>
      </c>
    </row>
    <row r="2704">
      <c r="A2704" s="125">
        <v>2703.0</v>
      </c>
      <c r="B2704" s="2" t="s">
        <v>919</v>
      </c>
      <c r="D2704" s="2" t="s">
        <v>920</v>
      </c>
      <c r="E2704" s="2"/>
      <c r="F2704" s="110" t="s">
        <v>2068</v>
      </c>
      <c r="G2704" s="110" t="s">
        <v>3184</v>
      </c>
      <c r="H2704" s="110" t="s">
        <v>2955</v>
      </c>
      <c r="I2704" s="2" t="s">
        <v>2719</v>
      </c>
      <c r="J2704" s="39" t="s">
        <v>9885</v>
      </c>
      <c r="L2704" s="2" t="s">
        <v>9886</v>
      </c>
      <c r="M2704" s="2">
        <v>516.0</v>
      </c>
    </row>
    <row r="2705">
      <c r="A2705" s="125">
        <v>2704.0</v>
      </c>
      <c r="B2705" s="2" t="s">
        <v>919</v>
      </c>
      <c r="D2705" s="2" t="s">
        <v>920</v>
      </c>
      <c r="E2705" s="2"/>
      <c r="F2705" s="110" t="s">
        <v>2068</v>
      </c>
      <c r="G2705" s="110" t="s">
        <v>3184</v>
      </c>
      <c r="H2705" s="110" t="s">
        <v>2955</v>
      </c>
      <c r="I2705" s="2" t="s">
        <v>2719</v>
      </c>
      <c r="J2705" s="39" t="s">
        <v>9887</v>
      </c>
      <c r="L2705" s="2" t="s">
        <v>9888</v>
      </c>
      <c r="M2705" s="2">
        <v>516.0</v>
      </c>
    </row>
    <row r="2706">
      <c r="A2706" s="125">
        <v>2705.0</v>
      </c>
      <c r="B2706" s="2" t="s">
        <v>919</v>
      </c>
      <c r="D2706" s="2" t="s">
        <v>920</v>
      </c>
      <c r="E2706" s="2"/>
      <c r="F2706" s="110" t="s">
        <v>2068</v>
      </c>
      <c r="G2706" s="110" t="s">
        <v>3184</v>
      </c>
      <c r="H2706" s="110" t="s">
        <v>2955</v>
      </c>
      <c r="I2706" s="2" t="s">
        <v>2719</v>
      </c>
      <c r="J2706" s="2" t="s">
        <v>9889</v>
      </c>
      <c r="L2706" s="2" t="s">
        <v>9890</v>
      </c>
      <c r="M2706" s="2">
        <v>516.0</v>
      </c>
    </row>
    <row r="2707">
      <c r="A2707" s="125">
        <v>2706.0</v>
      </c>
      <c r="B2707" s="2" t="s">
        <v>919</v>
      </c>
      <c r="D2707" s="2" t="s">
        <v>920</v>
      </c>
      <c r="E2707" s="2"/>
      <c r="F2707" s="110" t="s">
        <v>2068</v>
      </c>
      <c r="G2707" s="110" t="s">
        <v>3184</v>
      </c>
      <c r="H2707" s="110" t="s">
        <v>2955</v>
      </c>
      <c r="I2707" s="2" t="s">
        <v>2719</v>
      </c>
      <c r="J2707" s="2" t="s">
        <v>9891</v>
      </c>
      <c r="L2707" s="2" t="s">
        <v>9892</v>
      </c>
      <c r="M2707" s="2">
        <v>516.0</v>
      </c>
    </row>
    <row r="2708">
      <c r="A2708" s="125">
        <v>2707.0</v>
      </c>
      <c r="B2708" s="2" t="s">
        <v>919</v>
      </c>
      <c r="D2708" s="2" t="s">
        <v>920</v>
      </c>
      <c r="E2708" s="2"/>
      <c r="F2708" s="110" t="s">
        <v>2068</v>
      </c>
      <c r="G2708" s="110" t="s">
        <v>3184</v>
      </c>
      <c r="H2708" s="110" t="s">
        <v>2955</v>
      </c>
      <c r="I2708" s="2" t="s">
        <v>2719</v>
      </c>
      <c r="J2708" s="39" t="s">
        <v>9893</v>
      </c>
      <c r="L2708" s="2" t="s">
        <v>9894</v>
      </c>
      <c r="M2708" s="2">
        <v>516.0</v>
      </c>
    </row>
    <row r="2709">
      <c r="A2709" s="125">
        <v>2708.0</v>
      </c>
      <c r="B2709" s="2" t="s">
        <v>919</v>
      </c>
      <c r="D2709" s="2" t="s">
        <v>920</v>
      </c>
      <c r="E2709" s="2"/>
      <c r="F2709" s="110" t="s">
        <v>2068</v>
      </c>
      <c r="G2709" s="110" t="s">
        <v>3184</v>
      </c>
      <c r="H2709" s="110" t="s">
        <v>2955</v>
      </c>
      <c r="I2709" s="2" t="s">
        <v>2719</v>
      </c>
      <c r="J2709" s="114" t="s">
        <v>9895</v>
      </c>
      <c r="L2709" s="2" t="s">
        <v>9896</v>
      </c>
      <c r="M2709" s="2">
        <v>516.0</v>
      </c>
    </row>
    <row r="2710">
      <c r="A2710" s="125">
        <v>2709.0</v>
      </c>
      <c r="B2710" s="2" t="s">
        <v>919</v>
      </c>
      <c r="D2710" s="2" t="s">
        <v>920</v>
      </c>
      <c r="E2710" s="2"/>
      <c r="F2710" s="110" t="s">
        <v>2068</v>
      </c>
      <c r="G2710" s="110" t="s">
        <v>3184</v>
      </c>
      <c r="H2710" s="110" t="s">
        <v>2955</v>
      </c>
      <c r="I2710" s="2" t="s">
        <v>2719</v>
      </c>
      <c r="J2710" s="114" t="s">
        <v>9897</v>
      </c>
      <c r="L2710" s="2" t="s">
        <v>9898</v>
      </c>
      <c r="M2710" s="2">
        <v>516.0</v>
      </c>
    </row>
    <row r="2711">
      <c r="A2711" s="125">
        <v>2710.0</v>
      </c>
      <c r="B2711" s="2" t="s">
        <v>919</v>
      </c>
      <c r="D2711" s="2" t="s">
        <v>920</v>
      </c>
      <c r="E2711" s="2"/>
      <c r="F2711" s="110" t="s">
        <v>2068</v>
      </c>
      <c r="G2711" s="110" t="s">
        <v>3184</v>
      </c>
      <c r="H2711" s="110" t="s">
        <v>2955</v>
      </c>
      <c r="I2711" s="2" t="s">
        <v>2719</v>
      </c>
      <c r="J2711" s="114" t="s">
        <v>9899</v>
      </c>
      <c r="L2711" s="2" t="s">
        <v>9900</v>
      </c>
      <c r="M2711" s="2">
        <v>516.0</v>
      </c>
    </row>
    <row r="2712">
      <c r="A2712" s="125">
        <v>2711.0</v>
      </c>
      <c r="B2712" s="2" t="s">
        <v>919</v>
      </c>
      <c r="D2712" s="2" t="s">
        <v>920</v>
      </c>
      <c r="E2712" s="2"/>
      <c r="F2712" s="110" t="s">
        <v>2068</v>
      </c>
      <c r="G2712" s="110" t="s">
        <v>3184</v>
      </c>
      <c r="H2712" s="110" t="s">
        <v>2955</v>
      </c>
      <c r="I2712" s="2" t="s">
        <v>2719</v>
      </c>
      <c r="J2712" s="114" t="s">
        <v>9901</v>
      </c>
      <c r="L2712" s="2" t="s">
        <v>9902</v>
      </c>
      <c r="M2712" s="2">
        <v>516.0</v>
      </c>
    </row>
    <row r="2713">
      <c r="A2713" s="125">
        <v>2712.0</v>
      </c>
      <c r="B2713" s="2" t="s">
        <v>919</v>
      </c>
      <c r="D2713" s="2" t="s">
        <v>920</v>
      </c>
      <c r="E2713" s="2"/>
      <c r="F2713" s="110" t="s">
        <v>2068</v>
      </c>
      <c r="G2713" s="110" t="s">
        <v>3184</v>
      </c>
      <c r="H2713" s="110" t="s">
        <v>2955</v>
      </c>
      <c r="I2713" s="2" t="s">
        <v>2719</v>
      </c>
      <c r="J2713" s="114" t="s">
        <v>9903</v>
      </c>
      <c r="L2713" s="2" t="s">
        <v>9904</v>
      </c>
      <c r="M2713" s="2">
        <v>516.0</v>
      </c>
    </row>
    <row r="2714">
      <c r="A2714" s="125">
        <v>2713.0</v>
      </c>
      <c r="B2714" s="2" t="s">
        <v>919</v>
      </c>
      <c r="D2714" s="2" t="s">
        <v>920</v>
      </c>
      <c r="E2714" s="2"/>
      <c r="F2714" s="110" t="s">
        <v>2068</v>
      </c>
      <c r="G2714" s="110" t="s">
        <v>3184</v>
      </c>
      <c r="H2714" s="110" t="s">
        <v>2955</v>
      </c>
      <c r="I2714" s="2" t="s">
        <v>2719</v>
      </c>
      <c r="J2714" s="2" t="s">
        <v>9905</v>
      </c>
      <c r="L2714" s="2" t="s">
        <v>9906</v>
      </c>
      <c r="M2714" s="2">
        <v>516.0</v>
      </c>
    </row>
    <row r="2715">
      <c r="A2715" s="125">
        <v>2714.0</v>
      </c>
      <c r="B2715" s="2" t="s">
        <v>919</v>
      </c>
      <c r="D2715" s="2" t="s">
        <v>920</v>
      </c>
      <c r="E2715" s="2"/>
      <c r="F2715" s="110" t="s">
        <v>2068</v>
      </c>
      <c r="G2715" s="110" t="s">
        <v>3184</v>
      </c>
      <c r="H2715" s="110" t="s">
        <v>2955</v>
      </c>
      <c r="I2715" s="2" t="s">
        <v>2719</v>
      </c>
      <c r="J2715" s="114" t="s">
        <v>9907</v>
      </c>
      <c r="L2715" s="2" t="s">
        <v>9908</v>
      </c>
      <c r="M2715" s="2">
        <v>516.0</v>
      </c>
    </row>
    <row r="2716">
      <c r="A2716" s="125">
        <v>2715.0</v>
      </c>
      <c r="B2716" s="2" t="s">
        <v>919</v>
      </c>
      <c r="D2716" s="2" t="s">
        <v>920</v>
      </c>
      <c r="E2716" s="2"/>
      <c r="F2716" s="110" t="s">
        <v>2068</v>
      </c>
      <c r="G2716" s="110" t="s">
        <v>3184</v>
      </c>
      <c r="H2716" s="110" t="s">
        <v>2955</v>
      </c>
      <c r="I2716" s="2" t="s">
        <v>2719</v>
      </c>
      <c r="J2716" s="114" t="s">
        <v>9909</v>
      </c>
      <c r="L2716" s="2" t="s">
        <v>9910</v>
      </c>
      <c r="M2716" s="2">
        <v>516.0</v>
      </c>
    </row>
    <row r="2717">
      <c r="A2717" s="125">
        <v>2716.0</v>
      </c>
      <c r="B2717" s="2" t="s">
        <v>919</v>
      </c>
      <c r="D2717" s="2" t="s">
        <v>920</v>
      </c>
      <c r="E2717" s="2"/>
      <c r="F2717" s="110" t="s">
        <v>2068</v>
      </c>
      <c r="G2717" s="110" t="s">
        <v>3184</v>
      </c>
      <c r="H2717" s="110" t="s">
        <v>2955</v>
      </c>
      <c r="I2717" s="2" t="s">
        <v>2719</v>
      </c>
      <c r="J2717" s="2" t="s">
        <v>9911</v>
      </c>
      <c r="L2717" s="2" t="s">
        <v>9912</v>
      </c>
      <c r="M2717" s="2">
        <v>516.0</v>
      </c>
    </row>
    <row r="2718">
      <c r="A2718" s="125">
        <v>2717.0</v>
      </c>
      <c r="B2718" s="2" t="s">
        <v>919</v>
      </c>
      <c r="D2718" s="2" t="s">
        <v>920</v>
      </c>
      <c r="E2718" s="2"/>
      <c r="F2718" s="110" t="s">
        <v>2068</v>
      </c>
      <c r="G2718" s="110" t="s">
        <v>3184</v>
      </c>
      <c r="H2718" s="110" t="s">
        <v>2955</v>
      </c>
      <c r="I2718" s="2" t="s">
        <v>2719</v>
      </c>
      <c r="J2718" s="114" t="s">
        <v>9913</v>
      </c>
      <c r="L2718" s="2" t="s">
        <v>9914</v>
      </c>
      <c r="M2718" s="2">
        <v>516.0</v>
      </c>
    </row>
    <row r="2719">
      <c r="A2719" s="125">
        <v>2718.0</v>
      </c>
      <c r="B2719" s="2" t="s">
        <v>919</v>
      </c>
      <c r="D2719" s="2" t="s">
        <v>920</v>
      </c>
      <c r="E2719" s="2"/>
      <c r="F2719" s="110" t="s">
        <v>2068</v>
      </c>
      <c r="G2719" s="110" t="s">
        <v>3184</v>
      </c>
      <c r="H2719" s="110" t="s">
        <v>2955</v>
      </c>
      <c r="I2719" s="2" t="s">
        <v>2719</v>
      </c>
      <c r="J2719" s="114" t="s">
        <v>9915</v>
      </c>
      <c r="L2719" s="2" t="s">
        <v>9916</v>
      </c>
      <c r="M2719" s="2">
        <v>516.0</v>
      </c>
    </row>
    <row r="2720">
      <c r="A2720" s="125">
        <v>2719.0</v>
      </c>
      <c r="B2720" s="2" t="s">
        <v>919</v>
      </c>
      <c r="D2720" s="2" t="s">
        <v>920</v>
      </c>
      <c r="E2720" s="2"/>
      <c r="F2720" s="110" t="s">
        <v>2068</v>
      </c>
      <c r="G2720" s="110" t="s">
        <v>3184</v>
      </c>
      <c r="H2720" s="110" t="s">
        <v>2955</v>
      </c>
      <c r="I2720" s="2" t="s">
        <v>2719</v>
      </c>
      <c r="J2720" s="114" t="s">
        <v>9917</v>
      </c>
      <c r="L2720" s="2" t="s">
        <v>9918</v>
      </c>
      <c r="M2720" s="2">
        <v>516.0</v>
      </c>
    </row>
    <row r="2721">
      <c r="A2721" s="125">
        <v>2720.0</v>
      </c>
      <c r="B2721" s="2" t="s">
        <v>919</v>
      </c>
      <c r="D2721" s="2" t="s">
        <v>920</v>
      </c>
      <c r="E2721" s="2"/>
      <c r="F2721" s="110" t="s">
        <v>2068</v>
      </c>
      <c r="G2721" s="110" t="s">
        <v>3184</v>
      </c>
      <c r="H2721" s="110" t="s">
        <v>2955</v>
      </c>
      <c r="I2721" s="2" t="s">
        <v>2719</v>
      </c>
      <c r="J2721" s="39" t="s">
        <v>9919</v>
      </c>
      <c r="L2721" s="2" t="s">
        <v>9920</v>
      </c>
      <c r="M2721" s="2">
        <v>516.0</v>
      </c>
    </row>
    <row r="2722">
      <c r="A2722" s="125">
        <v>2721.0</v>
      </c>
      <c r="B2722" s="2" t="s">
        <v>919</v>
      </c>
      <c r="D2722" s="2" t="s">
        <v>920</v>
      </c>
      <c r="E2722" s="2"/>
      <c r="F2722" s="110" t="s">
        <v>2068</v>
      </c>
      <c r="G2722" s="110" t="s">
        <v>3184</v>
      </c>
      <c r="H2722" s="110" t="s">
        <v>2955</v>
      </c>
      <c r="I2722" s="2" t="s">
        <v>2719</v>
      </c>
      <c r="J2722" s="39" t="s">
        <v>9921</v>
      </c>
      <c r="L2722" s="2" t="s">
        <v>9922</v>
      </c>
      <c r="M2722" s="2">
        <v>516.0</v>
      </c>
    </row>
    <row r="2723">
      <c r="A2723" s="125">
        <v>2722.0</v>
      </c>
      <c r="B2723" s="2" t="s">
        <v>919</v>
      </c>
      <c r="D2723" s="2" t="s">
        <v>920</v>
      </c>
      <c r="E2723" s="2"/>
      <c r="F2723" s="110" t="s">
        <v>2068</v>
      </c>
      <c r="G2723" s="110" t="s">
        <v>3184</v>
      </c>
      <c r="H2723" s="110" t="s">
        <v>2955</v>
      </c>
      <c r="I2723" s="2" t="s">
        <v>2719</v>
      </c>
      <c r="J2723" s="39" t="s">
        <v>9923</v>
      </c>
      <c r="L2723" s="2" t="s">
        <v>9924</v>
      </c>
      <c r="M2723" s="2">
        <v>516.0</v>
      </c>
    </row>
    <row r="2724">
      <c r="A2724" s="125">
        <v>2723.0</v>
      </c>
      <c r="B2724" s="2" t="s">
        <v>919</v>
      </c>
      <c r="D2724" s="2" t="s">
        <v>920</v>
      </c>
      <c r="E2724" s="2"/>
      <c r="F2724" s="110" t="s">
        <v>2068</v>
      </c>
      <c r="G2724" s="110" t="s">
        <v>3184</v>
      </c>
      <c r="H2724" s="110" t="s">
        <v>2955</v>
      </c>
      <c r="I2724" s="2" t="s">
        <v>2719</v>
      </c>
      <c r="J2724" s="39" t="s">
        <v>9925</v>
      </c>
      <c r="L2724" s="2" t="s">
        <v>9926</v>
      </c>
      <c r="M2724" s="2">
        <v>516.0</v>
      </c>
    </row>
    <row r="2725">
      <c r="A2725" s="125">
        <v>2724.0</v>
      </c>
      <c r="B2725" s="2" t="s">
        <v>919</v>
      </c>
      <c r="D2725" s="2" t="s">
        <v>920</v>
      </c>
      <c r="E2725" s="2"/>
      <c r="F2725" s="110" t="s">
        <v>2068</v>
      </c>
      <c r="G2725" s="110" t="s">
        <v>3184</v>
      </c>
      <c r="H2725" s="110" t="s">
        <v>2955</v>
      </c>
      <c r="I2725" s="2" t="s">
        <v>2719</v>
      </c>
      <c r="J2725" s="39" t="s">
        <v>9927</v>
      </c>
      <c r="L2725" s="2" t="s">
        <v>9928</v>
      </c>
      <c r="M2725" s="2">
        <v>516.0</v>
      </c>
    </row>
    <row r="2726">
      <c r="A2726" s="125">
        <v>2725.0</v>
      </c>
      <c r="B2726" s="2" t="s">
        <v>919</v>
      </c>
      <c r="D2726" s="2" t="s">
        <v>920</v>
      </c>
      <c r="E2726" s="2"/>
      <c r="F2726" s="110" t="s">
        <v>2068</v>
      </c>
      <c r="G2726" s="110" t="s">
        <v>3184</v>
      </c>
      <c r="H2726" s="110" t="s">
        <v>2955</v>
      </c>
      <c r="I2726" s="2" t="s">
        <v>2719</v>
      </c>
      <c r="J2726" s="39" t="s">
        <v>9929</v>
      </c>
      <c r="L2726" s="2" t="s">
        <v>9930</v>
      </c>
      <c r="M2726" s="2">
        <v>516.0</v>
      </c>
    </row>
    <row r="2727">
      <c r="A2727" s="125">
        <v>2726.0</v>
      </c>
      <c r="B2727" s="2" t="s">
        <v>919</v>
      </c>
      <c r="D2727" s="2" t="s">
        <v>920</v>
      </c>
      <c r="E2727" s="2"/>
      <c r="F2727" s="110" t="s">
        <v>2068</v>
      </c>
      <c r="G2727" s="110" t="s">
        <v>3184</v>
      </c>
      <c r="H2727" s="110" t="s">
        <v>2955</v>
      </c>
      <c r="I2727" s="2" t="s">
        <v>2719</v>
      </c>
      <c r="J2727" s="39" t="s">
        <v>9931</v>
      </c>
      <c r="L2727" s="2" t="s">
        <v>9932</v>
      </c>
      <c r="M2727" s="2">
        <v>516.0</v>
      </c>
    </row>
    <row r="2728">
      <c r="A2728" s="125">
        <v>2727.0</v>
      </c>
      <c r="B2728" s="2" t="s">
        <v>919</v>
      </c>
      <c r="D2728" s="2" t="s">
        <v>920</v>
      </c>
      <c r="E2728" s="2"/>
      <c r="F2728" s="110" t="s">
        <v>2068</v>
      </c>
      <c r="G2728" s="110" t="s">
        <v>3184</v>
      </c>
      <c r="H2728" s="110" t="s">
        <v>2955</v>
      </c>
      <c r="I2728" s="2" t="s">
        <v>2719</v>
      </c>
      <c r="J2728" s="39" t="s">
        <v>9933</v>
      </c>
      <c r="L2728" s="2" t="s">
        <v>9934</v>
      </c>
      <c r="M2728" s="2">
        <v>516.0</v>
      </c>
    </row>
    <row r="2729">
      <c r="A2729" s="125">
        <v>2728.0</v>
      </c>
      <c r="B2729" s="2" t="s">
        <v>919</v>
      </c>
      <c r="D2729" s="2" t="s">
        <v>920</v>
      </c>
      <c r="E2729" s="2"/>
      <c r="F2729" s="110" t="s">
        <v>2068</v>
      </c>
      <c r="G2729" s="110" t="s">
        <v>3184</v>
      </c>
      <c r="H2729" s="110" t="s">
        <v>2955</v>
      </c>
      <c r="I2729" s="2" t="s">
        <v>2719</v>
      </c>
      <c r="J2729" s="2" t="s">
        <v>9935</v>
      </c>
      <c r="L2729" s="2" t="s">
        <v>3217</v>
      </c>
      <c r="M2729" s="2">
        <v>516.0</v>
      </c>
    </row>
    <row r="2730">
      <c r="A2730" s="125">
        <v>2729.0</v>
      </c>
      <c r="B2730" s="2" t="s">
        <v>919</v>
      </c>
      <c r="D2730" s="2" t="s">
        <v>920</v>
      </c>
      <c r="E2730" s="2"/>
      <c r="F2730" s="110" t="s">
        <v>2068</v>
      </c>
      <c r="G2730" s="110" t="s">
        <v>3184</v>
      </c>
      <c r="H2730" s="110" t="s">
        <v>2955</v>
      </c>
      <c r="I2730" s="2" t="s">
        <v>2719</v>
      </c>
      <c r="J2730" s="2" t="s">
        <v>9936</v>
      </c>
      <c r="L2730" s="2" t="s">
        <v>9908</v>
      </c>
      <c r="M2730" s="2">
        <v>516.0</v>
      </c>
    </row>
    <row r="2731">
      <c r="A2731" s="125">
        <v>2730.0</v>
      </c>
      <c r="B2731" s="2" t="s">
        <v>919</v>
      </c>
      <c r="D2731" s="2" t="s">
        <v>920</v>
      </c>
      <c r="E2731" s="2"/>
      <c r="F2731" s="110" t="s">
        <v>2068</v>
      </c>
      <c r="G2731" s="110" t="s">
        <v>3184</v>
      </c>
      <c r="H2731" s="110" t="s">
        <v>2955</v>
      </c>
      <c r="I2731" s="2" t="s">
        <v>2719</v>
      </c>
      <c r="J2731" s="2" t="s">
        <v>9937</v>
      </c>
      <c r="L2731" s="2" t="s">
        <v>9938</v>
      </c>
      <c r="M2731" s="2">
        <v>516.0</v>
      </c>
    </row>
    <row r="2732">
      <c r="A2732" s="125">
        <v>2731.0</v>
      </c>
      <c r="B2732" s="2" t="s">
        <v>919</v>
      </c>
      <c r="D2732" s="2" t="s">
        <v>920</v>
      </c>
      <c r="E2732" s="2"/>
      <c r="F2732" s="110" t="s">
        <v>2068</v>
      </c>
      <c r="G2732" s="110" t="s">
        <v>3184</v>
      </c>
      <c r="H2732" s="110" t="s">
        <v>2955</v>
      </c>
      <c r="I2732" s="2" t="s">
        <v>2719</v>
      </c>
      <c r="J2732" s="2" t="s">
        <v>9939</v>
      </c>
      <c r="L2732" s="2" t="s">
        <v>9940</v>
      </c>
      <c r="M2732" s="2">
        <v>516.0</v>
      </c>
    </row>
    <row r="2733">
      <c r="A2733" s="125">
        <v>2732.0</v>
      </c>
      <c r="B2733" s="2" t="s">
        <v>919</v>
      </c>
      <c r="D2733" s="2" t="s">
        <v>920</v>
      </c>
      <c r="E2733" s="2"/>
      <c r="F2733" s="110" t="s">
        <v>2068</v>
      </c>
      <c r="G2733" s="110" t="s">
        <v>3184</v>
      </c>
      <c r="H2733" s="110" t="s">
        <v>2955</v>
      </c>
      <c r="I2733" s="2" t="s">
        <v>2719</v>
      </c>
      <c r="J2733" s="2" t="s">
        <v>9941</v>
      </c>
      <c r="L2733" s="2" t="s">
        <v>9942</v>
      </c>
      <c r="M2733" s="2">
        <v>516.0</v>
      </c>
    </row>
    <row r="2734">
      <c r="A2734" s="125">
        <v>2733.0</v>
      </c>
      <c r="B2734" s="2" t="s">
        <v>919</v>
      </c>
      <c r="D2734" s="2" t="s">
        <v>920</v>
      </c>
      <c r="E2734" s="2"/>
      <c r="F2734" s="110" t="s">
        <v>2068</v>
      </c>
      <c r="G2734" s="110" t="s">
        <v>3184</v>
      </c>
      <c r="H2734" s="110" t="s">
        <v>2955</v>
      </c>
      <c r="I2734" s="2" t="s">
        <v>2719</v>
      </c>
      <c r="J2734" s="2" t="s">
        <v>9943</v>
      </c>
      <c r="L2734" s="2" t="s">
        <v>9944</v>
      </c>
      <c r="M2734" s="2">
        <v>516.0</v>
      </c>
    </row>
    <row r="2735">
      <c r="A2735" s="125">
        <v>2734.0</v>
      </c>
      <c r="B2735" s="2" t="s">
        <v>919</v>
      </c>
      <c r="D2735" s="2" t="s">
        <v>920</v>
      </c>
      <c r="E2735" s="2"/>
      <c r="F2735" s="110" t="s">
        <v>2068</v>
      </c>
      <c r="G2735" s="110" t="s">
        <v>3184</v>
      </c>
      <c r="H2735" s="110" t="s">
        <v>2955</v>
      </c>
      <c r="I2735" s="2" t="s">
        <v>2719</v>
      </c>
      <c r="J2735" s="2" t="s">
        <v>9945</v>
      </c>
      <c r="L2735" s="2" t="s">
        <v>9946</v>
      </c>
      <c r="M2735" s="2">
        <v>516.0</v>
      </c>
    </row>
    <row r="2736">
      <c r="A2736" s="125">
        <v>2735.0</v>
      </c>
      <c r="B2736" s="2" t="s">
        <v>919</v>
      </c>
      <c r="D2736" s="2" t="s">
        <v>920</v>
      </c>
      <c r="E2736" s="2"/>
      <c r="F2736" s="110" t="s">
        <v>2068</v>
      </c>
      <c r="G2736" s="110" t="s">
        <v>3184</v>
      </c>
      <c r="H2736" s="110" t="s">
        <v>2955</v>
      </c>
      <c r="I2736" s="2" t="s">
        <v>2719</v>
      </c>
      <c r="J2736" s="2" t="s">
        <v>9947</v>
      </c>
      <c r="L2736" s="2" t="s">
        <v>9948</v>
      </c>
      <c r="M2736" s="2">
        <v>516.0</v>
      </c>
    </row>
    <row r="2737">
      <c r="A2737" s="125">
        <v>2736.0</v>
      </c>
      <c r="B2737" s="2" t="s">
        <v>919</v>
      </c>
      <c r="D2737" s="2" t="s">
        <v>920</v>
      </c>
      <c r="E2737" s="2"/>
      <c r="F2737" s="110" t="s">
        <v>2068</v>
      </c>
      <c r="G2737" s="110" t="s">
        <v>3184</v>
      </c>
      <c r="H2737" s="110" t="s">
        <v>2955</v>
      </c>
      <c r="I2737" s="2" t="s">
        <v>2719</v>
      </c>
      <c r="J2737" s="2" t="s">
        <v>9949</v>
      </c>
      <c r="L2737" s="2" t="s">
        <v>9950</v>
      </c>
      <c r="M2737" s="2">
        <v>516.0</v>
      </c>
    </row>
    <row r="2738">
      <c r="A2738" s="125">
        <v>2737.0</v>
      </c>
      <c r="B2738" s="2" t="s">
        <v>919</v>
      </c>
      <c r="D2738" s="2" t="s">
        <v>920</v>
      </c>
      <c r="E2738" s="2"/>
      <c r="F2738" s="110" t="s">
        <v>2068</v>
      </c>
      <c r="G2738" s="110" t="s">
        <v>3184</v>
      </c>
      <c r="H2738" s="110" t="s">
        <v>2955</v>
      </c>
      <c r="I2738" s="2" t="s">
        <v>2719</v>
      </c>
      <c r="J2738" s="2" t="s">
        <v>9951</v>
      </c>
      <c r="L2738" s="2" t="s">
        <v>9952</v>
      </c>
      <c r="M2738" s="2">
        <v>516.0</v>
      </c>
    </row>
    <row r="2739">
      <c r="A2739" s="125">
        <v>2738.0</v>
      </c>
      <c r="B2739" s="2" t="s">
        <v>919</v>
      </c>
      <c r="D2739" s="2" t="s">
        <v>920</v>
      </c>
      <c r="E2739" s="2"/>
      <c r="F2739" s="110" t="s">
        <v>2068</v>
      </c>
      <c r="G2739" s="110" t="s">
        <v>3184</v>
      </c>
      <c r="H2739" s="110" t="s">
        <v>2955</v>
      </c>
      <c r="I2739" s="2" t="s">
        <v>2719</v>
      </c>
      <c r="J2739" s="2" t="s">
        <v>9953</v>
      </c>
      <c r="L2739" s="2" t="s">
        <v>9954</v>
      </c>
      <c r="M2739" s="2">
        <v>516.0</v>
      </c>
    </row>
    <row r="2740">
      <c r="A2740" s="125">
        <v>2739.0</v>
      </c>
      <c r="B2740" s="2" t="s">
        <v>919</v>
      </c>
      <c r="D2740" s="2" t="s">
        <v>920</v>
      </c>
      <c r="E2740" s="2"/>
      <c r="F2740" s="110" t="s">
        <v>2068</v>
      </c>
      <c r="G2740" s="110" t="s">
        <v>3184</v>
      </c>
      <c r="H2740" s="110" t="s">
        <v>2955</v>
      </c>
      <c r="I2740" s="2" t="s">
        <v>2719</v>
      </c>
      <c r="J2740" s="2" t="s">
        <v>9955</v>
      </c>
      <c r="L2740" s="2" t="s">
        <v>9956</v>
      </c>
      <c r="M2740" s="2">
        <v>516.0</v>
      </c>
    </row>
    <row r="2741">
      <c r="A2741" s="125">
        <v>2740.0</v>
      </c>
      <c r="B2741" s="2" t="s">
        <v>919</v>
      </c>
      <c r="D2741" s="2" t="s">
        <v>920</v>
      </c>
      <c r="E2741" s="2"/>
      <c r="F2741" s="110" t="s">
        <v>2068</v>
      </c>
      <c r="G2741" s="110" t="s">
        <v>3184</v>
      </c>
      <c r="H2741" s="110" t="s">
        <v>2955</v>
      </c>
      <c r="I2741" s="2" t="s">
        <v>2719</v>
      </c>
      <c r="J2741" s="2" t="s">
        <v>9957</v>
      </c>
      <c r="L2741" s="2" t="s">
        <v>9958</v>
      </c>
      <c r="M2741" s="2">
        <v>516.0</v>
      </c>
    </row>
    <row r="2742">
      <c r="A2742" s="125">
        <v>2741.0</v>
      </c>
      <c r="B2742" s="2" t="s">
        <v>919</v>
      </c>
      <c r="D2742" s="2" t="s">
        <v>920</v>
      </c>
      <c r="E2742" s="2"/>
      <c r="F2742" s="110" t="s">
        <v>2068</v>
      </c>
      <c r="G2742" s="110" t="s">
        <v>3184</v>
      </c>
      <c r="H2742" s="110" t="s">
        <v>2955</v>
      </c>
      <c r="I2742" s="2" t="s">
        <v>2719</v>
      </c>
      <c r="J2742" s="2" t="s">
        <v>9959</v>
      </c>
      <c r="L2742" s="2" t="s">
        <v>9960</v>
      </c>
      <c r="M2742" s="2">
        <v>516.0</v>
      </c>
    </row>
    <row r="2743">
      <c r="A2743" s="125">
        <v>2742.0</v>
      </c>
      <c r="B2743" s="2" t="s">
        <v>919</v>
      </c>
      <c r="D2743" s="2" t="s">
        <v>920</v>
      </c>
      <c r="E2743" s="2"/>
      <c r="F2743" s="110" t="s">
        <v>2068</v>
      </c>
      <c r="G2743" s="110" t="s">
        <v>3184</v>
      </c>
      <c r="H2743" s="110" t="s">
        <v>2955</v>
      </c>
      <c r="I2743" s="2" t="s">
        <v>2719</v>
      </c>
      <c r="J2743" s="2" t="s">
        <v>9961</v>
      </c>
      <c r="L2743" s="2" t="s">
        <v>9896</v>
      </c>
      <c r="M2743" s="2">
        <v>516.0</v>
      </c>
    </row>
    <row r="2744">
      <c r="A2744" s="125">
        <v>2743.0</v>
      </c>
      <c r="B2744" s="2" t="s">
        <v>919</v>
      </c>
      <c r="D2744" s="2" t="s">
        <v>920</v>
      </c>
      <c r="E2744" s="2"/>
      <c r="F2744" s="110" t="s">
        <v>2068</v>
      </c>
      <c r="G2744" s="110" t="s">
        <v>3184</v>
      </c>
      <c r="H2744" s="110" t="s">
        <v>2955</v>
      </c>
      <c r="I2744" s="2" t="s">
        <v>2719</v>
      </c>
      <c r="J2744" s="2" t="s">
        <v>9962</v>
      </c>
      <c r="L2744" s="2" t="s">
        <v>9963</v>
      </c>
      <c r="M2744" s="2">
        <v>516.0</v>
      </c>
    </row>
    <row r="2745">
      <c r="A2745" s="125">
        <v>2744.0</v>
      </c>
      <c r="B2745" s="2" t="s">
        <v>919</v>
      </c>
      <c r="D2745" s="2" t="s">
        <v>920</v>
      </c>
      <c r="E2745" s="2"/>
      <c r="F2745" s="110" t="s">
        <v>2068</v>
      </c>
      <c r="G2745" s="110" t="s">
        <v>3184</v>
      </c>
      <c r="H2745" s="110" t="s">
        <v>2955</v>
      </c>
      <c r="I2745" s="2" t="s">
        <v>2719</v>
      </c>
      <c r="J2745" s="2" t="s">
        <v>9964</v>
      </c>
      <c r="L2745" s="2" t="s">
        <v>9965</v>
      </c>
      <c r="M2745" s="2">
        <v>516.0</v>
      </c>
    </row>
    <row r="2746">
      <c r="A2746" s="125">
        <v>2745.0</v>
      </c>
      <c r="B2746" s="2" t="s">
        <v>919</v>
      </c>
      <c r="D2746" s="2" t="s">
        <v>920</v>
      </c>
      <c r="E2746" s="2"/>
      <c r="F2746" s="110" t="s">
        <v>2068</v>
      </c>
      <c r="G2746" s="110" t="s">
        <v>3184</v>
      </c>
      <c r="H2746" s="110" t="s">
        <v>2955</v>
      </c>
      <c r="I2746" s="2" t="s">
        <v>2719</v>
      </c>
      <c r="J2746" s="2" t="s">
        <v>9966</v>
      </c>
      <c r="L2746" s="2" t="s">
        <v>9967</v>
      </c>
      <c r="M2746" s="2">
        <v>516.0</v>
      </c>
    </row>
    <row r="2747">
      <c r="A2747" s="125">
        <v>2746.0</v>
      </c>
      <c r="B2747" s="2" t="s">
        <v>919</v>
      </c>
      <c r="D2747" s="2" t="s">
        <v>920</v>
      </c>
      <c r="E2747" s="2"/>
      <c r="F2747" s="110" t="s">
        <v>2068</v>
      </c>
      <c r="G2747" s="110" t="s">
        <v>3184</v>
      </c>
      <c r="H2747" s="110" t="s">
        <v>2955</v>
      </c>
      <c r="I2747" s="2" t="s">
        <v>2719</v>
      </c>
      <c r="J2747" s="2" t="s">
        <v>9968</v>
      </c>
      <c r="L2747" s="2" t="s">
        <v>9969</v>
      </c>
      <c r="M2747" s="2">
        <v>516.0</v>
      </c>
    </row>
    <row r="2748">
      <c r="A2748" s="125">
        <v>2747.0</v>
      </c>
      <c r="B2748" s="2" t="s">
        <v>919</v>
      </c>
      <c r="D2748" s="2" t="s">
        <v>920</v>
      </c>
      <c r="E2748" s="2"/>
      <c r="F2748" s="110" t="s">
        <v>2068</v>
      </c>
      <c r="G2748" s="110" t="s">
        <v>3184</v>
      </c>
      <c r="H2748" s="110" t="s">
        <v>2955</v>
      </c>
      <c r="I2748" s="2" t="s">
        <v>2719</v>
      </c>
      <c r="J2748" s="2" t="s">
        <v>9970</v>
      </c>
      <c r="L2748" s="2" t="s">
        <v>9971</v>
      </c>
      <c r="M2748" s="2">
        <v>516.0</v>
      </c>
    </row>
    <row r="2749">
      <c r="A2749" s="125">
        <v>2748.0</v>
      </c>
      <c r="B2749" s="2" t="s">
        <v>919</v>
      </c>
      <c r="D2749" s="2" t="s">
        <v>920</v>
      </c>
      <c r="E2749" s="2"/>
      <c r="F2749" s="110" t="s">
        <v>2068</v>
      </c>
      <c r="G2749" s="110" t="s">
        <v>3184</v>
      </c>
      <c r="H2749" s="110" t="s">
        <v>2955</v>
      </c>
      <c r="I2749" s="2" t="s">
        <v>2719</v>
      </c>
      <c r="J2749" s="2" t="s">
        <v>9972</v>
      </c>
      <c r="L2749" s="2" t="s">
        <v>9973</v>
      </c>
      <c r="M2749" s="2">
        <v>516.0</v>
      </c>
    </row>
    <row r="2750">
      <c r="A2750" s="125">
        <v>2749.0</v>
      </c>
      <c r="B2750" s="2" t="s">
        <v>919</v>
      </c>
      <c r="D2750" s="2" t="s">
        <v>920</v>
      </c>
      <c r="E2750" s="2"/>
      <c r="F2750" s="110" t="s">
        <v>2068</v>
      </c>
      <c r="G2750" s="110" t="s">
        <v>3184</v>
      </c>
      <c r="H2750" s="110" t="s">
        <v>2955</v>
      </c>
      <c r="I2750" s="2" t="s">
        <v>2719</v>
      </c>
      <c r="J2750" s="2" t="s">
        <v>9974</v>
      </c>
      <c r="L2750" s="2" t="s">
        <v>9975</v>
      </c>
      <c r="M2750" s="2">
        <v>516.0</v>
      </c>
    </row>
    <row r="2751">
      <c r="A2751" s="125">
        <v>2750.0</v>
      </c>
      <c r="B2751" s="2" t="s">
        <v>919</v>
      </c>
      <c r="D2751" s="2" t="s">
        <v>920</v>
      </c>
      <c r="E2751" s="2"/>
      <c r="F2751" s="110" t="s">
        <v>2068</v>
      </c>
      <c r="G2751" s="110" t="s">
        <v>3184</v>
      </c>
      <c r="H2751" s="110" t="s">
        <v>2955</v>
      </c>
      <c r="I2751" s="2" t="s">
        <v>2719</v>
      </c>
      <c r="J2751" s="2" t="s">
        <v>9976</v>
      </c>
      <c r="L2751" s="2" t="s">
        <v>9977</v>
      </c>
      <c r="M2751" s="2">
        <v>516.0</v>
      </c>
    </row>
    <row r="2752">
      <c r="A2752" s="125">
        <v>2751.0</v>
      </c>
      <c r="B2752" s="2" t="s">
        <v>919</v>
      </c>
      <c r="D2752" s="2" t="s">
        <v>920</v>
      </c>
      <c r="E2752" s="2"/>
      <c r="F2752" s="110" t="s">
        <v>2068</v>
      </c>
      <c r="G2752" s="110" t="s">
        <v>3184</v>
      </c>
      <c r="H2752" s="110" t="s">
        <v>2955</v>
      </c>
      <c r="I2752" s="2" t="s">
        <v>2719</v>
      </c>
      <c r="J2752" s="2" t="s">
        <v>9978</v>
      </c>
      <c r="L2752" s="2" t="s">
        <v>9979</v>
      </c>
      <c r="M2752" s="2">
        <v>516.0</v>
      </c>
    </row>
    <row r="2753">
      <c r="A2753" s="125">
        <v>2752.0</v>
      </c>
      <c r="B2753" s="2" t="s">
        <v>919</v>
      </c>
      <c r="D2753" s="2" t="s">
        <v>920</v>
      </c>
      <c r="E2753" s="2"/>
      <c r="F2753" s="110" t="s">
        <v>2068</v>
      </c>
      <c r="G2753" s="110" t="s">
        <v>3184</v>
      </c>
      <c r="H2753" s="110" t="s">
        <v>2955</v>
      </c>
      <c r="I2753" s="2" t="s">
        <v>2719</v>
      </c>
      <c r="J2753" s="2" t="s">
        <v>9980</v>
      </c>
      <c r="L2753" s="2" t="s">
        <v>9981</v>
      </c>
      <c r="M2753" s="2">
        <v>516.0</v>
      </c>
    </row>
    <row r="2754">
      <c r="A2754" s="125">
        <v>2753.0</v>
      </c>
      <c r="B2754" s="2" t="s">
        <v>919</v>
      </c>
      <c r="D2754" s="2" t="s">
        <v>920</v>
      </c>
      <c r="E2754" s="2"/>
      <c r="F2754" s="110" t="s">
        <v>2068</v>
      </c>
      <c r="G2754" s="110" t="s">
        <v>3184</v>
      </c>
      <c r="H2754" s="110" t="s">
        <v>2955</v>
      </c>
      <c r="I2754" s="2" t="s">
        <v>2719</v>
      </c>
      <c r="J2754" s="2" t="s">
        <v>9982</v>
      </c>
      <c r="L2754" s="2" t="s">
        <v>9983</v>
      </c>
      <c r="M2754" s="2">
        <v>516.0</v>
      </c>
    </row>
    <row r="2755">
      <c r="A2755" s="125">
        <v>2754.0</v>
      </c>
      <c r="B2755" s="2" t="s">
        <v>919</v>
      </c>
      <c r="D2755" s="2" t="s">
        <v>920</v>
      </c>
      <c r="E2755" s="2"/>
      <c r="F2755" s="110" t="s">
        <v>2068</v>
      </c>
      <c r="G2755" s="110" t="s">
        <v>3184</v>
      </c>
      <c r="H2755" s="110" t="s">
        <v>2955</v>
      </c>
      <c r="I2755" s="2" t="s">
        <v>2719</v>
      </c>
      <c r="J2755" s="2" t="s">
        <v>9984</v>
      </c>
      <c r="L2755" s="2" t="s">
        <v>9985</v>
      </c>
      <c r="M2755" s="2">
        <v>516.0</v>
      </c>
    </row>
    <row r="2756">
      <c r="A2756" s="125">
        <v>2755.0</v>
      </c>
      <c r="B2756" s="2" t="s">
        <v>919</v>
      </c>
      <c r="D2756" s="2" t="s">
        <v>920</v>
      </c>
      <c r="E2756" s="2"/>
      <c r="F2756" s="110" t="s">
        <v>2068</v>
      </c>
      <c r="G2756" s="110" t="s">
        <v>3184</v>
      </c>
      <c r="H2756" s="110" t="s">
        <v>2955</v>
      </c>
      <c r="I2756" s="2" t="s">
        <v>2719</v>
      </c>
      <c r="J2756" s="114" t="s">
        <v>9986</v>
      </c>
      <c r="L2756" s="2" t="s">
        <v>9987</v>
      </c>
      <c r="M2756" s="2">
        <v>539.0</v>
      </c>
    </row>
    <row r="2757">
      <c r="A2757" s="125">
        <v>2756.0</v>
      </c>
      <c r="B2757" s="2" t="s">
        <v>919</v>
      </c>
      <c r="D2757" s="2" t="s">
        <v>920</v>
      </c>
      <c r="E2757" s="2"/>
      <c r="F2757" s="110" t="s">
        <v>2068</v>
      </c>
      <c r="G2757" s="110" t="s">
        <v>3184</v>
      </c>
      <c r="H2757" s="110" t="s">
        <v>2955</v>
      </c>
      <c r="I2757" s="2" t="s">
        <v>2719</v>
      </c>
      <c r="J2757" s="114" t="s">
        <v>9988</v>
      </c>
      <c r="L2757" s="2" t="s">
        <v>9989</v>
      </c>
      <c r="M2757" s="2">
        <v>539.0</v>
      </c>
    </row>
    <row r="2758">
      <c r="A2758" s="125">
        <v>2757.0</v>
      </c>
      <c r="B2758" s="2" t="s">
        <v>919</v>
      </c>
      <c r="D2758" s="2" t="s">
        <v>920</v>
      </c>
      <c r="E2758" s="2"/>
      <c r="F2758" s="110" t="s">
        <v>2068</v>
      </c>
      <c r="G2758" s="110" t="s">
        <v>3184</v>
      </c>
      <c r="H2758" s="110" t="s">
        <v>2955</v>
      </c>
      <c r="I2758" s="2" t="s">
        <v>2719</v>
      </c>
      <c r="J2758" s="114" t="s">
        <v>9990</v>
      </c>
      <c r="L2758" s="2" t="s">
        <v>9991</v>
      </c>
      <c r="M2758" s="2">
        <v>539.0</v>
      </c>
    </row>
    <row r="2759">
      <c r="A2759" s="125">
        <v>2758.0</v>
      </c>
      <c r="B2759" s="2" t="s">
        <v>919</v>
      </c>
      <c r="D2759" s="2" t="s">
        <v>920</v>
      </c>
      <c r="E2759" s="2"/>
      <c r="F2759" s="110" t="s">
        <v>2068</v>
      </c>
      <c r="G2759" s="110" t="s">
        <v>3184</v>
      </c>
      <c r="H2759" s="110" t="s">
        <v>2955</v>
      </c>
      <c r="I2759" s="2" t="s">
        <v>2719</v>
      </c>
      <c r="J2759" s="114" t="s">
        <v>9992</v>
      </c>
      <c r="L2759" s="2" t="s">
        <v>9993</v>
      </c>
      <c r="M2759" s="2">
        <v>539.0</v>
      </c>
    </row>
    <row r="2760">
      <c r="A2760" s="125">
        <v>2759.0</v>
      </c>
      <c r="B2760" s="2" t="s">
        <v>919</v>
      </c>
      <c r="D2760" s="2" t="s">
        <v>920</v>
      </c>
      <c r="E2760" s="2"/>
      <c r="F2760" s="110" t="s">
        <v>2068</v>
      </c>
      <c r="G2760" s="110" t="s">
        <v>3184</v>
      </c>
      <c r="H2760" s="110" t="s">
        <v>2955</v>
      </c>
      <c r="I2760" s="2" t="s">
        <v>2719</v>
      </c>
      <c r="J2760" s="114" t="s">
        <v>9994</v>
      </c>
      <c r="L2760" s="2" t="s">
        <v>9995</v>
      </c>
      <c r="M2760" s="2">
        <v>539.0</v>
      </c>
    </row>
    <row r="2761">
      <c r="A2761" s="125">
        <v>2760.0</v>
      </c>
      <c r="B2761" s="2" t="s">
        <v>919</v>
      </c>
      <c r="D2761" s="2" t="s">
        <v>920</v>
      </c>
      <c r="E2761" s="2"/>
      <c r="F2761" s="110" t="s">
        <v>2068</v>
      </c>
      <c r="G2761" s="110" t="s">
        <v>3184</v>
      </c>
      <c r="H2761" s="110" t="s">
        <v>2955</v>
      </c>
      <c r="I2761" s="2" t="s">
        <v>2719</v>
      </c>
      <c r="J2761" s="114" t="s">
        <v>9996</v>
      </c>
      <c r="L2761" s="2" t="s">
        <v>9997</v>
      </c>
      <c r="M2761" s="2">
        <v>539.0</v>
      </c>
    </row>
    <row r="2762">
      <c r="A2762" s="125">
        <v>2761.0</v>
      </c>
      <c r="B2762" s="2" t="s">
        <v>919</v>
      </c>
      <c r="D2762" s="2" t="s">
        <v>920</v>
      </c>
      <c r="E2762" s="2"/>
      <c r="F2762" s="110" t="s">
        <v>2068</v>
      </c>
      <c r="G2762" s="110" t="s">
        <v>3184</v>
      </c>
      <c r="H2762" s="110" t="s">
        <v>2955</v>
      </c>
      <c r="I2762" s="2" t="s">
        <v>2719</v>
      </c>
      <c r="J2762" s="114" t="s">
        <v>9998</v>
      </c>
      <c r="L2762" s="2" t="s">
        <v>9999</v>
      </c>
      <c r="M2762" s="2">
        <v>539.0</v>
      </c>
    </row>
    <row r="2763">
      <c r="A2763" s="125">
        <v>2762.0</v>
      </c>
      <c r="B2763" s="2" t="s">
        <v>919</v>
      </c>
      <c r="D2763" s="2" t="s">
        <v>920</v>
      </c>
      <c r="E2763" s="2"/>
      <c r="F2763" s="110" t="s">
        <v>2068</v>
      </c>
      <c r="G2763" s="110" t="s">
        <v>3184</v>
      </c>
      <c r="H2763" s="110" t="s">
        <v>2955</v>
      </c>
      <c r="I2763" s="2" t="s">
        <v>2719</v>
      </c>
      <c r="J2763" s="114" t="s">
        <v>10000</v>
      </c>
      <c r="L2763" s="2" t="s">
        <v>10001</v>
      </c>
      <c r="M2763" s="2">
        <v>539.0</v>
      </c>
    </row>
    <row r="2764">
      <c r="A2764" s="125">
        <v>2763.0</v>
      </c>
      <c r="B2764" s="2" t="s">
        <v>919</v>
      </c>
      <c r="D2764" s="2" t="s">
        <v>920</v>
      </c>
      <c r="E2764" s="2"/>
      <c r="F2764" s="110" t="s">
        <v>2068</v>
      </c>
      <c r="G2764" s="110" t="s">
        <v>3184</v>
      </c>
      <c r="H2764" s="110" t="s">
        <v>2955</v>
      </c>
      <c r="I2764" s="2" t="s">
        <v>2719</v>
      </c>
      <c r="J2764" s="114" t="s">
        <v>10002</v>
      </c>
      <c r="L2764" s="2" t="s">
        <v>10003</v>
      </c>
      <c r="M2764" s="2">
        <v>539.0</v>
      </c>
    </row>
    <row r="2765">
      <c r="A2765" s="125">
        <v>2764.0</v>
      </c>
      <c r="B2765" s="2" t="s">
        <v>919</v>
      </c>
      <c r="D2765" s="2" t="s">
        <v>920</v>
      </c>
      <c r="E2765" s="2"/>
      <c r="F2765" s="110" t="s">
        <v>2068</v>
      </c>
      <c r="G2765" s="110" t="s">
        <v>3184</v>
      </c>
      <c r="H2765" s="110" t="s">
        <v>2955</v>
      </c>
      <c r="I2765" s="2" t="s">
        <v>2719</v>
      </c>
      <c r="J2765" s="114" t="s">
        <v>10004</v>
      </c>
      <c r="L2765" s="2" t="s">
        <v>10005</v>
      </c>
      <c r="M2765" s="2">
        <v>539.0</v>
      </c>
    </row>
    <row r="2766">
      <c r="A2766" s="125">
        <v>2765.0</v>
      </c>
      <c r="B2766" s="2" t="s">
        <v>919</v>
      </c>
      <c r="D2766" s="2" t="s">
        <v>920</v>
      </c>
      <c r="E2766" s="2"/>
      <c r="F2766" s="110" t="s">
        <v>2068</v>
      </c>
      <c r="G2766" s="110" t="s">
        <v>3184</v>
      </c>
      <c r="H2766" s="110" t="s">
        <v>2955</v>
      </c>
      <c r="I2766" s="2" t="s">
        <v>2719</v>
      </c>
      <c r="J2766" s="39" t="s">
        <v>10006</v>
      </c>
      <c r="L2766" s="2" t="s">
        <v>10007</v>
      </c>
      <c r="M2766" s="2">
        <v>539.0</v>
      </c>
    </row>
    <row r="2767">
      <c r="A2767" s="125">
        <v>2766.0</v>
      </c>
      <c r="B2767" s="2" t="s">
        <v>919</v>
      </c>
      <c r="D2767" s="2" t="s">
        <v>920</v>
      </c>
      <c r="E2767" s="2"/>
      <c r="F2767" s="110" t="s">
        <v>2068</v>
      </c>
      <c r="G2767" s="110" t="s">
        <v>3184</v>
      </c>
      <c r="H2767" s="110" t="s">
        <v>2955</v>
      </c>
      <c r="I2767" s="2" t="s">
        <v>2719</v>
      </c>
      <c r="J2767" s="114" t="s">
        <v>10008</v>
      </c>
      <c r="L2767" s="2" t="s">
        <v>10009</v>
      </c>
      <c r="M2767" s="2">
        <v>539.0</v>
      </c>
    </row>
    <row r="2768">
      <c r="A2768" s="125">
        <v>2767.0</v>
      </c>
      <c r="B2768" s="2" t="s">
        <v>919</v>
      </c>
      <c r="D2768" s="2" t="s">
        <v>920</v>
      </c>
      <c r="E2768" s="2"/>
      <c r="F2768" s="110" t="s">
        <v>2068</v>
      </c>
      <c r="G2768" s="110" t="s">
        <v>3184</v>
      </c>
      <c r="H2768" s="110" t="s">
        <v>2955</v>
      </c>
      <c r="I2768" s="2" t="s">
        <v>2719</v>
      </c>
      <c r="J2768" s="114" t="s">
        <v>10010</v>
      </c>
      <c r="L2768" s="2" t="s">
        <v>10011</v>
      </c>
      <c r="M2768" s="2">
        <v>539.0</v>
      </c>
    </row>
    <row r="2769">
      <c r="A2769" s="125">
        <v>2768.0</v>
      </c>
      <c r="B2769" s="2" t="s">
        <v>919</v>
      </c>
      <c r="D2769" s="2" t="s">
        <v>920</v>
      </c>
      <c r="E2769" s="2"/>
      <c r="F2769" s="110" t="s">
        <v>2068</v>
      </c>
      <c r="G2769" s="110" t="s">
        <v>3184</v>
      </c>
      <c r="H2769" s="110" t="s">
        <v>2955</v>
      </c>
      <c r="I2769" s="2" t="s">
        <v>2719</v>
      </c>
      <c r="J2769" s="114" t="s">
        <v>10012</v>
      </c>
      <c r="L2769" s="2" t="s">
        <v>10013</v>
      </c>
      <c r="M2769" s="2">
        <v>539.0</v>
      </c>
    </row>
    <row r="2770">
      <c r="A2770" s="125">
        <v>2769.0</v>
      </c>
      <c r="B2770" s="2" t="s">
        <v>919</v>
      </c>
      <c r="D2770" s="2" t="s">
        <v>920</v>
      </c>
      <c r="E2770" s="2"/>
      <c r="F2770" s="110" t="s">
        <v>2068</v>
      </c>
      <c r="G2770" s="110" t="s">
        <v>3184</v>
      </c>
      <c r="H2770" s="110" t="s">
        <v>2955</v>
      </c>
      <c r="I2770" s="2" t="s">
        <v>2719</v>
      </c>
      <c r="J2770" s="114" t="s">
        <v>10014</v>
      </c>
      <c r="L2770" s="2" t="s">
        <v>10015</v>
      </c>
      <c r="M2770" s="2">
        <v>539.0</v>
      </c>
    </row>
    <row r="2771">
      <c r="A2771" s="125">
        <v>2770.0</v>
      </c>
      <c r="B2771" s="2" t="s">
        <v>919</v>
      </c>
      <c r="D2771" s="2" t="s">
        <v>920</v>
      </c>
      <c r="E2771" s="2"/>
      <c r="F2771" s="110" t="s">
        <v>2068</v>
      </c>
      <c r="G2771" s="110" t="s">
        <v>3184</v>
      </c>
      <c r="H2771" s="110" t="s">
        <v>2955</v>
      </c>
      <c r="I2771" s="2" t="s">
        <v>2719</v>
      </c>
      <c r="J2771" s="114" t="s">
        <v>10016</v>
      </c>
      <c r="L2771" s="2" t="s">
        <v>10017</v>
      </c>
      <c r="M2771" s="2">
        <v>539.0</v>
      </c>
    </row>
    <row r="2772">
      <c r="A2772" s="125">
        <v>2771.0</v>
      </c>
      <c r="B2772" s="2" t="s">
        <v>919</v>
      </c>
      <c r="D2772" s="2" t="s">
        <v>920</v>
      </c>
      <c r="E2772" s="2"/>
      <c r="F2772" s="110" t="s">
        <v>2068</v>
      </c>
      <c r="G2772" s="110" t="s">
        <v>3184</v>
      </c>
      <c r="H2772" s="110" t="s">
        <v>2955</v>
      </c>
      <c r="I2772" s="2" t="s">
        <v>2719</v>
      </c>
      <c r="J2772" s="114" t="s">
        <v>10018</v>
      </c>
      <c r="L2772" s="2" t="s">
        <v>10019</v>
      </c>
      <c r="M2772" s="2">
        <v>539.0</v>
      </c>
    </row>
    <row r="2773">
      <c r="A2773" s="125">
        <v>2772.0</v>
      </c>
      <c r="B2773" s="2" t="s">
        <v>919</v>
      </c>
      <c r="D2773" s="2" t="s">
        <v>920</v>
      </c>
      <c r="E2773" s="2"/>
      <c r="F2773" s="110" t="s">
        <v>2068</v>
      </c>
      <c r="G2773" s="110" t="s">
        <v>3184</v>
      </c>
      <c r="H2773" s="110" t="s">
        <v>2955</v>
      </c>
      <c r="I2773" s="2" t="s">
        <v>2719</v>
      </c>
      <c r="J2773" s="114" t="s">
        <v>10020</v>
      </c>
      <c r="L2773" s="2" t="s">
        <v>10021</v>
      </c>
      <c r="M2773" s="2">
        <v>539.0</v>
      </c>
    </row>
    <row r="2774">
      <c r="A2774" s="125">
        <v>2773.0</v>
      </c>
      <c r="B2774" s="2" t="s">
        <v>1635</v>
      </c>
      <c r="D2774" s="2" t="s">
        <v>920</v>
      </c>
      <c r="E2774" s="2"/>
      <c r="F2774" s="110" t="s">
        <v>2068</v>
      </c>
      <c r="G2774" s="110" t="s">
        <v>2074</v>
      </c>
      <c r="H2774" s="110" t="s">
        <v>2075</v>
      </c>
      <c r="I2774" s="2" t="s">
        <v>2719</v>
      </c>
      <c r="J2774" s="39" t="s">
        <v>10022</v>
      </c>
      <c r="L2774" s="2" t="s">
        <v>10023</v>
      </c>
      <c r="M2774" s="2">
        <v>512.0</v>
      </c>
    </row>
    <row r="2775">
      <c r="A2775" s="125">
        <v>2774.0</v>
      </c>
      <c r="B2775" s="2" t="s">
        <v>1635</v>
      </c>
      <c r="D2775" s="2" t="s">
        <v>920</v>
      </c>
      <c r="E2775" s="2"/>
      <c r="F2775" s="110" t="s">
        <v>2068</v>
      </c>
      <c r="G2775" s="110" t="s">
        <v>2074</v>
      </c>
      <c r="H2775" s="110" t="s">
        <v>2075</v>
      </c>
      <c r="I2775" s="2" t="s">
        <v>2719</v>
      </c>
      <c r="J2775" s="39" t="s">
        <v>10024</v>
      </c>
      <c r="L2775" s="2" t="s">
        <v>10025</v>
      </c>
      <c r="M2775" s="2">
        <v>512.0</v>
      </c>
    </row>
    <row r="2776">
      <c r="A2776" s="125">
        <v>2775.0</v>
      </c>
      <c r="B2776" s="2" t="s">
        <v>1635</v>
      </c>
      <c r="D2776" s="2" t="s">
        <v>920</v>
      </c>
      <c r="E2776" s="2"/>
      <c r="F2776" s="110" t="s">
        <v>2068</v>
      </c>
      <c r="G2776" s="110" t="s">
        <v>2074</v>
      </c>
      <c r="H2776" s="110" t="s">
        <v>2075</v>
      </c>
      <c r="I2776" s="2" t="s">
        <v>2719</v>
      </c>
      <c r="J2776" s="39" t="s">
        <v>10026</v>
      </c>
      <c r="L2776" s="2" t="s">
        <v>3787</v>
      </c>
      <c r="M2776" s="2">
        <v>512.0</v>
      </c>
    </row>
    <row r="2777">
      <c r="A2777" s="125">
        <v>2776.0</v>
      </c>
      <c r="B2777" s="2" t="s">
        <v>1635</v>
      </c>
      <c r="D2777" s="2" t="s">
        <v>920</v>
      </c>
      <c r="E2777" s="2"/>
      <c r="F2777" s="110" t="s">
        <v>2068</v>
      </c>
      <c r="G2777" s="110" t="s">
        <v>2074</v>
      </c>
      <c r="H2777" s="110" t="s">
        <v>2075</v>
      </c>
      <c r="I2777" s="2" t="s">
        <v>2719</v>
      </c>
      <c r="J2777" s="39" t="s">
        <v>10027</v>
      </c>
      <c r="L2777" s="2" t="s">
        <v>10028</v>
      </c>
      <c r="M2777" s="2">
        <v>512.0</v>
      </c>
    </row>
    <row r="2778">
      <c r="A2778" s="125">
        <v>2777.0</v>
      </c>
      <c r="B2778" s="2" t="s">
        <v>1635</v>
      </c>
      <c r="D2778" s="2" t="s">
        <v>920</v>
      </c>
      <c r="E2778" s="2"/>
      <c r="F2778" s="110" t="s">
        <v>2068</v>
      </c>
      <c r="G2778" s="110" t="s">
        <v>2074</v>
      </c>
      <c r="H2778" s="110" t="s">
        <v>2075</v>
      </c>
      <c r="I2778" s="2" t="s">
        <v>2719</v>
      </c>
      <c r="J2778" s="39" t="s">
        <v>10029</v>
      </c>
      <c r="L2778" s="2" t="s">
        <v>10030</v>
      </c>
      <c r="M2778" s="2">
        <v>512.0</v>
      </c>
    </row>
    <row r="2779">
      <c r="A2779" s="125">
        <v>2778.0</v>
      </c>
      <c r="B2779" s="2" t="s">
        <v>1635</v>
      </c>
      <c r="D2779" s="2" t="s">
        <v>920</v>
      </c>
      <c r="E2779" s="2"/>
      <c r="F2779" s="110" t="s">
        <v>2068</v>
      </c>
      <c r="G2779" s="110" t="s">
        <v>2074</v>
      </c>
      <c r="H2779" s="110" t="s">
        <v>2075</v>
      </c>
      <c r="I2779" s="2" t="s">
        <v>2719</v>
      </c>
      <c r="J2779" s="2" t="s">
        <v>10031</v>
      </c>
      <c r="L2779" s="2" t="s">
        <v>10032</v>
      </c>
      <c r="M2779" s="2">
        <v>512.0</v>
      </c>
    </row>
    <row r="2780">
      <c r="A2780" s="125">
        <v>2779.0</v>
      </c>
      <c r="B2780" s="2" t="s">
        <v>1635</v>
      </c>
      <c r="D2780" s="2" t="s">
        <v>920</v>
      </c>
      <c r="E2780" s="2"/>
      <c r="F2780" s="110" t="s">
        <v>2068</v>
      </c>
      <c r="G2780" s="110" t="s">
        <v>2074</v>
      </c>
      <c r="H2780" s="110" t="s">
        <v>2075</v>
      </c>
      <c r="I2780" s="2" t="s">
        <v>2719</v>
      </c>
      <c r="J2780" s="39" t="s">
        <v>10033</v>
      </c>
      <c r="L2780" s="2" t="s">
        <v>10034</v>
      </c>
      <c r="M2780" s="2">
        <v>512.0</v>
      </c>
    </row>
    <row r="2781">
      <c r="A2781" s="125">
        <v>2780.0</v>
      </c>
      <c r="B2781" s="2" t="s">
        <v>1635</v>
      </c>
      <c r="D2781" s="2" t="s">
        <v>920</v>
      </c>
      <c r="E2781" s="2"/>
      <c r="F2781" s="110" t="s">
        <v>2068</v>
      </c>
      <c r="G2781" s="110" t="s">
        <v>2074</v>
      </c>
      <c r="H2781" s="110" t="s">
        <v>2075</v>
      </c>
      <c r="I2781" s="2" t="s">
        <v>2719</v>
      </c>
      <c r="J2781" s="39" t="s">
        <v>10035</v>
      </c>
      <c r="L2781" s="2" t="s">
        <v>10036</v>
      </c>
      <c r="M2781" s="2">
        <v>512.0</v>
      </c>
    </row>
    <row r="2782">
      <c r="A2782" s="125">
        <v>2781.0</v>
      </c>
      <c r="B2782" s="2" t="s">
        <v>1635</v>
      </c>
      <c r="D2782" s="2" t="s">
        <v>920</v>
      </c>
      <c r="E2782" s="2"/>
      <c r="F2782" s="110" t="s">
        <v>2068</v>
      </c>
      <c r="G2782" s="110" t="s">
        <v>2074</v>
      </c>
      <c r="H2782" s="110" t="s">
        <v>2075</v>
      </c>
      <c r="I2782" s="2" t="s">
        <v>2719</v>
      </c>
      <c r="J2782" s="39" t="s">
        <v>10037</v>
      </c>
      <c r="L2782" s="2" t="s">
        <v>10038</v>
      </c>
      <c r="M2782" s="2">
        <v>512.0</v>
      </c>
    </row>
    <row r="2783">
      <c r="A2783" s="125">
        <v>2782.0</v>
      </c>
      <c r="B2783" s="2" t="s">
        <v>1635</v>
      </c>
      <c r="D2783" s="2" t="s">
        <v>920</v>
      </c>
      <c r="E2783" s="2"/>
      <c r="F2783" s="110" t="s">
        <v>2068</v>
      </c>
      <c r="G2783" s="110" t="s">
        <v>2074</v>
      </c>
      <c r="H2783" s="110" t="s">
        <v>2075</v>
      </c>
      <c r="I2783" s="2" t="s">
        <v>2719</v>
      </c>
      <c r="J2783" s="39" t="s">
        <v>10039</v>
      </c>
      <c r="L2783" s="2" t="s">
        <v>10040</v>
      </c>
      <c r="M2783" s="2">
        <v>512.0</v>
      </c>
    </row>
    <row r="2784">
      <c r="A2784" s="125">
        <v>2783.0</v>
      </c>
      <c r="B2784" s="2" t="s">
        <v>1635</v>
      </c>
      <c r="D2784" s="2" t="s">
        <v>920</v>
      </c>
      <c r="E2784" s="2"/>
      <c r="F2784" s="110" t="s">
        <v>2068</v>
      </c>
      <c r="G2784" s="110" t="s">
        <v>2074</v>
      </c>
      <c r="H2784" s="110" t="s">
        <v>2075</v>
      </c>
      <c r="I2784" s="2" t="s">
        <v>2719</v>
      </c>
      <c r="J2784" s="39" t="s">
        <v>10041</v>
      </c>
      <c r="L2784" s="2" t="s">
        <v>10042</v>
      </c>
      <c r="M2784" s="2">
        <v>512.0</v>
      </c>
    </row>
    <row r="2785">
      <c r="A2785" s="125">
        <v>2784.0</v>
      </c>
      <c r="B2785" s="2" t="s">
        <v>1635</v>
      </c>
      <c r="D2785" s="2" t="s">
        <v>920</v>
      </c>
      <c r="E2785" s="2"/>
      <c r="F2785" s="110" t="s">
        <v>2068</v>
      </c>
      <c r="G2785" s="110" t="s">
        <v>2074</v>
      </c>
      <c r="H2785" s="110" t="s">
        <v>2075</v>
      </c>
      <c r="I2785" s="2" t="s">
        <v>2719</v>
      </c>
      <c r="J2785" s="39" t="s">
        <v>10043</v>
      </c>
      <c r="L2785" s="2" t="s">
        <v>10044</v>
      </c>
      <c r="M2785" s="2">
        <v>512.0</v>
      </c>
    </row>
    <row r="2786">
      <c r="A2786" s="125">
        <v>2785.0</v>
      </c>
      <c r="B2786" s="2" t="s">
        <v>1635</v>
      </c>
      <c r="D2786" s="2" t="s">
        <v>920</v>
      </c>
      <c r="E2786" s="2"/>
      <c r="F2786" s="110" t="s">
        <v>2068</v>
      </c>
      <c r="G2786" s="110" t="s">
        <v>2074</v>
      </c>
      <c r="H2786" s="110" t="s">
        <v>2075</v>
      </c>
      <c r="I2786" s="2" t="s">
        <v>2719</v>
      </c>
      <c r="J2786" s="39" t="s">
        <v>10045</v>
      </c>
      <c r="L2786" s="2" t="s">
        <v>10046</v>
      </c>
      <c r="M2786" s="2">
        <v>512.0</v>
      </c>
    </row>
    <row r="2787">
      <c r="A2787" s="125">
        <v>2786.0</v>
      </c>
      <c r="B2787" s="2" t="s">
        <v>1635</v>
      </c>
      <c r="D2787" s="2" t="s">
        <v>920</v>
      </c>
      <c r="E2787" s="2"/>
      <c r="F2787" s="110" t="s">
        <v>2068</v>
      </c>
      <c r="G2787" s="110" t="s">
        <v>2074</v>
      </c>
      <c r="H2787" s="110" t="s">
        <v>2075</v>
      </c>
      <c r="I2787" s="2" t="s">
        <v>2719</v>
      </c>
      <c r="J2787" s="39" t="s">
        <v>10047</v>
      </c>
      <c r="L2787" s="2" t="s">
        <v>10048</v>
      </c>
      <c r="M2787" s="2">
        <v>512.0</v>
      </c>
    </row>
    <row r="2788">
      <c r="A2788" s="125">
        <v>2787.0</v>
      </c>
      <c r="B2788" s="2" t="s">
        <v>1635</v>
      </c>
      <c r="D2788" s="2" t="s">
        <v>920</v>
      </c>
      <c r="E2788" s="2"/>
      <c r="F2788" s="110" t="s">
        <v>2068</v>
      </c>
      <c r="G2788" s="110" t="s">
        <v>2074</v>
      </c>
      <c r="H2788" s="110" t="s">
        <v>2075</v>
      </c>
      <c r="I2788" s="2" t="s">
        <v>2719</v>
      </c>
      <c r="J2788" s="2" t="s">
        <v>10049</v>
      </c>
      <c r="L2788" s="2" t="s">
        <v>10050</v>
      </c>
      <c r="M2788" s="2">
        <v>512.0</v>
      </c>
    </row>
    <row r="2789">
      <c r="A2789" s="125">
        <v>2788.0</v>
      </c>
      <c r="B2789" s="2" t="s">
        <v>1635</v>
      </c>
      <c r="D2789" s="2" t="s">
        <v>920</v>
      </c>
      <c r="E2789" s="2"/>
      <c r="F2789" s="110" t="s">
        <v>2068</v>
      </c>
      <c r="G2789" s="110" t="s">
        <v>2074</v>
      </c>
      <c r="H2789" s="110" t="s">
        <v>2075</v>
      </c>
      <c r="I2789" s="2" t="s">
        <v>2719</v>
      </c>
      <c r="J2789" s="39" t="s">
        <v>10051</v>
      </c>
      <c r="L2789" s="2" t="s">
        <v>10052</v>
      </c>
      <c r="M2789" s="2">
        <v>512.0</v>
      </c>
    </row>
    <row r="2790">
      <c r="A2790" s="125">
        <v>2789.0</v>
      </c>
      <c r="B2790" s="2" t="s">
        <v>1635</v>
      </c>
      <c r="D2790" s="2" t="s">
        <v>920</v>
      </c>
      <c r="E2790" s="2"/>
      <c r="F2790" s="110" t="s">
        <v>2068</v>
      </c>
      <c r="G2790" s="110" t="s">
        <v>2074</v>
      </c>
      <c r="H2790" s="110" t="s">
        <v>2075</v>
      </c>
      <c r="I2790" s="2" t="s">
        <v>2719</v>
      </c>
      <c r="J2790" s="39" t="s">
        <v>10053</v>
      </c>
      <c r="L2790" s="2" t="s">
        <v>10054</v>
      </c>
      <c r="M2790" s="2">
        <v>512.0</v>
      </c>
    </row>
    <row r="2791">
      <c r="A2791" s="125">
        <v>2790.0</v>
      </c>
      <c r="B2791" s="2" t="s">
        <v>1635</v>
      </c>
      <c r="D2791" s="2" t="s">
        <v>920</v>
      </c>
      <c r="E2791" s="2"/>
      <c r="F2791" s="110" t="s">
        <v>2068</v>
      </c>
      <c r="G2791" s="110" t="s">
        <v>2074</v>
      </c>
      <c r="H2791" s="110" t="s">
        <v>2075</v>
      </c>
      <c r="I2791" s="2" t="s">
        <v>2719</v>
      </c>
      <c r="J2791" s="2" t="s">
        <v>10055</v>
      </c>
      <c r="L2791" s="2" t="s">
        <v>10056</v>
      </c>
      <c r="M2791" s="2">
        <v>512.0</v>
      </c>
    </row>
    <row r="2792">
      <c r="A2792" s="125">
        <v>2791.0</v>
      </c>
      <c r="B2792" s="2" t="s">
        <v>1786</v>
      </c>
      <c r="D2792" s="2" t="s">
        <v>920</v>
      </c>
      <c r="E2792" s="2"/>
      <c r="F2792" s="110" t="s">
        <v>2068</v>
      </c>
      <c r="G2792" s="110" t="s">
        <v>2074</v>
      </c>
      <c r="H2792" s="110" t="s">
        <v>2075</v>
      </c>
      <c r="I2792" s="2" t="s">
        <v>2719</v>
      </c>
      <c r="J2792" s="2" t="s">
        <v>10057</v>
      </c>
      <c r="L2792" s="2" t="s">
        <v>10058</v>
      </c>
      <c r="M2792" s="2">
        <v>512.0</v>
      </c>
    </row>
    <row r="2793">
      <c r="A2793" s="125">
        <v>2792.0</v>
      </c>
      <c r="B2793" s="2" t="s">
        <v>10059</v>
      </c>
      <c r="C2793" s="2" t="s">
        <v>10060</v>
      </c>
      <c r="D2793" s="2" t="s">
        <v>920</v>
      </c>
      <c r="E2793" s="2" t="s">
        <v>10061</v>
      </c>
      <c r="F2793" s="110" t="s">
        <v>10062</v>
      </c>
      <c r="G2793" s="110" t="s">
        <v>10063</v>
      </c>
      <c r="H2793" s="110" t="s">
        <v>10064</v>
      </c>
      <c r="I2793" s="2" t="s">
        <v>925</v>
      </c>
      <c r="J2793" s="2" t="s">
        <v>10065</v>
      </c>
      <c r="L2793" s="2" t="s">
        <v>10066</v>
      </c>
      <c r="M2793" s="2">
        <v>503.0</v>
      </c>
      <c r="N2793" s="2" t="s">
        <v>10067</v>
      </c>
    </row>
    <row r="2794">
      <c r="A2794" s="125">
        <v>2793.0</v>
      </c>
      <c r="B2794" s="2" t="s">
        <v>10068</v>
      </c>
      <c r="C2794" s="2" t="s">
        <v>10069</v>
      </c>
      <c r="D2794" s="2" t="s">
        <v>920</v>
      </c>
      <c r="E2794" s="2" t="s">
        <v>10061</v>
      </c>
      <c r="F2794" s="110" t="s">
        <v>10070</v>
      </c>
      <c r="G2794" s="110" t="s">
        <v>10063</v>
      </c>
      <c r="H2794" s="110" t="s">
        <v>10064</v>
      </c>
      <c r="I2794" s="2" t="s">
        <v>925</v>
      </c>
      <c r="J2794" s="2" t="s">
        <v>10071</v>
      </c>
      <c r="L2794" s="2" t="s">
        <v>10072</v>
      </c>
      <c r="M2794" s="2">
        <v>503.0</v>
      </c>
    </row>
    <row r="2795">
      <c r="A2795" s="125">
        <v>2794.0</v>
      </c>
      <c r="B2795" s="2" t="s">
        <v>10073</v>
      </c>
      <c r="D2795" s="2" t="s">
        <v>3023</v>
      </c>
      <c r="E2795" s="2"/>
      <c r="F2795" s="110" t="s">
        <v>3025</v>
      </c>
      <c r="G2795" s="110" t="s">
        <v>9386</v>
      </c>
      <c r="H2795" s="110" t="s">
        <v>3469</v>
      </c>
      <c r="I2795" s="2" t="s">
        <v>2719</v>
      </c>
      <c r="J2795" s="2" t="s">
        <v>10074</v>
      </c>
      <c r="L2795" s="2" t="s">
        <v>3472</v>
      </c>
      <c r="M2795" s="2">
        <v>418.0</v>
      </c>
    </row>
    <row r="2796">
      <c r="A2796" s="125">
        <v>2795.0</v>
      </c>
      <c r="B2796" s="39" t="s">
        <v>10073</v>
      </c>
      <c r="D2796" s="2" t="s">
        <v>3023</v>
      </c>
      <c r="E2796" s="2"/>
      <c r="F2796" s="110" t="s">
        <v>3025</v>
      </c>
      <c r="G2796" s="110" t="s">
        <v>9386</v>
      </c>
      <c r="H2796" s="110" t="s">
        <v>3469</v>
      </c>
      <c r="I2796" s="2" t="s">
        <v>2719</v>
      </c>
      <c r="J2796" s="2" t="s">
        <v>10075</v>
      </c>
      <c r="L2796" s="2" t="s">
        <v>10076</v>
      </c>
      <c r="M2796" s="2">
        <v>513.0</v>
      </c>
    </row>
    <row r="2797">
      <c r="A2797" s="125">
        <v>2796.0</v>
      </c>
      <c r="B2797" s="39" t="s">
        <v>10073</v>
      </c>
      <c r="D2797" s="2" t="s">
        <v>3023</v>
      </c>
      <c r="E2797" s="2"/>
      <c r="F2797" s="110" t="s">
        <v>3025</v>
      </c>
      <c r="G2797" s="110" t="s">
        <v>9386</v>
      </c>
      <c r="H2797" s="110" t="s">
        <v>3469</v>
      </c>
      <c r="I2797" s="2" t="s">
        <v>2719</v>
      </c>
      <c r="J2797" s="2" t="s">
        <v>10077</v>
      </c>
      <c r="L2797" s="2" t="s">
        <v>10078</v>
      </c>
      <c r="M2797" s="2">
        <v>513.0</v>
      </c>
    </row>
    <row r="2798">
      <c r="A2798" s="125">
        <v>2797.0</v>
      </c>
      <c r="B2798" s="2" t="s">
        <v>10079</v>
      </c>
      <c r="D2798" s="2" t="s">
        <v>3023</v>
      </c>
      <c r="E2798" s="2"/>
      <c r="F2798" s="110" t="s">
        <v>3025</v>
      </c>
      <c r="G2798" s="110" t="s">
        <v>9386</v>
      </c>
      <c r="H2798" s="110" t="s">
        <v>3469</v>
      </c>
      <c r="I2798" s="2" t="s">
        <v>2719</v>
      </c>
      <c r="J2798" s="2" t="s">
        <v>10080</v>
      </c>
      <c r="L2798" s="2" t="s">
        <v>4005</v>
      </c>
      <c r="M2798" s="2">
        <v>513.0</v>
      </c>
    </row>
    <row r="2799">
      <c r="A2799" s="125">
        <v>2798.0</v>
      </c>
      <c r="B2799" s="2" t="s">
        <v>10079</v>
      </c>
      <c r="D2799" s="2" t="s">
        <v>3023</v>
      </c>
      <c r="E2799" s="2"/>
      <c r="F2799" s="110" t="s">
        <v>3025</v>
      </c>
      <c r="G2799" s="110" t="s">
        <v>9386</v>
      </c>
      <c r="H2799" s="110" t="s">
        <v>3469</v>
      </c>
      <c r="I2799" s="2" t="s">
        <v>2719</v>
      </c>
      <c r="J2799" s="2" t="s">
        <v>10081</v>
      </c>
      <c r="L2799" s="2" t="s">
        <v>10082</v>
      </c>
      <c r="M2799" s="2">
        <v>513.0</v>
      </c>
    </row>
    <row r="2800">
      <c r="A2800" s="125">
        <v>2799.0</v>
      </c>
      <c r="B2800" s="2" t="s">
        <v>1635</v>
      </c>
      <c r="D2800" s="2" t="s">
        <v>920</v>
      </c>
      <c r="E2800" s="2"/>
      <c r="F2800" s="110" t="s">
        <v>922</v>
      </c>
      <c r="G2800" s="110" t="s">
        <v>10083</v>
      </c>
      <c r="H2800" s="110" t="s">
        <v>1900</v>
      </c>
      <c r="I2800" s="2" t="s">
        <v>2719</v>
      </c>
      <c r="J2800" s="2" t="s">
        <v>10084</v>
      </c>
      <c r="L2800" s="2" t="s">
        <v>10085</v>
      </c>
      <c r="M2800" s="2">
        <v>517.0</v>
      </c>
    </row>
    <row r="2801">
      <c r="A2801" s="125">
        <v>2800.0</v>
      </c>
      <c r="B2801" s="2" t="s">
        <v>1635</v>
      </c>
      <c r="D2801" s="2" t="s">
        <v>920</v>
      </c>
      <c r="E2801" s="2"/>
      <c r="F2801" s="110" t="s">
        <v>922</v>
      </c>
      <c r="G2801" s="110" t="s">
        <v>10083</v>
      </c>
      <c r="H2801" s="110" t="s">
        <v>1900</v>
      </c>
      <c r="I2801" s="2" t="s">
        <v>2719</v>
      </c>
      <c r="J2801" s="39" t="s">
        <v>10086</v>
      </c>
      <c r="L2801" s="2" t="s">
        <v>10087</v>
      </c>
      <c r="M2801" s="2">
        <v>517.0</v>
      </c>
    </row>
    <row r="2802">
      <c r="A2802" s="125">
        <v>2801.0</v>
      </c>
      <c r="B2802" s="2" t="s">
        <v>1635</v>
      </c>
      <c r="D2802" s="2" t="s">
        <v>920</v>
      </c>
      <c r="E2802" s="2"/>
      <c r="F2802" s="110" t="s">
        <v>922</v>
      </c>
      <c r="G2802" s="110" t="s">
        <v>10083</v>
      </c>
      <c r="H2802" s="110" t="s">
        <v>1900</v>
      </c>
      <c r="I2802" s="2" t="s">
        <v>2719</v>
      </c>
      <c r="J2802" s="2" t="s">
        <v>10088</v>
      </c>
      <c r="L2802" s="2" t="s">
        <v>10089</v>
      </c>
      <c r="M2802" s="2">
        <v>517.0</v>
      </c>
    </row>
    <row r="2803">
      <c r="A2803" s="125">
        <v>2802.0</v>
      </c>
      <c r="B2803" s="2" t="s">
        <v>1635</v>
      </c>
      <c r="D2803" s="2" t="s">
        <v>920</v>
      </c>
      <c r="E2803" s="2"/>
      <c r="F2803" s="110" t="s">
        <v>922</v>
      </c>
      <c r="G2803" s="110" t="s">
        <v>10083</v>
      </c>
      <c r="H2803" s="110" t="s">
        <v>1900</v>
      </c>
      <c r="I2803" s="2" t="s">
        <v>2719</v>
      </c>
      <c r="J2803" s="2" t="s">
        <v>10090</v>
      </c>
      <c r="L2803" s="2" t="s">
        <v>10091</v>
      </c>
      <c r="M2803" s="2">
        <v>517.0</v>
      </c>
    </row>
    <row r="2804">
      <c r="A2804" s="125">
        <v>2803.0</v>
      </c>
      <c r="B2804" s="2" t="s">
        <v>1635</v>
      </c>
      <c r="D2804" s="2" t="s">
        <v>920</v>
      </c>
      <c r="E2804" s="2"/>
      <c r="F2804" s="110" t="s">
        <v>922</v>
      </c>
      <c r="G2804" s="110" t="s">
        <v>10083</v>
      </c>
      <c r="H2804" s="110" t="s">
        <v>1900</v>
      </c>
      <c r="I2804" s="2" t="s">
        <v>2719</v>
      </c>
      <c r="J2804" s="39" t="s">
        <v>10092</v>
      </c>
      <c r="L2804" s="2" t="s">
        <v>10093</v>
      </c>
      <c r="M2804" s="2">
        <v>517.0</v>
      </c>
    </row>
    <row r="2805">
      <c r="A2805" s="125">
        <v>2804.0</v>
      </c>
      <c r="B2805" s="2" t="s">
        <v>1635</v>
      </c>
      <c r="D2805" s="2" t="s">
        <v>920</v>
      </c>
      <c r="E2805" s="2"/>
      <c r="F2805" s="110" t="s">
        <v>922</v>
      </c>
      <c r="G2805" s="110" t="s">
        <v>10083</v>
      </c>
      <c r="H2805" s="110" t="s">
        <v>1900</v>
      </c>
      <c r="I2805" s="2" t="s">
        <v>2719</v>
      </c>
      <c r="J2805" s="2" t="s">
        <v>10094</v>
      </c>
      <c r="L2805" s="2" t="s">
        <v>10095</v>
      </c>
      <c r="M2805" s="2">
        <v>517.0</v>
      </c>
    </row>
    <row r="2806">
      <c r="A2806" s="125">
        <v>2805.0</v>
      </c>
      <c r="B2806" s="2" t="s">
        <v>3226</v>
      </c>
      <c r="D2806" s="2" t="s">
        <v>920</v>
      </c>
      <c r="E2806" s="2"/>
      <c r="F2806" s="110" t="s">
        <v>2068</v>
      </c>
      <c r="G2806" s="110" t="s">
        <v>3185</v>
      </c>
      <c r="H2806" s="110" t="s">
        <v>2960</v>
      </c>
      <c r="I2806" s="2" t="s">
        <v>2719</v>
      </c>
      <c r="J2806" s="114" t="s">
        <v>10096</v>
      </c>
      <c r="L2806" s="2" t="s">
        <v>10097</v>
      </c>
      <c r="M2806" s="2">
        <v>534.0</v>
      </c>
    </row>
    <row r="2807">
      <c r="A2807" s="125">
        <v>2806.0</v>
      </c>
      <c r="B2807" s="2" t="s">
        <v>3226</v>
      </c>
      <c r="D2807" s="2" t="s">
        <v>920</v>
      </c>
      <c r="E2807" s="2"/>
      <c r="F2807" s="110" t="s">
        <v>2068</v>
      </c>
      <c r="G2807" s="110" t="s">
        <v>3185</v>
      </c>
      <c r="H2807" s="110" t="s">
        <v>2960</v>
      </c>
      <c r="I2807" s="2" t="s">
        <v>2719</v>
      </c>
      <c r="J2807" s="114" t="s">
        <v>10098</v>
      </c>
      <c r="L2807" s="2" t="s">
        <v>10099</v>
      </c>
      <c r="M2807" s="2">
        <v>534.0</v>
      </c>
    </row>
    <row r="2808">
      <c r="A2808" s="125">
        <v>2807.0</v>
      </c>
      <c r="B2808" s="2" t="s">
        <v>3226</v>
      </c>
      <c r="D2808" s="2" t="s">
        <v>920</v>
      </c>
      <c r="E2808" s="2"/>
      <c r="F2808" s="110" t="s">
        <v>2068</v>
      </c>
      <c r="G2808" s="110" t="s">
        <v>3185</v>
      </c>
      <c r="H2808" s="110" t="s">
        <v>2960</v>
      </c>
      <c r="I2808" s="2" t="s">
        <v>2719</v>
      </c>
      <c r="J2808" s="114" t="s">
        <v>10100</v>
      </c>
      <c r="L2808" s="2" t="s">
        <v>10101</v>
      </c>
      <c r="M2808" s="2">
        <v>534.0</v>
      </c>
    </row>
    <row r="2809">
      <c r="A2809" s="125">
        <v>2808.0</v>
      </c>
      <c r="B2809" s="2" t="s">
        <v>919</v>
      </c>
      <c r="D2809" s="2" t="s">
        <v>920</v>
      </c>
      <c r="E2809" s="2"/>
      <c r="F2809" s="110" t="s">
        <v>2068</v>
      </c>
      <c r="G2809" s="110" t="s">
        <v>3184</v>
      </c>
      <c r="H2809" s="110" t="s">
        <v>2955</v>
      </c>
      <c r="I2809" s="2" t="s">
        <v>2719</v>
      </c>
      <c r="J2809" s="39" t="s">
        <v>10102</v>
      </c>
      <c r="L2809" s="2" t="s">
        <v>10103</v>
      </c>
      <c r="M2809" s="2">
        <v>534.0</v>
      </c>
    </row>
    <row r="2810">
      <c r="A2810" s="125">
        <v>2809.0</v>
      </c>
      <c r="B2810" s="2" t="s">
        <v>919</v>
      </c>
      <c r="D2810" s="2" t="s">
        <v>920</v>
      </c>
      <c r="E2810" s="2"/>
      <c r="F2810" s="110" t="s">
        <v>2068</v>
      </c>
      <c r="G2810" s="110" t="s">
        <v>3184</v>
      </c>
      <c r="H2810" s="110" t="s">
        <v>2955</v>
      </c>
      <c r="I2810" s="2" t="s">
        <v>2719</v>
      </c>
      <c r="J2810" s="39" t="s">
        <v>10104</v>
      </c>
      <c r="L2810" s="2" t="s">
        <v>10105</v>
      </c>
      <c r="M2810" s="2">
        <v>534.0</v>
      </c>
    </row>
    <row r="2811">
      <c r="A2811" s="125">
        <v>2810.0</v>
      </c>
      <c r="B2811" s="2" t="s">
        <v>10106</v>
      </c>
      <c r="C2811" s="113" t="s">
        <v>10107</v>
      </c>
      <c r="D2811" s="2" t="s">
        <v>920</v>
      </c>
      <c r="E2811" s="2" t="s">
        <v>10061</v>
      </c>
      <c r="F2811" s="110" t="s">
        <v>10108</v>
      </c>
      <c r="G2811" s="110" t="s">
        <v>10063</v>
      </c>
      <c r="H2811" s="110" t="s">
        <v>10064</v>
      </c>
      <c r="I2811" s="2" t="s">
        <v>925</v>
      </c>
      <c r="J2811" s="2" t="s">
        <v>10109</v>
      </c>
      <c r="L2811" s="2" t="s">
        <v>10110</v>
      </c>
      <c r="M2811" s="2">
        <v>472.0</v>
      </c>
      <c r="N2811" s="2" t="s">
        <v>10111</v>
      </c>
    </row>
    <row r="2812">
      <c r="A2812" s="125">
        <v>2811.0</v>
      </c>
      <c r="B2812" s="2" t="s">
        <v>10112</v>
      </c>
      <c r="D2812" s="2" t="s">
        <v>920</v>
      </c>
      <c r="E2812" s="2"/>
      <c r="F2812" s="110" t="s">
        <v>2163</v>
      </c>
      <c r="G2812" s="2" t="s">
        <v>3851</v>
      </c>
      <c r="H2812" s="39" t="s">
        <v>1211</v>
      </c>
      <c r="I2812" s="2" t="s">
        <v>2719</v>
      </c>
      <c r="J2812" s="2" t="s">
        <v>10113</v>
      </c>
      <c r="L2812" s="2" t="s">
        <v>10114</v>
      </c>
      <c r="M2812" s="2">
        <v>159.0</v>
      </c>
    </row>
    <row r="2813">
      <c r="A2813" s="125">
        <v>2812.0</v>
      </c>
      <c r="B2813" s="2" t="s">
        <v>10112</v>
      </c>
      <c r="D2813" s="2" t="s">
        <v>920</v>
      </c>
      <c r="E2813" s="2"/>
      <c r="F2813" s="110" t="s">
        <v>2163</v>
      </c>
      <c r="G2813" s="2" t="s">
        <v>3862</v>
      </c>
      <c r="H2813" s="39" t="s">
        <v>1211</v>
      </c>
      <c r="I2813" s="2" t="s">
        <v>2719</v>
      </c>
      <c r="J2813" s="2" t="s">
        <v>10115</v>
      </c>
      <c r="L2813" s="2" t="s">
        <v>10116</v>
      </c>
      <c r="M2813" s="2">
        <v>159.0</v>
      </c>
    </row>
    <row r="2814">
      <c r="A2814" s="125">
        <v>2813.0</v>
      </c>
      <c r="B2814" s="2" t="s">
        <v>10112</v>
      </c>
      <c r="D2814" s="2" t="s">
        <v>920</v>
      </c>
      <c r="E2814" s="2"/>
      <c r="F2814" s="110" t="s">
        <v>2163</v>
      </c>
      <c r="G2814" s="2" t="s">
        <v>3856</v>
      </c>
      <c r="H2814" s="39" t="s">
        <v>1211</v>
      </c>
      <c r="I2814" s="2" t="s">
        <v>2719</v>
      </c>
      <c r="J2814" s="2" t="s">
        <v>10117</v>
      </c>
      <c r="L2814" s="2" t="s">
        <v>10118</v>
      </c>
      <c r="M2814" s="2">
        <v>159.0</v>
      </c>
    </row>
    <row r="2815">
      <c r="A2815" s="125">
        <v>2814.0</v>
      </c>
      <c r="B2815" s="2" t="s">
        <v>10112</v>
      </c>
      <c r="D2815" s="2" t="s">
        <v>920</v>
      </c>
      <c r="E2815" s="2"/>
      <c r="F2815" s="110" t="s">
        <v>2163</v>
      </c>
      <c r="G2815" s="2" t="s">
        <v>3860</v>
      </c>
      <c r="H2815" s="39" t="s">
        <v>1211</v>
      </c>
      <c r="I2815" s="2" t="s">
        <v>2719</v>
      </c>
      <c r="J2815" s="2" t="s">
        <v>10119</v>
      </c>
      <c r="L2815" s="2" t="s">
        <v>10120</v>
      </c>
      <c r="M2815" s="2">
        <v>159.0</v>
      </c>
    </row>
    <row r="2816">
      <c r="A2816" s="125">
        <v>2815.0</v>
      </c>
      <c r="B2816" s="2" t="s">
        <v>10112</v>
      </c>
      <c r="D2816" s="2" t="s">
        <v>920</v>
      </c>
      <c r="E2816" s="2"/>
      <c r="F2816" s="110" t="s">
        <v>2163</v>
      </c>
      <c r="G2816" s="2" t="s">
        <v>3864</v>
      </c>
      <c r="H2816" s="39" t="s">
        <v>1211</v>
      </c>
      <c r="I2816" s="2" t="s">
        <v>2719</v>
      </c>
      <c r="J2816" s="2" t="s">
        <v>10121</v>
      </c>
      <c r="L2816" s="2" t="s">
        <v>10122</v>
      </c>
      <c r="M2816" s="2">
        <v>159.0</v>
      </c>
    </row>
    <row r="2817">
      <c r="A2817" s="125">
        <v>2816.0</v>
      </c>
      <c r="B2817" s="2" t="s">
        <v>10112</v>
      </c>
      <c r="D2817" s="2" t="s">
        <v>920</v>
      </c>
      <c r="E2817" s="2"/>
      <c r="F2817" s="110" t="s">
        <v>2163</v>
      </c>
      <c r="G2817" s="2" t="s">
        <v>3851</v>
      </c>
      <c r="H2817" s="39" t="s">
        <v>1211</v>
      </c>
      <c r="I2817" s="2" t="s">
        <v>2719</v>
      </c>
      <c r="J2817" s="2" t="s">
        <v>10123</v>
      </c>
      <c r="L2817" s="2" t="s">
        <v>10124</v>
      </c>
      <c r="M2817" s="2">
        <v>159.0</v>
      </c>
    </row>
    <row r="2818">
      <c r="A2818" s="125">
        <v>2817.0</v>
      </c>
      <c r="B2818" s="2" t="s">
        <v>10112</v>
      </c>
      <c r="D2818" s="2" t="s">
        <v>920</v>
      </c>
      <c r="E2818" s="2"/>
      <c r="F2818" s="110" t="s">
        <v>2163</v>
      </c>
      <c r="G2818" s="2" t="s">
        <v>3872</v>
      </c>
      <c r="H2818" s="39" t="s">
        <v>1211</v>
      </c>
      <c r="I2818" s="2" t="s">
        <v>2719</v>
      </c>
      <c r="J2818" s="2" t="s">
        <v>10125</v>
      </c>
      <c r="L2818" s="2" t="s">
        <v>10126</v>
      </c>
      <c r="M2818" s="2">
        <v>159.0</v>
      </c>
    </row>
    <row r="2819">
      <c r="A2819" s="125">
        <v>2818.0</v>
      </c>
      <c r="B2819" s="2" t="s">
        <v>10112</v>
      </c>
      <c r="D2819" s="2" t="s">
        <v>920</v>
      </c>
      <c r="E2819" s="2"/>
      <c r="F2819" s="110" t="s">
        <v>2163</v>
      </c>
      <c r="G2819" s="2" t="s">
        <v>3866</v>
      </c>
      <c r="H2819" s="39" t="s">
        <v>1211</v>
      </c>
      <c r="I2819" s="2" t="s">
        <v>2719</v>
      </c>
      <c r="J2819" s="2" t="s">
        <v>10127</v>
      </c>
      <c r="L2819" s="2" t="s">
        <v>10128</v>
      </c>
      <c r="M2819" s="2">
        <v>159.0</v>
      </c>
    </row>
    <row r="2820">
      <c r="A2820" s="125">
        <v>2819.0</v>
      </c>
      <c r="B2820" s="2" t="s">
        <v>10112</v>
      </c>
      <c r="D2820" s="2" t="s">
        <v>920</v>
      </c>
      <c r="E2820" s="2"/>
      <c r="F2820" s="110" t="s">
        <v>2163</v>
      </c>
      <c r="G2820" s="2" t="s">
        <v>3864</v>
      </c>
      <c r="H2820" s="39" t="s">
        <v>1211</v>
      </c>
      <c r="I2820" s="2" t="s">
        <v>2719</v>
      </c>
      <c r="J2820" s="2" t="s">
        <v>10129</v>
      </c>
      <c r="L2820" s="2" t="s">
        <v>10130</v>
      </c>
      <c r="M2820" s="2">
        <v>159.0</v>
      </c>
    </row>
    <row r="2821">
      <c r="A2821" s="125">
        <v>2820.0</v>
      </c>
      <c r="B2821" s="2" t="s">
        <v>10112</v>
      </c>
      <c r="D2821" s="2" t="s">
        <v>920</v>
      </c>
      <c r="E2821" s="2"/>
      <c r="F2821" s="110" t="s">
        <v>2163</v>
      </c>
      <c r="G2821" s="2" t="s">
        <v>3870</v>
      </c>
      <c r="H2821" s="39" t="s">
        <v>1211</v>
      </c>
      <c r="I2821" s="2" t="s">
        <v>2719</v>
      </c>
      <c r="J2821" s="2" t="s">
        <v>10131</v>
      </c>
      <c r="L2821" s="2" t="s">
        <v>10132</v>
      </c>
      <c r="M2821" s="2">
        <v>159.0</v>
      </c>
    </row>
    <row r="2822">
      <c r="A2822" s="125">
        <v>2821.0</v>
      </c>
      <c r="B2822" s="2" t="s">
        <v>10112</v>
      </c>
      <c r="D2822" s="2" t="s">
        <v>920</v>
      </c>
      <c r="E2822" s="2"/>
      <c r="F2822" s="110" t="s">
        <v>2163</v>
      </c>
      <c r="G2822" s="2" t="s">
        <v>3876</v>
      </c>
      <c r="H2822" s="39" t="s">
        <v>1211</v>
      </c>
      <c r="I2822" s="2" t="s">
        <v>2719</v>
      </c>
      <c r="J2822" s="2" t="s">
        <v>10133</v>
      </c>
      <c r="L2822" s="2" t="s">
        <v>10134</v>
      </c>
      <c r="M2822" s="2">
        <v>159.0</v>
      </c>
    </row>
    <row r="2823">
      <c r="A2823" s="125">
        <v>2822.0</v>
      </c>
      <c r="B2823" s="2" t="s">
        <v>10112</v>
      </c>
      <c r="D2823" s="2" t="s">
        <v>920</v>
      </c>
      <c r="E2823" s="2"/>
      <c r="F2823" s="110" t="s">
        <v>2163</v>
      </c>
      <c r="G2823" s="2" t="s">
        <v>3866</v>
      </c>
      <c r="H2823" s="39" t="s">
        <v>1211</v>
      </c>
      <c r="I2823" s="2" t="s">
        <v>2719</v>
      </c>
      <c r="J2823" s="2" t="s">
        <v>10135</v>
      </c>
      <c r="L2823" s="2" t="s">
        <v>10136</v>
      </c>
      <c r="M2823" s="2">
        <v>159.0</v>
      </c>
    </row>
    <row r="2824">
      <c r="A2824" s="125">
        <v>2823.0</v>
      </c>
      <c r="B2824" s="2" t="s">
        <v>10112</v>
      </c>
      <c r="D2824" s="2" t="s">
        <v>920</v>
      </c>
      <c r="E2824" s="2"/>
      <c r="F2824" s="110" t="s">
        <v>2163</v>
      </c>
      <c r="G2824" s="2" t="s">
        <v>3866</v>
      </c>
      <c r="H2824" s="39" t="s">
        <v>1211</v>
      </c>
      <c r="I2824" s="2" t="s">
        <v>2719</v>
      </c>
      <c r="J2824" s="2" t="s">
        <v>10137</v>
      </c>
      <c r="L2824" s="2" t="s">
        <v>10138</v>
      </c>
      <c r="M2824" s="2">
        <v>159.0</v>
      </c>
    </row>
    <row r="2825">
      <c r="A2825" s="125">
        <v>2824.0</v>
      </c>
      <c r="B2825" s="2" t="s">
        <v>10112</v>
      </c>
      <c r="D2825" s="2" t="s">
        <v>920</v>
      </c>
      <c r="E2825" s="2"/>
      <c r="F2825" s="110" t="s">
        <v>2163</v>
      </c>
      <c r="G2825" s="2" t="s">
        <v>3866</v>
      </c>
      <c r="H2825" s="39" t="s">
        <v>1211</v>
      </c>
      <c r="I2825" s="2" t="s">
        <v>2719</v>
      </c>
      <c r="J2825" s="2" t="s">
        <v>10139</v>
      </c>
      <c r="L2825" s="2" t="s">
        <v>10140</v>
      </c>
      <c r="M2825" s="2">
        <v>159.0</v>
      </c>
    </row>
    <row r="2826">
      <c r="A2826" s="125">
        <v>2825.0</v>
      </c>
      <c r="B2826" s="2" t="s">
        <v>10112</v>
      </c>
      <c r="D2826" s="2" t="s">
        <v>920</v>
      </c>
      <c r="E2826" s="2"/>
      <c r="F2826" s="110" t="s">
        <v>2163</v>
      </c>
      <c r="G2826" s="2" t="s">
        <v>3872</v>
      </c>
      <c r="H2826" s="39" t="s">
        <v>1211</v>
      </c>
      <c r="I2826" s="2" t="s">
        <v>2719</v>
      </c>
      <c r="J2826" s="2" t="s">
        <v>10141</v>
      </c>
      <c r="L2826" s="2" t="s">
        <v>10142</v>
      </c>
      <c r="M2826" s="2">
        <v>159.0</v>
      </c>
    </row>
    <row r="2827">
      <c r="A2827" s="125">
        <v>2826.0</v>
      </c>
      <c r="B2827" s="2" t="s">
        <v>10112</v>
      </c>
      <c r="D2827" s="2" t="s">
        <v>920</v>
      </c>
      <c r="E2827" s="2"/>
      <c r="F2827" s="110" t="s">
        <v>2163</v>
      </c>
      <c r="G2827" s="2" t="s">
        <v>3872</v>
      </c>
      <c r="H2827" s="39" t="s">
        <v>1211</v>
      </c>
      <c r="I2827" s="2" t="s">
        <v>2719</v>
      </c>
      <c r="J2827" s="2" t="s">
        <v>10143</v>
      </c>
      <c r="L2827" s="2" t="s">
        <v>10144</v>
      </c>
      <c r="M2827" s="2">
        <v>159.0</v>
      </c>
    </row>
    <row r="2828">
      <c r="A2828" s="125">
        <v>2827.0</v>
      </c>
      <c r="B2828" s="2" t="s">
        <v>1635</v>
      </c>
      <c r="D2828" s="2" t="s">
        <v>920</v>
      </c>
      <c r="E2828" s="2"/>
      <c r="F2828" s="110" t="s">
        <v>2068</v>
      </c>
      <c r="G2828" s="110" t="s">
        <v>2074</v>
      </c>
      <c r="H2828" s="110" t="s">
        <v>2075</v>
      </c>
      <c r="I2828" s="2" t="s">
        <v>2719</v>
      </c>
      <c r="J2828" s="2" t="s">
        <v>10145</v>
      </c>
      <c r="L2828" s="2" t="s">
        <v>10146</v>
      </c>
      <c r="M2828" s="2">
        <v>540.0</v>
      </c>
    </row>
    <row r="2829">
      <c r="A2829" s="125">
        <v>2828.0</v>
      </c>
      <c r="B2829" s="2" t="s">
        <v>1635</v>
      </c>
      <c r="D2829" s="2" t="s">
        <v>920</v>
      </c>
      <c r="E2829" s="2"/>
      <c r="F2829" s="110" t="s">
        <v>2068</v>
      </c>
      <c r="G2829" s="110" t="s">
        <v>2074</v>
      </c>
      <c r="H2829" s="110" t="s">
        <v>2075</v>
      </c>
      <c r="I2829" s="2" t="s">
        <v>2719</v>
      </c>
      <c r="J2829" s="2" t="s">
        <v>10147</v>
      </c>
      <c r="L2829" s="2" t="s">
        <v>10148</v>
      </c>
      <c r="M2829" s="2">
        <v>540.0</v>
      </c>
    </row>
    <row r="2830">
      <c r="A2830" s="125">
        <v>2829.0</v>
      </c>
      <c r="B2830" s="2" t="s">
        <v>1635</v>
      </c>
      <c r="D2830" s="2" t="s">
        <v>920</v>
      </c>
      <c r="E2830" s="2"/>
      <c r="F2830" s="110" t="s">
        <v>2068</v>
      </c>
      <c r="G2830" s="110" t="s">
        <v>2074</v>
      </c>
      <c r="H2830" s="110" t="s">
        <v>2075</v>
      </c>
      <c r="I2830" s="2" t="s">
        <v>2719</v>
      </c>
      <c r="J2830" s="2" t="s">
        <v>10149</v>
      </c>
      <c r="L2830" s="2" t="s">
        <v>10150</v>
      </c>
      <c r="M2830" s="2">
        <v>540.0</v>
      </c>
    </row>
    <row r="2831">
      <c r="A2831" s="125">
        <v>2830.0</v>
      </c>
      <c r="B2831" s="2" t="s">
        <v>1635</v>
      </c>
      <c r="D2831" s="2" t="s">
        <v>920</v>
      </c>
      <c r="E2831" s="2"/>
      <c r="F2831" s="110" t="s">
        <v>2068</v>
      </c>
      <c r="G2831" s="110" t="s">
        <v>2074</v>
      </c>
      <c r="H2831" s="110" t="s">
        <v>2075</v>
      </c>
      <c r="I2831" s="2" t="s">
        <v>2719</v>
      </c>
      <c r="J2831" s="2" t="s">
        <v>10151</v>
      </c>
      <c r="L2831" s="2" t="s">
        <v>10152</v>
      </c>
      <c r="M2831" s="2">
        <v>540.0</v>
      </c>
    </row>
    <row r="2832">
      <c r="A2832" s="125">
        <v>2831.0</v>
      </c>
      <c r="B2832" s="2" t="s">
        <v>1635</v>
      </c>
      <c r="D2832" s="2" t="s">
        <v>920</v>
      </c>
      <c r="E2832" s="2"/>
      <c r="F2832" s="110" t="s">
        <v>2068</v>
      </c>
      <c r="G2832" s="110" t="s">
        <v>2074</v>
      </c>
      <c r="H2832" s="110" t="s">
        <v>2075</v>
      </c>
      <c r="I2832" s="2" t="s">
        <v>2719</v>
      </c>
      <c r="J2832" s="2" t="s">
        <v>10153</v>
      </c>
      <c r="L2832" s="2" t="s">
        <v>10154</v>
      </c>
      <c r="M2832" s="2">
        <v>540.0</v>
      </c>
    </row>
    <row r="2833">
      <c r="A2833" s="125">
        <v>2832.0</v>
      </c>
      <c r="B2833" s="2" t="s">
        <v>1635</v>
      </c>
      <c r="D2833" s="2" t="s">
        <v>920</v>
      </c>
      <c r="E2833" s="2"/>
      <c r="F2833" s="110" t="s">
        <v>2068</v>
      </c>
      <c r="G2833" s="110" t="s">
        <v>2074</v>
      </c>
      <c r="H2833" s="110" t="s">
        <v>2075</v>
      </c>
      <c r="I2833" s="2" t="s">
        <v>2719</v>
      </c>
      <c r="J2833" s="2" t="s">
        <v>10155</v>
      </c>
      <c r="L2833" s="2" t="s">
        <v>10156</v>
      </c>
      <c r="M2833" s="2">
        <v>540.0</v>
      </c>
    </row>
    <row r="2834">
      <c r="A2834" s="125">
        <v>2833.0</v>
      </c>
      <c r="B2834" s="2" t="s">
        <v>1635</v>
      </c>
      <c r="D2834" s="2" t="s">
        <v>920</v>
      </c>
      <c r="E2834" s="2"/>
      <c r="F2834" s="110" t="s">
        <v>2068</v>
      </c>
      <c r="G2834" s="110" t="s">
        <v>2074</v>
      </c>
      <c r="H2834" s="110" t="s">
        <v>2075</v>
      </c>
      <c r="I2834" s="2" t="s">
        <v>2719</v>
      </c>
      <c r="J2834" s="2" t="s">
        <v>10157</v>
      </c>
      <c r="L2834" s="2" t="s">
        <v>10158</v>
      </c>
      <c r="M2834" s="2">
        <v>540.0</v>
      </c>
    </row>
    <row r="2835">
      <c r="A2835" s="125">
        <v>2834.0</v>
      </c>
      <c r="B2835" s="2" t="s">
        <v>1635</v>
      </c>
      <c r="D2835" s="2" t="s">
        <v>920</v>
      </c>
      <c r="E2835" s="2"/>
      <c r="F2835" s="110" t="s">
        <v>2068</v>
      </c>
      <c r="G2835" s="110" t="s">
        <v>2074</v>
      </c>
      <c r="H2835" s="110" t="s">
        <v>2075</v>
      </c>
      <c r="I2835" s="2" t="s">
        <v>2719</v>
      </c>
      <c r="J2835" s="2" t="s">
        <v>10159</v>
      </c>
      <c r="L2835" s="2" t="s">
        <v>10160</v>
      </c>
      <c r="M2835" s="2">
        <v>540.0</v>
      </c>
    </row>
    <row r="2836">
      <c r="A2836" s="125">
        <v>2835.0</v>
      </c>
      <c r="B2836" s="2" t="s">
        <v>1635</v>
      </c>
      <c r="D2836" s="2" t="s">
        <v>920</v>
      </c>
      <c r="E2836" s="2"/>
      <c r="F2836" s="110" t="s">
        <v>2068</v>
      </c>
      <c r="G2836" s="110" t="s">
        <v>2074</v>
      </c>
      <c r="H2836" s="110" t="s">
        <v>2075</v>
      </c>
      <c r="I2836" s="2" t="s">
        <v>2719</v>
      </c>
      <c r="J2836" s="2" t="s">
        <v>10161</v>
      </c>
      <c r="L2836" s="2" t="s">
        <v>10162</v>
      </c>
      <c r="M2836" s="2">
        <v>540.0</v>
      </c>
    </row>
    <row r="2837">
      <c r="A2837" s="125">
        <v>2836.0</v>
      </c>
      <c r="B2837" s="2" t="s">
        <v>1635</v>
      </c>
      <c r="D2837" s="2" t="s">
        <v>920</v>
      </c>
      <c r="E2837" s="2"/>
      <c r="F2837" s="110" t="s">
        <v>2068</v>
      </c>
      <c r="G2837" s="110" t="s">
        <v>2074</v>
      </c>
      <c r="H2837" s="110" t="s">
        <v>2075</v>
      </c>
      <c r="I2837" s="2" t="s">
        <v>2719</v>
      </c>
      <c r="J2837" s="2" t="s">
        <v>10163</v>
      </c>
      <c r="L2837" s="2" t="s">
        <v>10164</v>
      </c>
      <c r="M2837" s="2">
        <v>540.0</v>
      </c>
    </row>
    <row r="2838">
      <c r="A2838" s="125">
        <v>2837.0</v>
      </c>
      <c r="B2838" s="2" t="s">
        <v>1635</v>
      </c>
      <c r="D2838" s="2" t="s">
        <v>920</v>
      </c>
      <c r="E2838" s="2"/>
      <c r="F2838" s="110" t="s">
        <v>2068</v>
      </c>
      <c r="G2838" s="110" t="s">
        <v>2074</v>
      </c>
      <c r="H2838" s="110" t="s">
        <v>2075</v>
      </c>
      <c r="I2838" s="2" t="s">
        <v>2719</v>
      </c>
      <c r="J2838" s="2" t="s">
        <v>10165</v>
      </c>
      <c r="L2838" s="2" t="s">
        <v>10166</v>
      </c>
      <c r="M2838" s="2">
        <v>540.0</v>
      </c>
    </row>
    <row r="2839">
      <c r="A2839" s="125">
        <v>2838.0</v>
      </c>
      <c r="B2839" s="2" t="s">
        <v>1635</v>
      </c>
      <c r="D2839" s="2" t="s">
        <v>920</v>
      </c>
      <c r="E2839" s="2"/>
      <c r="F2839" s="110" t="s">
        <v>2068</v>
      </c>
      <c r="G2839" s="110" t="s">
        <v>2074</v>
      </c>
      <c r="H2839" s="110" t="s">
        <v>2075</v>
      </c>
      <c r="I2839" s="2" t="s">
        <v>2719</v>
      </c>
      <c r="J2839" s="2" t="s">
        <v>10167</v>
      </c>
      <c r="L2839" s="2" t="s">
        <v>10168</v>
      </c>
      <c r="M2839" s="2">
        <v>540.0</v>
      </c>
    </row>
    <row r="2840">
      <c r="A2840" s="125">
        <v>2839.0</v>
      </c>
      <c r="B2840" s="2" t="s">
        <v>1635</v>
      </c>
      <c r="D2840" s="2" t="s">
        <v>920</v>
      </c>
      <c r="E2840" s="2"/>
      <c r="F2840" s="110" t="s">
        <v>2068</v>
      </c>
      <c r="G2840" s="110" t="s">
        <v>2074</v>
      </c>
      <c r="H2840" s="110" t="s">
        <v>2075</v>
      </c>
      <c r="I2840" s="2" t="s">
        <v>2719</v>
      </c>
      <c r="J2840" s="2" t="s">
        <v>10169</v>
      </c>
      <c r="L2840" s="2" t="s">
        <v>10170</v>
      </c>
      <c r="M2840" s="2">
        <v>552.0</v>
      </c>
    </row>
    <row r="2841">
      <c r="A2841" s="125">
        <v>2840.0</v>
      </c>
      <c r="B2841" s="2" t="s">
        <v>1635</v>
      </c>
      <c r="D2841" s="2" t="s">
        <v>920</v>
      </c>
      <c r="E2841" s="2"/>
      <c r="F2841" s="110" t="s">
        <v>2068</v>
      </c>
      <c r="G2841" s="2" t="s">
        <v>2074</v>
      </c>
      <c r="H2841" s="2" t="s">
        <v>2075</v>
      </c>
      <c r="I2841" s="2" t="s">
        <v>2719</v>
      </c>
      <c r="J2841" s="39" t="s">
        <v>10171</v>
      </c>
      <c r="L2841" s="2" t="s">
        <v>10172</v>
      </c>
      <c r="M2841" s="2">
        <v>552.0</v>
      </c>
    </row>
    <row r="2842">
      <c r="A2842" s="125">
        <v>2841.0</v>
      </c>
      <c r="B2842" s="2" t="s">
        <v>1635</v>
      </c>
      <c r="D2842" s="2" t="s">
        <v>920</v>
      </c>
      <c r="E2842" s="2"/>
      <c r="F2842" s="110" t="s">
        <v>2068</v>
      </c>
      <c r="G2842" s="2" t="s">
        <v>2074</v>
      </c>
      <c r="H2842" s="2" t="s">
        <v>2075</v>
      </c>
      <c r="I2842" s="2" t="s">
        <v>2719</v>
      </c>
      <c r="J2842" s="39" t="s">
        <v>10173</v>
      </c>
      <c r="L2842" s="2" t="s">
        <v>10174</v>
      </c>
      <c r="M2842" s="2">
        <v>552.0</v>
      </c>
    </row>
    <row r="2843">
      <c r="A2843" s="125">
        <v>2842.0</v>
      </c>
      <c r="B2843" s="2" t="s">
        <v>1635</v>
      </c>
      <c r="D2843" s="2" t="s">
        <v>920</v>
      </c>
      <c r="E2843" s="2"/>
      <c r="F2843" s="110" t="s">
        <v>2068</v>
      </c>
      <c r="G2843" s="2" t="s">
        <v>2074</v>
      </c>
      <c r="H2843" s="2" t="s">
        <v>2075</v>
      </c>
      <c r="I2843" s="2" t="s">
        <v>2719</v>
      </c>
      <c r="J2843" s="2" t="s">
        <v>10175</v>
      </c>
      <c r="L2843" s="2" t="s">
        <v>2908</v>
      </c>
      <c r="M2843" s="2">
        <v>553.0</v>
      </c>
      <c r="U2843" s="39"/>
      <c r="Y2843" s="138"/>
    </row>
    <row r="2844">
      <c r="A2844" s="125">
        <v>2843.0</v>
      </c>
      <c r="B2844" s="2" t="s">
        <v>1635</v>
      </c>
      <c r="D2844" s="2" t="s">
        <v>920</v>
      </c>
      <c r="E2844" s="2"/>
      <c r="F2844" s="110" t="s">
        <v>2068</v>
      </c>
      <c r="G2844" s="2" t="s">
        <v>2074</v>
      </c>
      <c r="H2844" s="2" t="s">
        <v>2075</v>
      </c>
      <c r="I2844" s="2" t="s">
        <v>2719</v>
      </c>
      <c r="J2844" s="2" t="s">
        <v>10176</v>
      </c>
      <c r="L2844" s="2" t="s">
        <v>10177</v>
      </c>
      <c r="M2844" s="2">
        <v>553.0</v>
      </c>
    </row>
    <row r="2845">
      <c r="A2845" s="125">
        <v>2844.0</v>
      </c>
      <c r="B2845" s="2" t="s">
        <v>1635</v>
      </c>
      <c r="D2845" s="2" t="s">
        <v>920</v>
      </c>
      <c r="E2845" s="2"/>
      <c r="F2845" s="110" t="s">
        <v>2068</v>
      </c>
      <c r="G2845" s="2" t="s">
        <v>2074</v>
      </c>
      <c r="H2845" s="2" t="s">
        <v>2075</v>
      </c>
      <c r="I2845" s="2" t="s">
        <v>2719</v>
      </c>
      <c r="J2845" s="2" t="s">
        <v>10178</v>
      </c>
      <c r="L2845" s="2" t="s">
        <v>10179</v>
      </c>
      <c r="M2845" s="2">
        <v>553.0</v>
      </c>
    </row>
    <row r="2846">
      <c r="A2846" s="125">
        <v>2845.0</v>
      </c>
      <c r="B2846" s="2" t="s">
        <v>1635</v>
      </c>
      <c r="D2846" s="2" t="s">
        <v>920</v>
      </c>
      <c r="E2846" s="2"/>
      <c r="F2846" s="110" t="s">
        <v>2068</v>
      </c>
      <c r="G2846" s="2" t="s">
        <v>2074</v>
      </c>
      <c r="H2846" s="2" t="s">
        <v>2075</v>
      </c>
      <c r="I2846" s="2" t="s">
        <v>2719</v>
      </c>
      <c r="J2846" s="2" t="s">
        <v>10180</v>
      </c>
      <c r="L2846" s="2" t="s">
        <v>10181</v>
      </c>
      <c r="M2846" s="2">
        <v>556.0</v>
      </c>
    </row>
    <row r="2847">
      <c r="A2847" s="125">
        <v>2846.0</v>
      </c>
      <c r="B2847" s="2" t="s">
        <v>1635</v>
      </c>
      <c r="D2847" s="2" t="s">
        <v>920</v>
      </c>
      <c r="E2847" s="2"/>
      <c r="F2847" s="110" t="s">
        <v>2068</v>
      </c>
      <c r="G2847" s="2" t="s">
        <v>2074</v>
      </c>
      <c r="H2847" s="2" t="s">
        <v>2075</v>
      </c>
      <c r="I2847" s="2" t="s">
        <v>2719</v>
      </c>
      <c r="J2847" s="2" t="s">
        <v>10182</v>
      </c>
      <c r="L2847" s="2" t="s">
        <v>10183</v>
      </c>
      <c r="M2847" s="2">
        <v>557.0</v>
      </c>
    </row>
    <row r="2848">
      <c r="A2848" s="125">
        <v>2847.0</v>
      </c>
      <c r="B2848" s="2" t="s">
        <v>1635</v>
      </c>
      <c r="D2848" s="2" t="s">
        <v>920</v>
      </c>
      <c r="E2848" s="2"/>
      <c r="F2848" s="110" t="s">
        <v>2068</v>
      </c>
      <c r="G2848" s="2" t="s">
        <v>2074</v>
      </c>
      <c r="H2848" s="2" t="s">
        <v>2075</v>
      </c>
      <c r="I2848" s="2" t="s">
        <v>2719</v>
      </c>
      <c r="J2848" s="2" t="s">
        <v>10184</v>
      </c>
      <c r="L2848" s="2" t="s">
        <v>10185</v>
      </c>
      <c r="M2848" s="2">
        <v>559.0</v>
      </c>
    </row>
    <row r="2849">
      <c r="A2849" s="125">
        <v>2848.0</v>
      </c>
      <c r="B2849" s="2" t="s">
        <v>1635</v>
      </c>
      <c r="D2849" s="2" t="s">
        <v>920</v>
      </c>
      <c r="E2849" s="2"/>
      <c r="F2849" s="110" t="s">
        <v>2068</v>
      </c>
      <c r="G2849" s="2" t="s">
        <v>2074</v>
      </c>
      <c r="H2849" s="2" t="s">
        <v>2075</v>
      </c>
      <c r="I2849" s="2" t="s">
        <v>2719</v>
      </c>
      <c r="J2849" s="2" t="s">
        <v>10186</v>
      </c>
      <c r="L2849" s="2" t="s">
        <v>10187</v>
      </c>
      <c r="M2849" s="2">
        <v>559.0</v>
      </c>
    </row>
    <row r="2850">
      <c r="A2850" s="125">
        <v>2849.0</v>
      </c>
      <c r="B2850" s="2" t="s">
        <v>1635</v>
      </c>
      <c r="D2850" s="2" t="s">
        <v>920</v>
      </c>
      <c r="E2850" s="2"/>
      <c r="F2850" s="110" t="s">
        <v>2068</v>
      </c>
      <c r="G2850" s="2" t="s">
        <v>2074</v>
      </c>
      <c r="H2850" s="2" t="s">
        <v>2075</v>
      </c>
      <c r="I2850" s="2" t="s">
        <v>2719</v>
      </c>
      <c r="J2850" s="2" t="s">
        <v>10188</v>
      </c>
      <c r="L2850" s="2" t="s">
        <v>10189</v>
      </c>
      <c r="M2850" s="2">
        <v>559.0</v>
      </c>
    </row>
    <row r="2851">
      <c r="A2851" s="125">
        <v>2850.0</v>
      </c>
      <c r="B2851" s="2" t="s">
        <v>1635</v>
      </c>
      <c r="D2851" s="2" t="s">
        <v>920</v>
      </c>
      <c r="E2851" s="2"/>
      <c r="F2851" s="110" t="s">
        <v>2068</v>
      </c>
      <c r="G2851" s="2" t="s">
        <v>2074</v>
      </c>
      <c r="H2851" s="2" t="s">
        <v>2075</v>
      </c>
      <c r="I2851" s="2" t="s">
        <v>2719</v>
      </c>
      <c r="J2851" s="2" t="s">
        <v>10190</v>
      </c>
      <c r="L2851" s="2" t="s">
        <v>10191</v>
      </c>
      <c r="M2851" s="2">
        <v>559.0</v>
      </c>
    </row>
    <row r="2852">
      <c r="A2852" s="125">
        <v>2851.0</v>
      </c>
      <c r="B2852" s="2" t="s">
        <v>1635</v>
      </c>
      <c r="D2852" s="2" t="s">
        <v>920</v>
      </c>
      <c r="E2852" s="2"/>
      <c r="F2852" s="110" t="s">
        <v>2068</v>
      </c>
      <c r="G2852" s="2" t="s">
        <v>2074</v>
      </c>
      <c r="H2852" s="2" t="s">
        <v>2075</v>
      </c>
      <c r="I2852" s="2" t="s">
        <v>2719</v>
      </c>
      <c r="J2852" s="2" t="s">
        <v>10192</v>
      </c>
      <c r="L2852" s="2" t="s">
        <v>10193</v>
      </c>
      <c r="M2852" s="2">
        <v>559.0</v>
      </c>
    </row>
    <row r="2853">
      <c r="A2853" s="125">
        <v>2852.0</v>
      </c>
      <c r="B2853" s="2" t="s">
        <v>1635</v>
      </c>
      <c r="D2853" s="2" t="s">
        <v>920</v>
      </c>
      <c r="E2853" s="2"/>
      <c r="F2853" s="110" t="s">
        <v>2068</v>
      </c>
      <c r="G2853" s="2" t="s">
        <v>2074</v>
      </c>
      <c r="H2853" s="2" t="s">
        <v>2075</v>
      </c>
      <c r="I2853" s="2" t="s">
        <v>2719</v>
      </c>
      <c r="J2853" s="2" t="s">
        <v>10194</v>
      </c>
      <c r="L2853" s="2" t="s">
        <v>10195</v>
      </c>
      <c r="M2853" s="2">
        <v>559.0</v>
      </c>
    </row>
    <row r="2854">
      <c r="A2854" s="125">
        <v>2853.0</v>
      </c>
      <c r="B2854" s="2" t="s">
        <v>1635</v>
      </c>
      <c r="D2854" s="2" t="s">
        <v>920</v>
      </c>
      <c r="E2854" s="2"/>
      <c r="F2854" s="110" t="s">
        <v>2068</v>
      </c>
      <c r="G2854" s="2" t="s">
        <v>2074</v>
      </c>
      <c r="H2854" s="2" t="s">
        <v>2075</v>
      </c>
      <c r="I2854" s="2" t="s">
        <v>2719</v>
      </c>
      <c r="J2854" s="2" t="s">
        <v>10196</v>
      </c>
      <c r="L2854" s="2" t="s">
        <v>10197</v>
      </c>
      <c r="M2854" s="2">
        <v>559.0</v>
      </c>
    </row>
    <row r="2855">
      <c r="A2855" s="125">
        <v>2854.0</v>
      </c>
      <c r="B2855" s="2" t="s">
        <v>1635</v>
      </c>
      <c r="D2855" s="2" t="s">
        <v>920</v>
      </c>
      <c r="E2855" s="2"/>
      <c r="F2855" s="110" t="s">
        <v>2068</v>
      </c>
      <c r="G2855" s="2" t="s">
        <v>2074</v>
      </c>
      <c r="H2855" s="2" t="s">
        <v>2075</v>
      </c>
      <c r="I2855" s="2" t="s">
        <v>2719</v>
      </c>
      <c r="J2855" s="2" t="s">
        <v>10198</v>
      </c>
      <c r="L2855" s="2" t="s">
        <v>10199</v>
      </c>
      <c r="M2855" s="2">
        <v>559.0</v>
      </c>
    </row>
    <row r="2856">
      <c r="A2856" s="125">
        <v>2855.0</v>
      </c>
      <c r="B2856" s="2" t="s">
        <v>1635</v>
      </c>
      <c r="D2856" s="2" t="s">
        <v>920</v>
      </c>
      <c r="E2856" s="2"/>
      <c r="F2856" s="110" t="s">
        <v>2068</v>
      </c>
      <c r="G2856" s="2" t="s">
        <v>2074</v>
      </c>
      <c r="H2856" s="2" t="s">
        <v>2075</v>
      </c>
      <c r="I2856" s="2" t="s">
        <v>2719</v>
      </c>
      <c r="J2856" s="2" t="s">
        <v>10200</v>
      </c>
      <c r="L2856" s="2" t="s">
        <v>10201</v>
      </c>
      <c r="M2856" s="2">
        <v>559.0</v>
      </c>
    </row>
    <row r="2857">
      <c r="A2857" s="125">
        <v>2856.0</v>
      </c>
      <c r="B2857" s="2" t="s">
        <v>1635</v>
      </c>
      <c r="D2857" s="2" t="s">
        <v>920</v>
      </c>
      <c r="E2857" s="2"/>
      <c r="F2857" s="110" t="s">
        <v>2068</v>
      </c>
      <c r="G2857" s="2" t="s">
        <v>2074</v>
      </c>
      <c r="H2857" s="2" t="s">
        <v>2075</v>
      </c>
      <c r="I2857" s="2" t="s">
        <v>2719</v>
      </c>
      <c r="J2857" s="2" t="s">
        <v>10202</v>
      </c>
      <c r="L2857" s="2" t="s">
        <v>10203</v>
      </c>
      <c r="M2857" s="2">
        <v>559.0</v>
      </c>
    </row>
    <row r="2858">
      <c r="A2858" s="125">
        <v>2857.0</v>
      </c>
      <c r="B2858" s="2" t="s">
        <v>1635</v>
      </c>
      <c r="D2858" s="2" t="s">
        <v>920</v>
      </c>
      <c r="E2858" s="2"/>
      <c r="F2858" s="110" t="s">
        <v>2068</v>
      </c>
      <c r="G2858" s="2" t="s">
        <v>2074</v>
      </c>
      <c r="H2858" s="2" t="s">
        <v>2075</v>
      </c>
      <c r="I2858" s="2" t="s">
        <v>2719</v>
      </c>
      <c r="J2858" s="2" t="s">
        <v>10204</v>
      </c>
      <c r="L2858" s="2" t="s">
        <v>10205</v>
      </c>
      <c r="M2858" s="2">
        <v>559.0</v>
      </c>
    </row>
    <row r="2859">
      <c r="A2859" s="125">
        <v>2858.0</v>
      </c>
      <c r="B2859" s="2" t="s">
        <v>1635</v>
      </c>
      <c r="D2859" s="2" t="s">
        <v>920</v>
      </c>
      <c r="E2859" s="2"/>
      <c r="F2859" s="110" t="s">
        <v>2068</v>
      </c>
      <c r="G2859" s="2" t="s">
        <v>2074</v>
      </c>
      <c r="H2859" s="2" t="s">
        <v>2075</v>
      </c>
      <c r="I2859" s="2" t="s">
        <v>2719</v>
      </c>
      <c r="J2859" s="2" t="s">
        <v>10206</v>
      </c>
      <c r="L2859" s="2" t="s">
        <v>10207</v>
      </c>
      <c r="M2859" s="2">
        <v>559.0</v>
      </c>
    </row>
    <row r="2860">
      <c r="A2860" s="125">
        <v>2859.0</v>
      </c>
      <c r="B2860" s="2" t="s">
        <v>1635</v>
      </c>
      <c r="D2860" s="2" t="s">
        <v>920</v>
      </c>
      <c r="E2860" s="2"/>
      <c r="F2860" s="110" t="s">
        <v>2068</v>
      </c>
      <c r="G2860" s="2" t="s">
        <v>2074</v>
      </c>
      <c r="H2860" s="2" t="s">
        <v>2075</v>
      </c>
      <c r="I2860" s="2" t="s">
        <v>2719</v>
      </c>
      <c r="J2860" s="2" t="s">
        <v>10208</v>
      </c>
      <c r="L2860" s="2" t="s">
        <v>10209</v>
      </c>
      <c r="M2860" s="2">
        <v>559.0</v>
      </c>
    </row>
    <row r="2861">
      <c r="A2861" s="125">
        <v>2860.0</v>
      </c>
      <c r="B2861" s="2" t="s">
        <v>1635</v>
      </c>
      <c r="D2861" s="2" t="s">
        <v>920</v>
      </c>
      <c r="E2861" s="2"/>
      <c r="F2861" s="110" t="s">
        <v>2068</v>
      </c>
      <c r="G2861" s="2" t="s">
        <v>2074</v>
      </c>
      <c r="H2861" s="2" t="s">
        <v>2075</v>
      </c>
      <c r="I2861" s="2" t="s">
        <v>2719</v>
      </c>
      <c r="J2861" s="2" t="s">
        <v>10210</v>
      </c>
      <c r="L2861" s="2" t="s">
        <v>10211</v>
      </c>
      <c r="M2861" s="2">
        <v>559.0</v>
      </c>
    </row>
    <row r="2862">
      <c r="A2862" s="125">
        <v>2861.0</v>
      </c>
      <c r="B2862" s="2" t="s">
        <v>1635</v>
      </c>
      <c r="D2862" s="2" t="s">
        <v>920</v>
      </c>
      <c r="E2862" s="2"/>
      <c r="F2862" s="110" t="s">
        <v>2068</v>
      </c>
      <c r="G2862" s="2" t="s">
        <v>2074</v>
      </c>
      <c r="H2862" s="2" t="s">
        <v>2075</v>
      </c>
      <c r="I2862" s="2" t="s">
        <v>2719</v>
      </c>
      <c r="J2862" s="2" t="s">
        <v>10212</v>
      </c>
      <c r="L2862" s="2" t="s">
        <v>10213</v>
      </c>
      <c r="M2862" s="2">
        <v>559.0</v>
      </c>
    </row>
    <row r="2863">
      <c r="A2863" s="125">
        <v>2862.0</v>
      </c>
      <c r="B2863" s="2" t="s">
        <v>1635</v>
      </c>
      <c r="D2863" s="2" t="s">
        <v>920</v>
      </c>
      <c r="E2863" s="2"/>
      <c r="F2863" s="110" t="s">
        <v>2068</v>
      </c>
      <c r="G2863" s="2" t="s">
        <v>2074</v>
      </c>
      <c r="H2863" s="2" t="s">
        <v>2075</v>
      </c>
      <c r="I2863" s="2" t="s">
        <v>2719</v>
      </c>
      <c r="J2863" s="2" t="s">
        <v>10214</v>
      </c>
      <c r="L2863" s="2" t="s">
        <v>10215</v>
      </c>
      <c r="M2863" s="2">
        <v>559.0</v>
      </c>
    </row>
    <row r="2864">
      <c r="A2864" s="125">
        <v>2863.0</v>
      </c>
      <c r="B2864" s="2" t="s">
        <v>1635</v>
      </c>
      <c r="D2864" s="2" t="s">
        <v>920</v>
      </c>
      <c r="E2864" s="2"/>
      <c r="F2864" s="110" t="s">
        <v>2068</v>
      </c>
      <c r="G2864" s="2" t="s">
        <v>2074</v>
      </c>
      <c r="H2864" s="2" t="s">
        <v>2075</v>
      </c>
      <c r="I2864" s="2" t="s">
        <v>2719</v>
      </c>
      <c r="J2864" s="2" t="s">
        <v>10216</v>
      </c>
      <c r="L2864" s="2" t="s">
        <v>10217</v>
      </c>
      <c r="M2864" s="2">
        <v>559.0</v>
      </c>
    </row>
    <row r="2865">
      <c r="A2865" s="125">
        <v>2864.0</v>
      </c>
      <c r="B2865" s="2" t="s">
        <v>1635</v>
      </c>
      <c r="D2865" s="2" t="s">
        <v>920</v>
      </c>
      <c r="E2865" s="2"/>
      <c r="F2865" s="110" t="s">
        <v>2068</v>
      </c>
      <c r="G2865" s="2" t="s">
        <v>2074</v>
      </c>
      <c r="H2865" s="2" t="s">
        <v>2075</v>
      </c>
      <c r="I2865" s="2" t="s">
        <v>2719</v>
      </c>
      <c r="J2865" s="2" t="s">
        <v>10218</v>
      </c>
      <c r="L2865" s="2" t="s">
        <v>10219</v>
      </c>
      <c r="M2865" s="2">
        <v>559.0</v>
      </c>
    </row>
    <row r="2866">
      <c r="A2866" s="125">
        <v>2865.0</v>
      </c>
      <c r="B2866" s="2" t="s">
        <v>1128</v>
      </c>
      <c r="D2866" s="2" t="s">
        <v>920</v>
      </c>
      <c r="E2866" s="2"/>
      <c r="F2866" s="2" t="s">
        <v>2914</v>
      </c>
      <c r="G2866" s="7" t="s">
        <v>2915</v>
      </c>
      <c r="H2866" s="39" t="s">
        <v>2916</v>
      </c>
      <c r="I2866" s="2" t="s">
        <v>925</v>
      </c>
      <c r="J2866" s="2" t="s">
        <v>2917</v>
      </c>
      <c r="L2866" s="2" t="s">
        <v>2919</v>
      </c>
      <c r="M2866" s="2">
        <v>560.0</v>
      </c>
    </row>
    <row r="2867">
      <c r="A2867" s="125">
        <v>2866.0</v>
      </c>
      <c r="B2867" s="2" t="s">
        <v>1128</v>
      </c>
      <c r="D2867" s="2" t="s">
        <v>920</v>
      </c>
      <c r="E2867" s="2"/>
      <c r="F2867" s="2" t="s">
        <v>2914</v>
      </c>
      <c r="G2867" s="7" t="s">
        <v>2915</v>
      </c>
      <c r="H2867" s="39" t="s">
        <v>2916</v>
      </c>
      <c r="I2867" s="2" t="s">
        <v>2719</v>
      </c>
      <c r="J2867" s="2" t="s">
        <v>10220</v>
      </c>
      <c r="L2867" s="2" t="s">
        <v>10221</v>
      </c>
      <c r="M2867" s="2">
        <v>560.0</v>
      </c>
    </row>
    <row r="2868">
      <c r="A2868" s="125">
        <v>2867.0</v>
      </c>
      <c r="B2868" s="2" t="s">
        <v>1128</v>
      </c>
      <c r="D2868" s="2" t="s">
        <v>920</v>
      </c>
      <c r="E2868" s="2"/>
      <c r="F2868" s="2" t="s">
        <v>2914</v>
      </c>
      <c r="G2868" s="7" t="s">
        <v>2915</v>
      </c>
      <c r="H2868" s="39" t="s">
        <v>2916</v>
      </c>
      <c r="I2868" s="2" t="s">
        <v>2719</v>
      </c>
      <c r="J2868" s="2" t="s">
        <v>10222</v>
      </c>
      <c r="L2868" s="2" t="s">
        <v>4515</v>
      </c>
      <c r="M2868" s="2">
        <v>560.0</v>
      </c>
    </row>
    <row r="2869">
      <c r="A2869" s="125">
        <v>2868.0</v>
      </c>
      <c r="B2869" s="2" t="s">
        <v>1128</v>
      </c>
      <c r="D2869" s="2" t="s">
        <v>920</v>
      </c>
      <c r="E2869" s="2"/>
      <c r="F2869" s="2" t="s">
        <v>2914</v>
      </c>
      <c r="G2869" s="7" t="s">
        <v>2915</v>
      </c>
      <c r="H2869" s="39" t="s">
        <v>2916</v>
      </c>
      <c r="I2869" s="2" t="s">
        <v>2719</v>
      </c>
      <c r="J2869" s="2" t="s">
        <v>10223</v>
      </c>
      <c r="L2869" s="2" t="s">
        <v>10224</v>
      </c>
      <c r="M2869" s="2">
        <v>560.0</v>
      </c>
    </row>
    <row r="2870">
      <c r="A2870" s="125">
        <v>2869.0</v>
      </c>
      <c r="B2870" s="2" t="s">
        <v>1635</v>
      </c>
      <c r="D2870" s="2" t="s">
        <v>920</v>
      </c>
      <c r="E2870" s="2"/>
      <c r="F2870" s="110" t="s">
        <v>2068</v>
      </c>
      <c r="G2870" s="2" t="s">
        <v>2074</v>
      </c>
      <c r="H2870" s="2" t="s">
        <v>2075</v>
      </c>
      <c r="I2870" s="2" t="s">
        <v>2719</v>
      </c>
      <c r="J2870" s="2" t="s">
        <v>10225</v>
      </c>
      <c r="L2870" s="2" t="s">
        <v>10226</v>
      </c>
      <c r="M2870" s="2">
        <v>561.0</v>
      </c>
    </row>
    <row r="2871">
      <c r="A2871" s="125">
        <v>2870.0</v>
      </c>
      <c r="B2871" s="2" t="s">
        <v>1635</v>
      </c>
      <c r="D2871" s="2" t="s">
        <v>920</v>
      </c>
      <c r="E2871" s="2"/>
      <c r="F2871" s="110" t="s">
        <v>2068</v>
      </c>
      <c r="G2871" s="2" t="s">
        <v>2074</v>
      </c>
      <c r="H2871" s="2" t="s">
        <v>2075</v>
      </c>
      <c r="I2871" s="2" t="s">
        <v>2719</v>
      </c>
      <c r="J2871" s="2" t="s">
        <v>10227</v>
      </c>
      <c r="L2871" s="2" t="s">
        <v>10228</v>
      </c>
      <c r="M2871" s="2">
        <v>561.0</v>
      </c>
    </row>
    <row r="2872">
      <c r="A2872" s="125">
        <v>2871.0</v>
      </c>
      <c r="B2872" s="2" t="s">
        <v>1635</v>
      </c>
      <c r="D2872" s="2" t="s">
        <v>920</v>
      </c>
      <c r="E2872" s="2"/>
      <c r="F2872" s="110" t="s">
        <v>2068</v>
      </c>
      <c r="G2872" s="2" t="s">
        <v>2074</v>
      </c>
      <c r="H2872" s="2" t="s">
        <v>2075</v>
      </c>
      <c r="I2872" s="2" t="s">
        <v>2719</v>
      </c>
      <c r="J2872" s="2" t="s">
        <v>10176</v>
      </c>
      <c r="L2872" s="2" t="s">
        <v>10177</v>
      </c>
      <c r="M2872" s="2">
        <v>561.0</v>
      </c>
    </row>
    <row r="2873">
      <c r="A2873" s="125">
        <v>2872.0</v>
      </c>
      <c r="B2873" s="2" t="s">
        <v>1635</v>
      </c>
      <c r="D2873" s="2" t="s">
        <v>920</v>
      </c>
      <c r="E2873" s="2"/>
      <c r="F2873" s="110" t="s">
        <v>2068</v>
      </c>
      <c r="G2873" s="2" t="s">
        <v>2074</v>
      </c>
      <c r="H2873" s="2" t="s">
        <v>2075</v>
      </c>
      <c r="I2873" s="2" t="s">
        <v>2719</v>
      </c>
      <c r="J2873" s="2" t="s">
        <v>10229</v>
      </c>
      <c r="L2873" s="2" t="s">
        <v>10230</v>
      </c>
      <c r="M2873" s="2">
        <v>561.0</v>
      </c>
    </row>
    <row r="2874">
      <c r="A2874" s="125">
        <v>2873.0</v>
      </c>
      <c r="B2874" s="2" t="s">
        <v>1635</v>
      </c>
      <c r="D2874" s="2" t="s">
        <v>920</v>
      </c>
      <c r="E2874" s="2"/>
      <c r="F2874" s="110" t="s">
        <v>2068</v>
      </c>
      <c r="G2874" s="2" t="s">
        <v>2074</v>
      </c>
      <c r="H2874" s="2" t="s">
        <v>2075</v>
      </c>
      <c r="I2874" s="2" t="s">
        <v>2719</v>
      </c>
      <c r="J2874" s="2" t="s">
        <v>10231</v>
      </c>
      <c r="L2874" s="2" t="s">
        <v>10232</v>
      </c>
      <c r="M2874" s="2">
        <v>561.0</v>
      </c>
    </row>
    <row r="2875">
      <c r="A2875" s="125">
        <v>2874.0</v>
      </c>
      <c r="B2875" s="2" t="s">
        <v>1635</v>
      </c>
      <c r="D2875" s="2" t="s">
        <v>920</v>
      </c>
      <c r="E2875" s="2"/>
      <c r="F2875" s="110" t="s">
        <v>2068</v>
      </c>
      <c r="G2875" s="2" t="s">
        <v>2074</v>
      </c>
      <c r="H2875" s="2" t="s">
        <v>2075</v>
      </c>
      <c r="I2875" s="2" t="s">
        <v>2719</v>
      </c>
      <c r="J2875" s="2" t="s">
        <v>10233</v>
      </c>
      <c r="L2875" s="2" t="s">
        <v>10234</v>
      </c>
      <c r="M2875" s="2">
        <v>561.0</v>
      </c>
    </row>
    <row r="2876">
      <c r="A2876" s="125">
        <v>2875.0</v>
      </c>
      <c r="B2876" s="2" t="s">
        <v>1635</v>
      </c>
      <c r="D2876" s="2" t="s">
        <v>920</v>
      </c>
      <c r="E2876" s="2"/>
      <c r="F2876" s="110" t="s">
        <v>2068</v>
      </c>
      <c r="G2876" s="2" t="s">
        <v>2074</v>
      </c>
      <c r="H2876" s="2" t="s">
        <v>2075</v>
      </c>
      <c r="I2876" s="2" t="s">
        <v>2719</v>
      </c>
      <c r="J2876" s="2" t="s">
        <v>10178</v>
      </c>
      <c r="L2876" s="2" t="s">
        <v>10179</v>
      </c>
      <c r="M2876" s="2">
        <v>561.0</v>
      </c>
    </row>
    <row r="2877">
      <c r="A2877" s="125">
        <v>2876.0</v>
      </c>
      <c r="B2877" s="2" t="s">
        <v>1635</v>
      </c>
      <c r="D2877" s="2" t="s">
        <v>920</v>
      </c>
      <c r="E2877" s="2"/>
      <c r="F2877" s="110" t="s">
        <v>2068</v>
      </c>
      <c r="G2877" s="2" t="s">
        <v>2074</v>
      </c>
      <c r="H2877" s="2" t="s">
        <v>2075</v>
      </c>
      <c r="I2877" s="2" t="s">
        <v>2719</v>
      </c>
      <c r="J2877" s="2" t="s">
        <v>10235</v>
      </c>
      <c r="L2877" s="2" t="s">
        <v>10236</v>
      </c>
      <c r="M2877" s="2">
        <v>561.0</v>
      </c>
    </row>
    <row r="2878">
      <c r="A2878" s="125">
        <v>2877.0</v>
      </c>
      <c r="B2878" s="2" t="s">
        <v>1635</v>
      </c>
      <c r="D2878" s="2" t="s">
        <v>920</v>
      </c>
      <c r="E2878" s="2"/>
      <c r="F2878" s="110" t="s">
        <v>2068</v>
      </c>
      <c r="G2878" s="2" t="s">
        <v>2074</v>
      </c>
      <c r="H2878" s="2" t="s">
        <v>2075</v>
      </c>
      <c r="I2878" s="2" t="s">
        <v>2719</v>
      </c>
      <c r="J2878" s="2" t="s">
        <v>10237</v>
      </c>
      <c r="L2878" s="2" t="s">
        <v>10238</v>
      </c>
      <c r="M2878" s="2">
        <v>561.0</v>
      </c>
    </row>
    <row r="2879">
      <c r="A2879" s="125">
        <v>2878.0</v>
      </c>
      <c r="B2879" s="2" t="s">
        <v>1635</v>
      </c>
      <c r="D2879" s="2" t="s">
        <v>920</v>
      </c>
      <c r="E2879" s="2"/>
      <c r="F2879" s="110" t="s">
        <v>2068</v>
      </c>
      <c r="G2879" s="2" t="s">
        <v>2074</v>
      </c>
      <c r="H2879" s="2" t="s">
        <v>2075</v>
      </c>
      <c r="I2879" s="2" t="s">
        <v>2719</v>
      </c>
      <c r="J2879" s="2" t="s">
        <v>10239</v>
      </c>
      <c r="L2879" s="2" t="s">
        <v>10240</v>
      </c>
      <c r="M2879" s="2">
        <v>561.0</v>
      </c>
    </row>
    <row r="2880">
      <c r="A2880" s="125">
        <v>2879.0</v>
      </c>
      <c r="B2880" s="2" t="s">
        <v>1635</v>
      </c>
      <c r="D2880" s="2" t="s">
        <v>920</v>
      </c>
      <c r="E2880" s="2"/>
      <c r="F2880" s="110" t="s">
        <v>2068</v>
      </c>
      <c r="G2880" s="2" t="s">
        <v>2074</v>
      </c>
      <c r="H2880" s="2" t="s">
        <v>2075</v>
      </c>
      <c r="I2880" s="2" t="s">
        <v>2719</v>
      </c>
      <c r="J2880" s="2" t="s">
        <v>10241</v>
      </c>
      <c r="L2880" s="2" t="s">
        <v>10242</v>
      </c>
      <c r="M2880" s="2">
        <v>561.0</v>
      </c>
    </row>
    <row r="2881">
      <c r="A2881" s="125">
        <v>2880.0</v>
      </c>
      <c r="B2881" s="2" t="s">
        <v>1635</v>
      </c>
      <c r="D2881" s="2" t="s">
        <v>920</v>
      </c>
      <c r="E2881" s="2"/>
      <c r="F2881" s="110" t="s">
        <v>2068</v>
      </c>
      <c r="G2881" s="2" t="s">
        <v>2074</v>
      </c>
      <c r="H2881" s="2" t="s">
        <v>2075</v>
      </c>
      <c r="I2881" s="2" t="s">
        <v>2719</v>
      </c>
      <c r="J2881" s="2" t="s">
        <v>10243</v>
      </c>
      <c r="L2881" s="2" t="s">
        <v>10244</v>
      </c>
      <c r="M2881" s="2">
        <v>561.0</v>
      </c>
    </row>
    <row r="2882">
      <c r="A2882" s="125">
        <v>2881.0</v>
      </c>
      <c r="B2882" s="2" t="s">
        <v>1635</v>
      </c>
      <c r="D2882" s="2" t="s">
        <v>920</v>
      </c>
      <c r="E2882" s="2"/>
      <c r="F2882" s="110" t="s">
        <v>2068</v>
      </c>
      <c r="G2882" s="2" t="s">
        <v>2074</v>
      </c>
      <c r="H2882" s="2" t="s">
        <v>2075</v>
      </c>
      <c r="I2882" s="2" t="s">
        <v>2719</v>
      </c>
      <c r="J2882" s="2" t="s">
        <v>10245</v>
      </c>
      <c r="L2882" s="2" t="s">
        <v>10246</v>
      </c>
      <c r="M2882" s="2">
        <v>561.0</v>
      </c>
    </row>
    <row r="2883">
      <c r="A2883" s="125">
        <v>2882.0</v>
      </c>
      <c r="B2883" s="2" t="s">
        <v>1635</v>
      </c>
      <c r="D2883" s="2" t="s">
        <v>920</v>
      </c>
      <c r="E2883" s="2"/>
      <c r="F2883" s="110" t="s">
        <v>2068</v>
      </c>
      <c r="G2883" s="2" t="s">
        <v>2074</v>
      </c>
      <c r="H2883" s="2" t="s">
        <v>2075</v>
      </c>
      <c r="I2883" s="2" t="s">
        <v>2719</v>
      </c>
      <c r="J2883" s="2" t="s">
        <v>10247</v>
      </c>
      <c r="L2883" s="2" t="s">
        <v>10248</v>
      </c>
      <c r="M2883" s="2">
        <v>569.0</v>
      </c>
    </row>
    <row r="2884">
      <c r="A2884" s="125">
        <v>2883.0</v>
      </c>
      <c r="B2884" s="2" t="s">
        <v>1635</v>
      </c>
      <c r="D2884" s="2" t="s">
        <v>920</v>
      </c>
      <c r="E2884" s="2"/>
      <c r="F2884" s="110" t="s">
        <v>2068</v>
      </c>
      <c r="G2884" s="2" t="s">
        <v>2074</v>
      </c>
      <c r="H2884" s="2" t="s">
        <v>2075</v>
      </c>
      <c r="I2884" s="2" t="s">
        <v>2719</v>
      </c>
      <c r="J2884" s="2" t="s">
        <v>10249</v>
      </c>
      <c r="L2884" s="2" t="s">
        <v>2100</v>
      </c>
      <c r="M2884" s="2">
        <v>569.0</v>
      </c>
    </row>
    <row r="2885">
      <c r="A2885" s="125">
        <v>2884.0</v>
      </c>
      <c r="B2885" s="2" t="s">
        <v>1635</v>
      </c>
      <c r="D2885" s="2" t="s">
        <v>920</v>
      </c>
      <c r="E2885" s="2"/>
      <c r="F2885" s="110" t="s">
        <v>2068</v>
      </c>
      <c r="G2885" s="2" t="s">
        <v>2074</v>
      </c>
      <c r="H2885" s="2" t="s">
        <v>2075</v>
      </c>
      <c r="I2885" s="2" t="s">
        <v>2719</v>
      </c>
      <c r="J2885" s="2" t="s">
        <v>10250</v>
      </c>
      <c r="L2885" s="2" t="s">
        <v>10251</v>
      </c>
      <c r="M2885" s="2">
        <v>569.0</v>
      </c>
    </row>
    <row r="2886">
      <c r="A2886" s="125">
        <v>2885.0</v>
      </c>
      <c r="B2886" s="2" t="s">
        <v>1635</v>
      </c>
      <c r="D2886" s="2" t="s">
        <v>920</v>
      </c>
      <c r="E2886" s="2"/>
      <c r="F2886" s="110" t="s">
        <v>2068</v>
      </c>
      <c r="G2886" s="2" t="s">
        <v>2074</v>
      </c>
      <c r="H2886" s="2" t="s">
        <v>2075</v>
      </c>
      <c r="I2886" s="2" t="s">
        <v>2719</v>
      </c>
      <c r="J2886" s="2" t="s">
        <v>10252</v>
      </c>
      <c r="L2886" s="2" t="s">
        <v>10253</v>
      </c>
      <c r="M2886" s="2">
        <v>569.0</v>
      </c>
    </row>
    <row r="2887">
      <c r="A2887" s="125">
        <v>2886.0</v>
      </c>
      <c r="B2887" s="2" t="s">
        <v>1635</v>
      </c>
      <c r="D2887" s="2" t="s">
        <v>920</v>
      </c>
      <c r="E2887" s="2"/>
      <c r="F2887" s="110" t="s">
        <v>2068</v>
      </c>
      <c r="G2887" s="2" t="s">
        <v>2074</v>
      </c>
      <c r="H2887" s="2" t="s">
        <v>2075</v>
      </c>
      <c r="I2887" s="2" t="s">
        <v>2719</v>
      </c>
      <c r="J2887" s="2" t="s">
        <v>10254</v>
      </c>
      <c r="L2887" s="2" t="s">
        <v>10255</v>
      </c>
      <c r="M2887" s="2">
        <v>569.0</v>
      </c>
    </row>
    <row r="2888">
      <c r="A2888" s="125">
        <v>2887.0</v>
      </c>
      <c r="B2888" s="2" t="s">
        <v>1635</v>
      </c>
      <c r="D2888" s="2" t="s">
        <v>920</v>
      </c>
      <c r="E2888" s="2"/>
      <c r="F2888" s="110" t="s">
        <v>2068</v>
      </c>
      <c r="G2888" s="2" t="s">
        <v>2074</v>
      </c>
      <c r="H2888" s="2" t="s">
        <v>2075</v>
      </c>
      <c r="I2888" s="2" t="s">
        <v>2719</v>
      </c>
      <c r="J2888" s="2" t="s">
        <v>10256</v>
      </c>
      <c r="L2888" s="2" t="s">
        <v>10257</v>
      </c>
      <c r="M2888" s="2">
        <v>569.0</v>
      </c>
    </row>
    <row r="2889">
      <c r="A2889" s="125">
        <v>2888.0</v>
      </c>
      <c r="B2889" s="2" t="s">
        <v>1635</v>
      </c>
      <c r="D2889" s="2" t="s">
        <v>920</v>
      </c>
      <c r="E2889" s="2"/>
      <c r="F2889" s="110" t="s">
        <v>2068</v>
      </c>
      <c r="G2889" s="2" t="s">
        <v>2074</v>
      </c>
      <c r="H2889" s="2" t="s">
        <v>2075</v>
      </c>
      <c r="I2889" s="2" t="s">
        <v>2719</v>
      </c>
      <c r="J2889" s="2" t="s">
        <v>10258</v>
      </c>
      <c r="L2889" s="2" t="s">
        <v>10259</v>
      </c>
      <c r="M2889" s="2">
        <v>569.0</v>
      </c>
    </row>
    <row r="2890">
      <c r="A2890" s="125">
        <v>2889.0</v>
      </c>
      <c r="B2890" s="2" t="s">
        <v>1635</v>
      </c>
      <c r="D2890" s="2" t="s">
        <v>920</v>
      </c>
      <c r="E2890" s="2"/>
      <c r="F2890" s="110" t="s">
        <v>2068</v>
      </c>
      <c r="G2890" s="2" t="s">
        <v>2074</v>
      </c>
      <c r="H2890" s="2" t="s">
        <v>2075</v>
      </c>
      <c r="I2890" s="2" t="s">
        <v>2719</v>
      </c>
      <c r="J2890" s="2" t="s">
        <v>10260</v>
      </c>
      <c r="L2890" s="2" t="s">
        <v>10261</v>
      </c>
      <c r="M2890" s="2">
        <v>569.0</v>
      </c>
    </row>
    <row r="2891">
      <c r="A2891" s="125">
        <v>2890.0</v>
      </c>
      <c r="B2891" s="2" t="s">
        <v>1635</v>
      </c>
      <c r="D2891" s="2" t="s">
        <v>920</v>
      </c>
      <c r="E2891" s="2"/>
      <c r="F2891" s="110" t="s">
        <v>2068</v>
      </c>
      <c r="G2891" s="2" t="s">
        <v>2074</v>
      </c>
      <c r="H2891" s="2" t="s">
        <v>2075</v>
      </c>
      <c r="I2891" s="2" t="s">
        <v>2719</v>
      </c>
      <c r="J2891" s="2" t="s">
        <v>10262</v>
      </c>
      <c r="L2891" s="2" t="s">
        <v>10263</v>
      </c>
      <c r="M2891" s="2">
        <v>572.0</v>
      </c>
    </row>
    <row r="2892">
      <c r="A2892" s="125">
        <v>2891.0</v>
      </c>
      <c r="B2892" s="2" t="s">
        <v>1635</v>
      </c>
      <c r="D2892" s="2" t="s">
        <v>920</v>
      </c>
      <c r="E2892" s="2"/>
      <c r="F2892" s="110" t="s">
        <v>2068</v>
      </c>
      <c r="G2892" s="2" t="s">
        <v>2074</v>
      </c>
      <c r="H2892" s="2" t="s">
        <v>2075</v>
      </c>
      <c r="I2892" s="2" t="s">
        <v>2719</v>
      </c>
      <c r="J2892" s="2" t="s">
        <v>10264</v>
      </c>
      <c r="L2892" s="2" t="s">
        <v>2094</v>
      </c>
      <c r="M2892" s="2">
        <v>572.0</v>
      </c>
    </row>
    <row r="2893">
      <c r="A2893" s="125">
        <v>2892.0</v>
      </c>
      <c r="B2893" s="2" t="s">
        <v>1635</v>
      </c>
      <c r="D2893" s="2" t="s">
        <v>920</v>
      </c>
      <c r="E2893" s="2"/>
      <c r="F2893" s="110" t="s">
        <v>2068</v>
      </c>
      <c r="G2893" s="2" t="s">
        <v>2074</v>
      </c>
      <c r="H2893" s="2" t="s">
        <v>2075</v>
      </c>
      <c r="I2893" s="2" t="s">
        <v>2719</v>
      </c>
      <c r="J2893" s="2" t="s">
        <v>10265</v>
      </c>
      <c r="L2893" s="2" t="s">
        <v>10266</v>
      </c>
      <c r="M2893" s="2">
        <v>572.0</v>
      </c>
    </row>
    <row r="2894">
      <c r="A2894" s="125">
        <v>2893.0</v>
      </c>
      <c r="B2894" s="2" t="s">
        <v>1635</v>
      </c>
      <c r="D2894" s="2" t="s">
        <v>920</v>
      </c>
      <c r="E2894" s="2"/>
      <c r="F2894" s="110" t="s">
        <v>2068</v>
      </c>
      <c r="G2894" s="2" t="s">
        <v>2074</v>
      </c>
      <c r="H2894" s="2" t="s">
        <v>2075</v>
      </c>
      <c r="I2894" s="2" t="s">
        <v>2719</v>
      </c>
      <c r="J2894" s="2" t="s">
        <v>10267</v>
      </c>
      <c r="L2894" s="2" t="s">
        <v>10268</v>
      </c>
      <c r="M2894" s="2">
        <v>572.0</v>
      </c>
    </row>
    <row r="2895">
      <c r="A2895" s="125">
        <v>2894.0</v>
      </c>
      <c r="B2895" s="2" t="s">
        <v>1635</v>
      </c>
      <c r="D2895" s="2" t="s">
        <v>920</v>
      </c>
      <c r="E2895" s="2"/>
      <c r="F2895" s="110" t="s">
        <v>2068</v>
      </c>
      <c r="G2895" s="2" t="s">
        <v>2074</v>
      </c>
      <c r="H2895" s="2" t="s">
        <v>2075</v>
      </c>
      <c r="I2895" s="2" t="s">
        <v>2719</v>
      </c>
      <c r="J2895" s="2" t="s">
        <v>10269</v>
      </c>
      <c r="L2895" s="2" t="s">
        <v>10270</v>
      </c>
      <c r="M2895" s="2">
        <v>572.0</v>
      </c>
    </row>
    <row r="2896">
      <c r="A2896" s="125">
        <v>2895.0</v>
      </c>
      <c r="B2896" s="2" t="s">
        <v>1635</v>
      </c>
      <c r="D2896" s="2" t="s">
        <v>920</v>
      </c>
      <c r="E2896" s="2"/>
      <c r="F2896" s="110" t="s">
        <v>2068</v>
      </c>
      <c r="G2896" s="2" t="s">
        <v>2074</v>
      </c>
      <c r="H2896" s="2" t="s">
        <v>2075</v>
      </c>
      <c r="I2896" s="2" t="s">
        <v>2719</v>
      </c>
      <c r="J2896" s="2" t="s">
        <v>10271</v>
      </c>
      <c r="L2896" s="2" t="s">
        <v>10272</v>
      </c>
      <c r="M2896" s="2">
        <v>572.0</v>
      </c>
    </row>
    <row r="2897">
      <c r="A2897" s="125">
        <v>2896.0</v>
      </c>
      <c r="B2897" s="2" t="s">
        <v>1635</v>
      </c>
      <c r="D2897" s="2" t="s">
        <v>920</v>
      </c>
      <c r="E2897" s="2"/>
      <c r="F2897" s="110" t="s">
        <v>2068</v>
      </c>
      <c r="G2897" s="2" t="s">
        <v>2074</v>
      </c>
      <c r="H2897" s="2" t="s">
        <v>2075</v>
      </c>
      <c r="I2897" s="2" t="s">
        <v>2719</v>
      </c>
      <c r="J2897" s="2" t="s">
        <v>10273</v>
      </c>
      <c r="L2897" s="2" t="s">
        <v>10274</v>
      </c>
      <c r="M2897" s="2">
        <v>572.0</v>
      </c>
    </row>
    <row r="2898">
      <c r="A2898" s="125">
        <v>2897.0</v>
      </c>
      <c r="B2898" s="2" t="s">
        <v>1635</v>
      </c>
      <c r="D2898" s="2" t="s">
        <v>920</v>
      </c>
      <c r="E2898" s="2"/>
      <c r="F2898" s="110" t="s">
        <v>2068</v>
      </c>
      <c r="G2898" s="2" t="s">
        <v>2074</v>
      </c>
      <c r="H2898" s="2" t="s">
        <v>2075</v>
      </c>
      <c r="I2898" s="2" t="s">
        <v>2719</v>
      </c>
      <c r="J2898" s="2" t="s">
        <v>10275</v>
      </c>
      <c r="L2898" s="2" t="s">
        <v>10276</v>
      </c>
      <c r="M2898" s="2">
        <v>572.0</v>
      </c>
    </row>
    <row r="2899">
      <c r="A2899" s="125">
        <v>2898.0</v>
      </c>
      <c r="B2899" s="2" t="s">
        <v>1635</v>
      </c>
      <c r="D2899" s="2" t="s">
        <v>920</v>
      </c>
      <c r="E2899" s="2"/>
      <c r="F2899" s="110" t="s">
        <v>2068</v>
      </c>
      <c r="G2899" s="2" t="s">
        <v>2074</v>
      </c>
      <c r="H2899" s="2" t="s">
        <v>2075</v>
      </c>
      <c r="I2899" s="2" t="s">
        <v>2719</v>
      </c>
      <c r="J2899" s="2" t="s">
        <v>10277</v>
      </c>
      <c r="L2899" s="2" t="s">
        <v>10278</v>
      </c>
      <c r="M2899" s="2">
        <v>572.0</v>
      </c>
    </row>
    <row r="2900">
      <c r="A2900" s="125">
        <v>2899.0</v>
      </c>
      <c r="B2900" s="2" t="s">
        <v>1635</v>
      </c>
      <c r="D2900" s="2" t="s">
        <v>920</v>
      </c>
      <c r="E2900" s="2"/>
      <c r="F2900" s="110" t="s">
        <v>2068</v>
      </c>
      <c r="G2900" s="2" t="s">
        <v>2074</v>
      </c>
      <c r="H2900" s="2" t="s">
        <v>2075</v>
      </c>
      <c r="I2900" s="2" t="s">
        <v>925</v>
      </c>
      <c r="J2900" s="2" t="s">
        <v>2076</v>
      </c>
      <c r="L2900" s="2" t="s">
        <v>2078</v>
      </c>
      <c r="M2900" s="2">
        <v>572.0</v>
      </c>
    </row>
    <row r="2901">
      <c r="A2901" s="125">
        <v>2900.0</v>
      </c>
      <c r="B2901" s="2" t="s">
        <v>1635</v>
      </c>
      <c r="D2901" s="2" t="s">
        <v>920</v>
      </c>
      <c r="E2901" s="2"/>
      <c r="F2901" s="110" t="s">
        <v>2068</v>
      </c>
      <c r="G2901" s="2" t="s">
        <v>2074</v>
      </c>
      <c r="H2901" s="2" t="s">
        <v>2075</v>
      </c>
      <c r="I2901" s="2" t="s">
        <v>2719</v>
      </c>
      <c r="J2901" s="2" t="s">
        <v>10279</v>
      </c>
      <c r="L2901" s="2" t="s">
        <v>10280</v>
      </c>
      <c r="M2901" s="2">
        <v>571.0</v>
      </c>
    </row>
    <row r="2902">
      <c r="A2902" s="125">
        <v>2901.0</v>
      </c>
      <c r="B2902" s="2" t="s">
        <v>1635</v>
      </c>
      <c r="D2902" s="2" t="s">
        <v>920</v>
      </c>
      <c r="E2902" s="2"/>
      <c r="F2902" s="2" t="s">
        <v>2933</v>
      </c>
      <c r="G2902" s="2" t="s">
        <v>4427</v>
      </c>
      <c r="H2902" s="39" t="s">
        <v>4428</v>
      </c>
      <c r="I2902" s="2" t="s">
        <v>2719</v>
      </c>
      <c r="J2902" s="2" t="s">
        <v>10281</v>
      </c>
      <c r="L2902" s="2" t="s">
        <v>10282</v>
      </c>
      <c r="M2902" s="2">
        <v>573.0</v>
      </c>
    </row>
    <row r="2903">
      <c r="A2903" s="125">
        <v>2902.0</v>
      </c>
      <c r="B2903" s="2" t="s">
        <v>1635</v>
      </c>
      <c r="D2903" s="2" t="s">
        <v>920</v>
      </c>
      <c r="E2903" s="2"/>
      <c r="F2903" s="2" t="s">
        <v>2933</v>
      </c>
      <c r="G2903" s="2" t="s">
        <v>4427</v>
      </c>
      <c r="H2903" s="39" t="s">
        <v>4428</v>
      </c>
      <c r="I2903" s="2" t="s">
        <v>2719</v>
      </c>
      <c r="J2903" s="2" t="s">
        <v>10283</v>
      </c>
      <c r="L2903" s="2" t="s">
        <v>10284</v>
      </c>
      <c r="M2903" s="2">
        <v>573.0</v>
      </c>
    </row>
    <row r="2904">
      <c r="A2904" s="125">
        <v>2903.0</v>
      </c>
      <c r="B2904" s="2" t="s">
        <v>1635</v>
      </c>
      <c r="D2904" s="2" t="s">
        <v>920</v>
      </c>
      <c r="E2904" s="2"/>
      <c r="F2904" s="2" t="s">
        <v>2933</v>
      </c>
      <c r="G2904" s="2" t="s">
        <v>4427</v>
      </c>
      <c r="H2904" s="39" t="s">
        <v>4428</v>
      </c>
      <c r="I2904" s="2" t="s">
        <v>2719</v>
      </c>
      <c r="J2904" s="2" t="s">
        <v>10285</v>
      </c>
      <c r="L2904" s="2" t="s">
        <v>10286</v>
      </c>
      <c r="M2904" s="2">
        <v>573.0</v>
      </c>
    </row>
    <row r="2905">
      <c r="A2905" s="125">
        <v>2904.0</v>
      </c>
      <c r="B2905" s="2" t="s">
        <v>1635</v>
      </c>
      <c r="D2905" s="2" t="s">
        <v>920</v>
      </c>
      <c r="E2905" s="2"/>
      <c r="F2905" s="2" t="s">
        <v>2933</v>
      </c>
      <c r="G2905" s="2" t="s">
        <v>3156</v>
      </c>
      <c r="H2905" s="2" t="s">
        <v>2945</v>
      </c>
      <c r="I2905" s="2" t="s">
        <v>2719</v>
      </c>
      <c r="J2905" s="2" t="s">
        <v>10287</v>
      </c>
      <c r="L2905" s="2" t="s">
        <v>10288</v>
      </c>
      <c r="M2905" s="2">
        <v>573.0</v>
      </c>
    </row>
    <row r="2906">
      <c r="A2906" s="125">
        <v>2905.0</v>
      </c>
      <c r="B2906" s="2" t="s">
        <v>1635</v>
      </c>
      <c r="D2906" s="2" t="s">
        <v>920</v>
      </c>
      <c r="E2906" s="2"/>
      <c r="F2906" s="110" t="s">
        <v>2068</v>
      </c>
      <c r="G2906" s="2" t="s">
        <v>2074</v>
      </c>
      <c r="H2906" s="2" t="s">
        <v>2075</v>
      </c>
      <c r="I2906" s="2" t="s">
        <v>2719</v>
      </c>
      <c r="J2906" s="2" t="s">
        <v>3878</v>
      </c>
      <c r="L2906" s="2" t="s">
        <v>2088</v>
      </c>
      <c r="M2906" s="2">
        <v>573.0</v>
      </c>
    </row>
    <row r="2907">
      <c r="A2907" s="125">
        <v>2906.0</v>
      </c>
      <c r="B2907" s="2" t="s">
        <v>1635</v>
      </c>
      <c r="D2907" s="2" t="s">
        <v>920</v>
      </c>
      <c r="E2907" s="2"/>
      <c r="F2907" s="110" t="s">
        <v>2068</v>
      </c>
      <c r="G2907" s="2" t="s">
        <v>2074</v>
      </c>
      <c r="H2907" s="2" t="s">
        <v>2075</v>
      </c>
      <c r="I2907" s="2" t="s">
        <v>2719</v>
      </c>
      <c r="J2907" s="2" t="s">
        <v>10289</v>
      </c>
      <c r="L2907" s="2" t="s">
        <v>2723</v>
      </c>
      <c r="M2907" s="2">
        <v>573.0</v>
      </c>
    </row>
    <row r="2908">
      <c r="A2908" s="125">
        <v>2907.0</v>
      </c>
      <c r="B2908" s="2" t="s">
        <v>1635</v>
      </c>
      <c r="D2908" s="2" t="s">
        <v>920</v>
      </c>
      <c r="E2908" s="2"/>
      <c r="F2908" s="110" t="s">
        <v>2068</v>
      </c>
      <c r="G2908" s="2" t="s">
        <v>2074</v>
      </c>
      <c r="H2908" s="2" t="s">
        <v>2075</v>
      </c>
      <c r="I2908" s="2" t="s">
        <v>2719</v>
      </c>
      <c r="J2908" s="2" t="s">
        <v>10290</v>
      </c>
      <c r="L2908" s="2" t="s">
        <v>2727</v>
      </c>
      <c r="M2908" s="2">
        <v>573.0</v>
      </c>
    </row>
    <row r="2909">
      <c r="A2909" s="125">
        <v>2908.0</v>
      </c>
      <c r="B2909" s="2" t="s">
        <v>1635</v>
      </c>
      <c r="D2909" s="2" t="s">
        <v>920</v>
      </c>
      <c r="E2909" s="2"/>
      <c r="F2909" s="110" t="s">
        <v>2068</v>
      </c>
      <c r="G2909" s="2" t="s">
        <v>2074</v>
      </c>
      <c r="H2909" s="2" t="s">
        <v>2075</v>
      </c>
      <c r="I2909" s="2" t="s">
        <v>2719</v>
      </c>
      <c r="J2909" s="2" t="s">
        <v>10291</v>
      </c>
      <c r="L2909" s="2" t="s">
        <v>10292</v>
      </c>
      <c r="M2909" s="2">
        <v>574.0</v>
      </c>
    </row>
    <row r="2910">
      <c r="A2910" s="125">
        <v>2909.0</v>
      </c>
      <c r="B2910" s="2" t="s">
        <v>1635</v>
      </c>
      <c r="D2910" s="2" t="s">
        <v>920</v>
      </c>
      <c r="E2910" s="2"/>
      <c r="F2910" s="110" t="s">
        <v>922</v>
      </c>
      <c r="G2910" s="139" t="s">
        <v>10293</v>
      </c>
      <c r="H2910" s="139" t="s">
        <v>10294</v>
      </c>
      <c r="I2910" s="2" t="s">
        <v>925</v>
      </c>
      <c r="J2910" s="2" t="s">
        <v>10295</v>
      </c>
      <c r="L2910" s="2" t="s">
        <v>10296</v>
      </c>
      <c r="M2910" s="2">
        <v>576.0</v>
      </c>
    </row>
    <row r="2911">
      <c r="A2911" s="125">
        <v>2910.0</v>
      </c>
      <c r="B2911" s="2" t="s">
        <v>1635</v>
      </c>
      <c r="D2911" s="2" t="s">
        <v>920</v>
      </c>
      <c r="E2911" s="2"/>
      <c r="F2911" s="110" t="s">
        <v>2068</v>
      </c>
      <c r="G2911" s="2" t="s">
        <v>2074</v>
      </c>
      <c r="H2911" s="2" t="s">
        <v>2075</v>
      </c>
      <c r="I2911" s="2" t="s">
        <v>2719</v>
      </c>
      <c r="J2911" s="2" t="s">
        <v>10297</v>
      </c>
      <c r="L2911" s="2" t="s">
        <v>10298</v>
      </c>
      <c r="M2911" s="2">
        <v>577.0</v>
      </c>
    </row>
    <row r="2912">
      <c r="A2912" s="125">
        <v>2911.0</v>
      </c>
      <c r="B2912" s="2" t="s">
        <v>1635</v>
      </c>
      <c r="D2912" s="2" t="s">
        <v>920</v>
      </c>
      <c r="E2912" s="2"/>
      <c r="F2912" s="110" t="s">
        <v>2068</v>
      </c>
      <c r="G2912" s="2" t="s">
        <v>2074</v>
      </c>
      <c r="H2912" s="2" t="s">
        <v>2075</v>
      </c>
      <c r="I2912" s="2" t="s">
        <v>2719</v>
      </c>
      <c r="J2912" s="2" t="s">
        <v>10299</v>
      </c>
      <c r="L2912" s="2" t="s">
        <v>10300</v>
      </c>
      <c r="M2912" s="2">
        <v>577.0</v>
      </c>
    </row>
    <row r="2913">
      <c r="A2913" s="125">
        <v>2912.0</v>
      </c>
      <c r="B2913" s="2" t="s">
        <v>1635</v>
      </c>
      <c r="D2913" s="2" t="s">
        <v>920</v>
      </c>
      <c r="E2913" s="2"/>
      <c r="F2913" s="110" t="s">
        <v>2068</v>
      </c>
      <c r="G2913" s="2" t="s">
        <v>2074</v>
      </c>
      <c r="H2913" s="2" t="s">
        <v>2075</v>
      </c>
      <c r="I2913" s="2" t="s">
        <v>2719</v>
      </c>
      <c r="J2913" s="2" t="s">
        <v>10301</v>
      </c>
      <c r="L2913" s="2" t="s">
        <v>10302</v>
      </c>
      <c r="M2913" s="2">
        <v>577.0</v>
      </c>
    </row>
    <row r="2914">
      <c r="A2914" s="125">
        <v>2913.0</v>
      </c>
      <c r="B2914" s="2" t="s">
        <v>1635</v>
      </c>
      <c r="D2914" s="2" t="s">
        <v>920</v>
      </c>
      <c r="E2914" s="2"/>
      <c r="F2914" s="110" t="s">
        <v>2068</v>
      </c>
      <c r="G2914" s="2" t="s">
        <v>2074</v>
      </c>
      <c r="H2914" s="2" t="s">
        <v>2075</v>
      </c>
      <c r="I2914" s="2" t="s">
        <v>2719</v>
      </c>
      <c r="J2914" s="2" t="s">
        <v>10303</v>
      </c>
      <c r="L2914" s="2" t="s">
        <v>10304</v>
      </c>
      <c r="M2914" s="2">
        <v>577.0</v>
      </c>
    </row>
    <row r="2915">
      <c r="A2915" s="125">
        <v>2914.0</v>
      </c>
      <c r="B2915" s="2" t="s">
        <v>1635</v>
      </c>
      <c r="D2915" s="2" t="s">
        <v>920</v>
      </c>
      <c r="E2915" s="2"/>
      <c r="F2915" s="110" t="s">
        <v>2068</v>
      </c>
      <c r="G2915" s="2" t="s">
        <v>2074</v>
      </c>
      <c r="H2915" s="2" t="s">
        <v>2075</v>
      </c>
      <c r="I2915" s="2" t="s">
        <v>2719</v>
      </c>
      <c r="J2915" s="2" t="s">
        <v>10305</v>
      </c>
      <c r="L2915" s="2" t="s">
        <v>10306</v>
      </c>
      <c r="M2915" s="2">
        <v>577.0</v>
      </c>
    </row>
    <row r="2916">
      <c r="A2916" s="125">
        <v>2915.0</v>
      </c>
      <c r="B2916" s="2" t="s">
        <v>1635</v>
      </c>
      <c r="D2916" s="2" t="s">
        <v>920</v>
      </c>
      <c r="E2916" s="2"/>
      <c r="F2916" s="110" t="s">
        <v>2068</v>
      </c>
      <c r="G2916" s="2" t="s">
        <v>2074</v>
      </c>
      <c r="H2916" s="2" t="s">
        <v>2075</v>
      </c>
      <c r="I2916" s="2" t="s">
        <v>2719</v>
      </c>
      <c r="J2916" s="2" t="s">
        <v>10307</v>
      </c>
      <c r="L2916" s="2" t="s">
        <v>10308</v>
      </c>
      <c r="M2916" s="2">
        <v>577.0</v>
      </c>
    </row>
    <row r="2917">
      <c r="A2917" s="125">
        <v>2916.0</v>
      </c>
      <c r="B2917" s="2" t="s">
        <v>1635</v>
      </c>
      <c r="D2917" s="2" t="s">
        <v>920</v>
      </c>
      <c r="E2917" s="2"/>
      <c r="F2917" s="110" t="s">
        <v>2068</v>
      </c>
      <c r="G2917" s="2" t="s">
        <v>2074</v>
      </c>
      <c r="H2917" s="2" t="s">
        <v>2075</v>
      </c>
      <c r="I2917" s="2" t="s">
        <v>2719</v>
      </c>
      <c r="J2917" s="2" t="s">
        <v>10309</v>
      </c>
      <c r="L2917" s="2" t="s">
        <v>10310</v>
      </c>
      <c r="M2917" s="2">
        <v>577.0</v>
      </c>
    </row>
    <row r="2918">
      <c r="A2918" s="125">
        <v>2917.0</v>
      </c>
      <c r="B2918" s="2" t="s">
        <v>1635</v>
      </c>
      <c r="D2918" s="2" t="s">
        <v>920</v>
      </c>
      <c r="E2918" s="2"/>
      <c r="F2918" s="110" t="s">
        <v>2068</v>
      </c>
      <c r="G2918" s="2" t="s">
        <v>2074</v>
      </c>
      <c r="H2918" s="2" t="s">
        <v>2075</v>
      </c>
      <c r="I2918" s="2" t="s">
        <v>2719</v>
      </c>
      <c r="J2918" s="2" t="s">
        <v>10311</v>
      </c>
      <c r="L2918" s="2" t="s">
        <v>10312</v>
      </c>
      <c r="M2918" s="2">
        <v>577.0</v>
      </c>
    </row>
    <row r="2919">
      <c r="A2919" s="125">
        <v>2918.0</v>
      </c>
      <c r="B2919" s="2" t="s">
        <v>1635</v>
      </c>
      <c r="D2919" s="2" t="s">
        <v>920</v>
      </c>
      <c r="E2919" s="2"/>
      <c r="F2919" s="110" t="s">
        <v>2068</v>
      </c>
      <c r="G2919" s="2" t="s">
        <v>2074</v>
      </c>
      <c r="H2919" s="2" t="s">
        <v>2075</v>
      </c>
      <c r="I2919" s="2" t="s">
        <v>2719</v>
      </c>
      <c r="J2919" s="2" t="s">
        <v>10313</v>
      </c>
      <c r="L2919" s="2" t="s">
        <v>10314</v>
      </c>
      <c r="M2919" s="2">
        <v>577.0</v>
      </c>
    </row>
    <row r="2920">
      <c r="A2920" s="125">
        <v>2919.0</v>
      </c>
      <c r="B2920" s="2" t="s">
        <v>1635</v>
      </c>
      <c r="D2920" s="2" t="s">
        <v>920</v>
      </c>
      <c r="E2920" s="2"/>
      <c r="F2920" s="110" t="s">
        <v>2068</v>
      </c>
      <c r="G2920" s="2" t="s">
        <v>2074</v>
      </c>
      <c r="H2920" s="2" t="s">
        <v>2075</v>
      </c>
      <c r="I2920" s="2" t="s">
        <v>2719</v>
      </c>
      <c r="J2920" s="2" t="s">
        <v>10315</v>
      </c>
      <c r="L2920" s="2" t="s">
        <v>10316</v>
      </c>
      <c r="M2920" s="2">
        <v>577.0</v>
      </c>
    </row>
    <row r="2921">
      <c r="A2921" s="125">
        <v>2920.0</v>
      </c>
      <c r="B2921" s="2" t="s">
        <v>1635</v>
      </c>
      <c r="D2921" s="2" t="s">
        <v>920</v>
      </c>
      <c r="E2921" s="2"/>
      <c r="F2921" s="110" t="s">
        <v>2068</v>
      </c>
      <c r="G2921" s="2" t="s">
        <v>10317</v>
      </c>
      <c r="H2921" s="2" t="s">
        <v>10318</v>
      </c>
      <c r="I2921" s="2" t="s">
        <v>2719</v>
      </c>
      <c r="J2921" s="2" t="s">
        <v>10319</v>
      </c>
      <c r="L2921" s="2" t="s">
        <v>10320</v>
      </c>
      <c r="M2921" s="2">
        <v>578.0</v>
      </c>
    </row>
    <row r="2922">
      <c r="A2922" s="125">
        <v>2921.0</v>
      </c>
      <c r="B2922" s="2" t="s">
        <v>1635</v>
      </c>
      <c r="D2922" s="2" t="s">
        <v>920</v>
      </c>
      <c r="E2922" s="2"/>
      <c r="F2922" s="110" t="s">
        <v>2068</v>
      </c>
      <c r="G2922" s="2" t="s">
        <v>10321</v>
      </c>
      <c r="H2922" s="39" t="s">
        <v>10322</v>
      </c>
      <c r="I2922" s="2" t="s">
        <v>2719</v>
      </c>
      <c r="J2922" s="2" t="s">
        <v>10323</v>
      </c>
      <c r="L2922" s="2" t="s">
        <v>10324</v>
      </c>
      <c r="M2922" s="2">
        <v>578.0</v>
      </c>
    </row>
    <row r="2923">
      <c r="A2923" s="125">
        <v>2922.0</v>
      </c>
      <c r="B2923" s="2" t="s">
        <v>1635</v>
      </c>
      <c r="D2923" s="2" t="s">
        <v>920</v>
      </c>
      <c r="E2923" s="2"/>
      <c r="F2923" s="110" t="s">
        <v>2068</v>
      </c>
      <c r="G2923" s="2" t="s">
        <v>10321</v>
      </c>
      <c r="H2923" s="39" t="s">
        <v>10322</v>
      </c>
      <c r="I2923" s="2" t="s">
        <v>2719</v>
      </c>
      <c r="J2923" s="2" t="s">
        <v>10325</v>
      </c>
      <c r="L2923" s="2" t="s">
        <v>10326</v>
      </c>
      <c r="M2923" s="2">
        <v>578.0</v>
      </c>
    </row>
    <row r="2924">
      <c r="A2924" s="125">
        <v>2923.0</v>
      </c>
      <c r="B2924" s="2" t="s">
        <v>1635</v>
      </c>
      <c r="D2924" s="2" t="s">
        <v>920</v>
      </c>
      <c r="E2924" s="2"/>
      <c r="F2924" s="110" t="s">
        <v>2068</v>
      </c>
      <c r="G2924" s="2" t="s">
        <v>10321</v>
      </c>
      <c r="H2924" s="39" t="s">
        <v>10322</v>
      </c>
      <c r="I2924" s="2" t="s">
        <v>2719</v>
      </c>
      <c r="J2924" s="2" t="s">
        <v>10327</v>
      </c>
      <c r="L2924" s="2" t="s">
        <v>10328</v>
      </c>
      <c r="M2924" s="2">
        <v>578.0</v>
      </c>
    </row>
    <row r="2925">
      <c r="A2925" s="125">
        <v>2924.0</v>
      </c>
      <c r="B2925" s="2" t="s">
        <v>1635</v>
      </c>
      <c r="D2925" s="2" t="s">
        <v>920</v>
      </c>
      <c r="E2925" s="2"/>
      <c r="F2925" s="110" t="s">
        <v>2068</v>
      </c>
      <c r="G2925" s="2" t="s">
        <v>10321</v>
      </c>
      <c r="H2925" s="39" t="s">
        <v>10322</v>
      </c>
      <c r="I2925" s="2" t="s">
        <v>2719</v>
      </c>
      <c r="J2925" s="2" t="s">
        <v>10329</v>
      </c>
      <c r="L2925" s="2" t="s">
        <v>10330</v>
      </c>
      <c r="M2925" s="2">
        <v>578.0</v>
      </c>
    </row>
    <row r="2926">
      <c r="A2926" s="125">
        <v>2925.0</v>
      </c>
      <c r="B2926" s="2" t="s">
        <v>1635</v>
      </c>
      <c r="D2926" s="2" t="s">
        <v>920</v>
      </c>
      <c r="E2926" s="2"/>
      <c r="F2926" s="110" t="s">
        <v>2068</v>
      </c>
      <c r="G2926" s="2" t="s">
        <v>10321</v>
      </c>
      <c r="H2926" s="39" t="s">
        <v>10322</v>
      </c>
      <c r="I2926" s="2" t="s">
        <v>2719</v>
      </c>
      <c r="J2926" s="2" t="s">
        <v>10331</v>
      </c>
      <c r="L2926" s="2" t="s">
        <v>10332</v>
      </c>
      <c r="M2926" s="2">
        <v>578.0</v>
      </c>
    </row>
    <row r="2927">
      <c r="A2927" s="125">
        <v>2926.0</v>
      </c>
      <c r="B2927" s="2" t="s">
        <v>1635</v>
      </c>
      <c r="D2927" s="2" t="s">
        <v>920</v>
      </c>
      <c r="E2927" s="2"/>
      <c r="F2927" s="110" t="s">
        <v>2068</v>
      </c>
      <c r="G2927" s="2" t="s">
        <v>10321</v>
      </c>
      <c r="H2927" s="39" t="s">
        <v>10322</v>
      </c>
      <c r="I2927" s="2" t="s">
        <v>2719</v>
      </c>
      <c r="J2927" s="2" t="s">
        <v>10333</v>
      </c>
      <c r="L2927" s="2" t="s">
        <v>10334</v>
      </c>
      <c r="M2927" s="2">
        <v>578.0</v>
      </c>
    </row>
    <row r="2928">
      <c r="A2928" s="125">
        <v>2927.0</v>
      </c>
      <c r="B2928" s="2" t="s">
        <v>1635</v>
      </c>
      <c r="D2928" s="2" t="s">
        <v>920</v>
      </c>
      <c r="F2928" s="2" t="s">
        <v>2226</v>
      </c>
      <c r="G2928" s="2" t="s">
        <v>10335</v>
      </c>
      <c r="H2928" s="2" t="s">
        <v>10336</v>
      </c>
      <c r="I2928" s="2" t="s">
        <v>925</v>
      </c>
      <c r="J2928" s="2" t="s">
        <v>10337</v>
      </c>
      <c r="L2928" s="2" t="s">
        <v>10338</v>
      </c>
      <c r="M2928" s="2">
        <v>582.0</v>
      </c>
    </row>
    <row r="2929">
      <c r="A2929" s="125">
        <v>2928.0</v>
      </c>
      <c r="B2929" s="2" t="s">
        <v>4035</v>
      </c>
      <c r="D2929" s="2" t="s">
        <v>920</v>
      </c>
      <c r="F2929" s="2" t="s">
        <v>2914</v>
      </c>
      <c r="G2929" s="2" t="s">
        <v>3144</v>
      </c>
      <c r="H2929" s="39" t="s">
        <v>2921</v>
      </c>
      <c r="I2929" s="2" t="s">
        <v>925</v>
      </c>
      <c r="J2929" s="2" t="s">
        <v>10339</v>
      </c>
      <c r="L2929" s="2" t="s">
        <v>2924</v>
      </c>
      <c r="M2929" s="2">
        <v>584.0</v>
      </c>
    </row>
    <row r="2930">
      <c r="A2930" s="125">
        <v>2929.0</v>
      </c>
      <c r="B2930" s="2" t="s">
        <v>1240</v>
      </c>
      <c r="D2930" s="2" t="s">
        <v>920</v>
      </c>
      <c r="F2930" s="2" t="s">
        <v>2914</v>
      </c>
      <c r="G2930" s="2" t="s">
        <v>10340</v>
      </c>
      <c r="H2930" s="39" t="s">
        <v>10341</v>
      </c>
      <c r="I2930" s="2" t="s">
        <v>925</v>
      </c>
      <c r="J2930" s="2" t="s">
        <v>10342</v>
      </c>
      <c r="L2930" s="2" t="s">
        <v>10343</v>
      </c>
      <c r="M2930" s="2">
        <v>585.0</v>
      </c>
    </row>
    <row r="2931">
      <c r="A2931" s="125">
        <v>2930.0</v>
      </c>
      <c r="B2931" s="2" t="s">
        <v>3272</v>
      </c>
      <c r="D2931" s="2" t="s">
        <v>920</v>
      </c>
      <c r="F2931" s="2" t="s">
        <v>2914</v>
      </c>
      <c r="G2931" s="2" t="s">
        <v>10344</v>
      </c>
      <c r="H2931" s="2" t="s">
        <v>10345</v>
      </c>
      <c r="I2931" s="2" t="s">
        <v>925</v>
      </c>
      <c r="J2931" s="2" t="s">
        <v>10346</v>
      </c>
      <c r="L2931" s="2" t="s">
        <v>10347</v>
      </c>
      <c r="M2931" s="2">
        <v>585.0</v>
      </c>
    </row>
    <row r="2932">
      <c r="A2932" s="125">
        <v>2931.0</v>
      </c>
      <c r="B2932" s="2" t="s">
        <v>3272</v>
      </c>
      <c r="D2932" s="2" t="s">
        <v>920</v>
      </c>
      <c r="F2932" s="2" t="s">
        <v>2914</v>
      </c>
      <c r="G2932" s="2" t="s">
        <v>10340</v>
      </c>
      <c r="H2932" s="39" t="s">
        <v>10341</v>
      </c>
      <c r="I2932" s="2" t="s">
        <v>2719</v>
      </c>
      <c r="J2932" s="2" t="s">
        <v>10348</v>
      </c>
      <c r="L2932" s="2" t="s">
        <v>10349</v>
      </c>
      <c r="M2932" s="2">
        <v>585.0</v>
      </c>
    </row>
    <row r="2933">
      <c r="A2933" s="125">
        <v>2932.0</v>
      </c>
      <c r="B2933" s="2" t="s">
        <v>3272</v>
      </c>
      <c r="D2933" s="2" t="s">
        <v>920</v>
      </c>
      <c r="F2933" s="2" t="s">
        <v>2914</v>
      </c>
      <c r="G2933" s="2" t="s">
        <v>10340</v>
      </c>
      <c r="H2933" s="39" t="s">
        <v>10341</v>
      </c>
      <c r="I2933" s="2" t="s">
        <v>2719</v>
      </c>
      <c r="J2933" s="2" t="s">
        <v>10350</v>
      </c>
      <c r="L2933" s="2" t="s">
        <v>10351</v>
      </c>
      <c r="M2933" s="2">
        <v>585.0</v>
      </c>
    </row>
    <row r="2934">
      <c r="A2934" s="125">
        <v>2933.0</v>
      </c>
      <c r="B2934" s="2" t="s">
        <v>3272</v>
      </c>
      <c r="D2934" s="2" t="s">
        <v>920</v>
      </c>
      <c r="F2934" s="2" t="s">
        <v>2914</v>
      </c>
      <c r="G2934" s="2" t="s">
        <v>10340</v>
      </c>
      <c r="H2934" s="39" t="s">
        <v>10341</v>
      </c>
      <c r="I2934" s="2" t="s">
        <v>2719</v>
      </c>
      <c r="J2934" s="2" t="s">
        <v>10352</v>
      </c>
      <c r="L2934" s="2" t="s">
        <v>10353</v>
      </c>
      <c r="M2934" s="2">
        <v>585.0</v>
      </c>
    </row>
    <row r="2935">
      <c r="A2935" s="125">
        <v>2934.0</v>
      </c>
      <c r="B2935" s="2" t="s">
        <v>3272</v>
      </c>
      <c r="D2935" s="2" t="s">
        <v>920</v>
      </c>
      <c r="F2935" s="2" t="s">
        <v>2914</v>
      </c>
      <c r="G2935" s="2" t="s">
        <v>10340</v>
      </c>
      <c r="H2935" s="39" t="s">
        <v>10341</v>
      </c>
      <c r="I2935" s="2" t="s">
        <v>2719</v>
      </c>
      <c r="J2935" s="2" t="s">
        <v>10354</v>
      </c>
      <c r="L2935" s="2" t="s">
        <v>10355</v>
      </c>
      <c r="M2935" s="2">
        <v>585.0</v>
      </c>
    </row>
    <row r="2936">
      <c r="A2936" s="125">
        <v>2935.0</v>
      </c>
      <c r="B2936" s="2" t="s">
        <v>3272</v>
      </c>
      <c r="D2936" s="2" t="s">
        <v>920</v>
      </c>
      <c r="F2936" s="2" t="s">
        <v>2914</v>
      </c>
      <c r="G2936" s="2" t="s">
        <v>10340</v>
      </c>
      <c r="H2936" s="39" t="s">
        <v>10341</v>
      </c>
      <c r="I2936" s="2" t="s">
        <v>2719</v>
      </c>
      <c r="J2936" s="2" t="s">
        <v>10356</v>
      </c>
      <c r="L2936" s="2" t="s">
        <v>10357</v>
      </c>
      <c r="M2936" s="2">
        <v>585.0</v>
      </c>
    </row>
    <row r="2937">
      <c r="A2937" s="125">
        <v>2936.0</v>
      </c>
      <c r="B2937" s="2" t="s">
        <v>3272</v>
      </c>
      <c r="D2937" s="2" t="s">
        <v>920</v>
      </c>
      <c r="F2937" s="2" t="s">
        <v>2914</v>
      </c>
      <c r="G2937" s="2" t="s">
        <v>10340</v>
      </c>
      <c r="H2937" s="39" t="s">
        <v>10341</v>
      </c>
      <c r="I2937" s="2" t="s">
        <v>2719</v>
      </c>
      <c r="J2937" s="2" t="s">
        <v>10358</v>
      </c>
      <c r="L2937" s="2" t="s">
        <v>10359</v>
      </c>
      <c r="M2937" s="2">
        <v>585.0</v>
      </c>
    </row>
    <row r="2938">
      <c r="A2938" s="125">
        <v>2937.0</v>
      </c>
      <c r="B2938" s="2" t="s">
        <v>3272</v>
      </c>
      <c r="D2938" s="2" t="s">
        <v>920</v>
      </c>
      <c r="F2938" s="2" t="s">
        <v>2914</v>
      </c>
      <c r="G2938" s="2" t="s">
        <v>10340</v>
      </c>
      <c r="H2938" s="39" t="s">
        <v>10341</v>
      </c>
      <c r="I2938" s="2" t="s">
        <v>2719</v>
      </c>
      <c r="J2938" s="2" t="s">
        <v>10360</v>
      </c>
      <c r="L2938" s="2" t="s">
        <v>10361</v>
      </c>
      <c r="M2938" s="2">
        <v>585.0</v>
      </c>
    </row>
    <row r="2939">
      <c r="A2939" s="125">
        <v>2938.0</v>
      </c>
      <c r="B2939" s="2" t="s">
        <v>1240</v>
      </c>
      <c r="D2939" s="2" t="s">
        <v>920</v>
      </c>
      <c r="F2939" s="2" t="s">
        <v>2914</v>
      </c>
      <c r="G2939" s="2" t="s">
        <v>10340</v>
      </c>
      <c r="H2939" s="39" t="s">
        <v>10341</v>
      </c>
      <c r="I2939" s="2" t="s">
        <v>2719</v>
      </c>
      <c r="J2939" s="2" t="s">
        <v>10362</v>
      </c>
      <c r="L2939" s="2" t="s">
        <v>10363</v>
      </c>
      <c r="M2939" s="2">
        <v>585.0</v>
      </c>
    </row>
    <row r="2940">
      <c r="A2940" s="125">
        <v>2939.0</v>
      </c>
      <c r="B2940" s="2" t="s">
        <v>1635</v>
      </c>
      <c r="D2940" s="2" t="s">
        <v>920</v>
      </c>
      <c r="E2940" s="2"/>
      <c r="F2940" s="2" t="s">
        <v>2933</v>
      </c>
      <c r="G2940" s="2" t="s">
        <v>10364</v>
      </c>
      <c r="H2940" s="39" t="s">
        <v>1014</v>
      </c>
      <c r="I2940" s="2" t="s">
        <v>925</v>
      </c>
      <c r="J2940" s="2" t="s">
        <v>10365</v>
      </c>
      <c r="L2940" s="2" t="s">
        <v>10366</v>
      </c>
      <c r="M2940" s="2">
        <v>586.0</v>
      </c>
    </row>
    <row r="2941">
      <c r="A2941" s="125">
        <v>2940.0</v>
      </c>
      <c r="B2941" s="2" t="s">
        <v>1635</v>
      </c>
      <c r="D2941" s="2" t="s">
        <v>920</v>
      </c>
      <c r="E2941" s="2"/>
      <c r="F2941" s="2" t="s">
        <v>2933</v>
      </c>
      <c r="G2941" s="2" t="s">
        <v>10367</v>
      </c>
      <c r="H2941" s="2" t="s">
        <v>10368</v>
      </c>
      <c r="I2941" s="2" t="s">
        <v>925</v>
      </c>
      <c r="J2941" s="2" t="s">
        <v>10369</v>
      </c>
      <c r="L2941" s="2" t="s">
        <v>10370</v>
      </c>
      <c r="M2941" s="2">
        <v>586.0</v>
      </c>
    </row>
    <row r="2942">
      <c r="A2942" s="125">
        <v>2941.0</v>
      </c>
      <c r="B2942" s="2" t="s">
        <v>1635</v>
      </c>
      <c r="D2942" s="2" t="s">
        <v>920</v>
      </c>
      <c r="E2942" s="2"/>
      <c r="F2942" s="2" t="s">
        <v>2933</v>
      </c>
      <c r="G2942" s="2" t="s">
        <v>10371</v>
      </c>
      <c r="H2942" s="2" t="s">
        <v>10372</v>
      </c>
      <c r="I2942" s="2" t="s">
        <v>925</v>
      </c>
      <c r="J2942" s="2" t="s">
        <v>10373</v>
      </c>
      <c r="L2942" s="2" t="s">
        <v>10374</v>
      </c>
      <c r="M2942" s="2">
        <v>586.0</v>
      </c>
    </row>
    <row r="2943">
      <c r="A2943" s="125">
        <v>2942.0</v>
      </c>
      <c r="B2943" s="2" t="s">
        <v>1635</v>
      </c>
      <c r="D2943" s="2" t="s">
        <v>920</v>
      </c>
      <c r="E2943" s="2"/>
      <c r="F2943" s="2" t="s">
        <v>2933</v>
      </c>
      <c r="G2943" s="2" t="s">
        <v>10375</v>
      </c>
      <c r="H2943" s="2" t="s">
        <v>10376</v>
      </c>
      <c r="I2943" s="2" t="s">
        <v>925</v>
      </c>
      <c r="J2943" s="2" t="s">
        <v>10377</v>
      </c>
      <c r="L2943" s="2" t="s">
        <v>10378</v>
      </c>
      <c r="M2943" s="2">
        <v>586.0</v>
      </c>
    </row>
    <row r="2944">
      <c r="A2944" s="125">
        <v>2943.0</v>
      </c>
      <c r="B2944" s="2" t="s">
        <v>1635</v>
      </c>
      <c r="D2944" s="2" t="s">
        <v>920</v>
      </c>
      <c r="E2944" s="2"/>
      <c r="F2944" s="2" t="s">
        <v>10379</v>
      </c>
      <c r="G2944" s="2" t="s">
        <v>10380</v>
      </c>
      <c r="H2944" s="2" t="s">
        <v>10381</v>
      </c>
      <c r="I2944" s="2" t="s">
        <v>925</v>
      </c>
      <c r="J2944" s="2" t="s">
        <v>10382</v>
      </c>
      <c r="L2944" s="2" t="s">
        <v>10383</v>
      </c>
      <c r="M2944" s="2">
        <v>586.0</v>
      </c>
      <c r="N2944" s="39" t="s">
        <v>10384</v>
      </c>
    </row>
    <row r="2945">
      <c r="A2945" s="125">
        <v>2944.0</v>
      </c>
      <c r="B2945" s="2" t="s">
        <v>1635</v>
      </c>
      <c r="D2945" s="2" t="s">
        <v>920</v>
      </c>
      <c r="E2945" s="2"/>
      <c r="F2945" s="2" t="s">
        <v>10379</v>
      </c>
      <c r="G2945" s="2" t="s">
        <v>10385</v>
      </c>
      <c r="H2945" s="2" t="s">
        <v>10386</v>
      </c>
      <c r="I2945" s="2" t="s">
        <v>925</v>
      </c>
      <c r="J2945" s="2" t="s">
        <v>10387</v>
      </c>
      <c r="L2945" s="2" t="s">
        <v>10388</v>
      </c>
      <c r="M2945" s="2">
        <v>586.0</v>
      </c>
      <c r="N2945" s="39" t="s">
        <v>10389</v>
      </c>
    </row>
    <row r="2946">
      <c r="A2946" s="125">
        <v>2945.0</v>
      </c>
      <c r="B2946" s="2" t="s">
        <v>1635</v>
      </c>
      <c r="D2946" s="2" t="s">
        <v>920</v>
      </c>
      <c r="E2946" s="2"/>
      <c r="F2946" s="2" t="s">
        <v>10379</v>
      </c>
      <c r="G2946" s="2" t="s">
        <v>10390</v>
      </c>
      <c r="H2946" s="2" t="s">
        <v>10391</v>
      </c>
      <c r="I2946" s="2" t="s">
        <v>925</v>
      </c>
      <c r="J2946" s="2" t="s">
        <v>10392</v>
      </c>
      <c r="L2946" s="2" t="s">
        <v>10393</v>
      </c>
      <c r="M2946" s="2">
        <v>586.0</v>
      </c>
      <c r="N2946" s="39" t="s">
        <v>10394</v>
      </c>
    </row>
    <row r="2947">
      <c r="A2947" s="125">
        <v>2946.0</v>
      </c>
      <c r="B2947" s="2" t="s">
        <v>1635</v>
      </c>
      <c r="D2947" s="2" t="s">
        <v>920</v>
      </c>
      <c r="E2947" s="2"/>
      <c r="F2947" s="2" t="s">
        <v>10379</v>
      </c>
      <c r="G2947" s="2" t="s">
        <v>10395</v>
      </c>
      <c r="H2947" s="2" t="s">
        <v>10396</v>
      </c>
      <c r="I2947" s="2" t="s">
        <v>925</v>
      </c>
      <c r="J2947" s="2" t="s">
        <v>10397</v>
      </c>
      <c r="L2947" s="2" t="s">
        <v>10398</v>
      </c>
      <c r="M2947" s="2">
        <v>586.0</v>
      </c>
    </row>
    <row r="2948">
      <c r="A2948" s="125">
        <v>2947.0</v>
      </c>
      <c r="B2948" s="2" t="s">
        <v>1635</v>
      </c>
      <c r="D2948" s="2" t="s">
        <v>920</v>
      </c>
      <c r="E2948" s="2"/>
      <c r="F2948" s="2" t="s">
        <v>2068</v>
      </c>
      <c r="G2948" s="2" t="s">
        <v>10399</v>
      </c>
      <c r="H2948" s="2" t="s">
        <v>10400</v>
      </c>
      <c r="I2948" s="2" t="s">
        <v>925</v>
      </c>
      <c r="J2948" s="2" t="s">
        <v>10401</v>
      </c>
      <c r="L2948" s="2" t="s">
        <v>10402</v>
      </c>
      <c r="M2948" s="2">
        <v>586.0</v>
      </c>
    </row>
    <row r="2949">
      <c r="A2949" s="125">
        <v>2948.0</v>
      </c>
      <c r="B2949" s="2" t="s">
        <v>1635</v>
      </c>
      <c r="D2949" s="2" t="s">
        <v>920</v>
      </c>
      <c r="E2949" s="2"/>
      <c r="F2949" s="2" t="s">
        <v>2068</v>
      </c>
      <c r="G2949" s="2" t="s">
        <v>10403</v>
      </c>
      <c r="H2949" s="2" t="s">
        <v>10404</v>
      </c>
      <c r="I2949" s="2" t="s">
        <v>925</v>
      </c>
      <c r="J2949" s="2" t="s">
        <v>10405</v>
      </c>
      <c r="L2949" s="2" t="s">
        <v>10406</v>
      </c>
      <c r="M2949" s="2">
        <v>586.0</v>
      </c>
    </row>
    <row r="2950">
      <c r="A2950" s="125">
        <v>2949.0</v>
      </c>
      <c r="B2950" s="2" t="s">
        <v>1635</v>
      </c>
      <c r="D2950" s="2" t="s">
        <v>920</v>
      </c>
      <c r="E2950" s="2"/>
      <c r="F2950" s="2" t="s">
        <v>2068</v>
      </c>
      <c r="G2950" s="2" t="s">
        <v>3003</v>
      </c>
      <c r="H2950" s="2" t="s">
        <v>3008</v>
      </c>
      <c r="I2950" s="2" t="s">
        <v>925</v>
      </c>
      <c r="J2950" s="2" t="s">
        <v>3009</v>
      </c>
      <c r="L2950" s="2" t="s">
        <v>3011</v>
      </c>
      <c r="M2950" s="2">
        <v>586.0</v>
      </c>
    </row>
    <row r="2951">
      <c r="A2951" s="125">
        <v>2950.0</v>
      </c>
      <c r="B2951" s="2" t="s">
        <v>1635</v>
      </c>
      <c r="D2951" s="2" t="s">
        <v>920</v>
      </c>
      <c r="E2951" s="2"/>
      <c r="F2951" s="2" t="s">
        <v>2068</v>
      </c>
      <c r="G2951" s="2" t="s">
        <v>10407</v>
      </c>
      <c r="H2951" s="2" t="s">
        <v>10408</v>
      </c>
      <c r="I2951" s="2" t="s">
        <v>925</v>
      </c>
      <c r="J2951" s="2" t="s">
        <v>10409</v>
      </c>
      <c r="L2951" s="2" t="s">
        <v>10410</v>
      </c>
      <c r="M2951" s="2">
        <v>586.0</v>
      </c>
    </row>
    <row r="2952">
      <c r="A2952" s="125">
        <v>2951.0</v>
      </c>
      <c r="B2952" s="2" t="s">
        <v>1635</v>
      </c>
      <c r="D2952" s="2" t="s">
        <v>920</v>
      </c>
      <c r="E2952" s="2"/>
      <c r="F2952" s="2" t="s">
        <v>2068</v>
      </c>
      <c r="G2952" s="2" t="s">
        <v>10411</v>
      </c>
      <c r="H2952" s="2" t="s">
        <v>10412</v>
      </c>
      <c r="I2952" s="2" t="s">
        <v>925</v>
      </c>
      <c r="J2952" s="2" t="s">
        <v>10413</v>
      </c>
      <c r="L2952" s="2" t="s">
        <v>10414</v>
      </c>
      <c r="M2952" s="2">
        <v>586.0</v>
      </c>
    </row>
    <row r="2953">
      <c r="A2953" s="125">
        <v>2952.0</v>
      </c>
      <c r="B2953" s="2" t="s">
        <v>1635</v>
      </c>
      <c r="D2953" s="2" t="s">
        <v>920</v>
      </c>
      <c r="E2953" s="2"/>
      <c r="F2953" s="2" t="s">
        <v>2068</v>
      </c>
      <c r="G2953" s="2" t="s">
        <v>2998</v>
      </c>
      <c r="H2953" s="2" t="s">
        <v>2999</v>
      </c>
      <c r="I2953" s="2" t="s">
        <v>925</v>
      </c>
      <c r="J2953" s="2" t="s">
        <v>10415</v>
      </c>
      <c r="L2953" s="2" t="s">
        <v>3002</v>
      </c>
      <c r="M2953" s="2">
        <v>586.0</v>
      </c>
    </row>
    <row r="2954">
      <c r="A2954" s="125">
        <v>2953.0</v>
      </c>
      <c r="B2954" s="2" t="s">
        <v>1635</v>
      </c>
      <c r="D2954" s="2" t="s">
        <v>920</v>
      </c>
      <c r="E2954" s="2"/>
      <c r="F2954" s="2" t="s">
        <v>2068</v>
      </c>
      <c r="G2954" s="2" t="s">
        <v>10416</v>
      </c>
      <c r="H2954" s="2" t="s">
        <v>10417</v>
      </c>
      <c r="I2954" s="2" t="s">
        <v>925</v>
      </c>
      <c r="J2954" s="2" t="s">
        <v>10418</v>
      </c>
      <c r="L2954" s="2" t="s">
        <v>10419</v>
      </c>
      <c r="M2954" s="2">
        <v>586.0</v>
      </c>
    </row>
    <row r="2955">
      <c r="A2955" s="125">
        <v>2954.0</v>
      </c>
      <c r="B2955" s="2" t="s">
        <v>1635</v>
      </c>
      <c r="D2955" s="2" t="s">
        <v>920</v>
      </c>
      <c r="E2955" s="2"/>
      <c r="F2955" s="2" t="s">
        <v>2068</v>
      </c>
      <c r="G2955" s="2" t="s">
        <v>10420</v>
      </c>
      <c r="H2955" s="2" t="s">
        <v>8715</v>
      </c>
      <c r="I2955" s="2" t="s">
        <v>925</v>
      </c>
      <c r="J2955" s="2" t="s">
        <v>10421</v>
      </c>
      <c r="L2955" s="2" t="s">
        <v>10422</v>
      </c>
      <c r="M2955" s="2">
        <v>586.0</v>
      </c>
    </row>
    <row r="2956">
      <c r="A2956" s="125">
        <v>2955.0</v>
      </c>
      <c r="B2956" s="2" t="s">
        <v>1635</v>
      </c>
      <c r="D2956" s="2" t="s">
        <v>920</v>
      </c>
      <c r="E2956" s="2"/>
      <c r="F2956" s="2" t="s">
        <v>2933</v>
      </c>
      <c r="G2956" s="2" t="s">
        <v>10364</v>
      </c>
      <c r="H2956" s="39" t="s">
        <v>1014</v>
      </c>
      <c r="I2956" s="2" t="s">
        <v>2719</v>
      </c>
      <c r="J2956" s="2" t="s">
        <v>10423</v>
      </c>
      <c r="L2956" s="2" t="s">
        <v>10424</v>
      </c>
      <c r="M2956" s="2">
        <v>586.0</v>
      </c>
    </row>
    <row r="2957">
      <c r="A2957" s="125">
        <v>2956.0</v>
      </c>
      <c r="B2957" s="2" t="s">
        <v>1635</v>
      </c>
      <c r="D2957" s="2" t="s">
        <v>920</v>
      </c>
      <c r="E2957" s="2"/>
      <c r="F2957" s="2" t="s">
        <v>2933</v>
      </c>
      <c r="G2957" s="2" t="s">
        <v>10364</v>
      </c>
      <c r="H2957" s="39" t="s">
        <v>1014</v>
      </c>
      <c r="I2957" s="2" t="s">
        <v>2719</v>
      </c>
      <c r="J2957" s="2" t="s">
        <v>10425</v>
      </c>
      <c r="L2957" s="2" t="s">
        <v>10426</v>
      </c>
      <c r="M2957" s="2">
        <v>586.0</v>
      </c>
    </row>
    <row r="2958">
      <c r="A2958" s="125">
        <v>2957.0</v>
      </c>
      <c r="B2958" s="2" t="s">
        <v>1635</v>
      </c>
      <c r="D2958" s="2" t="s">
        <v>920</v>
      </c>
      <c r="E2958" s="2"/>
      <c r="F2958" s="2" t="s">
        <v>2933</v>
      </c>
      <c r="G2958" s="2" t="s">
        <v>10364</v>
      </c>
      <c r="H2958" s="39" t="s">
        <v>1014</v>
      </c>
      <c r="I2958" s="2" t="s">
        <v>2719</v>
      </c>
      <c r="J2958" s="2" t="s">
        <v>10427</v>
      </c>
      <c r="L2958" s="2" t="s">
        <v>10428</v>
      </c>
      <c r="M2958" s="2">
        <v>586.0</v>
      </c>
    </row>
    <row r="2959">
      <c r="A2959" s="125">
        <v>2958.0</v>
      </c>
      <c r="B2959" s="2" t="s">
        <v>1635</v>
      </c>
      <c r="D2959" s="2" t="s">
        <v>920</v>
      </c>
      <c r="E2959" s="2"/>
      <c r="F2959" s="2" t="s">
        <v>2068</v>
      </c>
      <c r="G2959" s="2" t="s">
        <v>2998</v>
      </c>
      <c r="H2959" s="2" t="s">
        <v>2999</v>
      </c>
      <c r="I2959" s="2" t="s">
        <v>2719</v>
      </c>
      <c r="J2959" s="2" t="s">
        <v>10429</v>
      </c>
      <c r="L2959" s="2" t="s">
        <v>10430</v>
      </c>
      <c r="M2959" s="2">
        <v>586.0</v>
      </c>
    </row>
    <row r="2960">
      <c r="A2960" s="125">
        <v>2959.0</v>
      </c>
      <c r="B2960" s="2" t="s">
        <v>1635</v>
      </c>
      <c r="D2960" s="2" t="s">
        <v>920</v>
      </c>
      <c r="E2960" s="2"/>
      <c r="F2960" s="2" t="s">
        <v>2933</v>
      </c>
      <c r="G2960" s="2" t="s">
        <v>10364</v>
      </c>
      <c r="H2960" s="39" t="s">
        <v>1014</v>
      </c>
      <c r="I2960" s="2" t="s">
        <v>2719</v>
      </c>
      <c r="J2960" s="2" t="s">
        <v>10431</v>
      </c>
      <c r="L2960" s="2" t="s">
        <v>10432</v>
      </c>
      <c r="M2960" s="2">
        <v>586.0</v>
      </c>
    </row>
    <row r="2961">
      <c r="A2961" s="125">
        <v>2960.0</v>
      </c>
      <c r="B2961" s="2" t="s">
        <v>1635</v>
      </c>
      <c r="D2961" s="2" t="s">
        <v>920</v>
      </c>
      <c r="E2961" s="2"/>
      <c r="F2961" s="2" t="s">
        <v>2068</v>
      </c>
      <c r="G2961" s="2" t="s">
        <v>10399</v>
      </c>
      <c r="H2961" s="2" t="s">
        <v>10400</v>
      </c>
      <c r="I2961" s="2" t="s">
        <v>2719</v>
      </c>
      <c r="J2961" s="2" t="s">
        <v>10433</v>
      </c>
      <c r="L2961" s="2" t="s">
        <v>10434</v>
      </c>
      <c r="M2961" s="2">
        <v>586.0</v>
      </c>
    </row>
    <row r="2962">
      <c r="A2962" s="125">
        <v>2961.0</v>
      </c>
      <c r="B2962" s="2" t="s">
        <v>1635</v>
      </c>
      <c r="D2962" s="2" t="s">
        <v>920</v>
      </c>
      <c r="E2962" s="2"/>
      <c r="F2962" s="110" t="s">
        <v>2163</v>
      </c>
      <c r="G2962" s="2" t="s">
        <v>10435</v>
      </c>
      <c r="H2962" s="2" t="s">
        <v>1211</v>
      </c>
      <c r="I2962" s="2" t="s">
        <v>2719</v>
      </c>
      <c r="J2962" s="2" t="s">
        <v>10436</v>
      </c>
      <c r="L2962" s="2" t="s">
        <v>10437</v>
      </c>
      <c r="M2962" s="2">
        <v>587.0</v>
      </c>
    </row>
    <row r="2963">
      <c r="A2963" s="125">
        <v>2962.0</v>
      </c>
      <c r="B2963" s="2" t="s">
        <v>1635</v>
      </c>
      <c r="D2963" s="2" t="s">
        <v>920</v>
      </c>
      <c r="E2963" s="2"/>
      <c r="F2963" s="110" t="s">
        <v>2163</v>
      </c>
      <c r="G2963" s="2" t="s">
        <v>10438</v>
      </c>
      <c r="H2963" s="2" t="s">
        <v>1211</v>
      </c>
      <c r="I2963" s="2" t="s">
        <v>2719</v>
      </c>
      <c r="J2963" s="2" t="s">
        <v>10439</v>
      </c>
      <c r="L2963" s="2" t="s">
        <v>10440</v>
      </c>
      <c r="M2963" s="2">
        <v>587.0</v>
      </c>
    </row>
    <row r="2964">
      <c r="A2964" s="125">
        <v>2963.0</v>
      </c>
      <c r="B2964" s="2" t="s">
        <v>1635</v>
      </c>
      <c r="D2964" s="2" t="s">
        <v>920</v>
      </c>
      <c r="E2964" s="2"/>
      <c r="F2964" s="110" t="s">
        <v>2163</v>
      </c>
      <c r="G2964" s="2" t="s">
        <v>10441</v>
      </c>
      <c r="H2964" s="2" t="s">
        <v>1211</v>
      </c>
      <c r="I2964" s="2" t="s">
        <v>2719</v>
      </c>
      <c r="J2964" s="2" t="s">
        <v>10442</v>
      </c>
      <c r="L2964" s="2" t="s">
        <v>10443</v>
      </c>
      <c r="M2964" s="2">
        <v>587.0</v>
      </c>
    </row>
    <row r="2965">
      <c r="A2965" s="125">
        <v>2964.0</v>
      </c>
      <c r="B2965" s="2" t="s">
        <v>1635</v>
      </c>
      <c r="D2965" s="2" t="s">
        <v>920</v>
      </c>
      <c r="E2965" s="2"/>
      <c r="F2965" s="110" t="s">
        <v>2163</v>
      </c>
      <c r="G2965" s="2" t="s">
        <v>10444</v>
      </c>
      <c r="H2965" s="2" t="s">
        <v>1211</v>
      </c>
      <c r="I2965" s="2" t="s">
        <v>2719</v>
      </c>
      <c r="J2965" s="2" t="s">
        <v>10445</v>
      </c>
      <c r="L2965" s="2" t="s">
        <v>10446</v>
      </c>
      <c r="M2965" s="2">
        <v>587.0</v>
      </c>
    </row>
    <row r="2966">
      <c r="A2966" s="125">
        <v>2965.0</v>
      </c>
      <c r="B2966" s="2" t="s">
        <v>1635</v>
      </c>
      <c r="D2966" s="2" t="s">
        <v>920</v>
      </c>
      <c r="E2966" s="2"/>
      <c r="F2966" s="110" t="s">
        <v>2163</v>
      </c>
      <c r="G2966" s="2" t="s">
        <v>10447</v>
      </c>
      <c r="H2966" s="2" t="s">
        <v>1211</v>
      </c>
      <c r="I2966" s="2" t="s">
        <v>2719</v>
      </c>
      <c r="J2966" s="2" t="s">
        <v>10448</v>
      </c>
      <c r="L2966" s="2" t="s">
        <v>10449</v>
      </c>
      <c r="M2966" s="2">
        <v>587.0</v>
      </c>
    </row>
    <row r="2967">
      <c r="A2967" s="125">
        <v>2966.0</v>
      </c>
      <c r="B2967" s="2" t="s">
        <v>1635</v>
      </c>
      <c r="D2967" s="2" t="s">
        <v>920</v>
      </c>
      <c r="E2967" s="2"/>
      <c r="F2967" s="110" t="s">
        <v>2163</v>
      </c>
      <c r="G2967" s="2" t="s">
        <v>10450</v>
      </c>
      <c r="H2967" s="2" t="s">
        <v>1211</v>
      </c>
      <c r="I2967" s="2" t="s">
        <v>2719</v>
      </c>
      <c r="J2967" s="2" t="s">
        <v>10451</v>
      </c>
      <c r="L2967" s="2" t="s">
        <v>10452</v>
      </c>
      <c r="M2967" s="2">
        <v>587.0</v>
      </c>
    </row>
    <row r="2968">
      <c r="A2968" s="125">
        <v>2967.0</v>
      </c>
      <c r="B2968" s="2" t="s">
        <v>1635</v>
      </c>
      <c r="D2968" s="2" t="s">
        <v>920</v>
      </c>
      <c r="E2968" s="2"/>
      <c r="F2968" s="110" t="s">
        <v>2163</v>
      </c>
      <c r="G2968" s="2" t="s">
        <v>10453</v>
      </c>
      <c r="H2968" s="2" t="s">
        <v>1211</v>
      </c>
      <c r="I2968" s="2" t="s">
        <v>2719</v>
      </c>
      <c r="J2968" s="2" t="s">
        <v>10454</v>
      </c>
      <c r="L2968" s="2" t="s">
        <v>10455</v>
      </c>
      <c r="M2968" s="2">
        <v>587.0</v>
      </c>
    </row>
    <row r="2969">
      <c r="A2969" s="125">
        <v>2968.0</v>
      </c>
      <c r="B2969" s="2" t="s">
        <v>1635</v>
      </c>
      <c r="D2969" s="2" t="s">
        <v>920</v>
      </c>
      <c r="E2969" s="2"/>
      <c r="F2969" s="110" t="s">
        <v>2163</v>
      </c>
      <c r="G2969" s="2" t="s">
        <v>10456</v>
      </c>
      <c r="H2969" s="2" t="s">
        <v>1211</v>
      </c>
      <c r="I2969" s="2" t="s">
        <v>2719</v>
      </c>
      <c r="J2969" s="2" t="s">
        <v>10457</v>
      </c>
      <c r="L2969" s="2" t="s">
        <v>10458</v>
      </c>
      <c r="M2969" s="2">
        <v>587.0</v>
      </c>
    </row>
    <row r="2970">
      <c r="A2970" s="125">
        <v>2969.0</v>
      </c>
      <c r="B2970" s="2" t="s">
        <v>1635</v>
      </c>
      <c r="D2970" s="2" t="s">
        <v>920</v>
      </c>
      <c r="E2970" s="2"/>
      <c r="F2970" s="110" t="s">
        <v>2163</v>
      </c>
      <c r="G2970" s="2" t="s">
        <v>10459</v>
      </c>
      <c r="H2970" s="2" t="s">
        <v>1211</v>
      </c>
      <c r="I2970" s="2" t="s">
        <v>2719</v>
      </c>
      <c r="J2970" s="2" t="s">
        <v>10460</v>
      </c>
      <c r="L2970" s="2" t="s">
        <v>10461</v>
      </c>
      <c r="M2970" s="2">
        <v>587.0</v>
      </c>
    </row>
    <row r="2971">
      <c r="A2971" s="125">
        <v>2970.0</v>
      </c>
      <c r="B2971" s="2" t="s">
        <v>1635</v>
      </c>
      <c r="D2971" s="2" t="s">
        <v>920</v>
      </c>
      <c r="E2971" s="2"/>
      <c r="F2971" s="110" t="s">
        <v>2163</v>
      </c>
      <c r="G2971" s="2" t="s">
        <v>10462</v>
      </c>
      <c r="H2971" s="2" t="s">
        <v>1211</v>
      </c>
      <c r="I2971" s="2" t="s">
        <v>2719</v>
      </c>
      <c r="J2971" s="2" t="s">
        <v>10463</v>
      </c>
      <c r="L2971" s="2" t="s">
        <v>10464</v>
      </c>
      <c r="M2971" s="2">
        <v>587.0</v>
      </c>
    </row>
    <row r="2972">
      <c r="A2972" s="125">
        <v>2971.0</v>
      </c>
      <c r="B2972" s="2" t="s">
        <v>1635</v>
      </c>
      <c r="D2972" s="2" t="s">
        <v>920</v>
      </c>
      <c r="E2972" s="2"/>
      <c r="F2972" s="110" t="s">
        <v>2163</v>
      </c>
      <c r="G2972" s="2" t="s">
        <v>10465</v>
      </c>
      <c r="H2972" s="2" t="s">
        <v>1211</v>
      </c>
      <c r="I2972" s="2" t="s">
        <v>2719</v>
      </c>
      <c r="J2972" s="2" t="s">
        <v>10466</v>
      </c>
      <c r="L2972" s="2" t="s">
        <v>10467</v>
      </c>
      <c r="M2972" s="2">
        <v>587.0</v>
      </c>
    </row>
    <row r="2973">
      <c r="A2973" s="125">
        <v>2972.0</v>
      </c>
      <c r="B2973" s="2" t="s">
        <v>1635</v>
      </c>
      <c r="D2973" s="2" t="s">
        <v>920</v>
      </c>
      <c r="E2973" s="2"/>
      <c r="F2973" s="110" t="s">
        <v>2163</v>
      </c>
      <c r="G2973" s="2" t="s">
        <v>10468</v>
      </c>
      <c r="H2973" s="2" t="s">
        <v>1211</v>
      </c>
      <c r="I2973" s="2" t="s">
        <v>2719</v>
      </c>
      <c r="J2973" s="2" t="s">
        <v>10469</v>
      </c>
      <c r="L2973" s="2" t="s">
        <v>10470</v>
      </c>
      <c r="M2973" s="2">
        <v>587.0</v>
      </c>
    </row>
    <row r="2974">
      <c r="A2974" s="125">
        <v>2973.0</v>
      </c>
      <c r="B2974" s="2" t="s">
        <v>1635</v>
      </c>
      <c r="D2974" s="2" t="s">
        <v>920</v>
      </c>
      <c r="E2974" s="2"/>
      <c r="F2974" s="110" t="s">
        <v>2163</v>
      </c>
      <c r="G2974" s="2" t="s">
        <v>2998</v>
      </c>
      <c r="H2974" s="2" t="s">
        <v>2999</v>
      </c>
      <c r="I2974" s="2" t="s">
        <v>925</v>
      </c>
      <c r="J2974" s="2" t="s">
        <v>10415</v>
      </c>
      <c r="L2974" s="2" t="s">
        <v>3002</v>
      </c>
      <c r="M2974" s="2">
        <v>588.0</v>
      </c>
    </row>
    <row r="2975">
      <c r="A2975" s="125">
        <v>2974.0</v>
      </c>
      <c r="B2975" s="2" t="s">
        <v>1635</v>
      </c>
      <c r="D2975" s="2" t="s">
        <v>920</v>
      </c>
      <c r="E2975" s="2"/>
      <c r="F2975" s="110" t="s">
        <v>2163</v>
      </c>
      <c r="G2975" s="2" t="s">
        <v>10420</v>
      </c>
      <c r="H2975" s="2" t="s">
        <v>8715</v>
      </c>
      <c r="I2975" s="2" t="s">
        <v>925</v>
      </c>
      <c r="J2975" s="2" t="s">
        <v>10471</v>
      </c>
      <c r="L2975" s="2" t="s">
        <v>10422</v>
      </c>
      <c r="M2975" s="2">
        <v>588.0</v>
      </c>
    </row>
    <row r="2976">
      <c r="A2976" s="125">
        <v>2975.0</v>
      </c>
      <c r="B2976" s="2" t="s">
        <v>1635</v>
      </c>
      <c r="D2976" s="2" t="s">
        <v>920</v>
      </c>
      <c r="E2976" s="2"/>
      <c r="F2976" s="110" t="s">
        <v>2163</v>
      </c>
      <c r="G2976" s="2" t="s">
        <v>10472</v>
      </c>
      <c r="H2976" s="2" t="s">
        <v>2388</v>
      </c>
      <c r="I2976" s="2" t="s">
        <v>925</v>
      </c>
      <c r="J2976" s="2" t="s">
        <v>10473</v>
      </c>
      <c r="L2976" s="2" t="s">
        <v>10474</v>
      </c>
      <c r="M2976" s="2">
        <v>586.0</v>
      </c>
      <c r="N2976" s="2" t="s">
        <v>10475</v>
      </c>
    </row>
    <row r="2977">
      <c r="A2977" s="125">
        <v>2976.0</v>
      </c>
      <c r="B2977" s="2" t="s">
        <v>1635</v>
      </c>
      <c r="D2977" s="2" t="s">
        <v>920</v>
      </c>
      <c r="F2977" s="2" t="s">
        <v>2407</v>
      </c>
      <c r="G2977" s="2" t="s">
        <v>10476</v>
      </c>
      <c r="H2977" s="2" t="s">
        <v>2524</v>
      </c>
      <c r="I2977" s="2" t="s">
        <v>925</v>
      </c>
      <c r="J2977" s="128" t="s">
        <v>10477</v>
      </c>
      <c r="L2977" s="2" t="s">
        <v>10478</v>
      </c>
      <c r="M2977" s="2">
        <v>604.0</v>
      </c>
    </row>
    <row r="2978">
      <c r="A2978" s="125">
        <v>2977.0</v>
      </c>
      <c r="B2978" s="2" t="s">
        <v>1635</v>
      </c>
      <c r="D2978" s="2" t="s">
        <v>920</v>
      </c>
      <c r="F2978" s="2" t="s">
        <v>2407</v>
      </c>
      <c r="G2978" s="2" t="s">
        <v>10479</v>
      </c>
      <c r="H2978" s="2" t="s">
        <v>2921</v>
      </c>
      <c r="I2978" s="2" t="s">
        <v>925</v>
      </c>
      <c r="J2978" s="128" t="s">
        <v>10480</v>
      </c>
      <c r="L2978" s="2" t="s">
        <v>9846</v>
      </c>
      <c r="M2978" s="2">
        <v>604.0</v>
      </c>
    </row>
    <row r="2979">
      <c r="A2979" s="125">
        <v>2978.0</v>
      </c>
      <c r="B2979" s="2" t="s">
        <v>10481</v>
      </c>
      <c r="C2979" s="2" t="s">
        <v>10482</v>
      </c>
      <c r="D2979" s="2" t="s">
        <v>10483</v>
      </c>
      <c r="E2979" s="2"/>
      <c r="F2979" s="2" t="s">
        <v>10484</v>
      </c>
      <c r="G2979" s="2" t="s">
        <v>10485</v>
      </c>
      <c r="H2979" s="2" t="s">
        <v>10486</v>
      </c>
      <c r="I2979" s="2" t="s">
        <v>925</v>
      </c>
      <c r="J2979" s="2" t="s">
        <v>10487</v>
      </c>
      <c r="L2979" s="2"/>
      <c r="M2979" s="2">
        <v>607.0</v>
      </c>
    </row>
    <row r="2980">
      <c r="A2980" s="125">
        <v>2979.0</v>
      </c>
      <c r="B2980" s="2" t="s">
        <v>10481</v>
      </c>
      <c r="C2980" s="2" t="s">
        <v>10488</v>
      </c>
      <c r="D2980" s="2" t="s">
        <v>10483</v>
      </c>
      <c r="E2980" s="2"/>
      <c r="F2980" s="2" t="s">
        <v>10484</v>
      </c>
      <c r="G2980" s="2" t="s">
        <v>10485</v>
      </c>
      <c r="H2980" s="2" t="s">
        <v>10486</v>
      </c>
      <c r="I2980" s="2" t="s">
        <v>925</v>
      </c>
      <c r="J2980" s="2" t="s">
        <v>10487</v>
      </c>
      <c r="L2980" s="2"/>
      <c r="M2980" s="2">
        <v>607.0</v>
      </c>
    </row>
    <row r="2981">
      <c r="A2981" s="125">
        <v>2980.0</v>
      </c>
      <c r="B2981" s="2" t="s">
        <v>10481</v>
      </c>
      <c r="C2981" s="2" t="s">
        <v>10489</v>
      </c>
      <c r="D2981" s="2" t="s">
        <v>10483</v>
      </c>
      <c r="E2981" s="2"/>
      <c r="F2981" s="2" t="s">
        <v>10484</v>
      </c>
      <c r="G2981" s="2" t="s">
        <v>10485</v>
      </c>
      <c r="H2981" s="2" t="s">
        <v>10486</v>
      </c>
      <c r="I2981" s="2" t="s">
        <v>925</v>
      </c>
      <c r="J2981" s="2" t="s">
        <v>10490</v>
      </c>
      <c r="L2981" s="2"/>
      <c r="M2981" s="2">
        <v>607.0</v>
      </c>
    </row>
    <row r="2982">
      <c r="A2982" s="125">
        <v>2981.0</v>
      </c>
      <c r="B2982" s="2" t="s">
        <v>1240</v>
      </c>
      <c r="D2982" s="2" t="s">
        <v>920</v>
      </c>
      <c r="E2982" s="2" t="s">
        <v>10491</v>
      </c>
      <c r="F2982" s="2" t="s">
        <v>10492</v>
      </c>
      <c r="G2982" s="2" t="s">
        <v>10493</v>
      </c>
      <c r="H2982" s="2" t="s">
        <v>1211</v>
      </c>
      <c r="I2982" s="2" t="s">
        <v>2719</v>
      </c>
      <c r="J2982" s="2"/>
      <c r="L2982" s="2"/>
      <c r="M2982" s="2">
        <v>608.0</v>
      </c>
    </row>
    <row r="2983">
      <c r="A2983" s="125">
        <v>2982.0</v>
      </c>
      <c r="B2983" s="2" t="s">
        <v>1240</v>
      </c>
      <c r="D2983" s="2" t="s">
        <v>920</v>
      </c>
      <c r="E2983" s="2" t="s">
        <v>10491</v>
      </c>
      <c r="F2983" s="2" t="s">
        <v>10494</v>
      </c>
      <c r="G2983" s="2" t="s">
        <v>10438</v>
      </c>
      <c r="H2983" s="2" t="s">
        <v>1211</v>
      </c>
      <c r="I2983" s="2" t="s">
        <v>2719</v>
      </c>
      <c r="J2983" s="2"/>
      <c r="L2983" s="2"/>
      <c r="M2983" s="2">
        <v>608.0</v>
      </c>
    </row>
    <row r="2984">
      <c r="A2984" s="125">
        <v>2983.0</v>
      </c>
      <c r="B2984" s="2" t="s">
        <v>1240</v>
      </c>
      <c r="D2984" s="2" t="s">
        <v>920</v>
      </c>
      <c r="E2984" s="2" t="s">
        <v>10491</v>
      </c>
      <c r="F2984" s="2" t="s">
        <v>10495</v>
      </c>
      <c r="G2984" s="2" t="s">
        <v>10496</v>
      </c>
      <c r="H2984" s="2" t="s">
        <v>1211</v>
      </c>
      <c r="I2984" s="2" t="s">
        <v>2719</v>
      </c>
      <c r="J2984" s="2"/>
      <c r="L2984" s="2"/>
      <c r="M2984" s="2">
        <v>608.0</v>
      </c>
    </row>
    <row r="2985">
      <c r="A2985" s="125">
        <v>2984.0</v>
      </c>
      <c r="B2985" s="2" t="s">
        <v>1240</v>
      </c>
      <c r="D2985" s="2" t="s">
        <v>920</v>
      </c>
      <c r="E2985" s="2" t="s">
        <v>10491</v>
      </c>
      <c r="F2985" s="2" t="s">
        <v>2068</v>
      </c>
      <c r="G2985" s="2" t="s">
        <v>10497</v>
      </c>
      <c r="H2985" s="2" t="s">
        <v>10498</v>
      </c>
      <c r="I2985" s="2" t="s">
        <v>925</v>
      </c>
      <c r="J2985" s="2" t="s">
        <v>10499</v>
      </c>
      <c r="L2985" s="2" t="s">
        <v>10500</v>
      </c>
      <c r="M2985" s="2">
        <v>608.0</v>
      </c>
    </row>
    <row r="2986">
      <c r="A2986" s="125">
        <v>2985.0</v>
      </c>
      <c r="B2986" s="2" t="s">
        <v>1240</v>
      </c>
      <c r="D2986" s="2" t="s">
        <v>920</v>
      </c>
      <c r="E2986" s="2" t="s">
        <v>10491</v>
      </c>
      <c r="F2986" s="2" t="s">
        <v>2068</v>
      </c>
      <c r="G2986" s="2" t="s">
        <v>2069</v>
      </c>
      <c r="H2986" s="2" t="s">
        <v>2070</v>
      </c>
      <c r="I2986" s="2" t="s">
        <v>925</v>
      </c>
      <c r="J2986" s="113" t="s">
        <v>10501</v>
      </c>
      <c r="L2986" s="2" t="s">
        <v>10502</v>
      </c>
      <c r="M2986" s="2">
        <v>608.0</v>
      </c>
    </row>
    <row r="2987">
      <c r="A2987" s="125">
        <v>2986.0</v>
      </c>
      <c r="B2987" s="2" t="s">
        <v>1240</v>
      </c>
      <c r="D2987" s="2" t="s">
        <v>920</v>
      </c>
      <c r="E2987" s="2" t="s">
        <v>10491</v>
      </c>
      <c r="F2987" s="2" t="s">
        <v>10503</v>
      </c>
      <c r="G2987" s="2" t="s">
        <v>10504</v>
      </c>
      <c r="H2987" s="2" t="s">
        <v>10505</v>
      </c>
      <c r="I2987" s="2" t="s">
        <v>925</v>
      </c>
      <c r="L2987" s="2"/>
      <c r="M2987" s="2">
        <v>608.0</v>
      </c>
    </row>
    <row r="2988">
      <c r="A2988" s="125"/>
      <c r="D2988" s="2"/>
      <c r="E2988" s="2"/>
      <c r="F2988" s="2"/>
      <c r="G2988" s="2"/>
      <c r="H2988" s="2"/>
      <c r="I2988" s="2"/>
      <c r="J2988" s="2"/>
      <c r="L2988" s="2"/>
      <c r="M2988" s="2"/>
    </row>
    <row r="2989">
      <c r="A2989" s="125"/>
      <c r="D2989" s="2"/>
      <c r="E2989" s="2"/>
      <c r="F2989" s="2"/>
      <c r="G2989" s="2"/>
      <c r="H2989" s="2"/>
      <c r="I2989" s="2"/>
      <c r="J2989" s="2"/>
      <c r="L2989" s="2"/>
      <c r="M2989" s="2"/>
    </row>
    <row r="2990">
      <c r="A2990" s="125"/>
      <c r="D2990" s="2"/>
      <c r="E2990" s="2"/>
      <c r="F2990" s="2"/>
      <c r="G2990" s="2"/>
      <c r="H2990" s="2"/>
      <c r="I2990" s="2"/>
      <c r="J2990" s="2"/>
      <c r="L2990" s="2"/>
      <c r="M2990" s="2"/>
    </row>
    <row r="2991">
      <c r="A2991" s="125"/>
      <c r="D2991" s="2"/>
      <c r="E2991" s="2"/>
      <c r="F2991" s="2"/>
      <c r="G2991" s="2"/>
      <c r="H2991" s="2"/>
      <c r="I2991" s="2"/>
      <c r="J2991" s="2"/>
      <c r="L2991" s="2"/>
      <c r="M2991" s="2"/>
    </row>
    <row r="2992">
      <c r="A2992" s="125"/>
      <c r="D2992" s="2"/>
      <c r="E2992" s="2"/>
      <c r="F2992" s="2"/>
      <c r="G2992" s="2"/>
      <c r="H2992" s="2"/>
      <c r="I2992" s="2"/>
      <c r="J2992" s="2"/>
      <c r="L2992" s="2"/>
      <c r="M2992" s="2"/>
    </row>
    <row r="2993">
      <c r="A2993" s="125"/>
      <c r="D2993" s="2"/>
      <c r="E2993" s="2"/>
      <c r="F2993" s="2"/>
      <c r="G2993" s="2"/>
      <c r="H2993" s="2"/>
      <c r="I2993" s="2"/>
      <c r="J2993" s="2"/>
      <c r="L2993" s="2"/>
      <c r="M2993" s="2"/>
    </row>
    <row r="2994">
      <c r="A2994" s="125"/>
      <c r="D2994" s="2"/>
      <c r="E2994" s="2"/>
      <c r="F2994" s="2"/>
      <c r="G2994" s="2"/>
      <c r="H2994" s="2"/>
      <c r="I2994" s="2"/>
      <c r="J2994" s="2"/>
      <c r="L2994" s="2"/>
      <c r="M2994" s="2"/>
    </row>
    <row r="2995">
      <c r="A2995" s="125"/>
      <c r="D2995" s="2"/>
      <c r="E2995" s="2"/>
      <c r="F2995" s="2"/>
      <c r="G2995" s="2"/>
      <c r="H2995" s="2"/>
      <c r="I2995" s="2"/>
      <c r="J2995" s="2"/>
      <c r="L2995" s="2"/>
      <c r="M2995" s="2"/>
    </row>
    <row r="2996">
      <c r="A2996" s="125"/>
      <c r="D2996" s="2"/>
      <c r="E2996" s="2"/>
      <c r="F2996" s="2"/>
      <c r="G2996" s="2"/>
      <c r="H2996" s="2"/>
      <c r="I2996" s="2"/>
      <c r="J2996" s="2"/>
      <c r="L2996" s="2"/>
      <c r="M2996" s="2"/>
    </row>
    <row r="2997">
      <c r="A2997" s="125"/>
      <c r="D2997" s="2"/>
      <c r="E2997" s="2"/>
      <c r="F2997" s="2"/>
      <c r="G2997" s="2"/>
      <c r="H2997" s="2"/>
      <c r="I2997" s="2"/>
      <c r="J2997" s="2"/>
      <c r="L2997" s="2"/>
      <c r="M2997" s="2"/>
    </row>
    <row r="2998">
      <c r="A2998" s="125"/>
      <c r="D2998" s="2"/>
      <c r="E2998" s="2"/>
      <c r="F2998" s="2"/>
      <c r="G2998" s="2"/>
      <c r="H2998" s="2"/>
      <c r="I2998" s="2"/>
      <c r="J2998" s="2"/>
      <c r="L2998" s="2"/>
      <c r="M2998" s="2"/>
    </row>
    <row r="2999">
      <c r="A2999" s="125"/>
      <c r="D2999" s="2"/>
      <c r="E2999" s="2"/>
      <c r="F2999" s="2"/>
      <c r="G2999" s="2"/>
      <c r="H2999" s="2"/>
      <c r="I2999" s="2"/>
      <c r="J2999" s="2"/>
      <c r="L2999" s="2"/>
      <c r="M2999" s="2"/>
    </row>
    <row r="3000">
      <c r="A3000" s="125"/>
      <c r="D3000" s="2"/>
      <c r="E3000" s="2"/>
      <c r="F3000" s="2"/>
      <c r="G3000" s="2"/>
      <c r="H3000" s="2"/>
      <c r="I3000" s="2"/>
      <c r="J3000" s="2"/>
      <c r="L3000" s="2"/>
      <c r="M3000" s="2"/>
    </row>
    <row r="3001">
      <c r="A3001" s="125"/>
      <c r="D3001" s="2"/>
      <c r="E3001" s="2"/>
      <c r="F3001" s="2"/>
      <c r="G3001" s="2"/>
      <c r="H3001" s="2"/>
      <c r="I3001" s="2"/>
      <c r="J3001" s="2"/>
      <c r="L3001" s="2"/>
      <c r="M3001" s="2"/>
    </row>
    <row r="3002">
      <c r="A3002" s="125"/>
      <c r="D3002" s="2"/>
      <c r="E3002" s="2"/>
      <c r="F3002" s="2"/>
      <c r="G3002" s="2"/>
      <c r="H3002" s="2"/>
      <c r="I3002" s="2"/>
      <c r="J3002" s="2"/>
      <c r="L3002" s="2"/>
      <c r="M3002" s="2"/>
    </row>
    <row r="3003">
      <c r="A3003" s="125"/>
      <c r="D3003" s="2"/>
      <c r="E3003" s="2"/>
      <c r="F3003" s="2"/>
      <c r="G3003" s="2"/>
      <c r="H3003" s="2"/>
      <c r="I3003" s="2"/>
      <c r="J3003" s="2"/>
      <c r="L3003" s="2"/>
      <c r="M3003" s="2"/>
    </row>
    <row r="3004">
      <c r="A3004" s="125"/>
      <c r="D3004" s="2"/>
      <c r="E3004" s="2"/>
      <c r="F3004" s="2"/>
      <c r="G3004" s="2"/>
      <c r="H3004" s="2"/>
      <c r="I3004" s="2"/>
      <c r="J3004" s="2"/>
      <c r="L3004" s="2"/>
      <c r="M3004" s="2"/>
    </row>
    <row r="3005">
      <c r="A3005" s="125"/>
      <c r="D3005" s="2"/>
      <c r="E3005" s="2"/>
      <c r="F3005" s="2"/>
      <c r="G3005" s="2"/>
      <c r="H3005" s="2"/>
      <c r="I3005" s="2"/>
      <c r="J3005" s="2"/>
      <c r="L3005" s="2"/>
      <c r="M3005" s="2"/>
    </row>
    <row r="3006">
      <c r="A3006" s="125"/>
      <c r="D3006" s="2"/>
      <c r="E3006" s="2"/>
      <c r="F3006" s="2"/>
      <c r="G3006" s="2"/>
      <c r="H3006" s="2"/>
      <c r="I3006" s="2"/>
      <c r="J3006" s="2"/>
      <c r="L3006" s="2"/>
      <c r="M3006" s="2"/>
    </row>
    <row r="3007">
      <c r="A3007" s="125"/>
      <c r="D3007" s="2"/>
      <c r="E3007" s="2"/>
      <c r="F3007" s="2"/>
      <c r="G3007" s="2"/>
      <c r="H3007" s="2"/>
      <c r="I3007" s="2"/>
      <c r="J3007" s="2"/>
      <c r="L3007" s="2"/>
      <c r="M3007" s="2"/>
    </row>
    <row r="3008">
      <c r="A3008" s="125"/>
      <c r="D3008" s="2"/>
      <c r="E3008" s="2"/>
      <c r="F3008" s="2"/>
      <c r="G3008" s="2"/>
      <c r="H3008" s="2"/>
      <c r="I3008" s="2"/>
      <c r="J3008" s="2"/>
      <c r="L3008" s="2"/>
      <c r="M3008" s="2"/>
    </row>
    <row r="3009">
      <c r="A3009" s="125"/>
      <c r="D3009" s="2"/>
      <c r="E3009" s="2"/>
      <c r="F3009" s="2"/>
      <c r="G3009" s="2"/>
      <c r="H3009" s="2"/>
      <c r="I3009" s="2"/>
      <c r="J3009" s="2"/>
      <c r="L3009" s="2"/>
      <c r="M3009" s="2"/>
    </row>
    <row r="3010">
      <c r="A3010" s="125"/>
      <c r="D3010" s="2"/>
      <c r="E3010" s="2"/>
      <c r="F3010" s="2"/>
      <c r="G3010" s="2"/>
      <c r="H3010" s="2"/>
      <c r="I3010" s="2"/>
      <c r="J3010" s="2"/>
      <c r="L3010" s="2"/>
      <c r="M3010" s="2"/>
    </row>
    <row r="3011">
      <c r="A3011" s="125"/>
      <c r="D3011" s="2"/>
      <c r="E3011" s="2"/>
      <c r="F3011" s="2"/>
      <c r="G3011" s="2"/>
      <c r="H3011" s="2"/>
      <c r="I3011" s="2"/>
      <c r="J3011" s="2"/>
      <c r="L3011" s="2"/>
      <c r="M3011" s="2"/>
    </row>
    <row r="3012">
      <c r="A3012" s="125"/>
      <c r="D3012" s="2"/>
      <c r="E3012" s="2"/>
      <c r="F3012" s="2"/>
      <c r="G3012" s="2"/>
      <c r="H3012" s="2"/>
      <c r="I3012" s="2"/>
      <c r="J3012" s="2"/>
      <c r="L3012" s="2"/>
      <c r="M3012" s="2"/>
    </row>
    <row r="3013">
      <c r="A3013" s="125"/>
      <c r="D3013" s="2"/>
      <c r="E3013" s="2"/>
      <c r="F3013" s="2"/>
      <c r="G3013" s="2"/>
      <c r="H3013" s="2"/>
      <c r="I3013" s="2"/>
      <c r="J3013" s="2"/>
      <c r="L3013" s="2"/>
      <c r="M3013" s="2"/>
    </row>
    <row r="3014">
      <c r="A3014" s="125"/>
      <c r="D3014" s="2"/>
      <c r="E3014" s="2"/>
      <c r="F3014" s="2"/>
      <c r="G3014" s="2"/>
      <c r="H3014" s="2"/>
      <c r="I3014" s="2"/>
      <c r="J3014" s="2"/>
      <c r="L3014" s="2"/>
      <c r="M3014" s="2"/>
    </row>
    <row r="3015">
      <c r="A3015" s="125"/>
      <c r="D3015" s="2"/>
      <c r="E3015" s="2"/>
      <c r="F3015" s="2"/>
      <c r="G3015" s="2"/>
      <c r="H3015" s="2"/>
      <c r="I3015" s="2"/>
      <c r="J3015" s="2"/>
      <c r="L3015" s="2"/>
      <c r="M3015" s="2"/>
    </row>
    <row r="3016">
      <c r="A3016" s="125"/>
      <c r="D3016" s="2"/>
      <c r="E3016" s="2"/>
      <c r="F3016" s="2"/>
      <c r="G3016" s="2"/>
      <c r="H3016" s="2"/>
      <c r="I3016" s="2"/>
      <c r="J3016" s="2"/>
      <c r="L3016" s="2"/>
      <c r="M3016" s="2"/>
    </row>
    <row r="3017">
      <c r="A3017" s="125"/>
      <c r="D3017" s="2"/>
      <c r="E3017" s="2"/>
      <c r="F3017" s="2"/>
      <c r="G3017" s="2"/>
      <c r="H3017" s="2"/>
      <c r="I3017" s="2"/>
      <c r="J3017" s="2"/>
      <c r="L3017" s="2"/>
      <c r="M3017" s="2"/>
    </row>
    <row r="3018">
      <c r="A3018" s="125"/>
      <c r="D3018" s="2"/>
      <c r="E3018" s="2"/>
      <c r="F3018" s="2"/>
      <c r="G3018" s="2"/>
      <c r="H3018" s="2"/>
      <c r="I3018" s="2"/>
      <c r="J3018" s="2"/>
      <c r="L3018" s="2"/>
      <c r="M3018" s="2"/>
    </row>
    <row r="3019">
      <c r="A3019" s="125"/>
      <c r="D3019" s="2"/>
      <c r="E3019" s="2"/>
      <c r="F3019" s="2"/>
      <c r="G3019" s="2"/>
      <c r="H3019" s="2"/>
      <c r="I3019" s="2"/>
      <c r="J3019" s="2"/>
      <c r="L3019" s="2"/>
      <c r="M3019" s="2"/>
    </row>
    <row r="3020">
      <c r="A3020" s="125"/>
      <c r="D3020" s="2"/>
      <c r="E3020" s="2"/>
      <c r="F3020" s="2"/>
      <c r="G3020" s="2"/>
      <c r="H3020" s="2"/>
      <c r="I3020" s="2"/>
      <c r="J3020" s="2"/>
      <c r="L3020" s="2"/>
      <c r="M3020" s="2"/>
    </row>
    <row r="3021">
      <c r="A3021" s="125"/>
      <c r="D3021" s="2"/>
      <c r="E3021" s="2"/>
      <c r="F3021" s="2"/>
      <c r="G3021" s="2"/>
      <c r="H3021" s="2"/>
      <c r="I3021" s="2"/>
      <c r="J3021" s="2"/>
      <c r="L3021" s="2"/>
      <c r="M3021" s="2"/>
    </row>
    <row r="3022">
      <c r="A3022" s="125"/>
      <c r="D3022" s="2"/>
      <c r="E3022" s="2"/>
      <c r="F3022" s="2"/>
      <c r="G3022" s="2"/>
      <c r="H3022" s="2"/>
      <c r="I3022" s="2"/>
      <c r="J3022" s="2"/>
      <c r="L3022" s="2"/>
      <c r="M3022" s="2"/>
    </row>
    <row r="3023">
      <c r="A3023" s="125"/>
      <c r="D3023" s="2"/>
      <c r="E3023" s="2"/>
      <c r="F3023" s="2"/>
      <c r="G3023" s="2"/>
      <c r="H3023" s="2"/>
      <c r="I3023" s="2"/>
      <c r="J3023" s="2"/>
      <c r="L3023" s="2"/>
      <c r="M3023" s="2"/>
    </row>
    <row r="3024">
      <c r="A3024" s="125"/>
      <c r="D3024" s="2"/>
      <c r="E3024" s="2"/>
      <c r="F3024" s="2"/>
      <c r="G3024" s="2"/>
      <c r="H3024" s="2"/>
      <c r="I3024" s="2"/>
      <c r="J3024" s="2"/>
      <c r="L3024" s="2"/>
      <c r="M3024" s="2"/>
    </row>
    <row r="3025">
      <c r="A3025" s="125"/>
      <c r="D3025" s="2"/>
      <c r="E3025" s="2"/>
      <c r="F3025" s="2"/>
      <c r="G3025" s="2"/>
      <c r="H3025" s="2"/>
      <c r="I3025" s="2"/>
      <c r="J3025" s="2"/>
      <c r="L3025" s="2"/>
      <c r="M3025" s="2"/>
    </row>
    <row r="3026">
      <c r="A3026" s="125"/>
      <c r="D3026" s="2"/>
      <c r="E3026" s="2"/>
      <c r="F3026" s="2"/>
      <c r="G3026" s="2"/>
      <c r="H3026" s="2"/>
      <c r="I3026" s="2"/>
      <c r="J3026" s="2"/>
      <c r="L3026" s="2"/>
      <c r="M3026" s="2"/>
    </row>
    <row r="3027">
      <c r="A3027" s="125"/>
      <c r="D3027" s="2"/>
      <c r="E3027" s="2"/>
      <c r="F3027" s="2"/>
      <c r="G3027" s="2"/>
      <c r="H3027" s="2"/>
      <c r="I3027" s="2"/>
      <c r="J3027" s="2"/>
      <c r="L3027" s="2"/>
      <c r="M3027" s="2"/>
    </row>
    <row r="3028">
      <c r="A3028" s="125"/>
      <c r="D3028" s="2"/>
      <c r="E3028" s="2"/>
      <c r="F3028" s="2"/>
      <c r="G3028" s="2"/>
      <c r="H3028" s="2"/>
      <c r="I3028" s="2"/>
      <c r="J3028" s="2"/>
      <c r="L3028" s="2"/>
      <c r="M3028" s="2"/>
    </row>
    <row r="3029">
      <c r="A3029" s="125"/>
      <c r="D3029" s="2"/>
      <c r="E3029" s="2"/>
      <c r="F3029" s="2"/>
      <c r="G3029" s="2"/>
      <c r="H3029" s="2"/>
      <c r="I3029" s="2"/>
      <c r="J3029" s="2"/>
      <c r="L3029" s="2"/>
      <c r="M3029" s="2"/>
    </row>
    <row r="3030">
      <c r="A3030" s="125"/>
      <c r="D3030" s="2"/>
      <c r="E3030" s="2"/>
      <c r="F3030" s="2"/>
      <c r="G3030" s="2"/>
      <c r="H3030" s="2"/>
      <c r="I3030" s="2"/>
      <c r="J3030" s="2"/>
      <c r="L3030" s="2"/>
      <c r="M3030" s="2"/>
    </row>
    <row r="3031">
      <c r="A3031" s="125"/>
      <c r="D3031" s="2"/>
      <c r="E3031" s="2"/>
      <c r="F3031" s="2"/>
      <c r="G3031" s="2"/>
      <c r="H3031" s="2"/>
      <c r="I3031" s="2"/>
      <c r="J3031" s="2"/>
      <c r="L3031" s="2"/>
      <c r="M3031" s="2"/>
    </row>
    <row r="3032">
      <c r="A3032" s="125"/>
      <c r="D3032" s="2"/>
      <c r="E3032" s="2"/>
      <c r="F3032" s="2"/>
      <c r="G3032" s="2"/>
      <c r="H3032" s="2"/>
      <c r="I3032" s="2"/>
      <c r="J3032" s="2"/>
      <c r="L3032" s="2"/>
      <c r="M3032" s="2"/>
    </row>
    <row r="3033">
      <c r="A3033" s="125"/>
      <c r="D3033" s="2"/>
      <c r="E3033" s="2"/>
      <c r="F3033" s="2"/>
      <c r="G3033" s="2"/>
      <c r="H3033" s="2"/>
      <c r="I3033" s="2"/>
      <c r="J3033" s="2"/>
      <c r="L3033" s="2"/>
      <c r="M3033" s="2"/>
    </row>
    <row r="3034">
      <c r="A3034" s="125"/>
      <c r="D3034" s="2"/>
      <c r="E3034" s="2"/>
      <c r="F3034" s="2"/>
      <c r="G3034" s="2"/>
      <c r="H3034" s="2"/>
      <c r="I3034" s="2"/>
      <c r="J3034" s="2"/>
      <c r="L3034" s="2"/>
      <c r="M3034" s="2"/>
    </row>
    <row r="3035">
      <c r="A3035" s="125"/>
      <c r="D3035" s="2"/>
      <c r="E3035" s="2"/>
      <c r="F3035" s="2"/>
      <c r="G3035" s="2"/>
      <c r="H3035" s="2"/>
      <c r="I3035" s="2"/>
      <c r="J3035" s="2"/>
      <c r="L3035" s="2"/>
      <c r="M3035" s="2"/>
    </row>
    <row r="3036">
      <c r="A3036" s="125"/>
      <c r="D3036" s="2"/>
      <c r="E3036" s="2"/>
      <c r="F3036" s="2"/>
      <c r="G3036" s="2"/>
      <c r="H3036" s="2"/>
      <c r="I3036" s="2"/>
      <c r="J3036" s="2"/>
      <c r="L3036" s="2"/>
      <c r="M3036" s="2"/>
    </row>
    <row r="3037">
      <c r="A3037" s="125"/>
      <c r="D3037" s="2"/>
      <c r="E3037" s="2"/>
      <c r="F3037" s="2"/>
      <c r="G3037" s="2"/>
      <c r="H3037" s="2"/>
      <c r="I3037" s="2"/>
      <c r="J3037" s="2"/>
      <c r="L3037" s="2"/>
      <c r="M3037" s="2"/>
    </row>
    <row r="3038">
      <c r="A3038" s="125"/>
      <c r="D3038" s="2"/>
      <c r="E3038" s="2"/>
      <c r="F3038" s="2"/>
      <c r="G3038" s="2"/>
      <c r="H3038" s="2"/>
      <c r="I3038" s="2"/>
      <c r="J3038" s="2"/>
      <c r="L3038" s="2"/>
      <c r="M3038" s="2"/>
    </row>
    <row r="3039">
      <c r="A3039" s="125"/>
      <c r="D3039" s="2"/>
      <c r="E3039" s="2"/>
      <c r="F3039" s="2"/>
      <c r="G3039" s="2"/>
      <c r="H3039" s="2"/>
      <c r="I3039" s="2"/>
      <c r="J3039" s="2"/>
      <c r="L3039" s="2"/>
      <c r="M3039" s="2"/>
    </row>
    <row r="3040">
      <c r="A3040" s="125"/>
      <c r="D3040" s="2"/>
      <c r="E3040" s="2"/>
      <c r="F3040" s="2"/>
      <c r="G3040" s="2"/>
      <c r="H3040" s="2"/>
      <c r="I3040" s="2"/>
      <c r="J3040" s="2"/>
      <c r="L3040" s="2"/>
      <c r="M3040" s="2"/>
    </row>
    <row r="3041">
      <c r="A3041" s="125"/>
      <c r="D3041" s="2"/>
      <c r="E3041" s="2"/>
      <c r="F3041" s="2"/>
      <c r="G3041" s="2"/>
      <c r="H3041" s="2"/>
      <c r="I3041" s="2"/>
      <c r="J3041" s="2"/>
      <c r="L3041" s="2"/>
      <c r="M3041" s="2"/>
    </row>
    <row r="3042">
      <c r="A3042" s="125"/>
      <c r="D3042" s="2"/>
      <c r="E3042" s="2"/>
      <c r="F3042" s="2"/>
      <c r="G3042" s="2"/>
      <c r="H3042" s="2"/>
      <c r="I3042" s="2"/>
      <c r="J3042" s="2"/>
      <c r="L3042" s="2"/>
      <c r="M3042" s="2"/>
    </row>
    <row r="3043">
      <c r="A3043" s="125"/>
      <c r="D3043" s="2"/>
      <c r="E3043" s="2"/>
      <c r="F3043" s="2"/>
      <c r="G3043" s="2"/>
      <c r="H3043" s="2"/>
      <c r="I3043" s="2"/>
      <c r="J3043" s="2"/>
      <c r="L3043" s="2"/>
      <c r="M3043" s="2"/>
    </row>
    <row r="3044">
      <c r="A3044" s="125"/>
      <c r="D3044" s="2"/>
      <c r="E3044" s="2"/>
      <c r="F3044" s="2"/>
      <c r="G3044" s="2"/>
      <c r="H3044" s="2"/>
      <c r="I3044" s="2"/>
      <c r="J3044" s="2"/>
      <c r="L3044" s="2"/>
      <c r="M3044" s="2"/>
    </row>
    <row r="3045">
      <c r="A3045" s="125"/>
      <c r="D3045" s="2"/>
      <c r="E3045" s="2"/>
      <c r="F3045" s="2"/>
      <c r="G3045" s="2"/>
      <c r="H3045" s="2"/>
      <c r="I3045" s="2"/>
      <c r="J3045" s="2"/>
      <c r="L3045" s="2"/>
      <c r="M3045" s="2"/>
    </row>
    <row r="3046">
      <c r="A3046" s="125"/>
      <c r="D3046" s="2"/>
      <c r="E3046" s="2"/>
      <c r="F3046" s="2"/>
      <c r="G3046" s="2"/>
      <c r="H3046" s="2"/>
      <c r="I3046" s="2"/>
      <c r="J3046" s="2"/>
      <c r="L3046" s="2"/>
      <c r="M3046" s="2"/>
    </row>
    <row r="3047">
      <c r="A3047" s="125"/>
      <c r="D3047" s="2"/>
      <c r="E3047" s="2"/>
      <c r="F3047" s="2"/>
      <c r="G3047" s="2"/>
      <c r="H3047" s="2"/>
      <c r="I3047" s="2"/>
      <c r="J3047" s="2"/>
      <c r="L3047" s="2"/>
      <c r="M3047" s="2"/>
    </row>
    <row r="3048">
      <c r="A3048" s="125"/>
      <c r="D3048" s="2"/>
      <c r="E3048" s="2"/>
      <c r="F3048" s="2"/>
      <c r="G3048" s="2"/>
      <c r="H3048" s="2"/>
      <c r="I3048" s="2"/>
      <c r="J3048" s="2"/>
      <c r="L3048" s="2"/>
      <c r="M3048" s="2"/>
    </row>
    <row r="3049">
      <c r="A3049" s="125"/>
      <c r="D3049" s="2"/>
      <c r="E3049" s="2"/>
      <c r="F3049" s="2"/>
      <c r="G3049" s="2"/>
      <c r="H3049" s="2"/>
      <c r="I3049" s="2"/>
      <c r="J3049" s="2"/>
      <c r="L3049" s="2"/>
      <c r="M3049" s="2"/>
    </row>
    <row r="3050">
      <c r="A3050" s="125"/>
      <c r="D3050" s="2"/>
      <c r="E3050" s="2"/>
      <c r="F3050" s="2"/>
      <c r="G3050" s="2"/>
      <c r="H3050" s="2"/>
      <c r="I3050" s="2"/>
      <c r="J3050" s="2"/>
      <c r="L3050" s="2"/>
      <c r="M3050" s="2"/>
    </row>
    <row r="3051">
      <c r="A3051" s="125"/>
      <c r="D3051" s="2"/>
      <c r="E3051" s="2"/>
      <c r="F3051" s="2"/>
      <c r="G3051" s="2"/>
      <c r="H3051" s="2"/>
      <c r="I3051" s="2"/>
      <c r="J3051" s="2"/>
      <c r="L3051" s="2"/>
      <c r="M3051" s="2"/>
    </row>
    <row r="3052">
      <c r="A3052" s="125"/>
      <c r="D3052" s="2"/>
      <c r="E3052" s="2"/>
      <c r="F3052" s="2"/>
      <c r="G3052" s="2"/>
      <c r="H3052" s="2"/>
      <c r="I3052" s="2"/>
      <c r="J3052" s="2"/>
      <c r="L3052" s="2"/>
      <c r="M3052" s="2"/>
    </row>
    <row r="3053">
      <c r="A3053" s="125"/>
      <c r="D3053" s="2"/>
      <c r="E3053" s="2"/>
      <c r="F3053" s="2"/>
      <c r="G3053" s="2"/>
      <c r="H3053" s="2"/>
      <c r="I3053" s="2"/>
      <c r="J3053" s="2"/>
      <c r="L3053" s="2"/>
      <c r="M3053" s="2"/>
    </row>
    <row r="3054">
      <c r="A3054" s="125"/>
      <c r="D3054" s="2"/>
      <c r="E3054" s="2"/>
      <c r="F3054" s="2"/>
      <c r="G3054" s="2"/>
      <c r="H3054" s="2"/>
      <c r="I3054" s="2"/>
      <c r="J3054" s="2"/>
      <c r="L3054" s="2"/>
      <c r="M3054" s="2"/>
    </row>
    <row r="3055">
      <c r="A3055" s="125"/>
      <c r="D3055" s="2"/>
      <c r="E3055" s="2"/>
      <c r="F3055" s="2"/>
      <c r="G3055" s="2"/>
      <c r="H3055" s="2"/>
      <c r="I3055" s="2"/>
      <c r="J3055" s="2"/>
      <c r="L3055" s="2"/>
      <c r="M3055" s="2"/>
    </row>
    <row r="3056">
      <c r="A3056" s="125"/>
      <c r="D3056" s="2"/>
      <c r="E3056" s="2"/>
      <c r="F3056" s="2"/>
      <c r="G3056" s="2"/>
      <c r="H3056" s="2"/>
      <c r="I3056" s="2"/>
      <c r="J3056" s="2"/>
      <c r="L3056" s="2"/>
      <c r="M3056" s="2"/>
    </row>
    <row r="3057">
      <c r="A3057" s="125"/>
      <c r="D3057" s="2"/>
      <c r="E3057" s="2"/>
      <c r="F3057" s="2"/>
      <c r="G3057" s="2"/>
      <c r="H3057" s="2"/>
      <c r="I3057" s="2"/>
      <c r="J3057" s="2"/>
      <c r="L3057" s="2"/>
      <c r="M3057" s="2"/>
    </row>
    <row r="3058">
      <c r="A3058" s="125"/>
      <c r="D3058" s="2"/>
      <c r="E3058" s="2"/>
      <c r="F3058" s="2"/>
      <c r="G3058" s="2"/>
      <c r="H3058" s="2"/>
      <c r="I3058" s="2"/>
      <c r="J3058" s="2"/>
      <c r="L3058" s="2"/>
      <c r="M3058" s="2"/>
    </row>
    <row r="3059">
      <c r="A3059" s="125"/>
      <c r="D3059" s="2"/>
      <c r="E3059" s="2"/>
      <c r="F3059" s="2"/>
      <c r="G3059" s="2"/>
      <c r="H3059" s="2"/>
      <c r="I3059" s="2"/>
      <c r="J3059" s="2"/>
      <c r="L3059" s="2"/>
      <c r="M3059" s="2"/>
    </row>
    <row r="3060">
      <c r="A3060" s="125"/>
      <c r="D3060" s="2"/>
      <c r="E3060" s="2"/>
      <c r="F3060" s="2"/>
      <c r="G3060" s="2"/>
      <c r="H3060" s="2"/>
      <c r="I3060" s="2"/>
      <c r="J3060" s="2"/>
      <c r="L3060" s="2"/>
      <c r="M3060" s="2"/>
    </row>
    <row r="3061">
      <c r="A3061" s="125"/>
      <c r="D3061" s="2"/>
      <c r="E3061" s="2"/>
      <c r="F3061" s="2"/>
      <c r="G3061" s="2"/>
      <c r="H3061" s="2"/>
      <c r="I3061" s="2"/>
      <c r="J3061" s="2"/>
      <c r="L3061" s="2"/>
      <c r="M3061" s="2"/>
    </row>
    <row r="3062">
      <c r="A3062" s="125"/>
      <c r="D3062" s="2"/>
      <c r="E3062" s="2"/>
      <c r="F3062" s="2"/>
      <c r="G3062" s="2"/>
      <c r="H3062" s="2"/>
      <c r="I3062" s="2"/>
      <c r="J3062" s="2"/>
      <c r="L3062" s="2"/>
      <c r="M3062" s="2"/>
    </row>
    <row r="3063">
      <c r="A3063" s="125"/>
      <c r="D3063" s="2"/>
      <c r="E3063" s="2"/>
      <c r="F3063" s="2"/>
      <c r="G3063" s="2"/>
      <c r="H3063" s="2"/>
      <c r="I3063" s="2"/>
      <c r="J3063" s="2"/>
      <c r="L3063" s="2"/>
      <c r="M3063" s="2"/>
    </row>
    <row r="3064">
      <c r="A3064" s="125"/>
      <c r="D3064" s="2"/>
      <c r="E3064" s="2"/>
      <c r="F3064" s="2"/>
      <c r="G3064" s="2"/>
      <c r="H3064" s="2"/>
      <c r="I3064" s="2"/>
      <c r="J3064" s="2"/>
      <c r="L3064" s="2"/>
      <c r="M3064" s="2"/>
    </row>
    <row r="3065">
      <c r="A3065" s="125"/>
      <c r="D3065" s="2"/>
      <c r="E3065" s="2"/>
      <c r="F3065" s="2"/>
      <c r="G3065" s="2"/>
      <c r="H3065" s="2"/>
      <c r="I3065" s="2"/>
      <c r="J3065" s="2"/>
      <c r="L3065" s="2"/>
      <c r="M3065" s="2"/>
    </row>
    <row r="3066">
      <c r="A3066" s="125"/>
      <c r="D3066" s="2"/>
      <c r="E3066" s="2"/>
      <c r="F3066" s="2"/>
      <c r="G3066" s="2"/>
      <c r="H3066" s="2"/>
      <c r="I3066" s="2"/>
      <c r="J3066" s="2"/>
      <c r="L3066" s="2"/>
      <c r="M3066" s="2"/>
    </row>
    <row r="3067">
      <c r="A3067" s="125"/>
      <c r="D3067" s="2"/>
      <c r="E3067" s="2"/>
      <c r="F3067" s="2"/>
      <c r="G3067" s="2"/>
      <c r="H3067" s="2"/>
      <c r="I3067" s="2"/>
      <c r="J3067" s="2"/>
      <c r="L3067" s="2"/>
      <c r="M3067" s="2"/>
    </row>
    <row r="3068">
      <c r="A3068" s="125"/>
      <c r="D3068" s="2"/>
      <c r="E3068" s="2"/>
      <c r="F3068" s="2"/>
      <c r="G3068" s="2"/>
      <c r="H3068" s="2"/>
      <c r="I3068" s="2"/>
      <c r="J3068" s="2"/>
      <c r="L3068" s="2"/>
      <c r="M3068" s="2"/>
    </row>
    <row r="3069">
      <c r="A3069" s="125"/>
      <c r="D3069" s="2"/>
      <c r="E3069" s="2"/>
      <c r="F3069" s="2"/>
      <c r="G3069" s="2"/>
      <c r="H3069" s="2"/>
      <c r="I3069" s="2"/>
      <c r="J3069" s="2"/>
      <c r="L3069" s="2"/>
      <c r="M3069" s="2"/>
    </row>
    <row r="3070">
      <c r="A3070" s="125"/>
      <c r="D3070" s="2"/>
      <c r="E3070" s="2"/>
      <c r="F3070" s="2"/>
      <c r="G3070" s="2"/>
      <c r="H3070" s="2"/>
      <c r="I3070" s="2"/>
      <c r="J3070" s="2"/>
      <c r="L3070" s="2"/>
      <c r="M3070" s="2"/>
    </row>
    <row r="3071">
      <c r="A3071" s="125"/>
      <c r="D3071" s="2"/>
      <c r="E3071" s="2"/>
      <c r="F3071" s="2"/>
      <c r="G3071" s="2"/>
      <c r="H3071" s="2"/>
      <c r="I3071" s="2"/>
      <c r="J3071" s="2"/>
      <c r="L3071" s="2"/>
      <c r="M3071" s="2"/>
    </row>
    <row r="3072">
      <c r="A3072" s="125"/>
      <c r="D3072" s="2"/>
      <c r="E3072" s="2"/>
      <c r="F3072" s="2"/>
      <c r="G3072" s="2"/>
      <c r="H3072" s="2"/>
      <c r="I3072" s="2"/>
      <c r="J3072" s="2"/>
      <c r="L3072" s="2"/>
      <c r="M3072" s="2"/>
    </row>
    <row r="3073">
      <c r="A3073" s="125"/>
      <c r="D3073" s="2"/>
      <c r="E3073" s="2"/>
      <c r="F3073" s="2"/>
      <c r="G3073" s="2"/>
      <c r="H3073" s="2"/>
      <c r="I3073" s="2"/>
      <c r="J3073" s="2"/>
      <c r="L3073" s="2"/>
      <c r="M3073" s="2"/>
    </row>
    <row r="3074">
      <c r="A3074" s="125"/>
      <c r="D3074" s="2"/>
      <c r="E3074" s="2"/>
      <c r="F3074" s="2"/>
      <c r="G3074" s="2"/>
      <c r="H3074" s="2"/>
      <c r="I3074" s="2"/>
      <c r="J3074" s="2"/>
      <c r="L3074" s="2"/>
      <c r="M3074" s="2"/>
    </row>
    <row r="3075">
      <c r="A3075" s="125"/>
      <c r="D3075" s="2"/>
      <c r="E3075" s="2"/>
      <c r="F3075" s="2"/>
      <c r="G3075" s="2"/>
      <c r="H3075" s="2"/>
      <c r="I3075" s="2"/>
      <c r="J3075" s="2"/>
      <c r="L3075" s="2"/>
      <c r="M3075" s="2"/>
    </row>
    <row r="3076">
      <c r="A3076" s="125"/>
      <c r="D3076" s="2"/>
      <c r="E3076" s="2"/>
      <c r="F3076" s="2"/>
      <c r="G3076" s="2"/>
      <c r="H3076" s="2"/>
      <c r="I3076" s="2"/>
      <c r="J3076" s="2"/>
      <c r="L3076" s="2"/>
      <c r="M3076" s="2"/>
    </row>
    <row r="3077">
      <c r="A3077" s="125"/>
      <c r="D3077" s="2"/>
      <c r="E3077" s="2"/>
      <c r="F3077" s="2"/>
      <c r="G3077" s="2"/>
      <c r="H3077" s="2"/>
      <c r="I3077" s="2"/>
      <c r="J3077" s="2"/>
      <c r="L3077" s="2"/>
      <c r="M3077" s="2"/>
    </row>
    <row r="3078">
      <c r="A3078" s="125"/>
      <c r="D3078" s="2"/>
      <c r="E3078" s="2"/>
      <c r="F3078" s="2"/>
      <c r="G3078" s="2"/>
      <c r="H3078" s="2"/>
      <c r="I3078" s="2"/>
      <c r="J3078" s="2"/>
      <c r="L3078" s="2"/>
      <c r="M3078" s="2"/>
    </row>
    <row r="3079">
      <c r="A3079" s="125"/>
      <c r="D3079" s="2"/>
      <c r="E3079" s="2"/>
      <c r="F3079" s="2"/>
      <c r="G3079" s="2"/>
      <c r="H3079" s="2"/>
      <c r="I3079" s="2"/>
      <c r="J3079" s="2"/>
      <c r="L3079" s="2"/>
      <c r="M3079" s="2"/>
    </row>
    <row r="3080">
      <c r="A3080" s="125"/>
      <c r="D3080" s="2"/>
      <c r="E3080" s="2"/>
      <c r="F3080" s="2"/>
      <c r="G3080" s="2"/>
      <c r="H3080" s="2"/>
      <c r="I3080" s="2"/>
      <c r="J3080" s="2"/>
      <c r="L3080" s="2"/>
      <c r="M3080" s="2"/>
    </row>
    <row r="3081">
      <c r="A3081" s="125"/>
      <c r="D3081" s="2"/>
      <c r="E3081" s="2"/>
      <c r="F3081" s="2"/>
      <c r="G3081" s="2"/>
      <c r="H3081" s="2"/>
      <c r="I3081" s="2"/>
      <c r="J3081" s="2"/>
      <c r="L3081" s="2"/>
      <c r="M3081" s="2"/>
    </row>
    <row r="3082">
      <c r="A3082" s="125"/>
      <c r="D3082" s="2"/>
      <c r="E3082" s="2"/>
      <c r="F3082" s="2"/>
      <c r="G3082" s="2"/>
      <c r="H3082" s="2"/>
      <c r="I3082" s="2"/>
      <c r="J3082" s="2"/>
      <c r="L3082" s="2"/>
      <c r="M3082" s="2"/>
    </row>
    <row r="3083">
      <c r="A3083" s="125"/>
      <c r="D3083" s="2"/>
      <c r="E3083" s="2"/>
      <c r="F3083" s="2"/>
      <c r="G3083" s="2"/>
      <c r="H3083" s="2"/>
      <c r="I3083" s="2"/>
      <c r="J3083" s="2"/>
      <c r="L3083" s="2"/>
      <c r="M3083" s="2"/>
    </row>
    <row r="3084">
      <c r="A3084" s="125"/>
      <c r="D3084" s="2"/>
      <c r="E3084" s="2"/>
      <c r="F3084" s="2"/>
      <c r="G3084" s="2"/>
      <c r="H3084" s="2"/>
      <c r="I3084" s="2"/>
      <c r="J3084" s="2"/>
      <c r="L3084" s="2"/>
      <c r="M3084" s="2"/>
    </row>
    <row r="3085">
      <c r="A3085" s="125"/>
      <c r="D3085" s="2"/>
      <c r="E3085" s="2"/>
      <c r="F3085" s="2"/>
      <c r="G3085" s="2"/>
      <c r="H3085" s="2"/>
      <c r="I3085" s="2"/>
      <c r="J3085" s="2"/>
      <c r="L3085" s="2"/>
      <c r="M3085" s="2"/>
    </row>
    <row r="3086">
      <c r="A3086" s="125"/>
      <c r="D3086" s="2"/>
      <c r="E3086" s="2"/>
      <c r="F3086" s="2"/>
      <c r="G3086" s="2"/>
      <c r="H3086" s="2"/>
      <c r="I3086" s="2"/>
      <c r="J3086" s="2"/>
      <c r="L3086" s="2"/>
      <c r="M3086" s="2"/>
    </row>
    <row r="3087">
      <c r="A3087" s="125"/>
      <c r="D3087" s="2"/>
      <c r="E3087" s="2"/>
      <c r="F3087" s="2"/>
      <c r="G3087" s="2"/>
      <c r="H3087" s="2"/>
      <c r="I3087" s="2"/>
      <c r="J3087" s="2"/>
      <c r="L3087" s="2"/>
      <c r="M3087" s="2"/>
    </row>
    <row r="3088">
      <c r="A3088" s="125"/>
      <c r="D3088" s="2"/>
      <c r="E3088" s="2"/>
      <c r="F3088" s="2"/>
      <c r="G3088" s="2"/>
      <c r="H3088" s="2"/>
      <c r="I3088" s="2"/>
      <c r="J3088" s="2"/>
      <c r="L3088" s="2"/>
      <c r="M3088" s="2"/>
    </row>
    <row r="3089">
      <c r="A3089" s="125"/>
      <c r="D3089" s="2"/>
      <c r="E3089" s="2"/>
      <c r="F3089" s="2"/>
      <c r="G3089" s="2"/>
      <c r="H3089" s="2"/>
      <c r="I3089" s="2"/>
      <c r="J3089" s="2"/>
      <c r="L3089" s="2"/>
      <c r="M3089" s="2"/>
    </row>
    <row r="3090">
      <c r="A3090" s="125"/>
      <c r="D3090" s="2"/>
      <c r="E3090" s="2"/>
      <c r="F3090" s="2"/>
      <c r="G3090" s="2"/>
      <c r="H3090" s="2"/>
      <c r="I3090" s="2"/>
      <c r="J3090" s="2"/>
      <c r="L3090" s="2"/>
      <c r="M3090" s="2"/>
    </row>
    <row r="3091">
      <c r="A3091" s="125"/>
      <c r="D3091" s="2"/>
      <c r="E3091" s="2"/>
      <c r="F3091" s="2"/>
      <c r="G3091" s="2"/>
      <c r="H3091" s="2"/>
      <c r="I3091" s="2"/>
      <c r="J3091" s="2"/>
      <c r="L3091" s="2"/>
      <c r="M3091" s="2"/>
    </row>
    <row r="3092">
      <c r="A3092" s="125"/>
      <c r="D3092" s="2"/>
      <c r="E3092" s="2"/>
      <c r="F3092" s="2"/>
      <c r="G3092" s="2"/>
      <c r="H3092" s="2"/>
      <c r="I3092" s="2"/>
      <c r="J3092" s="2"/>
      <c r="L3092" s="2"/>
      <c r="M3092" s="2"/>
    </row>
    <row r="3093">
      <c r="A3093" s="125"/>
      <c r="D3093" s="2"/>
      <c r="E3093" s="2"/>
      <c r="F3093" s="2"/>
      <c r="G3093" s="2"/>
      <c r="H3093" s="2"/>
      <c r="I3093" s="2"/>
      <c r="J3093" s="2"/>
      <c r="L3093" s="2"/>
      <c r="M3093" s="2"/>
    </row>
    <row r="3094">
      <c r="A3094" s="125"/>
      <c r="D3094" s="2"/>
      <c r="E3094" s="2"/>
      <c r="F3094" s="2"/>
      <c r="G3094" s="2"/>
      <c r="H3094" s="2"/>
      <c r="I3094" s="2"/>
      <c r="J3094" s="2"/>
      <c r="L3094" s="2"/>
      <c r="M3094" s="2"/>
    </row>
    <row r="3095">
      <c r="A3095" s="125"/>
      <c r="D3095" s="2"/>
      <c r="E3095" s="2"/>
      <c r="F3095" s="2"/>
      <c r="G3095" s="2"/>
      <c r="H3095" s="2"/>
      <c r="I3095" s="2"/>
      <c r="J3095" s="2"/>
      <c r="L3095" s="2"/>
      <c r="M3095" s="2"/>
    </row>
    <row r="3096">
      <c r="A3096" s="125"/>
      <c r="D3096" s="2"/>
      <c r="E3096" s="2"/>
      <c r="F3096" s="2"/>
      <c r="G3096" s="2"/>
      <c r="H3096" s="2"/>
      <c r="I3096" s="2"/>
      <c r="J3096" s="2"/>
      <c r="L3096" s="2"/>
      <c r="M3096" s="2"/>
    </row>
    <row r="3097">
      <c r="A3097" s="125"/>
      <c r="D3097" s="2"/>
      <c r="E3097" s="2"/>
      <c r="F3097" s="2"/>
      <c r="G3097" s="2"/>
      <c r="H3097" s="2"/>
      <c r="I3097" s="2"/>
      <c r="J3097" s="2"/>
      <c r="L3097" s="2"/>
      <c r="M3097" s="2"/>
    </row>
    <row r="3098">
      <c r="A3098" s="125"/>
      <c r="D3098" s="2"/>
      <c r="E3098" s="2"/>
      <c r="F3098" s="2"/>
      <c r="G3098" s="2"/>
      <c r="H3098" s="2"/>
      <c r="I3098" s="2"/>
      <c r="J3098" s="2"/>
      <c r="L3098" s="2"/>
      <c r="M3098" s="2"/>
    </row>
    <row r="3099">
      <c r="A3099" s="125"/>
      <c r="D3099" s="2"/>
      <c r="E3099" s="2"/>
      <c r="F3099" s="2"/>
      <c r="G3099" s="2"/>
      <c r="H3099" s="2"/>
      <c r="I3099" s="2"/>
      <c r="J3099" s="2"/>
      <c r="L3099" s="2"/>
      <c r="M3099" s="2"/>
    </row>
    <row r="3100">
      <c r="A3100" s="125"/>
      <c r="D3100" s="2"/>
      <c r="E3100" s="2"/>
      <c r="F3100" s="2"/>
      <c r="G3100" s="2"/>
      <c r="H3100" s="2"/>
      <c r="I3100" s="2"/>
      <c r="J3100" s="2"/>
      <c r="L3100" s="2"/>
      <c r="M3100" s="2"/>
    </row>
    <row r="3101">
      <c r="A3101" s="125"/>
      <c r="D3101" s="2"/>
      <c r="E3101" s="2"/>
      <c r="F3101" s="2"/>
      <c r="G3101" s="2"/>
      <c r="H3101" s="2"/>
      <c r="I3101" s="2"/>
      <c r="J3101" s="2"/>
      <c r="L3101" s="2"/>
      <c r="M3101" s="2"/>
    </row>
    <row r="3102">
      <c r="A3102" s="125"/>
      <c r="D3102" s="2"/>
      <c r="E3102" s="2"/>
      <c r="F3102" s="2"/>
      <c r="G3102" s="2"/>
      <c r="H3102" s="2"/>
      <c r="I3102" s="2"/>
      <c r="J3102" s="2"/>
      <c r="L3102" s="2"/>
      <c r="M3102" s="2"/>
    </row>
    <row r="3103">
      <c r="A3103" s="125"/>
      <c r="D3103" s="2"/>
      <c r="E3103" s="2"/>
      <c r="F3103" s="2"/>
      <c r="G3103" s="2"/>
      <c r="H3103" s="2"/>
      <c r="I3103" s="2"/>
      <c r="J3103" s="2"/>
      <c r="L3103" s="2"/>
      <c r="M3103" s="2"/>
    </row>
    <row r="3104">
      <c r="A3104" s="125"/>
      <c r="D3104" s="2"/>
      <c r="E3104" s="2"/>
      <c r="F3104" s="2"/>
      <c r="G3104" s="2"/>
      <c r="H3104" s="2"/>
      <c r="I3104" s="2"/>
      <c r="J3104" s="2"/>
      <c r="L3104" s="2"/>
      <c r="M3104" s="2"/>
    </row>
    <row r="3105">
      <c r="A3105" s="125"/>
      <c r="D3105" s="2"/>
      <c r="E3105" s="2"/>
      <c r="F3105" s="2"/>
      <c r="G3105" s="2"/>
      <c r="H3105" s="2"/>
      <c r="I3105" s="2"/>
      <c r="J3105" s="2"/>
      <c r="L3105" s="2"/>
      <c r="M3105" s="2"/>
    </row>
    <row r="3106">
      <c r="A3106" s="125"/>
      <c r="D3106" s="2"/>
      <c r="E3106" s="2"/>
      <c r="F3106" s="2"/>
      <c r="G3106" s="2"/>
      <c r="H3106" s="2"/>
      <c r="I3106" s="2"/>
      <c r="J3106" s="2"/>
      <c r="L3106" s="2"/>
      <c r="M3106" s="2"/>
    </row>
    <row r="3107">
      <c r="A3107" s="125"/>
      <c r="D3107" s="2"/>
      <c r="E3107" s="2"/>
      <c r="F3107" s="2"/>
      <c r="G3107" s="2"/>
      <c r="H3107" s="2"/>
      <c r="I3107" s="2"/>
      <c r="J3107" s="2"/>
      <c r="L3107" s="2"/>
      <c r="M3107" s="2"/>
    </row>
    <row r="3108">
      <c r="A3108" s="125"/>
      <c r="D3108" s="2"/>
      <c r="E3108" s="2"/>
      <c r="F3108" s="2"/>
      <c r="G3108" s="2"/>
      <c r="H3108" s="2"/>
      <c r="I3108" s="2"/>
      <c r="J3108" s="2"/>
      <c r="L3108" s="2"/>
      <c r="M3108" s="2"/>
    </row>
    <row r="3109">
      <c r="A3109" s="125"/>
      <c r="D3109" s="2"/>
      <c r="E3109" s="2"/>
      <c r="F3109" s="2"/>
      <c r="G3109" s="2"/>
      <c r="H3109" s="2"/>
      <c r="I3109" s="2"/>
      <c r="J3109" s="2"/>
      <c r="L3109" s="2"/>
      <c r="M3109" s="2"/>
    </row>
    <row r="3110">
      <c r="A3110" s="125"/>
      <c r="D3110" s="2"/>
      <c r="E3110" s="2"/>
      <c r="F3110" s="2"/>
      <c r="G3110" s="2"/>
      <c r="H3110" s="2"/>
      <c r="I3110" s="2"/>
      <c r="J3110" s="2"/>
      <c r="L3110" s="2"/>
      <c r="M3110" s="2"/>
    </row>
    <row r="3111">
      <c r="A3111" s="125"/>
      <c r="D3111" s="2"/>
      <c r="E3111" s="2"/>
      <c r="F3111" s="2"/>
      <c r="G3111" s="2"/>
      <c r="H3111" s="2"/>
      <c r="I3111" s="2"/>
      <c r="J3111" s="2"/>
      <c r="L3111" s="2"/>
      <c r="M3111" s="2"/>
    </row>
    <row r="3112">
      <c r="A3112" s="125"/>
      <c r="D3112" s="2"/>
      <c r="E3112" s="2"/>
      <c r="F3112" s="2"/>
      <c r="G3112" s="2"/>
      <c r="H3112" s="2"/>
      <c r="I3112" s="2"/>
      <c r="J3112" s="2"/>
      <c r="L3112" s="2"/>
      <c r="M3112" s="2"/>
    </row>
    <row r="3113">
      <c r="A3113" s="125"/>
      <c r="D3113" s="2"/>
      <c r="E3113" s="2"/>
      <c r="F3113" s="2"/>
      <c r="G3113" s="2"/>
      <c r="H3113" s="2"/>
      <c r="I3113" s="2"/>
      <c r="J3113" s="2"/>
      <c r="L3113" s="2"/>
      <c r="M3113" s="2"/>
    </row>
    <row r="3114">
      <c r="A3114" s="125"/>
      <c r="D3114" s="2"/>
      <c r="E3114" s="2"/>
      <c r="F3114" s="2"/>
      <c r="G3114" s="2"/>
      <c r="H3114" s="2"/>
      <c r="I3114" s="2"/>
      <c r="J3114" s="2"/>
      <c r="L3114" s="2"/>
      <c r="M3114" s="2"/>
    </row>
    <row r="3115">
      <c r="A3115" s="125"/>
      <c r="D3115" s="2"/>
      <c r="E3115" s="2"/>
      <c r="F3115" s="2"/>
      <c r="G3115" s="2"/>
      <c r="H3115" s="2"/>
      <c r="I3115" s="2"/>
      <c r="J3115" s="2"/>
      <c r="L3115" s="2"/>
      <c r="M3115" s="2"/>
    </row>
    <row r="3116">
      <c r="A3116" s="125"/>
      <c r="D3116" s="2"/>
      <c r="E3116" s="2"/>
      <c r="F3116" s="2"/>
      <c r="G3116" s="2"/>
      <c r="H3116" s="2"/>
      <c r="I3116" s="2"/>
      <c r="J3116" s="2"/>
      <c r="L3116" s="2"/>
      <c r="M3116" s="2"/>
    </row>
    <row r="3117">
      <c r="A3117" s="125"/>
      <c r="D3117" s="2"/>
      <c r="E3117" s="2"/>
      <c r="F3117" s="2"/>
      <c r="G3117" s="2"/>
      <c r="H3117" s="2"/>
      <c r="I3117" s="2"/>
      <c r="J3117" s="2"/>
      <c r="L3117" s="2"/>
      <c r="M3117" s="2"/>
    </row>
    <row r="3118">
      <c r="A3118" s="125"/>
      <c r="D3118" s="2"/>
      <c r="E3118" s="2"/>
      <c r="F3118" s="2"/>
      <c r="G3118" s="2"/>
      <c r="H3118" s="2"/>
      <c r="I3118" s="2"/>
      <c r="J3118" s="2"/>
      <c r="L3118" s="2"/>
      <c r="M3118" s="2"/>
    </row>
    <row r="3119">
      <c r="A3119" s="125"/>
      <c r="D3119" s="2"/>
      <c r="E3119" s="2"/>
      <c r="F3119" s="2"/>
      <c r="G3119" s="2"/>
      <c r="H3119" s="2"/>
      <c r="I3119" s="2"/>
      <c r="J3119" s="2"/>
      <c r="L3119" s="2"/>
      <c r="M3119" s="2"/>
    </row>
    <row r="3120">
      <c r="A3120" s="125"/>
      <c r="D3120" s="2"/>
      <c r="E3120" s="2"/>
      <c r="F3120" s="2"/>
      <c r="G3120" s="2"/>
      <c r="H3120" s="2"/>
      <c r="I3120" s="2"/>
      <c r="J3120" s="2"/>
      <c r="L3120" s="2"/>
      <c r="M3120" s="2"/>
    </row>
    <row r="3121">
      <c r="A3121" s="125"/>
      <c r="D3121" s="2"/>
      <c r="E3121" s="2"/>
      <c r="F3121" s="2"/>
      <c r="G3121" s="2"/>
      <c r="H3121" s="2"/>
      <c r="I3121" s="2"/>
      <c r="J3121" s="2"/>
      <c r="L3121" s="2"/>
      <c r="M3121" s="2"/>
    </row>
    <row r="3122">
      <c r="A3122" s="125"/>
      <c r="D3122" s="2"/>
      <c r="E3122" s="2"/>
      <c r="F3122" s="2"/>
      <c r="G3122" s="2"/>
      <c r="H3122" s="2"/>
      <c r="I3122" s="2"/>
      <c r="J3122" s="2"/>
      <c r="L3122" s="2"/>
      <c r="M3122" s="2"/>
    </row>
    <row r="3123">
      <c r="A3123" s="125"/>
      <c r="D3123" s="2"/>
      <c r="E3123" s="2"/>
      <c r="F3123" s="2"/>
      <c r="G3123" s="2"/>
      <c r="H3123" s="2"/>
      <c r="I3123" s="2"/>
      <c r="J3123" s="2"/>
      <c r="L3123" s="2"/>
      <c r="M3123" s="2"/>
    </row>
    <row r="3124">
      <c r="A3124" s="125"/>
      <c r="D3124" s="2"/>
      <c r="E3124" s="2"/>
      <c r="F3124" s="2"/>
      <c r="G3124" s="2"/>
      <c r="H3124" s="2"/>
      <c r="I3124" s="2"/>
      <c r="J3124" s="2"/>
      <c r="L3124" s="2"/>
      <c r="M3124" s="2"/>
    </row>
    <row r="3125">
      <c r="A3125" s="125"/>
      <c r="D3125" s="2"/>
      <c r="E3125" s="2"/>
      <c r="F3125" s="2"/>
      <c r="G3125" s="2"/>
      <c r="H3125" s="2"/>
      <c r="I3125" s="2"/>
      <c r="J3125" s="2"/>
      <c r="L3125" s="2"/>
      <c r="M3125" s="2"/>
    </row>
    <row r="3126">
      <c r="A3126" s="125"/>
      <c r="D3126" s="2"/>
      <c r="E3126" s="2"/>
      <c r="F3126" s="2"/>
      <c r="G3126" s="2"/>
      <c r="H3126" s="2"/>
      <c r="I3126" s="2"/>
      <c r="J3126" s="2"/>
      <c r="L3126" s="2"/>
      <c r="M3126" s="2"/>
    </row>
    <row r="3127">
      <c r="A3127" s="125"/>
      <c r="D3127" s="2"/>
      <c r="E3127" s="2"/>
      <c r="F3127" s="2"/>
      <c r="G3127" s="2"/>
      <c r="H3127" s="2"/>
      <c r="I3127" s="2"/>
      <c r="J3127" s="2"/>
      <c r="L3127" s="2"/>
      <c r="M3127" s="2"/>
    </row>
    <row r="3128">
      <c r="A3128" s="125"/>
      <c r="D3128" s="2"/>
      <c r="E3128" s="2"/>
      <c r="F3128" s="2"/>
      <c r="G3128" s="2"/>
      <c r="H3128" s="2"/>
      <c r="I3128" s="2"/>
      <c r="J3128" s="2"/>
      <c r="L3128" s="2"/>
      <c r="M3128" s="2"/>
    </row>
    <row r="3129">
      <c r="A3129" s="125"/>
      <c r="D3129" s="2"/>
      <c r="E3129" s="2"/>
      <c r="F3129" s="2"/>
      <c r="G3129" s="2"/>
      <c r="H3129" s="2"/>
      <c r="I3129" s="2"/>
      <c r="J3129" s="2"/>
      <c r="L3129" s="2"/>
      <c r="M3129" s="2"/>
    </row>
    <row r="3130">
      <c r="A3130" s="125"/>
      <c r="D3130" s="2"/>
      <c r="E3130" s="2"/>
      <c r="F3130" s="2"/>
      <c r="G3130" s="2"/>
      <c r="H3130" s="2"/>
      <c r="I3130" s="2"/>
      <c r="J3130" s="2"/>
      <c r="L3130" s="2"/>
      <c r="M3130" s="2"/>
    </row>
    <row r="3131">
      <c r="A3131" s="125"/>
      <c r="D3131" s="2"/>
      <c r="E3131" s="2"/>
      <c r="F3131" s="2"/>
      <c r="G3131" s="2"/>
      <c r="H3131" s="2"/>
      <c r="I3131" s="2"/>
      <c r="J3131" s="2"/>
      <c r="L3131" s="2"/>
      <c r="M3131" s="2"/>
    </row>
    <row r="3132">
      <c r="A3132" s="125"/>
      <c r="D3132" s="2"/>
      <c r="E3132" s="2"/>
      <c r="F3132" s="2"/>
      <c r="G3132" s="2"/>
      <c r="H3132" s="2"/>
      <c r="I3132" s="2"/>
      <c r="J3132" s="2"/>
      <c r="L3132" s="2"/>
      <c r="M3132" s="2"/>
    </row>
    <row r="3133">
      <c r="A3133" s="125"/>
      <c r="D3133" s="2"/>
      <c r="E3133" s="2"/>
      <c r="F3133" s="2"/>
      <c r="G3133" s="2"/>
      <c r="H3133" s="2"/>
      <c r="I3133" s="2"/>
      <c r="J3133" s="2"/>
      <c r="L3133" s="2"/>
      <c r="M3133" s="2"/>
    </row>
    <row r="3134">
      <c r="A3134" s="125"/>
      <c r="D3134" s="2"/>
      <c r="E3134" s="2"/>
      <c r="F3134" s="2"/>
      <c r="G3134" s="2"/>
      <c r="H3134" s="2"/>
      <c r="I3134" s="2"/>
      <c r="J3134" s="2"/>
      <c r="L3134" s="2"/>
      <c r="M3134" s="2"/>
    </row>
    <row r="3135">
      <c r="A3135" s="125"/>
      <c r="D3135" s="2"/>
      <c r="E3135" s="2"/>
      <c r="F3135" s="2"/>
      <c r="G3135" s="2"/>
      <c r="H3135" s="2"/>
      <c r="I3135" s="2"/>
      <c r="J3135" s="2"/>
      <c r="L3135" s="2"/>
      <c r="M3135" s="2"/>
    </row>
    <row r="3136">
      <c r="A3136" s="125"/>
      <c r="D3136" s="2"/>
      <c r="E3136" s="2"/>
      <c r="F3136" s="2"/>
      <c r="G3136" s="2"/>
      <c r="H3136" s="2"/>
      <c r="I3136" s="2"/>
      <c r="J3136" s="2"/>
      <c r="L3136" s="2"/>
      <c r="M3136" s="2"/>
    </row>
    <row r="3137">
      <c r="A3137" s="125"/>
      <c r="D3137" s="2"/>
      <c r="E3137" s="2"/>
      <c r="F3137" s="2"/>
      <c r="G3137" s="2"/>
      <c r="H3137" s="2"/>
      <c r="I3137" s="2"/>
      <c r="J3137" s="2"/>
      <c r="L3137" s="2"/>
      <c r="M3137" s="2"/>
    </row>
    <row r="3138">
      <c r="A3138" s="125"/>
      <c r="D3138" s="2"/>
      <c r="E3138" s="2"/>
      <c r="F3138" s="2"/>
      <c r="G3138" s="2"/>
      <c r="H3138" s="2"/>
      <c r="I3138" s="2"/>
      <c r="J3138" s="2"/>
      <c r="L3138" s="2"/>
      <c r="M3138" s="2"/>
    </row>
    <row r="3139">
      <c r="A3139" s="125"/>
      <c r="D3139" s="2"/>
      <c r="E3139" s="2"/>
      <c r="F3139" s="2"/>
      <c r="G3139" s="2"/>
      <c r="H3139" s="2"/>
      <c r="I3139" s="2"/>
      <c r="J3139" s="2"/>
      <c r="L3139" s="2"/>
      <c r="M3139" s="2"/>
    </row>
    <row r="3140">
      <c r="A3140" s="125"/>
      <c r="D3140" s="2"/>
      <c r="E3140" s="2"/>
      <c r="F3140" s="2"/>
      <c r="G3140" s="2"/>
      <c r="H3140" s="2"/>
      <c r="I3140" s="2"/>
      <c r="J3140" s="2"/>
      <c r="L3140" s="2"/>
      <c r="M3140" s="2"/>
    </row>
    <row r="3141">
      <c r="A3141" s="125"/>
      <c r="D3141" s="2"/>
      <c r="E3141" s="2"/>
      <c r="F3141" s="2"/>
      <c r="G3141" s="2"/>
      <c r="H3141" s="2"/>
      <c r="I3141" s="2"/>
      <c r="J3141" s="2"/>
      <c r="L3141" s="2"/>
      <c r="M3141" s="2"/>
    </row>
    <row r="3142">
      <c r="A3142" s="125"/>
      <c r="D3142" s="2"/>
      <c r="E3142" s="2"/>
      <c r="F3142" s="2"/>
      <c r="G3142" s="2"/>
      <c r="H3142" s="2"/>
      <c r="I3142" s="2"/>
      <c r="J3142" s="2"/>
      <c r="L3142" s="2"/>
      <c r="M3142" s="2"/>
    </row>
    <row r="3143">
      <c r="A3143" s="125"/>
      <c r="D3143" s="2"/>
      <c r="E3143" s="2"/>
      <c r="F3143" s="2"/>
      <c r="G3143" s="2"/>
      <c r="H3143" s="2"/>
      <c r="I3143" s="2"/>
      <c r="J3143" s="2"/>
      <c r="L3143" s="2"/>
      <c r="M3143" s="2"/>
    </row>
    <row r="3144">
      <c r="A3144" s="125"/>
      <c r="D3144" s="2"/>
      <c r="E3144" s="2"/>
      <c r="F3144" s="2"/>
      <c r="G3144" s="2"/>
      <c r="H3144" s="2"/>
      <c r="I3144" s="2"/>
      <c r="J3144" s="2"/>
      <c r="L3144" s="2"/>
      <c r="M3144" s="2"/>
    </row>
    <row r="3145">
      <c r="A3145" s="125"/>
      <c r="D3145" s="2"/>
      <c r="E3145" s="2"/>
      <c r="F3145" s="2"/>
      <c r="G3145" s="2"/>
      <c r="H3145" s="2"/>
      <c r="I3145" s="2"/>
      <c r="J3145" s="2"/>
      <c r="L3145" s="2"/>
      <c r="M3145" s="2"/>
    </row>
    <row r="3146">
      <c r="A3146" s="125"/>
      <c r="D3146" s="2"/>
      <c r="E3146" s="2"/>
      <c r="F3146" s="2"/>
      <c r="G3146" s="2"/>
      <c r="H3146" s="2"/>
      <c r="I3146" s="2"/>
      <c r="J3146" s="2"/>
      <c r="L3146" s="2"/>
      <c r="M3146" s="2"/>
    </row>
    <row r="3147">
      <c r="A3147" s="125"/>
      <c r="D3147" s="2"/>
      <c r="E3147" s="2"/>
      <c r="F3147" s="2"/>
      <c r="G3147" s="2"/>
      <c r="H3147" s="2"/>
      <c r="I3147" s="2"/>
      <c r="J3147" s="2"/>
      <c r="L3147" s="2"/>
      <c r="M3147" s="2"/>
    </row>
    <row r="3148">
      <c r="A3148" s="125"/>
      <c r="D3148" s="2"/>
      <c r="E3148" s="2"/>
      <c r="F3148" s="2"/>
      <c r="G3148" s="2"/>
      <c r="H3148" s="2"/>
      <c r="I3148" s="2"/>
      <c r="J3148" s="2"/>
      <c r="L3148" s="2"/>
      <c r="M3148" s="2"/>
    </row>
    <row r="3149">
      <c r="A3149" s="125"/>
      <c r="D3149" s="2"/>
      <c r="E3149" s="2"/>
      <c r="F3149" s="2"/>
      <c r="G3149" s="2"/>
      <c r="H3149" s="2"/>
      <c r="I3149" s="2"/>
      <c r="J3149" s="2"/>
      <c r="L3149" s="2"/>
      <c r="M3149" s="2"/>
    </row>
    <row r="3150">
      <c r="A3150" s="125"/>
      <c r="D3150" s="2"/>
      <c r="E3150" s="2"/>
      <c r="F3150" s="2"/>
      <c r="G3150" s="2"/>
      <c r="H3150" s="2"/>
      <c r="I3150" s="2"/>
      <c r="J3150" s="2"/>
      <c r="L3150" s="2"/>
      <c r="M3150" s="2"/>
    </row>
    <row r="3151">
      <c r="A3151" s="125"/>
      <c r="D3151" s="2"/>
      <c r="E3151" s="2"/>
      <c r="F3151" s="2"/>
      <c r="G3151" s="2"/>
      <c r="H3151" s="2"/>
      <c r="I3151" s="2"/>
      <c r="J3151" s="2"/>
      <c r="L3151" s="2"/>
      <c r="M3151" s="2"/>
    </row>
    <row r="3152">
      <c r="A3152" s="125"/>
      <c r="D3152" s="2"/>
      <c r="E3152" s="2"/>
      <c r="F3152" s="2"/>
      <c r="G3152" s="2"/>
      <c r="H3152" s="2"/>
      <c r="I3152" s="2"/>
      <c r="J3152" s="2"/>
      <c r="L3152" s="2"/>
      <c r="M3152" s="2"/>
    </row>
    <row r="3153">
      <c r="A3153" s="125"/>
      <c r="D3153" s="2"/>
      <c r="E3153" s="2"/>
      <c r="F3153" s="2"/>
      <c r="G3153" s="2"/>
      <c r="H3153" s="2"/>
      <c r="I3153" s="2"/>
      <c r="J3153" s="2"/>
      <c r="L3153" s="2"/>
      <c r="M3153" s="2"/>
    </row>
    <row r="3154">
      <c r="A3154" s="125"/>
      <c r="D3154" s="2"/>
      <c r="E3154" s="2"/>
      <c r="F3154" s="2"/>
      <c r="G3154" s="2"/>
      <c r="H3154" s="2"/>
      <c r="I3154" s="2"/>
      <c r="J3154" s="2"/>
      <c r="L3154" s="2"/>
      <c r="M3154" s="2"/>
    </row>
    <row r="3155">
      <c r="A3155" s="125"/>
      <c r="D3155" s="2"/>
      <c r="E3155" s="2"/>
      <c r="F3155" s="2"/>
      <c r="G3155" s="2"/>
      <c r="H3155" s="2"/>
      <c r="I3155" s="2"/>
      <c r="J3155" s="2"/>
      <c r="L3155" s="2"/>
      <c r="M3155" s="2"/>
    </row>
    <row r="3156">
      <c r="A3156" s="125"/>
      <c r="D3156" s="2"/>
      <c r="E3156" s="2"/>
      <c r="F3156" s="2"/>
      <c r="G3156" s="2"/>
      <c r="H3156" s="2"/>
      <c r="I3156" s="2"/>
      <c r="J3156" s="2"/>
      <c r="L3156" s="2"/>
      <c r="M3156" s="2"/>
    </row>
    <row r="3157">
      <c r="A3157" s="125"/>
      <c r="D3157" s="2"/>
      <c r="E3157" s="2"/>
      <c r="F3157" s="2"/>
      <c r="G3157" s="2"/>
      <c r="H3157" s="2"/>
      <c r="I3157" s="2"/>
      <c r="J3157" s="2"/>
      <c r="L3157" s="2"/>
      <c r="M3157" s="2"/>
    </row>
    <row r="3158">
      <c r="A3158" s="125"/>
      <c r="D3158" s="2"/>
      <c r="E3158" s="2"/>
      <c r="F3158" s="2"/>
      <c r="G3158" s="2"/>
      <c r="H3158" s="2"/>
      <c r="I3158" s="2"/>
      <c r="J3158" s="2"/>
      <c r="L3158" s="2"/>
      <c r="M3158" s="2"/>
    </row>
    <row r="3159">
      <c r="A3159" s="125"/>
      <c r="D3159" s="2"/>
      <c r="E3159" s="2"/>
      <c r="F3159" s="2"/>
      <c r="G3159" s="2"/>
      <c r="H3159" s="2"/>
      <c r="I3159" s="2"/>
      <c r="J3159" s="2"/>
      <c r="L3159" s="2"/>
      <c r="M3159" s="2"/>
    </row>
    <row r="3160">
      <c r="A3160" s="125"/>
      <c r="D3160" s="2"/>
      <c r="E3160" s="2"/>
      <c r="F3160" s="2"/>
      <c r="G3160" s="2"/>
      <c r="H3160" s="2"/>
      <c r="I3160" s="2"/>
      <c r="J3160" s="2"/>
      <c r="L3160" s="2"/>
      <c r="M3160" s="2"/>
    </row>
    <row r="3161">
      <c r="A3161" s="125"/>
      <c r="D3161" s="2"/>
      <c r="E3161" s="2"/>
      <c r="F3161" s="2"/>
      <c r="G3161" s="2"/>
      <c r="H3161" s="2"/>
      <c r="I3161" s="2"/>
      <c r="J3161" s="2"/>
      <c r="L3161" s="2"/>
      <c r="M3161" s="2"/>
    </row>
    <row r="3162">
      <c r="A3162" s="125"/>
      <c r="D3162" s="2"/>
      <c r="E3162" s="2"/>
      <c r="F3162" s="2"/>
      <c r="G3162" s="2"/>
      <c r="H3162" s="2"/>
      <c r="I3162" s="2"/>
      <c r="J3162" s="2"/>
      <c r="L3162" s="2"/>
      <c r="M3162" s="2"/>
    </row>
    <row r="3163">
      <c r="A3163" s="125"/>
      <c r="D3163" s="2"/>
      <c r="E3163" s="2"/>
      <c r="F3163" s="2"/>
      <c r="G3163" s="2"/>
      <c r="H3163" s="2"/>
      <c r="I3163" s="2"/>
      <c r="J3163" s="2"/>
      <c r="L3163" s="2"/>
      <c r="M3163" s="2"/>
    </row>
    <row r="3164">
      <c r="A3164" s="125"/>
      <c r="D3164" s="2"/>
      <c r="E3164" s="2"/>
      <c r="F3164" s="2"/>
      <c r="G3164" s="2"/>
      <c r="H3164" s="2"/>
      <c r="I3164" s="2"/>
      <c r="J3164" s="2"/>
      <c r="L3164" s="2"/>
      <c r="M3164" s="2"/>
    </row>
    <row r="3165">
      <c r="A3165" s="125"/>
      <c r="D3165" s="2"/>
      <c r="E3165" s="2"/>
      <c r="F3165" s="2"/>
      <c r="G3165" s="2"/>
      <c r="H3165" s="2"/>
      <c r="I3165" s="2"/>
      <c r="J3165" s="2"/>
      <c r="L3165" s="2"/>
      <c r="M3165" s="2"/>
    </row>
    <row r="3166">
      <c r="A3166" s="125"/>
      <c r="D3166" s="2"/>
      <c r="E3166" s="2"/>
      <c r="F3166" s="2"/>
      <c r="G3166" s="2"/>
      <c r="H3166" s="2"/>
      <c r="I3166" s="2"/>
      <c r="J3166" s="2"/>
      <c r="L3166" s="2"/>
      <c r="M3166" s="2"/>
    </row>
    <row r="3167">
      <c r="A3167" s="125"/>
      <c r="D3167" s="2"/>
      <c r="E3167" s="2"/>
      <c r="F3167" s="2"/>
      <c r="G3167" s="2"/>
      <c r="H3167" s="2"/>
      <c r="I3167" s="2"/>
      <c r="J3167" s="2"/>
      <c r="L3167" s="2"/>
      <c r="M3167" s="2"/>
    </row>
    <row r="3168">
      <c r="A3168" s="125"/>
      <c r="D3168" s="2"/>
      <c r="E3168" s="2"/>
      <c r="F3168" s="2"/>
      <c r="G3168" s="2"/>
      <c r="H3168" s="2"/>
      <c r="I3168" s="2"/>
      <c r="J3168" s="2"/>
      <c r="L3168" s="2"/>
      <c r="M3168" s="2"/>
    </row>
    <row r="3169">
      <c r="A3169" s="125"/>
      <c r="D3169" s="2"/>
      <c r="E3169" s="2"/>
      <c r="F3169" s="2"/>
      <c r="G3169" s="2"/>
      <c r="H3169" s="2"/>
      <c r="I3169" s="2"/>
      <c r="J3169" s="2"/>
      <c r="L3169" s="2"/>
      <c r="M3169" s="2"/>
    </row>
    <row r="3170">
      <c r="A3170" s="125"/>
      <c r="D3170" s="2"/>
      <c r="E3170" s="2"/>
      <c r="F3170" s="2"/>
      <c r="G3170" s="2"/>
      <c r="H3170" s="2"/>
      <c r="I3170" s="2"/>
      <c r="J3170" s="2"/>
      <c r="L3170" s="2"/>
      <c r="M3170" s="2"/>
    </row>
    <row r="3171">
      <c r="A3171" s="125"/>
      <c r="D3171" s="2"/>
      <c r="E3171" s="2"/>
      <c r="F3171" s="2"/>
      <c r="G3171" s="2"/>
      <c r="H3171" s="2"/>
      <c r="I3171" s="2"/>
      <c r="J3171" s="2"/>
      <c r="L3171" s="2"/>
      <c r="M3171" s="2"/>
    </row>
    <row r="3172">
      <c r="A3172" s="125"/>
      <c r="D3172" s="2"/>
      <c r="E3172" s="2"/>
      <c r="F3172" s="2"/>
      <c r="G3172" s="2"/>
      <c r="H3172" s="2"/>
      <c r="I3172" s="2"/>
      <c r="J3172" s="2"/>
      <c r="L3172" s="2"/>
      <c r="M3172" s="2"/>
    </row>
    <row r="3173">
      <c r="A3173" s="125"/>
      <c r="D3173" s="2"/>
      <c r="E3173" s="2"/>
      <c r="F3173" s="2"/>
      <c r="G3173" s="2"/>
      <c r="H3173" s="2"/>
      <c r="I3173" s="2"/>
      <c r="J3173" s="2"/>
      <c r="L3173" s="2"/>
      <c r="M3173" s="2"/>
    </row>
    <row r="3174">
      <c r="A3174" s="125"/>
      <c r="D3174" s="2"/>
      <c r="E3174" s="2"/>
      <c r="F3174" s="2"/>
      <c r="G3174" s="2"/>
      <c r="H3174" s="2"/>
      <c r="I3174" s="2"/>
      <c r="J3174" s="2"/>
      <c r="L3174" s="2"/>
      <c r="M3174" s="2"/>
    </row>
    <row r="3175">
      <c r="A3175" s="125"/>
      <c r="D3175" s="2"/>
      <c r="E3175" s="2"/>
      <c r="F3175" s="2"/>
      <c r="G3175" s="2"/>
      <c r="H3175" s="2"/>
      <c r="I3175" s="2"/>
      <c r="J3175" s="2"/>
      <c r="L3175" s="2"/>
      <c r="M3175" s="2"/>
    </row>
    <row r="3176">
      <c r="A3176" s="125"/>
      <c r="D3176" s="2"/>
      <c r="E3176" s="2"/>
      <c r="F3176" s="2"/>
      <c r="G3176" s="2"/>
      <c r="H3176" s="2"/>
      <c r="I3176" s="2"/>
      <c r="J3176" s="2"/>
      <c r="L3176" s="2"/>
      <c r="M3176" s="2"/>
    </row>
    <row r="3177">
      <c r="A3177" s="125"/>
      <c r="D3177" s="2"/>
      <c r="E3177" s="2"/>
      <c r="F3177" s="2"/>
      <c r="G3177" s="2"/>
      <c r="H3177" s="2"/>
      <c r="I3177" s="2"/>
      <c r="J3177" s="2"/>
      <c r="L3177" s="2"/>
      <c r="M3177" s="2"/>
    </row>
    <row r="3178">
      <c r="A3178" s="125"/>
      <c r="D3178" s="2"/>
      <c r="E3178" s="2"/>
      <c r="F3178" s="2"/>
      <c r="G3178" s="2"/>
      <c r="H3178" s="2"/>
      <c r="I3178" s="2"/>
      <c r="J3178" s="2"/>
      <c r="L3178" s="2"/>
      <c r="M3178" s="2"/>
    </row>
    <row r="3179">
      <c r="A3179" s="125"/>
      <c r="D3179" s="2"/>
      <c r="E3179" s="2"/>
      <c r="F3179" s="2"/>
      <c r="G3179" s="2"/>
      <c r="H3179" s="2"/>
      <c r="I3179" s="2"/>
      <c r="J3179" s="2"/>
      <c r="L3179" s="2"/>
      <c r="M3179" s="2"/>
    </row>
    <row r="3180">
      <c r="A3180" s="125"/>
      <c r="D3180" s="2"/>
      <c r="E3180" s="2"/>
      <c r="F3180" s="2"/>
      <c r="G3180" s="2"/>
      <c r="H3180" s="2"/>
      <c r="I3180" s="2"/>
      <c r="J3180" s="2"/>
      <c r="L3180" s="2"/>
      <c r="M3180" s="2"/>
    </row>
    <row r="3181">
      <c r="A3181" s="125"/>
      <c r="D3181" s="2"/>
      <c r="E3181" s="2"/>
      <c r="F3181" s="2"/>
      <c r="G3181" s="2"/>
      <c r="H3181" s="2"/>
      <c r="I3181" s="2"/>
      <c r="J3181" s="2"/>
      <c r="L3181" s="2"/>
      <c r="M3181" s="2"/>
    </row>
    <row r="3182">
      <c r="A3182" s="125"/>
      <c r="D3182" s="2"/>
      <c r="E3182" s="2"/>
      <c r="F3182" s="2"/>
      <c r="G3182" s="2"/>
      <c r="H3182" s="2"/>
      <c r="I3182" s="2"/>
      <c r="J3182" s="2"/>
      <c r="L3182" s="2"/>
      <c r="M3182" s="2"/>
    </row>
    <row r="3183">
      <c r="A3183" s="125"/>
      <c r="D3183" s="2"/>
      <c r="E3183" s="2"/>
      <c r="F3183" s="2"/>
      <c r="G3183" s="2"/>
      <c r="H3183" s="2"/>
      <c r="I3183" s="2"/>
      <c r="J3183" s="2"/>
      <c r="L3183" s="2"/>
      <c r="M3183" s="2"/>
    </row>
    <row r="3184">
      <c r="A3184" s="125"/>
      <c r="D3184" s="2"/>
      <c r="E3184" s="2"/>
      <c r="F3184" s="2"/>
      <c r="G3184" s="2"/>
      <c r="H3184" s="2"/>
      <c r="I3184" s="2"/>
      <c r="J3184" s="2"/>
      <c r="L3184" s="2"/>
      <c r="M3184" s="2"/>
    </row>
    <row r="3185">
      <c r="A3185" s="125"/>
      <c r="D3185" s="2"/>
      <c r="E3185" s="2"/>
      <c r="F3185" s="2"/>
      <c r="G3185" s="2"/>
      <c r="H3185" s="2"/>
      <c r="I3185" s="2"/>
      <c r="J3185" s="2"/>
      <c r="L3185" s="2"/>
      <c r="M3185" s="2"/>
    </row>
    <row r="3186">
      <c r="A3186" s="125"/>
      <c r="D3186" s="2"/>
      <c r="E3186" s="2"/>
      <c r="F3186" s="2"/>
      <c r="G3186" s="2"/>
      <c r="H3186" s="2"/>
      <c r="I3186" s="2"/>
      <c r="J3186" s="2"/>
      <c r="L3186" s="2"/>
      <c r="M3186" s="2"/>
    </row>
    <row r="3187">
      <c r="A3187" s="125"/>
      <c r="D3187" s="2"/>
      <c r="E3187" s="2"/>
      <c r="F3187" s="2"/>
      <c r="G3187" s="2"/>
      <c r="H3187" s="2"/>
      <c r="I3187" s="2"/>
      <c r="J3187" s="2"/>
      <c r="L3187" s="2"/>
      <c r="M3187" s="2"/>
    </row>
    <row r="3188">
      <c r="A3188" s="125"/>
      <c r="D3188" s="2"/>
      <c r="E3188" s="2"/>
      <c r="F3188" s="2"/>
      <c r="G3188" s="2"/>
      <c r="H3188" s="2"/>
      <c r="I3188" s="2"/>
      <c r="J3188" s="2"/>
      <c r="L3188" s="2"/>
      <c r="M3188" s="2"/>
    </row>
    <row r="3189">
      <c r="A3189" s="125"/>
      <c r="D3189" s="2"/>
      <c r="E3189" s="2"/>
      <c r="F3189" s="2"/>
      <c r="G3189" s="2"/>
      <c r="H3189" s="2"/>
      <c r="I3189" s="2"/>
      <c r="J3189" s="2"/>
      <c r="L3189" s="2"/>
      <c r="M3189" s="2"/>
    </row>
    <row r="3190">
      <c r="A3190" s="125"/>
      <c r="D3190" s="2"/>
      <c r="E3190" s="2"/>
      <c r="F3190" s="2"/>
      <c r="G3190" s="2"/>
      <c r="H3190" s="2"/>
      <c r="I3190" s="2"/>
      <c r="J3190" s="2"/>
      <c r="L3190" s="2"/>
      <c r="M3190" s="2"/>
    </row>
    <row r="3191">
      <c r="A3191" s="125"/>
      <c r="D3191" s="2"/>
      <c r="E3191" s="2"/>
      <c r="F3191" s="2"/>
      <c r="G3191" s="2"/>
      <c r="H3191" s="2"/>
      <c r="I3191" s="2"/>
      <c r="J3191" s="2"/>
      <c r="L3191" s="2"/>
      <c r="M3191" s="2"/>
    </row>
    <row r="3192">
      <c r="A3192" s="125"/>
      <c r="D3192" s="2"/>
      <c r="E3192" s="2"/>
      <c r="F3192" s="2"/>
      <c r="G3192" s="2"/>
      <c r="H3192" s="2"/>
      <c r="I3192" s="2"/>
      <c r="J3192" s="2"/>
      <c r="L3192" s="2"/>
      <c r="M3192" s="2"/>
    </row>
    <row r="3193">
      <c r="A3193" s="125"/>
      <c r="D3193" s="2"/>
      <c r="E3193" s="2"/>
      <c r="F3193" s="2"/>
      <c r="G3193" s="2"/>
      <c r="H3193" s="2"/>
      <c r="I3193" s="2"/>
      <c r="J3193" s="2"/>
      <c r="L3193" s="2"/>
      <c r="M3193" s="2"/>
    </row>
    <row r="3194">
      <c r="A3194" s="125"/>
      <c r="D3194" s="2"/>
      <c r="E3194" s="2"/>
      <c r="F3194" s="2"/>
      <c r="G3194" s="2"/>
      <c r="H3194" s="2"/>
      <c r="I3194" s="2"/>
      <c r="J3194" s="2"/>
      <c r="L3194" s="2"/>
      <c r="M3194" s="2"/>
    </row>
    <row r="3195">
      <c r="A3195" s="125"/>
      <c r="D3195" s="2"/>
      <c r="E3195" s="2"/>
      <c r="F3195" s="2"/>
      <c r="G3195" s="2"/>
      <c r="H3195" s="2"/>
      <c r="I3195" s="2"/>
      <c r="J3195" s="2"/>
      <c r="L3195" s="2"/>
      <c r="M3195" s="2"/>
    </row>
    <row r="3196">
      <c r="A3196" s="125"/>
      <c r="D3196" s="2"/>
      <c r="E3196" s="2"/>
      <c r="F3196" s="2"/>
      <c r="G3196" s="2"/>
      <c r="H3196" s="2"/>
      <c r="I3196" s="2"/>
      <c r="J3196" s="2"/>
      <c r="L3196" s="2"/>
      <c r="M3196" s="2"/>
    </row>
    <row r="3197">
      <c r="A3197" s="125"/>
      <c r="D3197" s="2"/>
      <c r="E3197" s="2"/>
      <c r="F3197" s="2"/>
      <c r="G3197" s="2"/>
      <c r="H3197" s="2"/>
      <c r="I3197" s="2"/>
      <c r="J3197" s="2"/>
      <c r="L3197" s="2"/>
      <c r="M3197" s="2"/>
    </row>
    <row r="3198">
      <c r="A3198" s="125"/>
      <c r="D3198" s="2"/>
      <c r="E3198" s="2"/>
      <c r="F3198" s="2"/>
      <c r="G3198" s="2"/>
      <c r="H3198" s="2"/>
      <c r="I3198" s="2"/>
      <c r="J3198" s="2"/>
      <c r="L3198" s="2"/>
      <c r="M3198" s="2"/>
    </row>
    <row r="3199">
      <c r="A3199" s="125"/>
      <c r="D3199" s="2"/>
      <c r="E3199" s="2"/>
      <c r="F3199" s="2"/>
      <c r="G3199" s="2"/>
      <c r="H3199" s="2"/>
      <c r="I3199" s="2"/>
      <c r="J3199" s="2"/>
      <c r="L3199" s="2"/>
      <c r="M3199" s="2"/>
    </row>
    <row r="3200">
      <c r="A3200" s="125"/>
      <c r="D3200" s="2"/>
      <c r="E3200" s="2"/>
      <c r="F3200" s="2"/>
      <c r="G3200" s="2"/>
      <c r="H3200" s="2"/>
      <c r="I3200" s="2"/>
      <c r="J3200" s="2"/>
      <c r="L3200" s="2"/>
      <c r="M3200" s="2"/>
    </row>
    <row r="3201">
      <c r="A3201" s="125"/>
      <c r="D3201" s="2"/>
      <c r="E3201" s="2"/>
      <c r="F3201" s="2"/>
      <c r="G3201" s="2"/>
      <c r="H3201" s="2"/>
      <c r="I3201" s="2"/>
      <c r="J3201" s="2"/>
      <c r="L3201" s="2"/>
      <c r="M3201" s="2"/>
    </row>
    <row r="3202">
      <c r="A3202" s="125"/>
      <c r="D3202" s="2"/>
      <c r="E3202" s="2"/>
      <c r="F3202" s="2"/>
      <c r="G3202" s="2"/>
      <c r="H3202" s="2"/>
      <c r="I3202" s="2"/>
      <c r="J3202" s="2"/>
      <c r="L3202" s="2"/>
      <c r="M3202" s="2"/>
    </row>
    <row r="3203">
      <c r="A3203" s="125"/>
      <c r="D3203" s="2"/>
      <c r="E3203" s="2"/>
      <c r="F3203" s="2"/>
      <c r="G3203" s="2"/>
      <c r="H3203" s="2"/>
      <c r="I3203" s="2"/>
      <c r="J3203" s="2"/>
      <c r="L3203" s="2"/>
      <c r="M3203" s="2"/>
    </row>
    <row r="3204">
      <c r="A3204" s="125"/>
      <c r="D3204" s="2"/>
      <c r="E3204" s="2"/>
      <c r="F3204" s="2"/>
      <c r="G3204" s="2"/>
      <c r="H3204" s="2"/>
      <c r="I3204" s="2"/>
      <c r="J3204" s="2"/>
      <c r="L3204" s="2"/>
      <c r="M3204" s="2"/>
    </row>
    <row r="3205">
      <c r="A3205" s="125"/>
      <c r="D3205" s="2"/>
      <c r="E3205" s="2"/>
      <c r="F3205" s="2"/>
      <c r="G3205" s="2"/>
      <c r="H3205" s="2"/>
      <c r="I3205" s="2"/>
      <c r="J3205" s="2"/>
      <c r="L3205" s="2"/>
      <c r="M3205" s="2"/>
    </row>
    <row r="3206">
      <c r="A3206" s="125"/>
      <c r="D3206" s="2"/>
      <c r="E3206" s="2"/>
      <c r="F3206" s="2"/>
      <c r="G3206" s="2"/>
      <c r="H3206" s="2"/>
      <c r="I3206" s="2"/>
      <c r="J3206" s="2"/>
      <c r="L3206" s="2"/>
      <c r="M3206" s="2"/>
    </row>
    <row r="3207">
      <c r="A3207" s="125"/>
      <c r="D3207" s="2"/>
      <c r="E3207" s="2"/>
      <c r="F3207" s="2"/>
      <c r="G3207" s="2"/>
      <c r="H3207" s="2"/>
      <c r="I3207" s="2"/>
      <c r="J3207" s="2"/>
      <c r="L3207" s="2"/>
      <c r="M3207" s="2"/>
    </row>
    <row r="3208">
      <c r="A3208" s="125"/>
      <c r="D3208" s="2"/>
      <c r="E3208" s="2"/>
      <c r="F3208" s="2"/>
      <c r="G3208" s="2"/>
      <c r="H3208" s="2"/>
      <c r="I3208" s="2"/>
      <c r="J3208" s="2"/>
      <c r="L3208" s="2"/>
      <c r="M3208" s="2"/>
    </row>
    <row r="3209">
      <c r="A3209" s="125"/>
      <c r="D3209" s="2"/>
      <c r="E3209" s="2"/>
      <c r="F3209" s="2"/>
      <c r="G3209" s="2"/>
      <c r="H3209" s="2"/>
      <c r="I3209" s="2"/>
      <c r="J3209" s="2"/>
      <c r="L3209" s="2"/>
      <c r="M3209" s="2"/>
    </row>
    <row r="3210">
      <c r="A3210" s="125"/>
      <c r="D3210" s="2"/>
      <c r="E3210" s="2"/>
      <c r="F3210" s="2"/>
      <c r="G3210" s="2"/>
      <c r="H3210" s="2"/>
      <c r="I3210" s="2"/>
      <c r="J3210" s="2"/>
      <c r="L3210" s="2"/>
      <c r="M3210" s="2"/>
    </row>
    <row r="3211">
      <c r="A3211" s="125"/>
      <c r="D3211" s="2"/>
      <c r="E3211" s="2"/>
      <c r="F3211" s="2"/>
      <c r="G3211" s="2"/>
      <c r="H3211" s="2"/>
      <c r="I3211" s="2"/>
      <c r="J3211" s="2"/>
      <c r="L3211" s="2"/>
      <c r="M3211" s="2"/>
    </row>
    <row r="3212">
      <c r="A3212" s="125"/>
      <c r="D3212" s="2"/>
      <c r="E3212" s="2"/>
      <c r="F3212" s="2"/>
      <c r="G3212" s="2"/>
      <c r="H3212" s="2"/>
      <c r="I3212" s="2"/>
      <c r="J3212" s="2"/>
      <c r="L3212" s="2"/>
      <c r="M3212" s="2"/>
    </row>
    <row r="3213">
      <c r="A3213" s="125"/>
      <c r="D3213" s="2"/>
      <c r="E3213" s="2"/>
      <c r="F3213" s="2"/>
      <c r="G3213" s="2"/>
      <c r="H3213" s="2"/>
      <c r="I3213" s="2"/>
      <c r="J3213" s="2"/>
      <c r="L3213" s="2"/>
      <c r="M3213" s="2"/>
    </row>
    <row r="3214">
      <c r="A3214" s="125"/>
      <c r="D3214" s="2"/>
      <c r="E3214" s="2"/>
      <c r="F3214" s="2"/>
      <c r="G3214" s="2"/>
      <c r="H3214" s="2"/>
      <c r="I3214" s="2"/>
      <c r="J3214" s="2"/>
      <c r="L3214" s="2"/>
      <c r="M3214" s="2"/>
    </row>
    <row r="3215">
      <c r="A3215" s="125"/>
      <c r="D3215" s="2"/>
      <c r="E3215" s="2"/>
      <c r="F3215" s="2"/>
      <c r="G3215" s="2"/>
      <c r="H3215" s="2"/>
      <c r="I3215" s="2"/>
      <c r="J3215" s="2"/>
      <c r="L3215" s="2"/>
      <c r="M3215" s="2"/>
    </row>
    <row r="3216">
      <c r="A3216" s="125"/>
      <c r="D3216" s="2"/>
      <c r="E3216" s="2"/>
      <c r="F3216" s="2"/>
      <c r="G3216" s="2"/>
      <c r="H3216" s="2"/>
      <c r="I3216" s="2"/>
      <c r="J3216" s="2"/>
      <c r="L3216" s="2"/>
      <c r="M3216" s="2"/>
    </row>
    <row r="3217">
      <c r="A3217" s="125"/>
      <c r="D3217" s="2"/>
      <c r="E3217" s="2"/>
      <c r="F3217" s="2"/>
      <c r="G3217" s="2"/>
      <c r="H3217" s="2"/>
      <c r="I3217" s="2"/>
      <c r="J3217" s="2"/>
      <c r="L3217" s="2"/>
      <c r="M3217" s="2"/>
    </row>
    <row r="3218">
      <c r="A3218" s="125"/>
      <c r="D3218" s="2"/>
      <c r="E3218" s="2"/>
      <c r="F3218" s="2"/>
      <c r="G3218" s="2"/>
      <c r="H3218" s="2"/>
      <c r="I3218" s="2"/>
      <c r="J3218" s="2"/>
      <c r="L3218" s="2"/>
      <c r="M3218" s="2"/>
    </row>
    <row r="3219">
      <c r="A3219" s="125"/>
      <c r="D3219" s="2"/>
      <c r="E3219" s="2"/>
      <c r="F3219" s="2"/>
      <c r="G3219" s="2"/>
      <c r="H3219" s="2"/>
      <c r="I3219" s="2"/>
      <c r="J3219" s="2"/>
      <c r="L3219" s="2"/>
      <c r="M3219" s="2"/>
    </row>
    <row r="3220">
      <c r="A3220" s="125"/>
      <c r="D3220" s="2"/>
      <c r="E3220" s="2"/>
      <c r="F3220" s="2"/>
      <c r="G3220" s="2"/>
      <c r="H3220" s="2"/>
      <c r="I3220" s="2"/>
      <c r="J3220" s="2"/>
      <c r="L3220" s="2"/>
      <c r="M3220" s="2"/>
    </row>
    <row r="3221">
      <c r="A3221" s="125"/>
      <c r="D3221" s="2"/>
      <c r="E3221" s="2"/>
      <c r="F3221" s="2"/>
      <c r="G3221" s="2"/>
      <c r="H3221" s="2"/>
      <c r="I3221" s="2"/>
      <c r="J3221" s="2"/>
      <c r="L3221" s="2"/>
      <c r="M3221" s="2"/>
    </row>
    <row r="3222">
      <c r="A3222" s="125"/>
      <c r="D3222" s="2"/>
      <c r="E3222" s="2"/>
      <c r="F3222" s="2"/>
      <c r="G3222" s="2"/>
      <c r="H3222" s="2"/>
      <c r="I3222" s="2"/>
      <c r="J3222" s="2"/>
      <c r="L3222" s="2"/>
      <c r="M3222" s="2"/>
    </row>
    <row r="3223">
      <c r="A3223" s="125"/>
      <c r="D3223" s="2"/>
      <c r="E3223" s="2"/>
      <c r="F3223" s="2"/>
      <c r="G3223" s="2"/>
      <c r="H3223" s="2"/>
      <c r="I3223" s="2"/>
      <c r="J3223" s="2"/>
      <c r="L3223" s="2"/>
      <c r="M3223" s="2"/>
    </row>
    <row r="3224">
      <c r="A3224" s="125"/>
      <c r="D3224" s="2"/>
      <c r="E3224" s="2"/>
      <c r="F3224" s="2"/>
      <c r="G3224" s="2"/>
      <c r="H3224" s="2"/>
      <c r="I3224" s="2"/>
      <c r="J3224" s="2"/>
      <c r="L3224" s="2"/>
      <c r="M3224" s="2"/>
    </row>
    <row r="3225">
      <c r="A3225" s="125"/>
      <c r="D3225" s="2"/>
      <c r="E3225" s="2"/>
      <c r="F3225" s="2"/>
      <c r="G3225" s="2"/>
      <c r="H3225" s="2"/>
      <c r="I3225" s="2"/>
      <c r="J3225" s="2"/>
      <c r="L3225" s="2"/>
      <c r="M3225" s="2"/>
    </row>
    <row r="3226">
      <c r="A3226" s="125"/>
      <c r="D3226" s="2"/>
      <c r="E3226" s="2"/>
      <c r="F3226" s="2"/>
      <c r="G3226" s="2"/>
      <c r="H3226" s="2"/>
      <c r="I3226" s="2"/>
      <c r="J3226" s="2"/>
      <c r="L3226" s="2"/>
      <c r="M3226" s="2"/>
    </row>
    <row r="3227">
      <c r="A3227" s="125"/>
      <c r="D3227" s="2"/>
      <c r="E3227" s="2"/>
      <c r="F3227" s="2"/>
      <c r="G3227" s="2"/>
      <c r="H3227" s="2"/>
      <c r="I3227" s="2"/>
      <c r="J3227" s="2"/>
      <c r="L3227" s="2"/>
      <c r="M3227" s="2"/>
    </row>
    <row r="3228">
      <c r="A3228" s="125"/>
      <c r="D3228" s="2"/>
      <c r="E3228" s="2"/>
      <c r="F3228" s="2"/>
      <c r="G3228" s="2"/>
      <c r="H3228" s="2"/>
      <c r="I3228" s="2"/>
      <c r="J3228" s="2"/>
      <c r="L3228" s="2"/>
      <c r="M3228" s="2"/>
    </row>
    <row r="3229">
      <c r="A3229" s="125"/>
      <c r="D3229" s="2"/>
      <c r="E3229" s="2"/>
      <c r="F3229" s="2"/>
      <c r="G3229" s="2"/>
      <c r="H3229" s="2"/>
      <c r="I3229" s="2"/>
      <c r="J3229" s="2"/>
      <c r="L3229" s="2"/>
      <c r="M3229" s="2"/>
    </row>
    <row r="3230">
      <c r="A3230" s="125"/>
      <c r="D3230" s="2"/>
      <c r="E3230" s="2"/>
      <c r="F3230" s="2"/>
      <c r="G3230" s="2"/>
      <c r="H3230" s="2"/>
      <c r="I3230" s="2"/>
      <c r="J3230" s="2"/>
      <c r="L3230" s="2"/>
      <c r="M3230" s="2"/>
    </row>
    <row r="3231">
      <c r="A3231" s="125"/>
      <c r="D3231" s="2"/>
      <c r="E3231" s="2"/>
      <c r="F3231" s="2"/>
      <c r="G3231" s="2"/>
      <c r="H3231" s="2"/>
      <c r="I3231" s="2"/>
      <c r="J3231" s="2"/>
      <c r="L3231" s="2"/>
      <c r="M3231" s="2"/>
    </row>
    <row r="3232">
      <c r="A3232" s="125"/>
      <c r="D3232" s="2"/>
      <c r="E3232" s="2"/>
      <c r="F3232" s="2"/>
      <c r="G3232" s="2"/>
      <c r="H3232" s="2"/>
      <c r="I3232" s="2"/>
      <c r="J3232" s="2"/>
      <c r="L3232" s="2"/>
      <c r="M3232" s="2"/>
    </row>
    <row r="3233">
      <c r="A3233" s="125"/>
      <c r="D3233" s="2"/>
      <c r="E3233" s="2"/>
      <c r="F3233" s="2"/>
      <c r="G3233" s="2"/>
      <c r="H3233" s="2"/>
      <c r="I3233" s="2"/>
      <c r="J3233" s="2"/>
      <c r="L3233" s="2"/>
      <c r="M3233" s="2"/>
    </row>
    <row r="3234">
      <c r="A3234" s="125"/>
      <c r="D3234" s="2"/>
      <c r="E3234" s="2"/>
      <c r="F3234" s="2"/>
      <c r="G3234" s="2"/>
      <c r="H3234" s="2"/>
      <c r="I3234" s="2"/>
      <c r="J3234" s="2"/>
      <c r="L3234" s="2"/>
      <c r="M3234" s="2"/>
    </row>
    <row r="3235">
      <c r="A3235" s="125"/>
      <c r="D3235" s="2"/>
      <c r="E3235" s="2"/>
      <c r="F3235" s="2"/>
      <c r="G3235" s="2"/>
      <c r="H3235" s="2"/>
      <c r="I3235" s="2"/>
      <c r="J3235" s="2"/>
      <c r="L3235" s="2"/>
      <c r="M3235" s="2"/>
    </row>
    <row r="3236">
      <c r="A3236" s="125"/>
      <c r="D3236" s="2"/>
      <c r="E3236" s="2"/>
      <c r="F3236" s="2"/>
      <c r="G3236" s="2"/>
      <c r="H3236" s="2"/>
      <c r="I3236" s="2"/>
      <c r="J3236" s="2"/>
      <c r="L3236" s="2"/>
      <c r="M3236" s="2"/>
    </row>
    <row r="3237">
      <c r="A3237" s="125"/>
      <c r="D3237" s="2"/>
      <c r="E3237" s="2"/>
      <c r="F3237" s="2"/>
      <c r="G3237" s="2"/>
      <c r="H3237" s="2"/>
      <c r="I3237" s="2"/>
      <c r="J3237" s="2"/>
      <c r="L3237" s="2"/>
      <c r="M3237" s="2"/>
    </row>
    <row r="3238">
      <c r="A3238" s="125"/>
      <c r="D3238" s="2"/>
      <c r="E3238" s="2"/>
      <c r="F3238" s="2"/>
      <c r="G3238" s="2"/>
      <c r="H3238" s="2"/>
      <c r="I3238" s="2"/>
      <c r="J3238" s="2"/>
      <c r="L3238" s="2"/>
      <c r="M3238" s="2"/>
    </row>
    <row r="3239">
      <c r="A3239" s="125"/>
      <c r="D3239" s="2"/>
      <c r="E3239" s="2"/>
      <c r="F3239" s="2"/>
      <c r="G3239" s="2"/>
      <c r="H3239" s="2"/>
      <c r="I3239" s="2"/>
      <c r="J3239" s="2"/>
      <c r="L3239" s="2"/>
      <c r="M3239" s="2"/>
    </row>
    <row r="3240">
      <c r="A3240" s="125"/>
      <c r="D3240" s="2"/>
      <c r="E3240" s="2"/>
      <c r="F3240" s="2"/>
      <c r="G3240" s="2"/>
      <c r="H3240" s="2"/>
      <c r="I3240" s="2"/>
      <c r="J3240" s="2"/>
      <c r="L3240" s="2"/>
      <c r="M3240" s="2"/>
    </row>
    <row r="3241">
      <c r="A3241" s="125"/>
      <c r="D3241" s="2"/>
      <c r="E3241" s="2"/>
      <c r="F3241" s="2"/>
      <c r="G3241" s="2"/>
      <c r="H3241" s="2"/>
      <c r="I3241" s="2"/>
      <c r="J3241" s="2"/>
      <c r="L3241" s="2"/>
      <c r="M3241" s="2"/>
    </row>
    <row r="3242">
      <c r="A3242" s="125"/>
      <c r="D3242" s="2"/>
      <c r="E3242" s="2"/>
      <c r="F3242" s="2"/>
      <c r="G3242" s="2"/>
      <c r="H3242" s="2"/>
      <c r="I3242" s="2"/>
      <c r="J3242" s="2"/>
      <c r="L3242" s="2"/>
      <c r="M3242" s="2"/>
    </row>
    <row r="3243">
      <c r="A3243" s="125"/>
      <c r="D3243" s="2"/>
      <c r="E3243" s="2"/>
      <c r="F3243" s="2"/>
      <c r="G3243" s="2"/>
      <c r="H3243" s="2"/>
      <c r="I3243" s="2"/>
      <c r="J3243" s="2"/>
      <c r="L3243" s="2"/>
      <c r="M3243" s="2"/>
    </row>
    <row r="3244">
      <c r="A3244" s="125"/>
      <c r="D3244" s="2"/>
      <c r="E3244" s="2"/>
      <c r="F3244" s="2"/>
      <c r="G3244" s="2"/>
      <c r="H3244" s="2"/>
      <c r="I3244" s="2"/>
      <c r="J3244" s="2"/>
      <c r="L3244" s="2"/>
      <c r="M3244" s="2"/>
    </row>
    <row r="3245">
      <c r="A3245" s="125"/>
      <c r="D3245" s="2"/>
      <c r="E3245" s="2"/>
      <c r="F3245" s="2"/>
      <c r="G3245" s="2"/>
      <c r="H3245" s="2"/>
      <c r="I3245" s="2"/>
      <c r="J3245" s="2"/>
      <c r="L3245" s="2"/>
      <c r="M3245" s="2"/>
    </row>
    <row r="3246">
      <c r="A3246" s="125"/>
      <c r="D3246" s="2"/>
      <c r="E3246" s="2"/>
      <c r="F3246" s="2"/>
      <c r="G3246" s="2"/>
      <c r="H3246" s="2"/>
      <c r="I3246" s="2"/>
      <c r="J3246" s="2"/>
      <c r="L3246" s="2"/>
      <c r="M3246" s="2"/>
    </row>
    <row r="3247">
      <c r="A3247" s="125"/>
      <c r="D3247" s="2"/>
      <c r="E3247" s="2"/>
      <c r="F3247" s="2"/>
      <c r="G3247" s="2"/>
      <c r="H3247" s="2"/>
      <c r="I3247" s="2"/>
      <c r="J3247" s="2"/>
      <c r="L3247" s="2"/>
      <c r="M3247" s="2"/>
    </row>
    <row r="3248">
      <c r="A3248" s="125"/>
      <c r="D3248" s="2"/>
      <c r="E3248" s="2"/>
      <c r="F3248" s="2"/>
      <c r="G3248" s="2"/>
      <c r="H3248" s="2"/>
      <c r="I3248" s="2"/>
      <c r="J3248" s="2"/>
      <c r="L3248" s="2"/>
      <c r="M3248" s="2"/>
    </row>
    <row r="3249">
      <c r="A3249" s="125"/>
      <c r="D3249" s="2"/>
      <c r="E3249" s="2"/>
      <c r="F3249" s="2"/>
      <c r="G3249" s="2"/>
      <c r="H3249" s="2"/>
      <c r="I3249" s="2"/>
      <c r="J3249" s="2"/>
      <c r="L3249" s="2"/>
      <c r="M3249" s="2"/>
    </row>
    <row r="3250">
      <c r="A3250" s="125"/>
      <c r="D3250" s="2"/>
      <c r="E3250" s="2"/>
      <c r="F3250" s="2"/>
      <c r="G3250" s="2"/>
      <c r="H3250" s="2"/>
      <c r="I3250" s="2"/>
      <c r="J3250" s="2"/>
      <c r="L3250" s="2"/>
      <c r="M3250" s="2"/>
    </row>
    <row r="3251">
      <c r="A3251" s="125"/>
      <c r="D3251" s="2"/>
      <c r="E3251" s="2"/>
      <c r="F3251" s="2"/>
      <c r="G3251" s="2"/>
      <c r="H3251" s="2"/>
      <c r="I3251" s="2"/>
      <c r="J3251" s="2"/>
      <c r="L3251" s="2"/>
      <c r="M3251" s="2"/>
    </row>
    <row r="3252">
      <c r="A3252" s="125"/>
      <c r="D3252" s="2"/>
      <c r="E3252" s="2"/>
      <c r="F3252" s="2"/>
      <c r="G3252" s="2"/>
      <c r="H3252" s="2"/>
      <c r="I3252" s="2"/>
      <c r="J3252" s="2"/>
      <c r="L3252" s="2"/>
      <c r="M3252" s="2"/>
    </row>
    <row r="3253">
      <c r="A3253" s="125"/>
      <c r="D3253" s="2"/>
      <c r="E3253" s="2"/>
      <c r="F3253" s="2"/>
      <c r="G3253" s="2"/>
      <c r="H3253" s="2"/>
      <c r="I3253" s="2"/>
      <c r="J3253" s="2"/>
      <c r="L3253" s="2"/>
      <c r="M3253" s="2"/>
    </row>
    <row r="3254">
      <c r="A3254" s="125"/>
      <c r="D3254" s="2"/>
      <c r="E3254" s="2"/>
      <c r="F3254" s="2"/>
      <c r="G3254" s="2"/>
      <c r="H3254" s="2"/>
      <c r="I3254" s="2"/>
      <c r="J3254" s="2"/>
      <c r="L3254" s="2"/>
      <c r="M3254" s="2"/>
    </row>
    <row r="3255">
      <c r="A3255" s="125"/>
      <c r="D3255" s="2"/>
      <c r="E3255" s="2"/>
      <c r="F3255" s="2"/>
      <c r="G3255" s="2"/>
      <c r="H3255" s="2"/>
      <c r="I3255" s="2"/>
      <c r="J3255" s="2"/>
      <c r="L3255" s="2"/>
      <c r="M3255" s="2"/>
    </row>
    <row r="3256">
      <c r="A3256" s="125"/>
      <c r="D3256" s="2"/>
      <c r="E3256" s="2"/>
      <c r="F3256" s="2"/>
      <c r="G3256" s="2"/>
      <c r="H3256" s="2"/>
      <c r="I3256" s="2"/>
      <c r="J3256" s="2"/>
      <c r="L3256" s="2"/>
      <c r="M3256" s="2"/>
    </row>
    <row r="3257">
      <c r="A3257" s="125"/>
      <c r="D3257" s="2"/>
      <c r="E3257" s="2"/>
      <c r="F3257" s="2"/>
      <c r="G3257" s="2"/>
      <c r="H3257" s="2"/>
      <c r="I3257" s="2"/>
      <c r="J3257" s="2"/>
      <c r="L3257" s="2"/>
      <c r="M3257" s="2"/>
    </row>
    <row r="3258">
      <c r="A3258" s="125"/>
      <c r="D3258" s="2"/>
      <c r="E3258" s="2"/>
      <c r="F3258" s="2"/>
      <c r="G3258" s="2"/>
      <c r="H3258" s="2"/>
      <c r="I3258" s="2"/>
      <c r="J3258" s="2"/>
      <c r="L3258" s="2"/>
      <c r="M3258" s="2"/>
    </row>
    <row r="3259">
      <c r="A3259" s="125"/>
      <c r="D3259" s="2"/>
      <c r="E3259" s="2"/>
      <c r="F3259" s="2"/>
      <c r="G3259" s="2"/>
      <c r="H3259" s="2"/>
      <c r="I3259" s="2"/>
      <c r="J3259" s="2"/>
      <c r="L3259" s="2"/>
      <c r="M3259" s="2"/>
    </row>
    <row r="3260">
      <c r="A3260" s="125"/>
      <c r="D3260" s="2"/>
      <c r="E3260" s="2"/>
      <c r="F3260" s="2"/>
      <c r="G3260" s="2"/>
      <c r="H3260" s="2"/>
      <c r="I3260" s="2"/>
      <c r="J3260" s="2"/>
      <c r="L3260" s="2"/>
      <c r="M3260" s="2"/>
    </row>
    <row r="3261">
      <c r="A3261" s="125"/>
      <c r="D3261" s="2"/>
      <c r="E3261" s="2"/>
      <c r="F3261" s="2"/>
      <c r="G3261" s="2"/>
      <c r="H3261" s="2"/>
      <c r="I3261" s="2"/>
      <c r="J3261" s="2"/>
      <c r="L3261" s="2"/>
      <c r="M3261" s="2"/>
    </row>
    <row r="3262">
      <c r="A3262" s="125"/>
      <c r="D3262" s="2"/>
      <c r="E3262" s="2"/>
      <c r="F3262" s="2"/>
      <c r="G3262" s="2"/>
      <c r="H3262" s="2"/>
      <c r="I3262" s="2"/>
      <c r="J3262" s="2"/>
      <c r="L3262" s="2"/>
      <c r="M3262" s="2"/>
    </row>
    <row r="3263">
      <c r="A3263" s="125"/>
      <c r="D3263" s="2"/>
      <c r="E3263" s="2"/>
      <c r="F3263" s="2"/>
      <c r="G3263" s="2"/>
      <c r="H3263" s="2"/>
      <c r="I3263" s="2"/>
      <c r="J3263" s="2"/>
      <c r="L3263" s="2"/>
      <c r="M3263" s="2"/>
    </row>
    <row r="3264">
      <c r="A3264" s="125"/>
      <c r="D3264" s="2"/>
      <c r="E3264" s="2"/>
      <c r="F3264" s="2"/>
      <c r="G3264" s="2"/>
      <c r="H3264" s="2"/>
      <c r="I3264" s="2"/>
      <c r="J3264" s="2"/>
      <c r="L3264" s="2"/>
      <c r="M3264" s="2"/>
    </row>
    <row r="3265">
      <c r="A3265" s="125"/>
      <c r="D3265" s="2"/>
      <c r="E3265" s="2"/>
      <c r="F3265" s="2"/>
      <c r="G3265" s="2"/>
      <c r="H3265" s="2"/>
      <c r="I3265" s="2"/>
      <c r="J3265" s="2"/>
      <c r="L3265" s="2"/>
      <c r="M3265" s="2"/>
    </row>
    <row r="3266">
      <c r="A3266" s="125"/>
      <c r="D3266" s="2"/>
      <c r="E3266" s="2"/>
      <c r="F3266" s="2"/>
      <c r="G3266" s="2"/>
      <c r="H3266" s="2"/>
      <c r="I3266" s="2"/>
      <c r="J3266" s="2"/>
      <c r="L3266" s="2"/>
      <c r="M3266" s="2"/>
    </row>
    <row r="3267">
      <c r="A3267" s="125"/>
      <c r="D3267" s="2"/>
      <c r="E3267" s="2"/>
      <c r="F3267" s="2"/>
      <c r="G3267" s="2"/>
      <c r="H3267" s="2"/>
      <c r="I3267" s="2"/>
      <c r="J3267" s="2"/>
      <c r="L3267" s="2"/>
      <c r="M3267" s="2"/>
    </row>
    <row r="3268">
      <c r="A3268" s="125"/>
      <c r="D3268" s="2"/>
      <c r="E3268" s="2"/>
      <c r="F3268" s="2"/>
      <c r="G3268" s="2"/>
      <c r="H3268" s="2"/>
      <c r="I3268" s="2"/>
      <c r="J3268" s="2"/>
      <c r="L3268" s="2"/>
      <c r="M3268" s="2"/>
    </row>
    <row r="3269">
      <c r="A3269" s="125"/>
      <c r="D3269" s="2"/>
      <c r="E3269" s="2"/>
      <c r="F3269" s="2"/>
      <c r="G3269" s="2"/>
      <c r="H3269" s="2"/>
      <c r="I3269" s="2"/>
      <c r="J3269" s="2"/>
      <c r="L3269" s="2"/>
      <c r="M3269" s="2"/>
    </row>
    <row r="3270">
      <c r="A3270" s="125"/>
      <c r="D3270" s="2"/>
      <c r="E3270" s="2"/>
      <c r="F3270" s="2"/>
      <c r="G3270" s="2"/>
      <c r="H3270" s="2"/>
      <c r="I3270" s="2"/>
      <c r="J3270" s="2"/>
      <c r="L3270" s="2"/>
      <c r="M3270" s="2"/>
    </row>
    <row r="3271">
      <c r="A3271" s="125"/>
      <c r="D3271" s="2"/>
      <c r="E3271" s="2"/>
      <c r="F3271" s="2"/>
      <c r="G3271" s="2"/>
      <c r="H3271" s="2"/>
      <c r="I3271" s="2"/>
      <c r="J3271" s="2"/>
      <c r="L3271" s="2"/>
      <c r="M3271" s="2"/>
    </row>
    <row r="3272">
      <c r="A3272" s="125"/>
      <c r="D3272" s="2"/>
      <c r="E3272" s="2"/>
      <c r="F3272" s="2"/>
      <c r="G3272" s="2"/>
      <c r="H3272" s="2"/>
      <c r="I3272" s="2"/>
      <c r="J3272" s="2"/>
      <c r="L3272" s="2"/>
      <c r="M3272" s="2"/>
    </row>
    <row r="3273">
      <c r="A3273" s="125"/>
      <c r="D3273" s="2"/>
      <c r="E3273" s="2"/>
      <c r="F3273" s="2"/>
      <c r="G3273" s="2"/>
      <c r="H3273" s="2"/>
      <c r="I3273" s="2"/>
      <c r="J3273" s="2"/>
      <c r="L3273" s="2"/>
      <c r="M3273" s="2"/>
    </row>
    <row r="3274">
      <c r="A3274" s="125"/>
      <c r="D3274" s="2"/>
      <c r="E3274" s="2"/>
      <c r="F3274" s="2"/>
      <c r="G3274" s="2"/>
      <c r="H3274" s="2"/>
      <c r="I3274" s="2"/>
      <c r="J3274" s="2"/>
      <c r="L3274" s="2"/>
      <c r="M3274" s="2"/>
    </row>
    <row r="3275">
      <c r="A3275" s="125"/>
      <c r="D3275" s="2"/>
      <c r="E3275" s="2"/>
      <c r="F3275" s="2"/>
      <c r="G3275" s="2"/>
      <c r="H3275" s="2"/>
      <c r="I3275" s="2"/>
      <c r="J3275" s="2"/>
      <c r="L3275" s="2"/>
      <c r="M3275" s="2"/>
    </row>
    <row r="3276">
      <c r="A3276" s="125"/>
      <c r="D3276" s="2"/>
      <c r="E3276" s="2"/>
      <c r="F3276" s="2"/>
      <c r="G3276" s="2"/>
      <c r="H3276" s="2"/>
      <c r="I3276" s="2"/>
      <c r="J3276" s="2"/>
      <c r="L3276" s="2"/>
      <c r="M3276" s="2"/>
    </row>
    <row r="3277">
      <c r="A3277" s="125"/>
      <c r="D3277" s="2"/>
      <c r="E3277" s="2"/>
      <c r="F3277" s="2"/>
      <c r="G3277" s="2"/>
      <c r="H3277" s="2"/>
      <c r="I3277" s="2"/>
      <c r="J3277" s="2"/>
      <c r="L3277" s="2"/>
      <c r="M3277" s="2"/>
    </row>
    <row r="3278">
      <c r="A3278" s="125"/>
      <c r="D3278" s="2"/>
      <c r="E3278" s="2"/>
      <c r="F3278" s="2"/>
      <c r="G3278" s="2"/>
      <c r="H3278" s="2"/>
      <c r="I3278" s="2"/>
      <c r="J3278" s="2"/>
      <c r="L3278" s="2"/>
      <c r="M3278" s="2"/>
    </row>
    <row r="3279">
      <c r="A3279" s="125"/>
      <c r="D3279" s="2"/>
      <c r="E3279" s="2"/>
      <c r="F3279" s="2"/>
      <c r="G3279" s="2"/>
      <c r="H3279" s="2"/>
      <c r="I3279" s="2"/>
      <c r="J3279" s="2"/>
      <c r="L3279" s="2"/>
      <c r="M3279" s="2"/>
    </row>
    <row r="3280">
      <c r="A3280" s="125"/>
      <c r="D3280" s="2"/>
      <c r="E3280" s="2"/>
      <c r="F3280" s="2"/>
      <c r="G3280" s="2"/>
      <c r="H3280" s="2"/>
      <c r="I3280" s="2"/>
      <c r="J3280" s="2"/>
      <c r="L3280" s="2"/>
      <c r="M3280" s="2"/>
    </row>
    <row r="3281">
      <c r="A3281" s="125"/>
      <c r="D3281" s="2"/>
      <c r="E3281" s="2"/>
      <c r="F3281" s="2"/>
      <c r="G3281" s="2"/>
      <c r="H3281" s="2"/>
      <c r="I3281" s="2"/>
      <c r="J3281" s="2"/>
      <c r="L3281" s="2"/>
      <c r="M3281" s="2"/>
    </row>
    <row r="3282">
      <c r="A3282" s="125"/>
      <c r="D3282" s="2"/>
      <c r="E3282" s="2"/>
      <c r="F3282" s="2"/>
      <c r="G3282" s="2"/>
      <c r="H3282" s="2"/>
      <c r="I3282" s="2"/>
      <c r="J3282" s="2"/>
      <c r="L3282" s="2"/>
      <c r="M3282" s="2"/>
    </row>
    <row r="3283">
      <c r="A3283" s="125"/>
      <c r="D3283" s="2"/>
      <c r="E3283" s="2"/>
      <c r="F3283" s="2"/>
      <c r="G3283" s="2"/>
      <c r="H3283" s="2"/>
      <c r="I3283" s="2"/>
      <c r="J3283" s="2"/>
      <c r="L3283" s="2"/>
      <c r="M3283" s="2"/>
    </row>
    <row r="3284">
      <c r="A3284" s="125"/>
      <c r="D3284" s="2"/>
      <c r="E3284" s="2"/>
      <c r="F3284" s="2"/>
      <c r="G3284" s="2"/>
      <c r="H3284" s="2"/>
      <c r="I3284" s="2"/>
      <c r="J3284" s="2"/>
      <c r="L3284" s="2"/>
      <c r="M3284" s="2"/>
    </row>
    <row r="3285">
      <c r="A3285" s="125"/>
      <c r="D3285" s="2"/>
      <c r="E3285" s="2"/>
      <c r="F3285" s="2"/>
      <c r="G3285" s="2"/>
      <c r="H3285" s="2"/>
      <c r="I3285" s="2"/>
      <c r="J3285" s="2"/>
      <c r="L3285" s="2"/>
      <c r="M3285" s="2"/>
    </row>
    <row r="3286">
      <c r="A3286" s="125"/>
      <c r="D3286" s="2"/>
      <c r="E3286" s="2"/>
      <c r="F3286" s="2"/>
      <c r="G3286" s="2"/>
      <c r="H3286" s="2"/>
      <c r="I3286" s="2"/>
      <c r="J3286" s="2"/>
      <c r="L3286" s="2"/>
      <c r="M3286" s="2"/>
    </row>
    <row r="3287">
      <c r="A3287" s="125"/>
      <c r="D3287" s="2"/>
      <c r="E3287" s="2"/>
      <c r="F3287" s="2"/>
      <c r="G3287" s="2"/>
      <c r="H3287" s="2"/>
      <c r="I3287" s="2"/>
      <c r="J3287" s="2"/>
      <c r="L3287" s="2"/>
      <c r="M3287" s="2"/>
    </row>
    <row r="3288">
      <c r="A3288" s="125"/>
      <c r="D3288" s="2"/>
      <c r="E3288" s="2"/>
      <c r="F3288" s="2"/>
      <c r="G3288" s="2"/>
      <c r="H3288" s="2"/>
      <c r="I3288" s="2"/>
      <c r="J3288" s="2"/>
      <c r="L3288" s="2"/>
      <c r="M3288" s="2"/>
    </row>
    <row r="3289">
      <c r="A3289" s="125"/>
      <c r="D3289" s="2"/>
      <c r="E3289" s="2"/>
      <c r="F3289" s="2"/>
      <c r="G3289" s="2"/>
      <c r="H3289" s="2"/>
      <c r="I3289" s="2"/>
      <c r="J3289" s="2"/>
      <c r="L3289" s="2"/>
      <c r="M3289" s="2"/>
    </row>
    <row r="3290">
      <c r="A3290" s="125"/>
      <c r="D3290" s="2"/>
      <c r="E3290" s="2"/>
      <c r="F3290" s="2"/>
      <c r="G3290" s="2"/>
      <c r="H3290" s="2"/>
      <c r="I3290" s="2"/>
      <c r="J3290" s="2"/>
      <c r="L3290" s="2"/>
      <c r="M3290" s="2"/>
    </row>
    <row r="3291">
      <c r="A3291" s="125"/>
      <c r="D3291" s="2"/>
      <c r="E3291" s="2"/>
      <c r="F3291" s="2"/>
      <c r="G3291" s="2"/>
      <c r="H3291" s="2"/>
      <c r="I3291" s="2"/>
      <c r="J3291" s="2"/>
      <c r="L3291" s="2"/>
      <c r="M3291" s="2"/>
    </row>
    <row r="3292">
      <c r="A3292" s="125"/>
      <c r="D3292" s="2"/>
      <c r="E3292" s="2"/>
      <c r="F3292" s="2"/>
      <c r="G3292" s="2"/>
      <c r="H3292" s="2"/>
      <c r="I3292" s="2"/>
      <c r="J3292" s="2"/>
      <c r="L3292" s="2"/>
      <c r="M3292" s="2"/>
    </row>
    <row r="3293">
      <c r="A3293" s="125"/>
      <c r="D3293" s="2"/>
      <c r="E3293" s="2"/>
      <c r="F3293" s="2"/>
      <c r="G3293" s="2"/>
      <c r="H3293" s="2"/>
      <c r="I3293" s="2"/>
      <c r="J3293" s="2"/>
      <c r="L3293" s="2"/>
      <c r="M3293" s="2"/>
    </row>
    <row r="3294">
      <c r="A3294" s="125"/>
      <c r="D3294" s="2"/>
      <c r="E3294" s="2"/>
      <c r="F3294" s="2"/>
      <c r="G3294" s="2"/>
      <c r="H3294" s="2"/>
      <c r="I3294" s="2"/>
      <c r="J3294" s="2"/>
      <c r="L3294" s="2"/>
      <c r="M3294" s="2"/>
    </row>
    <row r="3295">
      <c r="A3295" s="125"/>
      <c r="D3295" s="2"/>
      <c r="E3295" s="2"/>
      <c r="F3295" s="2"/>
      <c r="G3295" s="2"/>
      <c r="H3295" s="2"/>
      <c r="I3295" s="2"/>
      <c r="J3295" s="2"/>
      <c r="L3295" s="2"/>
      <c r="M3295" s="2"/>
    </row>
    <row r="3296">
      <c r="A3296" s="125"/>
      <c r="D3296" s="2"/>
      <c r="E3296" s="2"/>
      <c r="F3296" s="2"/>
      <c r="G3296" s="2"/>
      <c r="H3296" s="2"/>
      <c r="I3296" s="2"/>
      <c r="J3296" s="2"/>
      <c r="L3296" s="2"/>
      <c r="M3296" s="2"/>
    </row>
    <row r="3297">
      <c r="A3297" s="125"/>
      <c r="D3297" s="2"/>
      <c r="E3297" s="2"/>
      <c r="F3297" s="2"/>
      <c r="G3297" s="2"/>
      <c r="H3297" s="2"/>
      <c r="I3297" s="2"/>
      <c r="J3297" s="2"/>
      <c r="L3297" s="2"/>
      <c r="M3297" s="2"/>
    </row>
    <row r="3298">
      <c r="A3298" s="125"/>
      <c r="D3298" s="2"/>
      <c r="E3298" s="2"/>
      <c r="F3298" s="2"/>
      <c r="G3298" s="2"/>
      <c r="H3298" s="2"/>
      <c r="I3298" s="2"/>
      <c r="J3298" s="2"/>
      <c r="L3298" s="2"/>
      <c r="M3298" s="2"/>
    </row>
    <row r="3299">
      <c r="A3299" s="125"/>
      <c r="D3299" s="2"/>
      <c r="E3299" s="2"/>
      <c r="F3299" s="2"/>
      <c r="G3299" s="2"/>
      <c r="H3299" s="2"/>
      <c r="I3299" s="2"/>
      <c r="J3299" s="2"/>
      <c r="L3299" s="2"/>
      <c r="M3299" s="2"/>
    </row>
    <row r="3300">
      <c r="A3300" s="125"/>
      <c r="D3300" s="2"/>
      <c r="E3300" s="2"/>
      <c r="F3300" s="2"/>
      <c r="G3300" s="2"/>
      <c r="H3300" s="2"/>
      <c r="I3300" s="2"/>
      <c r="J3300" s="2"/>
      <c r="L3300" s="2"/>
      <c r="M3300" s="2"/>
    </row>
    <row r="3301">
      <c r="A3301" s="125"/>
      <c r="D3301" s="2"/>
      <c r="E3301" s="2"/>
      <c r="F3301" s="2"/>
      <c r="G3301" s="2"/>
      <c r="H3301" s="2"/>
      <c r="I3301" s="2"/>
      <c r="J3301" s="2"/>
      <c r="L3301" s="2"/>
      <c r="M3301" s="2"/>
    </row>
    <row r="3302">
      <c r="A3302" s="125"/>
      <c r="D3302" s="2"/>
      <c r="E3302" s="2"/>
      <c r="F3302" s="2"/>
      <c r="G3302" s="2"/>
      <c r="H3302" s="2"/>
      <c r="I3302" s="2"/>
      <c r="J3302" s="2"/>
      <c r="L3302" s="2"/>
      <c r="M3302" s="2"/>
    </row>
    <row r="3303">
      <c r="A3303" s="125"/>
      <c r="D3303" s="2"/>
      <c r="E3303" s="2"/>
      <c r="F3303" s="2"/>
      <c r="G3303" s="2"/>
      <c r="H3303" s="2"/>
      <c r="I3303" s="2"/>
      <c r="J3303" s="2"/>
      <c r="L3303" s="2"/>
      <c r="M3303" s="2"/>
    </row>
    <row r="3304">
      <c r="A3304" s="125"/>
      <c r="D3304" s="2"/>
      <c r="E3304" s="2"/>
      <c r="F3304" s="2"/>
      <c r="G3304" s="2"/>
      <c r="H3304" s="2"/>
      <c r="I3304" s="2"/>
      <c r="J3304" s="2"/>
      <c r="L3304" s="2"/>
      <c r="M3304" s="2"/>
    </row>
    <row r="3305">
      <c r="A3305" s="125"/>
      <c r="D3305" s="2"/>
      <c r="E3305" s="2"/>
      <c r="F3305" s="2"/>
      <c r="G3305" s="2"/>
      <c r="H3305" s="2"/>
      <c r="I3305" s="2"/>
      <c r="J3305" s="2"/>
      <c r="L3305" s="2"/>
      <c r="M3305" s="2"/>
    </row>
    <row r="3306">
      <c r="A3306" s="125"/>
      <c r="D3306" s="2"/>
      <c r="E3306" s="2"/>
      <c r="F3306" s="2"/>
      <c r="G3306" s="2"/>
      <c r="H3306" s="2"/>
      <c r="I3306" s="2"/>
      <c r="J3306" s="2"/>
      <c r="L3306" s="2"/>
      <c r="M3306" s="2"/>
    </row>
    <row r="3307">
      <c r="A3307" s="125"/>
      <c r="D3307" s="2"/>
      <c r="E3307" s="2"/>
      <c r="F3307" s="2"/>
      <c r="G3307" s="2"/>
      <c r="H3307" s="2"/>
      <c r="I3307" s="2"/>
      <c r="J3307" s="2"/>
      <c r="L3307" s="2"/>
      <c r="M3307" s="2"/>
    </row>
    <row r="3308">
      <c r="A3308" s="125"/>
      <c r="D3308" s="2"/>
      <c r="E3308" s="2"/>
      <c r="F3308" s="2"/>
      <c r="G3308" s="2"/>
      <c r="H3308" s="2"/>
      <c r="I3308" s="2"/>
      <c r="J3308" s="2"/>
      <c r="L3308" s="2"/>
      <c r="M3308" s="2"/>
    </row>
    <row r="3309">
      <c r="A3309" s="125"/>
      <c r="D3309" s="2"/>
      <c r="E3309" s="2"/>
      <c r="F3309" s="2"/>
      <c r="G3309" s="2"/>
      <c r="H3309" s="2"/>
      <c r="I3309" s="2"/>
      <c r="J3309" s="2"/>
      <c r="L3309" s="2"/>
      <c r="M3309" s="2"/>
    </row>
    <row r="3310">
      <c r="A3310" s="125"/>
      <c r="D3310" s="2"/>
      <c r="E3310" s="2"/>
      <c r="F3310" s="2"/>
      <c r="G3310" s="2"/>
      <c r="H3310" s="2"/>
      <c r="I3310" s="2"/>
      <c r="J3310" s="2"/>
      <c r="L3310" s="2"/>
      <c r="M3310" s="2"/>
    </row>
    <row r="3311">
      <c r="A3311" s="125"/>
      <c r="D3311" s="2"/>
      <c r="E3311" s="2"/>
      <c r="F3311" s="2"/>
      <c r="G3311" s="2"/>
      <c r="H3311" s="2"/>
      <c r="I3311" s="2"/>
      <c r="J3311" s="2"/>
      <c r="L3311" s="2"/>
      <c r="M3311" s="2"/>
    </row>
    <row r="3312">
      <c r="A3312" s="125"/>
      <c r="D3312" s="2"/>
      <c r="E3312" s="2"/>
      <c r="F3312" s="2"/>
      <c r="G3312" s="2"/>
      <c r="H3312" s="2"/>
      <c r="I3312" s="2"/>
      <c r="J3312" s="2"/>
      <c r="L3312" s="2"/>
      <c r="M3312" s="2"/>
    </row>
    <row r="3313">
      <c r="A3313" s="125"/>
      <c r="D3313" s="2"/>
      <c r="E3313" s="2"/>
      <c r="F3313" s="2"/>
      <c r="G3313" s="2"/>
      <c r="H3313" s="2"/>
      <c r="I3313" s="2"/>
      <c r="J3313" s="2"/>
      <c r="L3313" s="2"/>
      <c r="M3313" s="2"/>
    </row>
    <row r="3314">
      <c r="A3314" s="125"/>
      <c r="D3314" s="2"/>
      <c r="E3314" s="2"/>
      <c r="F3314" s="2"/>
      <c r="G3314" s="2"/>
      <c r="H3314" s="2"/>
      <c r="I3314" s="2"/>
      <c r="J3314" s="2"/>
      <c r="L3314" s="2"/>
      <c r="M3314" s="2"/>
    </row>
    <row r="3315">
      <c r="A3315" s="125"/>
      <c r="D3315" s="2"/>
      <c r="E3315" s="2"/>
      <c r="F3315" s="2"/>
      <c r="G3315" s="2"/>
      <c r="H3315" s="2"/>
      <c r="I3315" s="2"/>
      <c r="J3315" s="2"/>
      <c r="L3315" s="2"/>
      <c r="M3315" s="2"/>
    </row>
    <row r="3316">
      <c r="A3316" s="125"/>
      <c r="D3316" s="2"/>
      <c r="E3316" s="2"/>
      <c r="F3316" s="2"/>
      <c r="G3316" s="2"/>
      <c r="H3316" s="2"/>
      <c r="I3316" s="2"/>
      <c r="J3316" s="2"/>
      <c r="L3316" s="2"/>
      <c r="M3316" s="2"/>
    </row>
    <row r="3317">
      <c r="A3317" s="125"/>
      <c r="D3317" s="2"/>
      <c r="E3317" s="2"/>
      <c r="F3317" s="2"/>
      <c r="G3317" s="2"/>
      <c r="H3317" s="2"/>
      <c r="I3317" s="2"/>
      <c r="J3317" s="2"/>
      <c r="L3317" s="2"/>
      <c r="M3317" s="2"/>
    </row>
    <row r="3318">
      <c r="A3318" s="125"/>
      <c r="D3318" s="2"/>
      <c r="E3318" s="2"/>
      <c r="F3318" s="2"/>
      <c r="G3318" s="2"/>
      <c r="H3318" s="2"/>
      <c r="I3318" s="2"/>
      <c r="J3318" s="2"/>
      <c r="L3318" s="2"/>
      <c r="M3318" s="2"/>
    </row>
    <row r="3319">
      <c r="A3319" s="125"/>
      <c r="D3319" s="2"/>
      <c r="E3319" s="2"/>
      <c r="F3319" s="2"/>
      <c r="G3319" s="2"/>
      <c r="H3319" s="2"/>
      <c r="I3319" s="2"/>
      <c r="J3319" s="2"/>
      <c r="L3319" s="2"/>
      <c r="M3319" s="2"/>
    </row>
    <row r="3320">
      <c r="A3320" s="125"/>
      <c r="D3320" s="2"/>
      <c r="E3320" s="2"/>
      <c r="F3320" s="2"/>
      <c r="G3320" s="2"/>
      <c r="H3320" s="2"/>
      <c r="I3320" s="2"/>
      <c r="J3320" s="2"/>
      <c r="L3320" s="2"/>
      <c r="M3320" s="2"/>
    </row>
    <row r="3321">
      <c r="A3321" s="125"/>
      <c r="D3321" s="2"/>
      <c r="E3321" s="2"/>
      <c r="F3321" s="2"/>
      <c r="G3321" s="2"/>
      <c r="H3321" s="2"/>
      <c r="I3321" s="2"/>
      <c r="J3321" s="2"/>
      <c r="L3321" s="2"/>
      <c r="M3321" s="2"/>
    </row>
    <row r="3322">
      <c r="A3322" s="125"/>
      <c r="D3322" s="2"/>
      <c r="E3322" s="2"/>
      <c r="F3322" s="2"/>
      <c r="G3322" s="2"/>
      <c r="H3322" s="2"/>
      <c r="I3322" s="2"/>
      <c r="J3322" s="2"/>
      <c r="L3322" s="2"/>
      <c r="M3322" s="2"/>
    </row>
    <row r="3323">
      <c r="A3323" s="125"/>
      <c r="D3323" s="2"/>
      <c r="E3323" s="2"/>
      <c r="F3323" s="2"/>
      <c r="G3323" s="2"/>
      <c r="H3323" s="2"/>
      <c r="I3323" s="2"/>
      <c r="J3323" s="2"/>
      <c r="L3323" s="2"/>
      <c r="M3323" s="2"/>
    </row>
    <row r="3324">
      <c r="A3324" s="125"/>
      <c r="D3324" s="2"/>
      <c r="E3324" s="2"/>
      <c r="F3324" s="2"/>
      <c r="G3324" s="2"/>
      <c r="H3324" s="2"/>
      <c r="I3324" s="2"/>
      <c r="J3324" s="2"/>
      <c r="L3324" s="2"/>
      <c r="M3324" s="2"/>
    </row>
    <row r="3325">
      <c r="A3325" s="125"/>
      <c r="D3325" s="2"/>
      <c r="E3325" s="2"/>
      <c r="F3325" s="2"/>
      <c r="G3325" s="2"/>
      <c r="H3325" s="2"/>
      <c r="I3325" s="2"/>
      <c r="J3325" s="2"/>
      <c r="L3325" s="2"/>
      <c r="M3325" s="2"/>
    </row>
    <row r="3326">
      <c r="A3326" s="125"/>
      <c r="D3326" s="2"/>
      <c r="E3326" s="2"/>
      <c r="F3326" s="2"/>
      <c r="G3326" s="2"/>
      <c r="H3326" s="2"/>
      <c r="I3326" s="2"/>
      <c r="J3326" s="2"/>
      <c r="L3326" s="2"/>
      <c r="M3326" s="2"/>
    </row>
    <row r="3327">
      <c r="A3327" s="125"/>
      <c r="D3327" s="2"/>
      <c r="E3327" s="2"/>
      <c r="F3327" s="2"/>
      <c r="G3327" s="2"/>
      <c r="H3327" s="2"/>
      <c r="I3327" s="2"/>
      <c r="J3327" s="2"/>
      <c r="L3327" s="2"/>
      <c r="M3327" s="2"/>
    </row>
    <row r="3328">
      <c r="A3328" s="125"/>
      <c r="D3328" s="2"/>
      <c r="E3328" s="2"/>
      <c r="F3328" s="2"/>
      <c r="G3328" s="2"/>
      <c r="H3328" s="2"/>
      <c r="I3328" s="2"/>
      <c r="J3328" s="2"/>
      <c r="L3328" s="2"/>
      <c r="M3328" s="2"/>
    </row>
    <row r="3329">
      <c r="A3329" s="125"/>
      <c r="D3329" s="2"/>
      <c r="E3329" s="2"/>
      <c r="F3329" s="2"/>
      <c r="G3329" s="2"/>
      <c r="H3329" s="2"/>
      <c r="I3329" s="2"/>
      <c r="J3329" s="2"/>
      <c r="L3329" s="2"/>
      <c r="M3329" s="2"/>
    </row>
    <row r="3330">
      <c r="A3330" s="125"/>
      <c r="D3330" s="2"/>
      <c r="E3330" s="2"/>
      <c r="F3330" s="2"/>
      <c r="G3330" s="2"/>
      <c r="H3330" s="2"/>
      <c r="I3330" s="2"/>
      <c r="J3330" s="2"/>
      <c r="L3330" s="2"/>
      <c r="M3330" s="2"/>
    </row>
    <row r="3331">
      <c r="A3331" s="125"/>
      <c r="D3331" s="2"/>
      <c r="E3331" s="2"/>
      <c r="F3331" s="2"/>
      <c r="G3331" s="2"/>
      <c r="H3331" s="2"/>
      <c r="I3331" s="2"/>
      <c r="J3331" s="2"/>
      <c r="L3331" s="2"/>
      <c r="M3331" s="2"/>
    </row>
    <row r="3332">
      <c r="A3332" s="125"/>
      <c r="D3332" s="2"/>
      <c r="E3332" s="2"/>
      <c r="F3332" s="2"/>
      <c r="G3332" s="2"/>
      <c r="H3332" s="2"/>
      <c r="I3332" s="2"/>
      <c r="J3332" s="2"/>
      <c r="L3332" s="2"/>
      <c r="M3332" s="2"/>
    </row>
    <row r="3333">
      <c r="A3333" s="125"/>
      <c r="D3333" s="2"/>
      <c r="E3333" s="2"/>
      <c r="F3333" s="2"/>
      <c r="G3333" s="2"/>
      <c r="H3333" s="2"/>
      <c r="I3333" s="2"/>
      <c r="J3333" s="2"/>
      <c r="L3333" s="2"/>
      <c r="M3333" s="2"/>
    </row>
    <row r="3334">
      <c r="A3334" s="125"/>
      <c r="D3334" s="2"/>
      <c r="E3334" s="2"/>
      <c r="F3334" s="2"/>
      <c r="G3334" s="2"/>
      <c r="H3334" s="2"/>
      <c r="I3334" s="2"/>
      <c r="J3334" s="2"/>
      <c r="L3334" s="2"/>
      <c r="M3334" s="2"/>
    </row>
    <row r="3335">
      <c r="A3335" s="125"/>
      <c r="D3335" s="2"/>
      <c r="E3335" s="2"/>
      <c r="F3335" s="2"/>
      <c r="G3335" s="2"/>
      <c r="H3335" s="2"/>
      <c r="I3335" s="2"/>
      <c r="J3335" s="2"/>
      <c r="L3335" s="2"/>
      <c r="M3335" s="2"/>
    </row>
    <row r="3336">
      <c r="A3336" s="125"/>
      <c r="D3336" s="2"/>
      <c r="E3336" s="2"/>
      <c r="F3336" s="2"/>
      <c r="G3336" s="2"/>
      <c r="H3336" s="2"/>
      <c r="I3336" s="2"/>
      <c r="J3336" s="2"/>
      <c r="L3336" s="2"/>
      <c r="M3336" s="2"/>
    </row>
    <row r="3337">
      <c r="A3337" s="125"/>
      <c r="D3337" s="2"/>
      <c r="E3337" s="2"/>
      <c r="F3337" s="2"/>
      <c r="G3337" s="2"/>
      <c r="H3337" s="2"/>
      <c r="I3337" s="2"/>
      <c r="J3337" s="2"/>
      <c r="L3337" s="2"/>
      <c r="M3337" s="2"/>
    </row>
    <row r="3338">
      <c r="A3338" s="125"/>
      <c r="D3338" s="2"/>
      <c r="E3338" s="2"/>
      <c r="F3338" s="2"/>
      <c r="G3338" s="2"/>
      <c r="H3338" s="2"/>
      <c r="I3338" s="2"/>
      <c r="J3338" s="2"/>
      <c r="L3338" s="2"/>
      <c r="M3338" s="2"/>
    </row>
    <row r="3339">
      <c r="A3339" s="125"/>
      <c r="D3339" s="2"/>
      <c r="E3339" s="2"/>
      <c r="F3339" s="2"/>
      <c r="G3339" s="2"/>
      <c r="H3339" s="2"/>
      <c r="I3339" s="2"/>
      <c r="J3339" s="2"/>
      <c r="L3339" s="2"/>
      <c r="M3339" s="2"/>
    </row>
    <row r="3340">
      <c r="A3340" s="125"/>
      <c r="D3340" s="2"/>
      <c r="E3340" s="2"/>
      <c r="F3340" s="2"/>
      <c r="G3340" s="2"/>
      <c r="H3340" s="2"/>
      <c r="I3340" s="2"/>
      <c r="J3340" s="2"/>
      <c r="L3340" s="2"/>
      <c r="M3340" s="2"/>
    </row>
    <row r="3341">
      <c r="A3341" s="125"/>
      <c r="D3341" s="2"/>
      <c r="E3341" s="2"/>
      <c r="F3341" s="2"/>
      <c r="G3341" s="2"/>
      <c r="H3341" s="2"/>
      <c r="I3341" s="2"/>
      <c r="J3341" s="2"/>
      <c r="L3341" s="2"/>
      <c r="M3341" s="2"/>
    </row>
    <row r="3342">
      <c r="A3342" s="125"/>
      <c r="D3342" s="2"/>
      <c r="E3342" s="2"/>
      <c r="F3342" s="2"/>
      <c r="G3342" s="2"/>
      <c r="H3342" s="2"/>
      <c r="I3342" s="2"/>
      <c r="J3342" s="2"/>
      <c r="L3342" s="2"/>
      <c r="M3342" s="2"/>
    </row>
    <row r="3343">
      <c r="A3343" s="125"/>
      <c r="D3343" s="2"/>
      <c r="E3343" s="2"/>
      <c r="F3343" s="2"/>
      <c r="G3343" s="2"/>
      <c r="H3343" s="2"/>
      <c r="I3343" s="2"/>
      <c r="J3343" s="2"/>
      <c r="L3343" s="2"/>
      <c r="M3343" s="2"/>
    </row>
    <row r="3344">
      <c r="A3344" s="125"/>
      <c r="D3344" s="2"/>
      <c r="E3344" s="2"/>
      <c r="F3344" s="2"/>
      <c r="G3344" s="2"/>
      <c r="H3344" s="2"/>
      <c r="I3344" s="2"/>
      <c r="J3344" s="2"/>
      <c r="L3344" s="2"/>
      <c r="M3344" s="2"/>
    </row>
    <row r="3345">
      <c r="A3345" s="125"/>
      <c r="D3345" s="2"/>
      <c r="E3345" s="2"/>
      <c r="F3345" s="2"/>
      <c r="G3345" s="2"/>
      <c r="H3345" s="2"/>
      <c r="I3345" s="2"/>
      <c r="J3345" s="2"/>
      <c r="L3345" s="2"/>
      <c r="M3345" s="2"/>
    </row>
    <row r="3346">
      <c r="A3346" s="125"/>
      <c r="D3346" s="2"/>
      <c r="E3346" s="2"/>
      <c r="F3346" s="2"/>
      <c r="G3346" s="2"/>
      <c r="H3346" s="2"/>
      <c r="I3346" s="2"/>
      <c r="J3346" s="2"/>
      <c r="L3346" s="2"/>
      <c r="M3346" s="2"/>
    </row>
    <row r="3347">
      <c r="A3347" s="125"/>
      <c r="D3347" s="2"/>
      <c r="E3347" s="2"/>
      <c r="F3347" s="2"/>
      <c r="G3347" s="2"/>
      <c r="H3347" s="2"/>
      <c r="I3347" s="2"/>
      <c r="J3347" s="2"/>
      <c r="L3347" s="2"/>
      <c r="M3347" s="2"/>
    </row>
    <row r="3348">
      <c r="A3348" s="125"/>
      <c r="D3348" s="2"/>
      <c r="E3348" s="2"/>
      <c r="F3348" s="2"/>
      <c r="G3348" s="2"/>
      <c r="H3348" s="2"/>
      <c r="I3348" s="2"/>
      <c r="J3348" s="2"/>
      <c r="L3348" s="2"/>
      <c r="M3348" s="2"/>
    </row>
    <row r="3349">
      <c r="A3349" s="125"/>
      <c r="D3349" s="2"/>
      <c r="E3349" s="2"/>
      <c r="F3349" s="2"/>
      <c r="G3349" s="2"/>
      <c r="H3349" s="2"/>
      <c r="I3349" s="2"/>
      <c r="J3349" s="2"/>
      <c r="L3349" s="2"/>
      <c r="M3349" s="2"/>
    </row>
    <row r="3350">
      <c r="A3350" s="125"/>
      <c r="D3350" s="2"/>
      <c r="E3350" s="2"/>
      <c r="F3350" s="2"/>
      <c r="G3350" s="2"/>
      <c r="H3350" s="2"/>
      <c r="I3350" s="2"/>
      <c r="J3350" s="2"/>
      <c r="L3350" s="2"/>
      <c r="M3350" s="2"/>
    </row>
    <row r="3351">
      <c r="A3351" s="125"/>
      <c r="D3351" s="2"/>
      <c r="E3351" s="2"/>
      <c r="F3351" s="2"/>
      <c r="G3351" s="2"/>
      <c r="H3351" s="2"/>
      <c r="I3351" s="2"/>
      <c r="J3351" s="2"/>
      <c r="L3351" s="2"/>
      <c r="M3351" s="2"/>
    </row>
    <row r="3352">
      <c r="A3352" s="125"/>
      <c r="D3352" s="2"/>
      <c r="E3352" s="2"/>
      <c r="F3352" s="2"/>
      <c r="G3352" s="2"/>
      <c r="H3352" s="2"/>
      <c r="I3352" s="2"/>
      <c r="J3352" s="2"/>
      <c r="L3352" s="2"/>
      <c r="M3352" s="2"/>
    </row>
    <row r="3353">
      <c r="A3353" s="125"/>
      <c r="D3353" s="2"/>
      <c r="E3353" s="2"/>
      <c r="F3353" s="2"/>
      <c r="G3353" s="2"/>
      <c r="H3353" s="2"/>
      <c r="I3353" s="2"/>
      <c r="J3353" s="2"/>
      <c r="L3353" s="2"/>
      <c r="M3353" s="2"/>
    </row>
    <row r="3354">
      <c r="A3354" s="125"/>
      <c r="D3354" s="2"/>
      <c r="E3354" s="2"/>
      <c r="F3354" s="2"/>
      <c r="G3354" s="2"/>
      <c r="H3354" s="2"/>
      <c r="I3354" s="2"/>
      <c r="J3354" s="2"/>
      <c r="L3354" s="2"/>
      <c r="M3354" s="2"/>
    </row>
    <row r="3355">
      <c r="A3355" s="125"/>
      <c r="D3355" s="2"/>
      <c r="E3355" s="2"/>
      <c r="F3355" s="2"/>
      <c r="G3355" s="2"/>
      <c r="H3355" s="2"/>
      <c r="I3355" s="2"/>
      <c r="J3355" s="2"/>
      <c r="L3355" s="2"/>
      <c r="M3355" s="2"/>
    </row>
    <row r="3356">
      <c r="A3356" s="125"/>
      <c r="D3356" s="2"/>
      <c r="E3356" s="2"/>
      <c r="F3356" s="2"/>
      <c r="G3356" s="2"/>
      <c r="H3356" s="2"/>
      <c r="I3356" s="2"/>
      <c r="J3356" s="2"/>
      <c r="L3356" s="2"/>
      <c r="M3356" s="2"/>
    </row>
    <row r="3357">
      <c r="A3357" s="125"/>
      <c r="D3357" s="2"/>
      <c r="E3357" s="2"/>
      <c r="F3357" s="2"/>
      <c r="G3357" s="2"/>
      <c r="H3357" s="2"/>
      <c r="I3357" s="2"/>
      <c r="J3357" s="2"/>
      <c r="L3357" s="2"/>
      <c r="M3357" s="2"/>
    </row>
    <row r="3358">
      <c r="A3358" s="125"/>
      <c r="D3358" s="2"/>
      <c r="E3358" s="2"/>
      <c r="F3358" s="2"/>
      <c r="G3358" s="2"/>
      <c r="H3358" s="2"/>
      <c r="I3358" s="2"/>
      <c r="J3358" s="2"/>
      <c r="L3358" s="2"/>
      <c r="M3358" s="2"/>
    </row>
    <row r="3359">
      <c r="A3359" s="125"/>
      <c r="D3359" s="2"/>
      <c r="E3359" s="2"/>
      <c r="F3359" s="2"/>
      <c r="G3359" s="2"/>
      <c r="H3359" s="2"/>
      <c r="I3359" s="2"/>
      <c r="J3359" s="2"/>
      <c r="L3359" s="2"/>
      <c r="M3359" s="2"/>
    </row>
    <row r="3360">
      <c r="A3360" s="125"/>
      <c r="D3360" s="2"/>
      <c r="E3360" s="2"/>
      <c r="F3360" s="2"/>
      <c r="G3360" s="2"/>
      <c r="H3360" s="2"/>
      <c r="I3360" s="2"/>
      <c r="J3360" s="2"/>
      <c r="L3360" s="2"/>
      <c r="M3360" s="2"/>
    </row>
    <row r="3361">
      <c r="A3361" s="125"/>
      <c r="D3361" s="2"/>
      <c r="E3361" s="2"/>
      <c r="F3361" s="2"/>
      <c r="G3361" s="2"/>
      <c r="H3361" s="2"/>
      <c r="I3361" s="2"/>
      <c r="J3361" s="2"/>
      <c r="L3361" s="2"/>
      <c r="M3361" s="2"/>
    </row>
    <row r="3362">
      <c r="A3362" s="125"/>
      <c r="D3362" s="2"/>
      <c r="E3362" s="2"/>
      <c r="F3362" s="2"/>
      <c r="G3362" s="2"/>
      <c r="H3362" s="2"/>
      <c r="I3362" s="2"/>
      <c r="J3362" s="2"/>
      <c r="L3362" s="2"/>
      <c r="M3362" s="2"/>
    </row>
    <row r="3363">
      <c r="A3363" s="125"/>
      <c r="D3363" s="2"/>
      <c r="E3363" s="2"/>
      <c r="F3363" s="2"/>
      <c r="G3363" s="2"/>
      <c r="H3363" s="2"/>
      <c r="I3363" s="2"/>
      <c r="J3363" s="2"/>
      <c r="L3363" s="2"/>
      <c r="M3363" s="2"/>
    </row>
    <row r="3364">
      <c r="A3364" s="125"/>
      <c r="D3364" s="2"/>
      <c r="E3364" s="2"/>
      <c r="F3364" s="2"/>
      <c r="G3364" s="2"/>
      <c r="H3364" s="2"/>
      <c r="I3364" s="2"/>
      <c r="J3364" s="2"/>
      <c r="L3364" s="2"/>
      <c r="M3364" s="2"/>
    </row>
    <row r="3365">
      <c r="A3365" s="125"/>
      <c r="D3365" s="2"/>
      <c r="E3365" s="2"/>
      <c r="F3365" s="2"/>
      <c r="G3365" s="2"/>
      <c r="H3365" s="2"/>
      <c r="I3365" s="2"/>
      <c r="J3365" s="2"/>
      <c r="L3365" s="2"/>
      <c r="M3365" s="2"/>
    </row>
    <row r="3366">
      <c r="A3366" s="125"/>
      <c r="D3366" s="2"/>
      <c r="E3366" s="2"/>
      <c r="F3366" s="2"/>
      <c r="G3366" s="2"/>
      <c r="H3366" s="2"/>
      <c r="I3366" s="2"/>
      <c r="J3366" s="2"/>
      <c r="L3366" s="2"/>
      <c r="M3366" s="2"/>
    </row>
    <row r="3367">
      <c r="A3367" s="125"/>
      <c r="D3367" s="2"/>
      <c r="E3367" s="2"/>
      <c r="F3367" s="2"/>
      <c r="G3367" s="2"/>
      <c r="H3367" s="2"/>
      <c r="I3367" s="2"/>
      <c r="J3367" s="2"/>
      <c r="L3367" s="2"/>
      <c r="M3367" s="2"/>
    </row>
    <row r="3368">
      <c r="A3368" s="125"/>
      <c r="D3368" s="2"/>
      <c r="E3368" s="2"/>
      <c r="F3368" s="2"/>
      <c r="G3368" s="2"/>
      <c r="H3368" s="2"/>
      <c r="I3368" s="2"/>
      <c r="J3368" s="2"/>
      <c r="L3368" s="2"/>
      <c r="M3368" s="2"/>
    </row>
    <row r="3369">
      <c r="A3369" s="125"/>
      <c r="D3369" s="2"/>
      <c r="E3369" s="2"/>
      <c r="F3369" s="2"/>
      <c r="G3369" s="2"/>
      <c r="H3369" s="2"/>
      <c r="I3369" s="2"/>
      <c r="J3369" s="2"/>
      <c r="L3369" s="2"/>
      <c r="M3369" s="2"/>
    </row>
    <row r="3370">
      <c r="A3370" s="125"/>
      <c r="D3370" s="2"/>
      <c r="E3370" s="2"/>
      <c r="F3370" s="2"/>
      <c r="G3370" s="2"/>
      <c r="H3370" s="2"/>
      <c r="I3370" s="2"/>
      <c r="J3370" s="2"/>
      <c r="L3370" s="2"/>
      <c r="M3370" s="2"/>
    </row>
    <row r="3371">
      <c r="A3371" s="125"/>
      <c r="D3371" s="2"/>
      <c r="E3371" s="2"/>
      <c r="F3371" s="2"/>
      <c r="G3371" s="2"/>
      <c r="H3371" s="2"/>
      <c r="I3371" s="2"/>
      <c r="J3371" s="2"/>
      <c r="L3371" s="2"/>
      <c r="M3371" s="2"/>
    </row>
    <row r="3372">
      <c r="A3372" s="125"/>
      <c r="D3372" s="2"/>
      <c r="E3372" s="2"/>
      <c r="F3372" s="2"/>
      <c r="G3372" s="2"/>
      <c r="H3372" s="2"/>
      <c r="I3372" s="2"/>
      <c r="J3372" s="2"/>
      <c r="L3372" s="2"/>
      <c r="M3372" s="2"/>
    </row>
    <row r="3373">
      <c r="A3373" s="125"/>
      <c r="D3373" s="2"/>
      <c r="E3373" s="2"/>
      <c r="F3373" s="2"/>
      <c r="G3373" s="2"/>
      <c r="H3373" s="2"/>
      <c r="I3373" s="2"/>
      <c r="J3373" s="2"/>
      <c r="L3373" s="2"/>
      <c r="M3373" s="2"/>
    </row>
    <row r="3374">
      <c r="A3374" s="125"/>
      <c r="D3374" s="2"/>
      <c r="E3374" s="2"/>
      <c r="F3374" s="2"/>
      <c r="G3374" s="2"/>
      <c r="H3374" s="2"/>
      <c r="I3374" s="2"/>
      <c r="J3374" s="2"/>
      <c r="L3374" s="2"/>
      <c r="M3374" s="2"/>
    </row>
    <row r="3375">
      <c r="A3375" s="125"/>
      <c r="D3375" s="2"/>
      <c r="E3375" s="2"/>
      <c r="F3375" s="2"/>
      <c r="G3375" s="2"/>
      <c r="H3375" s="2"/>
      <c r="I3375" s="2"/>
      <c r="J3375" s="2"/>
      <c r="L3375" s="2"/>
      <c r="M3375" s="2"/>
    </row>
    <row r="3376">
      <c r="A3376" s="125"/>
      <c r="D3376" s="2"/>
      <c r="E3376" s="2"/>
      <c r="F3376" s="2"/>
      <c r="G3376" s="2"/>
      <c r="H3376" s="2"/>
      <c r="I3376" s="2"/>
      <c r="J3376" s="2"/>
      <c r="L3376" s="2"/>
      <c r="M3376" s="2"/>
    </row>
    <row r="3377">
      <c r="A3377" s="125"/>
      <c r="D3377" s="2"/>
      <c r="E3377" s="2"/>
      <c r="F3377" s="2"/>
      <c r="G3377" s="2"/>
      <c r="H3377" s="2"/>
      <c r="I3377" s="2"/>
      <c r="J3377" s="2"/>
      <c r="L3377" s="2"/>
      <c r="M3377" s="2"/>
    </row>
    <row r="3378">
      <c r="A3378" s="125"/>
      <c r="D3378" s="2"/>
      <c r="E3378" s="2"/>
      <c r="F3378" s="2"/>
      <c r="G3378" s="2"/>
      <c r="H3378" s="2"/>
      <c r="I3378" s="2"/>
      <c r="J3378" s="2"/>
      <c r="L3378" s="2"/>
      <c r="M3378" s="2"/>
    </row>
    <row r="3379">
      <c r="A3379" s="125"/>
      <c r="D3379" s="2"/>
      <c r="E3379" s="2"/>
      <c r="F3379" s="2"/>
      <c r="G3379" s="2"/>
      <c r="H3379" s="2"/>
      <c r="I3379" s="2"/>
      <c r="J3379" s="2"/>
      <c r="L3379" s="2"/>
      <c r="M3379" s="2"/>
    </row>
    <row r="3380">
      <c r="A3380" s="125"/>
      <c r="D3380" s="2"/>
      <c r="E3380" s="2"/>
      <c r="F3380" s="2"/>
      <c r="G3380" s="2"/>
      <c r="H3380" s="2"/>
      <c r="I3380" s="2"/>
      <c r="J3380" s="2"/>
      <c r="L3380" s="2"/>
      <c r="M3380" s="2"/>
    </row>
    <row r="3381">
      <c r="A3381" s="125"/>
      <c r="D3381" s="2"/>
      <c r="E3381" s="2"/>
      <c r="F3381" s="2"/>
      <c r="G3381" s="2"/>
      <c r="H3381" s="2"/>
      <c r="I3381" s="2"/>
      <c r="J3381" s="2"/>
      <c r="L3381" s="2"/>
      <c r="M3381" s="2"/>
    </row>
    <row r="3382">
      <c r="A3382" s="125"/>
      <c r="D3382" s="2"/>
      <c r="E3382" s="2"/>
      <c r="F3382" s="2"/>
      <c r="G3382" s="2"/>
      <c r="H3382" s="2"/>
      <c r="I3382" s="2"/>
      <c r="J3382" s="2"/>
      <c r="L3382" s="2"/>
      <c r="M3382" s="2"/>
    </row>
    <row r="3383">
      <c r="A3383" s="125"/>
      <c r="D3383" s="2"/>
      <c r="E3383" s="2"/>
      <c r="F3383" s="2"/>
      <c r="G3383" s="2"/>
      <c r="H3383" s="2"/>
      <c r="I3383" s="2"/>
      <c r="J3383" s="2"/>
      <c r="L3383" s="2"/>
      <c r="M3383" s="2"/>
    </row>
    <row r="3384">
      <c r="A3384" s="125"/>
      <c r="D3384" s="2"/>
      <c r="E3384" s="2"/>
      <c r="F3384" s="2"/>
      <c r="G3384" s="2"/>
      <c r="H3384" s="2"/>
      <c r="I3384" s="2"/>
      <c r="J3384" s="2"/>
      <c r="L3384" s="2"/>
      <c r="M3384" s="2"/>
    </row>
    <row r="3385">
      <c r="A3385" s="125"/>
      <c r="D3385" s="2"/>
      <c r="E3385" s="2"/>
      <c r="F3385" s="2"/>
      <c r="G3385" s="2"/>
      <c r="H3385" s="2"/>
      <c r="I3385" s="2"/>
      <c r="J3385" s="2"/>
      <c r="L3385" s="2"/>
      <c r="M3385" s="2"/>
    </row>
    <row r="3386">
      <c r="A3386" s="125"/>
      <c r="D3386" s="2"/>
      <c r="E3386" s="2"/>
      <c r="F3386" s="2"/>
      <c r="G3386" s="2"/>
      <c r="H3386" s="2"/>
      <c r="I3386" s="2"/>
      <c r="J3386" s="2"/>
      <c r="L3386" s="2"/>
      <c r="M3386" s="2"/>
    </row>
    <row r="3387">
      <c r="A3387" s="125"/>
      <c r="D3387" s="2"/>
      <c r="E3387" s="2"/>
      <c r="F3387" s="2"/>
      <c r="G3387" s="2"/>
      <c r="H3387" s="2"/>
      <c r="I3387" s="2"/>
      <c r="J3387" s="2"/>
      <c r="L3387" s="2"/>
      <c r="M3387" s="2"/>
    </row>
    <row r="3388">
      <c r="A3388" s="125"/>
      <c r="D3388" s="2"/>
      <c r="E3388" s="2"/>
      <c r="F3388" s="2"/>
      <c r="G3388" s="2"/>
      <c r="H3388" s="2"/>
      <c r="I3388" s="2"/>
      <c r="J3388" s="2"/>
      <c r="L3388" s="2"/>
      <c r="M3388" s="2"/>
    </row>
    <row r="3389">
      <c r="A3389" s="125"/>
      <c r="D3389" s="2"/>
      <c r="E3389" s="2"/>
      <c r="F3389" s="2"/>
      <c r="G3389" s="2"/>
      <c r="H3389" s="2"/>
      <c r="I3389" s="2"/>
      <c r="J3389" s="2"/>
      <c r="L3389" s="2"/>
      <c r="M3389" s="2"/>
    </row>
    <row r="3390">
      <c r="A3390" s="125"/>
      <c r="D3390" s="2"/>
      <c r="E3390" s="2"/>
      <c r="F3390" s="2"/>
      <c r="G3390" s="2"/>
      <c r="H3390" s="2"/>
      <c r="I3390" s="2"/>
      <c r="J3390" s="2"/>
      <c r="L3390" s="2"/>
      <c r="M3390" s="2"/>
    </row>
    <row r="3391">
      <c r="A3391" s="125"/>
      <c r="D3391" s="2"/>
      <c r="E3391" s="2"/>
      <c r="F3391" s="2"/>
      <c r="G3391" s="2"/>
      <c r="H3391" s="2"/>
      <c r="I3391" s="2"/>
      <c r="J3391" s="2"/>
      <c r="L3391" s="2"/>
      <c r="M3391" s="2"/>
    </row>
    <row r="3392">
      <c r="A3392" s="125"/>
      <c r="D3392" s="2"/>
      <c r="E3392" s="2"/>
      <c r="F3392" s="2"/>
      <c r="G3392" s="2"/>
      <c r="H3392" s="2"/>
      <c r="I3392" s="2"/>
      <c r="J3392" s="2"/>
      <c r="L3392" s="2"/>
      <c r="M3392" s="2"/>
    </row>
    <row r="3393">
      <c r="A3393" s="125"/>
      <c r="D3393" s="2"/>
      <c r="E3393" s="2"/>
      <c r="F3393" s="2"/>
      <c r="G3393" s="2"/>
      <c r="H3393" s="2"/>
      <c r="I3393" s="2"/>
      <c r="J3393" s="2"/>
      <c r="L3393" s="2"/>
      <c r="M3393" s="2"/>
    </row>
    <row r="3394">
      <c r="A3394" s="125"/>
      <c r="D3394" s="2"/>
      <c r="E3394" s="2"/>
      <c r="F3394" s="2"/>
      <c r="G3394" s="2"/>
      <c r="H3394" s="2"/>
      <c r="I3394" s="2"/>
      <c r="J3394" s="2"/>
      <c r="L3394" s="2"/>
      <c r="M3394" s="2"/>
    </row>
    <row r="3395">
      <c r="A3395" s="125"/>
      <c r="D3395" s="2"/>
      <c r="E3395" s="2"/>
      <c r="F3395" s="2"/>
      <c r="G3395" s="2"/>
      <c r="H3395" s="2"/>
      <c r="I3395" s="2"/>
      <c r="J3395" s="2"/>
      <c r="L3395" s="2"/>
      <c r="M3395" s="2"/>
    </row>
    <row r="3396">
      <c r="A3396" s="125"/>
      <c r="D3396" s="2"/>
      <c r="E3396" s="2"/>
      <c r="F3396" s="2"/>
      <c r="G3396" s="2"/>
      <c r="H3396" s="2"/>
      <c r="I3396" s="2"/>
      <c r="J3396" s="2"/>
      <c r="L3396" s="2"/>
      <c r="M3396" s="2"/>
    </row>
    <row r="3397">
      <c r="A3397" s="125"/>
      <c r="D3397" s="2"/>
      <c r="E3397" s="2"/>
      <c r="F3397" s="2"/>
      <c r="G3397" s="2"/>
      <c r="H3397" s="2"/>
      <c r="I3397" s="2"/>
      <c r="J3397" s="2"/>
      <c r="L3397" s="2"/>
      <c r="M3397" s="2"/>
    </row>
    <row r="3398">
      <c r="A3398" s="125"/>
      <c r="D3398" s="2"/>
      <c r="E3398" s="2"/>
      <c r="F3398" s="2"/>
      <c r="G3398" s="2"/>
      <c r="H3398" s="2"/>
      <c r="I3398" s="2"/>
      <c r="J3398" s="2"/>
      <c r="L3398" s="2"/>
      <c r="M3398" s="2"/>
    </row>
    <row r="3399">
      <c r="A3399" s="125"/>
      <c r="D3399" s="2"/>
      <c r="E3399" s="2"/>
      <c r="F3399" s="2"/>
      <c r="G3399" s="2"/>
      <c r="H3399" s="2"/>
      <c r="I3399" s="2"/>
      <c r="J3399" s="2"/>
      <c r="L3399" s="2"/>
      <c r="M3399" s="2"/>
    </row>
    <row r="3400">
      <c r="A3400" s="125"/>
      <c r="D3400" s="2"/>
      <c r="E3400" s="2"/>
      <c r="F3400" s="2"/>
      <c r="G3400" s="2"/>
      <c r="H3400" s="2"/>
      <c r="I3400" s="2"/>
      <c r="J3400" s="2"/>
      <c r="L3400" s="2"/>
      <c r="M3400" s="2"/>
    </row>
    <row r="3401">
      <c r="A3401" s="125"/>
      <c r="D3401" s="2"/>
      <c r="E3401" s="2"/>
      <c r="F3401" s="2"/>
      <c r="G3401" s="2"/>
      <c r="H3401" s="2"/>
      <c r="I3401" s="2"/>
      <c r="J3401" s="2"/>
      <c r="L3401" s="2"/>
      <c r="M3401" s="2"/>
    </row>
    <row r="3402">
      <c r="A3402" s="125"/>
      <c r="D3402" s="2"/>
      <c r="E3402" s="2"/>
      <c r="F3402" s="2"/>
      <c r="G3402" s="2"/>
      <c r="H3402" s="2"/>
      <c r="I3402" s="2"/>
      <c r="J3402" s="2"/>
      <c r="L3402" s="2"/>
      <c r="M3402" s="2"/>
    </row>
    <row r="3403">
      <c r="A3403" s="125"/>
      <c r="D3403" s="2"/>
      <c r="E3403" s="2"/>
      <c r="F3403" s="2"/>
      <c r="G3403" s="2"/>
      <c r="H3403" s="2"/>
      <c r="I3403" s="2"/>
      <c r="J3403" s="2"/>
      <c r="L3403" s="2"/>
      <c r="M3403" s="2"/>
    </row>
    <row r="3404">
      <c r="A3404" s="125"/>
      <c r="D3404" s="2"/>
      <c r="E3404" s="2"/>
      <c r="F3404" s="2"/>
      <c r="G3404" s="2"/>
      <c r="H3404" s="2"/>
      <c r="I3404" s="2"/>
      <c r="J3404" s="2"/>
      <c r="L3404" s="2"/>
      <c r="M3404" s="2"/>
    </row>
    <row r="3405">
      <c r="A3405" s="125"/>
      <c r="D3405" s="2"/>
      <c r="E3405" s="2"/>
      <c r="F3405" s="2"/>
      <c r="G3405" s="2"/>
      <c r="H3405" s="2"/>
      <c r="I3405" s="2"/>
      <c r="J3405" s="2"/>
      <c r="L3405" s="2"/>
      <c r="M3405" s="2"/>
    </row>
    <row r="3406">
      <c r="A3406" s="125"/>
      <c r="D3406" s="2"/>
      <c r="E3406" s="2"/>
      <c r="F3406" s="2"/>
      <c r="G3406" s="2"/>
      <c r="H3406" s="2"/>
      <c r="I3406" s="2"/>
      <c r="J3406" s="2"/>
      <c r="L3406" s="2"/>
      <c r="M3406" s="2"/>
    </row>
    <row r="3407">
      <c r="A3407" s="125"/>
      <c r="D3407" s="2"/>
      <c r="E3407" s="2"/>
      <c r="F3407" s="2"/>
      <c r="G3407" s="2"/>
      <c r="H3407" s="2"/>
      <c r="I3407" s="2"/>
      <c r="J3407" s="2"/>
      <c r="L3407" s="2"/>
      <c r="M3407" s="2"/>
    </row>
    <row r="3408">
      <c r="A3408" s="125"/>
      <c r="D3408" s="2"/>
      <c r="E3408" s="2"/>
      <c r="F3408" s="2"/>
      <c r="G3408" s="2"/>
      <c r="H3408" s="2"/>
      <c r="I3408" s="2"/>
      <c r="J3408" s="2"/>
      <c r="L3408" s="2"/>
      <c r="M3408" s="2"/>
    </row>
    <row r="3409">
      <c r="A3409" s="125"/>
      <c r="D3409" s="2"/>
      <c r="E3409" s="2"/>
      <c r="F3409" s="2"/>
      <c r="G3409" s="2"/>
      <c r="H3409" s="2"/>
      <c r="I3409" s="2"/>
      <c r="J3409" s="2"/>
      <c r="L3409" s="2"/>
      <c r="M3409" s="2"/>
    </row>
    <row r="3410">
      <c r="A3410" s="125"/>
      <c r="D3410" s="2"/>
      <c r="E3410" s="2"/>
      <c r="F3410" s="2"/>
      <c r="G3410" s="2"/>
      <c r="H3410" s="2"/>
      <c r="I3410" s="2"/>
      <c r="J3410" s="2"/>
      <c r="L3410" s="2"/>
      <c r="M3410" s="2"/>
    </row>
    <row r="3411">
      <c r="A3411" s="125"/>
      <c r="D3411" s="2"/>
      <c r="E3411" s="2"/>
      <c r="F3411" s="2"/>
      <c r="G3411" s="2"/>
      <c r="H3411" s="2"/>
      <c r="I3411" s="2"/>
      <c r="J3411" s="2"/>
      <c r="L3411" s="2"/>
      <c r="M3411" s="2"/>
    </row>
    <row r="3412">
      <c r="A3412" s="125"/>
      <c r="D3412" s="2"/>
      <c r="E3412" s="2"/>
      <c r="F3412" s="2"/>
      <c r="G3412" s="2"/>
      <c r="H3412" s="2"/>
      <c r="I3412" s="2"/>
      <c r="J3412" s="2"/>
      <c r="L3412" s="2"/>
      <c r="M3412" s="2"/>
    </row>
    <row r="3413">
      <c r="A3413" s="125"/>
      <c r="D3413" s="2"/>
      <c r="E3413" s="2"/>
      <c r="F3413" s="2"/>
      <c r="G3413" s="2"/>
      <c r="H3413" s="2"/>
      <c r="I3413" s="2"/>
      <c r="J3413" s="2"/>
      <c r="L3413" s="2"/>
      <c r="M3413" s="2"/>
    </row>
    <row r="3414">
      <c r="A3414" s="125"/>
      <c r="D3414" s="2"/>
      <c r="E3414" s="2"/>
      <c r="F3414" s="2"/>
      <c r="G3414" s="2"/>
      <c r="H3414" s="2"/>
      <c r="I3414" s="2"/>
      <c r="J3414" s="2"/>
      <c r="L3414" s="2"/>
      <c r="M3414" s="2"/>
    </row>
    <row r="3415">
      <c r="A3415" s="125"/>
      <c r="D3415" s="2"/>
      <c r="E3415" s="2"/>
      <c r="F3415" s="2"/>
      <c r="G3415" s="2"/>
      <c r="H3415" s="2"/>
      <c r="I3415" s="2"/>
      <c r="J3415" s="2"/>
      <c r="L3415" s="2"/>
      <c r="M3415" s="2"/>
    </row>
    <row r="3416">
      <c r="A3416" s="125"/>
      <c r="D3416" s="2"/>
      <c r="E3416" s="2"/>
      <c r="F3416" s="2"/>
      <c r="G3416" s="2"/>
      <c r="H3416" s="2"/>
      <c r="I3416" s="2"/>
      <c r="J3416" s="2"/>
      <c r="L3416" s="2"/>
      <c r="M3416" s="2"/>
    </row>
    <row r="3417">
      <c r="A3417" s="125"/>
      <c r="D3417" s="2"/>
      <c r="E3417" s="2"/>
      <c r="F3417" s="2"/>
      <c r="G3417" s="2"/>
      <c r="H3417" s="2"/>
      <c r="I3417" s="2"/>
      <c r="J3417" s="2"/>
      <c r="L3417" s="2"/>
      <c r="M3417" s="2"/>
    </row>
    <row r="3418">
      <c r="A3418" s="125"/>
      <c r="D3418" s="2"/>
      <c r="E3418" s="2"/>
      <c r="F3418" s="2"/>
      <c r="G3418" s="2"/>
      <c r="H3418" s="2"/>
      <c r="I3418" s="2"/>
      <c r="J3418" s="2"/>
      <c r="L3418" s="2"/>
      <c r="M3418" s="2"/>
    </row>
    <row r="3419">
      <c r="A3419" s="125"/>
      <c r="D3419" s="2"/>
      <c r="E3419" s="2"/>
      <c r="F3419" s="2"/>
      <c r="G3419" s="2"/>
      <c r="H3419" s="2"/>
      <c r="I3419" s="2"/>
      <c r="J3419" s="2"/>
      <c r="L3419" s="2"/>
      <c r="M3419" s="2"/>
    </row>
    <row r="3420">
      <c r="A3420" s="125"/>
      <c r="D3420" s="2"/>
      <c r="E3420" s="2"/>
      <c r="F3420" s="2"/>
      <c r="G3420" s="2"/>
      <c r="H3420" s="2"/>
      <c r="I3420" s="2"/>
      <c r="J3420" s="2"/>
      <c r="L3420" s="2"/>
      <c r="M3420" s="2"/>
    </row>
    <row r="3421">
      <c r="A3421" s="125"/>
      <c r="D3421" s="2"/>
      <c r="E3421" s="2"/>
      <c r="F3421" s="2"/>
      <c r="G3421" s="2"/>
      <c r="H3421" s="2"/>
      <c r="I3421" s="2"/>
      <c r="J3421" s="2"/>
      <c r="L3421" s="2"/>
      <c r="M3421" s="2"/>
    </row>
    <row r="3422">
      <c r="A3422" s="125"/>
      <c r="D3422" s="2"/>
      <c r="E3422" s="2"/>
      <c r="F3422" s="2"/>
      <c r="G3422" s="2"/>
      <c r="H3422" s="2"/>
      <c r="I3422" s="2"/>
      <c r="J3422" s="2"/>
      <c r="L3422" s="2"/>
      <c r="M3422" s="2"/>
    </row>
    <row r="3423">
      <c r="A3423" s="125"/>
      <c r="D3423" s="2"/>
      <c r="E3423" s="2"/>
      <c r="F3423" s="2"/>
      <c r="G3423" s="2"/>
      <c r="H3423" s="2"/>
      <c r="I3423" s="2"/>
      <c r="J3423" s="2"/>
      <c r="L3423" s="2"/>
      <c r="M3423" s="2"/>
    </row>
    <row r="3424">
      <c r="A3424" s="125"/>
      <c r="D3424" s="2"/>
      <c r="E3424" s="2"/>
      <c r="F3424" s="2"/>
      <c r="G3424" s="2"/>
      <c r="H3424" s="2"/>
      <c r="I3424" s="2"/>
      <c r="J3424" s="2"/>
      <c r="L3424" s="2"/>
      <c r="M3424" s="2"/>
    </row>
    <row r="3425">
      <c r="A3425" s="125"/>
      <c r="D3425" s="2"/>
      <c r="E3425" s="2"/>
      <c r="F3425" s="2"/>
      <c r="G3425" s="2"/>
      <c r="H3425" s="2"/>
      <c r="I3425" s="2"/>
      <c r="J3425" s="2"/>
      <c r="L3425" s="2"/>
      <c r="M3425" s="2"/>
    </row>
    <row r="3426">
      <c r="A3426" s="125"/>
      <c r="D3426" s="2"/>
      <c r="E3426" s="2"/>
      <c r="F3426" s="2"/>
      <c r="G3426" s="2"/>
      <c r="H3426" s="2"/>
      <c r="I3426" s="2"/>
      <c r="J3426" s="2"/>
      <c r="L3426" s="2"/>
      <c r="M3426" s="2"/>
    </row>
    <row r="3427">
      <c r="A3427" s="125"/>
      <c r="D3427" s="2"/>
      <c r="E3427" s="2"/>
      <c r="F3427" s="2"/>
      <c r="G3427" s="2"/>
      <c r="H3427" s="2"/>
      <c r="I3427" s="2"/>
      <c r="J3427" s="2"/>
      <c r="L3427" s="2"/>
      <c r="M3427" s="2"/>
    </row>
    <row r="3428">
      <c r="A3428" s="125"/>
      <c r="D3428" s="2"/>
      <c r="E3428" s="2"/>
      <c r="F3428" s="2"/>
      <c r="G3428" s="2"/>
      <c r="H3428" s="2"/>
      <c r="I3428" s="2"/>
      <c r="J3428" s="2"/>
      <c r="L3428" s="2"/>
      <c r="M3428" s="2"/>
    </row>
    <row r="3429">
      <c r="A3429" s="125"/>
      <c r="D3429" s="2"/>
      <c r="E3429" s="2"/>
      <c r="F3429" s="2"/>
      <c r="G3429" s="2"/>
      <c r="H3429" s="2"/>
      <c r="I3429" s="2"/>
      <c r="J3429" s="2"/>
      <c r="L3429" s="2"/>
      <c r="M3429" s="2"/>
    </row>
    <row r="3430">
      <c r="A3430" s="125"/>
      <c r="D3430" s="2"/>
      <c r="E3430" s="2"/>
      <c r="F3430" s="2"/>
      <c r="G3430" s="2"/>
      <c r="H3430" s="2"/>
      <c r="I3430" s="2"/>
      <c r="J3430" s="2"/>
      <c r="L3430" s="2"/>
      <c r="M3430" s="2"/>
    </row>
    <row r="3431">
      <c r="A3431" s="125"/>
      <c r="D3431" s="2"/>
      <c r="E3431" s="2"/>
      <c r="F3431" s="2"/>
      <c r="G3431" s="2"/>
      <c r="H3431" s="2"/>
      <c r="I3431" s="2"/>
      <c r="J3431" s="2"/>
      <c r="L3431" s="2"/>
      <c r="M3431" s="2"/>
    </row>
    <row r="3432">
      <c r="A3432" s="125"/>
      <c r="D3432" s="2"/>
      <c r="E3432" s="2"/>
      <c r="F3432" s="2"/>
      <c r="G3432" s="2"/>
      <c r="H3432" s="2"/>
      <c r="I3432" s="2"/>
      <c r="J3432" s="2"/>
      <c r="L3432" s="2"/>
      <c r="M3432" s="2"/>
    </row>
    <row r="3433">
      <c r="A3433" s="125"/>
      <c r="D3433" s="2"/>
      <c r="E3433" s="2"/>
      <c r="F3433" s="2"/>
      <c r="G3433" s="2"/>
      <c r="H3433" s="2"/>
      <c r="I3433" s="2"/>
      <c r="J3433" s="2"/>
      <c r="L3433" s="2"/>
      <c r="M3433" s="2"/>
    </row>
    <row r="3434">
      <c r="A3434" s="125"/>
      <c r="D3434" s="2"/>
      <c r="E3434" s="2"/>
      <c r="F3434" s="2"/>
      <c r="G3434" s="2"/>
      <c r="H3434" s="2"/>
      <c r="I3434" s="2"/>
      <c r="J3434" s="2"/>
      <c r="L3434" s="2"/>
      <c r="M3434" s="2"/>
    </row>
    <row r="3435">
      <c r="A3435" s="125"/>
      <c r="D3435" s="2"/>
      <c r="E3435" s="2"/>
      <c r="F3435" s="2"/>
      <c r="G3435" s="2"/>
      <c r="H3435" s="2"/>
      <c r="I3435" s="2"/>
      <c r="J3435" s="2"/>
      <c r="L3435" s="2"/>
      <c r="M3435" s="2"/>
    </row>
    <row r="3436">
      <c r="A3436" s="125"/>
      <c r="D3436" s="2"/>
      <c r="E3436" s="2"/>
      <c r="F3436" s="2"/>
      <c r="G3436" s="2"/>
      <c r="H3436" s="2"/>
      <c r="I3436" s="2"/>
      <c r="J3436" s="2"/>
      <c r="L3436" s="2"/>
      <c r="M3436" s="2"/>
    </row>
    <row r="3437">
      <c r="A3437" s="125"/>
      <c r="D3437" s="2"/>
      <c r="E3437" s="2"/>
      <c r="F3437" s="2"/>
      <c r="G3437" s="2"/>
      <c r="H3437" s="2"/>
      <c r="I3437" s="2"/>
      <c r="J3437" s="2"/>
      <c r="L3437" s="2"/>
      <c r="M3437" s="2"/>
    </row>
    <row r="3438">
      <c r="A3438" s="125"/>
      <c r="D3438" s="2"/>
      <c r="E3438" s="2"/>
      <c r="F3438" s="2"/>
      <c r="G3438" s="2"/>
      <c r="H3438" s="2"/>
      <c r="I3438" s="2"/>
      <c r="J3438" s="2"/>
      <c r="L3438" s="2"/>
      <c r="M3438" s="2"/>
    </row>
    <row r="3439">
      <c r="A3439" s="125"/>
      <c r="D3439" s="2"/>
      <c r="E3439" s="2"/>
      <c r="F3439" s="2"/>
      <c r="G3439" s="2"/>
      <c r="H3439" s="2"/>
      <c r="I3439" s="2"/>
      <c r="J3439" s="2"/>
      <c r="L3439" s="2"/>
      <c r="M3439" s="2"/>
    </row>
    <row r="3440">
      <c r="A3440" s="125"/>
      <c r="D3440" s="2"/>
      <c r="E3440" s="2"/>
      <c r="F3440" s="2"/>
      <c r="G3440" s="2"/>
      <c r="H3440" s="2"/>
      <c r="I3440" s="2"/>
      <c r="J3440" s="2"/>
      <c r="L3440" s="2"/>
      <c r="M3440" s="2"/>
    </row>
    <row r="3441">
      <c r="A3441" s="125"/>
      <c r="D3441" s="2"/>
      <c r="E3441" s="2"/>
      <c r="F3441" s="2"/>
      <c r="G3441" s="2"/>
      <c r="H3441" s="2"/>
      <c r="I3441" s="2"/>
      <c r="J3441" s="2"/>
      <c r="L3441" s="2"/>
      <c r="M3441" s="2"/>
    </row>
    <row r="3442">
      <c r="A3442" s="125"/>
      <c r="D3442" s="2"/>
      <c r="E3442" s="2"/>
      <c r="F3442" s="2"/>
      <c r="G3442" s="2"/>
      <c r="H3442" s="2"/>
      <c r="I3442" s="2"/>
      <c r="J3442" s="2"/>
      <c r="L3442" s="2"/>
      <c r="M3442" s="2"/>
    </row>
    <row r="3443">
      <c r="A3443" s="125"/>
      <c r="D3443" s="2"/>
      <c r="E3443" s="2"/>
      <c r="F3443" s="2"/>
      <c r="G3443" s="2"/>
      <c r="H3443" s="2"/>
      <c r="I3443" s="2"/>
      <c r="J3443" s="2"/>
      <c r="L3443" s="2"/>
      <c r="M3443" s="2"/>
    </row>
    <row r="3444">
      <c r="A3444" s="125"/>
      <c r="D3444" s="2"/>
      <c r="E3444" s="2"/>
      <c r="F3444" s="2"/>
      <c r="G3444" s="2"/>
      <c r="H3444" s="2"/>
      <c r="I3444" s="2"/>
      <c r="J3444" s="2"/>
      <c r="L3444" s="2"/>
      <c r="M3444" s="2"/>
    </row>
    <row r="3445">
      <c r="A3445" s="125"/>
      <c r="D3445" s="2"/>
      <c r="E3445" s="2"/>
      <c r="F3445" s="2"/>
      <c r="G3445" s="2"/>
      <c r="H3445" s="2"/>
      <c r="I3445" s="2"/>
      <c r="J3445" s="2"/>
      <c r="L3445" s="2"/>
      <c r="M3445" s="2"/>
    </row>
    <row r="3446">
      <c r="A3446" s="125"/>
      <c r="D3446" s="2"/>
      <c r="E3446" s="2"/>
      <c r="F3446" s="2"/>
      <c r="G3446" s="2"/>
      <c r="H3446" s="2"/>
      <c r="I3446" s="2"/>
      <c r="J3446" s="2"/>
      <c r="L3446" s="2"/>
      <c r="M3446" s="2"/>
    </row>
    <row r="3447">
      <c r="A3447" s="125"/>
      <c r="D3447" s="2"/>
      <c r="E3447" s="2"/>
      <c r="F3447" s="2"/>
      <c r="G3447" s="2"/>
      <c r="H3447" s="2"/>
      <c r="I3447" s="2"/>
      <c r="J3447" s="2"/>
      <c r="L3447" s="2"/>
      <c r="M3447" s="2"/>
    </row>
    <row r="3448">
      <c r="A3448" s="125"/>
      <c r="D3448" s="2"/>
      <c r="E3448" s="2"/>
      <c r="F3448" s="2"/>
      <c r="G3448" s="2"/>
      <c r="H3448" s="2"/>
      <c r="I3448" s="2"/>
      <c r="J3448" s="2"/>
      <c r="L3448" s="2"/>
      <c r="M3448" s="2"/>
    </row>
    <row r="3449">
      <c r="A3449" s="125"/>
      <c r="D3449" s="2"/>
      <c r="E3449" s="2"/>
      <c r="F3449" s="2"/>
      <c r="G3449" s="2"/>
      <c r="H3449" s="2"/>
      <c r="I3449" s="2"/>
      <c r="J3449" s="2"/>
      <c r="L3449" s="2"/>
      <c r="M3449" s="2"/>
    </row>
    <row r="3450">
      <c r="A3450" s="125"/>
      <c r="D3450" s="2"/>
      <c r="E3450" s="2"/>
      <c r="F3450" s="2"/>
      <c r="G3450" s="2"/>
      <c r="H3450" s="2"/>
      <c r="I3450" s="2"/>
      <c r="J3450" s="2"/>
      <c r="L3450" s="2"/>
      <c r="M3450" s="2"/>
    </row>
    <row r="3451">
      <c r="A3451" s="125"/>
      <c r="D3451" s="2"/>
      <c r="E3451" s="2"/>
      <c r="F3451" s="2"/>
      <c r="G3451" s="2"/>
      <c r="H3451" s="2"/>
      <c r="I3451" s="2"/>
      <c r="J3451" s="2"/>
      <c r="L3451" s="2"/>
      <c r="M3451" s="2"/>
    </row>
    <row r="3452">
      <c r="A3452" s="125"/>
      <c r="D3452" s="2"/>
      <c r="E3452" s="2"/>
      <c r="F3452" s="2"/>
      <c r="G3452" s="2"/>
      <c r="H3452" s="2"/>
      <c r="I3452" s="2"/>
      <c r="J3452" s="2"/>
      <c r="L3452" s="2"/>
      <c r="M3452" s="2"/>
    </row>
    <row r="3453">
      <c r="A3453" s="125"/>
      <c r="D3453" s="2"/>
      <c r="E3453" s="2"/>
      <c r="F3453" s="2"/>
      <c r="G3453" s="2"/>
      <c r="H3453" s="2"/>
      <c r="I3453" s="2"/>
      <c r="J3453" s="2"/>
      <c r="L3453" s="2"/>
      <c r="M3453" s="2"/>
    </row>
    <row r="3454">
      <c r="A3454" s="125"/>
      <c r="D3454" s="2"/>
      <c r="E3454" s="2"/>
      <c r="F3454" s="2"/>
      <c r="G3454" s="2"/>
      <c r="H3454" s="2"/>
      <c r="I3454" s="2"/>
      <c r="J3454" s="2"/>
      <c r="L3454" s="2"/>
      <c r="M3454" s="2"/>
    </row>
    <row r="3455">
      <c r="A3455" s="125"/>
      <c r="D3455" s="2"/>
      <c r="E3455" s="2"/>
      <c r="F3455" s="2"/>
      <c r="G3455" s="2"/>
      <c r="H3455" s="2"/>
      <c r="I3455" s="2"/>
      <c r="J3455" s="2"/>
      <c r="L3455" s="2"/>
      <c r="M3455" s="2"/>
    </row>
    <row r="3456">
      <c r="A3456" s="125"/>
      <c r="D3456" s="2"/>
      <c r="E3456" s="2"/>
      <c r="F3456" s="2"/>
      <c r="G3456" s="2"/>
      <c r="H3456" s="2"/>
      <c r="I3456" s="2"/>
      <c r="J3456" s="2"/>
      <c r="L3456" s="2"/>
      <c r="M3456" s="2"/>
    </row>
    <row r="3457">
      <c r="A3457" s="125"/>
      <c r="D3457" s="2"/>
      <c r="E3457" s="2"/>
      <c r="F3457" s="2"/>
      <c r="G3457" s="2"/>
      <c r="H3457" s="2"/>
      <c r="I3457" s="2"/>
      <c r="J3457" s="2"/>
      <c r="L3457" s="2"/>
      <c r="M3457" s="2"/>
    </row>
    <row r="3458">
      <c r="A3458" s="125"/>
      <c r="D3458" s="2"/>
      <c r="E3458" s="2"/>
      <c r="F3458" s="2"/>
      <c r="G3458" s="2"/>
      <c r="H3458" s="2"/>
      <c r="I3458" s="2"/>
      <c r="J3458" s="2"/>
      <c r="L3458" s="2"/>
      <c r="M3458" s="2"/>
    </row>
    <row r="3459">
      <c r="A3459" s="125"/>
      <c r="D3459" s="2"/>
      <c r="E3459" s="2"/>
      <c r="F3459" s="2"/>
      <c r="G3459" s="2"/>
      <c r="H3459" s="2"/>
      <c r="I3459" s="2"/>
      <c r="J3459" s="2"/>
      <c r="L3459" s="2"/>
      <c r="M3459" s="2"/>
    </row>
    <row r="3460">
      <c r="A3460" s="125"/>
      <c r="D3460" s="2"/>
      <c r="E3460" s="2"/>
      <c r="F3460" s="2"/>
      <c r="G3460" s="2"/>
      <c r="H3460" s="2"/>
      <c r="I3460" s="2"/>
      <c r="J3460" s="2"/>
      <c r="L3460" s="2"/>
      <c r="M3460" s="2"/>
    </row>
    <row r="3461">
      <c r="A3461" s="125"/>
      <c r="D3461" s="2"/>
      <c r="E3461" s="2"/>
      <c r="F3461" s="2"/>
      <c r="G3461" s="2"/>
      <c r="H3461" s="2"/>
      <c r="I3461" s="2"/>
      <c r="J3461" s="2"/>
      <c r="L3461" s="2"/>
      <c r="M3461" s="2"/>
    </row>
    <row r="3462">
      <c r="A3462" s="125"/>
      <c r="D3462" s="2"/>
      <c r="E3462" s="2"/>
      <c r="F3462" s="2"/>
      <c r="G3462" s="2"/>
      <c r="H3462" s="2"/>
      <c r="I3462" s="2"/>
      <c r="J3462" s="2"/>
      <c r="L3462" s="2"/>
      <c r="M3462" s="2"/>
    </row>
    <row r="3463">
      <c r="A3463" s="125"/>
      <c r="D3463" s="2"/>
      <c r="E3463" s="2"/>
      <c r="F3463" s="2"/>
      <c r="G3463" s="2"/>
      <c r="H3463" s="2"/>
      <c r="I3463" s="2"/>
      <c r="J3463" s="2"/>
      <c r="L3463" s="2"/>
      <c r="M3463" s="2"/>
    </row>
    <row r="3464">
      <c r="A3464" s="125"/>
      <c r="D3464" s="2"/>
      <c r="E3464" s="2"/>
      <c r="F3464" s="2"/>
      <c r="G3464" s="2"/>
      <c r="H3464" s="2"/>
      <c r="I3464" s="2"/>
      <c r="J3464" s="2"/>
      <c r="L3464" s="2"/>
      <c r="M3464" s="2"/>
    </row>
    <row r="3465">
      <c r="A3465" s="125"/>
    </row>
    <row r="3466">
      <c r="A3466" s="125"/>
    </row>
  </sheetData>
  <mergeCells count="1">
    <mergeCell ref="J553:K553"/>
  </mergeCells>
  <hyperlinks>
    <hyperlink r:id="rId4" ref="F2658"/>
    <hyperlink r:id="rId5" ref="F2659"/>
    <hyperlink r:id="rId6" ref="F2660"/>
    <hyperlink r:id="rId7" ref="F2664"/>
    <hyperlink r:id="rId8" ref="F2665"/>
    <hyperlink r:id="rId9" ref="F2666"/>
    <hyperlink r:id="rId10" ref="F2667"/>
    <hyperlink r:id="rId11" ref="F2668"/>
    <hyperlink r:id="rId12" ref="F2669"/>
    <hyperlink r:id="rId13" ref="F2670"/>
    <hyperlink r:id="rId14" ref="F2671"/>
    <hyperlink r:id="rId15" ref="F2672"/>
  </hyperlinks>
  <printOptions gridLines="1" horizontalCentered="1"/>
  <pageMargins bottom="0.75" footer="0.0" header="0.0" left="0.7" right="0.7" top="0.75"/>
  <pageSetup fitToHeight="0" cellComments="atEnd" orientation="landscape" pageOrder="overThenDown"/>
  <drawing r:id="rId16"/>
  <legacyDrawing r:id="rId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75"/>
    <col customWidth="1" min="4" max="4" width="27.38"/>
    <col customWidth="1" min="5" max="5" width="34.63"/>
    <col customWidth="1" min="6" max="6" width="10.63"/>
    <col customWidth="1" min="7" max="7" width="7.25"/>
    <col customWidth="1" min="9" max="9" width="14.75"/>
    <col customWidth="1" min="10" max="10" width="10.25"/>
    <col customWidth="1" min="11" max="11" width="16.5"/>
    <col customWidth="1" min="12" max="12" width="4.63"/>
    <col customWidth="1" min="13" max="13" width="11.88"/>
    <col customWidth="1" min="15" max="15" width="16.0"/>
    <col customWidth="1" min="19" max="19" width="23.38"/>
  </cols>
  <sheetData>
    <row r="1">
      <c r="A1" s="120" t="s">
        <v>10506</v>
      </c>
      <c r="B1" s="120" t="s">
        <v>913</v>
      </c>
      <c r="C1" s="120" t="s">
        <v>914</v>
      </c>
      <c r="D1" s="120" t="s">
        <v>916</v>
      </c>
      <c r="E1" s="120" t="s">
        <v>10507</v>
      </c>
      <c r="F1" s="120" t="s">
        <v>10508</v>
      </c>
      <c r="G1" s="120" t="s">
        <v>10509</v>
      </c>
      <c r="H1" s="120" t="s">
        <v>10510</v>
      </c>
      <c r="I1" s="120" t="s">
        <v>10511</v>
      </c>
      <c r="J1" s="120" t="s">
        <v>10512</v>
      </c>
      <c r="K1" s="120" t="s">
        <v>10513</v>
      </c>
      <c r="L1" s="120" t="s">
        <v>80</v>
      </c>
      <c r="M1" s="120" t="s">
        <v>6</v>
      </c>
      <c r="O1" s="1" t="s">
        <v>10514</v>
      </c>
      <c r="P1" s="1" t="s">
        <v>10515</v>
      </c>
      <c r="Q1" s="1" t="s">
        <v>10516</v>
      </c>
      <c r="R1" s="1" t="s">
        <v>10517</v>
      </c>
      <c r="S1" s="1" t="s">
        <v>10518</v>
      </c>
    </row>
    <row r="2">
      <c r="A2" s="38">
        <v>1.0</v>
      </c>
      <c r="B2" s="140" t="s">
        <v>2069</v>
      </c>
      <c r="C2" s="30" t="s">
        <v>2070</v>
      </c>
      <c r="D2" s="38" t="s">
        <v>2071</v>
      </c>
      <c r="E2" s="38"/>
      <c r="F2" s="38">
        <v>497.9</v>
      </c>
      <c r="G2" s="38">
        <v>1.1</v>
      </c>
      <c r="H2" s="38" t="s">
        <v>10519</v>
      </c>
      <c r="I2" s="38" t="s">
        <v>10520</v>
      </c>
      <c r="J2" s="38"/>
      <c r="K2" s="38"/>
      <c r="L2" s="38">
        <v>116.0</v>
      </c>
      <c r="M2" s="38" t="s">
        <v>10521</v>
      </c>
      <c r="O2" s="141">
        <f>IFERROR(__xludf.DUMMYFUNCTION("COUNTUNIQUE(L2:L2014)"),118.0)</f>
        <v>118</v>
      </c>
      <c r="P2" s="141">
        <f>IFERROR(__xludf.DUMMYFUNCTION("COUNTIF(UNIQUE(FILTER(B2:B2014 &amp; ""_"" &amp; C2:C2014, E2:E2014="""")), ""*"")"),268.0)</f>
        <v>268</v>
      </c>
      <c r="Q2" s="141">
        <f>IFERROR(__xludf.DUMMYFUNCTION("COUNTUNIQUEIFS(B2:B2014,B2:B2014,(""*anc*""))"),56.0)</f>
        <v>56</v>
      </c>
      <c r="R2" s="141">
        <f>IFERROR(__xludf.DUMMYFUNCTION("COUNTUNIQUEIFS(D2:D2014,E2:E2014,(""*chimera*""))"),71.0)</f>
        <v>71</v>
      </c>
      <c r="S2" s="141">
        <f>IFERROR(__xludf.DUMMYFUNCTION("COUNTIF(UNIQUE(FILTER(B2:B2014 &amp; ""_"" &amp; C2:C2014, E2:E2014&lt;&gt;"""",E2:E2014&lt;&gt;""*chimera*"")), ""*"")"),112.0)</f>
        <v>112</v>
      </c>
      <c r="T2" s="142"/>
    </row>
    <row r="3">
      <c r="A3" s="38">
        <v>2.0</v>
      </c>
      <c r="B3" s="140" t="s">
        <v>2069</v>
      </c>
      <c r="C3" s="30" t="s">
        <v>2070</v>
      </c>
      <c r="D3" s="38" t="s">
        <v>2079</v>
      </c>
      <c r="E3" s="38" t="s">
        <v>10522</v>
      </c>
      <c r="F3" s="123">
        <v>503.8</v>
      </c>
      <c r="G3" s="38">
        <v>1.5</v>
      </c>
      <c r="H3" s="38" t="s">
        <v>10519</v>
      </c>
      <c r="I3" s="38" t="s">
        <v>10520</v>
      </c>
      <c r="J3" s="38"/>
      <c r="K3" s="38"/>
      <c r="L3" s="38">
        <v>116.0</v>
      </c>
      <c r="M3" s="38"/>
    </row>
    <row r="4">
      <c r="A4" s="38">
        <v>3.0</v>
      </c>
      <c r="B4" s="140" t="s">
        <v>2069</v>
      </c>
      <c r="C4" s="30" t="s">
        <v>2070</v>
      </c>
      <c r="D4" s="38" t="s">
        <v>2081</v>
      </c>
      <c r="E4" s="38" t="s">
        <v>10523</v>
      </c>
      <c r="F4" s="123">
        <v>498.0</v>
      </c>
      <c r="G4" s="38">
        <v>1.3</v>
      </c>
      <c r="H4" s="38" t="s">
        <v>10519</v>
      </c>
      <c r="I4" s="38" t="s">
        <v>10520</v>
      </c>
      <c r="J4" s="38"/>
      <c r="K4" s="38"/>
      <c r="L4" s="38">
        <v>116.0</v>
      </c>
      <c r="M4" s="38"/>
    </row>
    <row r="5">
      <c r="A5" s="38">
        <v>4.0</v>
      </c>
      <c r="B5" s="140" t="s">
        <v>2069</v>
      </c>
      <c r="C5" s="30" t="s">
        <v>2070</v>
      </c>
      <c r="D5" s="112" t="s">
        <v>2083</v>
      </c>
      <c r="E5" s="123" t="s">
        <v>10524</v>
      </c>
      <c r="F5" s="123">
        <v>499.4</v>
      </c>
      <c r="G5" s="38">
        <v>0.1</v>
      </c>
      <c r="H5" s="38" t="s">
        <v>10519</v>
      </c>
      <c r="I5" s="38" t="s">
        <v>10520</v>
      </c>
      <c r="J5" s="38"/>
      <c r="K5" s="38"/>
      <c r="L5" s="38">
        <v>116.0</v>
      </c>
      <c r="M5" s="38"/>
    </row>
    <row r="6">
      <c r="A6" s="38">
        <v>5.0</v>
      </c>
      <c r="B6" s="38" t="s">
        <v>2074</v>
      </c>
      <c r="C6" s="38" t="s">
        <v>2075</v>
      </c>
      <c r="D6" s="38" t="s">
        <v>2076</v>
      </c>
      <c r="E6" s="38"/>
      <c r="F6" s="38">
        <v>500.0</v>
      </c>
      <c r="G6" s="38">
        <v>0.0</v>
      </c>
      <c r="H6" s="38" t="s">
        <v>10519</v>
      </c>
      <c r="I6" s="38" t="s">
        <v>10520</v>
      </c>
      <c r="J6" s="38"/>
      <c r="K6" s="38"/>
      <c r="L6" s="38">
        <v>116.0</v>
      </c>
      <c r="M6" s="143"/>
    </row>
    <row r="7">
      <c r="A7" s="38">
        <v>6.0</v>
      </c>
      <c r="B7" s="38" t="s">
        <v>2074</v>
      </c>
      <c r="C7" s="38" t="s">
        <v>2075</v>
      </c>
      <c r="D7" s="112" t="s">
        <v>2085</v>
      </c>
      <c r="E7" s="38" t="s">
        <v>10525</v>
      </c>
      <c r="F7" s="144">
        <f>F6+1.5</f>
        <v>501.5</v>
      </c>
      <c r="G7" s="38">
        <v>0.0</v>
      </c>
      <c r="H7" s="38" t="s">
        <v>10526</v>
      </c>
      <c r="I7" s="38" t="s">
        <v>10527</v>
      </c>
      <c r="J7" s="38"/>
      <c r="K7" s="38"/>
      <c r="L7" s="38">
        <v>117.0</v>
      </c>
      <c r="M7" s="38"/>
    </row>
    <row r="8">
      <c r="A8" s="38">
        <v>7.0</v>
      </c>
      <c r="B8" s="38" t="s">
        <v>2074</v>
      </c>
      <c r="C8" s="38" t="s">
        <v>2075</v>
      </c>
      <c r="D8" s="112" t="s">
        <v>2087</v>
      </c>
      <c r="E8" s="38" t="s">
        <v>10528</v>
      </c>
      <c r="F8" s="144">
        <f>F6-8.5</f>
        <v>491.5</v>
      </c>
      <c r="G8" s="38">
        <v>0.0</v>
      </c>
      <c r="H8" s="38" t="s">
        <v>10526</v>
      </c>
      <c r="I8" s="38" t="s">
        <v>10527</v>
      </c>
      <c r="J8" s="38"/>
      <c r="K8" s="38"/>
      <c r="L8" s="38">
        <v>117.0</v>
      </c>
      <c r="M8" s="38"/>
    </row>
    <row r="9">
      <c r="A9" s="38">
        <v>8.0</v>
      </c>
      <c r="B9" s="38" t="s">
        <v>2074</v>
      </c>
      <c r="C9" s="38" t="s">
        <v>2075</v>
      </c>
      <c r="D9" s="112" t="s">
        <v>2089</v>
      </c>
      <c r="E9" s="38" t="s">
        <v>10529</v>
      </c>
      <c r="F9" s="144">
        <f>F6-5.5</f>
        <v>494.5</v>
      </c>
      <c r="G9" s="38">
        <v>0.0</v>
      </c>
      <c r="H9" s="38" t="s">
        <v>10526</v>
      </c>
      <c r="I9" s="38" t="s">
        <v>10527</v>
      </c>
      <c r="J9" s="38"/>
      <c r="K9" s="38"/>
      <c r="L9" s="38">
        <v>117.0</v>
      </c>
      <c r="M9" s="38"/>
    </row>
    <row r="10">
      <c r="A10" s="38">
        <v>9.0</v>
      </c>
      <c r="B10" s="38" t="s">
        <v>2074</v>
      </c>
      <c r="C10" s="38" t="s">
        <v>2075</v>
      </c>
      <c r="D10" s="112" t="s">
        <v>2091</v>
      </c>
      <c r="E10" s="38" t="s">
        <v>10530</v>
      </c>
      <c r="F10" s="144">
        <f>F6-17</f>
        <v>483</v>
      </c>
      <c r="G10" s="38">
        <v>0.0</v>
      </c>
      <c r="H10" s="38" t="s">
        <v>10526</v>
      </c>
      <c r="I10" s="38" t="s">
        <v>10527</v>
      </c>
      <c r="J10" s="38"/>
      <c r="K10" s="38"/>
      <c r="L10" s="38">
        <v>117.0</v>
      </c>
      <c r="M10" s="38"/>
    </row>
    <row r="11">
      <c r="A11" s="38">
        <v>10.0</v>
      </c>
      <c r="B11" s="38" t="s">
        <v>2074</v>
      </c>
      <c r="C11" s="38" t="s">
        <v>2075</v>
      </c>
      <c r="D11" s="112" t="s">
        <v>2093</v>
      </c>
      <c r="E11" s="38" t="s">
        <v>10531</v>
      </c>
      <c r="F11" s="144">
        <f>F6-2</f>
        <v>498</v>
      </c>
      <c r="G11" s="38">
        <v>0.0</v>
      </c>
      <c r="H11" s="38" t="s">
        <v>10526</v>
      </c>
      <c r="I11" s="38" t="s">
        <v>10527</v>
      </c>
      <c r="J11" s="38"/>
      <c r="K11" s="38"/>
      <c r="L11" s="38">
        <v>117.0</v>
      </c>
      <c r="M11" s="38"/>
    </row>
    <row r="12">
      <c r="A12" s="38">
        <v>11.0</v>
      </c>
      <c r="B12" s="38" t="s">
        <v>2074</v>
      </c>
      <c r="C12" s="38" t="s">
        <v>2075</v>
      </c>
      <c r="D12" s="112" t="s">
        <v>2095</v>
      </c>
      <c r="E12" s="38" t="s">
        <v>10532</v>
      </c>
      <c r="F12" s="38">
        <f>F6-1</f>
        <v>499</v>
      </c>
      <c r="G12" s="38">
        <v>0.0</v>
      </c>
      <c r="H12" s="38" t="s">
        <v>10526</v>
      </c>
      <c r="I12" s="38" t="s">
        <v>10527</v>
      </c>
      <c r="J12" s="38"/>
      <c r="K12" s="38"/>
      <c r="L12" s="38">
        <v>117.0</v>
      </c>
      <c r="M12" s="38"/>
    </row>
    <row r="13">
      <c r="A13" s="38">
        <v>12.0</v>
      </c>
      <c r="B13" s="38" t="s">
        <v>2074</v>
      </c>
      <c r="C13" s="38" t="s">
        <v>2075</v>
      </c>
      <c r="D13" s="112" t="s">
        <v>2097</v>
      </c>
      <c r="E13" s="38" t="s">
        <v>10533</v>
      </c>
      <c r="F13" s="38">
        <f>F6-2.5</f>
        <v>497.5</v>
      </c>
      <c r="G13" s="38">
        <v>0.0</v>
      </c>
      <c r="H13" s="38" t="s">
        <v>10526</v>
      </c>
      <c r="I13" s="38" t="s">
        <v>10527</v>
      </c>
      <c r="J13" s="38"/>
      <c r="K13" s="38"/>
      <c r="L13" s="38">
        <v>117.0</v>
      </c>
      <c r="M13" s="38"/>
    </row>
    <row r="14">
      <c r="A14" s="38">
        <v>13.0</v>
      </c>
      <c r="B14" s="38" t="s">
        <v>2074</v>
      </c>
      <c r="C14" s="38" t="s">
        <v>2075</v>
      </c>
      <c r="D14" s="112" t="s">
        <v>2099</v>
      </c>
      <c r="E14" s="38" t="s">
        <v>10534</v>
      </c>
      <c r="F14" s="144">
        <f>F6+1</f>
        <v>501</v>
      </c>
      <c r="G14" s="38">
        <v>0.0</v>
      </c>
      <c r="H14" s="38" t="s">
        <v>10526</v>
      </c>
      <c r="I14" s="38" t="s">
        <v>10527</v>
      </c>
      <c r="J14" s="38"/>
      <c r="K14" s="38"/>
      <c r="L14" s="38">
        <v>117.0</v>
      </c>
      <c r="M14" s="38"/>
    </row>
    <row r="15">
      <c r="A15" s="38">
        <v>14.0</v>
      </c>
      <c r="B15" s="38" t="s">
        <v>2074</v>
      </c>
      <c r="C15" s="38" t="s">
        <v>2075</v>
      </c>
      <c r="D15" s="112" t="s">
        <v>2101</v>
      </c>
      <c r="E15" s="38" t="s">
        <v>10535</v>
      </c>
      <c r="F15" s="144">
        <f>F6-5</f>
        <v>495</v>
      </c>
      <c r="G15" s="38">
        <v>0.0</v>
      </c>
      <c r="H15" s="38" t="s">
        <v>10526</v>
      </c>
      <c r="I15" s="38" t="s">
        <v>10527</v>
      </c>
      <c r="J15" s="38"/>
      <c r="K15" s="38"/>
      <c r="L15" s="38">
        <v>117.0</v>
      </c>
      <c r="M15" s="38"/>
    </row>
    <row r="16">
      <c r="A16" s="38">
        <v>15.0</v>
      </c>
      <c r="B16" s="38" t="s">
        <v>2074</v>
      </c>
      <c r="C16" s="38" t="s">
        <v>2075</v>
      </c>
      <c r="D16" s="112" t="s">
        <v>2103</v>
      </c>
      <c r="E16" s="38" t="s">
        <v>10536</v>
      </c>
      <c r="F16" s="144">
        <f>F6-4.5</f>
        <v>495.5</v>
      </c>
      <c r="G16" s="38">
        <v>0.0</v>
      </c>
      <c r="H16" s="38" t="s">
        <v>10526</v>
      </c>
      <c r="I16" s="38" t="s">
        <v>10527</v>
      </c>
      <c r="J16" s="38"/>
      <c r="K16" s="38"/>
      <c r="L16" s="38">
        <v>117.0</v>
      </c>
      <c r="M16" s="38"/>
    </row>
    <row r="17">
      <c r="A17" s="38">
        <v>16.0</v>
      </c>
      <c r="B17" s="38" t="s">
        <v>2074</v>
      </c>
      <c r="C17" s="38" t="s">
        <v>2075</v>
      </c>
      <c r="D17" s="2" t="s">
        <v>2105</v>
      </c>
      <c r="E17" s="38" t="s">
        <v>10537</v>
      </c>
      <c r="F17" s="144">
        <f>F6-1.5</f>
        <v>498.5</v>
      </c>
      <c r="G17" s="38">
        <v>0.0</v>
      </c>
      <c r="H17" s="38" t="s">
        <v>10526</v>
      </c>
      <c r="I17" s="38" t="s">
        <v>10527</v>
      </c>
      <c r="J17" s="38"/>
      <c r="K17" s="38"/>
      <c r="L17" s="38">
        <v>117.0</v>
      </c>
      <c r="M17" s="38"/>
    </row>
    <row r="18">
      <c r="A18" s="38">
        <v>17.0</v>
      </c>
      <c r="B18" s="38" t="s">
        <v>2074</v>
      </c>
      <c r="C18" s="38" t="s">
        <v>2075</v>
      </c>
      <c r="D18" s="2" t="s">
        <v>2107</v>
      </c>
      <c r="E18" s="38" t="s">
        <v>10538</v>
      </c>
      <c r="F18" s="144">
        <f>F6-7</f>
        <v>493</v>
      </c>
      <c r="G18" s="38">
        <v>0.0</v>
      </c>
      <c r="H18" s="38" t="s">
        <v>10526</v>
      </c>
      <c r="I18" s="38" t="s">
        <v>10527</v>
      </c>
      <c r="J18" s="38"/>
      <c r="K18" s="38"/>
      <c r="L18" s="38">
        <v>117.0</v>
      </c>
      <c r="M18" s="38"/>
    </row>
    <row r="19">
      <c r="A19" s="38">
        <v>18.0</v>
      </c>
      <c r="B19" s="38" t="s">
        <v>2074</v>
      </c>
      <c r="C19" s="38" t="s">
        <v>2075</v>
      </c>
      <c r="D19" s="2" t="s">
        <v>2109</v>
      </c>
      <c r="E19" s="38" t="s">
        <v>10539</v>
      </c>
      <c r="F19" s="144">
        <f>F6-0.5</f>
        <v>499.5</v>
      </c>
      <c r="G19" s="38">
        <v>0.0</v>
      </c>
      <c r="H19" s="38" t="s">
        <v>10526</v>
      </c>
      <c r="I19" s="38" t="s">
        <v>10527</v>
      </c>
      <c r="J19" s="38"/>
      <c r="K19" s="38"/>
      <c r="L19" s="38">
        <v>117.0</v>
      </c>
      <c r="M19" s="38"/>
    </row>
    <row r="20">
      <c r="A20" s="38">
        <v>19.0</v>
      </c>
      <c r="B20" s="38" t="s">
        <v>2074</v>
      </c>
      <c r="C20" s="38" t="s">
        <v>2075</v>
      </c>
      <c r="D20" s="2" t="s">
        <v>2111</v>
      </c>
      <c r="E20" s="38" t="s">
        <v>10540</v>
      </c>
      <c r="F20" s="144">
        <f>F6-2</f>
        <v>498</v>
      </c>
      <c r="G20" s="38">
        <v>0.0</v>
      </c>
      <c r="H20" s="38" t="s">
        <v>10526</v>
      </c>
      <c r="I20" s="38" t="s">
        <v>10527</v>
      </c>
      <c r="J20" s="38"/>
      <c r="K20" s="38"/>
      <c r="L20" s="38">
        <v>117.0</v>
      </c>
      <c r="M20" s="38"/>
    </row>
    <row r="21">
      <c r="A21" s="38">
        <v>20.0</v>
      </c>
      <c r="B21" s="2" t="s">
        <v>2164</v>
      </c>
      <c r="C21" s="38" t="s">
        <v>2169</v>
      </c>
      <c r="D21" s="2" t="s">
        <v>2242</v>
      </c>
      <c r="E21" s="38" t="s">
        <v>10541</v>
      </c>
      <c r="F21" s="38">
        <v>489.0</v>
      </c>
      <c r="G21" s="38">
        <v>0.0</v>
      </c>
      <c r="H21" s="38" t="s">
        <v>10542</v>
      </c>
      <c r="I21" s="144"/>
      <c r="J21" s="38" t="s">
        <v>10543</v>
      </c>
      <c r="K21" s="2"/>
      <c r="L21" s="2">
        <v>127.0</v>
      </c>
      <c r="M21" s="144"/>
      <c r="T21" s="145"/>
    </row>
    <row r="22">
      <c r="A22" s="38">
        <v>21.0</v>
      </c>
      <c r="B22" s="2" t="s">
        <v>2164</v>
      </c>
      <c r="C22" s="38" t="s">
        <v>2171</v>
      </c>
      <c r="D22" s="2" t="s">
        <v>2244</v>
      </c>
      <c r="E22" s="38" t="s">
        <v>10541</v>
      </c>
      <c r="F22" s="38">
        <v>502.0</v>
      </c>
      <c r="G22" s="38">
        <v>0.0</v>
      </c>
      <c r="H22" s="38" t="s">
        <v>10542</v>
      </c>
      <c r="I22" s="144"/>
      <c r="J22" s="38" t="s">
        <v>10543</v>
      </c>
      <c r="K22" s="2"/>
      <c r="L22" s="2">
        <v>127.0</v>
      </c>
      <c r="M22" s="144"/>
    </row>
    <row r="23">
      <c r="A23" s="38">
        <v>22.0</v>
      </c>
      <c r="B23" s="2" t="s">
        <v>2164</v>
      </c>
      <c r="C23" s="38" t="s">
        <v>2177</v>
      </c>
      <c r="D23" s="2" t="s">
        <v>2246</v>
      </c>
      <c r="E23" s="38" t="s">
        <v>10541</v>
      </c>
      <c r="F23" s="38">
        <v>491.0</v>
      </c>
      <c r="G23" s="38">
        <v>0.0</v>
      </c>
      <c r="H23" s="38" t="s">
        <v>10542</v>
      </c>
      <c r="I23" s="144"/>
      <c r="J23" s="38" t="s">
        <v>10544</v>
      </c>
      <c r="K23" s="2"/>
      <c r="L23" s="2">
        <v>127.0</v>
      </c>
      <c r="M23" s="144"/>
      <c r="T23" s="146"/>
    </row>
    <row r="24">
      <c r="A24" s="38">
        <v>23.0</v>
      </c>
      <c r="B24" s="2" t="s">
        <v>2164</v>
      </c>
      <c r="C24" s="38" t="s">
        <v>2165</v>
      </c>
      <c r="D24" s="2" t="s">
        <v>2248</v>
      </c>
      <c r="E24" s="2" t="s">
        <v>10528</v>
      </c>
      <c r="F24" s="38">
        <v>498.0</v>
      </c>
      <c r="G24" s="38">
        <v>0.0</v>
      </c>
      <c r="H24" s="38" t="s">
        <v>10542</v>
      </c>
      <c r="I24" s="144"/>
      <c r="J24" s="38" t="s">
        <v>10543</v>
      </c>
      <c r="K24" s="2"/>
      <c r="L24" s="2">
        <v>127.0</v>
      </c>
      <c r="M24" s="144"/>
    </row>
    <row r="25">
      <c r="A25" s="38">
        <v>24.0</v>
      </c>
      <c r="B25" s="2" t="s">
        <v>2164</v>
      </c>
      <c r="C25" s="38" t="s">
        <v>2173</v>
      </c>
      <c r="D25" s="2" t="s">
        <v>2250</v>
      </c>
      <c r="E25" s="2" t="s">
        <v>10528</v>
      </c>
      <c r="F25" s="38">
        <v>479.0</v>
      </c>
      <c r="G25" s="38">
        <v>0.0</v>
      </c>
      <c r="H25" s="38" t="s">
        <v>10542</v>
      </c>
      <c r="I25" s="144"/>
      <c r="J25" s="38" t="s">
        <v>10543</v>
      </c>
      <c r="K25" s="2"/>
      <c r="L25" s="2">
        <v>127.0</v>
      </c>
      <c r="M25" s="144"/>
    </row>
    <row r="26">
      <c r="A26" s="38">
        <v>25.0</v>
      </c>
      <c r="B26" s="2" t="s">
        <v>2164</v>
      </c>
      <c r="C26" s="38" t="s">
        <v>2165</v>
      </c>
      <c r="D26" s="2" t="s">
        <v>2252</v>
      </c>
      <c r="E26" s="2" t="s">
        <v>10545</v>
      </c>
      <c r="F26" s="38">
        <v>488.0</v>
      </c>
      <c r="G26" s="38">
        <v>0.0</v>
      </c>
      <c r="H26" s="38" t="s">
        <v>10542</v>
      </c>
      <c r="I26" s="144"/>
      <c r="J26" s="38" t="s">
        <v>10544</v>
      </c>
      <c r="K26" s="2"/>
      <c r="L26" s="2">
        <v>127.0</v>
      </c>
      <c r="M26" s="144"/>
    </row>
    <row r="27">
      <c r="A27" s="38">
        <v>26.0</v>
      </c>
      <c r="B27" s="2" t="s">
        <v>2164</v>
      </c>
      <c r="C27" s="38" t="s">
        <v>2177</v>
      </c>
      <c r="D27" s="2" t="s">
        <v>2254</v>
      </c>
      <c r="E27" s="38" t="s">
        <v>10545</v>
      </c>
      <c r="F27" s="38">
        <v>486.0</v>
      </c>
      <c r="G27" s="38">
        <v>0.0</v>
      </c>
      <c r="H27" s="38" t="s">
        <v>10542</v>
      </c>
      <c r="I27" s="144"/>
      <c r="J27" s="38" t="s">
        <v>10543</v>
      </c>
      <c r="K27" s="2"/>
      <c r="L27" s="2">
        <v>127.0</v>
      </c>
      <c r="M27" s="144"/>
    </row>
    <row r="28">
      <c r="A28" s="38">
        <v>27.0</v>
      </c>
      <c r="B28" s="2" t="s">
        <v>2164</v>
      </c>
      <c r="C28" s="38" t="s">
        <v>2179</v>
      </c>
      <c r="D28" s="2" t="s">
        <v>2256</v>
      </c>
      <c r="E28" s="38" t="s">
        <v>10545</v>
      </c>
      <c r="F28" s="38">
        <v>482.0</v>
      </c>
      <c r="G28" s="38">
        <v>0.0</v>
      </c>
      <c r="H28" s="38" t="s">
        <v>10542</v>
      </c>
      <c r="I28" s="144"/>
      <c r="J28" s="38" t="s">
        <v>10544</v>
      </c>
      <c r="K28" s="2"/>
      <c r="L28" s="2">
        <v>127.0</v>
      </c>
      <c r="M28" s="144"/>
    </row>
    <row r="29">
      <c r="A29" s="38">
        <v>28.0</v>
      </c>
      <c r="B29" s="2" t="s">
        <v>2164</v>
      </c>
      <c r="C29" s="2" t="s">
        <v>2181</v>
      </c>
      <c r="D29" s="2" t="s">
        <v>2258</v>
      </c>
      <c r="E29" s="2" t="s">
        <v>10545</v>
      </c>
      <c r="F29" s="2">
        <v>482.0</v>
      </c>
      <c r="G29" s="38">
        <v>0.0</v>
      </c>
      <c r="H29" s="38" t="s">
        <v>10542</v>
      </c>
      <c r="J29" s="38" t="s">
        <v>10543</v>
      </c>
      <c r="K29" s="2"/>
      <c r="L29" s="2">
        <v>127.0</v>
      </c>
    </row>
    <row r="30">
      <c r="A30" s="38">
        <v>29.0</v>
      </c>
      <c r="B30" s="2" t="s">
        <v>2164</v>
      </c>
      <c r="C30" s="38" t="s">
        <v>2165</v>
      </c>
      <c r="D30" s="2" t="s">
        <v>2260</v>
      </c>
      <c r="E30" s="2" t="s">
        <v>10546</v>
      </c>
      <c r="F30" s="38">
        <v>497.0</v>
      </c>
      <c r="G30" s="38">
        <v>0.0</v>
      </c>
      <c r="H30" s="38" t="s">
        <v>10542</v>
      </c>
      <c r="I30" s="144"/>
      <c r="J30" s="38" t="s">
        <v>10543</v>
      </c>
      <c r="K30" s="2"/>
      <c r="L30" s="2">
        <v>127.0</v>
      </c>
      <c r="M30" s="144"/>
    </row>
    <row r="31">
      <c r="A31" s="38">
        <v>30.0</v>
      </c>
      <c r="B31" s="2" t="s">
        <v>2164</v>
      </c>
      <c r="C31" s="38" t="s">
        <v>2175</v>
      </c>
      <c r="D31" s="2" t="s">
        <v>2262</v>
      </c>
      <c r="E31" s="38" t="s">
        <v>10547</v>
      </c>
      <c r="F31" s="38">
        <v>526.0</v>
      </c>
      <c r="G31" s="38">
        <v>0.0</v>
      </c>
      <c r="H31" s="38" t="s">
        <v>10542</v>
      </c>
      <c r="I31" s="144"/>
      <c r="J31" s="38" t="s">
        <v>10544</v>
      </c>
      <c r="K31" s="2"/>
      <c r="L31" s="2">
        <v>127.0</v>
      </c>
      <c r="M31" s="38" t="s">
        <v>10548</v>
      </c>
    </row>
    <row r="32">
      <c r="A32" s="38">
        <v>31.0</v>
      </c>
      <c r="B32" s="2" t="s">
        <v>2164</v>
      </c>
      <c r="C32" s="38" t="s">
        <v>2167</v>
      </c>
      <c r="D32" s="2" t="s">
        <v>2264</v>
      </c>
      <c r="E32" s="2" t="s">
        <v>10531</v>
      </c>
      <c r="F32" s="38">
        <v>501.0</v>
      </c>
      <c r="G32" s="38">
        <v>0.0</v>
      </c>
      <c r="H32" s="38" t="s">
        <v>10542</v>
      </c>
      <c r="I32" s="144"/>
      <c r="J32" s="38" t="s">
        <v>10543</v>
      </c>
      <c r="K32" s="2"/>
      <c r="L32" s="2">
        <v>127.0</v>
      </c>
      <c r="M32" s="144"/>
    </row>
    <row r="33">
      <c r="A33" s="38">
        <v>32.0</v>
      </c>
      <c r="B33" s="2" t="s">
        <v>2164</v>
      </c>
      <c r="C33" s="38" t="s">
        <v>2167</v>
      </c>
      <c r="D33" s="2" t="s">
        <v>2266</v>
      </c>
      <c r="E33" s="2" t="s">
        <v>10549</v>
      </c>
      <c r="F33" s="38">
        <v>507.0</v>
      </c>
      <c r="G33" s="38">
        <v>0.0</v>
      </c>
      <c r="H33" s="38" t="s">
        <v>10542</v>
      </c>
      <c r="I33" s="144"/>
      <c r="J33" s="38" t="s">
        <v>10543</v>
      </c>
      <c r="K33" s="2"/>
      <c r="L33" s="2">
        <v>127.0</v>
      </c>
      <c r="M33" s="144"/>
    </row>
    <row r="34">
      <c r="A34" s="38">
        <v>33.0</v>
      </c>
      <c r="B34" s="2" t="s">
        <v>2164</v>
      </c>
      <c r="C34" s="38" t="s">
        <v>2175</v>
      </c>
      <c r="D34" s="2" t="s">
        <v>2268</v>
      </c>
      <c r="E34" s="38" t="s">
        <v>10550</v>
      </c>
      <c r="F34" s="38">
        <v>484.0</v>
      </c>
      <c r="G34" s="38">
        <v>0.0</v>
      </c>
      <c r="H34" s="38" t="s">
        <v>10542</v>
      </c>
      <c r="I34" s="144"/>
      <c r="J34" s="38" t="s">
        <v>10543</v>
      </c>
      <c r="K34" s="2"/>
      <c r="L34" s="2">
        <v>127.0</v>
      </c>
      <c r="M34" s="144"/>
    </row>
    <row r="35">
      <c r="A35" s="38">
        <v>34.0</v>
      </c>
      <c r="B35" s="2" t="s">
        <v>2164</v>
      </c>
      <c r="C35" s="38" t="s">
        <v>2175</v>
      </c>
      <c r="D35" s="2" t="s">
        <v>2270</v>
      </c>
      <c r="E35" s="38" t="s">
        <v>10551</v>
      </c>
      <c r="F35" s="38">
        <v>504.0</v>
      </c>
      <c r="G35" s="38">
        <v>0.0</v>
      </c>
      <c r="H35" s="38" t="s">
        <v>10542</v>
      </c>
      <c r="I35" s="144"/>
      <c r="J35" s="38" t="s">
        <v>10543</v>
      </c>
      <c r="K35" s="2"/>
      <c r="L35" s="2">
        <v>127.0</v>
      </c>
      <c r="M35" s="144"/>
    </row>
    <row r="36">
      <c r="A36" s="38">
        <v>35.0</v>
      </c>
      <c r="B36" s="2" t="s">
        <v>2164</v>
      </c>
      <c r="C36" s="38" t="s">
        <v>2175</v>
      </c>
      <c r="D36" s="2" t="s">
        <v>2272</v>
      </c>
      <c r="E36" s="38" t="s">
        <v>10552</v>
      </c>
      <c r="F36" s="38">
        <v>490.0</v>
      </c>
      <c r="G36" s="38">
        <v>0.0</v>
      </c>
      <c r="H36" s="38" t="s">
        <v>10542</v>
      </c>
      <c r="I36" s="144"/>
      <c r="J36" s="38" t="s">
        <v>10543</v>
      </c>
      <c r="K36" s="2"/>
      <c r="L36" s="2">
        <v>127.0</v>
      </c>
      <c r="M36" s="144"/>
    </row>
    <row r="37">
      <c r="A37" s="38">
        <v>36.0</v>
      </c>
      <c r="B37" s="2" t="s">
        <v>2164</v>
      </c>
      <c r="C37" s="38" t="s">
        <v>2175</v>
      </c>
      <c r="D37" s="2" t="s">
        <v>2274</v>
      </c>
      <c r="E37" s="38" t="s">
        <v>10530</v>
      </c>
      <c r="F37" s="38">
        <v>489.0</v>
      </c>
      <c r="G37" s="38">
        <v>0.0</v>
      </c>
      <c r="H37" s="38" t="s">
        <v>10542</v>
      </c>
      <c r="I37" s="144"/>
      <c r="J37" s="38" t="s">
        <v>10544</v>
      </c>
      <c r="K37" s="2"/>
      <c r="L37" s="2">
        <v>127.0</v>
      </c>
      <c r="M37" s="144"/>
    </row>
    <row r="38">
      <c r="A38" s="38">
        <v>37.0</v>
      </c>
      <c r="B38" s="2" t="s">
        <v>2164</v>
      </c>
      <c r="C38" s="38" t="s">
        <v>2165</v>
      </c>
      <c r="D38" s="2" t="s">
        <v>2276</v>
      </c>
      <c r="E38" s="2" t="s">
        <v>10553</v>
      </c>
      <c r="F38" s="38">
        <v>478.0</v>
      </c>
      <c r="G38" s="38">
        <v>0.0</v>
      </c>
      <c r="H38" s="38" t="s">
        <v>10542</v>
      </c>
      <c r="I38" s="144"/>
      <c r="J38" s="38" t="s">
        <v>10544</v>
      </c>
      <c r="K38" s="2"/>
      <c r="L38" s="2">
        <v>127.0</v>
      </c>
      <c r="M38" s="144"/>
    </row>
    <row r="39">
      <c r="A39" s="38">
        <v>38.0</v>
      </c>
      <c r="B39" s="2" t="s">
        <v>2164</v>
      </c>
      <c r="C39" s="38" t="s">
        <v>2167</v>
      </c>
      <c r="D39" s="2" t="s">
        <v>2278</v>
      </c>
      <c r="E39" s="2" t="s">
        <v>10554</v>
      </c>
      <c r="F39" s="38">
        <v>511.0</v>
      </c>
      <c r="G39" s="38">
        <v>0.0</v>
      </c>
      <c r="H39" s="38" t="s">
        <v>10542</v>
      </c>
      <c r="I39" s="144"/>
      <c r="J39" s="38" t="s">
        <v>10543</v>
      </c>
      <c r="K39" s="2"/>
      <c r="L39" s="2">
        <v>127.0</v>
      </c>
      <c r="M39" s="144"/>
    </row>
    <row r="40">
      <c r="A40" s="38">
        <v>39.0</v>
      </c>
      <c r="B40" s="2" t="s">
        <v>2164</v>
      </c>
      <c r="C40" s="2" t="s">
        <v>2181</v>
      </c>
      <c r="D40" s="2" t="s">
        <v>2280</v>
      </c>
      <c r="E40" s="2" t="s">
        <v>10554</v>
      </c>
      <c r="F40" s="2">
        <v>503.0</v>
      </c>
      <c r="G40" s="38">
        <v>0.0</v>
      </c>
      <c r="H40" s="38" t="s">
        <v>10542</v>
      </c>
      <c r="J40" s="38" t="s">
        <v>10543</v>
      </c>
      <c r="K40" s="2"/>
      <c r="L40" s="2">
        <v>127.0</v>
      </c>
    </row>
    <row r="41">
      <c r="A41" s="38">
        <v>40.0</v>
      </c>
      <c r="B41" s="2" t="s">
        <v>2164</v>
      </c>
      <c r="C41" s="38" t="s">
        <v>2171</v>
      </c>
      <c r="D41" s="2" t="s">
        <v>2282</v>
      </c>
      <c r="E41" s="2" t="s">
        <v>10555</v>
      </c>
      <c r="F41" s="38">
        <v>488.0</v>
      </c>
      <c r="G41" s="38">
        <v>0.0</v>
      </c>
      <c r="H41" s="38" t="s">
        <v>10542</v>
      </c>
      <c r="I41" s="144"/>
      <c r="J41" s="38" t="s">
        <v>10543</v>
      </c>
      <c r="K41" s="2"/>
      <c r="L41" s="2">
        <v>127.0</v>
      </c>
      <c r="M41" s="144"/>
    </row>
    <row r="42">
      <c r="A42" s="38">
        <v>41.0</v>
      </c>
      <c r="B42" s="2" t="s">
        <v>2209</v>
      </c>
      <c r="C42" s="2" t="s">
        <v>1061</v>
      </c>
      <c r="D42" s="2" t="s">
        <v>2292</v>
      </c>
      <c r="E42" s="2" t="s">
        <v>10522</v>
      </c>
      <c r="F42" s="2">
        <v>491.0</v>
      </c>
      <c r="G42" s="38">
        <v>0.0</v>
      </c>
      <c r="H42" s="38" t="s">
        <v>10542</v>
      </c>
      <c r="J42" s="2" t="s">
        <v>10543</v>
      </c>
      <c r="K42" s="2"/>
      <c r="L42" s="2">
        <v>127.0</v>
      </c>
      <c r="M42" s="2" t="s">
        <v>10556</v>
      </c>
    </row>
    <row r="43">
      <c r="A43" s="38">
        <v>42.0</v>
      </c>
      <c r="B43" s="2" t="s">
        <v>2218</v>
      </c>
      <c r="C43" s="123" t="s">
        <v>2219</v>
      </c>
      <c r="D43" s="2" t="s">
        <v>2294</v>
      </c>
      <c r="E43" s="2" t="s">
        <v>10522</v>
      </c>
      <c r="F43" s="2">
        <v>492.0</v>
      </c>
      <c r="G43" s="38">
        <v>0.0</v>
      </c>
      <c r="H43" s="38" t="s">
        <v>10542</v>
      </c>
      <c r="J43" s="2" t="s">
        <v>10544</v>
      </c>
      <c r="K43" s="2"/>
      <c r="L43" s="2">
        <v>127.0</v>
      </c>
      <c r="M43" s="2" t="s">
        <v>10557</v>
      </c>
    </row>
    <row r="44">
      <c r="A44" s="38">
        <v>43.0</v>
      </c>
      <c r="B44" s="147" t="s">
        <v>1158</v>
      </c>
      <c r="C44" s="148" t="s">
        <v>1159</v>
      </c>
      <c r="D44" s="2" t="s">
        <v>2296</v>
      </c>
      <c r="E44" s="2" t="s">
        <v>10522</v>
      </c>
      <c r="F44" s="2">
        <v>490.0</v>
      </c>
      <c r="G44" s="38">
        <v>0.0</v>
      </c>
      <c r="H44" s="38" t="s">
        <v>10542</v>
      </c>
      <c r="J44" s="2" t="s">
        <v>10544</v>
      </c>
      <c r="K44" s="2"/>
      <c r="L44" s="2">
        <v>127.0</v>
      </c>
      <c r="M44" s="2" t="s">
        <v>10558</v>
      </c>
    </row>
    <row r="45">
      <c r="A45" s="38">
        <v>44.0</v>
      </c>
      <c r="B45" s="2" t="s">
        <v>2209</v>
      </c>
      <c r="C45" s="2" t="s">
        <v>1061</v>
      </c>
      <c r="D45" s="2" t="s">
        <v>2298</v>
      </c>
      <c r="E45" s="123" t="s">
        <v>10559</v>
      </c>
      <c r="F45" s="2">
        <v>501.0</v>
      </c>
      <c r="G45" s="38">
        <v>0.0</v>
      </c>
      <c r="H45" s="38" t="s">
        <v>10542</v>
      </c>
      <c r="J45" s="2" t="s">
        <v>10543</v>
      </c>
      <c r="K45" s="2"/>
      <c r="L45" s="2">
        <v>127.0</v>
      </c>
      <c r="M45" s="2" t="s">
        <v>10556</v>
      </c>
    </row>
    <row r="46">
      <c r="A46" s="38">
        <v>45.0</v>
      </c>
      <c r="B46" s="2" t="s">
        <v>2218</v>
      </c>
      <c r="C46" s="123" t="s">
        <v>2219</v>
      </c>
      <c r="D46" s="2" t="s">
        <v>2300</v>
      </c>
      <c r="E46" s="2" t="s">
        <v>10559</v>
      </c>
      <c r="F46" s="2">
        <v>504.0</v>
      </c>
      <c r="G46" s="38">
        <v>0.0</v>
      </c>
      <c r="H46" s="38" t="s">
        <v>10542</v>
      </c>
      <c r="J46" s="2" t="s">
        <v>10544</v>
      </c>
      <c r="K46" s="2"/>
      <c r="L46" s="2">
        <v>127.0</v>
      </c>
      <c r="M46" s="2" t="s">
        <v>10557</v>
      </c>
    </row>
    <row r="47">
      <c r="A47" s="38">
        <v>46.0</v>
      </c>
      <c r="B47" s="147" t="s">
        <v>1158</v>
      </c>
      <c r="C47" s="148" t="s">
        <v>1159</v>
      </c>
      <c r="D47" s="2" t="s">
        <v>2302</v>
      </c>
      <c r="E47" s="2" t="s">
        <v>10559</v>
      </c>
      <c r="F47" s="2">
        <v>495.0</v>
      </c>
      <c r="G47" s="38">
        <v>0.0</v>
      </c>
      <c r="H47" s="38" t="s">
        <v>10542</v>
      </c>
      <c r="J47" s="2" t="s">
        <v>10544</v>
      </c>
      <c r="K47" s="2"/>
      <c r="L47" s="2">
        <v>127.0</v>
      </c>
      <c r="M47" s="2" t="s">
        <v>10558</v>
      </c>
    </row>
    <row r="48">
      <c r="A48" s="38">
        <v>47.0</v>
      </c>
      <c r="B48" s="2" t="s">
        <v>2164</v>
      </c>
      <c r="C48" s="38" t="s">
        <v>2171</v>
      </c>
      <c r="D48" s="2" t="s">
        <v>2284</v>
      </c>
      <c r="E48" s="2" t="s">
        <v>10560</v>
      </c>
      <c r="F48" s="38">
        <v>488.0</v>
      </c>
      <c r="G48" s="38">
        <v>0.0</v>
      </c>
      <c r="H48" s="38" t="s">
        <v>10542</v>
      </c>
      <c r="I48" s="144"/>
      <c r="J48" s="38" t="s">
        <v>10543</v>
      </c>
      <c r="K48" s="2"/>
      <c r="L48" s="2">
        <v>127.0</v>
      </c>
      <c r="M48" s="144"/>
    </row>
    <row r="49">
      <c r="A49" s="38">
        <v>48.0</v>
      </c>
      <c r="B49" s="2" t="s">
        <v>2164</v>
      </c>
      <c r="C49" s="38" t="s">
        <v>2171</v>
      </c>
      <c r="D49" s="2" t="s">
        <v>2286</v>
      </c>
      <c r="E49" s="2" t="s">
        <v>10561</v>
      </c>
      <c r="F49" s="38">
        <v>501.0</v>
      </c>
      <c r="G49" s="38">
        <v>0.0</v>
      </c>
      <c r="H49" s="38" t="s">
        <v>10542</v>
      </c>
      <c r="I49" s="144"/>
      <c r="J49" s="38" t="s">
        <v>10543</v>
      </c>
      <c r="K49" s="2"/>
      <c r="L49" s="2">
        <v>127.0</v>
      </c>
      <c r="M49" s="144"/>
    </row>
    <row r="50">
      <c r="A50" s="38">
        <v>49.0</v>
      </c>
      <c r="B50" s="2" t="s">
        <v>2164</v>
      </c>
      <c r="C50" s="38" t="s">
        <v>2171</v>
      </c>
      <c r="D50" s="2" t="s">
        <v>2288</v>
      </c>
      <c r="E50" s="2" t="s">
        <v>10562</v>
      </c>
      <c r="F50" s="38">
        <v>488.0</v>
      </c>
      <c r="G50" s="38">
        <v>0.0</v>
      </c>
      <c r="H50" s="38" t="s">
        <v>10542</v>
      </c>
      <c r="I50" s="144"/>
      <c r="J50" s="38" t="s">
        <v>10543</v>
      </c>
      <c r="K50" s="2"/>
      <c r="L50" s="2">
        <v>127.0</v>
      </c>
      <c r="M50" s="144"/>
    </row>
    <row r="51">
      <c r="A51" s="38">
        <v>50.0</v>
      </c>
      <c r="B51" s="2" t="s">
        <v>10563</v>
      </c>
      <c r="C51" s="123" t="s">
        <v>1222</v>
      </c>
      <c r="D51" s="149" t="s">
        <v>2304</v>
      </c>
      <c r="E51" s="2" t="s">
        <v>10564</v>
      </c>
      <c r="F51" s="2">
        <v>499.0</v>
      </c>
      <c r="G51" s="38">
        <v>0.0</v>
      </c>
      <c r="H51" s="38" t="s">
        <v>10542</v>
      </c>
      <c r="J51" s="2" t="s">
        <v>10543</v>
      </c>
      <c r="K51" s="2"/>
      <c r="L51" s="2">
        <v>127.0</v>
      </c>
      <c r="M51" s="2" t="s">
        <v>10565</v>
      </c>
    </row>
    <row r="52">
      <c r="A52" s="38">
        <v>51.0</v>
      </c>
      <c r="B52" s="2" t="s">
        <v>2189</v>
      </c>
      <c r="C52" s="2" t="s">
        <v>2190</v>
      </c>
      <c r="D52" s="2" t="s">
        <v>2306</v>
      </c>
      <c r="E52" s="2" t="s">
        <v>10566</v>
      </c>
      <c r="F52" s="2">
        <v>498.0</v>
      </c>
      <c r="G52" s="38">
        <v>0.0</v>
      </c>
      <c r="H52" s="38" t="s">
        <v>10542</v>
      </c>
      <c r="J52" s="38" t="s">
        <v>10543</v>
      </c>
      <c r="K52" s="2"/>
      <c r="L52" s="2">
        <v>127.0</v>
      </c>
      <c r="M52" s="2" t="s">
        <v>10567</v>
      </c>
    </row>
    <row r="53">
      <c r="A53" s="38">
        <v>52.0</v>
      </c>
      <c r="B53" s="2" t="s">
        <v>2209</v>
      </c>
      <c r="C53" s="2" t="s">
        <v>1061</v>
      </c>
      <c r="D53" s="2" t="s">
        <v>2308</v>
      </c>
      <c r="E53" s="2" t="s">
        <v>10566</v>
      </c>
      <c r="F53" s="2">
        <v>494.0</v>
      </c>
      <c r="G53" s="38">
        <v>0.0</v>
      </c>
      <c r="H53" s="38" t="s">
        <v>10542</v>
      </c>
      <c r="J53" s="2" t="s">
        <v>10543</v>
      </c>
      <c r="K53" s="2"/>
      <c r="L53" s="2">
        <v>127.0</v>
      </c>
      <c r="M53" s="2" t="s">
        <v>10556</v>
      </c>
    </row>
    <row r="54">
      <c r="A54" s="38">
        <v>53.0</v>
      </c>
      <c r="B54" s="2" t="s">
        <v>2218</v>
      </c>
      <c r="C54" s="123" t="s">
        <v>2219</v>
      </c>
      <c r="D54" s="2" t="s">
        <v>2310</v>
      </c>
      <c r="E54" s="2" t="s">
        <v>10566</v>
      </c>
      <c r="F54" s="2">
        <v>501.0</v>
      </c>
      <c r="G54" s="38">
        <v>0.0</v>
      </c>
      <c r="H54" s="38" t="s">
        <v>10542</v>
      </c>
      <c r="J54" s="2" t="s">
        <v>10544</v>
      </c>
      <c r="K54" s="2"/>
      <c r="L54" s="2">
        <v>127.0</v>
      </c>
      <c r="M54" s="2" t="s">
        <v>10557</v>
      </c>
    </row>
    <row r="55">
      <c r="A55" s="38">
        <v>54.0</v>
      </c>
      <c r="B55" s="147" t="s">
        <v>1158</v>
      </c>
      <c r="C55" s="148" t="s">
        <v>1159</v>
      </c>
      <c r="D55" s="2" t="s">
        <v>2312</v>
      </c>
      <c r="E55" s="2" t="s">
        <v>10566</v>
      </c>
      <c r="F55" s="2">
        <v>490.0</v>
      </c>
      <c r="G55" s="38">
        <v>0.0</v>
      </c>
      <c r="H55" s="38" t="s">
        <v>10542</v>
      </c>
      <c r="J55" s="2" t="s">
        <v>10543</v>
      </c>
      <c r="K55" s="2"/>
      <c r="L55" s="2">
        <v>127.0</v>
      </c>
      <c r="M55" s="2" t="s">
        <v>10558</v>
      </c>
    </row>
    <row r="56">
      <c r="A56" s="38">
        <v>55.0</v>
      </c>
      <c r="B56" s="147" t="s">
        <v>1158</v>
      </c>
      <c r="C56" s="148" t="s">
        <v>1159</v>
      </c>
      <c r="D56" s="2" t="s">
        <v>2314</v>
      </c>
      <c r="E56" s="2" t="s">
        <v>10568</v>
      </c>
      <c r="F56" s="2">
        <v>502.0</v>
      </c>
      <c r="G56" s="38">
        <v>0.0</v>
      </c>
      <c r="H56" s="38" t="s">
        <v>10542</v>
      </c>
      <c r="J56" s="2" t="s">
        <v>10544</v>
      </c>
      <c r="K56" s="2"/>
      <c r="L56" s="2">
        <v>127.0</v>
      </c>
      <c r="M56" s="2" t="s">
        <v>10569</v>
      </c>
    </row>
    <row r="57">
      <c r="A57" s="38">
        <v>56.0</v>
      </c>
      <c r="B57" s="2" t="s">
        <v>2164</v>
      </c>
      <c r="C57" s="38" t="s">
        <v>2179</v>
      </c>
      <c r="D57" s="2" t="s">
        <v>2290</v>
      </c>
      <c r="E57" s="38" t="s">
        <v>10570</v>
      </c>
      <c r="F57" s="38">
        <v>494.0</v>
      </c>
      <c r="G57" s="38">
        <v>0.0</v>
      </c>
      <c r="H57" s="38" t="s">
        <v>10542</v>
      </c>
      <c r="I57" s="144"/>
      <c r="J57" s="38" t="s">
        <v>10543</v>
      </c>
      <c r="K57" s="2"/>
      <c r="L57" s="2">
        <v>127.0</v>
      </c>
      <c r="M57" s="144"/>
    </row>
    <row r="58">
      <c r="A58" s="38">
        <v>57.0</v>
      </c>
      <c r="B58" s="2" t="s">
        <v>2189</v>
      </c>
      <c r="C58" s="2" t="s">
        <v>2190</v>
      </c>
      <c r="D58" s="112" t="s">
        <v>2191</v>
      </c>
      <c r="F58" s="2">
        <v>486.0</v>
      </c>
      <c r="G58" s="38">
        <v>0.0</v>
      </c>
      <c r="H58" s="38" t="s">
        <v>10542</v>
      </c>
      <c r="J58" s="38" t="s">
        <v>10543</v>
      </c>
      <c r="K58" s="2"/>
      <c r="L58" s="2">
        <v>127.0</v>
      </c>
      <c r="M58" s="2" t="s">
        <v>10567</v>
      </c>
    </row>
    <row r="59">
      <c r="A59" s="38">
        <v>58.0</v>
      </c>
      <c r="B59" s="2" t="s">
        <v>2194</v>
      </c>
      <c r="C59" s="123" t="s">
        <v>2195</v>
      </c>
      <c r="D59" s="2" t="s">
        <v>3160</v>
      </c>
      <c r="F59" s="2">
        <v>488.0</v>
      </c>
      <c r="G59" s="38">
        <v>0.0</v>
      </c>
      <c r="H59" s="38" t="s">
        <v>10542</v>
      </c>
      <c r="J59" s="2" t="s">
        <v>10544</v>
      </c>
      <c r="K59" s="2"/>
      <c r="L59" s="2">
        <v>127.0</v>
      </c>
      <c r="M59" s="2" t="s">
        <v>10571</v>
      </c>
    </row>
    <row r="60">
      <c r="A60" s="38">
        <v>59.0</v>
      </c>
      <c r="B60" s="2" t="s">
        <v>2199</v>
      </c>
      <c r="C60" s="123" t="s">
        <v>2200</v>
      </c>
      <c r="D60" s="112" t="s">
        <v>2201</v>
      </c>
      <c r="F60" s="2">
        <v>485.0</v>
      </c>
      <c r="G60" s="38">
        <v>0.0</v>
      </c>
      <c r="H60" s="38" t="s">
        <v>10542</v>
      </c>
      <c r="J60" s="2" t="s">
        <v>10544</v>
      </c>
      <c r="K60" s="2"/>
      <c r="L60" s="2">
        <v>127.0</v>
      </c>
      <c r="M60" s="2" t="s">
        <v>10572</v>
      </c>
    </row>
    <row r="61">
      <c r="A61" s="38">
        <v>60.0</v>
      </c>
      <c r="B61" s="2" t="s">
        <v>2204</v>
      </c>
      <c r="C61" s="123" t="s">
        <v>2205</v>
      </c>
      <c r="D61" s="112" t="s">
        <v>2206</v>
      </c>
      <c r="F61" s="2">
        <v>496.0</v>
      </c>
      <c r="G61" s="38">
        <v>0.0</v>
      </c>
      <c r="H61" s="38" t="s">
        <v>10542</v>
      </c>
      <c r="J61" s="2" t="s">
        <v>10543</v>
      </c>
      <c r="K61" s="2"/>
      <c r="L61" s="2">
        <v>127.0</v>
      </c>
      <c r="M61" s="2" t="s">
        <v>10573</v>
      </c>
    </row>
    <row r="62">
      <c r="A62" s="38">
        <v>61.0</v>
      </c>
      <c r="B62" s="2" t="s">
        <v>2209</v>
      </c>
      <c r="C62" s="2" t="s">
        <v>1061</v>
      </c>
      <c r="D62" s="2" t="s">
        <v>2210</v>
      </c>
      <c r="F62" s="2">
        <v>483.0</v>
      </c>
      <c r="G62" s="38">
        <v>0.0</v>
      </c>
      <c r="H62" s="38" t="s">
        <v>10542</v>
      </c>
      <c r="J62" s="2" t="s">
        <v>10543</v>
      </c>
      <c r="K62" s="2"/>
      <c r="L62" s="2">
        <v>127.0</v>
      </c>
      <c r="M62" s="2" t="s">
        <v>10556</v>
      </c>
    </row>
    <row r="63">
      <c r="A63" s="38">
        <v>62.0</v>
      </c>
      <c r="B63" s="2" t="s">
        <v>2213</v>
      </c>
      <c r="C63" s="123" t="s">
        <v>2214</v>
      </c>
      <c r="D63" s="112" t="s">
        <v>2215</v>
      </c>
      <c r="F63" s="2">
        <v>526.0</v>
      </c>
      <c r="G63" s="38">
        <v>0.0</v>
      </c>
      <c r="H63" s="38" t="s">
        <v>10542</v>
      </c>
      <c r="J63" s="2" t="s">
        <v>10543</v>
      </c>
      <c r="K63" s="2"/>
      <c r="L63" s="2">
        <v>127.0</v>
      </c>
      <c r="M63" s="2" t="s">
        <v>10574</v>
      </c>
    </row>
    <row r="64">
      <c r="A64" s="38">
        <v>63.0</v>
      </c>
      <c r="B64" s="2" t="s">
        <v>2218</v>
      </c>
      <c r="C64" s="123" t="s">
        <v>2219</v>
      </c>
      <c r="D64" s="112" t="s">
        <v>2220</v>
      </c>
      <c r="F64" s="2">
        <v>489.0</v>
      </c>
      <c r="G64" s="38">
        <v>0.0</v>
      </c>
      <c r="H64" s="38" t="s">
        <v>10542</v>
      </c>
      <c r="J64" s="2" t="s">
        <v>10544</v>
      </c>
      <c r="K64" s="2"/>
      <c r="L64" s="2">
        <v>127.0</v>
      </c>
      <c r="M64" s="2" t="s">
        <v>10557</v>
      </c>
    </row>
    <row r="65">
      <c r="A65" s="38">
        <v>64.0</v>
      </c>
      <c r="B65" s="2" t="s">
        <v>1221</v>
      </c>
      <c r="C65" s="123" t="s">
        <v>1222</v>
      </c>
      <c r="D65" s="112" t="s">
        <v>1780</v>
      </c>
      <c r="F65" s="2">
        <v>492.0</v>
      </c>
      <c r="G65" s="38">
        <v>0.0</v>
      </c>
      <c r="H65" s="38" t="s">
        <v>10542</v>
      </c>
      <c r="J65" s="2" t="s">
        <v>10544</v>
      </c>
      <c r="K65" s="2"/>
      <c r="L65" s="2">
        <v>127.0</v>
      </c>
      <c r="M65" s="2" t="s">
        <v>10565</v>
      </c>
    </row>
    <row r="66">
      <c r="A66" s="38">
        <v>65.0</v>
      </c>
      <c r="B66" s="147" t="s">
        <v>1158</v>
      </c>
      <c r="C66" s="148" t="s">
        <v>1159</v>
      </c>
      <c r="D66" s="2" t="s">
        <v>1687</v>
      </c>
      <c r="F66" s="2">
        <v>507.0</v>
      </c>
      <c r="G66" s="38">
        <v>0.0</v>
      </c>
      <c r="H66" s="38" t="s">
        <v>10542</v>
      </c>
      <c r="J66" s="2" t="s">
        <v>10543</v>
      </c>
      <c r="K66" s="2"/>
      <c r="L66" s="2">
        <v>127.0</v>
      </c>
      <c r="M66" s="2" t="s">
        <v>10569</v>
      </c>
    </row>
    <row r="67">
      <c r="A67" s="38">
        <v>66.0</v>
      </c>
      <c r="B67" s="147" t="s">
        <v>1158</v>
      </c>
      <c r="C67" s="148" t="s">
        <v>1159</v>
      </c>
      <c r="D67" s="2" t="s">
        <v>1690</v>
      </c>
      <c r="F67" s="2">
        <v>486.0</v>
      </c>
      <c r="G67" s="38">
        <v>0.0</v>
      </c>
      <c r="H67" s="38" t="s">
        <v>10542</v>
      </c>
      <c r="J67" s="2" t="s">
        <v>10543</v>
      </c>
      <c r="K67" s="2"/>
      <c r="L67" s="2">
        <v>127.0</v>
      </c>
      <c r="M67" s="2" t="s">
        <v>10558</v>
      </c>
    </row>
    <row r="68">
      <c r="A68" s="38">
        <v>67.0</v>
      </c>
      <c r="B68" s="2" t="s">
        <v>2227</v>
      </c>
      <c r="C68" s="2" t="s">
        <v>2228</v>
      </c>
      <c r="D68" s="2" t="s">
        <v>2229</v>
      </c>
      <c r="F68" s="2">
        <v>491.0</v>
      </c>
      <c r="G68" s="38">
        <v>0.0</v>
      </c>
      <c r="H68" s="38" t="s">
        <v>10542</v>
      </c>
      <c r="J68" s="2" t="s">
        <v>10543</v>
      </c>
      <c r="K68" s="2"/>
      <c r="L68" s="2">
        <v>127.0</v>
      </c>
      <c r="M68" s="2" t="s">
        <v>10575</v>
      </c>
    </row>
    <row r="69">
      <c r="A69" s="38">
        <v>68.0</v>
      </c>
      <c r="B69" s="149" t="s">
        <v>2232</v>
      </c>
      <c r="C69" s="123" t="s">
        <v>2233</v>
      </c>
      <c r="D69" s="149" t="s">
        <v>2234</v>
      </c>
      <c r="F69" s="2">
        <v>479.0</v>
      </c>
      <c r="G69" s="38">
        <v>0.0</v>
      </c>
      <c r="H69" s="38" t="s">
        <v>10542</v>
      </c>
      <c r="J69" s="2" t="s">
        <v>10543</v>
      </c>
      <c r="K69" s="2"/>
      <c r="L69" s="2">
        <v>127.0</v>
      </c>
      <c r="M69" s="2" t="s">
        <v>10576</v>
      </c>
    </row>
    <row r="70">
      <c r="A70" s="38">
        <v>69.0</v>
      </c>
      <c r="B70" s="2" t="s">
        <v>2237</v>
      </c>
      <c r="C70" s="2" t="s">
        <v>2238</v>
      </c>
      <c r="D70" s="112" t="s">
        <v>2239</v>
      </c>
      <c r="F70" s="2">
        <v>504.0</v>
      </c>
      <c r="G70" s="38">
        <v>0.0</v>
      </c>
      <c r="H70" s="38" t="s">
        <v>10542</v>
      </c>
      <c r="J70" s="2" t="s">
        <v>10543</v>
      </c>
      <c r="K70" s="2"/>
      <c r="L70" s="2">
        <v>127.0</v>
      </c>
      <c r="M70" s="2" t="s">
        <v>10577</v>
      </c>
    </row>
    <row r="71">
      <c r="A71" s="38">
        <v>70.0</v>
      </c>
      <c r="B71" s="2" t="s">
        <v>2164</v>
      </c>
      <c r="C71" s="38" t="s">
        <v>2165</v>
      </c>
      <c r="D71" s="2" t="s">
        <v>2165</v>
      </c>
      <c r="E71" s="144"/>
      <c r="F71" s="38">
        <v>501.0</v>
      </c>
      <c r="G71" s="38">
        <v>0.0</v>
      </c>
      <c r="H71" s="38" t="s">
        <v>10542</v>
      </c>
      <c r="I71" s="144"/>
      <c r="J71" s="38" t="s">
        <v>10543</v>
      </c>
      <c r="K71" s="2"/>
      <c r="L71" s="2">
        <v>127.0</v>
      </c>
      <c r="M71" s="144"/>
    </row>
    <row r="72">
      <c r="A72" s="38">
        <v>71.0</v>
      </c>
      <c r="B72" s="2" t="s">
        <v>2164</v>
      </c>
      <c r="C72" s="38" t="s">
        <v>2167</v>
      </c>
      <c r="D72" s="2" t="s">
        <v>2167</v>
      </c>
      <c r="E72" s="144"/>
      <c r="F72" s="38">
        <v>501.0</v>
      </c>
      <c r="G72" s="38">
        <v>0.0</v>
      </c>
      <c r="H72" s="38" t="s">
        <v>10542</v>
      </c>
      <c r="I72" s="144"/>
      <c r="J72" s="38" t="s">
        <v>10543</v>
      </c>
      <c r="K72" s="2"/>
      <c r="L72" s="2">
        <v>127.0</v>
      </c>
      <c r="M72" s="144"/>
    </row>
    <row r="73">
      <c r="A73" s="38">
        <v>72.0</v>
      </c>
      <c r="B73" s="2" t="s">
        <v>2164</v>
      </c>
      <c r="C73" s="38" t="s">
        <v>2169</v>
      </c>
      <c r="D73" s="38" t="s">
        <v>2169</v>
      </c>
      <c r="E73" s="144"/>
      <c r="F73" s="38">
        <v>501.0</v>
      </c>
      <c r="G73" s="38">
        <v>0.0</v>
      </c>
      <c r="H73" s="38" t="s">
        <v>10542</v>
      </c>
      <c r="I73" s="144"/>
      <c r="J73" s="38" t="s">
        <v>10543</v>
      </c>
      <c r="K73" s="2"/>
      <c r="L73" s="2">
        <v>127.0</v>
      </c>
      <c r="M73" s="144"/>
    </row>
    <row r="74">
      <c r="A74" s="38">
        <v>73.0</v>
      </c>
      <c r="B74" s="2" t="s">
        <v>2164</v>
      </c>
      <c r="C74" s="38" t="s">
        <v>2171</v>
      </c>
      <c r="D74" s="38" t="s">
        <v>2171</v>
      </c>
      <c r="E74" s="144"/>
      <c r="F74" s="38">
        <v>501.0</v>
      </c>
      <c r="G74" s="38">
        <v>0.0</v>
      </c>
      <c r="H74" s="38" t="s">
        <v>10542</v>
      </c>
      <c r="I74" s="144"/>
      <c r="J74" s="38" t="s">
        <v>10543</v>
      </c>
      <c r="K74" s="2"/>
      <c r="L74" s="2">
        <v>127.0</v>
      </c>
      <c r="M74" s="144"/>
    </row>
    <row r="75">
      <c r="A75" s="38">
        <v>74.0</v>
      </c>
      <c r="B75" s="2" t="s">
        <v>2164</v>
      </c>
      <c r="C75" s="38" t="s">
        <v>2173</v>
      </c>
      <c r="D75" s="38" t="s">
        <v>2173</v>
      </c>
      <c r="E75" s="144"/>
      <c r="F75" s="38">
        <v>482.0</v>
      </c>
      <c r="G75" s="38">
        <v>0.0</v>
      </c>
      <c r="H75" s="38" t="s">
        <v>10542</v>
      </c>
      <c r="I75" s="144"/>
      <c r="J75" s="38" t="s">
        <v>10543</v>
      </c>
      <c r="K75" s="2"/>
      <c r="L75" s="2">
        <v>127.0</v>
      </c>
      <c r="M75" s="144"/>
    </row>
    <row r="76">
      <c r="A76" s="38">
        <v>75.0</v>
      </c>
      <c r="B76" s="2" t="s">
        <v>2164</v>
      </c>
      <c r="C76" s="38" t="s">
        <v>2175</v>
      </c>
      <c r="D76" s="38" t="s">
        <v>2175</v>
      </c>
      <c r="E76" s="144"/>
      <c r="F76" s="38">
        <v>502.0</v>
      </c>
      <c r="G76" s="38">
        <v>0.0</v>
      </c>
      <c r="H76" s="38" t="s">
        <v>10542</v>
      </c>
      <c r="I76" s="144"/>
      <c r="J76" s="38" t="s">
        <v>10543</v>
      </c>
      <c r="K76" s="2"/>
      <c r="L76" s="2">
        <v>127.0</v>
      </c>
      <c r="M76" s="144"/>
    </row>
    <row r="77">
      <c r="A77" s="38">
        <v>76.0</v>
      </c>
      <c r="B77" s="2" t="s">
        <v>2164</v>
      </c>
      <c r="C77" s="38" t="s">
        <v>2177</v>
      </c>
      <c r="D77" s="2" t="s">
        <v>2177</v>
      </c>
      <c r="E77" s="144"/>
      <c r="F77" s="38">
        <v>501.0</v>
      </c>
      <c r="G77" s="38">
        <v>0.0</v>
      </c>
      <c r="H77" s="38" t="s">
        <v>10542</v>
      </c>
      <c r="I77" s="144"/>
      <c r="J77" s="38" t="s">
        <v>10543</v>
      </c>
      <c r="K77" s="2"/>
      <c r="L77" s="2">
        <v>127.0</v>
      </c>
      <c r="M77" s="144"/>
    </row>
    <row r="78">
      <c r="A78" s="38">
        <v>77.0</v>
      </c>
      <c r="B78" s="2" t="s">
        <v>2164</v>
      </c>
      <c r="C78" s="38" t="s">
        <v>2179</v>
      </c>
      <c r="D78" s="2" t="s">
        <v>2179</v>
      </c>
      <c r="E78" s="144"/>
      <c r="F78" s="38">
        <v>502.0</v>
      </c>
      <c r="G78" s="38">
        <v>0.0</v>
      </c>
      <c r="H78" s="38" t="s">
        <v>10542</v>
      </c>
      <c r="I78" s="144"/>
      <c r="J78" s="38" t="s">
        <v>10543</v>
      </c>
      <c r="K78" s="2"/>
      <c r="L78" s="2">
        <v>127.0</v>
      </c>
      <c r="M78" s="144"/>
    </row>
    <row r="79">
      <c r="A79" s="38">
        <v>78.0</v>
      </c>
      <c r="B79" s="2" t="s">
        <v>2164</v>
      </c>
      <c r="C79" s="2" t="s">
        <v>2181</v>
      </c>
      <c r="D79" s="2" t="s">
        <v>2181</v>
      </c>
      <c r="F79" s="2">
        <v>496.0</v>
      </c>
      <c r="G79" s="38">
        <v>0.0</v>
      </c>
      <c r="H79" s="38" t="s">
        <v>10542</v>
      </c>
      <c r="J79" s="2" t="s">
        <v>10543</v>
      </c>
      <c r="K79" s="2"/>
      <c r="L79" s="2">
        <v>127.0</v>
      </c>
    </row>
    <row r="80">
      <c r="A80" s="38">
        <v>79.0</v>
      </c>
      <c r="B80" s="2" t="s">
        <v>2164</v>
      </c>
      <c r="C80" s="2" t="s">
        <v>2183</v>
      </c>
      <c r="D80" s="2" t="s">
        <v>2183</v>
      </c>
      <c r="F80" s="2">
        <v>485.0</v>
      </c>
      <c r="G80" s="38">
        <v>0.0</v>
      </c>
      <c r="H80" s="38" t="s">
        <v>10542</v>
      </c>
      <c r="J80" s="2" t="s">
        <v>10544</v>
      </c>
      <c r="K80" s="2"/>
      <c r="L80" s="2">
        <v>127.0</v>
      </c>
    </row>
    <row r="81">
      <c r="A81" s="38">
        <v>80.0</v>
      </c>
      <c r="B81" s="2" t="s">
        <v>2164</v>
      </c>
      <c r="C81" s="2" t="s">
        <v>2185</v>
      </c>
      <c r="D81" s="38" t="s">
        <v>2185</v>
      </c>
      <c r="E81" s="2"/>
      <c r="F81" s="2">
        <v>486.0</v>
      </c>
      <c r="G81" s="38">
        <v>0.0</v>
      </c>
      <c r="H81" s="38" t="s">
        <v>10542</v>
      </c>
      <c r="J81" s="2" t="s">
        <v>10544</v>
      </c>
      <c r="K81" s="2"/>
      <c r="L81" s="2">
        <v>127.0</v>
      </c>
    </row>
    <row r="82">
      <c r="A82" s="38">
        <v>81.0</v>
      </c>
      <c r="B82" s="2" t="s">
        <v>2074</v>
      </c>
      <c r="C82" s="2" t="s">
        <v>2075</v>
      </c>
      <c r="D82" s="38" t="s">
        <v>2113</v>
      </c>
      <c r="E82" s="2" t="s">
        <v>10578</v>
      </c>
      <c r="F82" s="2">
        <v>500.0</v>
      </c>
      <c r="G82" s="38">
        <v>0.0</v>
      </c>
      <c r="H82" s="38" t="s">
        <v>10542</v>
      </c>
      <c r="J82" s="2" t="s">
        <v>10543</v>
      </c>
      <c r="K82" s="2"/>
      <c r="L82" s="2">
        <v>160.0</v>
      </c>
    </row>
    <row r="83">
      <c r="A83" s="38">
        <v>82.0</v>
      </c>
      <c r="B83" s="2" t="s">
        <v>2074</v>
      </c>
      <c r="C83" s="2" t="s">
        <v>2075</v>
      </c>
      <c r="D83" s="38" t="s">
        <v>2115</v>
      </c>
      <c r="E83" s="2" t="s">
        <v>10579</v>
      </c>
      <c r="F83" s="2">
        <v>500.0</v>
      </c>
      <c r="G83" s="38">
        <v>0.0</v>
      </c>
      <c r="H83" s="38" t="s">
        <v>10542</v>
      </c>
      <c r="J83" s="2" t="s">
        <v>10543</v>
      </c>
      <c r="K83" s="2"/>
      <c r="L83" s="2">
        <v>160.0</v>
      </c>
    </row>
    <row r="84">
      <c r="A84" s="38">
        <v>83.0</v>
      </c>
      <c r="B84" s="2" t="s">
        <v>2074</v>
      </c>
      <c r="C84" s="2" t="s">
        <v>2075</v>
      </c>
      <c r="D84" s="38" t="s">
        <v>2117</v>
      </c>
      <c r="E84" s="2" t="s">
        <v>10580</v>
      </c>
      <c r="F84" s="2">
        <v>493.0</v>
      </c>
      <c r="G84" s="38">
        <v>0.0</v>
      </c>
      <c r="H84" s="38" t="s">
        <v>10542</v>
      </c>
      <c r="J84" s="2" t="s">
        <v>10543</v>
      </c>
      <c r="K84" s="2"/>
      <c r="L84" s="2">
        <v>160.0</v>
      </c>
    </row>
    <row r="85">
      <c r="A85" s="38">
        <v>84.0</v>
      </c>
      <c r="B85" s="2" t="s">
        <v>2074</v>
      </c>
      <c r="C85" s="2" t="s">
        <v>2075</v>
      </c>
      <c r="D85" s="38" t="s">
        <v>2119</v>
      </c>
      <c r="E85" s="2" t="s">
        <v>10581</v>
      </c>
      <c r="F85" s="2">
        <v>500.0</v>
      </c>
      <c r="G85" s="38">
        <v>0.0</v>
      </c>
      <c r="H85" s="38" t="s">
        <v>10542</v>
      </c>
      <c r="J85" s="2" t="s">
        <v>10543</v>
      </c>
      <c r="K85" s="2"/>
      <c r="L85" s="2">
        <v>160.0</v>
      </c>
    </row>
    <row r="86">
      <c r="A86" s="38">
        <v>85.0</v>
      </c>
      <c r="B86" s="2" t="s">
        <v>1941</v>
      </c>
      <c r="C86" s="2" t="s">
        <v>1942</v>
      </c>
      <c r="D86" s="2" t="s">
        <v>1943</v>
      </c>
      <c r="F86" s="2">
        <v>498.0</v>
      </c>
      <c r="G86" s="2">
        <v>1.0</v>
      </c>
      <c r="I86" s="2" t="s">
        <v>10582</v>
      </c>
      <c r="J86" s="2" t="s">
        <v>10544</v>
      </c>
      <c r="K86" s="2"/>
      <c r="L86" s="2">
        <v>163.0</v>
      </c>
    </row>
    <row r="87">
      <c r="A87" s="38">
        <v>86.0</v>
      </c>
      <c r="B87" s="2" t="s">
        <v>1946</v>
      </c>
      <c r="C87" s="2" t="s">
        <v>10583</v>
      </c>
      <c r="D87" s="2" t="s">
        <v>1947</v>
      </c>
      <c r="F87" s="2">
        <v>495.0</v>
      </c>
      <c r="G87" s="2">
        <v>1.0</v>
      </c>
      <c r="I87" s="2" t="s">
        <v>10582</v>
      </c>
      <c r="J87" s="2" t="s">
        <v>10544</v>
      </c>
      <c r="K87" s="2"/>
      <c r="L87" s="2">
        <v>163.0</v>
      </c>
    </row>
    <row r="88">
      <c r="A88" s="38">
        <v>87.0</v>
      </c>
      <c r="B88" s="2" t="s">
        <v>1946</v>
      </c>
      <c r="C88" s="2" t="s">
        <v>10584</v>
      </c>
      <c r="D88" s="2" t="s">
        <v>1950</v>
      </c>
      <c r="F88" s="2">
        <v>499.0</v>
      </c>
      <c r="G88" s="2">
        <v>2.0</v>
      </c>
      <c r="I88" s="2" t="s">
        <v>10582</v>
      </c>
      <c r="J88" s="2" t="s">
        <v>10544</v>
      </c>
      <c r="K88" s="2"/>
      <c r="L88" s="2">
        <v>163.0</v>
      </c>
    </row>
    <row r="89">
      <c r="A89" s="38">
        <v>88.0</v>
      </c>
      <c r="B89" s="2" t="s">
        <v>1953</v>
      </c>
      <c r="C89" s="2" t="s">
        <v>1954</v>
      </c>
      <c r="D89" s="2" t="s">
        <v>1955</v>
      </c>
      <c r="F89" s="2">
        <v>492.0</v>
      </c>
      <c r="G89" s="2">
        <v>1.0</v>
      </c>
      <c r="I89" s="2" t="s">
        <v>10582</v>
      </c>
      <c r="J89" s="2" t="s">
        <v>10544</v>
      </c>
      <c r="K89" s="2"/>
      <c r="L89" s="2">
        <v>163.0</v>
      </c>
    </row>
    <row r="90">
      <c r="A90" s="38">
        <v>89.0</v>
      </c>
      <c r="B90" s="2" t="s">
        <v>1958</v>
      </c>
      <c r="C90" s="2" t="s">
        <v>1303</v>
      </c>
      <c r="D90" s="2" t="s">
        <v>1959</v>
      </c>
      <c r="F90" s="2">
        <v>501.0</v>
      </c>
      <c r="G90" s="2">
        <v>1.0</v>
      </c>
      <c r="I90" s="2" t="s">
        <v>10582</v>
      </c>
      <c r="J90" s="2" t="s">
        <v>10544</v>
      </c>
      <c r="K90" s="2"/>
      <c r="L90" s="2">
        <v>163.0</v>
      </c>
    </row>
    <row r="91">
      <c r="A91" s="38">
        <v>90.0</v>
      </c>
      <c r="B91" s="2" t="s">
        <v>1962</v>
      </c>
      <c r="C91" s="2" t="s">
        <v>1963</v>
      </c>
      <c r="D91" s="2" t="s">
        <v>1964</v>
      </c>
      <c r="F91" s="2">
        <v>488.0</v>
      </c>
      <c r="G91" s="2">
        <v>2.0</v>
      </c>
      <c r="I91" s="2" t="s">
        <v>10582</v>
      </c>
      <c r="J91" s="2" t="s">
        <v>10544</v>
      </c>
      <c r="K91" s="2"/>
      <c r="L91" s="2">
        <v>163.0</v>
      </c>
    </row>
    <row r="92">
      <c r="A92" s="38">
        <v>91.0</v>
      </c>
      <c r="B92" s="2" t="s">
        <v>1967</v>
      </c>
      <c r="C92" s="2" t="s">
        <v>1968</v>
      </c>
      <c r="D92" s="2" t="s">
        <v>1969</v>
      </c>
      <c r="F92" s="2">
        <v>487.0</v>
      </c>
      <c r="G92" s="2">
        <v>2.0</v>
      </c>
      <c r="I92" s="2" t="s">
        <v>10582</v>
      </c>
      <c r="J92" s="2" t="s">
        <v>10544</v>
      </c>
      <c r="K92" s="2"/>
      <c r="L92" s="2">
        <v>163.0</v>
      </c>
    </row>
    <row r="93">
      <c r="A93" s="38">
        <v>92.0</v>
      </c>
      <c r="B93" s="2" t="s">
        <v>1972</v>
      </c>
      <c r="C93" s="2" t="s">
        <v>1973</v>
      </c>
      <c r="D93" s="2" t="s">
        <v>1974</v>
      </c>
      <c r="F93" s="2">
        <v>498.0</v>
      </c>
      <c r="G93" s="2">
        <v>0.0</v>
      </c>
      <c r="I93" s="2" t="s">
        <v>10582</v>
      </c>
      <c r="J93" s="2" t="s">
        <v>10544</v>
      </c>
      <c r="K93" s="2"/>
      <c r="L93" s="2">
        <v>163.0</v>
      </c>
    </row>
    <row r="94">
      <c r="A94" s="38">
        <v>93.0</v>
      </c>
      <c r="B94" s="2" t="s">
        <v>1977</v>
      </c>
      <c r="C94" s="2" t="s">
        <v>1978</v>
      </c>
      <c r="D94" s="2" t="s">
        <v>1979</v>
      </c>
      <c r="F94" s="2">
        <v>502.0</v>
      </c>
      <c r="G94" s="2">
        <v>3.0</v>
      </c>
      <c r="I94" s="2" t="s">
        <v>10582</v>
      </c>
      <c r="J94" s="2" t="s">
        <v>10544</v>
      </c>
      <c r="K94" s="2"/>
      <c r="L94" s="2">
        <v>163.0</v>
      </c>
    </row>
    <row r="95">
      <c r="A95" s="38">
        <v>94.0</v>
      </c>
      <c r="B95" s="2" t="s">
        <v>1982</v>
      </c>
      <c r="C95" s="2" t="s">
        <v>1983</v>
      </c>
      <c r="D95" s="2" t="s">
        <v>1984</v>
      </c>
      <c r="F95" s="2">
        <v>500.0</v>
      </c>
      <c r="G95" s="2">
        <v>1.0</v>
      </c>
      <c r="I95" s="2" t="s">
        <v>10582</v>
      </c>
      <c r="J95" s="2" t="s">
        <v>10544</v>
      </c>
      <c r="K95" s="2"/>
      <c r="L95" s="2">
        <v>163.0</v>
      </c>
    </row>
    <row r="96">
      <c r="A96" s="38">
        <v>95.0</v>
      </c>
      <c r="B96" s="2" t="s">
        <v>1987</v>
      </c>
      <c r="C96" s="2" t="s">
        <v>1988</v>
      </c>
      <c r="D96" s="2" t="s">
        <v>1989</v>
      </c>
      <c r="F96" s="2">
        <v>497.0</v>
      </c>
      <c r="G96" s="2">
        <v>2.0</v>
      </c>
      <c r="I96" s="2" t="s">
        <v>10582</v>
      </c>
      <c r="J96" s="2" t="s">
        <v>10544</v>
      </c>
      <c r="K96" s="2"/>
      <c r="L96" s="2">
        <v>163.0</v>
      </c>
    </row>
    <row r="97">
      <c r="A97" s="38">
        <v>96.0</v>
      </c>
      <c r="B97" s="2" t="s">
        <v>1992</v>
      </c>
      <c r="C97" s="2" t="s">
        <v>1993</v>
      </c>
      <c r="D97" s="2" t="s">
        <v>1994</v>
      </c>
      <c r="F97" s="2">
        <v>488.0</v>
      </c>
      <c r="G97" s="2">
        <v>2.0</v>
      </c>
      <c r="I97" s="2" t="s">
        <v>10582</v>
      </c>
      <c r="J97" s="2" t="s">
        <v>10544</v>
      </c>
      <c r="K97" s="2"/>
      <c r="L97" s="2">
        <v>163.0</v>
      </c>
    </row>
    <row r="98">
      <c r="A98" s="38">
        <v>97.0</v>
      </c>
      <c r="B98" s="2" t="s">
        <v>1370</v>
      </c>
      <c r="C98" s="2" t="s">
        <v>1211</v>
      </c>
      <c r="D98" s="2" t="s">
        <v>1997</v>
      </c>
      <c r="E98" s="150"/>
      <c r="F98" s="2">
        <v>501.0</v>
      </c>
      <c r="G98" s="2">
        <v>2.0</v>
      </c>
      <c r="I98" s="2" t="s">
        <v>10582</v>
      </c>
      <c r="J98" s="2" t="s">
        <v>10544</v>
      </c>
      <c r="K98" s="2"/>
      <c r="L98" s="2">
        <v>163.0</v>
      </c>
    </row>
    <row r="99">
      <c r="A99" s="38">
        <v>98.0</v>
      </c>
      <c r="B99" s="2" t="s">
        <v>2000</v>
      </c>
      <c r="C99" s="2" t="s">
        <v>2001</v>
      </c>
      <c r="D99" s="2" t="s">
        <v>2002</v>
      </c>
      <c r="F99" s="2">
        <v>504.0</v>
      </c>
      <c r="G99" s="2">
        <v>1.0</v>
      </c>
      <c r="I99" s="2" t="s">
        <v>10582</v>
      </c>
      <c r="J99" s="2" t="s">
        <v>10544</v>
      </c>
      <c r="K99" s="2"/>
      <c r="L99" s="2">
        <v>163.0</v>
      </c>
    </row>
    <row r="100">
      <c r="A100" s="38">
        <v>99.0</v>
      </c>
      <c r="B100" s="2" t="s">
        <v>2005</v>
      </c>
      <c r="C100" s="2" t="s">
        <v>2006</v>
      </c>
      <c r="D100" s="2" t="s">
        <v>2007</v>
      </c>
      <c r="F100" s="2">
        <v>496.0</v>
      </c>
      <c r="G100" s="2">
        <v>2.0</v>
      </c>
      <c r="I100" s="2" t="s">
        <v>10582</v>
      </c>
      <c r="J100" s="2" t="s">
        <v>10544</v>
      </c>
      <c r="K100" s="2"/>
      <c r="L100" s="2">
        <v>163.0</v>
      </c>
    </row>
    <row r="101">
      <c r="A101" s="38">
        <v>100.0</v>
      </c>
      <c r="B101" s="2" t="s">
        <v>2010</v>
      </c>
      <c r="C101" s="2" t="s">
        <v>2011</v>
      </c>
      <c r="D101" s="2" t="s">
        <v>2012</v>
      </c>
      <c r="F101" s="2">
        <v>500.0</v>
      </c>
      <c r="G101" s="2">
        <v>0.0</v>
      </c>
      <c r="I101" s="2" t="s">
        <v>10582</v>
      </c>
      <c r="J101" s="2" t="s">
        <v>10544</v>
      </c>
      <c r="K101" s="2"/>
      <c r="L101" s="2">
        <v>163.0</v>
      </c>
    </row>
    <row r="102">
      <c r="A102" s="38">
        <v>101.0</v>
      </c>
      <c r="B102" s="2" t="s">
        <v>2015</v>
      </c>
      <c r="C102" s="2" t="s">
        <v>2016</v>
      </c>
      <c r="D102" s="2" t="s">
        <v>2017</v>
      </c>
      <c r="F102" s="2">
        <v>498.0</v>
      </c>
      <c r="G102" s="2">
        <v>3.0</v>
      </c>
      <c r="I102" s="2" t="s">
        <v>10582</v>
      </c>
      <c r="J102" s="2" t="s">
        <v>10544</v>
      </c>
      <c r="K102" s="2"/>
      <c r="L102" s="2">
        <v>163.0</v>
      </c>
    </row>
    <row r="103">
      <c r="A103" s="38">
        <v>102.0</v>
      </c>
      <c r="B103" s="38" t="s">
        <v>2020</v>
      </c>
      <c r="C103" s="2" t="s">
        <v>2021</v>
      </c>
      <c r="D103" s="2" t="s">
        <v>2022</v>
      </c>
      <c r="F103" s="2">
        <v>505.0</v>
      </c>
      <c r="G103" s="38">
        <v>1.0</v>
      </c>
      <c r="I103" s="2" t="s">
        <v>10582</v>
      </c>
      <c r="J103" s="2" t="s">
        <v>10544</v>
      </c>
      <c r="K103" s="2"/>
      <c r="L103" s="2">
        <v>163.0</v>
      </c>
    </row>
    <row r="104">
      <c r="A104" s="38">
        <v>103.0</v>
      </c>
      <c r="B104" s="38" t="s">
        <v>2025</v>
      </c>
      <c r="C104" s="2" t="s">
        <v>2026</v>
      </c>
      <c r="D104" s="2" t="s">
        <v>2027</v>
      </c>
      <c r="F104" s="2">
        <v>500.0</v>
      </c>
      <c r="G104" s="38">
        <v>1.0</v>
      </c>
      <c r="I104" s="2" t="s">
        <v>10582</v>
      </c>
      <c r="J104" s="2" t="s">
        <v>10544</v>
      </c>
      <c r="K104" s="2"/>
      <c r="L104" s="2">
        <v>163.0</v>
      </c>
    </row>
    <row r="105">
      <c r="A105" s="38">
        <v>104.0</v>
      </c>
      <c r="B105" s="38" t="s">
        <v>10585</v>
      </c>
      <c r="C105" s="2" t="s">
        <v>2031</v>
      </c>
      <c r="D105" s="2" t="s">
        <v>2032</v>
      </c>
      <c r="F105" s="2">
        <v>490.0</v>
      </c>
      <c r="G105" s="38">
        <v>2.0</v>
      </c>
      <c r="I105" s="2" t="s">
        <v>10582</v>
      </c>
      <c r="J105" s="2" t="s">
        <v>10544</v>
      </c>
      <c r="K105" s="2"/>
      <c r="L105" s="2">
        <v>163.0</v>
      </c>
      <c r="M105" s="38" t="s">
        <v>10586</v>
      </c>
    </row>
    <row r="106">
      <c r="A106" s="38">
        <v>105.0</v>
      </c>
      <c r="B106" s="38" t="s">
        <v>1073</v>
      </c>
      <c r="C106" s="2" t="s">
        <v>1211</v>
      </c>
      <c r="D106" s="2" t="s">
        <v>1762</v>
      </c>
      <c r="F106" s="2">
        <v>498.0</v>
      </c>
      <c r="G106" s="38">
        <v>2.0</v>
      </c>
      <c r="I106" s="2" t="s">
        <v>10582</v>
      </c>
      <c r="J106" s="2" t="s">
        <v>10544</v>
      </c>
      <c r="K106" s="2"/>
      <c r="L106" s="2">
        <v>163.0</v>
      </c>
    </row>
    <row r="107">
      <c r="A107" s="38">
        <v>106.0</v>
      </c>
      <c r="B107" s="38" t="s">
        <v>2036</v>
      </c>
      <c r="C107" s="38" t="s">
        <v>2037</v>
      </c>
      <c r="D107" s="2" t="s">
        <v>2038</v>
      </c>
      <c r="F107" s="38">
        <v>502.0</v>
      </c>
      <c r="G107" s="38">
        <v>2.0</v>
      </c>
      <c r="I107" s="2" t="s">
        <v>10582</v>
      </c>
      <c r="J107" s="2" t="s">
        <v>10544</v>
      </c>
      <c r="K107" s="2"/>
      <c r="L107" s="2">
        <v>163.0</v>
      </c>
    </row>
    <row r="108">
      <c r="A108" s="38">
        <v>107.0</v>
      </c>
      <c r="B108" s="38" t="s">
        <v>2041</v>
      </c>
      <c r="C108" s="38" t="s">
        <v>2042</v>
      </c>
      <c r="D108" s="2" t="s">
        <v>2043</v>
      </c>
      <c r="F108" s="38">
        <v>484.0</v>
      </c>
      <c r="G108" s="38">
        <v>1.0</v>
      </c>
      <c r="I108" s="2" t="s">
        <v>10582</v>
      </c>
      <c r="J108" s="2" t="s">
        <v>10544</v>
      </c>
      <c r="K108" s="2"/>
      <c r="L108" s="2">
        <v>163.0</v>
      </c>
    </row>
    <row r="109">
      <c r="A109" s="38">
        <v>108.0</v>
      </c>
      <c r="B109" s="38" t="s">
        <v>2041</v>
      </c>
      <c r="C109" s="38" t="s">
        <v>2046</v>
      </c>
      <c r="D109" s="2" t="s">
        <v>2047</v>
      </c>
      <c r="F109" s="38">
        <v>488.0</v>
      </c>
      <c r="G109" s="38">
        <v>1.0</v>
      </c>
      <c r="I109" s="2" t="s">
        <v>10582</v>
      </c>
      <c r="J109" s="2" t="s">
        <v>10544</v>
      </c>
      <c r="K109" s="2"/>
      <c r="L109" s="2">
        <v>163.0</v>
      </c>
    </row>
    <row r="110">
      <c r="A110" s="38">
        <v>109.0</v>
      </c>
      <c r="B110" s="38" t="s">
        <v>2050</v>
      </c>
      <c r="C110" s="38" t="s">
        <v>2051</v>
      </c>
      <c r="D110" s="2" t="s">
        <v>2052</v>
      </c>
      <c r="F110" s="38">
        <v>501.0</v>
      </c>
      <c r="G110" s="38">
        <v>1.0</v>
      </c>
      <c r="I110" s="2" t="s">
        <v>10582</v>
      </c>
      <c r="J110" s="2" t="s">
        <v>10544</v>
      </c>
      <c r="K110" s="2"/>
      <c r="L110" s="2">
        <v>163.0</v>
      </c>
    </row>
    <row r="111">
      <c r="A111" s="38">
        <v>110.0</v>
      </c>
      <c r="B111" s="38" t="s">
        <v>2055</v>
      </c>
      <c r="C111" s="38" t="s">
        <v>2056</v>
      </c>
      <c r="D111" s="2" t="s">
        <v>2057</v>
      </c>
      <c r="F111" s="38">
        <v>488.0</v>
      </c>
      <c r="G111" s="38">
        <v>0.0</v>
      </c>
      <c r="I111" s="2" t="s">
        <v>10582</v>
      </c>
      <c r="J111" s="2" t="s">
        <v>10544</v>
      </c>
      <c r="K111" s="2"/>
      <c r="L111" s="2">
        <v>163.0</v>
      </c>
    </row>
    <row r="112">
      <c r="A112" s="38">
        <v>111.0</v>
      </c>
      <c r="B112" s="38" t="s">
        <v>2055</v>
      </c>
      <c r="C112" s="38" t="s">
        <v>2060</v>
      </c>
      <c r="D112" s="2" t="s">
        <v>2061</v>
      </c>
      <c r="F112" s="38">
        <v>491.0</v>
      </c>
      <c r="G112" s="38">
        <v>1.0</v>
      </c>
      <c r="I112" s="2" t="s">
        <v>10582</v>
      </c>
      <c r="J112" s="2" t="s">
        <v>10544</v>
      </c>
      <c r="K112" s="2"/>
      <c r="L112" s="2">
        <v>163.0</v>
      </c>
    </row>
    <row r="113">
      <c r="A113" s="38">
        <v>112.0</v>
      </c>
      <c r="B113" s="38" t="s">
        <v>2055</v>
      </c>
      <c r="C113" s="38" t="s">
        <v>2064</v>
      </c>
      <c r="D113" s="2" t="s">
        <v>2065</v>
      </c>
      <c r="F113" s="38">
        <v>503.0</v>
      </c>
      <c r="G113" s="38">
        <v>0.0</v>
      </c>
      <c r="I113" s="2" t="s">
        <v>10582</v>
      </c>
      <c r="J113" s="2" t="s">
        <v>10544</v>
      </c>
      <c r="K113" s="2"/>
      <c r="L113" s="2">
        <v>163.0</v>
      </c>
    </row>
    <row r="114">
      <c r="A114" s="38">
        <v>113.0</v>
      </c>
      <c r="B114" s="2" t="s">
        <v>1967</v>
      </c>
      <c r="C114" s="2" t="s">
        <v>1968</v>
      </c>
      <c r="D114" s="2" t="s">
        <v>2149</v>
      </c>
      <c r="E114" s="2" t="s">
        <v>10566</v>
      </c>
      <c r="F114" s="2">
        <v>498.0</v>
      </c>
      <c r="G114" s="2">
        <v>2.0</v>
      </c>
      <c r="I114" s="2" t="s">
        <v>10582</v>
      </c>
      <c r="J114" s="2" t="s">
        <v>10544</v>
      </c>
      <c r="K114" s="2"/>
      <c r="L114" s="2">
        <v>163.0</v>
      </c>
    </row>
    <row r="115">
      <c r="A115" s="38">
        <v>114.0</v>
      </c>
      <c r="B115" s="38" t="s">
        <v>2041</v>
      </c>
      <c r="C115" s="38" t="s">
        <v>2046</v>
      </c>
      <c r="D115" s="2" t="s">
        <v>2151</v>
      </c>
      <c r="E115" s="2" t="s">
        <v>10566</v>
      </c>
      <c r="F115" s="2">
        <v>500.0</v>
      </c>
      <c r="G115" s="2">
        <v>1.0</v>
      </c>
      <c r="I115" s="2" t="s">
        <v>10582</v>
      </c>
      <c r="J115" s="2" t="s">
        <v>10544</v>
      </c>
      <c r="K115" s="2"/>
      <c r="L115" s="2">
        <v>163.0</v>
      </c>
    </row>
    <row r="116">
      <c r="A116" s="38">
        <v>115.0</v>
      </c>
      <c r="B116" s="38" t="s">
        <v>2020</v>
      </c>
      <c r="C116" s="2" t="s">
        <v>2021</v>
      </c>
      <c r="D116" s="2" t="s">
        <v>2153</v>
      </c>
      <c r="E116" s="2" t="s">
        <v>10541</v>
      </c>
      <c r="F116" s="2">
        <v>491.0</v>
      </c>
      <c r="G116" s="2">
        <v>2.0</v>
      </c>
      <c r="I116" s="2" t="s">
        <v>10582</v>
      </c>
      <c r="J116" s="2" t="s">
        <v>10544</v>
      </c>
      <c r="K116" s="2"/>
      <c r="L116" s="2">
        <v>163.0</v>
      </c>
    </row>
    <row r="117">
      <c r="A117" s="38">
        <v>116.0</v>
      </c>
      <c r="B117" s="2" t="s">
        <v>1953</v>
      </c>
      <c r="C117" s="2" t="s">
        <v>1954</v>
      </c>
      <c r="D117" s="2" t="s">
        <v>2155</v>
      </c>
      <c r="E117" s="2" t="s">
        <v>10522</v>
      </c>
      <c r="F117" s="2">
        <v>500.0</v>
      </c>
      <c r="G117" s="2">
        <v>2.0</v>
      </c>
      <c r="I117" s="2" t="s">
        <v>10582</v>
      </c>
      <c r="J117" s="2" t="s">
        <v>10544</v>
      </c>
      <c r="K117" s="2"/>
      <c r="L117" s="2">
        <v>163.0</v>
      </c>
    </row>
    <row r="118">
      <c r="A118" s="38">
        <v>117.0</v>
      </c>
      <c r="B118" s="38" t="s">
        <v>2025</v>
      </c>
      <c r="C118" s="2" t="s">
        <v>2026</v>
      </c>
      <c r="D118" s="2" t="s">
        <v>2157</v>
      </c>
      <c r="E118" s="2" t="s">
        <v>10522</v>
      </c>
      <c r="F118" s="2">
        <v>503.0</v>
      </c>
      <c r="G118" s="2">
        <v>2.0</v>
      </c>
      <c r="I118" s="2" t="s">
        <v>10582</v>
      </c>
      <c r="J118" s="2" t="s">
        <v>10544</v>
      </c>
      <c r="K118" s="2"/>
      <c r="L118" s="2">
        <v>163.0</v>
      </c>
    </row>
    <row r="119">
      <c r="A119" s="38">
        <v>118.0</v>
      </c>
      <c r="B119" s="2" t="s">
        <v>1982</v>
      </c>
      <c r="C119" s="2" t="s">
        <v>1983</v>
      </c>
      <c r="D119" s="2" t="s">
        <v>2159</v>
      </c>
      <c r="E119" s="2" t="s">
        <v>10522</v>
      </c>
      <c r="F119" s="2">
        <v>502.0</v>
      </c>
      <c r="G119" s="2">
        <v>2.0</v>
      </c>
      <c r="I119" s="2" t="s">
        <v>10582</v>
      </c>
      <c r="J119" s="2" t="s">
        <v>10544</v>
      </c>
      <c r="K119" s="2"/>
      <c r="L119" s="2">
        <v>163.0</v>
      </c>
    </row>
    <row r="120">
      <c r="A120" s="38">
        <v>119.0</v>
      </c>
      <c r="B120" s="2" t="s">
        <v>2015</v>
      </c>
      <c r="C120" s="2" t="s">
        <v>2016</v>
      </c>
      <c r="D120" s="2" t="s">
        <v>2161</v>
      </c>
      <c r="E120" s="2" t="s">
        <v>10528</v>
      </c>
      <c r="F120" s="2">
        <v>494.0</v>
      </c>
      <c r="G120" s="2">
        <v>1.0</v>
      </c>
      <c r="I120" s="2" t="s">
        <v>10582</v>
      </c>
      <c r="J120" s="2" t="s">
        <v>10544</v>
      </c>
      <c r="K120" s="2"/>
      <c r="L120" s="2">
        <v>163.0</v>
      </c>
    </row>
    <row r="121">
      <c r="A121" s="38">
        <v>120.0</v>
      </c>
      <c r="B121" s="151" t="s">
        <v>10587</v>
      </c>
      <c r="C121" s="123" t="s">
        <v>1973</v>
      </c>
      <c r="D121" s="112" t="s">
        <v>2121</v>
      </c>
      <c r="F121" s="2">
        <v>500.0</v>
      </c>
      <c r="G121" s="2">
        <v>2.0</v>
      </c>
      <c r="I121" s="2" t="s">
        <v>10582</v>
      </c>
      <c r="J121" s="2" t="s">
        <v>10544</v>
      </c>
      <c r="K121" s="2"/>
      <c r="L121" s="2">
        <v>164.0</v>
      </c>
    </row>
    <row r="122">
      <c r="A122" s="38">
        <v>121.0</v>
      </c>
      <c r="B122" s="2" t="s">
        <v>2124</v>
      </c>
      <c r="C122" s="123" t="s">
        <v>10588</v>
      </c>
      <c r="D122" s="112" t="s">
        <v>2126</v>
      </c>
      <c r="F122" s="2">
        <v>491.0</v>
      </c>
      <c r="G122" s="2">
        <v>1.0</v>
      </c>
      <c r="I122" s="2" t="s">
        <v>10582</v>
      </c>
      <c r="J122" s="2" t="s">
        <v>10544</v>
      </c>
      <c r="K122" s="2"/>
      <c r="L122" s="2">
        <v>164.0</v>
      </c>
    </row>
    <row r="123">
      <c r="A123" s="38">
        <v>122.0</v>
      </c>
      <c r="B123" s="2" t="s">
        <v>2055</v>
      </c>
      <c r="C123" s="123" t="s">
        <v>2129</v>
      </c>
      <c r="D123" s="112" t="s">
        <v>2130</v>
      </c>
      <c r="F123" s="2">
        <v>497.0</v>
      </c>
      <c r="G123" s="2">
        <v>3.0</v>
      </c>
      <c r="I123" s="2" t="s">
        <v>10582</v>
      </c>
      <c r="J123" s="2" t="s">
        <v>10544</v>
      </c>
      <c r="K123" s="2"/>
      <c r="L123" s="2">
        <v>164.0</v>
      </c>
    </row>
    <row r="124">
      <c r="A124" s="38">
        <v>123.0</v>
      </c>
      <c r="B124" s="2" t="s">
        <v>2124</v>
      </c>
      <c r="C124" s="123" t="s">
        <v>10589</v>
      </c>
      <c r="D124" s="112" t="s">
        <v>2133</v>
      </c>
      <c r="F124" s="2">
        <v>494.0</v>
      </c>
      <c r="G124" s="2">
        <v>1.0</v>
      </c>
      <c r="I124" s="2" t="s">
        <v>10582</v>
      </c>
      <c r="J124" s="2" t="s">
        <v>10544</v>
      </c>
      <c r="K124" s="2"/>
      <c r="L124" s="2">
        <v>164.0</v>
      </c>
    </row>
    <row r="125">
      <c r="A125" s="38">
        <v>124.0</v>
      </c>
      <c r="B125" s="2" t="s">
        <v>2136</v>
      </c>
      <c r="C125" s="123" t="s">
        <v>2137</v>
      </c>
      <c r="D125" s="112" t="s">
        <v>2138</v>
      </c>
      <c r="F125" s="2">
        <v>493.0</v>
      </c>
      <c r="G125" s="2">
        <v>1.0</v>
      </c>
      <c r="I125" s="2" t="s">
        <v>10582</v>
      </c>
      <c r="J125" s="2" t="s">
        <v>10544</v>
      </c>
      <c r="K125" s="2"/>
      <c r="L125" s="2">
        <v>164.0</v>
      </c>
    </row>
    <row r="126">
      <c r="A126" s="38">
        <v>125.0</v>
      </c>
      <c r="B126" s="2" t="s">
        <v>2124</v>
      </c>
      <c r="C126" s="123" t="s">
        <v>2141</v>
      </c>
      <c r="D126" s="112" t="s">
        <v>2142</v>
      </c>
      <c r="F126" s="2">
        <v>492.0</v>
      </c>
      <c r="G126" s="2">
        <v>2.0</v>
      </c>
      <c r="I126" s="2" t="s">
        <v>10582</v>
      </c>
      <c r="J126" s="2" t="s">
        <v>10544</v>
      </c>
      <c r="K126" s="2"/>
      <c r="L126" s="2">
        <v>164.0</v>
      </c>
    </row>
    <row r="127">
      <c r="A127" s="38">
        <v>126.0</v>
      </c>
      <c r="B127" s="2" t="s">
        <v>1972</v>
      </c>
      <c r="C127" s="2" t="s">
        <v>2145</v>
      </c>
      <c r="D127" s="112" t="s">
        <v>2146</v>
      </c>
      <c r="F127" s="2">
        <v>489.0</v>
      </c>
      <c r="G127" s="2">
        <v>1.0</v>
      </c>
      <c r="I127" s="2" t="s">
        <v>10582</v>
      </c>
      <c r="J127" s="2" t="s">
        <v>10544</v>
      </c>
      <c r="K127" s="2"/>
      <c r="L127" s="2">
        <v>164.0</v>
      </c>
    </row>
    <row r="128">
      <c r="A128" s="38">
        <v>127.0</v>
      </c>
      <c r="B128" s="2" t="s">
        <v>3156</v>
      </c>
      <c r="C128" s="2" t="s">
        <v>2945</v>
      </c>
      <c r="D128" s="112" t="s">
        <v>3820</v>
      </c>
      <c r="F128" s="2">
        <v>507.0</v>
      </c>
      <c r="G128" s="2">
        <v>0.0</v>
      </c>
      <c r="H128" s="2" t="s">
        <v>10590</v>
      </c>
      <c r="I128" s="2" t="s">
        <v>10591</v>
      </c>
      <c r="J128" s="2" t="s">
        <v>10544</v>
      </c>
      <c r="K128" s="2"/>
      <c r="L128" s="2">
        <v>170.0</v>
      </c>
      <c r="M128" s="2" t="s">
        <v>10592</v>
      </c>
    </row>
    <row r="129">
      <c r="A129" s="38">
        <v>128.0</v>
      </c>
      <c r="B129" s="2" t="s">
        <v>3156</v>
      </c>
      <c r="C129" s="2" t="s">
        <v>2945</v>
      </c>
      <c r="D129" s="112" t="s">
        <v>3823</v>
      </c>
      <c r="E129" s="2" t="s">
        <v>10593</v>
      </c>
      <c r="F129" s="2">
        <v>508.0</v>
      </c>
      <c r="G129" s="2">
        <v>0.0</v>
      </c>
      <c r="H129" s="2" t="s">
        <v>10590</v>
      </c>
      <c r="I129" s="2" t="s">
        <v>10591</v>
      </c>
      <c r="J129" s="2" t="s">
        <v>10544</v>
      </c>
      <c r="K129" s="2"/>
      <c r="L129" s="2">
        <v>170.0</v>
      </c>
      <c r="M129" s="2" t="s">
        <v>10594</v>
      </c>
    </row>
    <row r="130">
      <c r="A130" s="38">
        <v>129.0</v>
      </c>
      <c r="B130" s="2" t="s">
        <v>3156</v>
      </c>
      <c r="C130" s="2" t="s">
        <v>2945</v>
      </c>
      <c r="D130" s="112" t="s">
        <v>3825</v>
      </c>
      <c r="E130" s="2" t="s">
        <v>10595</v>
      </c>
      <c r="F130" s="2">
        <v>491.0</v>
      </c>
      <c r="G130" s="2">
        <v>0.0</v>
      </c>
      <c r="H130" s="2" t="s">
        <v>10590</v>
      </c>
      <c r="I130" s="2" t="s">
        <v>10591</v>
      </c>
      <c r="J130" s="2" t="s">
        <v>10544</v>
      </c>
      <c r="K130" s="2"/>
      <c r="L130" s="2">
        <v>170.0</v>
      </c>
    </row>
    <row r="131">
      <c r="A131" s="38">
        <v>130.0</v>
      </c>
      <c r="B131" s="2" t="s">
        <v>3156</v>
      </c>
      <c r="C131" s="2" t="s">
        <v>2945</v>
      </c>
      <c r="D131" s="112" t="s">
        <v>3827</v>
      </c>
      <c r="E131" s="2" t="s">
        <v>10596</v>
      </c>
      <c r="F131" s="2">
        <v>504.0</v>
      </c>
      <c r="G131" s="2">
        <v>0.0</v>
      </c>
      <c r="H131" s="2" t="s">
        <v>10590</v>
      </c>
      <c r="I131" s="2" t="s">
        <v>10591</v>
      </c>
      <c r="J131" s="2" t="s">
        <v>10544</v>
      </c>
      <c r="K131" s="2"/>
      <c r="L131" s="2">
        <v>170.0</v>
      </c>
    </row>
    <row r="132">
      <c r="A132" s="38">
        <v>131.0</v>
      </c>
      <c r="B132" s="2" t="s">
        <v>3156</v>
      </c>
      <c r="C132" s="2" t="s">
        <v>2945</v>
      </c>
      <c r="D132" s="112" t="s">
        <v>3829</v>
      </c>
      <c r="E132" s="2" t="s">
        <v>10530</v>
      </c>
      <c r="F132" s="2">
        <v>486.0</v>
      </c>
      <c r="G132" s="2">
        <v>0.0</v>
      </c>
      <c r="H132" s="2" t="s">
        <v>10590</v>
      </c>
      <c r="I132" s="2" t="s">
        <v>10591</v>
      </c>
      <c r="J132" s="2" t="s">
        <v>10544</v>
      </c>
      <c r="K132" s="2"/>
      <c r="L132" s="2">
        <v>170.0</v>
      </c>
    </row>
    <row r="133">
      <c r="A133" s="38">
        <v>132.0</v>
      </c>
      <c r="B133" s="2" t="s">
        <v>3156</v>
      </c>
      <c r="C133" s="2" t="s">
        <v>2945</v>
      </c>
      <c r="D133" s="112" t="s">
        <v>3831</v>
      </c>
      <c r="E133" s="2" t="s">
        <v>10531</v>
      </c>
      <c r="F133" s="2">
        <v>504.0</v>
      </c>
      <c r="G133" s="2">
        <v>0.0</v>
      </c>
      <c r="H133" s="2" t="s">
        <v>10590</v>
      </c>
      <c r="I133" s="2" t="s">
        <v>10591</v>
      </c>
      <c r="J133" s="2" t="s">
        <v>10544</v>
      </c>
      <c r="K133" s="2"/>
      <c r="L133" s="2">
        <v>170.0</v>
      </c>
    </row>
    <row r="134">
      <c r="A134" s="38">
        <v>133.0</v>
      </c>
      <c r="B134" s="2" t="s">
        <v>3156</v>
      </c>
      <c r="C134" s="2" t="s">
        <v>2945</v>
      </c>
      <c r="D134" s="112" t="s">
        <v>3833</v>
      </c>
      <c r="E134" s="2" t="s">
        <v>10597</v>
      </c>
      <c r="F134" s="2">
        <v>487.0</v>
      </c>
      <c r="G134" s="2">
        <v>0.0</v>
      </c>
      <c r="H134" s="2" t="s">
        <v>10590</v>
      </c>
      <c r="I134" s="2" t="s">
        <v>10591</v>
      </c>
      <c r="J134" s="2" t="s">
        <v>10544</v>
      </c>
      <c r="K134" s="2"/>
      <c r="L134" s="2">
        <v>170.0</v>
      </c>
    </row>
    <row r="135">
      <c r="A135" s="38">
        <v>134.0</v>
      </c>
      <c r="B135" s="2" t="s">
        <v>3156</v>
      </c>
      <c r="C135" s="2" t="s">
        <v>2945</v>
      </c>
      <c r="D135" s="112" t="s">
        <v>3835</v>
      </c>
      <c r="F135" s="2">
        <v>511.0</v>
      </c>
      <c r="G135" s="2">
        <v>0.0</v>
      </c>
      <c r="H135" s="2" t="s">
        <v>10590</v>
      </c>
      <c r="I135" s="2" t="s">
        <v>10591</v>
      </c>
      <c r="J135" s="2" t="s">
        <v>10544</v>
      </c>
      <c r="K135" s="2"/>
      <c r="L135" s="2">
        <v>170.0</v>
      </c>
    </row>
    <row r="136">
      <c r="A136" s="38">
        <v>135.0</v>
      </c>
      <c r="B136" s="2" t="s">
        <v>3156</v>
      </c>
      <c r="C136" s="2" t="s">
        <v>2945</v>
      </c>
      <c r="D136" s="112" t="s">
        <v>3836</v>
      </c>
      <c r="E136" s="2" t="s">
        <v>10564</v>
      </c>
      <c r="F136" s="2">
        <v>525.0</v>
      </c>
      <c r="G136" s="2">
        <v>0.0</v>
      </c>
      <c r="H136" s="2" t="s">
        <v>10590</v>
      </c>
      <c r="I136" s="2" t="s">
        <v>10591</v>
      </c>
      <c r="J136" s="2" t="s">
        <v>10544</v>
      </c>
      <c r="K136" s="2"/>
      <c r="L136" s="2">
        <v>170.0</v>
      </c>
    </row>
    <row r="137">
      <c r="A137" s="38">
        <v>136.0</v>
      </c>
      <c r="B137" s="117" t="s">
        <v>2209</v>
      </c>
      <c r="C137" s="117" t="s">
        <v>1061</v>
      </c>
      <c r="D137" s="9" t="s">
        <v>2711</v>
      </c>
      <c r="E137" s="118"/>
      <c r="F137" s="55">
        <v>483.0</v>
      </c>
      <c r="G137" s="2">
        <v>0.0</v>
      </c>
      <c r="H137" s="117" t="s">
        <v>10542</v>
      </c>
      <c r="I137" s="152" t="s">
        <v>10591</v>
      </c>
      <c r="J137" s="9" t="s">
        <v>10543</v>
      </c>
      <c r="K137" s="2" t="s">
        <v>10598</v>
      </c>
      <c r="L137" s="10">
        <v>120.0</v>
      </c>
      <c r="M137" s="117" t="s">
        <v>10556</v>
      </c>
    </row>
    <row r="138">
      <c r="A138" s="38">
        <v>137.0</v>
      </c>
      <c r="B138" s="117" t="s">
        <v>2074</v>
      </c>
      <c r="C138" s="117" t="s">
        <v>2075</v>
      </c>
      <c r="D138" s="9" t="s">
        <v>2713</v>
      </c>
      <c r="E138" s="118"/>
      <c r="F138" s="55">
        <v>500.0</v>
      </c>
      <c r="G138" s="2">
        <v>0.0</v>
      </c>
      <c r="H138" s="117" t="s">
        <v>10542</v>
      </c>
      <c r="I138" s="152" t="s">
        <v>10591</v>
      </c>
      <c r="J138" s="9" t="s">
        <v>10543</v>
      </c>
      <c r="K138" s="2" t="s">
        <v>10598</v>
      </c>
      <c r="L138" s="10">
        <v>120.0</v>
      </c>
      <c r="M138" s="117" t="s">
        <v>10599</v>
      </c>
    </row>
    <row r="139">
      <c r="A139" s="38">
        <v>138.0</v>
      </c>
      <c r="B139" s="117" t="s">
        <v>2194</v>
      </c>
      <c r="C139" s="117" t="s">
        <v>2195</v>
      </c>
      <c r="D139" s="9" t="s">
        <v>2714</v>
      </c>
      <c r="E139" s="118"/>
      <c r="F139" s="10">
        <v>489.0</v>
      </c>
      <c r="G139" s="117">
        <v>1.0</v>
      </c>
      <c r="H139" s="117" t="s">
        <v>10600</v>
      </c>
      <c r="I139" s="117" t="s">
        <v>10601</v>
      </c>
      <c r="J139" s="117" t="s">
        <v>10544</v>
      </c>
      <c r="K139" s="2" t="s">
        <v>10598</v>
      </c>
      <c r="L139" s="10">
        <v>286.0</v>
      </c>
      <c r="M139" s="9" t="s">
        <v>10602</v>
      </c>
    </row>
    <row r="140">
      <c r="A140" s="38">
        <v>139.0</v>
      </c>
      <c r="B140" s="117" t="s">
        <v>2074</v>
      </c>
      <c r="C140" s="117" t="s">
        <v>2075</v>
      </c>
      <c r="D140" s="9" t="s">
        <v>3878</v>
      </c>
      <c r="E140" s="117" t="s">
        <v>10528</v>
      </c>
      <c r="F140" s="117">
        <v>495.0</v>
      </c>
      <c r="G140" s="117">
        <v>1.0</v>
      </c>
      <c r="H140" s="117" t="s">
        <v>10600</v>
      </c>
      <c r="I140" s="117" t="s">
        <v>10601</v>
      </c>
      <c r="J140" s="117" t="s">
        <v>10544</v>
      </c>
      <c r="K140" s="2" t="s">
        <v>10598</v>
      </c>
      <c r="L140" s="117">
        <v>286.0</v>
      </c>
      <c r="M140" s="118"/>
    </row>
    <row r="141">
      <c r="A141" s="38">
        <v>140.0</v>
      </c>
      <c r="B141" s="117" t="s">
        <v>2194</v>
      </c>
      <c r="C141" s="117" t="s">
        <v>2195</v>
      </c>
      <c r="D141" s="9" t="s">
        <v>2716</v>
      </c>
      <c r="E141" s="118"/>
      <c r="F141" s="10">
        <v>524.0</v>
      </c>
      <c r="G141" s="117">
        <v>1.0</v>
      </c>
      <c r="H141" s="117" t="s">
        <v>10600</v>
      </c>
      <c r="I141" s="117" t="s">
        <v>10601</v>
      </c>
      <c r="J141" s="117" t="s">
        <v>10544</v>
      </c>
      <c r="K141" s="2" t="s">
        <v>10598</v>
      </c>
      <c r="L141" s="10">
        <v>286.0</v>
      </c>
      <c r="M141" s="9" t="s">
        <v>10602</v>
      </c>
    </row>
    <row r="142">
      <c r="A142" s="38">
        <v>141.0</v>
      </c>
      <c r="B142" s="117" t="s">
        <v>2194</v>
      </c>
      <c r="C142" s="117" t="s">
        <v>2195</v>
      </c>
      <c r="D142" s="9" t="s">
        <v>2720</v>
      </c>
      <c r="E142" s="117" t="s">
        <v>10566</v>
      </c>
      <c r="F142" s="117">
        <v>552.0</v>
      </c>
      <c r="G142" s="117">
        <v>1.0</v>
      </c>
      <c r="H142" s="117" t="s">
        <v>10600</v>
      </c>
      <c r="I142" s="117" t="s">
        <v>10601</v>
      </c>
      <c r="J142" s="117" t="s">
        <v>10544</v>
      </c>
      <c r="K142" s="2" t="s">
        <v>10598</v>
      </c>
      <c r="L142" s="10">
        <v>286.0</v>
      </c>
      <c r="M142" s="118"/>
    </row>
    <row r="143">
      <c r="A143" s="38">
        <v>142.0</v>
      </c>
      <c r="B143" s="2" t="s">
        <v>2969</v>
      </c>
      <c r="C143" s="2" t="s">
        <v>2075</v>
      </c>
      <c r="D143" s="9" t="s">
        <v>2722</v>
      </c>
      <c r="E143" s="2" t="s">
        <v>10541</v>
      </c>
      <c r="F143" s="2">
        <v>489.0</v>
      </c>
      <c r="G143" s="117">
        <v>1.0</v>
      </c>
      <c r="H143" s="117" t="s">
        <v>10600</v>
      </c>
      <c r="I143" s="117" t="s">
        <v>10603</v>
      </c>
      <c r="J143" s="117" t="s">
        <v>10544</v>
      </c>
      <c r="K143" s="2" t="s">
        <v>10598</v>
      </c>
      <c r="L143" s="10">
        <v>286.0</v>
      </c>
    </row>
    <row r="144">
      <c r="A144" s="38">
        <v>143.0</v>
      </c>
      <c r="B144" s="2" t="s">
        <v>2969</v>
      </c>
      <c r="C144" s="2" t="s">
        <v>2075</v>
      </c>
      <c r="D144" s="9" t="s">
        <v>2724</v>
      </c>
      <c r="E144" s="2" t="s">
        <v>10604</v>
      </c>
      <c r="F144" s="2">
        <v>501.0</v>
      </c>
      <c r="G144" s="117">
        <v>1.0</v>
      </c>
      <c r="H144" s="117" t="s">
        <v>10600</v>
      </c>
      <c r="I144" s="117" t="s">
        <v>10605</v>
      </c>
      <c r="J144" s="117" t="s">
        <v>10544</v>
      </c>
      <c r="K144" s="2" t="s">
        <v>10598</v>
      </c>
      <c r="L144" s="10">
        <v>286.0</v>
      </c>
    </row>
    <row r="145">
      <c r="A145" s="38">
        <v>144.0</v>
      </c>
      <c r="B145" s="2" t="s">
        <v>2969</v>
      </c>
      <c r="C145" s="2" t="s">
        <v>2075</v>
      </c>
      <c r="D145" s="9" t="s">
        <v>2726</v>
      </c>
      <c r="E145" s="2" t="s">
        <v>10545</v>
      </c>
      <c r="F145" s="2">
        <v>485.0</v>
      </c>
      <c r="G145" s="117">
        <v>1.0</v>
      </c>
      <c r="H145" s="117" t="s">
        <v>10600</v>
      </c>
      <c r="I145" s="117" t="s">
        <v>10606</v>
      </c>
      <c r="J145" s="117" t="s">
        <v>10544</v>
      </c>
      <c r="K145" s="2" t="s">
        <v>10598</v>
      </c>
      <c r="L145" s="10">
        <v>286.0</v>
      </c>
    </row>
    <row r="146">
      <c r="A146" s="38">
        <v>145.0</v>
      </c>
      <c r="B146" s="2" t="s">
        <v>2969</v>
      </c>
      <c r="C146" s="2" t="s">
        <v>2075</v>
      </c>
      <c r="D146" s="9" t="s">
        <v>2728</v>
      </c>
      <c r="E146" s="2" t="s">
        <v>10607</v>
      </c>
      <c r="F146" s="2">
        <v>489.0</v>
      </c>
      <c r="G146" s="117">
        <v>1.0</v>
      </c>
      <c r="H146" s="117" t="s">
        <v>10600</v>
      </c>
      <c r="I146" s="117" t="s">
        <v>10608</v>
      </c>
      <c r="J146" s="117" t="s">
        <v>10544</v>
      </c>
      <c r="K146" s="2" t="s">
        <v>10598</v>
      </c>
      <c r="L146" s="10">
        <v>286.0</v>
      </c>
    </row>
    <row r="147">
      <c r="A147" s="38">
        <v>146.0</v>
      </c>
      <c r="B147" s="2" t="s">
        <v>2730</v>
      </c>
      <c r="C147" s="2" t="s">
        <v>2731</v>
      </c>
      <c r="D147" s="9" t="s">
        <v>2732</v>
      </c>
      <c r="E147" s="2" t="s">
        <v>10609</v>
      </c>
      <c r="F147" s="2">
        <v>492.0</v>
      </c>
      <c r="G147" s="2">
        <v>0.0</v>
      </c>
      <c r="H147" s="2" t="s">
        <v>10542</v>
      </c>
      <c r="I147" s="152" t="s">
        <v>10591</v>
      </c>
      <c r="J147" s="2" t="s">
        <v>10543</v>
      </c>
      <c r="K147" s="2" t="s">
        <v>10598</v>
      </c>
      <c r="L147" s="2">
        <v>120.0</v>
      </c>
    </row>
    <row r="148">
      <c r="A148" s="38">
        <v>147.0</v>
      </c>
      <c r="B148" s="2" t="s">
        <v>2730</v>
      </c>
      <c r="C148" s="2" t="s">
        <v>2731</v>
      </c>
      <c r="D148" s="9" t="s">
        <v>2734</v>
      </c>
      <c r="E148" s="2" t="s">
        <v>10610</v>
      </c>
      <c r="F148" s="2">
        <v>501.0</v>
      </c>
      <c r="G148" s="2">
        <v>0.0</v>
      </c>
      <c r="H148" s="2" t="s">
        <v>10542</v>
      </c>
      <c r="I148" s="152" t="s">
        <v>10591</v>
      </c>
      <c r="J148" s="2" t="s">
        <v>10543</v>
      </c>
      <c r="K148" s="2" t="s">
        <v>10598</v>
      </c>
      <c r="L148" s="2">
        <v>120.0</v>
      </c>
    </row>
    <row r="149">
      <c r="A149" s="38">
        <v>148.0</v>
      </c>
      <c r="B149" s="2" t="s">
        <v>2730</v>
      </c>
      <c r="C149" s="2" t="s">
        <v>2731</v>
      </c>
      <c r="D149" s="9" t="s">
        <v>2736</v>
      </c>
      <c r="E149" s="2" t="s">
        <v>10609</v>
      </c>
      <c r="F149" s="2">
        <v>499.0</v>
      </c>
      <c r="G149" s="2">
        <v>0.0</v>
      </c>
      <c r="H149" s="2" t="s">
        <v>10542</v>
      </c>
      <c r="I149" s="152" t="s">
        <v>10591</v>
      </c>
      <c r="J149" s="2" t="s">
        <v>10543</v>
      </c>
      <c r="K149" s="2" t="s">
        <v>10598</v>
      </c>
      <c r="L149" s="2">
        <v>120.0</v>
      </c>
    </row>
    <row r="150">
      <c r="A150" s="38">
        <v>149.0</v>
      </c>
      <c r="B150" s="2" t="s">
        <v>2730</v>
      </c>
      <c r="C150" s="2" t="s">
        <v>2731</v>
      </c>
      <c r="D150" s="9" t="s">
        <v>2738</v>
      </c>
      <c r="E150" s="2" t="s">
        <v>10610</v>
      </c>
      <c r="F150" s="2">
        <v>494.0</v>
      </c>
      <c r="G150" s="2">
        <v>0.0</v>
      </c>
      <c r="H150" s="2" t="s">
        <v>10542</v>
      </c>
      <c r="I150" s="152" t="s">
        <v>10591</v>
      </c>
      <c r="J150" s="2" t="s">
        <v>10543</v>
      </c>
      <c r="K150" s="2" t="s">
        <v>10598</v>
      </c>
      <c r="L150" s="2">
        <v>120.0</v>
      </c>
    </row>
    <row r="151">
      <c r="A151" s="38">
        <v>150.0</v>
      </c>
      <c r="B151" s="2" t="s">
        <v>2730</v>
      </c>
      <c r="C151" s="2" t="s">
        <v>2731</v>
      </c>
      <c r="D151" s="9" t="s">
        <v>2740</v>
      </c>
      <c r="E151" s="2" t="s">
        <v>10609</v>
      </c>
      <c r="F151" s="2">
        <v>491.0</v>
      </c>
      <c r="G151" s="2">
        <v>0.0</v>
      </c>
      <c r="H151" s="2" t="s">
        <v>10542</v>
      </c>
      <c r="I151" s="152" t="s">
        <v>10591</v>
      </c>
      <c r="J151" s="2" t="s">
        <v>10543</v>
      </c>
      <c r="K151" s="2" t="s">
        <v>10598</v>
      </c>
      <c r="L151" s="2">
        <v>120.0</v>
      </c>
    </row>
    <row r="152">
      <c r="A152" s="38">
        <v>151.0</v>
      </c>
      <c r="B152" s="2" t="s">
        <v>2730</v>
      </c>
      <c r="C152" s="2" t="s">
        <v>2731</v>
      </c>
      <c r="D152" s="9" t="s">
        <v>2742</v>
      </c>
      <c r="E152" s="2" t="s">
        <v>10610</v>
      </c>
      <c r="F152" s="2">
        <v>501.0</v>
      </c>
      <c r="G152" s="2">
        <v>0.0</v>
      </c>
      <c r="H152" s="2" t="s">
        <v>10542</v>
      </c>
      <c r="I152" s="152" t="s">
        <v>10591</v>
      </c>
      <c r="J152" s="2" t="s">
        <v>10543</v>
      </c>
      <c r="K152" s="2" t="s">
        <v>10598</v>
      </c>
      <c r="L152" s="2">
        <v>120.0</v>
      </c>
    </row>
    <row r="153">
      <c r="A153" s="38">
        <v>152.0</v>
      </c>
      <c r="B153" s="2" t="s">
        <v>2730</v>
      </c>
      <c r="C153" s="2" t="s">
        <v>2731</v>
      </c>
      <c r="D153" s="2" t="s">
        <v>2744</v>
      </c>
      <c r="E153" s="2" t="s">
        <v>10611</v>
      </c>
      <c r="F153" s="2">
        <v>482.0</v>
      </c>
      <c r="G153" s="2">
        <v>0.0</v>
      </c>
      <c r="H153" s="2" t="s">
        <v>10542</v>
      </c>
      <c r="I153" s="152" t="s">
        <v>10591</v>
      </c>
      <c r="J153" s="2" t="s">
        <v>10543</v>
      </c>
      <c r="K153" s="2" t="s">
        <v>10598</v>
      </c>
      <c r="L153" s="2">
        <v>120.0</v>
      </c>
    </row>
    <row r="154">
      <c r="A154" s="38">
        <v>153.0</v>
      </c>
      <c r="B154" s="2" t="s">
        <v>2209</v>
      </c>
      <c r="C154" s="2" t="s">
        <v>1061</v>
      </c>
      <c r="D154" s="2" t="s">
        <v>2746</v>
      </c>
      <c r="E154" s="2" t="s">
        <v>10610</v>
      </c>
      <c r="F154" s="2">
        <v>494.0</v>
      </c>
      <c r="G154" s="2">
        <v>0.0</v>
      </c>
      <c r="H154" s="2" t="s">
        <v>10542</v>
      </c>
      <c r="I154" s="152" t="s">
        <v>10591</v>
      </c>
      <c r="J154" s="2" t="s">
        <v>10543</v>
      </c>
      <c r="K154" s="2" t="s">
        <v>10598</v>
      </c>
      <c r="L154" s="2">
        <v>120.0</v>
      </c>
    </row>
    <row r="155">
      <c r="A155" s="38">
        <v>154.0</v>
      </c>
      <c r="B155" s="2" t="s">
        <v>2730</v>
      </c>
      <c r="C155" s="2" t="s">
        <v>2731</v>
      </c>
      <c r="D155" s="2" t="s">
        <v>2747</v>
      </c>
      <c r="E155" s="2" t="s">
        <v>10609</v>
      </c>
      <c r="F155" s="2">
        <v>488.0</v>
      </c>
      <c r="G155" s="2">
        <v>0.0</v>
      </c>
      <c r="H155" s="2" t="s">
        <v>10542</v>
      </c>
      <c r="I155" s="152" t="s">
        <v>10591</v>
      </c>
      <c r="J155" s="2" t="s">
        <v>10543</v>
      </c>
      <c r="K155" s="2" t="s">
        <v>10598</v>
      </c>
      <c r="L155" s="2">
        <v>120.0</v>
      </c>
    </row>
    <row r="156">
      <c r="A156" s="38">
        <v>155.0</v>
      </c>
      <c r="B156" s="2" t="s">
        <v>2730</v>
      </c>
      <c r="C156" s="2" t="s">
        <v>2731</v>
      </c>
      <c r="D156" s="2" t="s">
        <v>2749</v>
      </c>
      <c r="E156" s="2" t="s">
        <v>10611</v>
      </c>
      <c r="F156" s="2">
        <v>488.0</v>
      </c>
      <c r="G156" s="2">
        <v>0.0</v>
      </c>
      <c r="H156" s="2" t="s">
        <v>10542</v>
      </c>
      <c r="I156" s="152" t="s">
        <v>10591</v>
      </c>
      <c r="J156" s="2" t="s">
        <v>10543</v>
      </c>
      <c r="K156" s="2" t="s">
        <v>10598</v>
      </c>
      <c r="L156" s="2">
        <v>120.0</v>
      </c>
    </row>
    <row r="157">
      <c r="A157" s="38">
        <v>156.0</v>
      </c>
      <c r="B157" s="2" t="s">
        <v>2730</v>
      </c>
      <c r="C157" s="2" t="s">
        <v>2731</v>
      </c>
      <c r="D157" s="2" t="s">
        <v>2751</v>
      </c>
      <c r="E157" s="2" t="s">
        <v>10609</v>
      </c>
      <c r="F157" s="2">
        <v>482.0</v>
      </c>
      <c r="G157" s="2">
        <v>0.0</v>
      </c>
      <c r="H157" s="2" t="s">
        <v>10542</v>
      </c>
      <c r="I157" s="152" t="s">
        <v>10591</v>
      </c>
      <c r="J157" s="2" t="s">
        <v>10543</v>
      </c>
      <c r="K157" s="2" t="s">
        <v>10598</v>
      </c>
      <c r="L157" s="2">
        <v>120.0</v>
      </c>
    </row>
    <row r="158">
      <c r="A158" s="38">
        <v>157.0</v>
      </c>
      <c r="B158" s="2" t="s">
        <v>2730</v>
      </c>
      <c r="C158" s="2" t="s">
        <v>2731</v>
      </c>
      <c r="D158" s="2" t="s">
        <v>2753</v>
      </c>
      <c r="E158" s="2" t="s">
        <v>10612</v>
      </c>
      <c r="F158" s="2">
        <v>482.0</v>
      </c>
      <c r="G158" s="2">
        <v>0.0</v>
      </c>
      <c r="H158" s="2" t="s">
        <v>10542</v>
      </c>
      <c r="I158" s="152" t="s">
        <v>10591</v>
      </c>
      <c r="J158" s="2" t="s">
        <v>10543</v>
      </c>
      <c r="K158" s="2" t="s">
        <v>10598</v>
      </c>
      <c r="L158" s="2">
        <v>120.0</v>
      </c>
    </row>
    <row r="159">
      <c r="A159" s="38">
        <v>158.0</v>
      </c>
      <c r="B159" s="2" t="s">
        <v>2730</v>
      </c>
      <c r="C159" s="2" t="s">
        <v>2731</v>
      </c>
      <c r="D159" s="2" t="s">
        <v>2755</v>
      </c>
      <c r="E159" s="2" t="s">
        <v>10609</v>
      </c>
      <c r="F159" s="2">
        <v>490.0</v>
      </c>
      <c r="G159" s="2">
        <v>0.0</v>
      </c>
      <c r="H159" s="2" t="s">
        <v>10542</v>
      </c>
      <c r="I159" s="152" t="s">
        <v>10591</v>
      </c>
      <c r="J159" s="2" t="s">
        <v>10543</v>
      </c>
      <c r="K159" s="2" t="s">
        <v>10598</v>
      </c>
      <c r="L159" s="2">
        <v>120.0</v>
      </c>
    </row>
    <row r="160">
      <c r="A160" s="38">
        <v>159.0</v>
      </c>
      <c r="B160" s="2" t="s">
        <v>2757</v>
      </c>
      <c r="C160" s="2" t="s">
        <v>2758</v>
      </c>
      <c r="D160" s="2" t="s">
        <v>2759</v>
      </c>
      <c r="F160" s="2">
        <v>467.0</v>
      </c>
      <c r="G160" s="2">
        <v>0.5</v>
      </c>
      <c r="H160" s="2" t="s">
        <v>10542</v>
      </c>
      <c r="I160" s="2" t="s">
        <v>10613</v>
      </c>
      <c r="J160" s="2" t="s">
        <v>10544</v>
      </c>
      <c r="K160" s="2" t="s">
        <v>10598</v>
      </c>
      <c r="L160" s="2">
        <v>121.0</v>
      </c>
    </row>
    <row r="161">
      <c r="A161" s="38">
        <v>160.0</v>
      </c>
      <c r="B161" s="2" t="s">
        <v>2227</v>
      </c>
      <c r="C161" s="2" t="s">
        <v>2761</v>
      </c>
      <c r="D161" s="2" t="s">
        <v>2762</v>
      </c>
      <c r="E161" s="2" t="s">
        <v>10614</v>
      </c>
      <c r="F161" s="2">
        <v>496.0</v>
      </c>
      <c r="G161" s="2">
        <v>0.5</v>
      </c>
      <c r="H161" s="2" t="s">
        <v>10542</v>
      </c>
      <c r="I161" s="2" t="s">
        <v>10613</v>
      </c>
      <c r="J161" s="2" t="s">
        <v>10544</v>
      </c>
      <c r="K161" s="2" t="s">
        <v>10598</v>
      </c>
      <c r="L161" s="2">
        <v>121.0</v>
      </c>
    </row>
    <row r="162">
      <c r="A162" s="38">
        <v>161.0</v>
      </c>
      <c r="B162" s="2" t="s">
        <v>2227</v>
      </c>
      <c r="C162" s="2" t="s">
        <v>2761</v>
      </c>
      <c r="D162" s="2" t="s">
        <v>2764</v>
      </c>
      <c r="E162" s="2" t="s">
        <v>10615</v>
      </c>
      <c r="F162" s="2">
        <v>496.0</v>
      </c>
      <c r="G162" s="2">
        <v>1.8</v>
      </c>
      <c r="H162" s="2" t="s">
        <v>10542</v>
      </c>
      <c r="I162" s="2" t="s">
        <v>10613</v>
      </c>
      <c r="J162" s="2" t="s">
        <v>10544</v>
      </c>
      <c r="K162" s="2" t="s">
        <v>10598</v>
      </c>
      <c r="L162" s="2">
        <v>121.0</v>
      </c>
    </row>
    <row r="163">
      <c r="A163" s="38">
        <v>162.0</v>
      </c>
      <c r="B163" s="2" t="s">
        <v>2227</v>
      </c>
      <c r="C163" s="2" t="s">
        <v>2761</v>
      </c>
      <c r="D163" s="2" t="s">
        <v>2766</v>
      </c>
      <c r="E163" s="2" t="s">
        <v>10616</v>
      </c>
      <c r="F163" s="2">
        <v>492.0</v>
      </c>
      <c r="G163" s="2">
        <v>0.8</v>
      </c>
      <c r="H163" s="2" t="s">
        <v>10542</v>
      </c>
      <c r="I163" s="2" t="s">
        <v>10613</v>
      </c>
      <c r="J163" s="2" t="s">
        <v>10544</v>
      </c>
      <c r="K163" s="2" t="s">
        <v>10598</v>
      </c>
      <c r="L163" s="2">
        <v>121.0</v>
      </c>
    </row>
    <row r="164">
      <c r="A164" s="38">
        <v>163.0</v>
      </c>
      <c r="B164" s="2" t="s">
        <v>2227</v>
      </c>
      <c r="C164" s="2" t="s">
        <v>2761</v>
      </c>
      <c r="D164" s="2" t="s">
        <v>2768</v>
      </c>
      <c r="E164" s="2" t="s">
        <v>10528</v>
      </c>
      <c r="F164" s="2">
        <v>496.0</v>
      </c>
      <c r="G164" s="2">
        <v>0.7</v>
      </c>
      <c r="H164" s="2" t="s">
        <v>10542</v>
      </c>
      <c r="I164" s="2" t="s">
        <v>10613</v>
      </c>
      <c r="J164" s="2" t="s">
        <v>10544</v>
      </c>
      <c r="K164" s="2" t="s">
        <v>10598</v>
      </c>
      <c r="L164" s="2">
        <v>121.0</v>
      </c>
    </row>
    <row r="165">
      <c r="A165" s="38">
        <v>164.0</v>
      </c>
      <c r="B165" s="2" t="s">
        <v>2227</v>
      </c>
      <c r="C165" s="2" t="s">
        <v>2761</v>
      </c>
      <c r="D165" s="2" t="s">
        <v>2770</v>
      </c>
      <c r="E165" s="2" t="s">
        <v>10617</v>
      </c>
      <c r="F165" s="2">
        <v>0.0</v>
      </c>
      <c r="G165" s="2">
        <v>0.0</v>
      </c>
      <c r="H165" s="2" t="s">
        <v>10542</v>
      </c>
      <c r="I165" s="2" t="s">
        <v>10613</v>
      </c>
      <c r="J165" s="2" t="s">
        <v>10544</v>
      </c>
      <c r="K165" s="2" t="s">
        <v>10598</v>
      </c>
      <c r="L165" s="2">
        <v>121.0</v>
      </c>
    </row>
    <row r="166">
      <c r="A166" s="38">
        <v>165.0</v>
      </c>
      <c r="B166" s="2" t="s">
        <v>2227</v>
      </c>
      <c r="C166" s="2" t="s">
        <v>2761</v>
      </c>
      <c r="D166" s="2" t="s">
        <v>2772</v>
      </c>
      <c r="E166" s="2" t="s">
        <v>10618</v>
      </c>
      <c r="F166" s="2">
        <v>488.0</v>
      </c>
      <c r="G166" s="2">
        <v>0.4</v>
      </c>
      <c r="H166" s="2" t="s">
        <v>10542</v>
      </c>
      <c r="I166" s="2" t="s">
        <v>10613</v>
      </c>
      <c r="J166" s="2" t="s">
        <v>10544</v>
      </c>
      <c r="K166" s="2" t="s">
        <v>10598</v>
      </c>
      <c r="L166" s="2">
        <v>121.0</v>
      </c>
    </row>
    <row r="167">
      <c r="A167" s="38">
        <v>166.0</v>
      </c>
      <c r="B167" s="2" t="s">
        <v>2227</v>
      </c>
      <c r="C167" s="2" t="s">
        <v>2761</v>
      </c>
      <c r="D167" s="2" t="s">
        <v>2774</v>
      </c>
      <c r="E167" s="2" t="s">
        <v>10619</v>
      </c>
      <c r="F167" s="2">
        <v>481.0</v>
      </c>
      <c r="G167" s="2">
        <v>1.1</v>
      </c>
      <c r="H167" s="2" t="s">
        <v>10542</v>
      </c>
      <c r="I167" s="2" t="s">
        <v>10613</v>
      </c>
      <c r="J167" s="2" t="s">
        <v>10544</v>
      </c>
      <c r="K167" s="2" t="s">
        <v>10598</v>
      </c>
      <c r="L167" s="2">
        <v>121.0</v>
      </c>
    </row>
    <row r="168">
      <c r="A168" s="38">
        <v>167.0</v>
      </c>
      <c r="B168" s="2" t="s">
        <v>2227</v>
      </c>
      <c r="C168" s="2" t="s">
        <v>2761</v>
      </c>
      <c r="D168" s="2" t="s">
        <v>2776</v>
      </c>
      <c r="E168" s="2" t="s">
        <v>10620</v>
      </c>
      <c r="F168" s="2">
        <v>495.0</v>
      </c>
      <c r="G168" s="2">
        <v>0.5</v>
      </c>
      <c r="H168" s="2" t="s">
        <v>10542</v>
      </c>
      <c r="I168" s="2" t="s">
        <v>10613</v>
      </c>
      <c r="J168" s="2" t="s">
        <v>10544</v>
      </c>
      <c r="K168" s="2" t="s">
        <v>10598</v>
      </c>
      <c r="L168" s="2">
        <v>121.0</v>
      </c>
    </row>
    <row r="169">
      <c r="A169" s="38">
        <v>168.0</v>
      </c>
      <c r="B169" s="2" t="s">
        <v>2227</v>
      </c>
      <c r="C169" s="2" t="s">
        <v>2761</v>
      </c>
      <c r="D169" s="2" t="s">
        <v>2778</v>
      </c>
      <c r="E169" s="2" t="s">
        <v>10564</v>
      </c>
      <c r="F169" s="2">
        <v>512.0</v>
      </c>
      <c r="G169" s="2">
        <v>0.7</v>
      </c>
      <c r="H169" s="2" t="s">
        <v>10542</v>
      </c>
      <c r="I169" s="2" t="s">
        <v>10613</v>
      </c>
      <c r="J169" s="2" t="s">
        <v>10544</v>
      </c>
      <c r="K169" s="2" t="s">
        <v>10598</v>
      </c>
      <c r="L169" s="2">
        <v>121.0</v>
      </c>
    </row>
    <row r="170">
      <c r="A170" s="38">
        <v>169.0</v>
      </c>
      <c r="B170" s="2" t="s">
        <v>2227</v>
      </c>
      <c r="C170" s="2" t="s">
        <v>2761</v>
      </c>
      <c r="D170" s="2" t="s">
        <v>2780</v>
      </c>
      <c r="E170" s="2" t="s">
        <v>10621</v>
      </c>
      <c r="F170" s="2">
        <v>511.0</v>
      </c>
      <c r="G170" s="2">
        <v>0.8</v>
      </c>
      <c r="H170" s="2" t="s">
        <v>10542</v>
      </c>
      <c r="I170" s="2" t="s">
        <v>10613</v>
      </c>
      <c r="J170" s="2" t="s">
        <v>10544</v>
      </c>
      <c r="K170" s="2" t="s">
        <v>10598</v>
      </c>
      <c r="L170" s="2">
        <v>121.0</v>
      </c>
    </row>
    <row r="171">
      <c r="A171" s="38">
        <v>170.0</v>
      </c>
      <c r="B171" s="2" t="s">
        <v>2757</v>
      </c>
      <c r="C171" s="2" t="s">
        <v>2758</v>
      </c>
      <c r="D171" s="2" t="s">
        <v>2782</v>
      </c>
      <c r="E171" s="2" t="s">
        <v>10622</v>
      </c>
      <c r="F171" s="2">
        <v>467.0</v>
      </c>
      <c r="G171" s="2">
        <v>0.4</v>
      </c>
      <c r="H171" s="2" t="s">
        <v>10542</v>
      </c>
      <c r="I171" s="2" t="s">
        <v>10613</v>
      </c>
      <c r="J171" s="2" t="s">
        <v>10544</v>
      </c>
      <c r="K171" s="2" t="s">
        <v>10598</v>
      </c>
      <c r="L171" s="2">
        <v>121.0</v>
      </c>
    </row>
    <row r="172">
      <c r="A172" s="38">
        <v>171.0</v>
      </c>
      <c r="B172" s="2" t="s">
        <v>2757</v>
      </c>
      <c r="C172" s="2" t="s">
        <v>2758</v>
      </c>
      <c r="D172" s="2" t="s">
        <v>2784</v>
      </c>
      <c r="E172" s="2" t="s">
        <v>10564</v>
      </c>
      <c r="F172" s="2">
        <v>480.0</v>
      </c>
      <c r="G172" s="2">
        <v>0.8</v>
      </c>
      <c r="H172" s="2" t="s">
        <v>10542</v>
      </c>
      <c r="I172" s="2" t="s">
        <v>10613</v>
      </c>
      <c r="J172" s="2" t="s">
        <v>10544</v>
      </c>
      <c r="K172" s="2" t="s">
        <v>10598</v>
      </c>
      <c r="L172" s="2">
        <v>121.0</v>
      </c>
    </row>
    <row r="173">
      <c r="A173" s="38">
        <v>172.0</v>
      </c>
      <c r="B173" s="2" t="s">
        <v>2786</v>
      </c>
      <c r="C173" s="2" t="s">
        <v>2787</v>
      </c>
      <c r="D173" s="2" t="s">
        <v>2788</v>
      </c>
      <c r="F173" s="2">
        <v>452.0</v>
      </c>
      <c r="G173" s="2">
        <v>1.0</v>
      </c>
      <c r="H173" s="2" t="s">
        <v>10542</v>
      </c>
      <c r="I173" s="2" t="s">
        <v>10613</v>
      </c>
      <c r="J173" s="2" t="s">
        <v>10544</v>
      </c>
      <c r="K173" s="2" t="s">
        <v>10598</v>
      </c>
      <c r="L173" s="2">
        <v>121.0</v>
      </c>
    </row>
    <row r="174">
      <c r="A174" s="38">
        <v>173.0</v>
      </c>
      <c r="B174" s="2" t="s">
        <v>2786</v>
      </c>
      <c r="C174" s="2" t="s">
        <v>2787</v>
      </c>
      <c r="D174" s="2" t="s">
        <v>2790</v>
      </c>
      <c r="E174" s="2" t="s">
        <v>10566</v>
      </c>
      <c r="F174" s="2">
        <v>459.0</v>
      </c>
      <c r="G174" s="2">
        <v>0.5</v>
      </c>
      <c r="H174" s="2" t="s">
        <v>10542</v>
      </c>
      <c r="I174" s="2" t="s">
        <v>10613</v>
      </c>
      <c r="J174" s="2" t="s">
        <v>10544</v>
      </c>
      <c r="K174" s="2" t="s">
        <v>10598</v>
      </c>
      <c r="L174" s="2">
        <v>121.0</v>
      </c>
    </row>
    <row r="175">
      <c r="A175" s="38">
        <v>174.0</v>
      </c>
      <c r="B175" s="2" t="s">
        <v>2786</v>
      </c>
      <c r="C175" s="2" t="s">
        <v>2787</v>
      </c>
      <c r="D175" s="2" t="s">
        <v>2792</v>
      </c>
      <c r="E175" s="2" t="s">
        <v>10623</v>
      </c>
      <c r="F175" s="2">
        <v>469.0</v>
      </c>
      <c r="G175" s="2">
        <v>0.8</v>
      </c>
      <c r="H175" s="2" t="s">
        <v>10542</v>
      </c>
      <c r="I175" s="2" t="s">
        <v>10613</v>
      </c>
      <c r="J175" s="2" t="s">
        <v>10544</v>
      </c>
      <c r="K175" s="2" t="s">
        <v>10598</v>
      </c>
      <c r="L175" s="2">
        <v>121.0</v>
      </c>
    </row>
    <row r="176">
      <c r="A176" s="38">
        <v>175.0</v>
      </c>
      <c r="B176" s="2" t="s">
        <v>2227</v>
      </c>
      <c r="C176" s="2" t="s">
        <v>2761</v>
      </c>
      <c r="D176" s="2" t="s">
        <v>2794</v>
      </c>
      <c r="F176" s="2">
        <v>496.0</v>
      </c>
      <c r="G176" s="2">
        <v>0.0</v>
      </c>
      <c r="H176" s="2" t="s">
        <v>10542</v>
      </c>
      <c r="I176" s="2" t="s">
        <v>10613</v>
      </c>
      <c r="J176" s="2" t="s">
        <v>10544</v>
      </c>
      <c r="K176" s="2" t="s">
        <v>10598</v>
      </c>
      <c r="L176" s="2">
        <v>121.0</v>
      </c>
    </row>
    <row r="177">
      <c r="A177" s="38">
        <v>176.0</v>
      </c>
      <c r="B177" s="2" t="s">
        <v>2796</v>
      </c>
      <c r="C177" s="2" t="s">
        <v>2797</v>
      </c>
      <c r="D177" s="2" t="s">
        <v>2798</v>
      </c>
      <c r="E177" s="2" t="s">
        <v>10609</v>
      </c>
      <c r="F177" s="2">
        <v>491.0</v>
      </c>
      <c r="G177" s="2">
        <v>0.7</v>
      </c>
      <c r="H177" s="2" t="s">
        <v>10542</v>
      </c>
      <c r="I177" s="2" t="s">
        <v>10613</v>
      </c>
      <c r="J177" s="2" t="s">
        <v>10544</v>
      </c>
      <c r="K177" s="2" t="s">
        <v>10598</v>
      </c>
      <c r="L177" s="2">
        <v>121.0</v>
      </c>
    </row>
    <row r="178">
      <c r="A178" s="38">
        <v>177.0</v>
      </c>
      <c r="B178" s="2" t="s">
        <v>2796</v>
      </c>
      <c r="C178" s="2" t="s">
        <v>2797</v>
      </c>
      <c r="D178" s="2" t="s">
        <v>2800</v>
      </c>
      <c r="E178" s="2" t="s">
        <v>10609</v>
      </c>
      <c r="F178" s="2">
        <v>482.0</v>
      </c>
      <c r="G178" s="2">
        <v>0.4</v>
      </c>
      <c r="H178" s="2" t="s">
        <v>10542</v>
      </c>
      <c r="I178" s="2" t="s">
        <v>10613</v>
      </c>
      <c r="J178" s="2" t="s">
        <v>10544</v>
      </c>
      <c r="K178" s="2" t="s">
        <v>10598</v>
      </c>
      <c r="L178" s="2">
        <v>121.0</v>
      </c>
    </row>
    <row r="179">
      <c r="A179" s="38">
        <v>178.0</v>
      </c>
      <c r="B179" s="2" t="s">
        <v>2796</v>
      </c>
      <c r="C179" s="2" t="s">
        <v>2797</v>
      </c>
      <c r="D179" s="2" t="s">
        <v>2802</v>
      </c>
      <c r="E179" s="2" t="s">
        <v>10609</v>
      </c>
      <c r="F179" s="2">
        <v>492.0</v>
      </c>
      <c r="G179" s="2">
        <v>1.5</v>
      </c>
      <c r="H179" s="2" t="s">
        <v>10542</v>
      </c>
      <c r="I179" s="2" t="s">
        <v>10613</v>
      </c>
      <c r="J179" s="2" t="s">
        <v>10544</v>
      </c>
      <c r="K179" s="2" t="s">
        <v>10598</v>
      </c>
      <c r="L179" s="2">
        <v>121.0</v>
      </c>
    </row>
    <row r="180">
      <c r="A180" s="38">
        <v>179.0</v>
      </c>
      <c r="B180" s="2" t="s">
        <v>2796</v>
      </c>
      <c r="C180" s="2" t="s">
        <v>2797</v>
      </c>
      <c r="D180" s="2" t="s">
        <v>2804</v>
      </c>
      <c r="E180" s="2" t="s">
        <v>10609</v>
      </c>
      <c r="F180" s="2">
        <v>494.0</v>
      </c>
      <c r="G180" s="2">
        <v>1.2</v>
      </c>
      <c r="H180" s="2" t="s">
        <v>10542</v>
      </c>
      <c r="I180" s="2" t="s">
        <v>10613</v>
      </c>
      <c r="J180" s="2" t="s">
        <v>10544</v>
      </c>
      <c r="K180" s="2" t="s">
        <v>10598</v>
      </c>
      <c r="L180" s="2">
        <v>121.0</v>
      </c>
    </row>
    <row r="181">
      <c r="A181" s="38">
        <v>180.0</v>
      </c>
      <c r="B181" s="2" t="s">
        <v>2796</v>
      </c>
      <c r="C181" s="2" t="s">
        <v>2797</v>
      </c>
      <c r="D181" s="2" t="s">
        <v>2806</v>
      </c>
      <c r="E181" s="2" t="s">
        <v>10609</v>
      </c>
      <c r="F181" s="2">
        <v>493.0</v>
      </c>
      <c r="G181" s="2">
        <v>0.8</v>
      </c>
      <c r="H181" s="2" t="s">
        <v>10542</v>
      </c>
      <c r="I181" s="2" t="s">
        <v>10613</v>
      </c>
      <c r="J181" s="2" t="s">
        <v>10544</v>
      </c>
      <c r="K181" s="2" t="s">
        <v>10598</v>
      </c>
      <c r="L181" s="2">
        <v>121.0</v>
      </c>
    </row>
    <row r="182">
      <c r="A182" s="38">
        <v>181.0</v>
      </c>
      <c r="B182" s="2" t="s">
        <v>2796</v>
      </c>
      <c r="C182" s="2" t="s">
        <v>2797</v>
      </c>
      <c r="D182" s="2" t="s">
        <v>2808</v>
      </c>
      <c r="E182" s="2" t="s">
        <v>10609</v>
      </c>
      <c r="F182" s="2">
        <v>492.0</v>
      </c>
      <c r="G182" s="2">
        <v>0.4</v>
      </c>
      <c r="H182" s="2" t="s">
        <v>10542</v>
      </c>
      <c r="I182" s="2" t="s">
        <v>10613</v>
      </c>
      <c r="J182" s="2" t="s">
        <v>10544</v>
      </c>
      <c r="K182" s="2" t="s">
        <v>10598</v>
      </c>
      <c r="L182" s="2">
        <v>121.0</v>
      </c>
    </row>
    <row r="183">
      <c r="A183" s="38">
        <v>182.0</v>
      </c>
      <c r="B183" s="2" t="s">
        <v>2796</v>
      </c>
      <c r="C183" s="2" t="s">
        <v>2797</v>
      </c>
      <c r="D183" s="2" t="s">
        <v>2810</v>
      </c>
      <c r="E183" s="2" t="s">
        <v>10609</v>
      </c>
      <c r="F183" s="2">
        <v>471.0</v>
      </c>
      <c r="G183" s="2">
        <v>0.5</v>
      </c>
      <c r="H183" s="2" t="s">
        <v>10542</v>
      </c>
      <c r="I183" s="2" t="s">
        <v>10613</v>
      </c>
      <c r="J183" s="2" t="s">
        <v>10544</v>
      </c>
      <c r="K183" s="2" t="s">
        <v>10598</v>
      </c>
      <c r="L183" s="2">
        <v>121.0</v>
      </c>
    </row>
    <row r="184">
      <c r="A184" s="38">
        <v>183.0</v>
      </c>
      <c r="B184" s="2" t="s">
        <v>2796</v>
      </c>
      <c r="C184" s="2" t="s">
        <v>2797</v>
      </c>
      <c r="D184" s="2" t="s">
        <v>2812</v>
      </c>
      <c r="E184" s="2" t="s">
        <v>10609</v>
      </c>
      <c r="F184" s="2">
        <v>489.0</v>
      </c>
      <c r="G184" s="2">
        <v>0.5</v>
      </c>
      <c r="H184" s="2" t="s">
        <v>10542</v>
      </c>
      <c r="I184" s="2" t="s">
        <v>10613</v>
      </c>
      <c r="J184" s="2" t="s">
        <v>10544</v>
      </c>
      <c r="K184" s="2" t="s">
        <v>10598</v>
      </c>
      <c r="L184" s="2">
        <v>121.0</v>
      </c>
    </row>
    <row r="185">
      <c r="A185" s="38">
        <v>184.0</v>
      </c>
      <c r="B185" s="2" t="s">
        <v>2815</v>
      </c>
      <c r="C185" s="39" t="s">
        <v>2816</v>
      </c>
      <c r="D185" s="2" t="s">
        <v>2817</v>
      </c>
      <c r="F185" s="2">
        <v>467.0</v>
      </c>
      <c r="G185" s="2">
        <v>1.5</v>
      </c>
      <c r="H185" s="2" t="s">
        <v>10542</v>
      </c>
      <c r="I185" s="2" t="s">
        <v>10613</v>
      </c>
      <c r="J185" s="2" t="s">
        <v>10544</v>
      </c>
      <c r="K185" s="2" t="s">
        <v>10598</v>
      </c>
      <c r="L185" s="153">
        <v>138.0</v>
      </c>
    </row>
    <row r="186">
      <c r="A186" s="38">
        <v>185.0</v>
      </c>
      <c r="B186" s="2" t="s">
        <v>2815</v>
      </c>
      <c r="C186" s="39" t="s">
        <v>2816</v>
      </c>
      <c r="D186" s="2" t="s">
        <v>2821</v>
      </c>
      <c r="F186" s="2">
        <v>476.0</v>
      </c>
      <c r="G186" s="2">
        <v>0.5</v>
      </c>
      <c r="H186" s="2" t="s">
        <v>10542</v>
      </c>
      <c r="I186" s="2" t="s">
        <v>10613</v>
      </c>
      <c r="J186" s="2" t="s">
        <v>10544</v>
      </c>
      <c r="K186" s="2" t="s">
        <v>10598</v>
      </c>
      <c r="L186" s="2">
        <v>138.0</v>
      </c>
    </row>
    <row r="187">
      <c r="A187" s="38">
        <v>186.0</v>
      </c>
      <c r="B187" s="2" t="s">
        <v>2815</v>
      </c>
      <c r="C187" s="39" t="s">
        <v>2816</v>
      </c>
      <c r="D187" s="2" t="s">
        <v>2825</v>
      </c>
      <c r="F187" s="2">
        <v>488.0</v>
      </c>
      <c r="G187" s="2">
        <v>0.0</v>
      </c>
      <c r="H187" s="2" t="s">
        <v>10542</v>
      </c>
      <c r="I187" s="2" t="s">
        <v>10613</v>
      </c>
      <c r="J187" s="2" t="s">
        <v>10544</v>
      </c>
      <c r="K187" s="2" t="s">
        <v>10598</v>
      </c>
      <c r="L187" s="153">
        <v>138.0</v>
      </c>
    </row>
    <row r="188">
      <c r="A188" s="38">
        <v>187.0</v>
      </c>
      <c r="B188" s="2" t="s">
        <v>2815</v>
      </c>
      <c r="C188" s="39" t="s">
        <v>2816</v>
      </c>
      <c r="D188" s="2" t="s">
        <v>2829</v>
      </c>
      <c r="F188" s="2">
        <v>505.0</v>
      </c>
      <c r="G188" s="2">
        <v>0.7</v>
      </c>
      <c r="H188" s="2" t="s">
        <v>10542</v>
      </c>
      <c r="I188" s="2" t="s">
        <v>10613</v>
      </c>
      <c r="J188" s="2" t="s">
        <v>10544</v>
      </c>
      <c r="K188" s="2" t="s">
        <v>10598</v>
      </c>
      <c r="L188" s="2">
        <v>138.0</v>
      </c>
    </row>
    <row r="189">
      <c r="A189" s="38">
        <v>188.0</v>
      </c>
      <c r="B189" s="2" t="s">
        <v>2815</v>
      </c>
      <c r="C189" s="39" t="s">
        <v>2816</v>
      </c>
      <c r="D189" s="2" t="s">
        <v>2832</v>
      </c>
      <c r="E189" s="2" t="s">
        <v>10624</v>
      </c>
      <c r="F189" s="2">
        <v>464.0</v>
      </c>
      <c r="G189" s="2">
        <v>1.6</v>
      </c>
      <c r="H189" s="2" t="s">
        <v>10542</v>
      </c>
      <c r="I189" s="2" t="s">
        <v>10613</v>
      </c>
      <c r="J189" s="2" t="s">
        <v>10544</v>
      </c>
      <c r="K189" s="2" t="s">
        <v>10598</v>
      </c>
      <c r="L189" s="2">
        <v>138.0</v>
      </c>
    </row>
    <row r="190">
      <c r="A190" s="38">
        <v>189.0</v>
      </c>
      <c r="B190" s="2" t="s">
        <v>2815</v>
      </c>
      <c r="C190" s="39" t="s">
        <v>2816</v>
      </c>
      <c r="D190" s="2" t="s">
        <v>2834</v>
      </c>
      <c r="E190" s="2" t="s">
        <v>10625</v>
      </c>
      <c r="F190" s="2">
        <v>464.0</v>
      </c>
      <c r="G190" s="2">
        <v>1.1</v>
      </c>
      <c r="H190" s="2" t="s">
        <v>10542</v>
      </c>
      <c r="I190" s="2" t="s">
        <v>10613</v>
      </c>
      <c r="J190" s="2" t="s">
        <v>10544</v>
      </c>
      <c r="K190" s="2" t="s">
        <v>10598</v>
      </c>
      <c r="L190" s="153">
        <v>138.0</v>
      </c>
    </row>
    <row r="191">
      <c r="A191" s="38">
        <v>190.0</v>
      </c>
      <c r="B191" s="2" t="s">
        <v>2815</v>
      </c>
      <c r="C191" s="39" t="s">
        <v>2816</v>
      </c>
      <c r="D191" s="2" t="s">
        <v>2836</v>
      </c>
      <c r="E191" s="2" t="s">
        <v>10626</v>
      </c>
      <c r="F191" s="2">
        <v>463.0</v>
      </c>
      <c r="G191" s="2">
        <v>1.3</v>
      </c>
      <c r="H191" s="2" t="s">
        <v>10542</v>
      </c>
      <c r="I191" s="2" t="s">
        <v>10613</v>
      </c>
      <c r="J191" s="2" t="s">
        <v>10544</v>
      </c>
      <c r="K191" s="2" t="s">
        <v>10598</v>
      </c>
      <c r="L191" s="2">
        <v>138.0</v>
      </c>
    </row>
    <row r="192">
      <c r="A192" s="38">
        <v>191.0</v>
      </c>
      <c r="B192" s="2" t="s">
        <v>2815</v>
      </c>
      <c r="C192" s="39" t="s">
        <v>2816</v>
      </c>
      <c r="D192" s="2" t="s">
        <v>2838</v>
      </c>
      <c r="E192" s="2" t="s">
        <v>10627</v>
      </c>
      <c r="F192" s="2">
        <v>465.0</v>
      </c>
      <c r="G192" s="2">
        <v>2.3</v>
      </c>
      <c r="H192" s="2" t="s">
        <v>10542</v>
      </c>
      <c r="I192" s="2" t="s">
        <v>10613</v>
      </c>
      <c r="J192" s="2" t="s">
        <v>10544</v>
      </c>
      <c r="K192" s="2" t="s">
        <v>10598</v>
      </c>
      <c r="L192" s="2">
        <v>138.0</v>
      </c>
    </row>
    <row r="193">
      <c r="A193" s="38">
        <v>192.0</v>
      </c>
      <c r="B193" s="2" t="s">
        <v>2815</v>
      </c>
      <c r="C193" s="39" t="s">
        <v>2816</v>
      </c>
      <c r="D193" s="2" t="s">
        <v>2840</v>
      </c>
      <c r="E193" s="2" t="s">
        <v>10628</v>
      </c>
      <c r="F193" s="2">
        <v>467.0</v>
      </c>
      <c r="G193" s="2">
        <v>0.4</v>
      </c>
      <c r="H193" s="2" t="s">
        <v>10542</v>
      </c>
      <c r="I193" s="2" t="s">
        <v>10613</v>
      </c>
      <c r="J193" s="2" t="s">
        <v>10544</v>
      </c>
      <c r="K193" s="2" t="s">
        <v>10598</v>
      </c>
      <c r="L193" s="153">
        <v>138.0</v>
      </c>
    </row>
    <row r="194">
      <c r="A194" s="38">
        <v>193.0</v>
      </c>
      <c r="B194" s="2" t="s">
        <v>2815</v>
      </c>
      <c r="C194" s="39" t="s">
        <v>2816</v>
      </c>
      <c r="D194" s="2" t="s">
        <v>2842</v>
      </c>
      <c r="E194" s="2" t="s">
        <v>10629</v>
      </c>
      <c r="F194" s="2">
        <v>465.0</v>
      </c>
      <c r="G194" s="2">
        <v>0.4</v>
      </c>
      <c r="H194" s="2" t="s">
        <v>10542</v>
      </c>
      <c r="I194" s="2" t="s">
        <v>10613</v>
      </c>
      <c r="J194" s="2" t="s">
        <v>10544</v>
      </c>
      <c r="K194" s="2" t="s">
        <v>10598</v>
      </c>
      <c r="L194" s="2">
        <v>138.0</v>
      </c>
    </row>
    <row r="195">
      <c r="A195" s="38">
        <v>194.0</v>
      </c>
      <c r="B195" s="2" t="s">
        <v>2815</v>
      </c>
      <c r="C195" s="39" t="s">
        <v>2816</v>
      </c>
      <c r="D195" s="2" t="s">
        <v>2844</v>
      </c>
      <c r="E195" s="2" t="s">
        <v>10630</v>
      </c>
      <c r="F195" s="2">
        <v>468.0</v>
      </c>
      <c r="G195" s="2">
        <v>0.0</v>
      </c>
      <c r="H195" s="2" t="s">
        <v>10542</v>
      </c>
      <c r="I195" s="2" t="s">
        <v>10613</v>
      </c>
      <c r="J195" s="2" t="s">
        <v>10544</v>
      </c>
      <c r="K195" s="2" t="s">
        <v>10598</v>
      </c>
      <c r="L195" s="2">
        <v>138.0</v>
      </c>
    </row>
    <row r="196">
      <c r="A196" s="38">
        <v>195.0</v>
      </c>
      <c r="B196" s="2" t="s">
        <v>2815</v>
      </c>
      <c r="C196" s="39" t="s">
        <v>2816</v>
      </c>
      <c r="D196" s="39" t="s">
        <v>2846</v>
      </c>
      <c r="E196" s="2" t="s">
        <v>10631</v>
      </c>
      <c r="F196" s="2">
        <v>466.0</v>
      </c>
      <c r="G196" s="2">
        <v>0.4</v>
      </c>
      <c r="H196" s="2" t="s">
        <v>10542</v>
      </c>
      <c r="I196" s="2" t="s">
        <v>10613</v>
      </c>
      <c r="J196" s="2" t="s">
        <v>10544</v>
      </c>
      <c r="K196" s="2" t="s">
        <v>10598</v>
      </c>
      <c r="L196" s="153">
        <v>138.0</v>
      </c>
    </row>
    <row r="197">
      <c r="A197" s="38">
        <v>196.0</v>
      </c>
      <c r="B197" s="2" t="s">
        <v>2815</v>
      </c>
      <c r="C197" s="39" t="s">
        <v>2816</v>
      </c>
      <c r="D197" s="39" t="s">
        <v>2848</v>
      </c>
      <c r="E197" s="2" t="s">
        <v>10632</v>
      </c>
      <c r="F197" s="2">
        <v>470.0</v>
      </c>
      <c r="G197" s="2">
        <v>0.0</v>
      </c>
      <c r="H197" s="2" t="s">
        <v>10542</v>
      </c>
      <c r="I197" s="2" t="s">
        <v>10613</v>
      </c>
      <c r="J197" s="2" t="s">
        <v>10544</v>
      </c>
      <c r="K197" s="2" t="s">
        <v>10598</v>
      </c>
      <c r="L197" s="2">
        <v>138.0</v>
      </c>
    </row>
    <row r="198">
      <c r="A198" s="38">
        <v>197.0</v>
      </c>
      <c r="B198" s="2" t="s">
        <v>2815</v>
      </c>
      <c r="C198" s="39" t="s">
        <v>2816</v>
      </c>
      <c r="D198" s="39" t="s">
        <v>2850</v>
      </c>
      <c r="E198" s="2" t="s">
        <v>10633</v>
      </c>
      <c r="F198" s="2">
        <v>471.0</v>
      </c>
      <c r="G198" s="2">
        <v>0.4</v>
      </c>
      <c r="H198" s="2" t="s">
        <v>10542</v>
      </c>
      <c r="I198" s="2" t="s">
        <v>10613</v>
      </c>
      <c r="J198" s="2" t="s">
        <v>10544</v>
      </c>
      <c r="K198" s="2" t="s">
        <v>10598</v>
      </c>
      <c r="L198" s="2">
        <v>138.0</v>
      </c>
    </row>
    <row r="199">
      <c r="A199" s="38">
        <v>198.0</v>
      </c>
      <c r="B199" s="2" t="s">
        <v>2815</v>
      </c>
      <c r="C199" s="39" t="s">
        <v>2816</v>
      </c>
      <c r="D199" s="39" t="s">
        <v>2852</v>
      </c>
      <c r="E199" s="2" t="s">
        <v>10634</v>
      </c>
      <c r="F199" s="2">
        <v>472.0</v>
      </c>
      <c r="G199" s="2">
        <v>1.8</v>
      </c>
      <c r="H199" s="2" t="s">
        <v>10542</v>
      </c>
      <c r="I199" s="2" t="s">
        <v>10613</v>
      </c>
      <c r="J199" s="2" t="s">
        <v>10544</v>
      </c>
      <c r="K199" s="2" t="s">
        <v>10598</v>
      </c>
      <c r="L199" s="153">
        <v>138.0</v>
      </c>
    </row>
    <row r="200">
      <c r="A200" s="38">
        <v>199.0</v>
      </c>
      <c r="B200" s="2" t="s">
        <v>1055</v>
      </c>
      <c r="C200" s="2" t="s">
        <v>1056</v>
      </c>
      <c r="D200" s="2" t="s">
        <v>1740</v>
      </c>
      <c r="F200" s="2">
        <v>501.0</v>
      </c>
      <c r="G200" s="2">
        <v>0.0</v>
      </c>
      <c r="H200" s="2" t="s">
        <v>10519</v>
      </c>
      <c r="I200" s="2" t="s">
        <v>10613</v>
      </c>
      <c r="J200" s="2" t="s">
        <v>10544</v>
      </c>
      <c r="K200" s="2" t="s">
        <v>10598</v>
      </c>
      <c r="L200" s="2">
        <v>133.0</v>
      </c>
    </row>
    <row r="201">
      <c r="A201" s="38">
        <v>200.0</v>
      </c>
      <c r="B201" s="2" t="s">
        <v>1055</v>
      </c>
      <c r="C201" s="2" t="s">
        <v>1056</v>
      </c>
      <c r="D201" s="39" t="s">
        <v>1057</v>
      </c>
      <c r="F201" s="2">
        <v>536.0</v>
      </c>
      <c r="G201" s="2">
        <v>0.0</v>
      </c>
      <c r="H201" s="2" t="s">
        <v>10519</v>
      </c>
      <c r="I201" s="2" t="s">
        <v>10613</v>
      </c>
      <c r="J201" s="2" t="s">
        <v>10544</v>
      </c>
      <c r="K201" s="2" t="s">
        <v>10598</v>
      </c>
      <c r="L201" s="2">
        <v>133.0</v>
      </c>
    </row>
    <row r="202">
      <c r="A202" s="38">
        <v>201.0</v>
      </c>
      <c r="B202" s="2" t="s">
        <v>1055</v>
      </c>
      <c r="C202" s="2" t="s">
        <v>1056</v>
      </c>
      <c r="D202" s="2" t="s">
        <v>2860</v>
      </c>
      <c r="E202" s="2" t="s">
        <v>10635</v>
      </c>
      <c r="F202" s="2">
        <v>554.0</v>
      </c>
      <c r="G202" s="2">
        <v>2.0</v>
      </c>
      <c r="H202" s="2" t="s">
        <v>10519</v>
      </c>
      <c r="I202" s="2" t="s">
        <v>10613</v>
      </c>
      <c r="J202" s="2" t="s">
        <v>10544</v>
      </c>
      <c r="K202" s="2" t="s">
        <v>10598</v>
      </c>
      <c r="L202" s="2">
        <v>133.0</v>
      </c>
    </row>
    <row r="203">
      <c r="A203" s="38">
        <v>202.0</v>
      </c>
      <c r="B203" s="2" t="s">
        <v>948</v>
      </c>
      <c r="C203" s="2" t="s">
        <v>949</v>
      </c>
      <c r="D203" s="114" t="s">
        <v>950</v>
      </c>
      <c r="F203" s="2">
        <v>562.8</v>
      </c>
      <c r="G203" s="2">
        <v>0.4</v>
      </c>
      <c r="H203" s="2" t="s">
        <v>10519</v>
      </c>
      <c r="I203" s="2" t="s">
        <v>10613</v>
      </c>
      <c r="J203" s="2" t="s">
        <v>10544</v>
      </c>
      <c r="K203" s="2" t="s">
        <v>10598</v>
      </c>
      <c r="L203" s="2">
        <v>133.0</v>
      </c>
    </row>
    <row r="204">
      <c r="A204" s="38">
        <v>203.0</v>
      </c>
      <c r="B204" s="2" t="s">
        <v>948</v>
      </c>
      <c r="C204" s="2" t="s">
        <v>949</v>
      </c>
      <c r="D204" s="114" t="s">
        <v>2863</v>
      </c>
      <c r="E204" s="2" t="s">
        <v>10636</v>
      </c>
      <c r="F204" s="2">
        <v>544.0</v>
      </c>
      <c r="G204" s="2">
        <v>5.0</v>
      </c>
      <c r="H204" s="2" t="s">
        <v>10519</v>
      </c>
      <c r="I204" s="2" t="s">
        <v>10613</v>
      </c>
      <c r="J204" s="2" t="s">
        <v>10544</v>
      </c>
      <c r="K204" s="2" t="s">
        <v>10598</v>
      </c>
      <c r="L204" s="2">
        <v>133.0</v>
      </c>
    </row>
    <row r="205">
      <c r="A205" s="38">
        <v>204.0</v>
      </c>
      <c r="B205" s="2" t="s">
        <v>10637</v>
      </c>
      <c r="C205" s="2" t="s">
        <v>2865</v>
      </c>
      <c r="D205" s="2" t="s">
        <v>1316</v>
      </c>
      <c r="F205" s="2">
        <v>463.0</v>
      </c>
      <c r="G205" s="2">
        <v>0.0</v>
      </c>
      <c r="H205" s="2" t="s">
        <v>10519</v>
      </c>
      <c r="I205" s="2" t="s">
        <v>10613</v>
      </c>
      <c r="J205" s="2" t="s">
        <v>10544</v>
      </c>
      <c r="K205" s="2" t="s">
        <v>10598</v>
      </c>
      <c r="L205" s="2">
        <v>129.0</v>
      </c>
    </row>
    <row r="206">
      <c r="A206" s="38">
        <v>205.0</v>
      </c>
      <c r="B206" s="2" t="s">
        <v>10637</v>
      </c>
      <c r="C206" s="2" t="s">
        <v>2865</v>
      </c>
      <c r="D206" s="2" t="s">
        <v>2867</v>
      </c>
      <c r="E206" s="2" t="s">
        <v>10638</v>
      </c>
      <c r="F206" s="2">
        <v>458.0</v>
      </c>
      <c r="G206" s="2">
        <v>0.0</v>
      </c>
      <c r="H206" s="2" t="s">
        <v>10519</v>
      </c>
      <c r="I206" s="2" t="s">
        <v>10613</v>
      </c>
      <c r="J206" s="2" t="s">
        <v>10544</v>
      </c>
      <c r="K206" s="2" t="s">
        <v>10598</v>
      </c>
      <c r="L206" s="2">
        <v>129.0</v>
      </c>
    </row>
    <row r="207">
      <c r="A207" s="38">
        <v>206.0</v>
      </c>
      <c r="B207" s="2" t="s">
        <v>10637</v>
      </c>
      <c r="C207" s="2" t="s">
        <v>2865</v>
      </c>
      <c r="D207" s="2" t="s">
        <v>2869</v>
      </c>
      <c r="E207" s="2" t="s">
        <v>10639</v>
      </c>
      <c r="F207" s="2">
        <v>452.0</v>
      </c>
      <c r="G207" s="2">
        <v>0.0</v>
      </c>
      <c r="H207" s="2" t="s">
        <v>10519</v>
      </c>
      <c r="I207" s="2" t="s">
        <v>10613</v>
      </c>
      <c r="J207" s="2" t="s">
        <v>10544</v>
      </c>
      <c r="K207" s="2" t="s">
        <v>10598</v>
      </c>
      <c r="L207" s="2">
        <v>129.0</v>
      </c>
    </row>
    <row r="208">
      <c r="A208" s="38">
        <v>207.0</v>
      </c>
      <c r="B208" s="2" t="s">
        <v>10637</v>
      </c>
      <c r="C208" s="2" t="s">
        <v>2865</v>
      </c>
      <c r="D208" s="2" t="s">
        <v>2871</v>
      </c>
      <c r="E208" s="2" t="s">
        <v>10640</v>
      </c>
      <c r="F208" s="2">
        <v>465.0</v>
      </c>
      <c r="G208" s="2">
        <v>0.0</v>
      </c>
      <c r="H208" s="2" t="s">
        <v>10519</v>
      </c>
      <c r="I208" s="2" t="s">
        <v>10613</v>
      </c>
      <c r="J208" s="2" t="s">
        <v>10544</v>
      </c>
      <c r="K208" s="2" t="s">
        <v>10598</v>
      </c>
      <c r="L208" s="2">
        <v>129.0</v>
      </c>
    </row>
    <row r="209">
      <c r="A209" s="38">
        <v>208.0</v>
      </c>
      <c r="B209" s="2" t="s">
        <v>10637</v>
      </c>
      <c r="C209" s="2" t="s">
        <v>2865</v>
      </c>
      <c r="D209" s="2" t="s">
        <v>2873</v>
      </c>
      <c r="E209" s="2" t="s">
        <v>10641</v>
      </c>
      <c r="F209" s="2">
        <v>453.0</v>
      </c>
      <c r="G209" s="2">
        <v>0.0</v>
      </c>
      <c r="H209" s="2" t="s">
        <v>10519</v>
      </c>
      <c r="I209" s="2" t="s">
        <v>10613</v>
      </c>
      <c r="J209" s="2" t="s">
        <v>10544</v>
      </c>
      <c r="K209" s="2" t="s">
        <v>10598</v>
      </c>
      <c r="L209" s="2">
        <v>129.0</v>
      </c>
    </row>
    <row r="210">
      <c r="A210" s="38">
        <v>209.0</v>
      </c>
      <c r="B210" s="2" t="s">
        <v>2074</v>
      </c>
      <c r="C210" s="2" t="s">
        <v>2075</v>
      </c>
      <c r="D210" s="2" t="s">
        <v>2875</v>
      </c>
      <c r="E210" s="2" t="s">
        <v>10642</v>
      </c>
      <c r="F210" s="2">
        <v>499.0</v>
      </c>
      <c r="G210" s="2">
        <v>0.0</v>
      </c>
      <c r="H210" s="2" t="s">
        <v>10643</v>
      </c>
      <c r="I210" s="2" t="s">
        <v>10644</v>
      </c>
      <c r="J210" s="2" t="s">
        <v>10543</v>
      </c>
      <c r="K210" s="2" t="s">
        <v>10598</v>
      </c>
      <c r="L210" s="2">
        <v>124.0</v>
      </c>
    </row>
    <row r="211">
      <c r="A211" s="38">
        <v>210.0</v>
      </c>
      <c r="B211" s="2" t="s">
        <v>2074</v>
      </c>
      <c r="C211" s="2" t="s">
        <v>2075</v>
      </c>
      <c r="D211" s="2" t="s">
        <v>2877</v>
      </c>
      <c r="E211" s="2" t="s">
        <v>10645</v>
      </c>
      <c r="F211" s="2">
        <v>500.0</v>
      </c>
      <c r="G211" s="2">
        <v>0.0</v>
      </c>
      <c r="H211" s="2" t="s">
        <v>10643</v>
      </c>
      <c r="I211" s="2" t="s">
        <v>10644</v>
      </c>
      <c r="J211" s="2" t="s">
        <v>10543</v>
      </c>
      <c r="K211" s="2" t="s">
        <v>10598</v>
      </c>
      <c r="L211" s="2">
        <v>124.0</v>
      </c>
    </row>
    <row r="212">
      <c r="A212" s="38">
        <v>211.0</v>
      </c>
      <c r="B212" s="2" t="s">
        <v>2074</v>
      </c>
      <c r="C212" s="2" t="s">
        <v>2075</v>
      </c>
      <c r="D212" s="2" t="s">
        <v>2879</v>
      </c>
      <c r="E212" s="2" t="s">
        <v>10646</v>
      </c>
      <c r="F212" s="2">
        <v>497.0</v>
      </c>
      <c r="G212" s="2">
        <v>0.0</v>
      </c>
      <c r="H212" s="2" t="s">
        <v>10643</v>
      </c>
      <c r="I212" s="2" t="s">
        <v>10644</v>
      </c>
      <c r="J212" s="2" t="s">
        <v>10543</v>
      </c>
      <c r="K212" s="2" t="s">
        <v>10598</v>
      </c>
      <c r="L212" s="2">
        <v>124.0</v>
      </c>
    </row>
    <row r="213">
      <c r="A213" s="38">
        <v>212.0</v>
      </c>
      <c r="B213" s="2" t="s">
        <v>2074</v>
      </c>
      <c r="C213" s="2" t="s">
        <v>2075</v>
      </c>
      <c r="D213" s="2" t="s">
        <v>2881</v>
      </c>
      <c r="E213" s="2" t="s">
        <v>10647</v>
      </c>
      <c r="F213" s="2">
        <v>499.0</v>
      </c>
      <c r="G213" s="2">
        <v>0.0</v>
      </c>
      <c r="H213" s="2" t="s">
        <v>10643</v>
      </c>
      <c r="I213" s="2" t="s">
        <v>10644</v>
      </c>
      <c r="J213" s="2" t="s">
        <v>10543</v>
      </c>
      <c r="K213" s="2" t="s">
        <v>10598</v>
      </c>
      <c r="L213" s="2">
        <v>124.0</v>
      </c>
    </row>
    <row r="214">
      <c r="A214" s="38">
        <v>213.0</v>
      </c>
      <c r="B214" s="2" t="s">
        <v>2074</v>
      </c>
      <c r="C214" s="2" t="s">
        <v>2075</v>
      </c>
      <c r="D214" s="2" t="s">
        <v>2883</v>
      </c>
      <c r="E214" s="2" t="s">
        <v>10648</v>
      </c>
      <c r="F214" s="2">
        <v>508.0</v>
      </c>
      <c r="G214" s="2">
        <v>0.0</v>
      </c>
      <c r="H214" s="2" t="s">
        <v>10643</v>
      </c>
      <c r="I214" s="2" t="s">
        <v>10644</v>
      </c>
      <c r="J214" s="2" t="s">
        <v>10543</v>
      </c>
      <c r="K214" s="2" t="s">
        <v>10598</v>
      </c>
      <c r="L214" s="2">
        <v>124.0</v>
      </c>
    </row>
    <row r="215">
      <c r="A215" s="38">
        <v>214.0</v>
      </c>
      <c r="B215" s="2" t="s">
        <v>2074</v>
      </c>
      <c r="C215" s="2" t="s">
        <v>2075</v>
      </c>
      <c r="D215" s="2" t="s">
        <v>2885</v>
      </c>
      <c r="E215" s="2" t="s">
        <v>10649</v>
      </c>
      <c r="F215" s="2">
        <v>500.0</v>
      </c>
      <c r="G215" s="2">
        <v>0.0</v>
      </c>
      <c r="H215" s="2" t="s">
        <v>10643</v>
      </c>
      <c r="I215" s="2" t="s">
        <v>10644</v>
      </c>
      <c r="J215" s="2" t="s">
        <v>10543</v>
      </c>
      <c r="K215" s="2" t="s">
        <v>10598</v>
      </c>
      <c r="L215" s="2">
        <v>124.0</v>
      </c>
    </row>
    <row r="216">
      <c r="A216" s="38">
        <v>215.0</v>
      </c>
      <c r="B216" s="2" t="s">
        <v>2074</v>
      </c>
      <c r="C216" s="2" t="s">
        <v>2075</v>
      </c>
      <c r="D216" s="2" t="s">
        <v>2887</v>
      </c>
      <c r="E216" s="2" t="s">
        <v>10650</v>
      </c>
      <c r="F216" s="2">
        <v>497.0</v>
      </c>
      <c r="G216" s="2">
        <v>0.0</v>
      </c>
      <c r="H216" s="2" t="s">
        <v>10643</v>
      </c>
      <c r="I216" s="2" t="s">
        <v>10644</v>
      </c>
      <c r="J216" s="2" t="s">
        <v>10543</v>
      </c>
      <c r="K216" s="2" t="s">
        <v>10598</v>
      </c>
      <c r="L216" s="2">
        <v>124.0</v>
      </c>
    </row>
    <row r="217">
      <c r="A217" s="38">
        <v>216.0</v>
      </c>
      <c r="B217" s="2" t="s">
        <v>2074</v>
      </c>
      <c r="C217" s="2" t="s">
        <v>2075</v>
      </c>
      <c r="D217" s="2" t="s">
        <v>2889</v>
      </c>
      <c r="E217" s="2" t="s">
        <v>10651</v>
      </c>
      <c r="F217" s="2">
        <v>501.0</v>
      </c>
      <c r="G217" s="2">
        <v>0.0</v>
      </c>
      <c r="H217" s="2" t="s">
        <v>10643</v>
      </c>
      <c r="I217" s="2" t="s">
        <v>10644</v>
      </c>
      <c r="J217" s="2" t="s">
        <v>10543</v>
      </c>
      <c r="K217" s="2" t="s">
        <v>10598</v>
      </c>
      <c r="L217" s="2">
        <v>124.0</v>
      </c>
    </row>
    <row r="218">
      <c r="A218" s="38">
        <v>217.0</v>
      </c>
      <c r="B218" s="2" t="s">
        <v>2074</v>
      </c>
      <c r="C218" s="2" t="s">
        <v>2075</v>
      </c>
      <c r="D218" s="2" t="s">
        <v>2891</v>
      </c>
      <c r="E218" s="2" t="s">
        <v>10652</v>
      </c>
      <c r="F218" s="2">
        <v>502.0</v>
      </c>
      <c r="G218" s="2">
        <v>0.0</v>
      </c>
      <c r="H218" s="2" t="s">
        <v>10643</v>
      </c>
      <c r="I218" s="2" t="s">
        <v>10644</v>
      </c>
      <c r="J218" s="2" t="s">
        <v>10543</v>
      </c>
      <c r="K218" s="2" t="s">
        <v>10598</v>
      </c>
      <c r="L218" s="2">
        <v>124.0</v>
      </c>
    </row>
    <row r="219">
      <c r="A219" s="38">
        <v>218.0</v>
      </c>
      <c r="B219" s="2" t="s">
        <v>2074</v>
      </c>
      <c r="C219" s="2" t="s">
        <v>2075</v>
      </c>
      <c r="D219" s="2" t="s">
        <v>2893</v>
      </c>
      <c r="E219" s="2" t="s">
        <v>10653</v>
      </c>
      <c r="F219" s="2">
        <v>500.0</v>
      </c>
      <c r="G219" s="2">
        <v>0.0</v>
      </c>
      <c r="H219" s="2" t="s">
        <v>10643</v>
      </c>
      <c r="I219" s="2" t="s">
        <v>10644</v>
      </c>
      <c r="J219" s="2" t="s">
        <v>10543</v>
      </c>
      <c r="K219" s="2" t="s">
        <v>10598</v>
      </c>
      <c r="L219" s="2">
        <v>124.0</v>
      </c>
    </row>
    <row r="220">
      <c r="A220" s="38">
        <v>219.0</v>
      </c>
      <c r="B220" s="2" t="s">
        <v>2074</v>
      </c>
      <c r="C220" s="2" t="s">
        <v>2075</v>
      </c>
      <c r="D220" s="2" t="s">
        <v>2895</v>
      </c>
      <c r="E220" s="2" t="s">
        <v>10654</v>
      </c>
      <c r="F220" s="2">
        <v>501.0</v>
      </c>
      <c r="G220" s="2">
        <v>0.0</v>
      </c>
      <c r="H220" s="2" t="s">
        <v>10643</v>
      </c>
      <c r="I220" s="2" t="s">
        <v>10644</v>
      </c>
      <c r="J220" s="2" t="s">
        <v>10543</v>
      </c>
      <c r="K220" s="2" t="s">
        <v>10598</v>
      </c>
      <c r="L220" s="2">
        <v>124.0</v>
      </c>
    </row>
    <row r="221">
      <c r="A221" s="38">
        <v>220.0</v>
      </c>
      <c r="B221" s="2" t="s">
        <v>2074</v>
      </c>
      <c r="C221" s="2" t="s">
        <v>2075</v>
      </c>
      <c r="D221" s="2" t="s">
        <v>2897</v>
      </c>
      <c r="E221" s="2" t="s">
        <v>10655</v>
      </c>
      <c r="F221" s="2">
        <v>500.0</v>
      </c>
      <c r="G221" s="2">
        <v>0.0</v>
      </c>
      <c r="H221" s="2" t="s">
        <v>10643</v>
      </c>
      <c r="I221" s="2" t="s">
        <v>10644</v>
      </c>
      <c r="J221" s="2" t="s">
        <v>10543</v>
      </c>
      <c r="K221" s="2" t="s">
        <v>10598</v>
      </c>
      <c r="L221" s="2">
        <v>124.0</v>
      </c>
    </row>
    <row r="222">
      <c r="A222" s="38">
        <v>221.0</v>
      </c>
      <c r="B222" s="2" t="s">
        <v>2074</v>
      </c>
      <c r="C222" s="2" t="s">
        <v>2075</v>
      </c>
      <c r="D222" s="2" t="s">
        <v>2899</v>
      </c>
      <c r="E222" s="2" t="s">
        <v>10656</v>
      </c>
      <c r="F222" s="2">
        <v>502.0</v>
      </c>
      <c r="G222" s="2">
        <v>0.0</v>
      </c>
      <c r="H222" s="2" t="s">
        <v>10643</v>
      </c>
      <c r="I222" s="2" t="s">
        <v>10644</v>
      </c>
      <c r="J222" s="2" t="s">
        <v>10543</v>
      </c>
      <c r="K222" s="2" t="s">
        <v>10598</v>
      </c>
      <c r="L222" s="2">
        <v>124.0</v>
      </c>
    </row>
    <row r="223">
      <c r="A223" s="38">
        <v>222.0</v>
      </c>
      <c r="B223" s="2" t="s">
        <v>2074</v>
      </c>
      <c r="C223" s="2" t="s">
        <v>2075</v>
      </c>
      <c r="D223" s="2" t="s">
        <v>2901</v>
      </c>
      <c r="E223" s="2" t="s">
        <v>10657</v>
      </c>
      <c r="F223" s="2">
        <v>502.0</v>
      </c>
      <c r="G223" s="2">
        <v>0.0</v>
      </c>
      <c r="H223" s="2" t="s">
        <v>10643</v>
      </c>
      <c r="I223" s="2" t="s">
        <v>10644</v>
      </c>
      <c r="J223" s="2" t="s">
        <v>10543</v>
      </c>
      <c r="K223" s="2" t="s">
        <v>10598</v>
      </c>
      <c r="L223" s="2">
        <v>124.0</v>
      </c>
    </row>
    <row r="224">
      <c r="A224" s="38">
        <v>223.0</v>
      </c>
      <c r="B224" s="2" t="s">
        <v>2074</v>
      </c>
      <c r="C224" s="2" t="s">
        <v>2075</v>
      </c>
      <c r="D224" s="2" t="s">
        <v>2903</v>
      </c>
      <c r="E224" s="2" t="s">
        <v>10658</v>
      </c>
      <c r="F224" s="2">
        <v>501.0</v>
      </c>
      <c r="G224" s="2">
        <v>0.0</v>
      </c>
      <c r="H224" s="2" t="s">
        <v>10643</v>
      </c>
      <c r="I224" s="2" t="s">
        <v>10644</v>
      </c>
      <c r="J224" s="2" t="s">
        <v>10543</v>
      </c>
      <c r="K224" s="2" t="s">
        <v>10598</v>
      </c>
      <c r="L224" s="2">
        <v>124.0</v>
      </c>
    </row>
    <row r="225">
      <c r="A225" s="38">
        <v>224.0</v>
      </c>
      <c r="B225" s="2" t="s">
        <v>2074</v>
      </c>
      <c r="C225" s="2" t="s">
        <v>2075</v>
      </c>
      <c r="D225" s="2" t="s">
        <v>2905</v>
      </c>
      <c r="E225" s="2" t="s">
        <v>10659</v>
      </c>
      <c r="F225" s="2">
        <v>498.0</v>
      </c>
      <c r="G225" s="2">
        <v>0.0</v>
      </c>
      <c r="H225" s="2" t="s">
        <v>10643</v>
      </c>
      <c r="I225" s="2" t="s">
        <v>10644</v>
      </c>
      <c r="J225" s="2" t="s">
        <v>10543</v>
      </c>
      <c r="K225" s="2" t="s">
        <v>10598</v>
      </c>
      <c r="L225" s="2">
        <v>124.0</v>
      </c>
    </row>
    <row r="226">
      <c r="A226" s="38">
        <v>225.0</v>
      </c>
      <c r="B226" s="2" t="s">
        <v>2074</v>
      </c>
      <c r="C226" s="2" t="s">
        <v>2075</v>
      </c>
      <c r="D226" s="2" t="s">
        <v>2907</v>
      </c>
      <c r="E226" s="2" t="s">
        <v>10660</v>
      </c>
      <c r="F226" s="2">
        <v>499.0</v>
      </c>
      <c r="G226" s="2">
        <v>0.0</v>
      </c>
      <c r="H226" s="2" t="s">
        <v>10643</v>
      </c>
      <c r="I226" s="2" t="s">
        <v>10644</v>
      </c>
      <c r="J226" s="2" t="s">
        <v>10543</v>
      </c>
      <c r="K226" s="2" t="s">
        <v>10598</v>
      </c>
      <c r="L226" s="2">
        <v>124.0</v>
      </c>
    </row>
    <row r="227">
      <c r="A227" s="38">
        <v>226.0</v>
      </c>
      <c r="B227" s="2" t="s">
        <v>2074</v>
      </c>
      <c r="C227" s="2" t="s">
        <v>2075</v>
      </c>
      <c r="D227" s="2" t="s">
        <v>2909</v>
      </c>
      <c r="E227" s="2" t="s">
        <v>10661</v>
      </c>
      <c r="F227" s="2">
        <v>500.0</v>
      </c>
      <c r="G227" s="2">
        <v>0.0</v>
      </c>
      <c r="H227" s="2" t="s">
        <v>10643</v>
      </c>
      <c r="I227" s="2" t="s">
        <v>10644</v>
      </c>
      <c r="J227" s="2" t="s">
        <v>10543</v>
      </c>
      <c r="K227" s="2" t="s">
        <v>10598</v>
      </c>
      <c r="L227" s="2">
        <v>124.0</v>
      </c>
    </row>
    <row r="228">
      <c r="A228" s="38">
        <v>227.0</v>
      </c>
      <c r="B228" s="114" t="s">
        <v>948</v>
      </c>
      <c r="C228" s="2" t="s">
        <v>949</v>
      </c>
      <c r="D228" s="2" t="s">
        <v>1139</v>
      </c>
      <c r="F228" s="2">
        <v>359.0</v>
      </c>
      <c r="G228" s="2">
        <v>0.0</v>
      </c>
      <c r="K228" s="2" t="s">
        <v>10662</v>
      </c>
      <c r="L228" s="2">
        <v>132.0</v>
      </c>
    </row>
    <row r="229">
      <c r="A229" s="38">
        <v>228.0</v>
      </c>
      <c r="B229" s="2" t="s">
        <v>2815</v>
      </c>
      <c r="C229" s="2" t="s">
        <v>2816</v>
      </c>
      <c r="D229" s="2" t="s">
        <v>2911</v>
      </c>
      <c r="F229" s="2">
        <v>355.0</v>
      </c>
      <c r="G229" s="2">
        <v>0.0</v>
      </c>
      <c r="K229" s="2" t="s">
        <v>10662</v>
      </c>
      <c r="L229" s="2">
        <v>132.0</v>
      </c>
    </row>
    <row r="230">
      <c r="A230" s="38">
        <v>229.0</v>
      </c>
      <c r="B230" s="2" t="s">
        <v>2915</v>
      </c>
      <c r="C230" s="2" t="s">
        <v>2916</v>
      </c>
      <c r="D230" s="39" t="s">
        <v>2917</v>
      </c>
      <c r="F230" s="2">
        <v>423.0</v>
      </c>
      <c r="G230" s="2">
        <v>0.0</v>
      </c>
      <c r="K230" s="2" t="s">
        <v>10662</v>
      </c>
      <c r="L230" s="2">
        <v>132.0</v>
      </c>
    </row>
    <row r="231">
      <c r="A231" s="38">
        <v>230.0</v>
      </c>
      <c r="B231" s="2" t="s">
        <v>2920</v>
      </c>
      <c r="C231" s="2" t="s">
        <v>2921</v>
      </c>
      <c r="D231" s="2" t="s">
        <v>2922</v>
      </c>
      <c r="F231" s="2">
        <v>356.0</v>
      </c>
      <c r="G231" s="2">
        <v>0.0</v>
      </c>
      <c r="K231" s="2" t="s">
        <v>10662</v>
      </c>
      <c r="L231" s="2">
        <v>132.0</v>
      </c>
    </row>
    <row r="232">
      <c r="A232" s="38">
        <v>231.0</v>
      </c>
      <c r="B232" s="2" t="s">
        <v>2925</v>
      </c>
      <c r="C232" s="2" t="s">
        <v>2228</v>
      </c>
      <c r="D232" s="2" t="s">
        <v>2926</v>
      </c>
      <c r="F232" s="2">
        <v>358.0</v>
      </c>
      <c r="G232" s="2">
        <v>0.0</v>
      </c>
      <c r="K232" s="2" t="s">
        <v>10662</v>
      </c>
      <c r="L232" s="2">
        <v>132.0</v>
      </c>
    </row>
    <row r="233">
      <c r="A233" s="38">
        <v>232.0</v>
      </c>
      <c r="B233" s="2" t="s">
        <v>2929</v>
      </c>
      <c r="C233" s="2" t="s">
        <v>2758</v>
      </c>
      <c r="D233" s="2" t="s">
        <v>2930</v>
      </c>
      <c r="F233" s="2">
        <v>360.0</v>
      </c>
      <c r="G233" s="2">
        <v>0.0</v>
      </c>
      <c r="K233" s="2" t="s">
        <v>10662</v>
      </c>
      <c r="L233" s="2">
        <v>132.0</v>
      </c>
    </row>
    <row r="234">
      <c r="A234" s="38">
        <v>233.0</v>
      </c>
      <c r="B234" s="2" t="s">
        <v>2934</v>
      </c>
      <c r="C234" s="2" t="s">
        <v>2935</v>
      </c>
      <c r="D234" s="2" t="s">
        <v>2936</v>
      </c>
      <c r="E234" s="154"/>
      <c r="F234" s="2">
        <v>393.0</v>
      </c>
      <c r="G234" s="2">
        <v>0.0</v>
      </c>
      <c r="K234" s="2" t="s">
        <v>10662</v>
      </c>
      <c r="L234" s="2">
        <v>132.0</v>
      </c>
    </row>
    <row r="235">
      <c r="A235" s="38">
        <v>234.0</v>
      </c>
      <c r="B235" s="2" t="s">
        <v>2939</v>
      </c>
      <c r="C235" s="2" t="s">
        <v>2940</v>
      </c>
      <c r="D235" s="2" t="s">
        <v>2941</v>
      </c>
      <c r="F235" s="2">
        <v>359.0</v>
      </c>
      <c r="G235" s="2">
        <v>0.0</v>
      </c>
      <c r="K235" s="2" t="s">
        <v>10662</v>
      </c>
      <c r="L235" s="2">
        <v>132.0</v>
      </c>
    </row>
    <row r="236">
      <c r="A236" s="38">
        <v>235.0</v>
      </c>
      <c r="B236" s="2" t="s">
        <v>2944</v>
      </c>
      <c r="C236" s="2" t="s">
        <v>2945</v>
      </c>
      <c r="D236" s="2" t="s">
        <v>2946</v>
      </c>
      <c r="F236" s="2">
        <v>419.0</v>
      </c>
      <c r="G236" s="2">
        <v>0.0</v>
      </c>
      <c r="K236" s="2" t="s">
        <v>10662</v>
      </c>
      <c r="L236" s="2">
        <v>132.0</v>
      </c>
    </row>
    <row r="237">
      <c r="A237" s="38">
        <v>236.0</v>
      </c>
      <c r="B237" s="114" t="s">
        <v>2949</v>
      </c>
      <c r="C237" s="2" t="s">
        <v>2950</v>
      </c>
      <c r="D237" s="2" t="s">
        <v>2951</v>
      </c>
      <c r="F237" s="2">
        <v>360.0</v>
      </c>
      <c r="G237" s="2">
        <v>0.0</v>
      </c>
      <c r="K237" s="2" t="s">
        <v>10662</v>
      </c>
      <c r="L237" s="2">
        <v>132.0</v>
      </c>
    </row>
    <row r="238">
      <c r="A238" s="38">
        <v>237.0</v>
      </c>
      <c r="B238" s="2" t="s">
        <v>2954</v>
      </c>
      <c r="C238" s="2" t="s">
        <v>2955</v>
      </c>
      <c r="D238" s="2" t="s">
        <v>2956</v>
      </c>
      <c r="F238" s="2">
        <v>414.0</v>
      </c>
      <c r="G238" s="2">
        <v>0.0</v>
      </c>
      <c r="K238" s="2" t="s">
        <v>10662</v>
      </c>
      <c r="L238" s="2">
        <v>132.0</v>
      </c>
    </row>
    <row r="239">
      <c r="A239" s="38">
        <v>238.0</v>
      </c>
      <c r="B239" s="2" t="s">
        <v>2959</v>
      </c>
      <c r="C239" s="2" t="s">
        <v>2960</v>
      </c>
      <c r="D239" s="39" t="s">
        <v>2961</v>
      </c>
      <c r="F239" s="2">
        <v>359.0</v>
      </c>
      <c r="G239" s="2">
        <v>0.0</v>
      </c>
      <c r="K239" s="2" t="s">
        <v>10662</v>
      </c>
      <c r="L239" s="2">
        <v>132.0</v>
      </c>
    </row>
    <row r="240">
      <c r="A240" s="38">
        <v>239.0</v>
      </c>
      <c r="B240" s="2" t="s">
        <v>2964</v>
      </c>
      <c r="C240" s="2" t="s">
        <v>2965</v>
      </c>
      <c r="D240" s="2" t="s">
        <v>2966</v>
      </c>
      <c r="F240" s="2">
        <v>358.0</v>
      </c>
      <c r="G240" s="2">
        <v>0.0</v>
      </c>
      <c r="K240" s="2" t="s">
        <v>10662</v>
      </c>
      <c r="L240" s="2">
        <v>132.0</v>
      </c>
    </row>
    <row r="241">
      <c r="A241" s="38">
        <v>240.0</v>
      </c>
      <c r="B241" s="2" t="s">
        <v>2973</v>
      </c>
      <c r="C241" s="39" t="s">
        <v>2974</v>
      </c>
      <c r="D241" s="2" t="s">
        <v>2975</v>
      </c>
      <c r="F241" s="2">
        <v>420.0</v>
      </c>
      <c r="G241" s="2">
        <v>0.0</v>
      </c>
      <c r="K241" s="2" t="s">
        <v>10662</v>
      </c>
      <c r="L241" s="2">
        <v>132.0</v>
      </c>
    </row>
    <row r="242">
      <c r="A242" s="38">
        <v>241.0</v>
      </c>
      <c r="B242" s="2" t="s">
        <v>2978</v>
      </c>
      <c r="C242" s="39" t="s">
        <v>2205</v>
      </c>
      <c r="D242" s="2" t="s">
        <v>2979</v>
      </c>
      <c r="F242" s="2">
        <v>419.0</v>
      </c>
      <c r="G242" s="2">
        <v>0.0</v>
      </c>
      <c r="K242" s="2" t="s">
        <v>10662</v>
      </c>
      <c r="L242" s="2">
        <v>132.0</v>
      </c>
    </row>
    <row r="243">
      <c r="A243" s="38">
        <v>242.0</v>
      </c>
      <c r="B243" s="2" t="s">
        <v>2983</v>
      </c>
      <c r="C243" s="39" t="s">
        <v>2984</v>
      </c>
      <c r="D243" s="2" t="s">
        <v>2985</v>
      </c>
      <c r="F243" s="2">
        <v>420.0</v>
      </c>
      <c r="G243" s="2">
        <v>0.0</v>
      </c>
      <c r="K243" s="2" t="s">
        <v>10662</v>
      </c>
      <c r="L243" s="2">
        <v>132.0</v>
      </c>
    </row>
    <row r="244">
      <c r="A244" s="38">
        <v>243.0</v>
      </c>
      <c r="B244" s="2" t="s">
        <v>2988</v>
      </c>
      <c r="C244" s="2" t="s">
        <v>2989</v>
      </c>
      <c r="D244" s="2" t="s">
        <v>2990</v>
      </c>
      <c r="F244" s="2">
        <v>489.0</v>
      </c>
      <c r="G244" s="2">
        <v>0.0</v>
      </c>
      <c r="H244" s="2" t="s">
        <v>10643</v>
      </c>
      <c r="I244" s="2" t="s">
        <v>10613</v>
      </c>
      <c r="J244" s="2" t="s">
        <v>10544</v>
      </c>
      <c r="K244" s="2" t="s">
        <v>10598</v>
      </c>
      <c r="L244" s="2">
        <v>144.0</v>
      </c>
      <c r="M244" s="2" t="s">
        <v>10663</v>
      </c>
    </row>
    <row r="245">
      <c r="A245" s="38">
        <v>244.0</v>
      </c>
      <c r="B245" s="2" t="s">
        <v>2993</v>
      </c>
      <c r="C245" s="2" t="s">
        <v>2994</v>
      </c>
      <c r="D245" s="2" t="s">
        <v>2995</v>
      </c>
      <c r="F245" s="2">
        <v>488.0</v>
      </c>
      <c r="G245" s="2">
        <v>0.0</v>
      </c>
      <c r="H245" s="2" t="s">
        <v>10643</v>
      </c>
      <c r="I245" s="2" t="s">
        <v>10613</v>
      </c>
      <c r="J245" s="2" t="s">
        <v>10544</v>
      </c>
      <c r="K245" s="2" t="s">
        <v>10598</v>
      </c>
      <c r="L245" s="2">
        <v>144.0</v>
      </c>
      <c r="M245" s="2" t="s">
        <v>10664</v>
      </c>
    </row>
    <row r="246">
      <c r="A246" s="38">
        <v>245.0</v>
      </c>
      <c r="B246" s="2" t="s">
        <v>2998</v>
      </c>
      <c r="C246" s="2" t="s">
        <v>2999</v>
      </c>
      <c r="D246" s="2" t="s">
        <v>3000</v>
      </c>
      <c r="F246" s="2">
        <v>484.0</v>
      </c>
      <c r="G246" s="2">
        <v>0.0</v>
      </c>
      <c r="H246" s="2" t="s">
        <v>10643</v>
      </c>
      <c r="I246" s="2" t="s">
        <v>10613</v>
      </c>
      <c r="J246" s="2" t="s">
        <v>10544</v>
      </c>
      <c r="K246" s="2" t="s">
        <v>10598</v>
      </c>
      <c r="L246" s="2">
        <v>144.0</v>
      </c>
      <c r="M246" s="2" t="s">
        <v>10665</v>
      </c>
    </row>
    <row r="247">
      <c r="A247" s="38">
        <v>246.0</v>
      </c>
      <c r="B247" s="2" t="s">
        <v>3003</v>
      </c>
      <c r="C247" s="2" t="s">
        <v>3004</v>
      </c>
      <c r="D247" s="2" t="s">
        <v>3005</v>
      </c>
      <c r="F247" s="2">
        <v>501.0</v>
      </c>
      <c r="G247" s="2">
        <v>0.0</v>
      </c>
      <c r="H247" s="2" t="s">
        <v>10643</v>
      </c>
      <c r="I247" s="2" t="s">
        <v>10613</v>
      </c>
      <c r="J247" s="2" t="s">
        <v>10544</v>
      </c>
      <c r="K247" s="2" t="s">
        <v>10598</v>
      </c>
      <c r="L247" s="2">
        <v>144.0</v>
      </c>
      <c r="M247" s="2" t="s">
        <v>10666</v>
      </c>
    </row>
    <row r="248">
      <c r="A248" s="38">
        <v>247.0</v>
      </c>
      <c r="B248" s="2" t="s">
        <v>3003</v>
      </c>
      <c r="C248" s="2" t="s">
        <v>3008</v>
      </c>
      <c r="D248" s="2" t="s">
        <v>3009</v>
      </c>
      <c r="F248" s="2">
        <v>498.0</v>
      </c>
      <c r="G248" s="2">
        <v>0.0</v>
      </c>
      <c r="H248" s="2" t="s">
        <v>10643</v>
      </c>
      <c r="I248" s="2" t="s">
        <v>10613</v>
      </c>
      <c r="J248" s="2" t="s">
        <v>10544</v>
      </c>
      <c r="K248" s="2" t="s">
        <v>10598</v>
      </c>
      <c r="L248" s="2">
        <v>144.0</v>
      </c>
      <c r="M248" s="2" t="s">
        <v>10667</v>
      </c>
    </row>
    <row r="249">
      <c r="A249" s="38">
        <v>248.0</v>
      </c>
      <c r="B249" s="2" t="s">
        <v>3012</v>
      </c>
      <c r="C249" s="2" t="s">
        <v>3013</v>
      </c>
      <c r="D249" s="2" t="s">
        <v>3014</v>
      </c>
      <c r="F249" s="2">
        <v>502.0</v>
      </c>
      <c r="G249" s="2">
        <v>0.0</v>
      </c>
      <c r="H249" s="2" t="s">
        <v>10643</v>
      </c>
      <c r="I249" s="2" t="s">
        <v>10613</v>
      </c>
      <c r="J249" s="2" t="s">
        <v>10544</v>
      </c>
      <c r="K249" s="2" t="s">
        <v>10598</v>
      </c>
      <c r="L249" s="2">
        <v>144.0</v>
      </c>
      <c r="M249" s="2" t="s">
        <v>10668</v>
      </c>
    </row>
    <row r="250">
      <c r="A250" s="38">
        <v>249.0</v>
      </c>
      <c r="B250" s="2" t="s">
        <v>1314</v>
      </c>
      <c r="C250" s="2" t="s">
        <v>1315</v>
      </c>
      <c r="D250" s="2" t="s">
        <v>3017</v>
      </c>
      <c r="E250" s="2" t="s">
        <v>10640</v>
      </c>
      <c r="F250" s="2">
        <v>465.0</v>
      </c>
      <c r="G250" s="2">
        <v>0.0</v>
      </c>
      <c r="H250" s="2" t="s">
        <v>10669</v>
      </c>
      <c r="I250" s="2" t="s">
        <v>10613</v>
      </c>
      <c r="J250" s="2" t="s">
        <v>10543</v>
      </c>
      <c r="K250" s="2" t="s">
        <v>10598</v>
      </c>
      <c r="L250" s="2">
        <v>129.0</v>
      </c>
    </row>
    <row r="251">
      <c r="A251" s="38">
        <v>250.0</v>
      </c>
      <c r="B251" s="2" t="s">
        <v>1314</v>
      </c>
      <c r="C251" s="2" t="s">
        <v>1315</v>
      </c>
      <c r="D251" s="2" t="s">
        <v>3018</v>
      </c>
      <c r="E251" s="2" t="s">
        <v>10641</v>
      </c>
      <c r="F251" s="2">
        <v>453.0</v>
      </c>
      <c r="G251" s="2">
        <v>0.0</v>
      </c>
      <c r="H251" s="2" t="s">
        <v>10669</v>
      </c>
      <c r="I251" s="2" t="s">
        <v>10613</v>
      </c>
      <c r="J251" s="2" t="s">
        <v>10543</v>
      </c>
      <c r="K251" s="2" t="s">
        <v>10598</v>
      </c>
      <c r="L251" s="2">
        <v>129.0</v>
      </c>
    </row>
    <row r="252">
      <c r="A252" s="38">
        <v>251.0</v>
      </c>
      <c r="B252" s="2" t="s">
        <v>1314</v>
      </c>
      <c r="C252" s="2" t="s">
        <v>1315</v>
      </c>
      <c r="D252" s="2" t="s">
        <v>3019</v>
      </c>
      <c r="E252" s="2" t="s">
        <v>10639</v>
      </c>
      <c r="F252" s="2">
        <v>452.0</v>
      </c>
      <c r="G252" s="2">
        <v>0.0</v>
      </c>
      <c r="H252" s="2" t="s">
        <v>10669</v>
      </c>
      <c r="I252" s="2" t="s">
        <v>10613</v>
      </c>
      <c r="J252" s="2" t="s">
        <v>10543</v>
      </c>
      <c r="K252" s="2" t="s">
        <v>10598</v>
      </c>
      <c r="L252" s="2">
        <v>129.0</v>
      </c>
      <c r="M252" s="2" t="s">
        <v>10670</v>
      </c>
    </row>
    <row r="253">
      <c r="A253" s="38">
        <v>252.0</v>
      </c>
      <c r="B253" s="2" t="s">
        <v>1314</v>
      </c>
      <c r="C253" s="2" t="s">
        <v>1315</v>
      </c>
      <c r="D253" s="2" t="s">
        <v>3020</v>
      </c>
      <c r="E253" s="2" t="s">
        <v>10638</v>
      </c>
      <c r="F253" s="2">
        <v>458.0</v>
      </c>
      <c r="G253" s="2">
        <v>0.0</v>
      </c>
      <c r="H253" s="2" t="s">
        <v>10669</v>
      </c>
      <c r="I253" s="2" t="s">
        <v>10613</v>
      </c>
      <c r="J253" s="2" t="s">
        <v>10543</v>
      </c>
      <c r="K253" s="2" t="s">
        <v>10598</v>
      </c>
      <c r="L253" s="2">
        <v>129.0</v>
      </c>
      <c r="M253" s="2" t="s">
        <v>10671</v>
      </c>
    </row>
    <row r="254">
      <c r="A254" s="38">
        <v>253.0</v>
      </c>
      <c r="B254" s="2" t="s">
        <v>3026</v>
      </c>
      <c r="C254" s="2" t="s">
        <v>3027</v>
      </c>
      <c r="D254" s="2" t="s">
        <v>3028</v>
      </c>
      <c r="F254" s="2">
        <v>571.0</v>
      </c>
      <c r="G254" s="2">
        <v>0.0</v>
      </c>
      <c r="H254" s="2" t="s">
        <v>10526</v>
      </c>
      <c r="I254" s="2" t="s">
        <v>10613</v>
      </c>
      <c r="J254" s="2" t="s">
        <v>10672</v>
      </c>
      <c r="K254" s="2" t="s">
        <v>10598</v>
      </c>
      <c r="L254" s="2">
        <v>347.0</v>
      </c>
    </row>
    <row r="255">
      <c r="A255" s="38">
        <v>254.0</v>
      </c>
      <c r="B255" s="2" t="s">
        <v>3026</v>
      </c>
      <c r="C255" s="2" t="s">
        <v>3027</v>
      </c>
      <c r="D255" s="2" t="s">
        <v>3033</v>
      </c>
      <c r="F255" s="2">
        <v>540.0</v>
      </c>
      <c r="G255" s="2">
        <v>0.0</v>
      </c>
      <c r="H255" s="2" t="s">
        <v>10526</v>
      </c>
      <c r="I255" s="2" t="s">
        <v>10613</v>
      </c>
      <c r="J255" s="2" t="s">
        <v>10672</v>
      </c>
      <c r="K255" s="2" t="s">
        <v>10598</v>
      </c>
      <c r="L255" s="2">
        <v>347.0</v>
      </c>
    </row>
    <row r="256">
      <c r="A256" s="38">
        <v>255.0</v>
      </c>
      <c r="B256" s="2" t="s">
        <v>3026</v>
      </c>
      <c r="C256" s="2" t="s">
        <v>3027</v>
      </c>
      <c r="D256" s="2" t="s">
        <v>3037</v>
      </c>
      <c r="E256" s="2" t="s">
        <v>10609</v>
      </c>
      <c r="F256" s="2">
        <v>538.0</v>
      </c>
      <c r="G256" s="2">
        <v>0.0</v>
      </c>
      <c r="H256" s="2" t="s">
        <v>10526</v>
      </c>
      <c r="I256" s="2" t="s">
        <v>10613</v>
      </c>
      <c r="J256" s="2" t="s">
        <v>10672</v>
      </c>
      <c r="K256" s="2" t="s">
        <v>10598</v>
      </c>
      <c r="L256" s="2">
        <v>347.0</v>
      </c>
    </row>
    <row r="257">
      <c r="A257" s="38">
        <v>256.0</v>
      </c>
      <c r="B257" s="2" t="s">
        <v>3026</v>
      </c>
      <c r="C257" s="2" t="s">
        <v>3027</v>
      </c>
      <c r="D257" s="2" t="s">
        <v>3039</v>
      </c>
      <c r="E257" s="2" t="s">
        <v>10609</v>
      </c>
      <c r="F257" s="2">
        <v>542.0</v>
      </c>
      <c r="G257" s="2">
        <v>0.0</v>
      </c>
      <c r="H257" s="2" t="s">
        <v>10526</v>
      </c>
      <c r="I257" s="2" t="s">
        <v>10613</v>
      </c>
      <c r="J257" s="2" t="s">
        <v>10672</v>
      </c>
      <c r="K257" s="2" t="s">
        <v>10598</v>
      </c>
      <c r="L257" s="2">
        <v>347.0</v>
      </c>
    </row>
    <row r="258">
      <c r="A258" s="38">
        <v>257.0</v>
      </c>
      <c r="B258" s="2" t="s">
        <v>3026</v>
      </c>
      <c r="C258" s="2" t="s">
        <v>3027</v>
      </c>
      <c r="D258" s="2" t="s">
        <v>3041</v>
      </c>
      <c r="E258" s="2" t="s">
        <v>10609</v>
      </c>
      <c r="F258" s="2">
        <v>547.0</v>
      </c>
      <c r="G258" s="2">
        <v>0.0</v>
      </c>
      <c r="H258" s="2" t="s">
        <v>10526</v>
      </c>
      <c r="I258" s="2" t="s">
        <v>10613</v>
      </c>
      <c r="J258" s="2" t="s">
        <v>10672</v>
      </c>
      <c r="K258" s="2" t="s">
        <v>10598</v>
      </c>
      <c r="L258" s="2">
        <v>347.0</v>
      </c>
    </row>
    <row r="259">
      <c r="A259" s="38">
        <v>258.0</v>
      </c>
      <c r="B259" s="2" t="s">
        <v>3026</v>
      </c>
      <c r="C259" s="2" t="s">
        <v>3027</v>
      </c>
      <c r="D259" s="2" t="s">
        <v>3043</v>
      </c>
      <c r="E259" s="2" t="s">
        <v>10609</v>
      </c>
      <c r="F259" s="2">
        <v>561.0</v>
      </c>
      <c r="G259" s="2">
        <v>0.0</v>
      </c>
      <c r="H259" s="2" t="s">
        <v>10526</v>
      </c>
      <c r="I259" s="2" t="s">
        <v>10613</v>
      </c>
      <c r="J259" s="2" t="s">
        <v>10672</v>
      </c>
      <c r="K259" s="2" t="s">
        <v>10598</v>
      </c>
      <c r="L259" s="2">
        <v>347.0</v>
      </c>
    </row>
    <row r="260">
      <c r="A260" s="38">
        <v>259.0</v>
      </c>
      <c r="B260" s="2" t="s">
        <v>3026</v>
      </c>
      <c r="C260" s="2" t="s">
        <v>3027</v>
      </c>
      <c r="D260" s="2" t="s">
        <v>3045</v>
      </c>
      <c r="E260" s="2" t="s">
        <v>10609</v>
      </c>
      <c r="F260" s="2">
        <v>565.0</v>
      </c>
      <c r="G260" s="2">
        <v>0.0</v>
      </c>
      <c r="H260" s="2" t="s">
        <v>10526</v>
      </c>
      <c r="I260" s="2" t="s">
        <v>10613</v>
      </c>
      <c r="J260" s="2" t="s">
        <v>10672</v>
      </c>
      <c r="K260" s="2" t="s">
        <v>10598</v>
      </c>
      <c r="L260" s="2">
        <v>347.0</v>
      </c>
    </row>
    <row r="261">
      <c r="A261" s="38">
        <v>260.0</v>
      </c>
      <c r="B261" s="2" t="s">
        <v>3026</v>
      </c>
      <c r="C261" s="2" t="s">
        <v>3027</v>
      </c>
      <c r="D261" s="2" t="s">
        <v>3047</v>
      </c>
      <c r="E261" s="2" t="s">
        <v>10609</v>
      </c>
      <c r="F261" s="2">
        <v>569.0</v>
      </c>
      <c r="G261" s="2">
        <v>0.0</v>
      </c>
      <c r="H261" s="2" t="s">
        <v>10526</v>
      </c>
      <c r="I261" s="2" t="s">
        <v>10613</v>
      </c>
      <c r="J261" s="2" t="s">
        <v>10672</v>
      </c>
      <c r="K261" s="2" t="s">
        <v>10598</v>
      </c>
      <c r="L261" s="2">
        <v>347.0</v>
      </c>
      <c r="O261" s="1"/>
    </row>
    <row r="262">
      <c r="A262" s="38">
        <v>261.0</v>
      </c>
      <c r="B262" s="2" t="s">
        <v>3026</v>
      </c>
      <c r="C262" s="2" t="s">
        <v>3027</v>
      </c>
      <c r="D262" s="2" t="s">
        <v>3048</v>
      </c>
      <c r="E262" s="2" t="s">
        <v>10609</v>
      </c>
      <c r="F262" s="2">
        <v>542.0</v>
      </c>
      <c r="G262" s="2">
        <v>0.0</v>
      </c>
      <c r="H262" s="2" t="s">
        <v>10526</v>
      </c>
      <c r="I262" s="2" t="s">
        <v>10613</v>
      </c>
      <c r="J262" s="2" t="s">
        <v>10672</v>
      </c>
      <c r="K262" s="2" t="s">
        <v>10598</v>
      </c>
      <c r="L262" s="2">
        <v>347.0</v>
      </c>
    </row>
    <row r="263">
      <c r="A263" s="38">
        <v>262.0</v>
      </c>
      <c r="B263" s="2" t="s">
        <v>3026</v>
      </c>
      <c r="C263" s="2" t="s">
        <v>3027</v>
      </c>
      <c r="D263" s="2" t="s">
        <v>3050</v>
      </c>
      <c r="E263" s="2" t="s">
        <v>10609</v>
      </c>
      <c r="F263" s="2">
        <v>558.0</v>
      </c>
      <c r="G263" s="2">
        <v>0.0</v>
      </c>
      <c r="H263" s="2" t="s">
        <v>10526</v>
      </c>
      <c r="I263" s="2" t="s">
        <v>10613</v>
      </c>
      <c r="J263" s="2" t="s">
        <v>10672</v>
      </c>
      <c r="K263" s="2" t="s">
        <v>10598</v>
      </c>
      <c r="L263" s="2">
        <v>347.0</v>
      </c>
    </row>
    <row r="264">
      <c r="A264" s="38">
        <v>263.0</v>
      </c>
      <c r="B264" s="2" t="s">
        <v>3026</v>
      </c>
      <c r="C264" s="2" t="s">
        <v>3027</v>
      </c>
      <c r="D264" s="2" t="s">
        <v>3052</v>
      </c>
      <c r="E264" s="2" t="s">
        <v>10609</v>
      </c>
      <c r="F264" s="2">
        <v>560.0</v>
      </c>
      <c r="G264" s="2">
        <v>0.0</v>
      </c>
      <c r="H264" s="2" t="s">
        <v>10526</v>
      </c>
      <c r="I264" s="2" t="s">
        <v>10613</v>
      </c>
      <c r="J264" s="2" t="s">
        <v>10672</v>
      </c>
      <c r="K264" s="2" t="s">
        <v>10598</v>
      </c>
      <c r="L264" s="2">
        <v>347.0</v>
      </c>
    </row>
    <row r="265">
      <c r="A265" s="38">
        <v>264.0</v>
      </c>
      <c r="B265" s="2" t="s">
        <v>3026</v>
      </c>
      <c r="C265" s="2" t="s">
        <v>3027</v>
      </c>
      <c r="D265" s="2" t="s">
        <v>3054</v>
      </c>
      <c r="E265" s="2" t="s">
        <v>10609</v>
      </c>
      <c r="F265" s="2">
        <v>561.0</v>
      </c>
      <c r="G265" s="2">
        <v>0.0</v>
      </c>
      <c r="H265" s="2" t="s">
        <v>10526</v>
      </c>
      <c r="I265" s="2" t="s">
        <v>10613</v>
      </c>
      <c r="J265" s="2" t="s">
        <v>10672</v>
      </c>
      <c r="K265" s="2" t="s">
        <v>10598</v>
      </c>
      <c r="L265" s="2">
        <v>347.0</v>
      </c>
    </row>
    <row r="266">
      <c r="A266" s="38">
        <v>265.0</v>
      </c>
      <c r="B266" s="2" t="s">
        <v>3026</v>
      </c>
      <c r="C266" s="2" t="s">
        <v>3027</v>
      </c>
      <c r="D266" s="2" t="s">
        <v>3056</v>
      </c>
      <c r="E266" s="2" t="s">
        <v>10609</v>
      </c>
      <c r="F266" s="2">
        <v>566.0</v>
      </c>
      <c r="G266" s="2">
        <v>0.0</v>
      </c>
      <c r="H266" s="2" t="s">
        <v>10526</v>
      </c>
      <c r="I266" s="2" t="s">
        <v>10613</v>
      </c>
      <c r="J266" s="2" t="s">
        <v>10672</v>
      </c>
      <c r="K266" s="2" t="s">
        <v>10598</v>
      </c>
      <c r="L266" s="2">
        <v>347.0</v>
      </c>
    </row>
    <row r="267">
      <c r="A267" s="38">
        <v>266.0</v>
      </c>
      <c r="B267" s="2" t="s">
        <v>3026</v>
      </c>
      <c r="C267" s="2" t="s">
        <v>3027</v>
      </c>
      <c r="D267" s="2" t="s">
        <v>3058</v>
      </c>
      <c r="E267" s="2" t="s">
        <v>10609</v>
      </c>
      <c r="F267" s="2">
        <v>556.0</v>
      </c>
      <c r="G267" s="2">
        <v>0.0</v>
      </c>
      <c r="H267" s="2" t="s">
        <v>10526</v>
      </c>
      <c r="I267" s="2" t="s">
        <v>10613</v>
      </c>
      <c r="J267" s="2" t="s">
        <v>10672</v>
      </c>
      <c r="K267" s="2" t="s">
        <v>10598</v>
      </c>
      <c r="L267" s="2">
        <v>347.0</v>
      </c>
    </row>
    <row r="268">
      <c r="A268" s="38">
        <v>267.0</v>
      </c>
      <c r="B268" s="2" t="s">
        <v>3026</v>
      </c>
      <c r="C268" s="2" t="s">
        <v>3027</v>
      </c>
      <c r="D268" s="2" t="s">
        <v>3060</v>
      </c>
      <c r="E268" s="2" t="s">
        <v>10609</v>
      </c>
      <c r="F268" s="2">
        <v>550.0</v>
      </c>
      <c r="G268" s="2">
        <v>0.0</v>
      </c>
      <c r="H268" s="2" t="s">
        <v>10526</v>
      </c>
      <c r="I268" s="2" t="s">
        <v>10613</v>
      </c>
      <c r="J268" s="2" t="s">
        <v>10672</v>
      </c>
      <c r="K268" s="2" t="s">
        <v>10598</v>
      </c>
      <c r="L268" s="2">
        <v>347.0</v>
      </c>
    </row>
    <row r="269">
      <c r="A269" s="38">
        <v>268.0</v>
      </c>
      <c r="B269" s="2" t="s">
        <v>3026</v>
      </c>
      <c r="C269" s="2" t="s">
        <v>3027</v>
      </c>
      <c r="D269" s="2" t="s">
        <v>3062</v>
      </c>
      <c r="E269" s="2" t="s">
        <v>10673</v>
      </c>
      <c r="F269" s="2">
        <v>543.0</v>
      </c>
      <c r="G269" s="2">
        <v>0.0</v>
      </c>
      <c r="H269" s="2" t="s">
        <v>10526</v>
      </c>
      <c r="I269" s="2" t="s">
        <v>10613</v>
      </c>
      <c r="J269" s="2" t="s">
        <v>10672</v>
      </c>
      <c r="K269" s="2" t="s">
        <v>10598</v>
      </c>
      <c r="L269" s="2">
        <v>347.0</v>
      </c>
    </row>
    <row r="270">
      <c r="A270" s="38">
        <v>269.0</v>
      </c>
      <c r="B270" s="2" t="s">
        <v>3026</v>
      </c>
      <c r="C270" s="2" t="s">
        <v>3027</v>
      </c>
      <c r="D270" s="2" t="s">
        <v>3064</v>
      </c>
      <c r="E270" s="39" t="s">
        <v>10674</v>
      </c>
      <c r="F270" s="2">
        <v>545.0</v>
      </c>
      <c r="G270" s="2">
        <v>0.0</v>
      </c>
      <c r="H270" s="2" t="s">
        <v>10526</v>
      </c>
      <c r="I270" s="2" t="s">
        <v>10613</v>
      </c>
      <c r="J270" s="2" t="s">
        <v>10672</v>
      </c>
      <c r="K270" s="2" t="s">
        <v>10598</v>
      </c>
      <c r="L270" s="2">
        <v>347.0</v>
      </c>
    </row>
    <row r="271">
      <c r="A271" s="38">
        <v>270.0</v>
      </c>
      <c r="B271" s="2" t="s">
        <v>3026</v>
      </c>
      <c r="C271" s="2" t="s">
        <v>3027</v>
      </c>
      <c r="D271" s="2" t="s">
        <v>3066</v>
      </c>
      <c r="E271" s="39" t="s">
        <v>10675</v>
      </c>
      <c r="F271" s="2">
        <v>543.0</v>
      </c>
      <c r="G271" s="2">
        <v>0.0</v>
      </c>
      <c r="H271" s="2" t="s">
        <v>10526</v>
      </c>
      <c r="I271" s="2" t="s">
        <v>10613</v>
      </c>
      <c r="J271" s="2" t="s">
        <v>10672</v>
      </c>
      <c r="K271" s="2" t="s">
        <v>10598</v>
      </c>
      <c r="L271" s="2">
        <v>347.0</v>
      </c>
    </row>
    <row r="272">
      <c r="A272" s="38">
        <v>271.0</v>
      </c>
      <c r="B272" s="2" t="s">
        <v>3026</v>
      </c>
      <c r="C272" s="2" t="s">
        <v>3027</v>
      </c>
      <c r="D272" s="2" t="s">
        <v>3068</v>
      </c>
      <c r="E272" s="2" t="s">
        <v>10676</v>
      </c>
      <c r="F272" s="2">
        <v>550.0</v>
      </c>
      <c r="G272" s="2">
        <v>0.0</v>
      </c>
      <c r="H272" s="2" t="s">
        <v>10526</v>
      </c>
      <c r="I272" s="2" t="s">
        <v>10613</v>
      </c>
      <c r="J272" s="2" t="s">
        <v>10672</v>
      </c>
      <c r="K272" s="2" t="s">
        <v>10598</v>
      </c>
      <c r="L272" s="2">
        <v>347.0</v>
      </c>
    </row>
    <row r="273">
      <c r="A273" s="38">
        <v>272.0</v>
      </c>
      <c r="B273" s="2" t="s">
        <v>3026</v>
      </c>
      <c r="C273" s="2" t="s">
        <v>3027</v>
      </c>
      <c r="D273" s="2" t="s">
        <v>3070</v>
      </c>
      <c r="E273" s="39" t="s">
        <v>10677</v>
      </c>
      <c r="F273" s="2">
        <v>547.0</v>
      </c>
      <c r="G273" s="2">
        <v>0.0</v>
      </c>
      <c r="H273" s="2" t="s">
        <v>10526</v>
      </c>
      <c r="I273" s="2" t="s">
        <v>10613</v>
      </c>
      <c r="J273" s="2" t="s">
        <v>10672</v>
      </c>
      <c r="K273" s="2" t="s">
        <v>10598</v>
      </c>
      <c r="L273" s="2">
        <v>347.0</v>
      </c>
    </row>
    <row r="274">
      <c r="A274" s="38">
        <v>273.0</v>
      </c>
      <c r="B274" s="2" t="s">
        <v>3026</v>
      </c>
      <c r="C274" s="2" t="s">
        <v>3027</v>
      </c>
      <c r="D274" s="2" t="s">
        <v>3072</v>
      </c>
      <c r="E274" s="39" t="s">
        <v>10678</v>
      </c>
      <c r="F274" s="2">
        <v>548.0</v>
      </c>
      <c r="G274" s="2">
        <v>0.0</v>
      </c>
      <c r="H274" s="2" t="s">
        <v>10526</v>
      </c>
      <c r="I274" s="2" t="s">
        <v>10613</v>
      </c>
      <c r="J274" s="2" t="s">
        <v>10672</v>
      </c>
      <c r="K274" s="2" t="s">
        <v>10598</v>
      </c>
      <c r="L274" s="2">
        <v>347.0</v>
      </c>
    </row>
    <row r="275">
      <c r="A275" s="38">
        <v>274.0</v>
      </c>
      <c r="B275" s="2" t="s">
        <v>3026</v>
      </c>
      <c r="C275" s="2" t="s">
        <v>3027</v>
      </c>
      <c r="D275" s="2" t="s">
        <v>3074</v>
      </c>
      <c r="E275" s="39" t="s">
        <v>10679</v>
      </c>
      <c r="F275" s="2">
        <v>546.0</v>
      </c>
      <c r="G275" s="2">
        <v>0.0</v>
      </c>
      <c r="H275" s="2" t="s">
        <v>10526</v>
      </c>
      <c r="I275" s="2" t="s">
        <v>10613</v>
      </c>
      <c r="J275" s="2" t="s">
        <v>10672</v>
      </c>
      <c r="K275" s="2" t="s">
        <v>10598</v>
      </c>
      <c r="L275" s="2">
        <v>347.0</v>
      </c>
    </row>
    <row r="276">
      <c r="A276" s="38">
        <v>275.0</v>
      </c>
      <c r="B276" s="2" t="s">
        <v>3026</v>
      </c>
      <c r="C276" s="2" t="s">
        <v>3027</v>
      </c>
      <c r="D276" s="2" t="s">
        <v>3076</v>
      </c>
      <c r="E276" s="39" t="s">
        <v>10680</v>
      </c>
      <c r="F276" s="2">
        <v>550.0</v>
      </c>
      <c r="G276" s="2">
        <v>0.0</v>
      </c>
      <c r="H276" s="2" t="s">
        <v>10526</v>
      </c>
      <c r="I276" s="2" t="s">
        <v>10613</v>
      </c>
      <c r="J276" s="2" t="s">
        <v>10672</v>
      </c>
      <c r="K276" s="2" t="s">
        <v>10598</v>
      </c>
      <c r="L276" s="2">
        <v>347.0</v>
      </c>
    </row>
    <row r="277">
      <c r="A277" s="38">
        <v>276.0</v>
      </c>
      <c r="B277" s="2" t="s">
        <v>3026</v>
      </c>
      <c r="C277" s="2" t="s">
        <v>3027</v>
      </c>
      <c r="D277" s="2" t="s">
        <v>3078</v>
      </c>
      <c r="E277" s="39" t="s">
        <v>10681</v>
      </c>
      <c r="F277" s="2">
        <v>543.0</v>
      </c>
      <c r="G277" s="2">
        <v>0.0</v>
      </c>
      <c r="H277" s="2" t="s">
        <v>10526</v>
      </c>
      <c r="I277" s="2" t="s">
        <v>10613</v>
      </c>
      <c r="J277" s="2" t="s">
        <v>10672</v>
      </c>
      <c r="K277" s="2" t="s">
        <v>10598</v>
      </c>
      <c r="L277" s="2">
        <v>347.0</v>
      </c>
    </row>
    <row r="278">
      <c r="A278" s="38">
        <v>277.0</v>
      </c>
      <c r="B278" s="2" t="s">
        <v>3026</v>
      </c>
      <c r="C278" s="2" t="s">
        <v>3027</v>
      </c>
      <c r="D278" s="2" t="s">
        <v>3080</v>
      </c>
      <c r="E278" s="39" t="s">
        <v>10682</v>
      </c>
      <c r="F278" s="2">
        <v>552.0</v>
      </c>
      <c r="G278" s="2">
        <v>0.0</v>
      </c>
      <c r="H278" s="2" t="s">
        <v>10526</v>
      </c>
      <c r="I278" s="2" t="s">
        <v>10613</v>
      </c>
      <c r="J278" s="2" t="s">
        <v>10672</v>
      </c>
      <c r="K278" s="2" t="s">
        <v>10598</v>
      </c>
      <c r="L278" s="2">
        <v>347.0</v>
      </c>
    </row>
    <row r="279">
      <c r="A279" s="38">
        <v>278.0</v>
      </c>
      <c r="B279" s="2" t="s">
        <v>3026</v>
      </c>
      <c r="C279" s="2" t="s">
        <v>3027</v>
      </c>
      <c r="D279" s="2" t="s">
        <v>3082</v>
      </c>
      <c r="E279" s="39" t="s">
        <v>10683</v>
      </c>
      <c r="F279" s="2">
        <v>554.0</v>
      </c>
      <c r="G279" s="2">
        <v>0.0</v>
      </c>
      <c r="H279" s="2" t="s">
        <v>10526</v>
      </c>
      <c r="I279" s="2" t="s">
        <v>10613</v>
      </c>
      <c r="J279" s="2" t="s">
        <v>10672</v>
      </c>
      <c r="K279" s="2" t="s">
        <v>10598</v>
      </c>
      <c r="L279" s="2">
        <v>347.0</v>
      </c>
    </row>
    <row r="280">
      <c r="A280" s="38">
        <v>279.0</v>
      </c>
      <c r="B280" s="2" t="s">
        <v>3026</v>
      </c>
      <c r="C280" s="2" t="s">
        <v>3027</v>
      </c>
      <c r="D280" s="2" t="s">
        <v>3084</v>
      </c>
      <c r="E280" s="39" t="s">
        <v>10684</v>
      </c>
      <c r="F280" s="2">
        <v>551.0</v>
      </c>
      <c r="G280" s="2">
        <v>0.0</v>
      </c>
      <c r="H280" s="2" t="s">
        <v>10526</v>
      </c>
      <c r="I280" s="2" t="s">
        <v>10613</v>
      </c>
      <c r="J280" s="2" t="s">
        <v>10672</v>
      </c>
      <c r="K280" s="2" t="s">
        <v>10598</v>
      </c>
      <c r="L280" s="2">
        <v>347.0</v>
      </c>
    </row>
    <row r="281">
      <c r="A281" s="38">
        <v>280.0</v>
      </c>
      <c r="B281" s="2" t="s">
        <v>3026</v>
      </c>
      <c r="C281" s="2" t="s">
        <v>3027</v>
      </c>
      <c r="D281" s="2" t="s">
        <v>3086</v>
      </c>
      <c r="E281" s="39" t="s">
        <v>10685</v>
      </c>
      <c r="F281" s="2">
        <v>551.0</v>
      </c>
      <c r="G281" s="2">
        <v>0.0</v>
      </c>
      <c r="H281" s="2" t="s">
        <v>10526</v>
      </c>
      <c r="I281" s="2" t="s">
        <v>10613</v>
      </c>
      <c r="J281" s="2" t="s">
        <v>10672</v>
      </c>
      <c r="K281" s="2" t="s">
        <v>10598</v>
      </c>
      <c r="L281" s="2">
        <v>347.0</v>
      </c>
    </row>
    <row r="282">
      <c r="A282" s="38">
        <v>281.0</v>
      </c>
      <c r="B282" s="2" t="s">
        <v>3026</v>
      </c>
      <c r="C282" s="2" t="s">
        <v>3027</v>
      </c>
      <c r="D282" s="2" t="s">
        <v>3088</v>
      </c>
      <c r="E282" s="39" t="s">
        <v>10686</v>
      </c>
      <c r="F282" s="2">
        <v>549.0</v>
      </c>
      <c r="G282" s="2">
        <v>0.0</v>
      </c>
      <c r="H282" s="2" t="s">
        <v>10526</v>
      </c>
      <c r="I282" s="2" t="s">
        <v>10613</v>
      </c>
      <c r="J282" s="2" t="s">
        <v>10672</v>
      </c>
      <c r="K282" s="2" t="s">
        <v>10598</v>
      </c>
      <c r="L282" s="2">
        <v>347.0</v>
      </c>
    </row>
    <row r="283">
      <c r="A283" s="38">
        <v>282.0</v>
      </c>
      <c r="B283" s="2" t="s">
        <v>1314</v>
      </c>
      <c r="C283" s="2" t="s">
        <v>1315</v>
      </c>
      <c r="D283" s="2" t="s">
        <v>3090</v>
      </c>
      <c r="F283" s="2">
        <v>463.0</v>
      </c>
      <c r="G283" s="2">
        <v>0.0</v>
      </c>
      <c r="H283" s="2" t="s">
        <v>10669</v>
      </c>
      <c r="I283" s="2" t="s">
        <v>10613</v>
      </c>
      <c r="J283" s="2" t="s">
        <v>10543</v>
      </c>
      <c r="K283" s="2" t="s">
        <v>10598</v>
      </c>
      <c r="L283" s="2">
        <v>129.0</v>
      </c>
    </row>
    <row r="284">
      <c r="A284" s="38">
        <v>283.0</v>
      </c>
      <c r="B284" s="2" t="s">
        <v>3093</v>
      </c>
      <c r="C284" s="2" t="s">
        <v>3094</v>
      </c>
      <c r="D284" s="2" t="s">
        <v>3095</v>
      </c>
      <c r="F284" s="2">
        <v>482.0</v>
      </c>
      <c r="G284" s="2">
        <v>0.0</v>
      </c>
      <c r="H284" s="2" t="s">
        <v>10687</v>
      </c>
      <c r="I284" s="2" t="s">
        <v>10591</v>
      </c>
      <c r="J284" s="2" t="s">
        <v>10543</v>
      </c>
      <c r="K284" s="2" t="s">
        <v>10598</v>
      </c>
      <c r="L284" s="2">
        <v>346.0</v>
      </c>
    </row>
    <row r="285">
      <c r="A285" s="38">
        <v>284.0</v>
      </c>
      <c r="B285" s="2" t="s">
        <v>3093</v>
      </c>
      <c r="C285" s="113" t="s">
        <v>3098</v>
      </c>
      <c r="D285" s="2" t="s">
        <v>3099</v>
      </c>
      <c r="F285" s="2">
        <v>485.0</v>
      </c>
      <c r="G285" s="2">
        <v>0.0</v>
      </c>
      <c r="H285" s="2" t="s">
        <v>10687</v>
      </c>
      <c r="I285" s="2" t="s">
        <v>10591</v>
      </c>
      <c r="J285" s="2" t="s">
        <v>10543</v>
      </c>
      <c r="K285" s="2" t="s">
        <v>10598</v>
      </c>
      <c r="L285" s="2">
        <v>346.0</v>
      </c>
    </row>
    <row r="286">
      <c r="A286" s="38">
        <v>285.0</v>
      </c>
      <c r="B286" s="2" t="s">
        <v>3102</v>
      </c>
      <c r="C286" s="2" t="s">
        <v>3103</v>
      </c>
      <c r="D286" s="2" t="s">
        <v>3104</v>
      </c>
      <c r="F286" s="2">
        <v>452.0</v>
      </c>
      <c r="G286" s="2">
        <v>0.0</v>
      </c>
      <c r="H286" s="2" t="s">
        <v>10687</v>
      </c>
      <c r="I286" s="2" t="s">
        <v>10591</v>
      </c>
      <c r="J286" s="2" t="s">
        <v>10543</v>
      </c>
      <c r="K286" s="2" t="s">
        <v>10598</v>
      </c>
      <c r="L286" s="2">
        <v>346.0</v>
      </c>
    </row>
    <row r="287">
      <c r="A287" s="38">
        <v>286.0</v>
      </c>
      <c r="B287" s="2" t="s">
        <v>3107</v>
      </c>
      <c r="C287" s="39" t="s">
        <v>1506</v>
      </c>
      <c r="D287" s="2" t="s">
        <v>3108</v>
      </c>
      <c r="E287" s="39"/>
      <c r="F287" s="2">
        <v>466.0</v>
      </c>
      <c r="G287" s="2">
        <v>0.0</v>
      </c>
      <c r="H287" s="2" t="s">
        <v>10687</v>
      </c>
      <c r="I287" s="2" t="s">
        <v>10591</v>
      </c>
      <c r="J287" s="2" t="s">
        <v>10543</v>
      </c>
      <c r="K287" s="2" t="s">
        <v>10598</v>
      </c>
      <c r="L287" s="2">
        <v>346.0</v>
      </c>
    </row>
    <row r="288">
      <c r="A288" s="38">
        <v>287.0</v>
      </c>
      <c r="B288" s="2" t="s">
        <v>2969</v>
      </c>
      <c r="C288" s="2" t="s">
        <v>2075</v>
      </c>
      <c r="D288" s="39" t="s">
        <v>3111</v>
      </c>
      <c r="E288" s="2" t="s">
        <v>10622</v>
      </c>
      <c r="F288" s="2">
        <v>502.0</v>
      </c>
      <c r="G288" s="2">
        <v>0.0</v>
      </c>
      <c r="H288" s="2" t="s">
        <v>10687</v>
      </c>
      <c r="I288" s="2" t="s">
        <v>10591</v>
      </c>
      <c r="J288" s="2" t="s">
        <v>10688</v>
      </c>
      <c r="K288" s="2" t="s">
        <v>10598</v>
      </c>
      <c r="L288" s="2">
        <v>349.0</v>
      </c>
    </row>
    <row r="289">
      <c r="A289" s="38">
        <v>288.0</v>
      </c>
      <c r="B289" s="2" t="s">
        <v>2969</v>
      </c>
      <c r="C289" s="2" t="s">
        <v>2075</v>
      </c>
      <c r="D289" s="39" t="s">
        <v>3113</v>
      </c>
      <c r="E289" s="2" t="s">
        <v>10554</v>
      </c>
      <c r="F289" s="2">
        <v>510.0</v>
      </c>
      <c r="G289" s="2">
        <v>0.0</v>
      </c>
      <c r="H289" s="2" t="s">
        <v>10687</v>
      </c>
      <c r="I289" s="2" t="s">
        <v>10591</v>
      </c>
      <c r="J289" s="2" t="s">
        <v>10688</v>
      </c>
      <c r="K289" s="2" t="s">
        <v>10598</v>
      </c>
      <c r="L289" s="2">
        <v>349.0</v>
      </c>
    </row>
    <row r="290">
      <c r="A290" s="38">
        <v>289.0</v>
      </c>
      <c r="B290" s="2" t="s">
        <v>2969</v>
      </c>
      <c r="C290" s="2" t="s">
        <v>2075</v>
      </c>
      <c r="D290" s="39" t="s">
        <v>3115</v>
      </c>
      <c r="E290" s="2" t="s">
        <v>10689</v>
      </c>
      <c r="F290" s="2">
        <v>514.0</v>
      </c>
      <c r="G290" s="2">
        <v>0.0</v>
      </c>
      <c r="H290" s="2" t="s">
        <v>10687</v>
      </c>
      <c r="I290" s="2" t="s">
        <v>10591</v>
      </c>
      <c r="J290" s="2" t="s">
        <v>10688</v>
      </c>
      <c r="K290" s="2" t="s">
        <v>10598</v>
      </c>
      <c r="L290" s="2">
        <v>349.0</v>
      </c>
    </row>
    <row r="291">
      <c r="A291" s="38">
        <v>290.0</v>
      </c>
      <c r="B291" s="2" t="s">
        <v>2969</v>
      </c>
      <c r="C291" s="2" t="s">
        <v>2075</v>
      </c>
      <c r="D291" s="39" t="s">
        <v>3117</v>
      </c>
      <c r="E291" s="2" t="s">
        <v>10690</v>
      </c>
      <c r="F291" s="2">
        <v>520.0</v>
      </c>
      <c r="G291" s="2">
        <v>0.0</v>
      </c>
      <c r="H291" s="2" t="s">
        <v>10687</v>
      </c>
      <c r="I291" s="2" t="s">
        <v>10591</v>
      </c>
      <c r="J291" s="2" t="s">
        <v>10688</v>
      </c>
      <c r="K291" s="2" t="s">
        <v>10598</v>
      </c>
      <c r="L291" s="2">
        <v>349.0</v>
      </c>
    </row>
    <row r="292">
      <c r="A292" s="38">
        <v>291.0</v>
      </c>
      <c r="B292" s="2" t="s">
        <v>2969</v>
      </c>
      <c r="C292" s="2" t="s">
        <v>2075</v>
      </c>
      <c r="D292" s="39" t="s">
        <v>3119</v>
      </c>
      <c r="E292" s="2" t="s">
        <v>10691</v>
      </c>
      <c r="F292" s="2">
        <v>512.0</v>
      </c>
      <c r="G292" s="2">
        <v>0.0</v>
      </c>
      <c r="H292" s="2" t="s">
        <v>10687</v>
      </c>
      <c r="I292" s="2" t="s">
        <v>10591</v>
      </c>
      <c r="J292" s="2" t="s">
        <v>10688</v>
      </c>
      <c r="K292" s="2" t="s">
        <v>10598</v>
      </c>
      <c r="L292" s="2">
        <v>349.0</v>
      </c>
    </row>
    <row r="293">
      <c r="A293" s="38">
        <v>292.0</v>
      </c>
      <c r="B293" s="2" t="s">
        <v>2969</v>
      </c>
      <c r="C293" s="2" t="s">
        <v>2075</v>
      </c>
      <c r="D293" s="39" t="s">
        <v>3121</v>
      </c>
      <c r="E293" s="2" t="s">
        <v>10692</v>
      </c>
      <c r="F293" s="2">
        <v>514.0</v>
      </c>
      <c r="G293" s="2">
        <v>0.0</v>
      </c>
      <c r="H293" s="2" t="s">
        <v>10687</v>
      </c>
      <c r="I293" s="2" t="s">
        <v>10591</v>
      </c>
      <c r="J293" s="2" t="s">
        <v>10688</v>
      </c>
      <c r="K293" s="2" t="s">
        <v>10598</v>
      </c>
      <c r="L293" s="2">
        <v>349.0</v>
      </c>
    </row>
    <row r="294">
      <c r="A294" s="38">
        <v>293.0</v>
      </c>
      <c r="B294" s="114" t="s">
        <v>3879</v>
      </c>
      <c r="C294" s="39" t="s">
        <v>3880</v>
      </c>
      <c r="D294" s="39" t="s">
        <v>3881</v>
      </c>
      <c r="F294" s="2">
        <v>500.0</v>
      </c>
      <c r="G294" s="2">
        <v>0.0</v>
      </c>
      <c r="K294" s="2" t="s">
        <v>10693</v>
      </c>
      <c r="L294" s="2">
        <v>155.0</v>
      </c>
    </row>
    <row r="295">
      <c r="A295" s="38">
        <v>294.0</v>
      </c>
      <c r="B295" s="114" t="s">
        <v>3123</v>
      </c>
      <c r="C295" s="39" t="s">
        <v>949</v>
      </c>
      <c r="D295" s="114" t="s">
        <v>1657</v>
      </c>
      <c r="F295" s="2">
        <v>492.0</v>
      </c>
      <c r="G295" s="2">
        <v>0.0</v>
      </c>
      <c r="K295" s="2" t="s">
        <v>10693</v>
      </c>
      <c r="L295" s="2">
        <v>155.0</v>
      </c>
    </row>
    <row r="296">
      <c r="A296" s="38">
        <v>295.0</v>
      </c>
      <c r="B296" s="114" t="s">
        <v>3126</v>
      </c>
      <c r="C296" s="39" t="s">
        <v>3127</v>
      </c>
      <c r="D296" s="113" t="s">
        <v>3128</v>
      </c>
      <c r="F296" s="2">
        <v>505.0</v>
      </c>
      <c r="G296" s="2">
        <v>0.0</v>
      </c>
      <c r="K296" s="2" t="s">
        <v>10693</v>
      </c>
      <c r="L296" s="2">
        <v>155.0</v>
      </c>
    </row>
    <row r="297">
      <c r="A297" s="38">
        <v>296.0</v>
      </c>
      <c r="B297" s="114" t="s">
        <v>2915</v>
      </c>
      <c r="C297" s="39" t="s">
        <v>2916</v>
      </c>
      <c r="D297" s="113" t="s">
        <v>3132</v>
      </c>
      <c r="F297" s="2">
        <v>502.0</v>
      </c>
      <c r="G297" s="2">
        <v>0.0</v>
      </c>
      <c r="K297" s="2" t="s">
        <v>10693</v>
      </c>
      <c r="L297" s="2">
        <v>155.0</v>
      </c>
    </row>
    <row r="298">
      <c r="A298" s="38">
        <v>297.0</v>
      </c>
      <c r="B298" s="114" t="s">
        <v>3135</v>
      </c>
      <c r="C298" s="39" t="s">
        <v>3136</v>
      </c>
      <c r="D298" s="2" t="s">
        <v>3137</v>
      </c>
      <c r="F298" s="2">
        <v>502.0</v>
      </c>
      <c r="G298" s="2">
        <v>0.0</v>
      </c>
      <c r="K298" s="2" t="s">
        <v>10693</v>
      </c>
      <c r="L298" s="2">
        <v>155.0</v>
      </c>
    </row>
    <row r="299">
      <c r="A299" s="38">
        <v>298.0</v>
      </c>
      <c r="B299" s="2" t="s">
        <v>3135</v>
      </c>
      <c r="C299" s="39" t="s">
        <v>3140</v>
      </c>
      <c r="D299" s="2" t="s">
        <v>3141</v>
      </c>
      <c r="F299" s="2">
        <v>500.0</v>
      </c>
      <c r="G299" s="2">
        <v>0.0</v>
      </c>
      <c r="K299" s="2" t="s">
        <v>10693</v>
      </c>
      <c r="L299" s="2">
        <v>155.0</v>
      </c>
    </row>
    <row r="300">
      <c r="A300" s="38">
        <v>299.0</v>
      </c>
      <c r="B300" s="113" t="s">
        <v>3144</v>
      </c>
      <c r="C300" s="113" t="s">
        <v>2921</v>
      </c>
      <c r="D300" s="2" t="s">
        <v>3145</v>
      </c>
      <c r="F300" s="2">
        <v>506.0</v>
      </c>
      <c r="G300" s="2">
        <v>0.0</v>
      </c>
      <c r="K300" s="2" t="s">
        <v>10693</v>
      </c>
      <c r="L300" s="2">
        <v>155.0</v>
      </c>
    </row>
    <row r="301">
      <c r="A301" s="38">
        <v>300.0</v>
      </c>
      <c r="B301" s="113" t="s">
        <v>3148</v>
      </c>
      <c r="C301" s="113" t="s">
        <v>2935</v>
      </c>
      <c r="D301" s="2" t="s">
        <v>3149</v>
      </c>
      <c r="F301" s="2">
        <v>502.0</v>
      </c>
      <c r="G301" s="2">
        <v>0.0</v>
      </c>
      <c r="K301" s="2" t="s">
        <v>10693</v>
      </c>
      <c r="L301" s="2">
        <v>155.0</v>
      </c>
    </row>
    <row r="302">
      <c r="A302" s="38">
        <v>301.0</v>
      </c>
      <c r="B302" s="113" t="s">
        <v>3152</v>
      </c>
      <c r="C302" s="113" t="s">
        <v>2940</v>
      </c>
      <c r="D302" s="2" t="s">
        <v>3153</v>
      </c>
      <c r="F302" s="2">
        <v>502.0</v>
      </c>
      <c r="G302" s="2">
        <v>0.0</v>
      </c>
      <c r="K302" s="2" t="s">
        <v>10693</v>
      </c>
      <c r="L302" s="2">
        <v>155.0</v>
      </c>
    </row>
    <row r="303">
      <c r="A303" s="38">
        <v>302.0</v>
      </c>
      <c r="B303" s="113" t="s">
        <v>3156</v>
      </c>
      <c r="C303" s="113" t="s">
        <v>2945</v>
      </c>
      <c r="D303" s="2" t="s">
        <v>3157</v>
      </c>
      <c r="F303" s="2">
        <v>503.0</v>
      </c>
      <c r="G303" s="2">
        <v>0.0</v>
      </c>
      <c r="K303" s="2" t="s">
        <v>10693</v>
      </c>
      <c r="L303" s="2">
        <v>155.0</v>
      </c>
    </row>
    <row r="304">
      <c r="A304" s="38">
        <v>303.0</v>
      </c>
      <c r="B304" s="113" t="s">
        <v>948</v>
      </c>
      <c r="C304" s="113" t="s">
        <v>949</v>
      </c>
      <c r="D304" s="2" t="s">
        <v>3161</v>
      </c>
      <c r="F304" s="2">
        <v>511.0</v>
      </c>
      <c r="G304" s="2">
        <v>0.0</v>
      </c>
      <c r="K304" s="2" t="s">
        <v>10693</v>
      </c>
      <c r="L304" s="2">
        <v>155.0</v>
      </c>
    </row>
    <row r="305">
      <c r="A305" s="38">
        <v>304.0</v>
      </c>
      <c r="B305" s="113" t="s">
        <v>948</v>
      </c>
      <c r="C305" s="113" t="s">
        <v>949</v>
      </c>
      <c r="D305" s="2" t="s">
        <v>3164</v>
      </c>
      <c r="F305" s="2">
        <v>506.0</v>
      </c>
      <c r="G305" s="2">
        <v>0.0</v>
      </c>
      <c r="K305" s="2" t="s">
        <v>10693</v>
      </c>
      <c r="L305" s="2">
        <v>155.0</v>
      </c>
    </row>
    <row r="306">
      <c r="A306" s="38">
        <v>305.0</v>
      </c>
      <c r="B306" s="113" t="s">
        <v>2227</v>
      </c>
      <c r="C306" s="113" t="s">
        <v>2228</v>
      </c>
      <c r="D306" s="2" t="s">
        <v>3167</v>
      </c>
      <c r="F306" s="2">
        <v>496.0</v>
      </c>
      <c r="G306" s="2">
        <v>0.0</v>
      </c>
      <c r="K306" s="2" t="s">
        <v>10693</v>
      </c>
      <c r="L306" s="2">
        <v>155.0</v>
      </c>
    </row>
    <row r="307">
      <c r="A307" s="38">
        <v>306.0</v>
      </c>
      <c r="B307" s="2" t="s">
        <v>2757</v>
      </c>
      <c r="C307" s="2" t="s">
        <v>2758</v>
      </c>
      <c r="D307" s="2" t="s">
        <v>3169</v>
      </c>
      <c r="F307" s="2">
        <v>467.0</v>
      </c>
      <c r="G307" s="2">
        <v>0.0</v>
      </c>
      <c r="K307" s="2" t="s">
        <v>10693</v>
      </c>
      <c r="L307" s="2">
        <v>155.0</v>
      </c>
    </row>
    <row r="308">
      <c r="A308" s="38">
        <v>307.0</v>
      </c>
      <c r="B308" s="113" t="s">
        <v>3148</v>
      </c>
      <c r="C308" s="113" t="s">
        <v>2935</v>
      </c>
      <c r="D308" s="2" t="s">
        <v>3171</v>
      </c>
      <c r="F308" s="2">
        <v>503.0</v>
      </c>
      <c r="G308" s="2">
        <v>0.0</v>
      </c>
      <c r="K308" s="2" t="s">
        <v>10693</v>
      </c>
      <c r="L308" s="2">
        <v>155.0</v>
      </c>
    </row>
    <row r="309">
      <c r="A309" s="38">
        <v>308.0</v>
      </c>
      <c r="B309" s="113" t="s">
        <v>3152</v>
      </c>
      <c r="C309" s="113" t="s">
        <v>2940</v>
      </c>
      <c r="D309" s="2" t="s">
        <v>3174</v>
      </c>
      <c r="F309" s="2">
        <v>505.0</v>
      </c>
      <c r="G309" s="2">
        <v>0.0</v>
      </c>
      <c r="K309" s="2" t="s">
        <v>10693</v>
      </c>
      <c r="L309" s="2">
        <v>155.0</v>
      </c>
    </row>
    <row r="310">
      <c r="A310" s="38">
        <v>309.0</v>
      </c>
      <c r="B310" s="113" t="s">
        <v>3156</v>
      </c>
      <c r="C310" s="113" t="s">
        <v>2945</v>
      </c>
      <c r="D310" s="2" t="s">
        <v>3177</v>
      </c>
      <c r="F310" s="2">
        <v>511.0</v>
      </c>
      <c r="G310" s="2">
        <v>0.0</v>
      </c>
      <c r="K310" s="2" t="s">
        <v>10693</v>
      </c>
      <c r="L310" s="2">
        <v>155.0</v>
      </c>
    </row>
    <row r="311">
      <c r="A311" s="38">
        <v>310.0</v>
      </c>
      <c r="B311" s="113" t="s">
        <v>948</v>
      </c>
      <c r="C311" s="113" t="s">
        <v>949</v>
      </c>
      <c r="D311" s="2" t="s">
        <v>3180</v>
      </c>
      <c r="F311" s="2">
        <v>359.0</v>
      </c>
      <c r="G311" s="2">
        <v>0.0</v>
      </c>
      <c r="K311" s="2" t="s">
        <v>10693</v>
      </c>
      <c r="L311" s="2">
        <v>155.0</v>
      </c>
    </row>
    <row r="312">
      <c r="A312" s="38">
        <v>311.0</v>
      </c>
      <c r="B312" s="113" t="s">
        <v>3156</v>
      </c>
      <c r="C312" s="113" t="s">
        <v>2945</v>
      </c>
      <c r="D312" s="2" t="s">
        <v>3181</v>
      </c>
      <c r="F312" s="2">
        <v>415.0</v>
      </c>
      <c r="G312" s="2">
        <v>0.0</v>
      </c>
      <c r="K312" s="2" t="s">
        <v>10693</v>
      </c>
      <c r="L312" s="2">
        <v>155.0</v>
      </c>
    </row>
    <row r="313">
      <c r="A313" s="38">
        <v>312.0</v>
      </c>
      <c r="B313" s="113" t="s">
        <v>948</v>
      </c>
      <c r="C313" s="113" t="s">
        <v>949</v>
      </c>
      <c r="D313" s="2" t="s">
        <v>3187</v>
      </c>
      <c r="F313" s="2">
        <v>443.0</v>
      </c>
      <c r="G313" s="2">
        <v>0.0</v>
      </c>
      <c r="K313" s="2" t="s">
        <v>10693</v>
      </c>
      <c r="L313" s="2">
        <v>155.0</v>
      </c>
    </row>
    <row r="314">
      <c r="A314" s="38">
        <v>313.0</v>
      </c>
      <c r="B314" s="113" t="s">
        <v>2227</v>
      </c>
      <c r="C314" s="113" t="s">
        <v>2228</v>
      </c>
      <c r="D314" s="2" t="s">
        <v>3190</v>
      </c>
      <c r="F314" s="2">
        <v>437.0</v>
      </c>
      <c r="G314" s="2">
        <v>0.0</v>
      </c>
      <c r="K314" s="2" t="s">
        <v>10693</v>
      </c>
      <c r="L314" s="2">
        <v>155.0</v>
      </c>
    </row>
    <row r="315">
      <c r="A315" s="38">
        <v>314.0</v>
      </c>
      <c r="B315" s="113" t="s">
        <v>3148</v>
      </c>
      <c r="C315" s="113" t="s">
        <v>2935</v>
      </c>
      <c r="D315" s="113" t="s">
        <v>3193</v>
      </c>
      <c r="F315" s="2">
        <v>448.0</v>
      </c>
      <c r="G315" s="2">
        <v>0.0</v>
      </c>
      <c r="K315" s="2" t="s">
        <v>10693</v>
      </c>
      <c r="L315" s="2">
        <v>155.0</v>
      </c>
    </row>
    <row r="316">
      <c r="A316" s="38">
        <v>315.0</v>
      </c>
      <c r="B316" s="113" t="s">
        <v>3152</v>
      </c>
      <c r="C316" s="113" t="s">
        <v>2940</v>
      </c>
      <c r="D316" s="2" t="s">
        <v>3196</v>
      </c>
      <c r="F316" s="2">
        <v>441.0</v>
      </c>
      <c r="G316" s="2">
        <v>0.0</v>
      </c>
      <c r="K316" s="2" t="s">
        <v>10693</v>
      </c>
      <c r="L316" s="2">
        <v>155.0</v>
      </c>
    </row>
    <row r="317">
      <c r="A317" s="38">
        <v>316.0</v>
      </c>
      <c r="B317" s="113" t="s">
        <v>3156</v>
      </c>
      <c r="C317" s="113" t="s">
        <v>2945</v>
      </c>
      <c r="D317" s="2" t="s">
        <v>3199</v>
      </c>
      <c r="F317" s="2">
        <v>455.0</v>
      </c>
      <c r="G317" s="2">
        <v>0.0</v>
      </c>
      <c r="K317" s="2" t="s">
        <v>10693</v>
      </c>
      <c r="L317" s="2">
        <v>155.0</v>
      </c>
    </row>
    <row r="318">
      <c r="A318" s="38">
        <v>317.0</v>
      </c>
      <c r="B318" s="113" t="s">
        <v>948</v>
      </c>
      <c r="C318" s="113" t="s">
        <v>949</v>
      </c>
      <c r="D318" s="2" t="s">
        <v>3202</v>
      </c>
      <c r="F318" s="2">
        <v>559.0</v>
      </c>
      <c r="G318" s="2">
        <v>0.0</v>
      </c>
      <c r="K318" s="2" t="s">
        <v>10693</v>
      </c>
      <c r="L318" s="2">
        <v>155.0</v>
      </c>
    </row>
    <row r="319">
      <c r="A319" s="38">
        <v>318.0</v>
      </c>
      <c r="B319" s="113" t="s">
        <v>2227</v>
      </c>
      <c r="C319" s="113" t="s">
        <v>2228</v>
      </c>
      <c r="D319" s="2" t="s">
        <v>3203</v>
      </c>
      <c r="F319" s="2">
        <v>561.0</v>
      </c>
      <c r="G319" s="2">
        <v>0.0</v>
      </c>
      <c r="K319" s="2" t="s">
        <v>10693</v>
      </c>
      <c r="L319" s="2">
        <v>155.0</v>
      </c>
    </row>
    <row r="320">
      <c r="A320" s="38">
        <v>319.0</v>
      </c>
      <c r="B320" s="113" t="s">
        <v>3148</v>
      </c>
      <c r="C320" s="113" t="s">
        <v>2935</v>
      </c>
      <c r="D320" s="113" t="s">
        <v>3206</v>
      </c>
      <c r="F320" s="2">
        <v>558.0</v>
      </c>
      <c r="G320" s="2">
        <v>0.0</v>
      </c>
      <c r="K320" s="2" t="s">
        <v>10693</v>
      </c>
      <c r="L320" s="2">
        <v>155.0</v>
      </c>
    </row>
    <row r="321">
      <c r="A321" s="38">
        <v>320.0</v>
      </c>
      <c r="B321" s="113" t="s">
        <v>3152</v>
      </c>
      <c r="C321" s="113" t="s">
        <v>2940</v>
      </c>
      <c r="D321" s="113" t="s">
        <v>3209</v>
      </c>
      <c r="F321" s="2">
        <v>560.0</v>
      </c>
      <c r="G321" s="2">
        <v>0.0</v>
      </c>
      <c r="K321" s="2" t="s">
        <v>10693</v>
      </c>
      <c r="L321" s="2">
        <v>155.0</v>
      </c>
    </row>
    <row r="322">
      <c r="A322" s="38">
        <v>321.0</v>
      </c>
      <c r="B322" s="113" t="s">
        <v>3156</v>
      </c>
      <c r="C322" s="113" t="s">
        <v>2945</v>
      </c>
      <c r="D322" s="113" t="s">
        <v>3212</v>
      </c>
      <c r="F322" s="2">
        <v>571.0</v>
      </c>
      <c r="G322" s="2">
        <v>0.0</v>
      </c>
      <c r="K322" s="2" t="s">
        <v>10693</v>
      </c>
      <c r="L322" s="2">
        <v>155.0</v>
      </c>
    </row>
    <row r="323">
      <c r="A323" s="38">
        <v>322.0</v>
      </c>
      <c r="B323" s="113" t="s">
        <v>3184</v>
      </c>
      <c r="C323" s="113" t="s">
        <v>2955</v>
      </c>
      <c r="D323" s="113" t="s">
        <v>3215</v>
      </c>
      <c r="F323" s="2">
        <v>532.0</v>
      </c>
      <c r="G323" s="2">
        <v>0.0</v>
      </c>
      <c r="K323" s="2" t="s">
        <v>10693</v>
      </c>
      <c r="L323" s="2">
        <v>155.0</v>
      </c>
    </row>
    <row r="324">
      <c r="A324" s="38">
        <v>323.0</v>
      </c>
      <c r="B324" s="113" t="s">
        <v>3184</v>
      </c>
      <c r="C324" s="113" t="s">
        <v>2955</v>
      </c>
      <c r="D324" s="113" t="s">
        <v>3218</v>
      </c>
      <c r="F324" s="2">
        <v>563.0</v>
      </c>
      <c r="G324" s="2">
        <v>0.0</v>
      </c>
      <c r="K324" s="2" t="s">
        <v>10693</v>
      </c>
      <c r="L324" s="2">
        <v>155.0</v>
      </c>
    </row>
    <row r="325">
      <c r="A325" s="38">
        <v>324.0</v>
      </c>
      <c r="B325" s="113" t="s">
        <v>3221</v>
      </c>
      <c r="C325" s="113" t="s">
        <v>3222</v>
      </c>
      <c r="D325" s="113" t="s">
        <v>3223</v>
      </c>
      <c r="F325" s="2">
        <v>553.0</v>
      </c>
      <c r="G325" s="2">
        <v>0.0</v>
      </c>
      <c r="K325" s="2" t="s">
        <v>10693</v>
      </c>
      <c r="L325" s="2">
        <v>155.0</v>
      </c>
    </row>
    <row r="326">
      <c r="A326" s="38">
        <v>325.0</v>
      </c>
      <c r="B326" s="113" t="s">
        <v>3227</v>
      </c>
      <c r="C326" s="113" t="s">
        <v>3228</v>
      </c>
      <c r="D326" s="113" t="s">
        <v>3229</v>
      </c>
      <c r="F326" s="2">
        <v>509.0</v>
      </c>
      <c r="G326" s="2">
        <v>0.0</v>
      </c>
      <c r="K326" s="2" t="s">
        <v>10693</v>
      </c>
      <c r="L326" s="2">
        <v>155.0</v>
      </c>
    </row>
    <row r="327">
      <c r="A327" s="38">
        <v>326.0</v>
      </c>
      <c r="B327" s="2" t="s">
        <v>3185</v>
      </c>
      <c r="C327" s="113" t="s">
        <v>2960</v>
      </c>
      <c r="D327" s="113" t="s">
        <v>3232</v>
      </c>
      <c r="F327" s="2">
        <v>508.0</v>
      </c>
      <c r="G327" s="2">
        <v>0.0</v>
      </c>
      <c r="K327" s="2" t="s">
        <v>10693</v>
      </c>
      <c r="L327" s="2">
        <v>155.0</v>
      </c>
    </row>
    <row r="328">
      <c r="A328" s="38">
        <v>327.0</v>
      </c>
      <c r="B328" s="113" t="s">
        <v>3186</v>
      </c>
      <c r="C328" s="113" t="s">
        <v>2965</v>
      </c>
      <c r="D328" s="113" t="s">
        <v>3235</v>
      </c>
      <c r="F328" s="2">
        <v>509.0</v>
      </c>
      <c r="G328" s="2">
        <v>0.0</v>
      </c>
      <c r="K328" s="2" t="s">
        <v>10693</v>
      </c>
      <c r="L328" s="2">
        <v>155.0</v>
      </c>
    </row>
    <row r="329">
      <c r="A329" s="38">
        <v>328.0</v>
      </c>
      <c r="B329" s="113" t="s">
        <v>2194</v>
      </c>
      <c r="C329" s="113" t="s">
        <v>2195</v>
      </c>
      <c r="D329" s="2" t="s">
        <v>3238</v>
      </c>
      <c r="F329" s="2">
        <v>524.0</v>
      </c>
      <c r="G329" s="2">
        <v>0.0</v>
      </c>
      <c r="K329" s="2" t="s">
        <v>10693</v>
      </c>
      <c r="L329" s="2">
        <v>155.0</v>
      </c>
    </row>
    <row r="330">
      <c r="A330" s="38">
        <v>329.0</v>
      </c>
      <c r="B330" s="2" t="s">
        <v>3240</v>
      </c>
      <c r="C330" s="2" t="s">
        <v>3241</v>
      </c>
      <c r="D330" s="2" t="s">
        <v>3242</v>
      </c>
      <c r="F330" s="2">
        <v>553.0</v>
      </c>
      <c r="G330" s="2">
        <v>0.0</v>
      </c>
      <c r="K330" s="2" t="s">
        <v>10693</v>
      </c>
      <c r="L330" s="2">
        <v>155.0</v>
      </c>
    </row>
    <row r="331">
      <c r="A331" s="38">
        <v>330.0</v>
      </c>
      <c r="B331" s="113" t="s">
        <v>3245</v>
      </c>
      <c r="C331" s="113" t="s">
        <v>3246</v>
      </c>
      <c r="D331" s="2" t="s">
        <v>3247</v>
      </c>
      <c r="F331" s="2">
        <v>545.0</v>
      </c>
      <c r="G331" s="2">
        <v>0.0</v>
      </c>
      <c r="K331" s="2" t="s">
        <v>10693</v>
      </c>
      <c r="L331" s="2">
        <v>155.0</v>
      </c>
    </row>
    <row r="332">
      <c r="A332" s="38">
        <v>331.0</v>
      </c>
      <c r="B332" s="113" t="s">
        <v>3250</v>
      </c>
      <c r="C332" s="113" t="s">
        <v>3251</v>
      </c>
      <c r="D332" s="2" t="s">
        <v>3252</v>
      </c>
      <c r="F332" s="2">
        <v>531.0</v>
      </c>
      <c r="G332" s="2">
        <v>0.0</v>
      </c>
      <c r="K332" s="2" t="s">
        <v>10693</v>
      </c>
      <c r="L332" s="2">
        <v>155.0</v>
      </c>
    </row>
    <row r="333">
      <c r="A333" s="38">
        <v>332.0</v>
      </c>
      <c r="B333" s="113" t="s">
        <v>3255</v>
      </c>
      <c r="C333" s="113" t="s">
        <v>2974</v>
      </c>
      <c r="D333" s="113" t="s">
        <v>3256</v>
      </c>
      <c r="F333" s="2">
        <v>516.0</v>
      </c>
      <c r="G333" s="2">
        <v>0.0</v>
      </c>
      <c r="K333" s="2" t="s">
        <v>10693</v>
      </c>
      <c r="L333" s="2">
        <v>155.0</v>
      </c>
    </row>
    <row r="334">
      <c r="A334" s="38">
        <v>333.0</v>
      </c>
      <c r="B334" s="113" t="s">
        <v>3259</v>
      </c>
      <c r="C334" s="113" t="s">
        <v>2228</v>
      </c>
      <c r="D334" s="2" t="s">
        <v>3260</v>
      </c>
      <c r="F334" s="2">
        <v>532.0</v>
      </c>
      <c r="G334" s="2">
        <v>0.0</v>
      </c>
      <c r="K334" s="2" t="s">
        <v>10693</v>
      </c>
      <c r="L334" s="2">
        <v>155.0</v>
      </c>
    </row>
    <row r="335">
      <c r="A335" s="38">
        <v>334.0</v>
      </c>
      <c r="B335" s="113" t="s">
        <v>2227</v>
      </c>
      <c r="C335" s="113" t="s">
        <v>2228</v>
      </c>
      <c r="D335" s="2" t="s">
        <v>3264</v>
      </c>
      <c r="F335" s="2">
        <v>482.0</v>
      </c>
      <c r="G335" s="2">
        <v>0.0</v>
      </c>
      <c r="K335" s="2" t="s">
        <v>10693</v>
      </c>
      <c r="L335" s="2">
        <v>155.0</v>
      </c>
    </row>
    <row r="336">
      <c r="A336" s="38">
        <v>335.0</v>
      </c>
      <c r="B336" s="113" t="s">
        <v>3148</v>
      </c>
      <c r="C336" s="113" t="s">
        <v>2935</v>
      </c>
      <c r="D336" s="113" t="s">
        <v>3268</v>
      </c>
      <c r="F336" s="2">
        <v>481.0</v>
      </c>
      <c r="G336" s="2">
        <v>0.0</v>
      </c>
      <c r="K336" s="2" t="s">
        <v>10693</v>
      </c>
      <c r="L336" s="2">
        <v>155.0</v>
      </c>
    </row>
    <row r="337">
      <c r="A337" s="38">
        <v>336.0</v>
      </c>
      <c r="B337" s="113" t="s">
        <v>3152</v>
      </c>
      <c r="C337" s="113" t="s">
        <v>2940</v>
      </c>
      <c r="D337" s="2" t="s">
        <v>3271</v>
      </c>
      <c r="F337" s="2">
        <v>359.0</v>
      </c>
      <c r="G337" s="2">
        <v>0.0</v>
      </c>
      <c r="K337" s="2" t="s">
        <v>10693</v>
      </c>
      <c r="L337" s="2">
        <v>155.0</v>
      </c>
    </row>
    <row r="338">
      <c r="A338" s="38">
        <v>337.0</v>
      </c>
      <c r="B338" s="113" t="s">
        <v>3152</v>
      </c>
      <c r="C338" s="113" t="s">
        <v>2940</v>
      </c>
      <c r="D338" s="2" t="s">
        <v>3273</v>
      </c>
      <c r="E338" s="39" t="s">
        <v>10694</v>
      </c>
      <c r="F338" s="2">
        <v>359.0</v>
      </c>
      <c r="G338" s="2">
        <v>0.0</v>
      </c>
      <c r="K338" s="2" t="s">
        <v>10693</v>
      </c>
      <c r="L338" s="2">
        <v>155.0</v>
      </c>
    </row>
    <row r="339">
      <c r="A339" s="38">
        <v>338.0</v>
      </c>
      <c r="B339" s="113" t="s">
        <v>3152</v>
      </c>
      <c r="C339" s="113" t="s">
        <v>2940</v>
      </c>
      <c r="D339" s="2" t="s">
        <v>3275</v>
      </c>
      <c r="E339" s="39" t="s">
        <v>10695</v>
      </c>
      <c r="F339" s="2">
        <v>397.0</v>
      </c>
      <c r="G339" s="2">
        <v>0.0</v>
      </c>
      <c r="K339" s="2" t="s">
        <v>10693</v>
      </c>
      <c r="L339" s="2">
        <v>155.0</v>
      </c>
      <c r="M339" s="2" t="s">
        <v>10696</v>
      </c>
    </row>
    <row r="340">
      <c r="A340" s="38">
        <v>339.0</v>
      </c>
      <c r="B340" s="113" t="s">
        <v>3152</v>
      </c>
      <c r="C340" s="113" t="s">
        <v>2940</v>
      </c>
      <c r="D340" s="2" t="s">
        <v>3277</v>
      </c>
      <c r="E340" s="39" t="s">
        <v>10697</v>
      </c>
      <c r="F340" s="2">
        <v>397.0</v>
      </c>
      <c r="G340" s="2">
        <v>0.0</v>
      </c>
      <c r="K340" s="2" t="s">
        <v>10693</v>
      </c>
      <c r="L340" s="2">
        <v>155.0</v>
      </c>
    </row>
    <row r="341">
      <c r="A341" s="38">
        <v>340.0</v>
      </c>
      <c r="B341" s="113" t="s">
        <v>3152</v>
      </c>
      <c r="C341" s="113" t="s">
        <v>2940</v>
      </c>
      <c r="D341" s="2" t="s">
        <v>3279</v>
      </c>
      <c r="E341" s="39" t="s">
        <v>10698</v>
      </c>
      <c r="F341" s="2">
        <v>382.0</v>
      </c>
      <c r="G341" s="2">
        <v>0.0</v>
      </c>
      <c r="K341" s="2" t="s">
        <v>10693</v>
      </c>
      <c r="L341" s="2">
        <v>155.0</v>
      </c>
    </row>
    <row r="342">
      <c r="A342" s="38">
        <v>341.0</v>
      </c>
      <c r="B342" s="113" t="s">
        <v>3152</v>
      </c>
      <c r="C342" s="113" t="s">
        <v>2940</v>
      </c>
      <c r="D342" s="2" t="s">
        <v>3281</v>
      </c>
      <c r="E342" s="39" t="s">
        <v>10699</v>
      </c>
      <c r="F342" s="2">
        <v>363.0</v>
      </c>
      <c r="G342" s="2">
        <v>0.0</v>
      </c>
      <c r="K342" s="2" t="s">
        <v>10693</v>
      </c>
      <c r="L342" s="2">
        <v>155.0</v>
      </c>
    </row>
    <row r="343">
      <c r="A343" s="38">
        <v>342.0</v>
      </c>
      <c r="B343" s="113" t="s">
        <v>3156</v>
      </c>
      <c r="C343" s="113" t="s">
        <v>2945</v>
      </c>
      <c r="D343" s="2" t="s">
        <v>3283</v>
      </c>
      <c r="E343" s="2" t="s">
        <v>10700</v>
      </c>
      <c r="F343" s="2">
        <v>405.0</v>
      </c>
      <c r="G343" s="2">
        <v>0.0</v>
      </c>
      <c r="K343" s="2" t="s">
        <v>10693</v>
      </c>
      <c r="L343" s="2">
        <v>155.0</v>
      </c>
    </row>
    <row r="344">
      <c r="A344" s="38">
        <v>343.0</v>
      </c>
      <c r="B344" s="113" t="s">
        <v>3156</v>
      </c>
      <c r="C344" s="113" t="s">
        <v>2945</v>
      </c>
      <c r="D344" s="2" t="s">
        <v>3285</v>
      </c>
      <c r="E344" s="39" t="s">
        <v>10701</v>
      </c>
      <c r="F344" s="2">
        <v>369.0</v>
      </c>
      <c r="G344" s="2">
        <v>0.0</v>
      </c>
      <c r="K344" s="2" t="s">
        <v>10693</v>
      </c>
      <c r="L344" s="2">
        <v>155.0</v>
      </c>
    </row>
    <row r="345">
      <c r="A345" s="38">
        <v>344.0</v>
      </c>
      <c r="B345" s="113" t="s">
        <v>3156</v>
      </c>
      <c r="C345" s="113" t="s">
        <v>2945</v>
      </c>
      <c r="D345" s="2" t="s">
        <v>3287</v>
      </c>
      <c r="E345" s="39" t="s">
        <v>10702</v>
      </c>
      <c r="F345" s="2">
        <v>371.0</v>
      </c>
      <c r="G345" s="2">
        <v>0.0</v>
      </c>
      <c r="K345" s="2" t="s">
        <v>10693</v>
      </c>
      <c r="L345" s="2">
        <v>155.0</v>
      </c>
    </row>
    <row r="346">
      <c r="A346" s="38">
        <v>345.0</v>
      </c>
      <c r="B346" s="113" t="s">
        <v>3148</v>
      </c>
      <c r="C346" s="113" t="s">
        <v>2935</v>
      </c>
      <c r="D346" s="2" t="s">
        <v>3289</v>
      </c>
      <c r="E346" s="39" t="s">
        <v>10700</v>
      </c>
      <c r="F346" s="2">
        <v>389.0</v>
      </c>
      <c r="G346" s="2">
        <v>0.0</v>
      </c>
      <c r="K346" s="2" t="s">
        <v>10693</v>
      </c>
      <c r="L346" s="2">
        <v>155.0</v>
      </c>
    </row>
    <row r="347">
      <c r="A347" s="38">
        <v>346.0</v>
      </c>
      <c r="B347" s="113" t="s">
        <v>3148</v>
      </c>
      <c r="C347" s="113" t="s">
        <v>2935</v>
      </c>
      <c r="D347" s="2" t="s">
        <v>3291</v>
      </c>
      <c r="E347" s="39" t="s">
        <v>10701</v>
      </c>
      <c r="F347" s="2">
        <v>358.0</v>
      </c>
      <c r="G347" s="2">
        <v>0.0</v>
      </c>
      <c r="K347" s="2" t="s">
        <v>10693</v>
      </c>
      <c r="L347" s="2">
        <v>155.0</v>
      </c>
    </row>
    <row r="348">
      <c r="A348" s="38">
        <v>347.0</v>
      </c>
      <c r="B348" s="113" t="s">
        <v>3148</v>
      </c>
      <c r="C348" s="113" t="s">
        <v>2935</v>
      </c>
      <c r="D348" s="2" t="s">
        <v>3293</v>
      </c>
      <c r="E348" s="39" t="s">
        <v>10702</v>
      </c>
      <c r="F348" s="2">
        <v>359.0</v>
      </c>
      <c r="G348" s="2">
        <v>0.0</v>
      </c>
      <c r="K348" s="2" t="s">
        <v>10693</v>
      </c>
      <c r="L348" s="2">
        <v>155.0</v>
      </c>
    </row>
    <row r="349">
      <c r="A349" s="38">
        <v>348.0</v>
      </c>
      <c r="B349" s="114" t="s">
        <v>3296</v>
      </c>
      <c r="C349" s="2" t="s">
        <v>3297</v>
      </c>
      <c r="D349" s="114" t="s">
        <v>3298</v>
      </c>
      <c r="F349" s="2">
        <v>435.0</v>
      </c>
      <c r="G349" s="2">
        <v>2.0</v>
      </c>
      <c r="H349" s="2" t="s">
        <v>10703</v>
      </c>
      <c r="I349" s="2" t="s">
        <v>10704</v>
      </c>
      <c r="J349" s="2" t="s">
        <v>10543</v>
      </c>
      <c r="K349" s="2" t="s">
        <v>10598</v>
      </c>
      <c r="L349" s="2">
        <v>350.0</v>
      </c>
    </row>
    <row r="350">
      <c r="A350" s="38">
        <v>349.0</v>
      </c>
      <c r="B350" s="114" t="s">
        <v>3296</v>
      </c>
      <c r="C350" s="2" t="s">
        <v>3297</v>
      </c>
      <c r="D350" s="113" t="s">
        <v>3302</v>
      </c>
      <c r="F350" s="2">
        <v>500.0</v>
      </c>
      <c r="G350" s="2">
        <v>2.0</v>
      </c>
      <c r="H350" s="2" t="s">
        <v>10703</v>
      </c>
      <c r="I350" s="2" t="s">
        <v>10704</v>
      </c>
      <c r="J350" s="2" t="s">
        <v>10543</v>
      </c>
      <c r="K350" s="2" t="s">
        <v>10598</v>
      </c>
      <c r="L350" s="2">
        <v>350.0</v>
      </c>
    </row>
    <row r="351">
      <c r="A351" s="38">
        <v>350.0</v>
      </c>
      <c r="B351" s="114" t="s">
        <v>3296</v>
      </c>
      <c r="C351" s="2" t="s">
        <v>3297</v>
      </c>
      <c r="D351" s="114" t="s">
        <v>3306</v>
      </c>
      <c r="F351" s="2">
        <v>569.0</v>
      </c>
      <c r="G351" s="2">
        <v>4.0</v>
      </c>
      <c r="H351" s="2" t="s">
        <v>10703</v>
      </c>
      <c r="I351" s="2" t="s">
        <v>10704</v>
      </c>
      <c r="J351" s="2" t="s">
        <v>10543</v>
      </c>
      <c r="K351" s="2" t="s">
        <v>10598</v>
      </c>
      <c r="L351" s="2">
        <v>350.0</v>
      </c>
    </row>
    <row r="352">
      <c r="A352" s="38">
        <v>351.0</v>
      </c>
      <c r="B352" s="114" t="s">
        <v>3296</v>
      </c>
      <c r="C352" s="2" t="s">
        <v>3297</v>
      </c>
      <c r="D352" s="2" t="s">
        <v>3310</v>
      </c>
      <c r="F352" s="2">
        <v>352.0</v>
      </c>
      <c r="G352" s="2">
        <v>8.0</v>
      </c>
      <c r="H352" s="2" t="s">
        <v>10703</v>
      </c>
      <c r="I352" s="2" t="s">
        <v>10704</v>
      </c>
      <c r="J352" s="2" t="s">
        <v>10543</v>
      </c>
      <c r="K352" s="2" t="s">
        <v>10598</v>
      </c>
      <c r="L352" s="2">
        <v>350.0</v>
      </c>
    </row>
    <row r="353">
      <c r="A353" s="38">
        <v>352.0</v>
      </c>
      <c r="B353" s="114" t="s">
        <v>3313</v>
      </c>
      <c r="C353" s="2" t="s">
        <v>2233</v>
      </c>
      <c r="D353" s="113" t="s">
        <v>3314</v>
      </c>
      <c r="F353" s="2">
        <v>578.0</v>
      </c>
      <c r="G353" s="2">
        <v>8.0</v>
      </c>
      <c r="H353" s="2" t="s">
        <v>10703</v>
      </c>
      <c r="I353" s="2" t="s">
        <v>10704</v>
      </c>
      <c r="J353" s="2" t="s">
        <v>10543</v>
      </c>
      <c r="K353" s="2" t="s">
        <v>10598</v>
      </c>
      <c r="L353" s="2">
        <v>350.0</v>
      </c>
    </row>
    <row r="354">
      <c r="A354" s="38">
        <v>353.0</v>
      </c>
      <c r="B354" s="114" t="s">
        <v>3296</v>
      </c>
      <c r="C354" s="2" t="s">
        <v>3297</v>
      </c>
      <c r="D354" s="114" t="s">
        <v>10705</v>
      </c>
      <c r="E354" s="39" t="s">
        <v>10706</v>
      </c>
      <c r="F354" s="2">
        <v>450.0</v>
      </c>
      <c r="G354" s="2">
        <v>0.0</v>
      </c>
      <c r="H354" s="2" t="s">
        <v>10703</v>
      </c>
      <c r="I354" s="2" t="s">
        <v>10704</v>
      </c>
      <c r="J354" s="2" t="s">
        <v>10543</v>
      </c>
      <c r="K354" s="2" t="s">
        <v>10598</v>
      </c>
      <c r="L354" s="2">
        <v>350.0</v>
      </c>
    </row>
    <row r="355">
      <c r="A355" s="38">
        <v>354.0</v>
      </c>
      <c r="B355" s="114" t="s">
        <v>3296</v>
      </c>
      <c r="C355" s="2" t="s">
        <v>3297</v>
      </c>
      <c r="D355" s="114" t="s">
        <v>10707</v>
      </c>
      <c r="E355" s="39" t="s">
        <v>10708</v>
      </c>
      <c r="F355" s="2">
        <v>440.0</v>
      </c>
      <c r="G355" s="2">
        <v>0.0</v>
      </c>
      <c r="H355" s="2" t="s">
        <v>10703</v>
      </c>
      <c r="I355" s="2" t="s">
        <v>10704</v>
      </c>
      <c r="J355" s="2" t="s">
        <v>10543</v>
      </c>
      <c r="K355" s="2" t="s">
        <v>10598</v>
      </c>
      <c r="L355" s="2">
        <v>350.0</v>
      </c>
    </row>
    <row r="356">
      <c r="A356" s="38">
        <v>355.0</v>
      </c>
      <c r="B356" s="114" t="s">
        <v>3296</v>
      </c>
      <c r="C356" s="2" t="s">
        <v>3297</v>
      </c>
      <c r="D356" s="114" t="s">
        <v>10709</v>
      </c>
      <c r="E356" s="39" t="s">
        <v>10710</v>
      </c>
      <c r="F356" s="2">
        <v>528.0</v>
      </c>
      <c r="G356" s="2">
        <v>0.0</v>
      </c>
      <c r="H356" s="2" t="s">
        <v>10703</v>
      </c>
      <c r="I356" s="2" t="s">
        <v>10704</v>
      </c>
      <c r="J356" s="2" t="s">
        <v>10543</v>
      </c>
      <c r="K356" s="2" t="s">
        <v>10598</v>
      </c>
      <c r="L356" s="2">
        <v>350.0</v>
      </c>
    </row>
    <row r="357">
      <c r="A357" s="38">
        <v>356.0</v>
      </c>
      <c r="B357" s="114" t="s">
        <v>3296</v>
      </c>
      <c r="C357" s="2" t="s">
        <v>3297</v>
      </c>
      <c r="D357" s="114" t="s">
        <v>3323</v>
      </c>
      <c r="E357" s="39" t="s">
        <v>10711</v>
      </c>
      <c r="F357" s="2">
        <v>530.0</v>
      </c>
      <c r="G357" s="2">
        <v>0.0</v>
      </c>
      <c r="H357" s="2" t="s">
        <v>10703</v>
      </c>
      <c r="I357" s="2" t="s">
        <v>10704</v>
      </c>
      <c r="J357" s="2" t="s">
        <v>10543</v>
      </c>
      <c r="K357" s="2" t="s">
        <v>10598</v>
      </c>
      <c r="L357" s="2">
        <v>350.0</v>
      </c>
    </row>
    <row r="358">
      <c r="A358" s="38">
        <v>357.0</v>
      </c>
      <c r="B358" s="114" t="s">
        <v>3296</v>
      </c>
      <c r="C358" s="2" t="s">
        <v>3297</v>
      </c>
      <c r="D358" s="114" t="s">
        <v>3325</v>
      </c>
      <c r="E358" s="39" t="s">
        <v>10712</v>
      </c>
      <c r="F358" s="2">
        <v>516.0</v>
      </c>
      <c r="G358" s="2">
        <v>0.0</v>
      </c>
      <c r="H358" s="2" t="s">
        <v>10703</v>
      </c>
      <c r="I358" s="2" t="s">
        <v>10704</v>
      </c>
      <c r="J358" s="2" t="s">
        <v>10543</v>
      </c>
      <c r="K358" s="2" t="s">
        <v>10598</v>
      </c>
      <c r="L358" s="2">
        <v>350.0</v>
      </c>
    </row>
    <row r="359">
      <c r="A359" s="38">
        <v>358.0</v>
      </c>
      <c r="B359" s="114" t="s">
        <v>3296</v>
      </c>
      <c r="C359" s="2" t="s">
        <v>3297</v>
      </c>
      <c r="D359" s="114" t="s">
        <v>10713</v>
      </c>
      <c r="E359" s="39" t="s">
        <v>10714</v>
      </c>
      <c r="F359" s="2">
        <v>527.0</v>
      </c>
      <c r="G359" s="2">
        <v>0.0</v>
      </c>
      <c r="H359" s="2" t="s">
        <v>10703</v>
      </c>
      <c r="I359" s="2" t="s">
        <v>10704</v>
      </c>
      <c r="J359" s="2" t="s">
        <v>10543</v>
      </c>
      <c r="K359" s="2" t="s">
        <v>10598</v>
      </c>
      <c r="L359" s="2">
        <v>350.0</v>
      </c>
    </row>
    <row r="360">
      <c r="A360" s="38">
        <v>359.0</v>
      </c>
      <c r="B360" s="114" t="s">
        <v>3296</v>
      </c>
      <c r="C360" s="2" t="s">
        <v>3297</v>
      </c>
      <c r="D360" s="114" t="s">
        <v>10715</v>
      </c>
      <c r="E360" s="39" t="s">
        <v>10716</v>
      </c>
      <c r="F360" s="2">
        <v>526.0</v>
      </c>
      <c r="G360" s="2">
        <v>0.0</v>
      </c>
      <c r="H360" s="2" t="s">
        <v>10703</v>
      </c>
      <c r="I360" s="2" t="s">
        <v>10704</v>
      </c>
      <c r="J360" s="2" t="s">
        <v>10543</v>
      </c>
      <c r="K360" s="2" t="s">
        <v>10598</v>
      </c>
      <c r="L360" s="2">
        <v>350.0</v>
      </c>
    </row>
    <row r="361">
      <c r="A361" s="38">
        <v>360.0</v>
      </c>
      <c r="B361" s="114" t="s">
        <v>3296</v>
      </c>
      <c r="C361" s="2" t="s">
        <v>3297</v>
      </c>
      <c r="D361" s="114" t="s">
        <v>3331</v>
      </c>
      <c r="E361" s="39" t="s">
        <v>10717</v>
      </c>
      <c r="F361" s="2">
        <v>528.0</v>
      </c>
      <c r="G361" s="2">
        <v>0.0</v>
      </c>
      <c r="H361" s="2" t="s">
        <v>10703</v>
      </c>
      <c r="I361" s="2" t="s">
        <v>10704</v>
      </c>
      <c r="J361" s="2" t="s">
        <v>10543</v>
      </c>
      <c r="K361" s="2" t="s">
        <v>10598</v>
      </c>
      <c r="L361" s="2">
        <v>350.0</v>
      </c>
    </row>
    <row r="362">
      <c r="A362" s="38">
        <v>361.0</v>
      </c>
      <c r="B362" s="114" t="s">
        <v>3296</v>
      </c>
      <c r="C362" s="2" t="s">
        <v>3297</v>
      </c>
      <c r="D362" s="114" t="s">
        <v>10718</v>
      </c>
      <c r="E362" s="39" t="s">
        <v>10719</v>
      </c>
      <c r="F362" s="2">
        <v>475.0</v>
      </c>
      <c r="G362" s="2">
        <v>0.0</v>
      </c>
      <c r="H362" s="2" t="s">
        <v>10703</v>
      </c>
      <c r="I362" s="2" t="s">
        <v>10704</v>
      </c>
      <c r="J362" s="2" t="s">
        <v>10543</v>
      </c>
      <c r="K362" s="2" t="s">
        <v>10598</v>
      </c>
      <c r="L362" s="2">
        <v>350.0</v>
      </c>
    </row>
    <row r="363">
      <c r="A363" s="38">
        <v>362.0</v>
      </c>
      <c r="B363" s="114" t="s">
        <v>3296</v>
      </c>
      <c r="C363" s="2" t="s">
        <v>3297</v>
      </c>
      <c r="D363" s="114" t="s">
        <v>10720</v>
      </c>
      <c r="E363" s="39" t="s">
        <v>10721</v>
      </c>
      <c r="F363" s="2">
        <v>508.0</v>
      </c>
      <c r="G363" s="2">
        <v>0.0</v>
      </c>
      <c r="H363" s="2" t="s">
        <v>10703</v>
      </c>
      <c r="I363" s="2" t="s">
        <v>10704</v>
      </c>
      <c r="J363" s="2" t="s">
        <v>10543</v>
      </c>
      <c r="K363" s="2" t="s">
        <v>10598</v>
      </c>
      <c r="L363" s="2">
        <v>350.0</v>
      </c>
    </row>
    <row r="364">
      <c r="A364" s="38">
        <v>363.0</v>
      </c>
      <c r="B364" s="114" t="s">
        <v>3296</v>
      </c>
      <c r="C364" s="2" t="s">
        <v>3297</v>
      </c>
      <c r="D364" s="114" t="s">
        <v>10722</v>
      </c>
      <c r="E364" s="39" t="s">
        <v>10723</v>
      </c>
      <c r="F364" s="2">
        <v>535.0</v>
      </c>
      <c r="G364" s="2">
        <v>0.0</v>
      </c>
      <c r="H364" s="2" t="s">
        <v>10703</v>
      </c>
      <c r="I364" s="2" t="s">
        <v>10704</v>
      </c>
      <c r="J364" s="2" t="s">
        <v>10543</v>
      </c>
      <c r="K364" s="2" t="s">
        <v>10598</v>
      </c>
      <c r="L364" s="2">
        <v>350.0</v>
      </c>
    </row>
    <row r="365">
      <c r="A365" s="38">
        <v>364.0</v>
      </c>
      <c r="B365" s="114" t="s">
        <v>3296</v>
      </c>
      <c r="C365" s="2" t="s">
        <v>3297</v>
      </c>
      <c r="D365" s="114" t="s">
        <v>3339</v>
      </c>
      <c r="E365" s="39" t="s">
        <v>10724</v>
      </c>
      <c r="F365" s="2">
        <v>520.0</v>
      </c>
      <c r="G365" s="2">
        <v>0.0</v>
      </c>
      <c r="H365" s="2" t="s">
        <v>10703</v>
      </c>
      <c r="I365" s="2" t="s">
        <v>10704</v>
      </c>
      <c r="J365" s="2" t="s">
        <v>10543</v>
      </c>
      <c r="K365" s="2" t="s">
        <v>10598</v>
      </c>
      <c r="L365" s="2">
        <v>350.0</v>
      </c>
    </row>
    <row r="366">
      <c r="A366" s="38">
        <v>365.0</v>
      </c>
      <c r="B366" s="114" t="s">
        <v>3296</v>
      </c>
      <c r="C366" s="2" t="s">
        <v>3297</v>
      </c>
      <c r="D366" s="114" t="s">
        <v>10725</v>
      </c>
      <c r="E366" s="39" t="s">
        <v>10726</v>
      </c>
      <c r="F366" s="2">
        <v>526.0</v>
      </c>
      <c r="G366" s="2">
        <v>0.0</v>
      </c>
      <c r="H366" s="2" t="s">
        <v>10703</v>
      </c>
      <c r="I366" s="2" t="s">
        <v>10704</v>
      </c>
      <c r="J366" s="2" t="s">
        <v>10543</v>
      </c>
      <c r="K366" s="2" t="s">
        <v>10598</v>
      </c>
      <c r="L366" s="2">
        <v>350.0</v>
      </c>
    </row>
    <row r="367">
      <c r="A367" s="38">
        <v>366.0</v>
      </c>
      <c r="B367" s="114" t="s">
        <v>3296</v>
      </c>
      <c r="C367" s="2" t="s">
        <v>3297</v>
      </c>
      <c r="D367" s="114" t="s">
        <v>10727</v>
      </c>
      <c r="E367" s="39" t="s">
        <v>10728</v>
      </c>
      <c r="F367" s="2">
        <v>533.0</v>
      </c>
      <c r="G367" s="2">
        <v>0.0</v>
      </c>
      <c r="H367" s="2" t="s">
        <v>10703</v>
      </c>
      <c r="I367" s="2" t="s">
        <v>10704</v>
      </c>
      <c r="J367" s="2" t="s">
        <v>10543</v>
      </c>
      <c r="K367" s="2" t="s">
        <v>10598</v>
      </c>
      <c r="L367" s="2">
        <v>350.0</v>
      </c>
    </row>
    <row r="368">
      <c r="A368" s="38">
        <v>367.0</v>
      </c>
      <c r="B368" s="114" t="s">
        <v>3296</v>
      </c>
      <c r="C368" s="2" t="s">
        <v>3297</v>
      </c>
      <c r="D368" s="114" t="s">
        <v>10729</v>
      </c>
      <c r="E368" s="39" t="s">
        <v>10730</v>
      </c>
      <c r="F368" s="2">
        <v>528.0</v>
      </c>
      <c r="G368" s="2">
        <v>0.0</v>
      </c>
      <c r="H368" s="2" t="s">
        <v>10703</v>
      </c>
      <c r="I368" s="2" t="s">
        <v>10704</v>
      </c>
      <c r="J368" s="2" t="s">
        <v>10543</v>
      </c>
      <c r="K368" s="2" t="s">
        <v>10598</v>
      </c>
      <c r="L368" s="2">
        <v>350.0</v>
      </c>
    </row>
    <row r="369">
      <c r="A369" s="38">
        <v>368.0</v>
      </c>
      <c r="B369" s="113" t="s">
        <v>2637</v>
      </c>
      <c r="C369" s="113" t="s">
        <v>3348</v>
      </c>
      <c r="D369" s="114" t="s">
        <v>3349</v>
      </c>
      <c r="F369" s="2">
        <v>571.0</v>
      </c>
      <c r="G369" s="2">
        <v>0.0</v>
      </c>
      <c r="H369" s="2" t="s">
        <v>10731</v>
      </c>
      <c r="I369" s="2" t="s">
        <v>10613</v>
      </c>
      <c r="J369" s="2" t="s">
        <v>10544</v>
      </c>
      <c r="K369" s="2" t="s">
        <v>10598</v>
      </c>
      <c r="L369" s="2">
        <v>353.0</v>
      </c>
    </row>
    <row r="370">
      <c r="A370" s="38">
        <v>369.0</v>
      </c>
      <c r="B370" s="114" t="s">
        <v>2637</v>
      </c>
      <c r="C370" s="113" t="s">
        <v>3348</v>
      </c>
      <c r="D370" s="114" t="s">
        <v>3352</v>
      </c>
      <c r="F370" s="2">
        <v>562.0</v>
      </c>
      <c r="G370" s="2">
        <v>0.0</v>
      </c>
      <c r="H370" s="2" t="s">
        <v>10731</v>
      </c>
      <c r="I370" s="2" t="s">
        <v>10613</v>
      </c>
      <c r="J370" s="2" t="s">
        <v>10544</v>
      </c>
      <c r="K370" s="2" t="s">
        <v>10598</v>
      </c>
      <c r="L370" s="2">
        <v>353.0</v>
      </c>
    </row>
    <row r="371">
      <c r="A371" s="38">
        <v>370.0</v>
      </c>
      <c r="B371" s="113" t="s">
        <v>2637</v>
      </c>
      <c r="C371" s="113" t="s">
        <v>3348</v>
      </c>
      <c r="D371" s="114" t="s">
        <v>3356</v>
      </c>
      <c r="F371" s="2">
        <v>516.0</v>
      </c>
      <c r="G371" s="2">
        <v>0.0</v>
      </c>
      <c r="H371" s="2" t="s">
        <v>10687</v>
      </c>
      <c r="I371" s="2" t="s">
        <v>10613</v>
      </c>
      <c r="J371" s="2" t="s">
        <v>10544</v>
      </c>
      <c r="K371" s="2" t="s">
        <v>10598</v>
      </c>
      <c r="L371" s="2">
        <v>353.0</v>
      </c>
    </row>
    <row r="372">
      <c r="A372" s="38">
        <v>371.0</v>
      </c>
      <c r="B372" s="113" t="s">
        <v>2637</v>
      </c>
      <c r="C372" s="113" t="s">
        <v>3348</v>
      </c>
      <c r="D372" s="114" t="s">
        <v>3360</v>
      </c>
      <c r="F372" s="2">
        <v>519.0</v>
      </c>
      <c r="G372" s="2">
        <v>0.0</v>
      </c>
      <c r="H372" s="2" t="s">
        <v>10687</v>
      </c>
      <c r="I372" s="2" t="s">
        <v>10613</v>
      </c>
      <c r="J372" s="2" t="s">
        <v>10544</v>
      </c>
      <c r="K372" s="2" t="s">
        <v>10598</v>
      </c>
      <c r="L372" s="2">
        <v>353.0</v>
      </c>
    </row>
    <row r="373">
      <c r="A373" s="38">
        <v>372.0</v>
      </c>
      <c r="B373" s="113" t="s">
        <v>2637</v>
      </c>
      <c r="C373" s="113" t="s">
        <v>3348</v>
      </c>
      <c r="D373" s="114" t="s">
        <v>3364</v>
      </c>
      <c r="F373" s="2">
        <v>516.0</v>
      </c>
      <c r="G373" s="2">
        <v>0.0</v>
      </c>
      <c r="H373" s="2" t="s">
        <v>10687</v>
      </c>
      <c r="I373" s="2" t="s">
        <v>10613</v>
      </c>
      <c r="J373" s="2" t="s">
        <v>10544</v>
      </c>
      <c r="K373" s="2" t="s">
        <v>10598</v>
      </c>
      <c r="L373" s="2">
        <v>353.0</v>
      </c>
    </row>
    <row r="374">
      <c r="A374" s="38">
        <v>373.0</v>
      </c>
      <c r="B374" s="113" t="s">
        <v>2637</v>
      </c>
      <c r="C374" s="113" t="s">
        <v>3348</v>
      </c>
      <c r="D374" s="114" t="s">
        <v>3368</v>
      </c>
      <c r="F374" s="2">
        <v>476.0</v>
      </c>
      <c r="G374" s="2">
        <v>0.0</v>
      </c>
      <c r="H374" s="2" t="s">
        <v>10687</v>
      </c>
      <c r="I374" s="2" t="s">
        <v>10613</v>
      </c>
      <c r="J374" s="2" t="s">
        <v>10544</v>
      </c>
      <c r="K374" s="2" t="s">
        <v>10598</v>
      </c>
      <c r="L374" s="2">
        <v>353.0</v>
      </c>
    </row>
    <row r="375">
      <c r="A375" s="38">
        <v>374.0</v>
      </c>
      <c r="B375" s="113" t="s">
        <v>2637</v>
      </c>
      <c r="C375" s="113" t="s">
        <v>3348</v>
      </c>
      <c r="D375" s="114" t="s">
        <v>3372</v>
      </c>
      <c r="F375" s="2">
        <v>438.0</v>
      </c>
      <c r="G375" s="2">
        <v>0.0</v>
      </c>
      <c r="H375" s="2" t="s">
        <v>10687</v>
      </c>
      <c r="I375" s="2" t="s">
        <v>10613</v>
      </c>
      <c r="J375" s="2" t="s">
        <v>10544</v>
      </c>
      <c r="K375" s="2" t="s">
        <v>10598</v>
      </c>
      <c r="L375" s="2">
        <v>353.0</v>
      </c>
    </row>
    <row r="376">
      <c r="A376" s="38">
        <v>375.0</v>
      </c>
      <c r="B376" s="113" t="s">
        <v>2637</v>
      </c>
      <c r="C376" s="113" t="s">
        <v>3348</v>
      </c>
      <c r="D376" s="114" t="s">
        <v>3376</v>
      </c>
      <c r="F376" s="2">
        <v>408.0</v>
      </c>
      <c r="G376" s="2">
        <v>0.0</v>
      </c>
      <c r="H376" s="2" t="s">
        <v>10687</v>
      </c>
      <c r="I376" s="2" t="s">
        <v>10613</v>
      </c>
      <c r="J376" s="2" t="s">
        <v>10544</v>
      </c>
      <c r="K376" s="2" t="s">
        <v>10598</v>
      </c>
      <c r="L376" s="2">
        <v>353.0</v>
      </c>
    </row>
    <row r="377">
      <c r="A377" s="38">
        <v>376.0</v>
      </c>
      <c r="B377" s="113" t="s">
        <v>2637</v>
      </c>
      <c r="C377" s="113" t="s">
        <v>3348</v>
      </c>
      <c r="D377" s="114" t="s">
        <v>3379</v>
      </c>
      <c r="F377" s="2">
        <v>353.0</v>
      </c>
      <c r="G377" s="2">
        <v>0.0</v>
      </c>
      <c r="H377" s="2" t="s">
        <v>10687</v>
      </c>
      <c r="I377" s="2" t="s">
        <v>10613</v>
      </c>
      <c r="J377" s="2" t="s">
        <v>10544</v>
      </c>
      <c r="K377" s="2" t="s">
        <v>10598</v>
      </c>
      <c r="L377" s="2">
        <v>353.0</v>
      </c>
    </row>
    <row r="378">
      <c r="A378" s="38">
        <v>377.0</v>
      </c>
      <c r="B378" s="113" t="s">
        <v>2637</v>
      </c>
      <c r="C378" s="113" t="s">
        <v>3348</v>
      </c>
      <c r="D378" s="114" t="s">
        <v>3383</v>
      </c>
      <c r="F378" s="2">
        <v>503.0</v>
      </c>
      <c r="G378" s="2">
        <v>0.0</v>
      </c>
      <c r="H378" s="2" t="s">
        <v>10687</v>
      </c>
      <c r="I378" s="2" t="s">
        <v>10613</v>
      </c>
      <c r="J378" s="2" t="s">
        <v>10544</v>
      </c>
      <c r="K378" s="2" t="s">
        <v>10598</v>
      </c>
      <c r="L378" s="2">
        <v>353.0</v>
      </c>
    </row>
    <row r="379">
      <c r="A379" s="38">
        <v>378.0</v>
      </c>
      <c r="B379" s="2" t="s">
        <v>10732</v>
      </c>
      <c r="C379" s="2" t="s">
        <v>958</v>
      </c>
      <c r="D379" s="113" t="s">
        <v>3386</v>
      </c>
      <c r="F379" s="2">
        <v>358.0</v>
      </c>
      <c r="G379" s="2">
        <v>0.0</v>
      </c>
      <c r="H379" s="2" t="s">
        <v>10703</v>
      </c>
      <c r="I379" s="2" t="s">
        <v>10613</v>
      </c>
      <c r="J379" s="2" t="s">
        <v>10544</v>
      </c>
      <c r="K379" s="2" t="s">
        <v>10598</v>
      </c>
      <c r="L379" s="2">
        <v>137.0</v>
      </c>
    </row>
    <row r="380">
      <c r="A380" s="38">
        <v>379.0</v>
      </c>
      <c r="B380" s="2" t="s">
        <v>10732</v>
      </c>
      <c r="C380" s="2" t="s">
        <v>958</v>
      </c>
      <c r="D380" s="113" t="s">
        <v>3389</v>
      </c>
      <c r="F380" s="2">
        <v>439.0</v>
      </c>
      <c r="G380" s="2">
        <v>0.0</v>
      </c>
      <c r="H380" s="2" t="s">
        <v>10703</v>
      </c>
      <c r="I380" s="2" t="s">
        <v>10613</v>
      </c>
      <c r="J380" s="2" t="s">
        <v>10544</v>
      </c>
      <c r="K380" s="2" t="s">
        <v>10598</v>
      </c>
      <c r="L380" s="2">
        <v>137.0</v>
      </c>
    </row>
    <row r="381">
      <c r="A381" s="38">
        <v>380.0</v>
      </c>
      <c r="B381" s="2" t="s">
        <v>10732</v>
      </c>
      <c r="C381" s="2" t="s">
        <v>958</v>
      </c>
      <c r="D381" s="113" t="s">
        <v>3392</v>
      </c>
      <c r="F381" s="2">
        <v>497.0</v>
      </c>
      <c r="G381" s="2">
        <v>0.0</v>
      </c>
      <c r="H381" s="2" t="s">
        <v>10703</v>
      </c>
      <c r="I381" s="2" t="s">
        <v>10613</v>
      </c>
      <c r="J381" s="2" t="s">
        <v>10544</v>
      </c>
      <c r="K381" s="2" t="s">
        <v>10598</v>
      </c>
      <c r="L381" s="2">
        <v>137.0</v>
      </c>
    </row>
    <row r="382">
      <c r="A382" s="38">
        <v>381.0</v>
      </c>
      <c r="B382" s="2" t="s">
        <v>10732</v>
      </c>
      <c r="C382" s="2" t="s">
        <v>958</v>
      </c>
      <c r="D382" s="114" t="s">
        <v>3394</v>
      </c>
      <c r="F382" s="2">
        <v>492.0</v>
      </c>
      <c r="G382" s="2">
        <v>0.0</v>
      </c>
      <c r="H382" s="2" t="s">
        <v>10703</v>
      </c>
      <c r="I382" s="2" t="s">
        <v>10613</v>
      </c>
      <c r="J382" s="2" t="s">
        <v>10544</v>
      </c>
      <c r="K382" s="2" t="s">
        <v>10598</v>
      </c>
      <c r="L382" s="2">
        <v>137.0</v>
      </c>
    </row>
    <row r="383">
      <c r="A383" s="38">
        <v>382.0</v>
      </c>
      <c r="B383" s="2" t="s">
        <v>3255</v>
      </c>
      <c r="C383" s="2" t="s">
        <v>2974</v>
      </c>
      <c r="D383" s="2" t="s">
        <v>3396</v>
      </c>
      <c r="F383" s="2">
        <v>420.0</v>
      </c>
      <c r="G383" s="2">
        <v>0.0</v>
      </c>
      <c r="H383" s="2" t="s">
        <v>10703</v>
      </c>
      <c r="I383" s="2" t="s">
        <v>10613</v>
      </c>
      <c r="J383" s="2" t="s">
        <v>10544</v>
      </c>
      <c r="K383" s="2" t="s">
        <v>10598</v>
      </c>
      <c r="L383" s="2">
        <v>355.0</v>
      </c>
    </row>
    <row r="384">
      <c r="A384" s="38">
        <v>383.0</v>
      </c>
      <c r="B384" s="2" t="s">
        <v>948</v>
      </c>
      <c r="C384" s="2" t="s">
        <v>949</v>
      </c>
      <c r="D384" s="2" t="s">
        <v>3402</v>
      </c>
      <c r="E384" s="2" t="s">
        <v>10733</v>
      </c>
      <c r="F384" s="2">
        <v>363.0</v>
      </c>
      <c r="G384" s="2">
        <v>0.0</v>
      </c>
      <c r="H384" s="2" t="s">
        <v>10703</v>
      </c>
      <c r="I384" s="2" t="s">
        <v>10613</v>
      </c>
      <c r="J384" s="2" t="s">
        <v>10543</v>
      </c>
      <c r="K384" s="2" t="s">
        <v>10598</v>
      </c>
      <c r="L384" s="2">
        <v>379.0</v>
      </c>
    </row>
    <row r="385">
      <c r="A385" s="38">
        <v>384.0</v>
      </c>
      <c r="B385" s="2" t="s">
        <v>3148</v>
      </c>
      <c r="C385" s="2" t="s">
        <v>2935</v>
      </c>
      <c r="D385" s="2" t="s">
        <v>3397</v>
      </c>
      <c r="E385" s="2"/>
      <c r="F385" s="2">
        <v>393.0</v>
      </c>
      <c r="G385" s="2">
        <v>0.0</v>
      </c>
      <c r="H385" s="2" t="s">
        <v>10703</v>
      </c>
      <c r="I385" s="2" t="s">
        <v>10613</v>
      </c>
      <c r="J385" s="2" t="s">
        <v>10543</v>
      </c>
      <c r="K385" s="2" t="s">
        <v>10598</v>
      </c>
      <c r="L385" s="2">
        <v>379.0</v>
      </c>
    </row>
    <row r="386">
      <c r="A386" s="38">
        <v>385.0</v>
      </c>
      <c r="B386" s="2" t="s">
        <v>3148</v>
      </c>
      <c r="C386" s="2" t="s">
        <v>2935</v>
      </c>
      <c r="D386" s="2" t="s">
        <v>3404</v>
      </c>
      <c r="E386" s="2" t="s">
        <v>10734</v>
      </c>
      <c r="F386" s="141">
        <f>388-31</f>
        <v>357</v>
      </c>
      <c r="G386" s="2">
        <v>0.0</v>
      </c>
      <c r="H386" s="2" t="s">
        <v>10703</v>
      </c>
      <c r="I386" s="2" t="s">
        <v>10613</v>
      </c>
      <c r="J386" s="2" t="s">
        <v>10543</v>
      </c>
      <c r="K386" s="2" t="s">
        <v>10598</v>
      </c>
      <c r="L386" s="2">
        <v>379.0</v>
      </c>
    </row>
    <row r="387">
      <c r="A387" s="38">
        <v>386.0</v>
      </c>
      <c r="B387" s="2" t="s">
        <v>3148</v>
      </c>
      <c r="C387" s="2" t="s">
        <v>2935</v>
      </c>
      <c r="D387" s="2" t="s">
        <v>3406</v>
      </c>
      <c r="E387" s="39" t="s">
        <v>10735</v>
      </c>
      <c r="F387" s="2">
        <f>388-22</f>
        <v>366</v>
      </c>
      <c r="G387" s="2">
        <v>0.0</v>
      </c>
      <c r="H387" s="2" t="s">
        <v>10703</v>
      </c>
      <c r="I387" s="2" t="s">
        <v>10613</v>
      </c>
      <c r="J387" s="2" t="s">
        <v>10543</v>
      </c>
      <c r="K387" s="2" t="s">
        <v>10598</v>
      </c>
      <c r="L387" s="2">
        <v>379.0</v>
      </c>
    </row>
    <row r="388">
      <c r="A388" s="38">
        <v>387.0</v>
      </c>
      <c r="B388" s="2" t="s">
        <v>3148</v>
      </c>
      <c r="C388" s="2" t="s">
        <v>2935</v>
      </c>
      <c r="D388" s="2" t="s">
        <v>3408</v>
      </c>
      <c r="E388" s="39" t="s">
        <v>10736</v>
      </c>
      <c r="F388" s="2">
        <f>388-8</f>
        <v>380</v>
      </c>
      <c r="G388" s="2">
        <v>0.0</v>
      </c>
      <c r="H388" s="2" t="s">
        <v>10703</v>
      </c>
      <c r="I388" s="2" t="s">
        <v>10613</v>
      </c>
      <c r="J388" s="2" t="s">
        <v>10543</v>
      </c>
      <c r="K388" s="2" t="s">
        <v>10598</v>
      </c>
      <c r="L388" s="2">
        <v>379.0</v>
      </c>
      <c r="M388" s="7"/>
    </row>
    <row r="389">
      <c r="A389" s="38">
        <v>388.0</v>
      </c>
      <c r="B389" s="2" t="s">
        <v>3156</v>
      </c>
      <c r="C389" s="2" t="s">
        <v>2945</v>
      </c>
      <c r="D389" s="39" t="s">
        <v>3399</v>
      </c>
      <c r="E389" s="2"/>
      <c r="F389" s="2">
        <v>419.0</v>
      </c>
      <c r="G389" s="2">
        <v>0.0</v>
      </c>
      <c r="H389" s="2" t="s">
        <v>10703</v>
      </c>
      <c r="I389" s="2" t="s">
        <v>10613</v>
      </c>
      <c r="J389" s="2" t="s">
        <v>10543</v>
      </c>
      <c r="K389" s="2" t="s">
        <v>10598</v>
      </c>
      <c r="L389" s="2">
        <v>379.0</v>
      </c>
      <c r="M389" s="6"/>
    </row>
    <row r="390">
      <c r="A390" s="38">
        <v>389.0</v>
      </c>
      <c r="B390" s="2" t="s">
        <v>3156</v>
      </c>
      <c r="C390" s="2" t="s">
        <v>2945</v>
      </c>
      <c r="D390" s="2" t="s">
        <v>3410</v>
      </c>
      <c r="E390" s="2" t="s">
        <v>10734</v>
      </c>
      <c r="F390" s="2">
        <f>419-47</f>
        <v>372</v>
      </c>
      <c r="G390" s="2">
        <v>0.0</v>
      </c>
      <c r="H390" s="2" t="s">
        <v>10703</v>
      </c>
      <c r="I390" s="2" t="s">
        <v>10613</v>
      </c>
      <c r="J390" s="2" t="s">
        <v>10543</v>
      </c>
      <c r="K390" s="2" t="s">
        <v>10598</v>
      </c>
      <c r="L390" s="2">
        <v>379.0</v>
      </c>
      <c r="M390" s="6"/>
    </row>
    <row r="391">
      <c r="A391" s="38">
        <v>390.0</v>
      </c>
      <c r="B391" s="2" t="s">
        <v>3156</v>
      </c>
      <c r="C391" s="2" t="s">
        <v>2945</v>
      </c>
      <c r="D391" s="2" t="s">
        <v>3412</v>
      </c>
      <c r="E391" s="39" t="s">
        <v>10735</v>
      </c>
      <c r="F391" s="2">
        <v>419.0</v>
      </c>
      <c r="G391" s="2">
        <v>0.0</v>
      </c>
      <c r="H391" s="2" t="s">
        <v>10703</v>
      </c>
      <c r="I391" s="2" t="s">
        <v>10613</v>
      </c>
      <c r="J391" s="2" t="s">
        <v>10543</v>
      </c>
      <c r="K391" s="2" t="s">
        <v>10598</v>
      </c>
      <c r="L391" s="2">
        <v>379.0</v>
      </c>
      <c r="M391" s="6"/>
    </row>
    <row r="392">
      <c r="A392" s="38">
        <v>391.0</v>
      </c>
      <c r="B392" s="2" t="s">
        <v>3182</v>
      </c>
      <c r="C392" s="2" t="s">
        <v>2950</v>
      </c>
      <c r="D392" s="39" t="s">
        <v>3400</v>
      </c>
      <c r="E392" s="2"/>
      <c r="F392" s="2">
        <v>360.0</v>
      </c>
      <c r="G392" s="2">
        <v>0.0</v>
      </c>
      <c r="H392" s="2" t="s">
        <v>10703</v>
      </c>
      <c r="I392" s="2" t="s">
        <v>10613</v>
      </c>
      <c r="J392" s="2" t="s">
        <v>10543</v>
      </c>
      <c r="K392" s="2" t="s">
        <v>10598</v>
      </c>
      <c r="L392" s="2">
        <v>379.0</v>
      </c>
      <c r="M392" s="7"/>
    </row>
    <row r="393">
      <c r="A393" s="38">
        <v>392.0</v>
      </c>
      <c r="B393" s="2" t="s">
        <v>3182</v>
      </c>
      <c r="C393" s="2" t="s">
        <v>2950</v>
      </c>
      <c r="D393" s="7" t="s">
        <v>3414</v>
      </c>
      <c r="E393" s="39" t="s">
        <v>10737</v>
      </c>
      <c r="F393" s="2">
        <v>420.0</v>
      </c>
      <c r="G393" s="2">
        <v>0.0</v>
      </c>
      <c r="H393" s="2" t="s">
        <v>10703</v>
      </c>
      <c r="I393" s="2" t="s">
        <v>10613</v>
      </c>
      <c r="J393" s="2" t="s">
        <v>10543</v>
      </c>
      <c r="K393" s="2" t="s">
        <v>10598</v>
      </c>
      <c r="L393" s="2">
        <v>379.0</v>
      </c>
      <c r="M393" s="7" t="s">
        <v>10738</v>
      </c>
    </row>
    <row r="394">
      <c r="A394" s="38">
        <v>393.0</v>
      </c>
      <c r="B394" s="2" t="s">
        <v>3182</v>
      </c>
      <c r="C394" s="2" t="s">
        <v>2950</v>
      </c>
      <c r="D394" s="7" t="s">
        <v>3416</v>
      </c>
      <c r="E394" s="39" t="s">
        <v>10739</v>
      </c>
      <c r="F394" s="2">
        <v>361.0</v>
      </c>
      <c r="G394" s="2">
        <v>0.0</v>
      </c>
      <c r="H394" s="2" t="s">
        <v>10703</v>
      </c>
      <c r="I394" s="2" t="s">
        <v>10613</v>
      </c>
      <c r="J394" s="2" t="s">
        <v>10543</v>
      </c>
      <c r="K394" s="2" t="s">
        <v>10598</v>
      </c>
      <c r="L394" s="2">
        <v>379.0</v>
      </c>
      <c r="M394" s="7"/>
    </row>
    <row r="395">
      <c r="A395" s="38">
        <v>394.0</v>
      </c>
      <c r="B395" s="2" t="s">
        <v>2227</v>
      </c>
      <c r="C395" s="2" t="s">
        <v>2228</v>
      </c>
      <c r="D395" s="2" t="s">
        <v>3401</v>
      </c>
      <c r="E395" s="2"/>
      <c r="F395" s="2">
        <v>358.0</v>
      </c>
      <c r="G395" s="2">
        <v>0.0</v>
      </c>
      <c r="H395" s="2" t="s">
        <v>10703</v>
      </c>
      <c r="I395" s="2" t="s">
        <v>10613</v>
      </c>
      <c r="J395" s="2" t="s">
        <v>10543</v>
      </c>
      <c r="K395" s="2" t="s">
        <v>10598</v>
      </c>
      <c r="L395" s="2">
        <v>379.0</v>
      </c>
      <c r="M395" s="7"/>
    </row>
    <row r="396">
      <c r="A396" s="38">
        <v>395.0</v>
      </c>
      <c r="B396" s="2" t="s">
        <v>3418</v>
      </c>
      <c r="C396" s="2" t="s">
        <v>3419</v>
      </c>
      <c r="D396" s="2" t="s">
        <v>3420</v>
      </c>
      <c r="F396" s="2">
        <v>508.0</v>
      </c>
      <c r="G396" s="2">
        <v>0.0</v>
      </c>
      <c r="H396" s="2" t="s">
        <v>10703</v>
      </c>
      <c r="I396" s="2" t="s">
        <v>10613</v>
      </c>
      <c r="J396" s="2" t="s">
        <v>10544</v>
      </c>
      <c r="K396" s="2" t="s">
        <v>10598</v>
      </c>
      <c r="L396" s="2">
        <v>361.0</v>
      </c>
    </row>
    <row r="397">
      <c r="A397" s="38">
        <v>396.0</v>
      </c>
      <c r="B397" s="2" t="s">
        <v>3418</v>
      </c>
      <c r="C397" s="2" t="s">
        <v>3419</v>
      </c>
      <c r="D397" s="2" t="s">
        <v>3424</v>
      </c>
      <c r="F397" s="2">
        <v>505.0</v>
      </c>
      <c r="G397" s="2">
        <v>0.0</v>
      </c>
      <c r="H397" s="2" t="s">
        <v>10703</v>
      </c>
      <c r="I397" s="2" t="s">
        <v>10613</v>
      </c>
      <c r="J397" s="2" t="s">
        <v>10544</v>
      </c>
      <c r="K397" s="2" t="s">
        <v>10598</v>
      </c>
      <c r="L397" s="2">
        <v>361.0</v>
      </c>
    </row>
    <row r="398">
      <c r="A398" s="38">
        <v>397.0</v>
      </c>
      <c r="B398" s="2" t="s">
        <v>2815</v>
      </c>
      <c r="C398" s="2" t="s">
        <v>2816</v>
      </c>
      <c r="D398" s="2" t="s">
        <v>3427</v>
      </c>
      <c r="E398" s="2"/>
      <c r="F398" s="2">
        <v>502.0</v>
      </c>
      <c r="G398" s="2">
        <v>0.0</v>
      </c>
      <c r="H398" s="2" t="s">
        <v>10703</v>
      </c>
      <c r="I398" s="2" t="s">
        <v>10613</v>
      </c>
      <c r="J398" s="2" t="s">
        <v>10544</v>
      </c>
      <c r="K398" s="2" t="s">
        <v>10598</v>
      </c>
      <c r="L398" s="2">
        <v>361.0</v>
      </c>
    </row>
    <row r="399">
      <c r="A399" s="38">
        <v>398.0</v>
      </c>
      <c r="B399" s="2" t="s">
        <v>2815</v>
      </c>
      <c r="C399" s="2" t="s">
        <v>2816</v>
      </c>
      <c r="D399" s="2" t="s">
        <v>3430</v>
      </c>
      <c r="E399" s="2"/>
      <c r="F399" s="2">
        <v>498.0</v>
      </c>
      <c r="G399" s="2">
        <v>0.0</v>
      </c>
      <c r="H399" s="2" t="s">
        <v>10703</v>
      </c>
      <c r="I399" s="2" t="s">
        <v>10613</v>
      </c>
      <c r="J399" s="2" t="s">
        <v>10544</v>
      </c>
      <c r="K399" s="2" t="s">
        <v>10598</v>
      </c>
      <c r="L399" s="2">
        <v>361.0</v>
      </c>
    </row>
    <row r="400">
      <c r="A400" s="38">
        <v>399.0</v>
      </c>
      <c r="B400" s="2" t="s">
        <v>3184</v>
      </c>
      <c r="C400" s="2" t="s">
        <v>3433</v>
      </c>
      <c r="D400" s="2" t="s">
        <v>3434</v>
      </c>
      <c r="F400" s="2">
        <v>414.0</v>
      </c>
      <c r="G400" s="2">
        <v>0.0</v>
      </c>
      <c r="H400" s="2" t="s">
        <v>10687</v>
      </c>
      <c r="I400" s="2" t="s">
        <v>10613</v>
      </c>
      <c r="K400" s="2" t="s">
        <v>10598</v>
      </c>
      <c r="L400" s="2">
        <v>358.0</v>
      </c>
    </row>
    <row r="401">
      <c r="A401" s="38">
        <v>400.0</v>
      </c>
      <c r="B401" s="2" t="s">
        <v>3184</v>
      </c>
      <c r="C401" s="2" t="s">
        <v>3433</v>
      </c>
      <c r="D401" s="2" t="s">
        <v>3436</v>
      </c>
      <c r="E401" s="2" t="s">
        <v>10740</v>
      </c>
      <c r="F401" s="2">
        <v>424.0</v>
      </c>
      <c r="G401" s="2">
        <v>0.0</v>
      </c>
      <c r="H401" s="2" t="s">
        <v>10687</v>
      </c>
      <c r="I401" s="2" t="s">
        <v>10613</v>
      </c>
      <c r="K401" s="2" t="s">
        <v>10598</v>
      </c>
      <c r="L401" s="2">
        <v>358.0</v>
      </c>
    </row>
    <row r="402">
      <c r="A402" s="38">
        <v>401.0</v>
      </c>
      <c r="B402" s="2" t="s">
        <v>3184</v>
      </c>
      <c r="C402" s="2" t="s">
        <v>3433</v>
      </c>
      <c r="D402" s="2" t="s">
        <v>3438</v>
      </c>
      <c r="E402" s="2" t="s">
        <v>10741</v>
      </c>
      <c r="F402" s="2">
        <v>417.0</v>
      </c>
      <c r="G402" s="2">
        <v>0.0</v>
      </c>
      <c r="H402" s="2" t="s">
        <v>10687</v>
      </c>
      <c r="I402" s="2" t="s">
        <v>10613</v>
      </c>
      <c r="K402" s="2" t="s">
        <v>10598</v>
      </c>
      <c r="L402" s="2">
        <v>358.0</v>
      </c>
    </row>
    <row r="403">
      <c r="A403" s="38">
        <v>402.0</v>
      </c>
      <c r="B403" s="2" t="s">
        <v>3184</v>
      </c>
      <c r="C403" s="2" t="s">
        <v>3433</v>
      </c>
      <c r="D403" s="2" t="s">
        <v>3440</v>
      </c>
      <c r="E403" s="2" t="s">
        <v>10742</v>
      </c>
      <c r="F403" s="2">
        <v>434.0</v>
      </c>
      <c r="G403" s="2">
        <v>0.0</v>
      </c>
      <c r="H403" s="2" t="s">
        <v>10687</v>
      </c>
      <c r="I403" s="2" t="s">
        <v>10613</v>
      </c>
      <c r="K403" s="2" t="s">
        <v>10598</v>
      </c>
      <c r="L403" s="2">
        <v>358.0</v>
      </c>
    </row>
    <row r="404">
      <c r="A404" s="38">
        <v>403.0</v>
      </c>
      <c r="B404" s="114" t="s">
        <v>3445</v>
      </c>
      <c r="C404" s="39" t="s">
        <v>3446</v>
      </c>
      <c r="D404" s="2" t="s">
        <v>3447</v>
      </c>
      <c r="F404" s="2">
        <v>483.0</v>
      </c>
      <c r="G404" s="2">
        <v>0.0</v>
      </c>
      <c r="H404" s="2" t="s">
        <v>10687</v>
      </c>
      <c r="I404" s="2" t="s">
        <v>10613</v>
      </c>
      <c r="K404" s="2" t="s">
        <v>10598</v>
      </c>
      <c r="L404" s="2">
        <v>359.0</v>
      </c>
    </row>
    <row r="405">
      <c r="A405" s="38">
        <v>404.0</v>
      </c>
      <c r="B405" s="114" t="s">
        <v>3445</v>
      </c>
      <c r="C405" s="39" t="s">
        <v>3446</v>
      </c>
      <c r="D405" s="2" t="s">
        <v>3451</v>
      </c>
      <c r="E405" s="39" t="s">
        <v>10743</v>
      </c>
      <c r="F405" s="2">
        <v>491.0</v>
      </c>
      <c r="G405" s="2">
        <v>0.0</v>
      </c>
      <c r="H405" s="2" t="s">
        <v>10687</v>
      </c>
      <c r="I405" s="2" t="s">
        <v>10613</v>
      </c>
      <c r="K405" s="2" t="s">
        <v>10598</v>
      </c>
      <c r="L405" s="2">
        <v>359.0</v>
      </c>
    </row>
    <row r="406">
      <c r="A406" s="38">
        <v>405.0</v>
      </c>
      <c r="B406" s="114" t="s">
        <v>3445</v>
      </c>
      <c r="C406" s="39" t="s">
        <v>3446</v>
      </c>
      <c r="D406" s="2" t="s">
        <v>3453</v>
      </c>
      <c r="E406" s="39" t="s">
        <v>10744</v>
      </c>
      <c r="F406" s="2">
        <v>492.0</v>
      </c>
      <c r="G406" s="2">
        <v>0.0</v>
      </c>
      <c r="H406" s="2" t="s">
        <v>10687</v>
      </c>
      <c r="I406" s="2" t="s">
        <v>10613</v>
      </c>
      <c r="K406" s="2" t="s">
        <v>10598</v>
      </c>
      <c r="L406" s="2">
        <v>359.0</v>
      </c>
    </row>
    <row r="407">
      <c r="A407" s="38">
        <v>406.0</v>
      </c>
      <c r="B407" s="114" t="s">
        <v>3445</v>
      </c>
      <c r="C407" s="39" t="s">
        <v>3446</v>
      </c>
      <c r="D407" s="2" t="s">
        <v>3455</v>
      </c>
      <c r="E407" s="39" t="s">
        <v>10745</v>
      </c>
      <c r="F407" s="2">
        <v>491.0</v>
      </c>
      <c r="G407" s="2">
        <v>0.0</v>
      </c>
      <c r="H407" s="2" t="s">
        <v>10687</v>
      </c>
      <c r="I407" s="2" t="s">
        <v>10613</v>
      </c>
      <c r="K407" s="2" t="s">
        <v>10598</v>
      </c>
      <c r="L407" s="2">
        <v>359.0</v>
      </c>
    </row>
    <row r="408">
      <c r="A408" s="38">
        <v>407.0</v>
      </c>
      <c r="B408" s="114" t="s">
        <v>3445</v>
      </c>
      <c r="C408" s="39" t="s">
        <v>3446</v>
      </c>
      <c r="D408" s="2" t="s">
        <v>3457</v>
      </c>
      <c r="E408" s="39" t="s">
        <v>10746</v>
      </c>
      <c r="F408" s="2">
        <v>502.0</v>
      </c>
      <c r="G408" s="2">
        <v>0.0</v>
      </c>
      <c r="H408" s="2" t="s">
        <v>10687</v>
      </c>
      <c r="I408" s="2" t="s">
        <v>10613</v>
      </c>
      <c r="K408" s="2" t="s">
        <v>10598</v>
      </c>
      <c r="L408" s="2">
        <v>359.0</v>
      </c>
    </row>
    <row r="409">
      <c r="A409" s="38">
        <v>408.0</v>
      </c>
      <c r="B409" s="114" t="s">
        <v>3445</v>
      </c>
      <c r="C409" s="39" t="s">
        <v>3446</v>
      </c>
      <c r="D409" s="2" t="s">
        <v>3459</v>
      </c>
      <c r="E409" s="39" t="s">
        <v>10747</v>
      </c>
      <c r="F409" s="2">
        <v>489.0</v>
      </c>
      <c r="G409" s="2">
        <v>0.0</v>
      </c>
      <c r="H409" s="2" t="s">
        <v>10687</v>
      </c>
      <c r="I409" s="2" t="s">
        <v>10613</v>
      </c>
      <c r="K409" s="2" t="s">
        <v>10598</v>
      </c>
      <c r="L409" s="2">
        <v>359.0</v>
      </c>
    </row>
    <row r="410">
      <c r="A410" s="38">
        <v>409.0</v>
      </c>
      <c r="B410" s="114" t="s">
        <v>3445</v>
      </c>
      <c r="C410" s="39" t="s">
        <v>3446</v>
      </c>
      <c r="D410" s="2" t="s">
        <v>3461</v>
      </c>
      <c r="E410" s="39" t="s">
        <v>10748</v>
      </c>
      <c r="F410" s="2">
        <v>461.0</v>
      </c>
      <c r="G410" s="2">
        <v>0.0</v>
      </c>
      <c r="H410" s="2" t="s">
        <v>10687</v>
      </c>
      <c r="I410" s="2" t="s">
        <v>10613</v>
      </c>
      <c r="K410" s="2" t="s">
        <v>10598</v>
      </c>
      <c r="L410" s="2">
        <v>359.0</v>
      </c>
    </row>
    <row r="411">
      <c r="A411" s="38">
        <v>410.0</v>
      </c>
      <c r="B411" s="114" t="s">
        <v>3445</v>
      </c>
      <c r="C411" s="39" t="s">
        <v>3446</v>
      </c>
      <c r="D411" s="2" t="s">
        <v>3463</v>
      </c>
      <c r="E411" s="39" t="s">
        <v>10749</v>
      </c>
      <c r="F411" s="2">
        <v>484.0</v>
      </c>
      <c r="G411" s="2">
        <v>0.0</v>
      </c>
      <c r="H411" s="2" t="s">
        <v>10687</v>
      </c>
      <c r="I411" s="2" t="s">
        <v>10613</v>
      </c>
      <c r="K411" s="2" t="s">
        <v>10598</v>
      </c>
      <c r="L411" s="2">
        <v>359.0</v>
      </c>
    </row>
    <row r="412">
      <c r="A412" s="38">
        <v>411.0</v>
      </c>
      <c r="B412" s="114" t="s">
        <v>3445</v>
      </c>
      <c r="C412" s="39" t="s">
        <v>3446</v>
      </c>
      <c r="D412" s="2" t="s">
        <v>3465</v>
      </c>
      <c r="E412" s="39" t="s">
        <v>10750</v>
      </c>
      <c r="F412" s="2">
        <v>377.0</v>
      </c>
      <c r="G412" s="2">
        <v>0.0</v>
      </c>
      <c r="H412" s="2" t="s">
        <v>10687</v>
      </c>
      <c r="I412" s="2" t="s">
        <v>10613</v>
      </c>
      <c r="K412" s="2" t="s">
        <v>10598</v>
      </c>
      <c r="L412" s="2">
        <v>359.0</v>
      </c>
    </row>
    <row r="413">
      <c r="A413" s="38">
        <v>412.0</v>
      </c>
      <c r="B413" s="2" t="s">
        <v>9386</v>
      </c>
      <c r="C413" s="2" t="s">
        <v>3469</v>
      </c>
      <c r="D413" s="2" t="s">
        <v>3470</v>
      </c>
      <c r="F413" s="2">
        <v>480.0</v>
      </c>
      <c r="G413" s="2">
        <v>0.0</v>
      </c>
      <c r="I413" s="2" t="s">
        <v>10613</v>
      </c>
      <c r="J413" s="2" t="s">
        <v>10544</v>
      </c>
      <c r="K413" s="2" t="s">
        <v>10598</v>
      </c>
      <c r="L413" s="2">
        <v>357.0</v>
      </c>
    </row>
    <row r="414">
      <c r="A414" s="38">
        <v>413.0</v>
      </c>
      <c r="B414" s="2" t="s">
        <v>9386</v>
      </c>
      <c r="C414" s="2" t="s">
        <v>3469</v>
      </c>
      <c r="D414" s="2" t="s">
        <v>3473</v>
      </c>
      <c r="E414" s="2" t="s">
        <v>10751</v>
      </c>
      <c r="F414" s="2">
        <v>485.0</v>
      </c>
      <c r="G414" s="2">
        <v>0.0</v>
      </c>
      <c r="I414" s="2" t="s">
        <v>10613</v>
      </c>
      <c r="J414" s="2" t="s">
        <v>10544</v>
      </c>
      <c r="K414" s="2" t="s">
        <v>10598</v>
      </c>
      <c r="L414" s="2">
        <v>357.0</v>
      </c>
    </row>
    <row r="415">
      <c r="A415" s="38">
        <v>414.0</v>
      </c>
      <c r="B415" s="2" t="s">
        <v>9386</v>
      </c>
      <c r="C415" s="2" t="s">
        <v>3469</v>
      </c>
      <c r="D415" s="2" t="s">
        <v>3475</v>
      </c>
      <c r="E415" s="2" t="s">
        <v>10752</v>
      </c>
      <c r="F415" s="2">
        <v>486.0</v>
      </c>
      <c r="G415" s="2">
        <v>0.0</v>
      </c>
      <c r="I415" s="2" t="s">
        <v>10613</v>
      </c>
      <c r="J415" s="2" t="s">
        <v>10544</v>
      </c>
      <c r="K415" s="2" t="s">
        <v>10598</v>
      </c>
      <c r="L415" s="2">
        <v>357.0</v>
      </c>
    </row>
    <row r="416">
      <c r="A416" s="38">
        <v>415.0</v>
      </c>
      <c r="B416" s="2" t="s">
        <v>9386</v>
      </c>
      <c r="C416" s="2" t="s">
        <v>3469</v>
      </c>
      <c r="D416" s="2" t="s">
        <v>3477</v>
      </c>
      <c r="E416" s="2" t="s">
        <v>10753</v>
      </c>
      <c r="F416" s="2">
        <v>486.0</v>
      </c>
      <c r="G416" s="2">
        <v>0.0</v>
      </c>
      <c r="I416" s="2" t="s">
        <v>10613</v>
      </c>
      <c r="J416" s="2" t="s">
        <v>10544</v>
      </c>
      <c r="K416" s="2" t="s">
        <v>10598</v>
      </c>
      <c r="L416" s="2">
        <v>357.0</v>
      </c>
    </row>
    <row r="417">
      <c r="A417" s="38">
        <v>416.0</v>
      </c>
      <c r="B417" s="2" t="s">
        <v>9386</v>
      </c>
      <c r="C417" s="2" t="s">
        <v>3469</v>
      </c>
      <c r="D417" s="2" t="s">
        <v>3479</v>
      </c>
      <c r="E417" s="2" t="s">
        <v>10754</v>
      </c>
      <c r="F417" s="2">
        <v>484.0</v>
      </c>
      <c r="G417" s="2">
        <v>0.0</v>
      </c>
      <c r="I417" s="2" t="s">
        <v>10613</v>
      </c>
      <c r="J417" s="2" t="s">
        <v>10544</v>
      </c>
      <c r="K417" s="2" t="s">
        <v>10598</v>
      </c>
      <c r="L417" s="2">
        <v>357.0</v>
      </c>
    </row>
    <row r="418">
      <c r="A418" s="38">
        <v>417.0</v>
      </c>
      <c r="B418" s="2" t="s">
        <v>9386</v>
      </c>
      <c r="C418" s="2" t="s">
        <v>3469</v>
      </c>
      <c r="D418" s="2" t="s">
        <v>3481</v>
      </c>
      <c r="E418" s="2" t="s">
        <v>10755</v>
      </c>
      <c r="F418" s="2">
        <v>481.0</v>
      </c>
      <c r="G418" s="2">
        <v>0.0</v>
      </c>
      <c r="I418" s="2" t="s">
        <v>10613</v>
      </c>
      <c r="J418" s="2" t="s">
        <v>10544</v>
      </c>
      <c r="K418" s="2" t="s">
        <v>10598</v>
      </c>
      <c r="L418" s="2">
        <v>357.0</v>
      </c>
    </row>
    <row r="419">
      <c r="A419" s="38">
        <v>418.0</v>
      </c>
      <c r="B419" s="114" t="s">
        <v>3484</v>
      </c>
      <c r="C419" s="2" t="s">
        <v>3485</v>
      </c>
      <c r="D419" s="2" t="s">
        <v>3486</v>
      </c>
      <c r="E419" s="2"/>
      <c r="F419" s="2">
        <v>450.0</v>
      </c>
      <c r="G419" s="2">
        <v>0.0</v>
      </c>
      <c r="H419" s="2" t="s">
        <v>10756</v>
      </c>
      <c r="I419" s="2" t="s">
        <v>10613</v>
      </c>
      <c r="J419" s="2" t="s">
        <v>10757</v>
      </c>
      <c r="K419" s="2" t="s">
        <v>10598</v>
      </c>
      <c r="L419" s="2">
        <v>360.0</v>
      </c>
    </row>
    <row r="420">
      <c r="A420" s="38">
        <v>419.0</v>
      </c>
      <c r="B420" s="114" t="s">
        <v>3484</v>
      </c>
      <c r="C420" s="2" t="s">
        <v>3485</v>
      </c>
      <c r="D420" s="2" t="s">
        <v>3489</v>
      </c>
      <c r="E420" s="2" t="s">
        <v>10758</v>
      </c>
      <c r="F420" s="2">
        <v>437.0</v>
      </c>
      <c r="G420" s="2">
        <v>0.0</v>
      </c>
      <c r="H420" s="2" t="s">
        <v>10756</v>
      </c>
      <c r="I420" s="2" t="s">
        <v>10613</v>
      </c>
      <c r="J420" s="2" t="s">
        <v>10757</v>
      </c>
      <c r="K420" s="2" t="s">
        <v>10598</v>
      </c>
      <c r="L420" s="2">
        <v>360.0</v>
      </c>
    </row>
    <row r="421">
      <c r="A421" s="38">
        <v>420.0</v>
      </c>
      <c r="B421" s="114" t="s">
        <v>3484</v>
      </c>
      <c r="C421" s="2" t="s">
        <v>3485</v>
      </c>
      <c r="D421" s="2" t="s">
        <v>3491</v>
      </c>
      <c r="E421" s="2" t="s">
        <v>10759</v>
      </c>
      <c r="F421" s="2">
        <v>446.0</v>
      </c>
      <c r="G421" s="2">
        <v>0.0</v>
      </c>
      <c r="H421" s="2" t="s">
        <v>10756</v>
      </c>
      <c r="I421" s="2" t="s">
        <v>10613</v>
      </c>
      <c r="J421" s="2" t="s">
        <v>10757</v>
      </c>
      <c r="K421" s="2" t="s">
        <v>10598</v>
      </c>
      <c r="L421" s="2">
        <v>360.0</v>
      </c>
    </row>
    <row r="422">
      <c r="A422" s="38">
        <v>421.0</v>
      </c>
      <c r="B422" s="114" t="s">
        <v>3484</v>
      </c>
      <c r="C422" s="2" t="s">
        <v>3485</v>
      </c>
      <c r="D422" s="2" t="s">
        <v>3493</v>
      </c>
      <c r="E422" s="2" t="s">
        <v>10760</v>
      </c>
      <c r="F422" s="2">
        <v>425.0</v>
      </c>
      <c r="G422" s="2">
        <v>0.0</v>
      </c>
      <c r="H422" s="2" t="s">
        <v>10756</v>
      </c>
      <c r="I422" s="2" t="s">
        <v>10613</v>
      </c>
      <c r="J422" s="2" t="s">
        <v>10757</v>
      </c>
      <c r="K422" s="2" t="s">
        <v>10598</v>
      </c>
      <c r="L422" s="2">
        <v>360.0</v>
      </c>
    </row>
    <row r="423">
      <c r="A423" s="38">
        <v>422.0</v>
      </c>
      <c r="B423" s="114" t="s">
        <v>3484</v>
      </c>
      <c r="C423" s="2" t="s">
        <v>3485</v>
      </c>
      <c r="D423" s="2" t="s">
        <v>3496</v>
      </c>
      <c r="E423" s="2"/>
      <c r="F423" s="2">
        <v>420.0</v>
      </c>
      <c r="G423" s="2">
        <v>0.0</v>
      </c>
      <c r="H423" s="2" t="s">
        <v>10756</v>
      </c>
      <c r="I423" s="2" t="s">
        <v>10613</v>
      </c>
      <c r="J423" s="2" t="s">
        <v>10757</v>
      </c>
      <c r="K423" s="2" t="s">
        <v>10598</v>
      </c>
      <c r="L423" s="2">
        <v>360.0</v>
      </c>
    </row>
    <row r="424">
      <c r="A424" s="38">
        <v>423.0</v>
      </c>
      <c r="B424" s="114" t="s">
        <v>3484</v>
      </c>
      <c r="C424" s="2" t="s">
        <v>3485</v>
      </c>
      <c r="D424" s="2" t="s">
        <v>3499</v>
      </c>
      <c r="E424" s="2" t="s">
        <v>10708</v>
      </c>
      <c r="F424" s="2">
        <v>430.0</v>
      </c>
      <c r="G424" s="2">
        <v>0.0</v>
      </c>
      <c r="H424" s="2" t="s">
        <v>10756</v>
      </c>
      <c r="I424" s="2" t="s">
        <v>10613</v>
      </c>
      <c r="J424" s="2" t="s">
        <v>10757</v>
      </c>
      <c r="K424" s="2" t="s">
        <v>10598</v>
      </c>
      <c r="L424" s="2">
        <v>360.0</v>
      </c>
    </row>
    <row r="425">
      <c r="A425" s="38">
        <v>424.0</v>
      </c>
      <c r="B425" s="114" t="s">
        <v>3501</v>
      </c>
      <c r="C425" s="114" t="s">
        <v>3502</v>
      </c>
      <c r="D425" s="114" t="s">
        <v>3503</v>
      </c>
      <c r="F425" s="2">
        <v>561.0</v>
      </c>
      <c r="G425" s="2">
        <v>0.0</v>
      </c>
      <c r="H425" s="2" t="s">
        <v>10761</v>
      </c>
      <c r="I425" s="2" t="s">
        <v>10613</v>
      </c>
      <c r="J425" s="2" t="s">
        <v>10543</v>
      </c>
      <c r="K425" s="2" t="s">
        <v>10598</v>
      </c>
      <c r="L425" s="2">
        <v>362.0</v>
      </c>
    </row>
    <row r="426">
      <c r="A426" s="38">
        <v>425.0</v>
      </c>
      <c r="B426" s="114" t="s">
        <v>3501</v>
      </c>
      <c r="C426" s="114" t="s">
        <v>3502</v>
      </c>
      <c r="D426" s="114" t="s">
        <v>3506</v>
      </c>
      <c r="F426" s="2">
        <v>500.0</v>
      </c>
      <c r="G426" s="2">
        <v>0.0</v>
      </c>
      <c r="H426" s="2" t="s">
        <v>10761</v>
      </c>
      <c r="I426" s="2" t="s">
        <v>10613</v>
      </c>
      <c r="J426" s="2" t="s">
        <v>10543</v>
      </c>
      <c r="K426" s="2" t="s">
        <v>10598</v>
      </c>
      <c r="L426" s="2">
        <v>362.0</v>
      </c>
    </row>
    <row r="427">
      <c r="A427" s="38">
        <v>426.0</v>
      </c>
      <c r="B427" s="114" t="s">
        <v>3501</v>
      </c>
      <c r="C427" s="114" t="s">
        <v>3502</v>
      </c>
      <c r="D427" s="114" t="s">
        <v>3509</v>
      </c>
      <c r="F427" s="2">
        <v>499.0</v>
      </c>
      <c r="G427" s="2">
        <v>0.0</v>
      </c>
      <c r="H427" s="2" t="s">
        <v>10761</v>
      </c>
      <c r="I427" s="2" t="s">
        <v>10613</v>
      </c>
      <c r="J427" s="2" t="s">
        <v>10543</v>
      </c>
      <c r="K427" s="2" t="s">
        <v>10598</v>
      </c>
      <c r="L427" s="2">
        <v>362.0</v>
      </c>
    </row>
    <row r="428">
      <c r="A428" s="38">
        <v>427.0</v>
      </c>
      <c r="B428" s="114" t="s">
        <v>3501</v>
      </c>
      <c r="C428" s="114" t="s">
        <v>3502</v>
      </c>
      <c r="D428" s="114" t="s">
        <v>3512</v>
      </c>
      <c r="F428" s="2">
        <v>404.0</v>
      </c>
      <c r="G428" s="2">
        <v>0.0</v>
      </c>
      <c r="H428" s="2" t="s">
        <v>10761</v>
      </c>
      <c r="I428" s="2" t="s">
        <v>10613</v>
      </c>
      <c r="J428" s="2" t="s">
        <v>10543</v>
      </c>
      <c r="K428" s="2" t="s">
        <v>10598</v>
      </c>
      <c r="L428" s="2">
        <v>362.0</v>
      </c>
    </row>
    <row r="429">
      <c r="A429" s="38">
        <v>428.0</v>
      </c>
      <c r="B429" s="114" t="s">
        <v>3501</v>
      </c>
      <c r="C429" s="114" t="s">
        <v>3502</v>
      </c>
      <c r="D429" s="114" t="s">
        <v>3515</v>
      </c>
      <c r="F429" s="2">
        <v>450.0</v>
      </c>
      <c r="G429" s="2">
        <v>0.0</v>
      </c>
      <c r="H429" s="2" t="s">
        <v>10761</v>
      </c>
      <c r="I429" s="2" t="s">
        <v>10613</v>
      </c>
      <c r="J429" s="2" t="s">
        <v>10543</v>
      </c>
      <c r="K429" s="2" t="s">
        <v>10598</v>
      </c>
      <c r="L429" s="2">
        <v>362.0</v>
      </c>
    </row>
    <row r="430">
      <c r="A430" s="38">
        <v>429.0</v>
      </c>
      <c r="B430" s="114" t="s">
        <v>3519</v>
      </c>
      <c r="C430" s="114" t="s">
        <v>1767</v>
      </c>
      <c r="D430" s="114" t="s">
        <v>1768</v>
      </c>
      <c r="F430" s="2">
        <v>486.0</v>
      </c>
      <c r="G430" s="2">
        <v>0.0</v>
      </c>
      <c r="H430" s="2" t="s">
        <v>10669</v>
      </c>
      <c r="I430" s="2" t="s">
        <v>10613</v>
      </c>
      <c r="J430" s="2" t="s">
        <v>10544</v>
      </c>
      <c r="K430" s="2" t="s">
        <v>10598</v>
      </c>
      <c r="L430" s="2">
        <v>363.0</v>
      </c>
    </row>
    <row r="431">
      <c r="A431" s="38">
        <v>430.0</v>
      </c>
      <c r="B431" s="114" t="s">
        <v>3519</v>
      </c>
      <c r="C431" s="114" t="s">
        <v>1767</v>
      </c>
      <c r="D431" s="114" t="s">
        <v>1771</v>
      </c>
      <c r="F431" s="2">
        <v>479.0</v>
      </c>
      <c r="G431" s="2">
        <v>0.0</v>
      </c>
      <c r="H431" s="2" t="s">
        <v>10669</v>
      </c>
      <c r="I431" s="2" t="s">
        <v>10613</v>
      </c>
      <c r="J431" s="2" t="s">
        <v>10544</v>
      </c>
      <c r="K431" s="2" t="s">
        <v>10598</v>
      </c>
      <c r="L431" s="2">
        <v>363.0</v>
      </c>
    </row>
    <row r="432">
      <c r="A432" s="38">
        <v>431.0</v>
      </c>
      <c r="B432" s="155" t="s">
        <v>3521</v>
      </c>
      <c r="C432" s="131" t="s">
        <v>3522</v>
      </c>
      <c r="D432" s="114" t="s">
        <v>3523</v>
      </c>
      <c r="F432" s="2">
        <v>539.0</v>
      </c>
      <c r="G432" s="2">
        <v>0.0</v>
      </c>
      <c r="H432" s="2" t="s">
        <v>10687</v>
      </c>
      <c r="I432" s="2" t="s">
        <v>10613</v>
      </c>
      <c r="J432" s="2" t="s">
        <v>10543</v>
      </c>
      <c r="K432" s="2" t="s">
        <v>10598</v>
      </c>
      <c r="L432" s="2">
        <v>364.0</v>
      </c>
    </row>
    <row r="433">
      <c r="A433" s="38">
        <v>432.0</v>
      </c>
      <c r="B433" s="156" t="s">
        <v>3521</v>
      </c>
      <c r="C433" s="157" t="s">
        <v>3522</v>
      </c>
      <c r="D433" s="114" t="s">
        <v>3526</v>
      </c>
      <c r="F433" s="2">
        <v>502.0</v>
      </c>
      <c r="G433" s="2">
        <v>0.0</v>
      </c>
      <c r="H433" s="2" t="s">
        <v>10687</v>
      </c>
      <c r="I433" s="2" t="s">
        <v>10613</v>
      </c>
      <c r="J433" s="2" t="s">
        <v>10543</v>
      </c>
      <c r="K433" s="2" t="s">
        <v>10598</v>
      </c>
      <c r="L433" s="2">
        <v>364.0</v>
      </c>
    </row>
    <row r="434">
      <c r="A434" s="38">
        <v>433.0</v>
      </c>
      <c r="B434" s="156" t="s">
        <v>3532</v>
      </c>
      <c r="C434" s="157" t="s">
        <v>3533</v>
      </c>
      <c r="D434" s="114" t="s">
        <v>3534</v>
      </c>
      <c r="F434" s="2">
        <v>525.0</v>
      </c>
      <c r="G434" s="2">
        <v>0.0</v>
      </c>
      <c r="H434" s="2" t="s">
        <v>10519</v>
      </c>
      <c r="I434" s="2" t="s">
        <v>10613</v>
      </c>
      <c r="J434" s="2" t="s">
        <v>10544</v>
      </c>
      <c r="K434" s="2" t="s">
        <v>10598</v>
      </c>
      <c r="L434" s="2">
        <v>376.0</v>
      </c>
    </row>
    <row r="435">
      <c r="A435" s="38">
        <v>434.0</v>
      </c>
      <c r="B435" s="156" t="s">
        <v>3532</v>
      </c>
      <c r="C435" s="157" t="s">
        <v>3533</v>
      </c>
      <c r="D435" s="114" t="s">
        <v>3538</v>
      </c>
      <c r="E435" s="2" t="s">
        <v>10762</v>
      </c>
      <c r="F435" s="2">
        <v>521.0</v>
      </c>
      <c r="G435" s="2">
        <v>0.0</v>
      </c>
      <c r="H435" s="2" t="s">
        <v>10519</v>
      </c>
      <c r="I435" s="2" t="s">
        <v>10613</v>
      </c>
      <c r="J435" s="2" t="s">
        <v>10544</v>
      </c>
      <c r="K435" s="2" t="s">
        <v>10598</v>
      </c>
      <c r="L435" s="2">
        <v>376.0</v>
      </c>
    </row>
    <row r="436">
      <c r="A436" s="38">
        <v>435.0</v>
      </c>
      <c r="B436" s="156" t="s">
        <v>3532</v>
      </c>
      <c r="C436" s="157" t="s">
        <v>3533</v>
      </c>
      <c r="D436" s="114" t="s">
        <v>3540</v>
      </c>
      <c r="E436" s="2" t="s">
        <v>10763</v>
      </c>
      <c r="F436" s="2">
        <v>509.0</v>
      </c>
      <c r="G436" s="2">
        <v>0.0</v>
      </c>
      <c r="H436" s="2" t="s">
        <v>10519</v>
      </c>
      <c r="I436" s="2" t="s">
        <v>10613</v>
      </c>
      <c r="J436" s="2" t="s">
        <v>10544</v>
      </c>
      <c r="K436" s="2" t="s">
        <v>10598</v>
      </c>
      <c r="L436" s="2">
        <v>376.0</v>
      </c>
    </row>
    <row r="437">
      <c r="A437" s="38">
        <v>436.0</v>
      </c>
      <c r="B437" s="156" t="s">
        <v>3532</v>
      </c>
      <c r="C437" s="157" t="s">
        <v>3533</v>
      </c>
      <c r="D437" s="114" t="s">
        <v>3542</v>
      </c>
      <c r="E437" s="2" t="s">
        <v>10764</v>
      </c>
      <c r="F437" s="2">
        <v>510.0</v>
      </c>
      <c r="G437" s="2">
        <v>0.0</v>
      </c>
      <c r="H437" s="2" t="s">
        <v>10519</v>
      </c>
      <c r="I437" s="2" t="s">
        <v>10613</v>
      </c>
      <c r="J437" s="2" t="s">
        <v>10544</v>
      </c>
      <c r="K437" s="2" t="s">
        <v>10598</v>
      </c>
      <c r="L437" s="2">
        <v>376.0</v>
      </c>
    </row>
    <row r="438">
      <c r="A438" s="38">
        <v>437.0</v>
      </c>
      <c r="B438" s="156" t="s">
        <v>3532</v>
      </c>
      <c r="C438" s="157" t="s">
        <v>3533</v>
      </c>
      <c r="D438" s="114" t="s">
        <v>3544</v>
      </c>
      <c r="E438" s="2" t="s">
        <v>10765</v>
      </c>
      <c r="F438" s="2">
        <v>521.0</v>
      </c>
      <c r="G438" s="2">
        <v>0.0</v>
      </c>
      <c r="H438" s="2" t="s">
        <v>10519</v>
      </c>
      <c r="I438" s="2" t="s">
        <v>10613</v>
      </c>
      <c r="J438" s="2" t="s">
        <v>10544</v>
      </c>
      <c r="K438" s="2" t="s">
        <v>10598</v>
      </c>
      <c r="L438" s="2">
        <v>376.0</v>
      </c>
    </row>
    <row r="439">
      <c r="A439" s="38">
        <v>438.0</v>
      </c>
      <c r="B439" s="156" t="s">
        <v>3532</v>
      </c>
      <c r="C439" s="157" t="s">
        <v>3533</v>
      </c>
      <c r="D439" s="114" t="s">
        <v>3546</v>
      </c>
      <c r="E439" s="2" t="s">
        <v>10766</v>
      </c>
      <c r="F439" s="2">
        <v>513.0</v>
      </c>
      <c r="G439" s="2">
        <v>0.0</v>
      </c>
      <c r="H439" s="2" t="s">
        <v>10519</v>
      </c>
      <c r="I439" s="2" t="s">
        <v>10613</v>
      </c>
      <c r="J439" s="2" t="s">
        <v>10544</v>
      </c>
      <c r="K439" s="2" t="s">
        <v>10598</v>
      </c>
      <c r="L439" s="2">
        <v>376.0</v>
      </c>
    </row>
    <row r="440">
      <c r="A440" s="38">
        <v>439.0</v>
      </c>
      <c r="B440" s="156" t="s">
        <v>3532</v>
      </c>
      <c r="C440" s="157" t="s">
        <v>3533</v>
      </c>
      <c r="D440" s="114" t="s">
        <v>3548</v>
      </c>
      <c r="E440" s="2" t="s">
        <v>10767</v>
      </c>
      <c r="F440" s="2">
        <v>515.0</v>
      </c>
      <c r="G440" s="2">
        <v>0.0</v>
      </c>
      <c r="H440" s="2" t="s">
        <v>10519</v>
      </c>
      <c r="I440" s="2" t="s">
        <v>10613</v>
      </c>
      <c r="J440" s="2" t="s">
        <v>10544</v>
      </c>
      <c r="K440" s="2" t="s">
        <v>10598</v>
      </c>
      <c r="L440" s="2">
        <v>376.0</v>
      </c>
    </row>
    <row r="441">
      <c r="A441" s="38">
        <v>440.0</v>
      </c>
      <c r="B441" s="156" t="s">
        <v>3532</v>
      </c>
      <c r="C441" s="157" t="s">
        <v>3533</v>
      </c>
      <c r="D441" s="114" t="s">
        <v>3550</v>
      </c>
      <c r="E441" s="2" t="s">
        <v>10768</v>
      </c>
      <c r="F441" s="2">
        <v>513.0</v>
      </c>
      <c r="G441" s="2">
        <v>0.0</v>
      </c>
      <c r="H441" s="2" t="s">
        <v>10519</v>
      </c>
      <c r="I441" s="2" t="s">
        <v>10613</v>
      </c>
      <c r="J441" s="2" t="s">
        <v>10544</v>
      </c>
      <c r="K441" s="2" t="s">
        <v>10598</v>
      </c>
      <c r="L441" s="2">
        <v>376.0</v>
      </c>
    </row>
    <row r="442">
      <c r="A442" s="38">
        <v>441.0</v>
      </c>
      <c r="B442" s="156" t="s">
        <v>3552</v>
      </c>
      <c r="C442" s="157" t="s">
        <v>1084</v>
      </c>
      <c r="D442" s="114" t="s">
        <v>3553</v>
      </c>
      <c r="F442" s="2">
        <v>496.0</v>
      </c>
      <c r="G442" s="2">
        <v>0.0</v>
      </c>
      <c r="H442" s="2" t="s">
        <v>10519</v>
      </c>
      <c r="I442" s="2" t="s">
        <v>10613</v>
      </c>
      <c r="J442" s="2" t="s">
        <v>10544</v>
      </c>
      <c r="K442" s="2" t="s">
        <v>10598</v>
      </c>
      <c r="L442" s="2">
        <v>376.0</v>
      </c>
    </row>
    <row r="443">
      <c r="A443" s="38">
        <v>442.0</v>
      </c>
      <c r="B443" s="156" t="s">
        <v>3552</v>
      </c>
      <c r="C443" s="157" t="s">
        <v>1084</v>
      </c>
      <c r="D443" s="114" t="s">
        <v>3556</v>
      </c>
      <c r="E443" s="2" t="s">
        <v>10769</v>
      </c>
      <c r="F443" s="2">
        <v>508.0</v>
      </c>
      <c r="G443" s="2">
        <v>0.0</v>
      </c>
      <c r="H443" s="2" t="s">
        <v>10519</v>
      </c>
      <c r="I443" s="2" t="s">
        <v>10613</v>
      </c>
      <c r="J443" s="2" t="s">
        <v>10544</v>
      </c>
      <c r="K443" s="2" t="s">
        <v>10598</v>
      </c>
      <c r="L443" s="2">
        <v>376.0</v>
      </c>
    </row>
    <row r="444">
      <c r="A444" s="38">
        <v>443.0</v>
      </c>
      <c r="B444" s="156" t="s">
        <v>3552</v>
      </c>
      <c r="C444" s="157" t="s">
        <v>1084</v>
      </c>
      <c r="D444" s="114" t="s">
        <v>3558</v>
      </c>
      <c r="E444" s="2" t="s">
        <v>10770</v>
      </c>
      <c r="F444" s="2">
        <v>505.0</v>
      </c>
      <c r="G444" s="2">
        <v>0.0</v>
      </c>
      <c r="H444" s="2" t="s">
        <v>10519</v>
      </c>
      <c r="I444" s="2" t="s">
        <v>10613</v>
      </c>
      <c r="J444" s="2" t="s">
        <v>10544</v>
      </c>
      <c r="K444" s="2" t="s">
        <v>10598</v>
      </c>
      <c r="L444" s="2">
        <v>376.0</v>
      </c>
    </row>
    <row r="445">
      <c r="A445" s="38">
        <v>444.0</v>
      </c>
      <c r="B445" s="156" t="s">
        <v>3552</v>
      </c>
      <c r="C445" s="157" t="s">
        <v>1084</v>
      </c>
      <c r="D445" s="2" t="s">
        <v>3560</v>
      </c>
      <c r="E445" s="2" t="s">
        <v>10771</v>
      </c>
      <c r="F445" s="2">
        <v>498.0</v>
      </c>
      <c r="G445" s="2">
        <v>0.0</v>
      </c>
      <c r="H445" s="2" t="s">
        <v>10519</v>
      </c>
      <c r="I445" s="2" t="s">
        <v>10613</v>
      </c>
      <c r="J445" s="2" t="s">
        <v>10544</v>
      </c>
      <c r="K445" s="2" t="s">
        <v>10598</v>
      </c>
      <c r="L445" s="2">
        <v>376.0</v>
      </c>
    </row>
    <row r="446">
      <c r="A446" s="38">
        <v>445.0</v>
      </c>
      <c r="B446" s="156" t="s">
        <v>3552</v>
      </c>
      <c r="C446" s="157" t="s">
        <v>1084</v>
      </c>
      <c r="D446" s="2" t="s">
        <v>3562</v>
      </c>
      <c r="E446" s="2" t="s">
        <v>10772</v>
      </c>
      <c r="F446" s="2">
        <v>505.0</v>
      </c>
      <c r="G446" s="2">
        <v>0.0</v>
      </c>
      <c r="H446" s="2" t="s">
        <v>10519</v>
      </c>
      <c r="I446" s="2" t="s">
        <v>10613</v>
      </c>
      <c r="J446" s="2" t="s">
        <v>10544</v>
      </c>
      <c r="K446" s="2" t="s">
        <v>10598</v>
      </c>
      <c r="L446" s="2">
        <v>376.0</v>
      </c>
    </row>
    <row r="447">
      <c r="A447" s="38">
        <v>446.0</v>
      </c>
      <c r="B447" s="156" t="s">
        <v>3552</v>
      </c>
      <c r="C447" s="157" t="s">
        <v>1084</v>
      </c>
      <c r="D447" s="2" t="s">
        <v>3564</v>
      </c>
      <c r="E447" s="2" t="s">
        <v>10773</v>
      </c>
      <c r="F447" s="2">
        <v>500.0</v>
      </c>
      <c r="G447" s="2">
        <v>0.0</v>
      </c>
      <c r="H447" s="2" t="s">
        <v>10519</v>
      </c>
      <c r="I447" s="2" t="s">
        <v>10613</v>
      </c>
      <c r="J447" s="2" t="s">
        <v>10544</v>
      </c>
      <c r="K447" s="2" t="s">
        <v>10598</v>
      </c>
      <c r="L447" s="2">
        <v>376.0</v>
      </c>
    </row>
    <row r="448">
      <c r="A448" s="38">
        <v>447.0</v>
      </c>
      <c r="B448" s="156" t="s">
        <v>3552</v>
      </c>
      <c r="C448" s="157" t="s">
        <v>1084</v>
      </c>
      <c r="D448" s="2" t="s">
        <v>3566</v>
      </c>
      <c r="E448" s="2" t="s">
        <v>10774</v>
      </c>
      <c r="F448" s="2">
        <v>494.0</v>
      </c>
      <c r="G448" s="2">
        <v>0.0</v>
      </c>
      <c r="H448" s="2" t="s">
        <v>10519</v>
      </c>
      <c r="I448" s="2" t="s">
        <v>10613</v>
      </c>
      <c r="J448" s="2" t="s">
        <v>10544</v>
      </c>
      <c r="K448" s="2" t="s">
        <v>10598</v>
      </c>
      <c r="L448" s="2">
        <v>376.0</v>
      </c>
    </row>
    <row r="449">
      <c r="A449" s="38">
        <v>448.0</v>
      </c>
      <c r="B449" s="156" t="s">
        <v>3552</v>
      </c>
      <c r="C449" s="157" t="s">
        <v>1084</v>
      </c>
      <c r="D449" s="2" t="s">
        <v>3568</v>
      </c>
      <c r="E449" s="2" t="s">
        <v>10775</v>
      </c>
      <c r="F449" s="2">
        <v>505.0</v>
      </c>
      <c r="G449" s="2">
        <v>0.0</v>
      </c>
      <c r="H449" s="2" t="s">
        <v>10519</v>
      </c>
      <c r="I449" s="2" t="s">
        <v>10613</v>
      </c>
      <c r="J449" s="2" t="s">
        <v>10544</v>
      </c>
      <c r="K449" s="2" t="s">
        <v>10598</v>
      </c>
      <c r="L449" s="2">
        <v>376.0</v>
      </c>
    </row>
    <row r="450">
      <c r="A450" s="38">
        <v>449.0</v>
      </c>
      <c r="B450" s="114" t="s">
        <v>3123</v>
      </c>
      <c r="C450" s="39" t="s">
        <v>949</v>
      </c>
      <c r="D450" s="2" t="s">
        <v>3570</v>
      </c>
      <c r="E450" s="2" t="s">
        <v>10776</v>
      </c>
      <c r="F450" s="2">
        <v>420.0</v>
      </c>
      <c r="G450" s="2">
        <v>0.0</v>
      </c>
      <c r="H450" s="2" t="s">
        <v>10519</v>
      </c>
      <c r="I450" s="2" t="s">
        <v>10613</v>
      </c>
      <c r="J450" s="2" t="s">
        <v>10544</v>
      </c>
      <c r="K450" s="2" t="s">
        <v>10598</v>
      </c>
      <c r="L450" s="2">
        <v>378.0</v>
      </c>
    </row>
    <row r="451">
      <c r="A451" s="38">
        <v>450.0</v>
      </c>
      <c r="B451" s="114" t="s">
        <v>3123</v>
      </c>
      <c r="C451" s="39" t="s">
        <v>949</v>
      </c>
      <c r="D451" s="2" t="s">
        <v>3572</v>
      </c>
      <c r="E451" s="2" t="s">
        <v>10777</v>
      </c>
      <c r="F451" s="2">
        <v>360.0</v>
      </c>
      <c r="G451" s="2">
        <v>0.0</v>
      </c>
      <c r="H451" s="2" t="s">
        <v>10519</v>
      </c>
      <c r="I451" s="2" t="s">
        <v>10613</v>
      </c>
      <c r="J451" s="2" t="s">
        <v>10544</v>
      </c>
      <c r="K451" s="2" t="s">
        <v>10598</v>
      </c>
      <c r="L451" s="2">
        <v>378.0</v>
      </c>
    </row>
    <row r="452">
      <c r="A452" s="38">
        <v>451.0</v>
      </c>
      <c r="B452" s="114" t="s">
        <v>3123</v>
      </c>
      <c r="C452" s="39" t="s">
        <v>949</v>
      </c>
      <c r="D452" s="2" t="s">
        <v>3574</v>
      </c>
      <c r="E452" s="2" t="s">
        <v>10778</v>
      </c>
      <c r="F452" s="2">
        <v>360.0</v>
      </c>
      <c r="G452" s="2">
        <v>0.0</v>
      </c>
      <c r="H452" s="2" t="s">
        <v>10519</v>
      </c>
      <c r="I452" s="2" t="s">
        <v>10613</v>
      </c>
      <c r="J452" s="2" t="s">
        <v>10544</v>
      </c>
      <c r="K452" s="2" t="s">
        <v>10598</v>
      </c>
      <c r="L452" s="2">
        <v>378.0</v>
      </c>
    </row>
    <row r="453">
      <c r="A453" s="38">
        <v>452.0</v>
      </c>
      <c r="B453" s="114" t="s">
        <v>2969</v>
      </c>
      <c r="C453" s="39" t="s">
        <v>3576</v>
      </c>
      <c r="D453" s="2" t="s">
        <v>2970</v>
      </c>
      <c r="F453" s="2">
        <v>435.0</v>
      </c>
      <c r="G453" s="2">
        <v>0.0</v>
      </c>
      <c r="H453" s="2" t="s">
        <v>10519</v>
      </c>
      <c r="I453" s="2" t="s">
        <v>10613</v>
      </c>
      <c r="J453" s="2" t="s">
        <v>10543</v>
      </c>
      <c r="K453" s="2" t="s">
        <v>10598</v>
      </c>
      <c r="L453" s="2">
        <v>378.0</v>
      </c>
    </row>
    <row r="454">
      <c r="A454" s="38">
        <v>453.0</v>
      </c>
      <c r="B454" s="128" t="s">
        <v>3577</v>
      </c>
      <c r="C454" s="157" t="s">
        <v>3578</v>
      </c>
      <c r="D454" s="157" t="s">
        <v>3579</v>
      </c>
      <c r="F454" s="2">
        <v>431.0</v>
      </c>
      <c r="G454" s="2">
        <v>0.0</v>
      </c>
      <c r="H454" s="2" t="s">
        <v>10519</v>
      </c>
      <c r="I454" s="2" t="s">
        <v>10613</v>
      </c>
      <c r="J454" s="2" t="s">
        <v>10543</v>
      </c>
      <c r="K454" s="2" t="s">
        <v>10598</v>
      </c>
      <c r="L454" s="2">
        <v>380.0</v>
      </c>
    </row>
    <row r="455">
      <c r="A455" s="38">
        <v>454.0</v>
      </c>
      <c r="B455" s="128" t="s">
        <v>3577</v>
      </c>
      <c r="C455" s="157" t="s">
        <v>3578</v>
      </c>
      <c r="D455" s="157" t="s">
        <v>3582</v>
      </c>
      <c r="E455" s="2" t="s">
        <v>10779</v>
      </c>
      <c r="F455" s="2">
        <v>430.0</v>
      </c>
      <c r="G455" s="2">
        <v>0.0</v>
      </c>
      <c r="H455" s="2" t="s">
        <v>10519</v>
      </c>
      <c r="I455" s="2" t="s">
        <v>10613</v>
      </c>
      <c r="J455" s="2" t="s">
        <v>10543</v>
      </c>
      <c r="K455" s="2" t="s">
        <v>10598</v>
      </c>
      <c r="L455" s="2">
        <v>380.0</v>
      </c>
    </row>
    <row r="456">
      <c r="A456" s="38">
        <v>455.0</v>
      </c>
      <c r="B456" s="128" t="s">
        <v>3577</v>
      </c>
      <c r="C456" s="157" t="s">
        <v>3578</v>
      </c>
      <c r="D456" s="158" t="s">
        <v>3584</v>
      </c>
      <c r="E456" s="2" t="s">
        <v>10780</v>
      </c>
      <c r="F456" s="2">
        <v>429.0</v>
      </c>
      <c r="G456" s="2">
        <v>0.0</v>
      </c>
      <c r="H456" s="2" t="s">
        <v>10519</v>
      </c>
      <c r="I456" s="2" t="s">
        <v>10613</v>
      </c>
      <c r="J456" s="2" t="s">
        <v>10543</v>
      </c>
      <c r="K456" s="2" t="s">
        <v>10598</v>
      </c>
      <c r="L456" s="2">
        <v>380.0</v>
      </c>
    </row>
    <row r="457">
      <c r="A457" s="38">
        <v>456.0</v>
      </c>
      <c r="B457" s="128" t="s">
        <v>3577</v>
      </c>
      <c r="C457" s="157" t="s">
        <v>3578</v>
      </c>
      <c r="D457" s="158" t="s">
        <v>3586</v>
      </c>
      <c r="E457" s="2" t="s">
        <v>10781</v>
      </c>
      <c r="F457" s="2">
        <v>430.0</v>
      </c>
      <c r="G457" s="2">
        <v>0.0</v>
      </c>
      <c r="H457" s="2" t="s">
        <v>10519</v>
      </c>
      <c r="I457" s="2" t="s">
        <v>10613</v>
      </c>
      <c r="J457" s="2" t="s">
        <v>10543</v>
      </c>
      <c r="K457" s="2" t="s">
        <v>10598</v>
      </c>
      <c r="L457" s="2">
        <v>380.0</v>
      </c>
    </row>
    <row r="458">
      <c r="A458" s="38">
        <v>457.0</v>
      </c>
      <c r="B458" s="128" t="s">
        <v>3577</v>
      </c>
      <c r="C458" s="157" t="s">
        <v>3578</v>
      </c>
      <c r="D458" s="158" t="s">
        <v>3588</v>
      </c>
      <c r="E458" s="39" t="s">
        <v>10782</v>
      </c>
      <c r="F458" s="2">
        <v>431.0</v>
      </c>
      <c r="G458" s="2">
        <v>0.0</v>
      </c>
      <c r="H458" s="2" t="s">
        <v>10519</v>
      </c>
      <c r="I458" s="2" t="s">
        <v>10613</v>
      </c>
      <c r="J458" s="2" t="s">
        <v>10543</v>
      </c>
      <c r="K458" s="2" t="s">
        <v>10598</v>
      </c>
      <c r="L458" s="2">
        <v>380.0</v>
      </c>
    </row>
    <row r="459">
      <c r="A459" s="38">
        <v>458.0</v>
      </c>
      <c r="B459" s="128" t="s">
        <v>3577</v>
      </c>
      <c r="C459" s="157" t="s">
        <v>3578</v>
      </c>
      <c r="D459" s="136" t="s">
        <v>3590</v>
      </c>
      <c r="E459" s="2" t="s">
        <v>10712</v>
      </c>
      <c r="F459" s="2">
        <v>435.0</v>
      </c>
      <c r="G459" s="2">
        <v>0.0</v>
      </c>
      <c r="H459" s="2" t="s">
        <v>10519</v>
      </c>
      <c r="I459" s="2" t="s">
        <v>10613</v>
      </c>
      <c r="J459" s="2" t="s">
        <v>10543</v>
      </c>
      <c r="K459" s="2" t="s">
        <v>10598</v>
      </c>
      <c r="L459" s="2">
        <v>380.0</v>
      </c>
    </row>
    <row r="460">
      <c r="A460" s="38">
        <v>459.0</v>
      </c>
      <c r="B460" s="159" t="s">
        <v>3592</v>
      </c>
      <c r="C460" s="159" t="s">
        <v>3593</v>
      </c>
      <c r="D460" s="6" t="s">
        <v>3594</v>
      </c>
      <c r="F460" s="2">
        <v>439.0</v>
      </c>
      <c r="G460" s="2">
        <v>0.0</v>
      </c>
      <c r="H460" s="2" t="s">
        <v>10519</v>
      </c>
      <c r="I460" s="2" t="s">
        <v>10613</v>
      </c>
      <c r="J460" s="2" t="s">
        <v>10543</v>
      </c>
      <c r="K460" s="2" t="s">
        <v>10598</v>
      </c>
      <c r="L460" s="2">
        <v>380.0</v>
      </c>
    </row>
    <row r="461">
      <c r="A461" s="38">
        <v>460.0</v>
      </c>
      <c r="B461" s="159" t="s">
        <v>3597</v>
      </c>
      <c r="C461" s="156" t="s">
        <v>3598</v>
      </c>
      <c r="D461" s="6" t="s">
        <v>3599</v>
      </c>
      <c r="F461" s="2">
        <v>431.0</v>
      </c>
      <c r="G461" s="2">
        <v>0.0</v>
      </c>
      <c r="H461" s="2" t="s">
        <v>10519</v>
      </c>
      <c r="I461" s="2" t="s">
        <v>10613</v>
      </c>
      <c r="J461" s="2" t="s">
        <v>10543</v>
      </c>
      <c r="K461" s="2" t="s">
        <v>10598</v>
      </c>
      <c r="L461" s="2">
        <v>380.0</v>
      </c>
    </row>
    <row r="462">
      <c r="A462" s="38">
        <v>461.0</v>
      </c>
      <c r="B462" s="114" t="s">
        <v>2786</v>
      </c>
      <c r="C462" s="39" t="s">
        <v>2787</v>
      </c>
      <c r="D462" s="114" t="s">
        <v>3603</v>
      </c>
      <c r="F462" s="2">
        <v>452.0</v>
      </c>
      <c r="G462" s="2">
        <v>0.5</v>
      </c>
      <c r="H462" s="2" t="s">
        <v>10731</v>
      </c>
      <c r="I462" s="2" t="s">
        <v>10613</v>
      </c>
      <c r="J462" s="2" t="s">
        <v>10543</v>
      </c>
      <c r="K462" s="2" t="s">
        <v>10598</v>
      </c>
      <c r="L462" s="2">
        <v>367.0</v>
      </c>
    </row>
    <row r="463">
      <c r="A463" s="38">
        <v>462.0</v>
      </c>
      <c r="B463" s="114" t="s">
        <v>2786</v>
      </c>
      <c r="C463" s="39" t="s">
        <v>2787</v>
      </c>
      <c r="D463" s="113" t="s">
        <v>3606</v>
      </c>
      <c r="F463" s="2">
        <v>516.0</v>
      </c>
      <c r="G463" s="2">
        <v>0.5</v>
      </c>
      <c r="H463" s="2" t="s">
        <v>10731</v>
      </c>
      <c r="I463" s="2" t="s">
        <v>10613</v>
      </c>
      <c r="J463" s="2" t="s">
        <v>10543</v>
      </c>
      <c r="K463" s="2" t="s">
        <v>10598</v>
      </c>
      <c r="L463" s="2">
        <v>367.0</v>
      </c>
    </row>
    <row r="464">
      <c r="A464" s="38">
        <v>463.0</v>
      </c>
      <c r="B464" s="114" t="s">
        <v>2786</v>
      </c>
      <c r="C464" s="39" t="s">
        <v>2787</v>
      </c>
      <c r="D464" s="113" t="s">
        <v>3610</v>
      </c>
      <c r="F464" s="2">
        <v>492.0</v>
      </c>
      <c r="G464" s="2">
        <v>0.9</v>
      </c>
      <c r="H464" s="2" t="s">
        <v>10687</v>
      </c>
      <c r="I464" s="2" t="s">
        <v>10613</v>
      </c>
      <c r="J464" s="2" t="s">
        <v>10543</v>
      </c>
      <c r="K464" s="2" t="s">
        <v>10598</v>
      </c>
      <c r="L464" s="2">
        <v>367.0</v>
      </c>
    </row>
    <row r="465">
      <c r="A465" s="38">
        <v>464.0</v>
      </c>
      <c r="B465" s="114" t="s">
        <v>2786</v>
      </c>
      <c r="C465" s="39" t="s">
        <v>2787</v>
      </c>
      <c r="D465" s="113" t="s">
        <v>3613</v>
      </c>
      <c r="F465" s="2">
        <v>448.0</v>
      </c>
      <c r="G465" s="2">
        <v>0.2</v>
      </c>
      <c r="H465" s="2" t="s">
        <v>10687</v>
      </c>
      <c r="I465" s="2" t="s">
        <v>10613</v>
      </c>
      <c r="J465" s="2" t="s">
        <v>10543</v>
      </c>
      <c r="K465" s="2" t="s">
        <v>10598</v>
      </c>
      <c r="L465" s="2">
        <v>367.0</v>
      </c>
    </row>
    <row r="466">
      <c r="A466" s="38">
        <v>465.0</v>
      </c>
      <c r="B466" s="114" t="s">
        <v>2786</v>
      </c>
      <c r="C466" s="39" t="s">
        <v>2787</v>
      </c>
      <c r="D466" s="113" t="s">
        <v>3616</v>
      </c>
      <c r="F466" s="2">
        <v>516.0</v>
      </c>
      <c r="G466" s="2">
        <v>0.0</v>
      </c>
      <c r="H466" s="2" t="s">
        <v>10687</v>
      </c>
      <c r="I466" s="2" t="s">
        <v>10613</v>
      </c>
      <c r="J466" s="2" t="s">
        <v>10543</v>
      </c>
      <c r="K466" s="2" t="s">
        <v>10693</v>
      </c>
      <c r="L466" s="2">
        <v>367.0</v>
      </c>
    </row>
    <row r="467">
      <c r="A467" s="38">
        <v>466.0</v>
      </c>
      <c r="B467" s="114" t="s">
        <v>2786</v>
      </c>
      <c r="C467" s="39" t="s">
        <v>2787</v>
      </c>
      <c r="D467" s="160" t="s">
        <v>3617</v>
      </c>
      <c r="F467" s="2">
        <v>494.0</v>
      </c>
      <c r="G467" s="2">
        <v>0.2</v>
      </c>
      <c r="H467" s="2" t="s">
        <v>10687</v>
      </c>
      <c r="I467" s="2" t="s">
        <v>10613</v>
      </c>
      <c r="J467" s="2" t="s">
        <v>10543</v>
      </c>
      <c r="K467" s="2" t="s">
        <v>10598</v>
      </c>
      <c r="L467" s="2">
        <v>367.0</v>
      </c>
    </row>
    <row r="468">
      <c r="A468" s="38">
        <v>467.0</v>
      </c>
      <c r="B468" s="114" t="s">
        <v>2786</v>
      </c>
      <c r="C468" s="39" t="s">
        <v>3619</v>
      </c>
      <c r="D468" s="161" t="s">
        <v>3620</v>
      </c>
      <c r="F468" s="2">
        <v>447.0</v>
      </c>
      <c r="G468" s="2">
        <v>0.4</v>
      </c>
      <c r="H468" s="2" t="s">
        <v>10687</v>
      </c>
      <c r="I468" s="2" t="s">
        <v>10613</v>
      </c>
      <c r="J468" s="2" t="s">
        <v>10543</v>
      </c>
      <c r="K468" s="2" t="s">
        <v>10598</v>
      </c>
      <c r="L468" s="2">
        <v>367.0</v>
      </c>
    </row>
    <row r="469">
      <c r="A469" s="38">
        <v>468.0</v>
      </c>
      <c r="B469" s="114" t="s">
        <v>2786</v>
      </c>
      <c r="C469" s="39" t="s">
        <v>3619</v>
      </c>
      <c r="D469" s="161" t="s">
        <v>3623</v>
      </c>
      <c r="F469" s="2">
        <v>517.0</v>
      </c>
      <c r="G469" s="2">
        <v>0.4</v>
      </c>
      <c r="H469" s="2" t="s">
        <v>10687</v>
      </c>
      <c r="I469" s="2" t="s">
        <v>10613</v>
      </c>
      <c r="J469" s="2" t="s">
        <v>10543</v>
      </c>
      <c r="K469" s="2" t="s">
        <v>10598</v>
      </c>
      <c r="L469" s="2">
        <v>367.0</v>
      </c>
    </row>
    <row r="470">
      <c r="A470" s="38">
        <v>469.0</v>
      </c>
      <c r="B470" s="114" t="s">
        <v>2786</v>
      </c>
      <c r="C470" s="39" t="s">
        <v>3619</v>
      </c>
      <c r="D470" s="161" t="s">
        <v>3626</v>
      </c>
      <c r="F470" s="2">
        <v>486.0</v>
      </c>
      <c r="G470" s="2">
        <v>0.9</v>
      </c>
      <c r="H470" s="2" t="s">
        <v>10687</v>
      </c>
      <c r="I470" s="2" t="s">
        <v>10613</v>
      </c>
      <c r="J470" s="2" t="s">
        <v>10543</v>
      </c>
      <c r="K470" s="2" t="s">
        <v>10598</v>
      </c>
      <c r="L470" s="2">
        <v>367.0</v>
      </c>
    </row>
    <row r="471">
      <c r="A471" s="38">
        <v>470.0</v>
      </c>
      <c r="B471" s="114" t="s">
        <v>2786</v>
      </c>
      <c r="C471" s="39" t="s">
        <v>3629</v>
      </c>
      <c r="D471" s="114" t="s">
        <v>3630</v>
      </c>
      <c r="F471" s="2">
        <v>469.0</v>
      </c>
      <c r="G471" s="2">
        <v>1.0</v>
      </c>
      <c r="H471" s="2" t="s">
        <v>10687</v>
      </c>
      <c r="I471" s="2" t="s">
        <v>10613</v>
      </c>
      <c r="J471" s="2" t="s">
        <v>10543</v>
      </c>
      <c r="K471" s="2" t="s">
        <v>10598</v>
      </c>
      <c r="L471" s="2">
        <v>367.0</v>
      </c>
    </row>
    <row r="472">
      <c r="A472" s="38">
        <v>471.0</v>
      </c>
      <c r="B472" s="114" t="s">
        <v>2786</v>
      </c>
      <c r="C472" s="39" t="s">
        <v>3629</v>
      </c>
      <c r="D472" s="114" t="s">
        <v>3633</v>
      </c>
      <c r="F472" s="2">
        <v>516.0</v>
      </c>
      <c r="G472" s="2">
        <v>0.8</v>
      </c>
      <c r="H472" s="2" t="s">
        <v>10687</v>
      </c>
      <c r="I472" s="2" t="s">
        <v>10613</v>
      </c>
      <c r="J472" s="2" t="s">
        <v>10543</v>
      </c>
      <c r="K472" s="2" t="s">
        <v>10598</v>
      </c>
      <c r="L472" s="2">
        <v>367.0</v>
      </c>
    </row>
    <row r="473">
      <c r="A473" s="38">
        <v>472.0</v>
      </c>
      <c r="B473" s="114" t="s">
        <v>2786</v>
      </c>
      <c r="C473" s="39" t="s">
        <v>3629</v>
      </c>
      <c r="D473" s="114" t="s">
        <v>3636</v>
      </c>
      <c r="F473" s="2">
        <v>491.0</v>
      </c>
      <c r="G473" s="2">
        <v>0.3</v>
      </c>
      <c r="H473" s="2" t="s">
        <v>10687</v>
      </c>
      <c r="I473" s="2" t="s">
        <v>10613</v>
      </c>
      <c r="J473" s="2" t="s">
        <v>10543</v>
      </c>
      <c r="K473" s="2" t="s">
        <v>10598</v>
      </c>
      <c r="L473" s="2">
        <v>367.0</v>
      </c>
    </row>
    <row r="474">
      <c r="A474" s="38">
        <v>473.0</v>
      </c>
      <c r="B474" s="114" t="s">
        <v>2786</v>
      </c>
      <c r="C474" s="39" t="s">
        <v>3639</v>
      </c>
      <c r="D474" s="114" t="s">
        <v>3640</v>
      </c>
      <c r="F474" s="2">
        <v>460.0</v>
      </c>
      <c r="G474" s="2">
        <v>0.3</v>
      </c>
      <c r="H474" s="2" t="s">
        <v>10687</v>
      </c>
      <c r="I474" s="2" t="s">
        <v>10613</v>
      </c>
      <c r="J474" s="2" t="s">
        <v>10543</v>
      </c>
      <c r="K474" s="2" t="s">
        <v>10598</v>
      </c>
      <c r="L474" s="2">
        <v>367.0</v>
      </c>
    </row>
    <row r="475">
      <c r="A475" s="38">
        <v>474.0</v>
      </c>
      <c r="B475" s="114" t="s">
        <v>2786</v>
      </c>
      <c r="C475" s="39" t="s">
        <v>3639</v>
      </c>
      <c r="D475" s="114" t="s">
        <v>3643</v>
      </c>
      <c r="F475" s="2">
        <v>519.0</v>
      </c>
      <c r="G475" s="2">
        <v>1.8</v>
      </c>
      <c r="H475" s="2" t="s">
        <v>10687</v>
      </c>
      <c r="I475" s="2" t="s">
        <v>10613</v>
      </c>
      <c r="J475" s="2" t="s">
        <v>10543</v>
      </c>
      <c r="K475" s="2" t="s">
        <v>10598</v>
      </c>
      <c r="L475" s="2">
        <v>367.0</v>
      </c>
    </row>
    <row r="476">
      <c r="A476" s="38">
        <v>475.0</v>
      </c>
      <c r="B476" s="114" t="s">
        <v>2786</v>
      </c>
      <c r="C476" s="39" t="s">
        <v>3639</v>
      </c>
      <c r="D476" s="114" t="s">
        <v>3646</v>
      </c>
      <c r="F476" s="2">
        <v>491.0</v>
      </c>
      <c r="G476" s="2">
        <v>1.9</v>
      </c>
      <c r="H476" s="2" t="s">
        <v>10687</v>
      </c>
      <c r="I476" s="2" t="s">
        <v>10613</v>
      </c>
      <c r="J476" s="2" t="s">
        <v>10543</v>
      </c>
      <c r="K476" s="2" t="s">
        <v>10598</v>
      </c>
      <c r="L476" s="2">
        <v>367.0</v>
      </c>
    </row>
    <row r="477">
      <c r="A477" s="38">
        <v>476.0</v>
      </c>
      <c r="B477" s="114" t="s">
        <v>2786</v>
      </c>
      <c r="C477" s="39" t="s">
        <v>3649</v>
      </c>
      <c r="D477" s="114" t="s">
        <v>3650</v>
      </c>
      <c r="F477" s="2">
        <v>462.0</v>
      </c>
      <c r="G477" s="2">
        <v>1.0</v>
      </c>
      <c r="H477" s="2" t="s">
        <v>10687</v>
      </c>
      <c r="I477" s="2" t="s">
        <v>10613</v>
      </c>
      <c r="J477" s="2" t="s">
        <v>10543</v>
      </c>
      <c r="K477" s="2" t="s">
        <v>10598</v>
      </c>
      <c r="L477" s="2">
        <v>367.0</v>
      </c>
    </row>
    <row r="478">
      <c r="A478" s="38">
        <v>477.0</v>
      </c>
      <c r="B478" s="114" t="s">
        <v>2786</v>
      </c>
      <c r="C478" s="39" t="s">
        <v>3649</v>
      </c>
      <c r="D478" s="114" t="s">
        <v>3653</v>
      </c>
      <c r="F478" s="2">
        <v>517.0</v>
      </c>
      <c r="G478" s="2">
        <v>0.7</v>
      </c>
      <c r="H478" s="2" t="s">
        <v>10687</v>
      </c>
      <c r="I478" s="2" t="s">
        <v>10613</v>
      </c>
      <c r="J478" s="2" t="s">
        <v>10543</v>
      </c>
      <c r="K478" s="2" t="s">
        <v>10598</v>
      </c>
      <c r="L478" s="2">
        <v>367.0</v>
      </c>
    </row>
    <row r="479">
      <c r="A479" s="38">
        <v>478.0</v>
      </c>
      <c r="B479" s="114" t="s">
        <v>2786</v>
      </c>
      <c r="C479" s="39" t="s">
        <v>3649</v>
      </c>
      <c r="D479" s="114" t="s">
        <v>3656</v>
      </c>
      <c r="F479" s="2">
        <v>493.0</v>
      </c>
      <c r="G479" s="2">
        <v>0.8</v>
      </c>
      <c r="H479" s="2" t="s">
        <v>10687</v>
      </c>
      <c r="I479" s="2" t="s">
        <v>10613</v>
      </c>
      <c r="J479" s="2" t="s">
        <v>10543</v>
      </c>
      <c r="K479" s="2" t="s">
        <v>10598</v>
      </c>
      <c r="L479" s="2">
        <v>367.0</v>
      </c>
    </row>
    <row r="480">
      <c r="A480" s="38">
        <v>479.0</v>
      </c>
      <c r="B480" s="114" t="s">
        <v>2786</v>
      </c>
      <c r="C480" s="39" t="s">
        <v>2787</v>
      </c>
      <c r="D480" s="114" t="s">
        <v>3659</v>
      </c>
      <c r="E480" s="39" t="s">
        <v>10783</v>
      </c>
      <c r="F480" s="2">
        <v>493.0</v>
      </c>
      <c r="G480" s="2">
        <v>0.8</v>
      </c>
      <c r="H480" s="2" t="s">
        <v>10687</v>
      </c>
      <c r="I480" s="2" t="s">
        <v>10613</v>
      </c>
      <c r="J480" s="2" t="s">
        <v>10543</v>
      </c>
      <c r="K480" s="2" t="s">
        <v>10598</v>
      </c>
      <c r="L480" s="2">
        <v>367.0</v>
      </c>
    </row>
    <row r="481">
      <c r="A481" s="38">
        <v>480.0</v>
      </c>
      <c r="B481" s="114" t="s">
        <v>2786</v>
      </c>
      <c r="C481" s="39" t="s">
        <v>2787</v>
      </c>
      <c r="D481" s="114" t="s">
        <v>3661</v>
      </c>
      <c r="E481" s="39" t="s">
        <v>10784</v>
      </c>
      <c r="F481" s="2">
        <v>516.0</v>
      </c>
      <c r="G481" s="2">
        <v>0.2</v>
      </c>
      <c r="H481" s="2" t="s">
        <v>10687</v>
      </c>
      <c r="I481" s="2" t="s">
        <v>10613</v>
      </c>
      <c r="J481" s="2" t="s">
        <v>10543</v>
      </c>
      <c r="K481" s="2" t="s">
        <v>10598</v>
      </c>
      <c r="L481" s="2">
        <v>367.0</v>
      </c>
    </row>
    <row r="482">
      <c r="A482" s="38">
        <v>481.0</v>
      </c>
      <c r="B482" s="156" t="s">
        <v>2786</v>
      </c>
      <c r="C482" s="157" t="s">
        <v>2787</v>
      </c>
      <c r="D482" s="39" t="s">
        <v>3663</v>
      </c>
      <c r="E482" s="39" t="s">
        <v>10564</v>
      </c>
      <c r="F482" s="2">
        <v>508.0</v>
      </c>
      <c r="G482" s="2">
        <v>0.5</v>
      </c>
      <c r="H482" s="2" t="s">
        <v>10687</v>
      </c>
      <c r="I482" s="2" t="s">
        <v>10613</v>
      </c>
      <c r="J482" s="2" t="s">
        <v>10543</v>
      </c>
      <c r="K482" s="2" t="s">
        <v>10598</v>
      </c>
      <c r="L482" s="2">
        <v>367.0</v>
      </c>
    </row>
    <row r="483">
      <c r="A483" s="38">
        <v>482.0</v>
      </c>
      <c r="B483" s="156" t="s">
        <v>2786</v>
      </c>
      <c r="C483" s="157" t="s">
        <v>2787</v>
      </c>
      <c r="D483" s="39" t="s">
        <v>3665</v>
      </c>
      <c r="E483" s="39" t="s">
        <v>10785</v>
      </c>
      <c r="F483" s="2">
        <v>0.0</v>
      </c>
      <c r="G483" s="2">
        <v>0.0</v>
      </c>
      <c r="H483" s="2" t="s">
        <v>10687</v>
      </c>
      <c r="I483" s="2" t="s">
        <v>10613</v>
      </c>
      <c r="J483" s="2" t="s">
        <v>10543</v>
      </c>
      <c r="K483" s="2" t="s">
        <v>10598</v>
      </c>
      <c r="L483" s="2">
        <v>367.0</v>
      </c>
    </row>
    <row r="484">
      <c r="A484" s="38">
        <v>483.0</v>
      </c>
      <c r="B484" s="156" t="s">
        <v>2786</v>
      </c>
      <c r="C484" s="157" t="s">
        <v>2787</v>
      </c>
      <c r="D484" s="39" t="s">
        <v>3667</v>
      </c>
      <c r="E484" s="39" t="s">
        <v>10786</v>
      </c>
      <c r="F484" s="2">
        <v>512.0</v>
      </c>
      <c r="G484" s="2">
        <v>0.4</v>
      </c>
      <c r="H484" s="2" t="s">
        <v>10687</v>
      </c>
      <c r="I484" s="2" t="s">
        <v>10613</v>
      </c>
      <c r="J484" s="2" t="s">
        <v>10543</v>
      </c>
      <c r="K484" s="2" t="s">
        <v>10598</v>
      </c>
      <c r="L484" s="2">
        <v>367.0</v>
      </c>
    </row>
    <row r="485">
      <c r="A485" s="38">
        <v>484.0</v>
      </c>
      <c r="B485" s="156" t="s">
        <v>2786</v>
      </c>
      <c r="C485" s="157" t="s">
        <v>2787</v>
      </c>
      <c r="D485" s="39" t="s">
        <v>3669</v>
      </c>
      <c r="E485" s="39" t="s">
        <v>10787</v>
      </c>
      <c r="F485" s="2">
        <v>508.0</v>
      </c>
      <c r="G485" s="2">
        <v>0.9</v>
      </c>
      <c r="H485" s="2" t="s">
        <v>10687</v>
      </c>
      <c r="I485" s="2" t="s">
        <v>10613</v>
      </c>
      <c r="J485" s="2" t="s">
        <v>10543</v>
      </c>
      <c r="K485" s="2" t="s">
        <v>10598</v>
      </c>
      <c r="L485" s="2">
        <v>367.0</v>
      </c>
    </row>
    <row r="486">
      <c r="A486" s="38">
        <v>485.0</v>
      </c>
      <c r="B486" s="156" t="s">
        <v>2786</v>
      </c>
      <c r="C486" s="157" t="s">
        <v>2787</v>
      </c>
      <c r="D486" s="39" t="s">
        <v>3671</v>
      </c>
      <c r="E486" s="39" t="s">
        <v>10788</v>
      </c>
      <c r="F486" s="2">
        <v>508.0</v>
      </c>
      <c r="G486" s="2">
        <v>0.4</v>
      </c>
      <c r="H486" s="2" t="s">
        <v>10687</v>
      </c>
      <c r="I486" s="2" t="s">
        <v>10613</v>
      </c>
      <c r="J486" s="2" t="s">
        <v>10543</v>
      </c>
      <c r="K486" s="2" t="s">
        <v>10598</v>
      </c>
      <c r="L486" s="2">
        <v>367.0</v>
      </c>
    </row>
    <row r="487">
      <c r="A487" s="38">
        <v>486.0</v>
      </c>
      <c r="B487" s="156" t="s">
        <v>2786</v>
      </c>
      <c r="C487" s="157" t="s">
        <v>2787</v>
      </c>
      <c r="D487" s="39" t="s">
        <v>3673</v>
      </c>
      <c r="E487" s="39" t="s">
        <v>10789</v>
      </c>
      <c r="F487" s="2">
        <v>510.0</v>
      </c>
      <c r="G487" s="2">
        <v>0.5</v>
      </c>
      <c r="H487" s="2" t="s">
        <v>10687</v>
      </c>
      <c r="I487" s="2" t="s">
        <v>10613</v>
      </c>
      <c r="J487" s="2" t="s">
        <v>10543</v>
      </c>
      <c r="K487" s="2" t="s">
        <v>10598</v>
      </c>
      <c r="L487" s="2">
        <v>367.0</v>
      </c>
    </row>
    <row r="488">
      <c r="A488" s="38">
        <v>487.0</v>
      </c>
      <c r="B488" s="156" t="s">
        <v>2786</v>
      </c>
      <c r="C488" s="157" t="s">
        <v>2787</v>
      </c>
      <c r="D488" s="39" t="s">
        <v>3675</v>
      </c>
      <c r="E488" s="39" t="s">
        <v>10790</v>
      </c>
      <c r="F488" s="2">
        <v>508.0</v>
      </c>
      <c r="G488" s="2">
        <v>0.8</v>
      </c>
      <c r="H488" s="2" t="s">
        <v>10687</v>
      </c>
      <c r="I488" s="2" t="s">
        <v>10613</v>
      </c>
      <c r="J488" s="2" t="s">
        <v>10543</v>
      </c>
      <c r="K488" s="2" t="s">
        <v>10598</v>
      </c>
      <c r="L488" s="2">
        <v>367.0</v>
      </c>
    </row>
    <row r="489">
      <c r="A489" s="38">
        <v>488.0</v>
      </c>
      <c r="B489" s="156" t="s">
        <v>2786</v>
      </c>
      <c r="C489" s="157" t="s">
        <v>2787</v>
      </c>
      <c r="D489" s="39" t="s">
        <v>3677</v>
      </c>
      <c r="E489" s="39" t="s">
        <v>10791</v>
      </c>
      <c r="F489" s="2">
        <v>508.0</v>
      </c>
      <c r="G489" s="2">
        <v>0.4</v>
      </c>
      <c r="H489" s="2" t="s">
        <v>10687</v>
      </c>
      <c r="I489" s="2" t="s">
        <v>10613</v>
      </c>
      <c r="J489" s="2" t="s">
        <v>10543</v>
      </c>
      <c r="K489" s="2" t="s">
        <v>10598</v>
      </c>
      <c r="L489" s="2">
        <v>367.0</v>
      </c>
    </row>
    <row r="490">
      <c r="A490" s="38">
        <v>489.0</v>
      </c>
      <c r="B490" s="156" t="s">
        <v>2786</v>
      </c>
      <c r="C490" s="157" t="s">
        <v>2787</v>
      </c>
      <c r="D490" s="39" t="s">
        <v>3679</v>
      </c>
      <c r="E490" s="39" t="s">
        <v>10792</v>
      </c>
      <c r="F490" s="2">
        <v>516.0</v>
      </c>
      <c r="G490" s="2">
        <v>0.5</v>
      </c>
      <c r="H490" s="2" t="s">
        <v>10687</v>
      </c>
      <c r="I490" s="2" t="s">
        <v>10613</v>
      </c>
      <c r="J490" s="2" t="s">
        <v>10543</v>
      </c>
      <c r="K490" s="2" t="s">
        <v>10598</v>
      </c>
      <c r="L490" s="2">
        <v>367.0</v>
      </c>
    </row>
    <row r="491">
      <c r="A491" s="38">
        <v>490.0</v>
      </c>
      <c r="B491" s="156" t="s">
        <v>2786</v>
      </c>
      <c r="C491" s="157" t="s">
        <v>2787</v>
      </c>
      <c r="D491" s="39" t="s">
        <v>3681</v>
      </c>
      <c r="E491" s="39" t="s">
        <v>10793</v>
      </c>
      <c r="F491" s="2">
        <v>515.0</v>
      </c>
      <c r="G491" s="2">
        <v>0.4</v>
      </c>
      <c r="H491" s="2" t="s">
        <v>10687</v>
      </c>
      <c r="I491" s="2" t="s">
        <v>10613</v>
      </c>
      <c r="J491" s="2" t="s">
        <v>10543</v>
      </c>
      <c r="K491" s="2" t="s">
        <v>10598</v>
      </c>
      <c r="L491" s="2">
        <v>367.0</v>
      </c>
    </row>
    <row r="492">
      <c r="A492" s="38">
        <v>491.0</v>
      </c>
      <c r="B492" s="156" t="s">
        <v>2786</v>
      </c>
      <c r="C492" s="157" t="s">
        <v>2787</v>
      </c>
      <c r="D492" s="39" t="s">
        <v>3683</v>
      </c>
      <c r="E492" s="39" t="s">
        <v>10794</v>
      </c>
      <c r="F492" s="2">
        <v>514.0</v>
      </c>
      <c r="G492" s="2">
        <v>1.1</v>
      </c>
      <c r="H492" s="2" t="s">
        <v>10687</v>
      </c>
      <c r="I492" s="2" t="s">
        <v>10613</v>
      </c>
      <c r="J492" s="2" t="s">
        <v>10543</v>
      </c>
      <c r="K492" s="2" t="s">
        <v>10598</v>
      </c>
      <c r="L492" s="2">
        <v>367.0</v>
      </c>
    </row>
    <row r="493">
      <c r="A493" s="38">
        <v>492.0</v>
      </c>
      <c r="B493" s="156" t="s">
        <v>2786</v>
      </c>
      <c r="C493" s="157" t="s">
        <v>2787</v>
      </c>
      <c r="D493" s="39" t="s">
        <v>3685</v>
      </c>
      <c r="E493" s="39" t="s">
        <v>10795</v>
      </c>
      <c r="F493" s="2">
        <v>516.0</v>
      </c>
      <c r="G493" s="2">
        <v>0.3</v>
      </c>
      <c r="H493" s="2" t="s">
        <v>10687</v>
      </c>
      <c r="I493" s="2" t="s">
        <v>10613</v>
      </c>
      <c r="J493" s="2" t="s">
        <v>10543</v>
      </c>
      <c r="K493" s="2" t="s">
        <v>10598</v>
      </c>
      <c r="L493" s="2">
        <v>367.0</v>
      </c>
    </row>
    <row r="494">
      <c r="A494" s="38">
        <v>493.0</v>
      </c>
      <c r="B494" s="156" t="s">
        <v>2786</v>
      </c>
      <c r="C494" s="157" t="s">
        <v>2787</v>
      </c>
      <c r="D494" s="39" t="s">
        <v>3687</v>
      </c>
      <c r="E494" s="39" t="s">
        <v>10796</v>
      </c>
      <c r="F494" s="2">
        <v>515.0</v>
      </c>
      <c r="G494" s="2">
        <v>0.3</v>
      </c>
      <c r="H494" s="2" t="s">
        <v>10687</v>
      </c>
      <c r="I494" s="2" t="s">
        <v>10613</v>
      </c>
      <c r="J494" s="2" t="s">
        <v>10543</v>
      </c>
      <c r="K494" s="2" t="s">
        <v>10598</v>
      </c>
      <c r="L494" s="2">
        <v>367.0</v>
      </c>
    </row>
    <row r="495">
      <c r="A495" s="38">
        <v>494.0</v>
      </c>
      <c r="B495" s="156" t="s">
        <v>2786</v>
      </c>
      <c r="C495" s="157" t="s">
        <v>2787</v>
      </c>
      <c r="D495" s="39" t="s">
        <v>3689</v>
      </c>
      <c r="E495" s="39" t="s">
        <v>10797</v>
      </c>
      <c r="F495" s="2">
        <v>516.0</v>
      </c>
      <c r="G495" s="2">
        <v>0.3</v>
      </c>
      <c r="H495" s="2" t="s">
        <v>10687</v>
      </c>
      <c r="I495" s="2" t="s">
        <v>10613</v>
      </c>
      <c r="J495" s="2" t="s">
        <v>10543</v>
      </c>
      <c r="K495" s="2" t="s">
        <v>10598</v>
      </c>
      <c r="L495" s="2">
        <v>367.0</v>
      </c>
    </row>
    <row r="496">
      <c r="A496" s="38">
        <v>495.0</v>
      </c>
      <c r="B496" s="156" t="s">
        <v>2786</v>
      </c>
      <c r="C496" s="157" t="s">
        <v>2787</v>
      </c>
      <c r="D496" s="39" t="s">
        <v>3691</v>
      </c>
      <c r="E496" s="39" t="s">
        <v>10798</v>
      </c>
      <c r="F496" s="2">
        <v>516.0</v>
      </c>
      <c r="G496" s="2">
        <v>0.3</v>
      </c>
      <c r="H496" s="2" t="s">
        <v>10687</v>
      </c>
      <c r="I496" s="2" t="s">
        <v>10613</v>
      </c>
      <c r="J496" s="2" t="s">
        <v>10543</v>
      </c>
      <c r="K496" s="2" t="s">
        <v>10598</v>
      </c>
      <c r="L496" s="2">
        <v>367.0</v>
      </c>
    </row>
    <row r="497">
      <c r="A497" s="38">
        <v>496.0</v>
      </c>
      <c r="B497" s="156" t="s">
        <v>2786</v>
      </c>
      <c r="C497" s="157" t="s">
        <v>2787</v>
      </c>
      <c r="D497" s="39" t="s">
        <v>3693</v>
      </c>
      <c r="E497" s="39" t="s">
        <v>10799</v>
      </c>
      <c r="F497" s="2">
        <v>514.0</v>
      </c>
      <c r="G497" s="2">
        <v>0.2</v>
      </c>
      <c r="H497" s="2" t="s">
        <v>10687</v>
      </c>
      <c r="I497" s="2" t="s">
        <v>10613</v>
      </c>
      <c r="J497" s="2" t="s">
        <v>10543</v>
      </c>
      <c r="K497" s="2" t="s">
        <v>10598</v>
      </c>
      <c r="L497" s="2">
        <v>367.0</v>
      </c>
    </row>
    <row r="498">
      <c r="A498" s="38">
        <v>497.0</v>
      </c>
      <c r="B498" s="156" t="s">
        <v>2786</v>
      </c>
      <c r="C498" s="157" t="s">
        <v>2787</v>
      </c>
      <c r="D498" s="39" t="s">
        <v>3695</v>
      </c>
      <c r="E498" s="39" t="s">
        <v>10800</v>
      </c>
      <c r="F498" s="2">
        <v>0.0</v>
      </c>
      <c r="G498" s="2">
        <v>0.0</v>
      </c>
      <c r="H498" s="2" t="s">
        <v>10687</v>
      </c>
      <c r="I498" s="2" t="s">
        <v>10613</v>
      </c>
      <c r="J498" s="2" t="s">
        <v>10543</v>
      </c>
      <c r="K498" s="2" t="s">
        <v>10598</v>
      </c>
      <c r="L498" s="2">
        <v>367.0</v>
      </c>
    </row>
    <row r="499">
      <c r="A499" s="38">
        <v>498.0</v>
      </c>
      <c r="B499" s="156" t="s">
        <v>2786</v>
      </c>
      <c r="C499" s="157" t="s">
        <v>2787</v>
      </c>
      <c r="D499" s="39" t="s">
        <v>3697</v>
      </c>
      <c r="E499" s="39" t="s">
        <v>10801</v>
      </c>
      <c r="F499" s="2">
        <v>513.0</v>
      </c>
      <c r="G499" s="2">
        <v>1.4</v>
      </c>
      <c r="H499" s="2" t="s">
        <v>10687</v>
      </c>
      <c r="I499" s="2" t="s">
        <v>10613</v>
      </c>
      <c r="J499" s="2" t="s">
        <v>10543</v>
      </c>
      <c r="K499" s="2" t="s">
        <v>10598</v>
      </c>
      <c r="L499" s="2">
        <v>367.0</v>
      </c>
    </row>
    <row r="500">
      <c r="A500" s="38">
        <v>499.0</v>
      </c>
      <c r="B500" s="156" t="s">
        <v>2786</v>
      </c>
      <c r="C500" s="157" t="s">
        <v>2787</v>
      </c>
      <c r="D500" s="39" t="s">
        <v>3699</v>
      </c>
      <c r="E500" s="39" t="s">
        <v>10802</v>
      </c>
      <c r="F500" s="2">
        <v>514.0</v>
      </c>
      <c r="G500" s="2">
        <v>0.6</v>
      </c>
      <c r="H500" s="2" t="s">
        <v>10687</v>
      </c>
      <c r="I500" s="2" t="s">
        <v>10613</v>
      </c>
      <c r="J500" s="2" t="s">
        <v>10543</v>
      </c>
      <c r="K500" s="2" t="s">
        <v>10598</v>
      </c>
      <c r="L500" s="2">
        <v>367.0</v>
      </c>
    </row>
    <row r="501">
      <c r="A501" s="38">
        <v>500.0</v>
      </c>
      <c r="B501" s="156" t="s">
        <v>2786</v>
      </c>
      <c r="C501" s="157" t="s">
        <v>2787</v>
      </c>
      <c r="D501" s="39" t="s">
        <v>3701</v>
      </c>
      <c r="E501" s="39" t="s">
        <v>10803</v>
      </c>
      <c r="F501" s="2">
        <v>515.0</v>
      </c>
      <c r="G501" s="2">
        <v>0.8</v>
      </c>
      <c r="H501" s="2" t="s">
        <v>10687</v>
      </c>
      <c r="I501" s="2" t="s">
        <v>10613</v>
      </c>
      <c r="J501" s="2" t="s">
        <v>10543</v>
      </c>
      <c r="K501" s="2" t="s">
        <v>10598</v>
      </c>
      <c r="L501" s="2">
        <v>367.0</v>
      </c>
    </row>
    <row r="502">
      <c r="A502" s="38">
        <v>501.0</v>
      </c>
      <c r="B502" s="39" t="s">
        <v>3704</v>
      </c>
      <c r="C502" s="39" t="s">
        <v>2787</v>
      </c>
      <c r="D502" s="39" t="s">
        <v>3705</v>
      </c>
      <c r="E502" s="39" t="s">
        <v>10804</v>
      </c>
      <c r="F502" s="2">
        <v>469.0</v>
      </c>
      <c r="G502" s="2">
        <v>0.0</v>
      </c>
      <c r="H502" s="2" t="s">
        <v>10687</v>
      </c>
      <c r="I502" s="2" t="s">
        <v>10613</v>
      </c>
      <c r="J502" s="2" t="s">
        <v>10543</v>
      </c>
      <c r="K502" s="2" t="s">
        <v>10598</v>
      </c>
      <c r="L502" s="2">
        <v>367.0</v>
      </c>
    </row>
    <row r="503">
      <c r="A503" s="38">
        <v>502.0</v>
      </c>
      <c r="B503" s="39" t="s">
        <v>3704</v>
      </c>
      <c r="C503" s="39" t="s">
        <v>2787</v>
      </c>
      <c r="D503" s="39" t="s">
        <v>3708</v>
      </c>
      <c r="E503" s="39" t="s">
        <v>10805</v>
      </c>
      <c r="F503" s="2">
        <v>454.0</v>
      </c>
      <c r="G503" s="2">
        <v>0.0</v>
      </c>
      <c r="H503" s="2" t="s">
        <v>10687</v>
      </c>
      <c r="I503" s="2" t="s">
        <v>10613</v>
      </c>
      <c r="J503" s="2" t="s">
        <v>10543</v>
      </c>
      <c r="K503" s="2" t="s">
        <v>10598</v>
      </c>
      <c r="L503" s="2">
        <v>367.0</v>
      </c>
    </row>
    <row r="504">
      <c r="A504" s="38">
        <v>503.0</v>
      </c>
      <c r="B504" s="39" t="s">
        <v>3704</v>
      </c>
      <c r="C504" s="39" t="s">
        <v>3629</v>
      </c>
      <c r="D504" s="39" t="s">
        <v>3711</v>
      </c>
      <c r="E504" s="39" t="s">
        <v>10806</v>
      </c>
      <c r="F504" s="2">
        <v>463.0</v>
      </c>
      <c r="G504" s="2">
        <v>0.0</v>
      </c>
      <c r="H504" s="2" t="s">
        <v>10687</v>
      </c>
      <c r="I504" s="2" t="s">
        <v>10613</v>
      </c>
      <c r="J504" s="2" t="s">
        <v>10543</v>
      </c>
      <c r="K504" s="2" t="s">
        <v>10598</v>
      </c>
      <c r="L504" s="2">
        <v>367.0</v>
      </c>
    </row>
    <row r="505">
      <c r="A505" s="38">
        <v>504.0</v>
      </c>
      <c r="B505" s="39" t="s">
        <v>3704</v>
      </c>
      <c r="C505" s="39" t="s">
        <v>3639</v>
      </c>
      <c r="D505" s="114" t="s">
        <v>3714</v>
      </c>
      <c r="E505" s="39" t="s">
        <v>10807</v>
      </c>
      <c r="F505" s="2">
        <v>462.0</v>
      </c>
      <c r="G505" s="2">
        <v>0.0</v>
      </c>
      <c r="H505" s="2" t="s">
        <v>10687</v>
      </c>
      <c r="I505" s="2" t="s">
        <v>10613</v>
      </c>
      <c r="J505" s="2" t="s">
        <v>10543</v>
      </c>
      <c r="K505" s="2" t="s">
        <v>10598</v>
      </c>
      <c r="L505" s="2">
        <v>367.0</v>
      </c>
    </row>
    <row r="506">
      <c r="A506" s="38">
        <v>505.0</v>
      </c>
      <c r="B506" s="6" t="s">
        <v>3716</v>
      </c>
      <c r="C506" s="157" t="s">
        <v>3098</v>
      </c>
      <c r="D506" s="6" t="s">
        <v>3718</v>
      </c>
      <c r="F506" s="2">
        <v>485.0</v>
      </c>
      <c r="G506" s="2">
        <v>0.0</v>
      </c>
      <c r="H506" s="2" t="s">
        <v>10687</v>
      </c>
      <c r="I506" s="2" t="s">
        <v>10613</v>
      </c>
      <c r="J506" s="2" t="s">
        <v>10543</v>
      </c>
      <c r="K506" s="2" t="s">
        <v>10693</v>
      </c>
      <c r="L506" s="2">
        <v>368.0</v>
      </c>
    </row>
    <row r="507">
      <c r="A507" s="38">
        <v>506.0</v>
      </c>
      <c r="B507" s="6" t="s">
        <v>3716</v>
      </c>
      <c r="C507" s="157" t="s">
        <v>3098</v>
      </c>
      <c r="D507" s="6" t="s">
        <v>3720</v>
      </c>
      <c r="F507" s="2">
        <v>416.0</v>
      </c>
      <c r="G507" s="2">
        <v>0.0</v>
      </c>
      <c r="H507" s="2" t="s">
        <v>10687</v>
      </c>
      <c r="I507" s="2" t="s">
        <v>10613</v>
      </c>
      <c r="J507" s="2" t="s">
        <v>10543</v>
      </c>
      <c r="K507" s="2" t="s">
        <v>10693</v>
      </c>
      <c r="L507" s="2">
        <v>368.0</v>
      </c>
    </row>
    <row r="508">
      <c r="A508" s="38">
        <v>507.0</v>
      </c>
      <c r="B508" s="6" t="s">
        <v>3102</v>
      </c>
      <c r="C508" s="157" t="s">
        <v>3103</v>
      </c>
      <c r="D508" s="6" t="s">
        <v>3722</v>
      </c>
      <c r="F508" s="2">
        <v>452.0</v>
      </c>
      <c r="G508" s="2">
        <v>0.0</v>
      </c>
      <c r="H508" s="2" t="s">
        <v>10687</v>
      </c>
      <c r="I508" s="2" t="s">
        <v>10613</v>
      </c>
      <c r="J508" s="2" t="s">
        <v>10543</v>
      </c>
      <c r="K508" s="2" t="s">
        <v>10693</v>
      </c>
      <c r="L508" s="2">
        <v>368.0</v>
      </c>
    </row>
    <row r="509">
      <c r="A509" s="38">
        <v>508.0</v>
      </c>
      <c r="B509" s="6" t="s">
        <v>3107</v>
      </c>
      <c r="C509" s="157" t="s">
        <v>1506</v>
      </c>
      <c r="D509" s="6" t="s">
        <v>3723</v>
      </c>
      <c r="F509" s="2">
        <v>466.0</v>
      </c>
      <c r="G509" s="2">
        <v>0.0</v>
      </c>
      <c r="H509" s="2" t="s">
        <v>10687</v>
      </c>
      <c r="I509" s="2" t="s">
        <v>10613</v>
      </c>
      <c r="J509" s="2" t="s">
        <v>10543</v>
      </c>
      <c r="K509" s="2" t="s">
        <v>10693</v>
      </c>
      <c r="L509" s="2">
        <v>368.0</v>
      </c>
    </row>
    <row r="510">
      <c r="A510" s="38">
        <v>509.0</v>
      </c>
      <c r="B510" s="6" t="s">
        <v>3724</v>
      </c>
      <c r="C510" s="157" t="s">
        <v>3348</v>
      </c>
      <c r="D510" s="6" t="s">
        <v>3725</v>
      </c>
      <c r="F510" s="2">
        <v>438.0</v>
      </c>
      <c r="G510" s="2">
        <v>0.0</v>
      </c>
      <c r="H510" s="2" t="s">
        <v>10687</v>
      </c>
      <c r="I510" s="2" t="s">
        <v>10613</v>
      </c>
      <c r="J510" s="2" t="s">
        <v>10543</v>
      </c>
      <c r="K510" s="2" t="s">
        <v>10693</v>
      </c>
      <c r="L510" s="2">
        <v>368.0</v>
      </c>
    </row>
    <row r="511">
      <c r="A511" s="38">
        <v>510.0</v>
      </c>
      <c r="B511" s="6" t="s">
        <v>3724</v>
      </c>
      <c r="C511" s="157" t="s">
        <v>3348</v>
      </c>
      <c r="D511" s="6" t="s">
        <v>3726</v>
      </c>
      <c r="F511" s="2">
        <v>408.0</v>
      </c>
      <c r="G511" s="2">
        <v>0.0</v>
      </c>
      <c r="H511" s="2" t="s">
        <v>10687</v>
      </c>
      <c r="I511" s="2" t="s">
        <v>10613</v>
      </c>
      <c r="J511" s="2" t="s">
        <v>10543</v>
      </c>
      <c r="K511" s="2" t="s">
        <v>10693</v>
      </c>
      <c r="L511" s="2">
        <v>368.0</v>
      </c>
    </row>
    <row r="512">
      <c r="A512" s="38">
        <v>511.0</v>
      </c>
      <c r="B512" s="6" t="s">
        <v>2786</v>
      </c>
      <c r="C512" s="157" t="s">
        <v>2787</v>
      </c>
      <c r="D512" s="6" t="s">
        <v>3727</v>
      </c>
      <c r="F512" s="2">
        <v>439.0</v>
      </c>
      <c r="G512" s="2">
        <v>0.0</v>
      </c>
      <c r="H512" s="2" t="s">
        <v>10687</v>
      </c>
      <c r="I512" s="2" t="s">
        <v>10613</v>
      </c>
      <c r="J512" s="2" t="s">
        <v>10543</v>
      </c>
      <c r="K512" s="2" t="s">
        <v>10693</v>
      </c>
      <c r="L512" s="2">
        <v>368.0</v>
      </c>
    </row>
    <row r="513">
      <c r="A513" s="38">
        <v>512.0</v>
      </c>
      <c r="B513" s="6" t="s">
        <v>2786</v>
      </c>
      <c r="C513" s="157" t="s">
        <v>2787</v>
      </c>
      <c r="D513" s="6" t="s">
        <v>3729</v>
      </c>
      <c r="F513" s="2">
        <v>405.0</v>
      </c>
      <c r="G513" s="2">
        <v>0.0</v>
      </c>
      <c r="H513" s="2" t="s">
        <v>10687</v>
      </c>
      <c r="I513" s="2" t="s">
        <v>10613</v>
      </c>
      <c r="J513" s="2" t="s">
        <v>10543</v>
      </c>
      <c r="K513" s="2" t="s">
        <v>10693</v>
      </c>
      <c r="L513" s="2">
        <v>368.0</v>
      </c>
    </row>
    <row r="514">
      <c r="A514" s="38">
        <v>513.0</v>
      </c>
      <c r="B514" s="6" t="s">
        <v>3731</v>
      </c>
      <c r="C514" s="157" t="s">
        <v>992</v>
      </c>
      <c r="D514" s="6" t="s">
        <v>3732</v>
      </c>
      <c r="F514" s="2">
        <v>448.0</v>
      </c>
      <c r="G514" s="2">
        <v>0.0</v>
      </c>
      <c r="H514" s="2" t="s">
        <v>10687</v>
      </c>
      <c r="I514" s="2" t="s">
        <v>10613</v>
      </c>
      <c r="J514" s="2" t="s">
        <v>10543</v>
      </c>
      <c r="K514" s="2" t="s">
        <v>10693</v>
      </c>
      <c r="L514" s="2">
        <v>368.0</v>
      </c>
    </row>
    <row r="515">
      <c r="A515" s="38">
        <v>514.0</v>
      </c>
      <c r="B515" s="6" t="s">
        <v>3731</v>
      </c>
      <c r="C515" s="157" t="s">
        <v>992</v>
      </c>
      <c r="D515" s="6" t="s">
        <v>3734</v>
      </c>
      <c r="F515" s="2">
        <v>397.0</v>
      </c>
      <c r="G515" s="2">
        <v>0.0</v>
      </c>
      <c r="H515" s="2" t="s">
        <v>10687</v>
      </c>
      <c r="I515" s="2" t="s">
        <v>10613</v>
      </c>
      <c r="J515" s="2" t="s">
        <v>10543</v>
      </c>
      <c r="K515" s="2" t="s">
        <v>10693</v>
      </c>
      <c r="L515" s="2">
        <v>368.0</v>
      </c>
    </row>
    <row r="516">
      <c r="A516" s="38">
        <v>515.0</v>
      </c>
      <c r="B516" s="6" t="s">
        <v>2815</v>
      </c>
      <c r="C516" s="157" t="s">
        <v>2816</v>
      </c>
      <c r="D516" s="6" t="s">
        <v>3736</v>
      </c>
      <c r="F516" s="2">
        <v>416.0</v>
      </c>
      <c r="G516" s="2">
        <v>0.0</v>
      </c>
      <c r="H516" s="2" t="s">
        <v>10687</v>
      </c>
      <c r="I516" s="2" t="s">
        <v>10613</v>
      </c>
      <c r="J516" s="2" t="s">
        <v>10543</v>
      </c>
      <c r="K516" s="2" t="s">
        <v>10693</v>
      </c>
      <c r="L516" s="2">
        <v>368.0</v>
      </c>
    </row>
    <row r="517">
      <c r="A517" s="38">
        <v>516.0</v>
      </c>
      <c r="B517" s="114" t="s">
        <v>3123</v>
      </c>
      <c r="C517" s="39" t="s">
        <v>949</v>
      </c>
      <c r="D517" s="114" t="s">
        <v>1291</v>
      </c>
      <c r="F517" s="2">
        <v>443.0</v>
      </c>
      <c r="G517" s="2">
        <v>0.0</v>
      </c>
      <c r="H517" s="2" t="s">
        <v>10687</v>
      </c>
      <c r="I517" s="2" t="s">
        <v>10613</v>
      </c>
      <c r="J517" s="2" t="s">
        <v>10543</v>
      </c>
      <c r="K517" s="2" t="s">
        <v>10598</v>
      </c>
      <c r="L517" s="2">
        <v>373.0</v>
      </c>
    </row>
    <row r="518">
      <c r="A518" s="38">
        <v>517.0</v>
      </c>
      <c r="B518" s="2" t="s">
        <v>2815</v>
      </c>
      <c r="C518" s="2" t="s">
        <v>2816</v>
      </c>
      <c r="D518" s="113" t="s">
        <v>3738</v>
      </c>
      <c r="F518" s="2">
        <v>416.0</v>
      </c>
      <c r="G518" s="2">
        <v>0.0</v>
      </c>
      <c r="H518" s="2" t="s">
        <v>10687</v>
      </c>
      <c r="I518" s="2" t="s">
        <v>10613</v>
      </c>
      <c r="J518" s="2" t="s">
        <v>10543</v>
      </c>
      <c r="K518" s="2" t="s">
        <v>10598</v>
      </c>
      <c r="L518" s="2">
        <v>373.0</v>
      </c>
    </row>
    <row r="519">
      <c r="A519" s="38">
        <v>518.0</v>
      </c>
      <c r="B519" s="2" t="s">
        <v>2815</v>
      </c>
      <c r="C519" s="2" t="s">
        <v>2816</v>
      </c>
      <c r="D519" s="114" t="s">
        <v>3740</v>
      </c>
      <c r="E519" s="2" t="s">
        <v>10758</v>
      </c>
      <c r="F519" s="2">
        <v>418.0</v>
      </c>
      <c r="G519" s="2">
        <v>0.4</v>
      </c>
      <c r="H519" s="2" t="s">
        <v>10687</v>
      </c>
      <c r="I519" s="2" t="s">
        <v>10613</v>
      </c>
      <c r="J519" s="2" t="s">
        <v>10543</v>
      </c>
      <c r="K519" s="2" t="s">
        <v>10598</v>
      </c>
      <c r="L519" s="2">
        <v>373.0</v>
      </c>
    </row>
    <row r="520">
      <c r="A520" s="38">
        <v>519.0</v>
      </c>
      <c r="B520" s="2" t="s">
        <v>2815</v>
      </c>
      <c r="C520" s="2" t="s">
        <v>2816</v>
      </c>
      <c r="D520" s="114" t="s">
        <v>3742</v>
      </c>
      <c r="E520" s="39" t="s">
        <v>10808</v>
      </c>
      <c r="F520" s="2">
        <v>416.0</v>
      </c>
      <c r="G520" s="2">
        <v>0.8</v>
      </c>
      <c r="H520" s="2" t="s">
        <v>10687</v>
      </c>
      <c r="I520" s="2" t="s">
        <v>10613</v>
      </c>
      <c r="J520" s="2" t="s">
        <v>10543</v>
      </c>
      <c r="K520" s="2" t="s">
        <v>10598</v>
      </c>
      <c r="L520" s="2">
        <v>373.0</v>
      </c>
    </row>
    <row r="521">
      <c r="A521" s="38">
        <v>520.0</v>
      </c>
      <c r="B521" s="2" t="s">
        <v>2815</v>
      </c>
      <c r="C521" s="2" t="s">
        <v>2816</v>
      </c>
      <c r="D521" s="114" t="s">
        <v>3744</v>
      </c>
      <c r="E521" s="39" t="s">
        <v>10809</v>
      </c>
      <c r="F521" s="2">
        <v>417.0</v>
      </c>
      <c r="G521" s="2">
        <v>0.0</v>
      </c>
      <c r="H521" s="2" t="s">
        <v>10687</v>
      </c>
      <c r="I521" s="2" t="s">
        <v>10613</v>
      </c>
      <c r="J521" s="2" t="s">
        <v>10543</v>
      </c>
      <c r="K521" s="2" t="s">
        <v>10598</v>
      </c>
      <c r="L521" s="2">
        <v>373.0</v>
      </c>
    </row>
    <row r="522">
      <c r="A522" s="38">
        <v>521.0</v>
      </c>
      <c r="B522" s="2" t="s">
        <v>2815</v>
      </c>
      <c r="C522" s="2" t="s">
        <v>2816</v>
      </c>
      <c r="D522" s="114" t="s">
        <v>3746</v>
      </c>
      <c r="E522" s="39" t="s">
        <v>10810</v>
      </c>
      <c r="F522" s="2">
        <v>416.0</v>
      </c>
      <c r="G522" s="2">
        <v>0.0</v>
      </c>
      <c r="H522" s="2" t="s">
        <v>10687</v>
      </c>
      <c r="I522" s="2" t="s">
        <v>10613</v>
      </c>
      <c r="J522" s="2" t="s">
        <v>10543</v>
      </c>
      <c r="K522" s="2" t="s">
        <v>10598</v>
      </c>
      <c r="L522" s="2">
        <v>373.0</v>
      </c>
    </row>
    <row r="523">
      <c r="A523" s="38">
        <v>522.0</v>
      </c>
      <c r="B523" s="2" t="s">
        <v>2815</v>
      </c>
      <c r="C523" s="2" t="s">
        <v>2816</v>
      </c>
      <c r="D523" s="114" t="s">
        <v>3748</v>
      </c>
      <c r="E523" s="39" t="s">
        <v>10811</v>
      </c>
      <c r="F523" s="2">
        <v>417.0</v>
      </c>
      <c r="G523" s="2">
        <v>0.3</v>
      </c>
      <c r="H523" s="2" t="s">
        <v>10687</v>
      </c>
      <c r="I523" s="2" t="s">
        <v>10613</v>
      </c>
      <c r="J523" s="2" t="s">
        <v>10543</v>
      </c>
      <c r="K523" s="2" t="s">
        <v>10598</v>
      </c>
      <c r="L523" s="2">
        <v>373.0</v>
      </c>
    </row>
    <row r="524">
      <c r="A524" s="38">
        <v>523.0</v>
      </c>
      <c r="B524" s="2" t="s">
        <v>2815</v>
      </c>
      <c r="C524" s="2" t="s">
        <v>2816</v>
      </c>
      <c r="D524" s="114" t="s">
        <v>3750</v>
      </c>
      <c r="E524" s="39" t="s">
        <v>10812</v>
      </c>
      <c r="F524" s="2">
        <v>418.0</v>
      </c>
      <c r="G524" s="2">
        <v>0.5</v>
      </c>
      <c r="H524" s="2" t="s">
        <v>10687</v>
      </c>
      <c r="I524" s="2" t="s">
        <v>10613</v>
      </c>
      <c r="J524" s="2" t="s">
        <v>10543</v>
      </c>
      <c r="K524" s="2" t="s">
        <v>10598</v>
      </c>
      <c r="L524" s="2">
        <v>373.0</v>
      </c>
    </row>
    <row r="525">
      <c r="A525" s="38">
        <v>524.0</v>
      </c>
      <c r="B525" s="2" t="s">
        <v>2815</v>
      </c>
      <c r="C525" s="2" t="s">
        <v>2816</v>
      </c>
      <c r="D525" s="114" t="s">
        <v>3752</v>
      </c>
      <c r="E525" s="39" t="s">
        <v>10813</v>
      </c>
      <c r="F525" s="2">
        <v>417.0</v>
      </c>
      <c r="G525" s="2">
        <v>0.3</v>
      </c>
      <c r="H525" s="2" t="s">
        <v>10687</v>
      </c>
      <c r="I525" s="2" t="s">
        <v>10613</v>
      </c>
      <c r="J525" s="2" t="s">
        <v>10543</v>
      </c>
      <c r="K525" s="2" t="s">
        <v>10598</v>
      </c>
      <c r="L525" s="2">
        <v>373.0</v>
      </c>
    </row>
    <row r="526">
      <c r="A526" s="38">
        <v>525.0</v>
      </c>
      <c r="B526" s="2" t="s">
        <v>2815</v>
      </c>
      <c r="C526" s="2" t="s">
        <v>2816</v>
      </c>
      <c r="D526" s="114" t="s">
        <v>3754</v>
      </c>
      <c r="E526" s="39" t="s">
        <v>10814</v>
      </c>
      <c r="F526" s="2">
        <v>417.0</v>
      </c>
      <c r="G526" s="2">
        <v>0.7</v>
      </c>
      <c r="H526" s="2" t="s">
        <v>10687</v>
      </c>
      <c r="I526" s="2" t="s">
        <v>10613</v>
      </c>
      <c r="J526" s="2" t="s">
        <v>10543</v>
      </c>
      <c r="K526" s="2" t="s">
        <v>10598</v>
      </c>
      <c r="L526" s="2">
        <v>373.0</v>
      </c>
    </row>
    <row r="527">
      <c r="A527" s="38">
        <v>526.0</v>
      </c>
      <c r="B527" s="2" t="s">
        <v>2815</v>
      </c>
      <c r="C527" s="2" t="s">
        <v>2816</v>
      </c>
      <c r="D527" s="114" t="s">
        <v>3756</v>
      </c>
      <c r="E527" s="39" t="s">
        <v>10815</v>
      </c>
      <c r="F527" s="2">
        <v>417.0</v>
      </c>
      <c r="G527" s="2">
        <v>0.5</v>
      </c>
      <c r="H527" s="2" t="s">
        <v>10687</v>
      </c>
      <c r="I527" s="2" t="s">
        <v>10613</v>
      </c>
      <c r="J527" s="2" t="s">
        <v>10543</v>
      </c>
      <c r="K527" s="2" t="s">
        <v>10598</v>
      </c>
      <c r="L527" s="2">
        <v>373.0</v>
      </c>
    </row>
    <row r="528">
      <c r="A528" s="38">
        <v>527.0</v>
      </c>
      <c r="B528" s="2" t="s">
        <v>2815</v>
      </c>
      <c r="C528" s="2" t="s">
        <v>2816</v>
      </c>
      <c r="D528" s="114" t="s">
        <v>3758</v>
      </c>
      <c r="E528" s="39" t="s">
        <v>10816</v>
      </c>
      <c r="F528" s="2">
        <v>416.0</v>
      </c>
      <c r="G528" s="2">
        <v>0.3</v>
      </c>
      <c r="H528" s="2" t="s">
        <v>10687</v>
      </c>
      <c r="I528" s="2" t="s">
        <v>10613</v>
      </c>
      <c r="J528" s="2" t="s">
        <v>10543</v>
      </c>
      <c r="K528" s="2" t="s">
        <v>10598</v>
      </c>
      <c r="L528" s="2">
        <v>373.0</v>
      </c>
    </row>
    <row r="529">
      <c r="A529" s="38">
        <v>528.0</v>
      </c>
      <c r="B529" s="2" t="s">
        <v>2815</v>
      </c>
      <c r="C529" s="2" t="s">
        <v>2816</v>
      </c>
      <c r="D529" s="114" t="s">
        <v>3760</v>
      </c>
      <c r="E529" s="39" t="s">
        <v>10817</v>
      </c>
      <c r="F529" s="2">
        <v>419.0</v>
      </c>
      <c r="G529" s="2">
        <v>0.3</v>
      </c>
      <c r="H529" s="2" t="s">
        <v>10687</v>
      </c>
      <c r="I529" s="2" t="s">
        <v>10613</v>
      </c>
      <c r="J529" s="2" t="s">
        <v>10543</v>
      </c>
      <c r="K529" s="2" t="s">
        <v>10598</v>
      </c>
      <c r="L529" s="2">
        <v>373.0</v>
      </c>
    </row>
    <row r="530">
      <c r="A530" s="38">
        <v>529.0</v>
      </c>
      <c r="B530" s="114" t="s">
        <v>3123</v>
      </c>
      <c r="C530" s="39" t="s">
        <v>949</v>
      </c>
      <c r="D530" s="114" t="s">
        <v>3762</v>
      </c>
      <c r="E530" s="2" t="s">
        <v>10818</v>
      </c>
      <c r="F530" s="2">
        <v>443.0</v>
      </c>
      <c r="G530" s="2">
        <v>0.0</v>
      </c>
      <c r="H530" s="2" t="s">
        <v>10687</v>
      </c>
      <c r="I530" s="2" t="s">
        <v>10613</v>
      </c>
      <c r="J530" s="2" t="s">
        <v>10543</v>
      </c>
      <c r="K530" s="2" t="s">
        <v>10598</v>
      </c>
      <c r="L530" s="2">
        <v>373.0</v>
      </c>
    </row>
    <row r="531">
      <c r="A531" s="38">
        <v>530.0</v>
      </c>
      <c r="B531" s="114" t="s">
        <v>3123</v>
      </c>
      <c r="C531" s="39" t="s">
        <v>949</v>
      </c>
      <c r="D531" s="114" t="s">
        <v>3764</v>
      </c>
      <c r="E531" s="39" t="s">
        <v>10819</v>
      </c>
      <c r="F531" s="2">
        <v>443.0</v>
      </c>
      <c r="G531" s="2">
        <v>0.0</v>
      </c>
      <c r="H531" s="2" t="s">
        <v>10687</v>
      </c>
      <c r="I531" s="2" t="s">
        <v>10613</v>
      </c>
      <c r="J531" s="2" t="s">
        <v>10543</v>
      </c>
      <c r="K531" s="2" t="s">
        <v>10598</v>
      </c>
      <c r="L531" s="2">
        <v>373.0</v>
      </c>
    </row>
    <row r="532">
      <c r="A532" s="38">
        <v>531.0</v>
      </c>
      <c r="B532" s="114" t="s">
        <v>3123</v>
      </c>
      <c r="C532" s="39" t="s">
        <v>949</v>
      </c>
      <c r="D532" s="114" t="s">
        <v>3766</v>
      </c>
      <c r="E532" s="39" t="s">
        <v>10820</v>
      </c>
      <c r="F532" s="2">
        <v>442.0</v>
      </c>
      <c r="G532" s="2">
        <v>0.0</v>
      </c>
      <c r="H532" s="2" t="s">
        <v>10687</v>
      </c>
      <c r="I532" s="2" t="s">
        <v>10613</v>
      </c>
      <c r="J532" s="2" t="s">
        <v>10543</v>
      </c>
      <c r="K532" s="2" t="s">
        <v>10598</v>
      </c>
      <c r="L532" s="2">
        <v>373.0</v>
      </c>
    </row>
    <row r="533">
      <c r="A533" s="38">
        <v>532.0</v>
      </c>
      <c r="B533" s="114" t="s">
        <v>3123</v>
      </c>
      <c r="C533" s="39" t="s">
        <v>949</v>
      </c>
      <c r="D533" s="114" t="s">
        <v>3768</v>
      </c>
      <c r="E533" s="39" t="s">
        <v>10821</v>
      </c>
      <c r="F533" s="2">
        <v>440.0</v>
      </c>
      <c r="G533" s="2">
        <v>0.0</v>
      </c>
      <c r="H533" s="2" t="s">
        <v>10687</v>
      </c>
      <c r="I533" s="2" t="s">
        <v>10613</v>
      </c>
      <c r="J533" s="2" t="s">
        <v>10543</v>
      </c>
      <c r="K533" s="2" t="s">
        <v>10598</v>
      </c>
      <c r="L533" s="2">
        <v>373.0</v>
      </c>
    </row>
    <row r="534">
      <c r="A534" s="38">
        <v>533.0</v>
      </c>
      <c r="B534" s="114" t="s">
        <v>3123</v>
      </c>
      <c r="C534" s="39" t="s">
        <v>949</v>
      </c>
      <c r="D534" s="114" t="s">
        <v>3770</v>
      </c>
      <c r="E534" s="2" t="s">
        <v>10822</v>
      </c>
      <c r="F534" s="2">
        <v>437.0</v>
      </c>
      <c r="G534" s="2">
        <v>0.4</v>
      </c>
      <c r="H534" s="2" t="s">
        <v>10687</v>
      </c>
      <c r="I534" s="2" t="s">
        <v>10613</v>
      </c>
      <c r="J534" s="2" t="s">
        <v>10543</v>
      </c>
      <c r="K534" s="2" t="s">
        <v>10598</v>
      </c>
      <c r="L534" s="2">
        <v>373.0</v>
      </c>
    </row>
    <row r="535">
      <c r="A535" s="38">
        <v>534.0</v>
      </c>
      <c r="B535" s="114" t="s">
        <v>3123</v>
      </c>
      <c r="C535" s="39" t="s">
        <v>949</v>
      </c>
      <c r="D535" s="114" t="s">
        <v>3772</v>
      </c>
      <c r="E535" s="39" t="s">
        <v>10823</v>
      </c>
      <c r="F535" s="2">
        <v>441.0</v>
      </c>
      <c r="G535" s="2">
        <v>0.4</v>
      </c>
      <c r="H535" s="2" t="s">
        <v>10687</v>
      </c>
      <c r="I535" s="2" t="s">
        <v>10613</v>
      </c>
      <c r="J535" s="2" t="s">
        <v>10543</v>
      </c>
      <c r="K535" s="2" t="s">
        <v>10598</v>
      </c>
      <c r="L535" s="2">
        <v>373.0</v>
      </c>
    </row>
    <row r="536">
      <c r="A536" s="38">
        <v>535.0</v>
      </c>
      <c r="B536" s="114" t="s">
        <v>3123</v>
      </c>
      <c r="C536" s="39" t="s">
        <v>949</v>
      </c>
      <c r="D536" s="114" t="s">
        <v>3774</v>
      </c>
      <c r="E536" s="39" t="s">
        <v>10824</v>
      </c>
      <c r="F536" s="2">
        <v>444.0</v>
      </c>
      <c r="G536" s="2">
        <v>1.2</v>
      </c>
      <c r="H536" s="2" t="s">
        <v>10687</v>
      </c>
      <c r="I536" s="2" t="s">
        <v>10613</v>
      </c>
      <c r="J536" s="2" t="s">
        <v>10543</v>
      </c>
      <c r="K536" s="2" t="s">
        <v>10598</v>
      </c>
      <c r="L536" s="2">
        <v>373.0</v>
      </c>
    </row>
    <row r="537">
      <c r="A537" s="38">
        <v>536.0</v>
      </c>
      <c r="B537" s="114" t="s">
        <v>3123</v>
      </c>
      <c r="C537" s="39" t="s">
        <v>949</v>
      </c>
      <c r="D537" s="114" t="s">
        <v>3776</v>
      </c>
      <c r="E537" s="39" t="s">
        <v>10825</v>
      </c>
      <c r="F537" s="2">
        <v>443.0</v>
      </c>
      <c r="G537" s="2">
        <v>1.2</v>
      </c>
      <c r="H537" s="2" t="s">
        <v>10687</v>
      </c>
      <c r="I537" s="2" t="s">
        <v>10613</v>
      </c>
      <c r="J537" s="2" t="s">
        <v>10543</v>
      </c>
      <c r="K537" s="2" t="s">
        <v>10598</v>
      </c>
      <c r="L537" s="2">
        <v>373.0</v>
      </c>
    </row>
    <row r="538">
      <c r="A538" s="38">
        <v>537.0</v>
      </c>
      <c r="B538" s="114" t="s">
        <v>3123</v>
      </c>
      <c r="C538" s="39" t="s">
        <v>949</v>
      </c>
      <c r="D538" s="114" t="s">
        <v>3778</v>
      </c>
      <c r="E538" s="39" t="s">
        <v>10826</v>
      </c>
      <c r="F538" s="2">
        <v>442.0</v>
      </c>
      <c r="G538" s="2">
        <v>0.4</v>
      </c>
      <c r="H538" s="2" t="s">
        <v>10687</v>
      </c>
      <c r="I538" s="2" t="s">
        <v>10613</v>
      </c>
      <c r="J538" s="2" t="s">
        <v>10543</v>
      </c>
      <c r="K538" s="2" t="s">
        <v>10598</v>
      </c>
      <c r="L538" s="2">
        <v>373.0</v>
      </c>
    </row>
    <row r="539">
      <c r="A539" s="38">
        <v>538.0</v>
      </c>
      <c r="B539" s="114" t="s">
        <v>3123</v>
      </c>
      <c r="C539" s="39" t="s">
        <v>949</v>
      </c>
      <c r="D539" s="114" t="s">
        <v>3780</v>
      </c>
      <c r="E539" s="39" t="s">
        <v>10827</v>
      </c>
      <c r="F539" s="2">
        <v>442.0</v>
      </c>
      <c r="G539" s="2">
        <v>0.4</v>
      </c>
      <c r="H539" s="2" t="s">
        <v>10687</v>
      </c>
      <c r="I539" s="2" t="s">
        <v>10613</v>
      </c>
      <c r="J539" s="2" t="s">
        <v>10543</v>
      </c>
      <c r="K539" s="2" t="s">
        <v>10598</v>
      </c>
      <c r="L539" s="2">
        <v>373.0</v>
      </c>
    </row>
    <row r="540">
      <c r="A540" s="38">
        <v>539.0</v>
      </c>
      <c r="B540" s="2" t="s">
        <v>2969</v>
      </c>
      <c r="C540" s="2" t="s">
        <v>3576</v>
      </c>
      <c r="D540" s="39" t="s">
        <v>3782</v>
      </c>
      <c r="E540" s="39" t="s">
        <v>10828</v>
      </c>
      <c r="F540" s="2">
        <v>487.0</v>
      </c>
      <c r="G540" s="2">
        <v>0.0</v>
      </c>
      <c r="H540" s="2" t="s">
        <v>10687</v>
      </c>
      <c r="I540" s="2" t="s">
        <v>10613</v>
      </c>
      <c r="J540" s="2" t="s">
        <v>10544</v>
      </c>
      <c r="K540" s="2" t="s">
        <v>10598</v>
      </c>
      <c r="L540" s="2">
        <v>386.0</v>
      </c>
    </row>
    <row r="541">
      <c r="A541" s="38">
        <v>540.0</v>
      </c>
      <c r="B541" s="2" t="s">
        <v>2969</v>
      </c>
      <c r="C541" s="2" t="s">
        <v>3576</v>
      </c>
      <c r="D541" s="39" t="s">
        <v>3784</v>
      </c>
      <c r="E541" s="39" t="s">
        <v>10638</v>
      </c>
      <c r="F541" s="2">
        <v>484.0</v>
      </c>
      <c r="G541" s="2">
        <v>0.0</v>
      </c>
      <c r="H541" s="2" t="s">
        <v>10687</v>
      </c>
      <c r="I541" s="2" t="s">
        <v>10613</v>
      </c>
      <c r="J541" s="2" t="s">
        <v>10544</v>
      </c>
      <c r="K541" s="2" t="s">
        <v>10598</v>
      </c>
      <c r="L541" s="2">
        <v>386.0</v>
      </c>
    </row>
    <row r="542">
      <c r="A542" s="38">
        <v>541.0</v>
      </c>
      <c r="B542" s="2" t="s">
        <v>2969</v>
      </c>
      <c r="C542" s="2" t="s">
        <v>3576</v>
      </c>
      <c r="D542" s="39" t="s">
        <v>3786</v>
      </c>
      <c r="E542" s="39" t="s">
        <v>10597</v>
      </c>
      <c r="F542" s="2">
        <v>477.0</v>
      </c>
      <c r="G542" s="2">
        <v>0.0</v>
      </c>
      <c r="H542" s="2" t="s">
        <v>10687</v>
      </c>
      <c r="I542" s="2" t="s">
        <v>10613</v>
      </c>
      <c r="J542" s="2" t="s">
        <v>10544</v>
      </c>
      <c r="K542" s="2" t="s">
        <v>10598</v>
      </c>
      <c r="L542" s="2">
        <v>386.0</v>
      </c>
    </row>
    <row r="543">
      <c r="A543" s="38">
        <v>542.0</v>
      </c>
      <c r="B543" s="2" t="s">
        <v>2969</v>
      </c>
      <c r="C543" s="2" t="s">
        <v>3576</v>
      </c>
      <c r="D543" s="39" t="s">
        <v>3788</v>
      </c>
      <c r="E543" s="39" t="s">
        <v>10829</v>
      </c>
      <c r="F543" s="2">
        <v>498.0</v>
      </c>
      <c r="G543" s="2">
        <v>0.0</v>
      </c>
      <c r="H543" s="2" t="s">
        <v>10687</v>
      </c>
      <c r="I543" s="2" t="s">
        <v>10613</v>
      </c>
      <c r="J543" s="2" t="s">
        <v>10544</v>
      </c>
      <c r="K543" s="2" t="s">
        <v>10598</v>
      </c>
      <c r="L543" s="2">
        <v>386.0</v>
      </c>
    </row>
    <row r="544">
      <c r="A544" s="38">
        <v>543.0</v>
      </c>
      <c r="B544" s="2" t="s">
        <v>2969</v>
      </c>
      <c r="C544" s="2" t="s">
        <v>3576</v>
      </c>
      <c r="D544" s="39" t="s">
        <v>3790</v>
      </c>
      <c r="E544" s="2" t="s">
        <v>10830</v>
      </c>
      <c r="F544" s="2">
        <v>453.0</v>
      </c>
      <c r="G544" s="2">
        <v>0.0</v>
      </c>
      <c r="H544" s="2" t="s">
        <v>10687</v>
      </c>
      <c r="I544" s="2" t="s">
        <v>10613</v>
      </c>
      <c r="J544" s="2" t="s">
        <v>10544</v>
      </c>
      <c r="K544" s="2" t="s">
        <v>10598</v>
      </c>
      <c r="L544" s="2">
        <v>386.0</v>
      </c>
    </row>
    <row r="545">
      <c r="A545" s="38">
        <v>544.0</v>
      </c>
      <c r="B545" s="2" t="s">
        <v>2815</v>
      </c>
      <c r="C545" s="2" t="s">
        <v>2816</v>
      </c>
      <c r="D545" s="113" t="s">
        <v>3792</v>
      </c>
      <c r="F545" s="2">
        <v>467.0</v>
      </c>
      <c r="G545" s="2">
        <v>0.0</v>
      </c>
      <c r="K545" s="2" t="s">
        <v>10693</v>
      </c>
      <c r="L545" s="2">
        <v>371.0</v>
      </c>
    </row>
    <row r="546">
      <c r="A546" s="38">
        <v>545.0</v>
      </c>
      <c r="B546" s="2" t="s">
        <v>2815</v>
      </c>
      <c r="C546" s="2" t="s">
        <v>2816</v>
      </c>
      <c r="D546" s="113" t="s">
        <v>3794</v>
      </c>
      <c r="F546" s="2">
        <v>476.0</v>
      </c>
      <c r="G546" s="2">
        <v>0.0</v>
      </c>
      <c r="K546" s="2" t="s">
        <v>10693</v>
      </c>
      <c r="L546" s="2">
        <v>371.0</v>
      </c>
    </row>
    <row r="547">
      <c r="A547" s="38">
        <v>546.0</v>
      </c>
      <c r="B547" s="2" t="s">
        <v>2815</v>
      </c>
      <c r="C547" s="2" t="s">
        <v>2816</v>
      </c>
      <c r="D547" s="114" t="s">
        <v>3796</v>
      </c>
      <c r="F547" s="2">
        <v>488.0</v>
      </c>
      <c r="G547" s="2">
        <v>0.0</v>
      </c>
      <c r="K547" s="2" t="s">
        <v>10693</v>
      </c>
      <c r="L547" s="2">
        <v>371.0</v>
      </c>
    </row>
    <row r="548">
      <c r="A548" s="38">
        <v>547.0</v>
      </c>
      <c r="B548" s="2" t="s">
        <v>2815</v>
      </c>
      <c r="C548" s="2" t="s">
        <v>2816</v>
      </c>
      <c r="D548" s="114" t="s">
        <v>3798</v>
      </c>
      <c r="F548" s="2">
        <v>505.0</v>
      </c>
      <c r="G548" s="2">
        <v>0.0</v>
      </c>
      <c r="K548" s="2" t="s">
        <v>10693</v>
      </c>
      <c r="L548" s="2">
        <v>371.0</v>
      </c>
    </row>
    <row r="549">
      <c r="A549" s="38">
        <v>548.0</v>
      </c>
      <c r="B549" s="2" t="s">
        <v>3802</v>
      </c>
      <c r="C549" s="2" t="s">
        <v>3803</v>
      </c>
      <c r="D549" s="2" t="s">
        <v>3804</v>
      </c>
      <c r="F549" s="2">
        <v>528.0</v>
      </c>
      <c r="G549" s="2">
        <v>0.0</v>
      </c>
      <c r="H549" s="2" t="s">
        <v>10687</v>
      </c>
      <c r="I549" s="2" t="s">
        <v>10613</v>
      </c>
      <c r="J549" s="2" t="s">
        <v>10544</v>
      </c>
      <c r="K549" s="2" t="s">
        <v>10598</v>
      </c>
      <c r="L549" s="2">
        <v>387.0</v>
      </c>
    </row>
    <row r="550">
      <c r="A550" s="38">
        <v>549.0</v>
      </c>
      <c r="B550" s="2" t="s">
        <v>3802</v>
      </c>
      <c r="C550" s="2" t="s">
        <v>3803</v>
      </c>
      <c r="D550" s="2" t="s">
        <v>3808</v>
      </c>
      <c r="F550" s="2">
        <v>519.0</v>
      </c>
      <c r="G550" s="2">
        <v>0.0</v>
      </c>
      <c r="H550" s="2" t="s">
        <v>10687</v>
      </c>
      <c r="I550" s="2" t="s">
        <v>10613</v>
      </c>
      <c r="J550" s="2" t="s">
        <v>10544</v>
      </c>
      <c r="K550" s="2" t="s">
        <v>10598</v>
      </c>
      <c r="L550" s="2">
        <v>387.0</v>
      </c>
    </row>
    <row r="551">
      <c r="A551" s="38">
        <v>550.0</v>
      </c>
      <c r="B551" s="2" t="s">
        <v>3802</v>
      </c>
      <c r="C551" s="2" t="s">
        <v>3803</v>
      </c>
      <c r="D551" s="2" t="s">
        <v>3811</v>
      </c>
      <c r="F551" s="2">
        <v>484.0</v>
      </c>
      <c r="G551" s="2">
        <v>0.0</v>
      </c>
      <c r="H551" s="2" t="s">
        <v>10687</v>
      </c>
      <c r="I551" s="2" t="s">
        <v>10613</v>
      </c>
      <c r="J551" s="2" t="s">
        <v>10544</v>
      </c>
      <c r="K551" s="2" t="s">
        <v>10598</v>
      </c>
      <c r="L551" s="2">
        <v>387.0</v>
      </c>
    </row>
    <row r="552">
      <c r="A552" s="38">
        <v>551.0</v>
      </c>
      <c r="B552" s="2" t="s">
        <v>3802</v>
      </c>
      <c r="C552" s="2" t="s">
        <v>3803</v>
      </c>
      <c r="D552" s="2" t="s">
        <v>3814</v>
      </c>
      <c r="F552" s="2">
        <v>423.0</v>
      </c>
      <c r="G552" s="2">
        <v>0.0</v>
      </c>
      <c r="H552" s="2" t="s">
        <v>10687</v>
      </c>
      <c r="I552" s="2" t="s">
        <v>10613</v>
      </c>
      <c r="J552" s="2" t="s">
        <v>10544</v>
      </c>
      <c r="K552" s="2" t="s">
        <v>10598</v>
      </c>
      <c r="L552" s="2">
        <v>387.0</v>
      </c>
    </row>
    <row r="553">
      <c r="A553" s="38">
        <v>552.0</v>
      </c>
      <c r="B553" s="2" t="s">
        <v>3802</v>
      </c>
      <c r="C553" s="2" t="s">
        <v>3803</v>
      </c>
      <c r="D553" s="2" t="s">
        <v>3817</v>
      </c>
      <c r="F553" s="2">
        <v>368.0</v>
      </c>
      <c r="G553" s="2">
        <v>0.0</v>
      </c>
      <c r="H553" s="2" t="s">
        <v>10687</v>
      </c>
      <c r="I553" s="2" t="s">
        <v>10613</v>
      </c>
      <c r="J553" s="2" t="s">
        <v>10544</v>
      </c>
      <c r="K553" s="2" t="s">
        <v>10598</v>
      </c>
      <c r="L553" s="2">
        <v>387.0</v>
      </c>
    </row>
    <row r="554">
      <c r="A554" s="38">
        <v>553.0</v>
      </c>
      <c r="B554" s="159" t="s">
        <v>948</v>
      </c>
      <c r="C554" s="159" t="s">
        <v>949</v>
      </c>
      <c r="D554" s="156" t="s">
        <v>1799</v>
      </c>
      <c r="F554" s="2">
        <v>511.0</v>
      </c>
      <c r="G554" s="2">
        <v>0.0</v>
      </c>
      <c r="H554" s="2" t="s">
        <v>10526</v>
      </c>
      <c r="I554" s="2" t="s">
        <v>10613</v>
      </c>
      <c r="J554" s="2" t="s">
        <v>10544</v>
      </c>
      <c r="K554" s="2" t="s">
        <v>10598</v>
      </c>
      <c r="L554" s="2">
        <v>54.0</v>
      </c>
    </row>
    <row r="555">
      <c r="A555" s="38">
        <v>554.0</v>
      </c>
      <c r="B555" s="159" t="s">
        <v>948</v>
      </c>
      <c r="C555" s="159" t="s">
        <v>949</v>
      </c>
      <c r="D555" s="156" t="s">
        <v>1801</v>
      </c>
      <c r="F555" s="2">
        <v>506.0</v>
      </c>
      <c r="G555" s="2">
        <v>0.0</v>
      </c>
      <c r="H555" s="2" t="s">
        <v>10526</v>
      </c>
      <c r="I555" s="2" t="s">
        <v>10613</v>
      </c>
      <c r="J555" s="2" t="s">
        <v>10544</v>
      </c>
      <c r="K555" s="2" t="s">
        <v>10598</v>
      </c>
      <c r="L555" s="2">
        <v>54.0</v>
      </c>
    </row>
    <row r="556">
      <c r="A556" s="38">
        <v>555.0</v>
      </c>
      <c r="B556" s="6" t="s">
        <v>1895</v>
      </c>
      <c r="C556" s="6" t="s">
        <v>1896</v>
      </c>
      <c r="D556" s="6" t="s">
        <v>1897</v>
      </c>
      <c r="F556" s="2">
        <v>502.0</v>
      </c>
      <c r="G556" s="2">
        <v>0.0</v>
      </c>
      <c r="K556" s="2" t="s">
        <v>10693</v>
      </c>
      <c r="L556" s="84">
        <v>160.0</v>
      </c>
    </row>
    <row r="557">
      <c r="A557" s="38">
        <v>556.0</v>
      </c>
      <c r="B557" s="6" t="s">
        <v>1895</v>
      </c>
      <c r="C557" s="6" t="s">
        <v>1900</v>
      </c>
      <c r="D557" s="6" t="s">
        <v>1901</v>
      </c>
      <c r="F557" s="2">
        <v>502.0</v>
      </c>
      <c r="G557" s="2">
        <v>0.0</v>
      </c>
      <c r="K557" s="2" t="s">
        <v>10693</v>
      </c>
      <c r="L557" s="84">
        <v>160.0</v>
      </c>
    </row>
    <row r="558">
      <c r="A558" s="38">
        <v>557.0</v>
      </c>
      <c r="B558" s="6" t="s">
        <v>1895</v>
      </c>
      <c r="C558" s="6" t="s">
        <v>1904</v>
      </c>
      <c r="D558" s="6" t="s">
        <v>1905</v>
      </c>
      <c r="F558" s="2">
        <v>481.0</v>
      </c>
      <c r="G558" s="2">
        <v>0.0</v>
      </c>
      <c r="K558" s="2" t="s">
        <v>10693</v>
      </c>
      <c r="L558" s="84">
        <v>160.0</v>
      </c>
    </row>
    <row r="559">
      <c r="A559" s="38">
        <v>558.0</v>
      </c>
      <c r="B559" s="6" t="s">
        <v>1908</v>
      </c>
      <c r="C559" s="6" t="s">
        <v>1909</v>
      </c>
      <c r="D559" s="6" t="s">
        <v>1910</v>
      </c>
      <c r="F559" s="2">
        <v>494.0</v>
      </c>
      <c r="G559" s="2">
        <v>0.0</v>
      </c>
      <c r="K559" s="2" t="s">
        <v>10693</v>
      </c>
      <c r="L559" s="84">
        <v>160.0</v>
      </c>
    </row>
    <row r="560">
      <c r="A560" s="38">
        <v>559.0</v>
      </c>
      <c r="B560" s="6" t="s">
        <v>1908</v>
      </c>
      <c r="C560" s="6" t="s">
        <v>1913</v>
      </c>
      <c r="D560" s="6" t="s">
        <v>1914</v>
      </c>
      <c r="F560" s="2">
        <v>494.0</v>
      </c>
      <c r="G560" s="2">
        <v>0.0</v>
      </c>
      <c r="K560" s="2" t="s">
        <v>10693</v>
      </c>
      <c r="L560" s="84">
        <v>160.0</v>
      </c>
    </row>
    <row r="561">
      <c r="A561" s="38">
        <v>560.0</v>
      </c>
      <c r="B561" s="6" t="s">
        <v>1908</v>
      </c>
      <c r="C561" s="6" t="s">
        <v>1917</v>
      </c>
      <c r="D561" s="6" t="s">
        <v>1918</v>
      </c>
      <c r="F561" s="2">
        <v>491.0</v>
      </c>
      <c r="G561" s="2">
        <v>0.0</v>
      </c>
      <c r="K561" s="2" t="s">
        <v>10693</v>
      </c>
      <c r="L561" s="84">
        <v>160.0</v>
      </c>
    </row>
    <row r="562">
      <c r="A562" s="38">
        <v>561.0</v>
      </c>
      <c r="B562" s="6" t="s">
        <v>1908</v>
      </c>
      <c r="C562" s="6" t="s">
        <v>1921</v>
      </c>
      <c r="D562" s="6" t="s">
        <v>1922</v>
      </c>
      <c r="F562" s="2">
        <v>486.0</v>
      </c>
      <c r="G562" s="2">
        <v>0.0</v>
      </c>
      <c r="K562" s="2" t="s">
        <v>10693</v>
      </c>
      <c r="L562" s="84">
        <v>160.0</v>
      </c>
    </row>
    <row r="563">
      <c r="A563" s="38">
        <v>562.0</v>
      </c>
      <c r="B563" s="6" t="s">
        <v>1908</v>
      </c>
      <c r="C563" s="6" t="s">
        <v>1925</v>
      </c>
      <c r="D563" s="6" t="s">
        <v>1926</v>
      </c>
      <c r="F563" s="2">
        <v>490.0</v>
      </c>
      <c r="G563" s="2">
        <v>0.0</v>
      </c>
      <c r="K563" s="2" t="s">
        <v>10693</v>
      </c>
      <c r="L563" s="84">
        <v>160.0</v>
      </c>
    </row>
    <row r="564">
      <c r="A564" s="38">
        <v>563.0</v>
      </c>
      <c r="B564" s="6" t="s">
        <v>1908</v>
      </c>
      <c r="C564" s="6" t="s">
        <v>1929</v>
      </c>
      <c r="D564" s="6" t="s">
        <v>1930</v>
      </c>
      <c r="F564" s="2">
        <v>490.0</v>
      </c>
      <c r="G564" s="2">
        <v>0.0</v>
      </c>
      <c r="K564" s="2" t="s">
        <v>10693</v>
      </c>
      <c r="L564" s="84">
        <v>160.0</v>
      </c>
    </row>
    <row r="565">
      <c r="A565" s="38">
        <v>564.0</v>
      </c>
      <c r="B565" s="6" t="s">
        <v>1465</v>
      </c>
      <c r="C565" s="6" t="s">
        <v>1933</v>
      </c>
      <c r="D565" s="6" t="s">
        <v>1934</v>
      </c>
      <c r="F565" s="2">
        <v>499.0</v>
      </c>
      <c r="G565" s="2">
        <v>0.0</v>
      </c>
      <c r="K565" s="2" t="s">
        <v>10693</v>
      </c>
      <c r="L565" s="84">
        <v>160.0</v>
      </c>
    </row>
    <row r="566">
      <c r="A566" s="38">
        <v>565.0</v>
      </c>
      <c r="B566" s="6" t="s">
        <v>1465</v>
      </c>
      <c r="C566" s="6" t="s">
        <v>1937</v>
      </c>
      <c r="D566" s="6" t="s">
        <v>1938</v>
      </c>
      <c r="F566" s="2">
        <v>493.0</v>
      </c>
      <c r="G566" s="2">
        <v>0.0</v>
      </c>
      <c r="K566" s="2" t="s">
        <v>10693</v>
      </c>
      <c r="L566" s="84">
        <v>160.0</v>
      </c>
    </row>
    <row r="567">
      <c r="A567" s="38">
        <v>566.0</v>
      </c>
      <c r="B567" s="7" t="s">
        <v>3838</v>
      </c>
      <c r="C567" s="7" t="s">
        <v>3839</v>
      </c>
      <c r="D567" s="114" t="s">
        <v>3840</v>
      </c>
      <c r="F567" s="2">
        <v>508.0</v>
      </c>
      <c r="G567" s="2">
        <v>0.0</v>
      </c>
      <c r="H567" s="2" t="s">
        <v>10687</v>
      </c>
      <c r="I567" s="2" t="s">
        <v>10613</v>
      </c>
      <c r="J567" s="2" t="s">
        <v>10544</v>
      </c>
      <c r="K567" s="2" t="s">
        <v>10598</v>
      </c>
      <c r="L567" s="84">
        <v>167.0</v>
      </c>
    </row>
    <row r="568">
      <c r="A568" s="38">
        <v>567.0</v>
      </c>
      <c r="B568" s="7" t="s">
        <v>3838</v>
      </c>
      <c r="C568" s="7" t="s">
        <v>3839</v>
      </c>
      <c r="D568" s="39" t="s">
        <v>3843</v>
      </c>
      <c r="E568" s="39" t="s">
        <v>10831</v>
      </c>
      <c r="F568" s="2">
        <v>508.0</v>
      </c>
      <c r="G568" s="2">
        <v>0.0</v>
      </c>
      <c r="H568" s="2" t="s">
        <v>10687</v>
      </c>
      <c r="I568" s="2" t="s">
        <v>10613</v>
      </c>
      <c r="J568" s="2" t="s">
        <v>10544</v>
      </c>
      <c r="K568" s="2" t="s">
        <v>10598</v>
      </c>
      <c r="L568" s="84">
        <v>167.0</v>
      </c>
    </row>
    <row r="569">
      <c r="A569" s="38">
        <v>568.0</v>
      </c>
      <c r="B569" s="7" t="s">
        <v>3838</v>
      </c>
      <c r="C569" s="7" t="s">
        <v>3839</v>
      </c>
      <c r="D569" s="39" t="s">
        <v>3845</v>
      </c>
      <c r="E569" s="39" t="s">
        <v>10832</v>
      </c>
      <c r="F569" s="2">
        <v>508.0</v>
      </c>
      <c r="G569" s="2">
        <v>0.0</v>
      </c>
      <c r="H569" s="2" t="s">
        <v>10687</v>
      </c>
      <c r="I569" s="2" t="s">
        <v>10613</v>
      </c>
      <c r="J569" s="2" t="s">
        <v>10544</v>
      </c>
      <c r="K569" s="2" t="s">
        <v>10598</v>
      </c>
      <c r="L569" s="84">
        <v>167.0</v>
      </c>
    </row>
    <row r="570">
      <c r="A570" s="38">
        <v>569.0</v>
      </c>
      <c r="B570" s="7" t="s">
        <v>3838</v>
      </c>
      <c r="C570" s="7" t="s">
        <v>3839</v>
      </c>
      <c r="D570" s="39" t="s">
        <v>3847</v>
      </c>
      <c r="E570" s="39" t="s">
        <v>10833</v>
      </c>
      <c r="F570" s="2">
        <v>508.0</v>
      </c>
      <c r="G570" s="2">
        <v>0.0</v>
      </c>
      <c r="H570" s="2" t="s">
        <v>10687</v>
      </c>
      <c r="I570" s="2" t="s">
        <v>10613</v>
      </c>
      <c r="J570" s="2" t="s">
        <v>10544</v>
      </c>
      <c r="K570" s="2" t="s">
        <v>10598</v>
      </c>
      <c r="L570" s="84">
        <v>167.0</v>
      </c>
    </row>
    <row r="571">
      <c r="A571" s="38">
        <v>570.0</v>
      </c>
      <c r="B571" s="7" t="s">
        <v>3838</v>
      </c>
      <c r="C571" s="7" t="s">
        <v>3839</v>
      </c>
      <c r="D571" s="39" t="s">
        <v>3849</v>
      </c>
      <c r="E571" s="39" t="s">
        <v>10834</v>
      </c>
      <c r="F571" s="2">
        <v>509.0</v>
      </c>
      <c r="G571" s="2">
        <v>0.0</v>
      </c>
      <c r="H571" s="2" t="s">
        <v>10687</v>
      </c>
      <c r="I571" s="2" t="s">
        <v>10613</v>
      </c>
      <c r="J571" s="2" t="s">
        <v>10544</v>
      </c>
      <c r="K571" s="2" t="s">
        <v>10598</v>
      </c>
      <c r="L571" s="84">
        <v>167.0</v>
      </c>
    </row>
    <row r="572">
      <c r="A572" s="38">
        <v>571.0</v>
      </c>
      <c r="B572" s="2" t="s">
        <v>3851</v>
      </c>
      <c r="C572" s="7" t="s">
        <v>3839</v>
      </c>
      <c r="D572" s="2" t="s">
        <v>3851</v>
      </c>
      <c r="F572" s="2">
        <v>503.0</v>
      </c>
      <c r="G572" s="2">
        <v>0.0</v>
      </c>
      <c r="H572" s="2" t="s">
        <v>10687</v>
      </c>
      <c r="I572" s="2" t="s">
        <v>10613</v>
      </c>
      <c r="J572" s="2" t="s">
        <v>10544</v>
      </c>
      <c r="K572" s="2" t="s">
        <v>10598</v>
      </c>
      <c r="L572" s="84">
        <v>159.0</v>
      </c>
    </row>
    <row r="573">
      <c r="A573" s="38">
        <v>572.0</v>
      </c>
      <c r="B573" s="2" t="s">
        <v>3854</v>
      </c>
      <c r="C573" s="7" t="s">
        <v>3839</v>
      </c>
      <c r="D573" s="2" t="s">
        <v>3854</v>
      </c>
      <c r="F573" s="153">
        <v>488.0</v>
      </c>
      <c r="G573" s="2">
        <v>0.0</v>
      </c>
      <c r="H573" s="2" t="s">
        <v>10687</v>
      </c>
      <c r="I573" s="2" t="s">
        <v>10613</v>
      </c>
      <c r="J573" s="2" t="s">
        <v>10544</v>
      </c>
      <c r="K573" s="2" t="s">
        <v>10598</v>
      </c>
      <c r="L573" s="84">
        <v>159.0</v>
      </c>
    </row>
    <row r="574">
      <c r="A574" s="38">
        <v>573.0</v>
      </c>
      <c r="B574" s="2" t="s">
        <v>3856</v>
      </c>
      <c r="C574" s="7" t="s">
        <v>3839</v>
      </c>
      <c r="D574" s="2" t="s">
        <v>3856</v>
      </c>
      <c r="F574" s="2">
        <v>491.0</v>
      </c>
      <c r="G574" s="2">
        <v>0.0</v>
      </c>
      <c r="H574" s="2" t="s">
        <v>10687</v>
      </c>
      <c r="I574" s="2" t="s">
        <v>10613</v>
      </c>
      <c r="J574" s="2" t="s">
        <v>10544</v>
      </c>
      <c r="K574" s="2" t="s">
        <v>10598</v>
      </c>
      <c r="L574" s="84">
        <v>159.0</v>
      </c>
    </row>
    <row r="575">
      <c r="A575" s="38">
        <v>574.0</v>
      </c>
      <c r="B575" s="2" t="s">
        <v>3858</v>
      </c>
      <c r="C575" s="7" t="s">
        <v>3839</v>
      </c>
      <c r="D575" s="2" t="s">
        <v>3858</v>
      </c>
      <c r="F575" s="2">
        <v>491.0</v>
      </c>
      <c r="G575" s="2">
        <v>0.0</v>
      </c>
      <c r="H575" s="2" t="s">
        <v>10687</v>
      </c>
      <c r="I575" s="2" t="s">
        <v>10613</v>
      </c>
      <c r="J575" s="2" t="s">
        <v>10544</v>
      </c>
      <c r="K575" s="2" t="s">
        <v>10598</v>
      </c>
      <c r="L575" s="84">
        <v>159.0</v>
      </c>
    </row>
    <row r="576">
      <c r="A576" s="38">
        <v>575.0</v>
      </c>
      <c r="B576" s="2" t="s">
        <v>3860</v>
      </c>
      <c r="C576" s="7" t="s">
        <v>3839</v>
      </c>
      <c r="D576" s="2" t="s">
        <v>3860</v>
      </c>
      <c r="F576" s="2">
        <v>489.0</v>
      </c>
      <c r="G576" s="2">
        <v>0.0</v>
      </c>
      <c r="H576" s="2" t="s">
        <v>10687</v>
      </c>
      <c r="I576" s="2" t="s">
        <v>10613</v>
      </c>
      <c r="J576" s="2" t="s">
        <v>10544</v>
      </c>
      <c r="K576" s="2" t="s">
        <v>10598</v>
      </c>
      <c r="L576" s="84">
        <v>159.0</v>
      </c>
    </row>
    <row r="577">
      <c r="A577" s="38">
        <v>576.0</v>
      </c>
      <c r="B577" s="2" t="s">
        <v>3862</v>
      </c>
      <c r="C577" s="7" t="s">
        <v>3839</v>
      </c>
      <c r="D577" s="2" t="s">
        <v>3862</v>
      </c>
      <c r="F577" s="2">
        <v>505.0</v>
      </c>
      <c r="G577" s="2">
        <v>0.0</v>
      </c>
      <c r="H577" s="2" t="s">
        <v>10687</v>
      </c>
      <c r="I577" s="2" t="s">
        <v>10613</v>
      </c>
      <c r="J577" s="2" t="s">
        <v>10544</v>
      </c>
      <c r="K577" s="2" t="s">
        <v>10598</v>
      </c>
      <c r="L577" s="84">
        <v>159.0</v>
      </c>
    </row>
    <row r="578">
      <c r="A578" s="38">
        <v>577.0</v>
      </c>
      <c r="B578" s="2" t="s">
        <v>3864</v>
      </c>
      <c r="C578" s="7" t="s">
        <v>3839</v>
      </c>
      <c r="D578" s="2" t="s">
        <v>3864</v>
      </c>
      <c r="F578" s="2">
        <v>488.0</v>
      </c>
      <c r="G578" s="2">
        <v>0.0</v>
      </c>
      <c r="H578" s="2" t="s">
        <v>10687</v>
      </c>
      <c r="I578" s="2" t="s">
        <v>10613</v>
      </c>
      <c r="J578" s="2" t="s">
        <v>10544</v>
      </c>
      <c r="K578" s="2" t="s">
        <v>10598</v>
      </c>
      <c r="L578" s="84">
        <v>159.0</v>
      </c>
    </row>
    <row r="579">
      <c r="A579" s="38">
        <v>578.0</v>
      </c>
      <c r="B579" s="2" t="s">
        <v>3866</v>
      </c>
      <c r="C579" s="7" t="s">
        <v>3839</v>
      </c>
      <c r="D579" s="2" t="s">
        <v>3866</v>
      </c>
      <c r="F579" s="2">
        <v>489.0</v>
      </c>
      <c r="G579" s="2">
        <v>0.0</v>
      </c>
      <c r="H579" s="2" t="s">
        <v>10687</v>
      </c>
      <c r="I579" s="2" t="s">
        <v>10613</v>
      </c>
      <c r="J579" s="2" t="s">
        <v>10544</v>
      </c>
      <c r="K579" s="2" t="s">
        <v>10598</v>
      </c>
      <c r="L579" s="84">
        <v>159.0</v>
      </c>
    </row>
    <row r="580">
      <c r="A580" s="38">
        <v>579.0</v>
      </c>
      <c r="B580" s="2" t="s">
        <v>3868</v>
      </c>
      <c r="C580" s="7" t="s">
        <v>3839</v>
      </c>
      <c r="D580" s="2" t="s">
        <v>3868</v>
      </c>
      <c r="F580" s="2">
        <v>474.0</v>
      </c>
      <c r="G580" s="2">
        <v>0.0</v>
      </c>
      <c r="H580" s="2" t="s">
        <v>10687</v>
      </c>
      <c r="I580" s="2" t="s">
        <v>10613</v>
      </c>
      <c r="J580" s="2" t="s">
        <v>10544</v>
      </c>
      <c r="K580" s="2" t="s">
        <v>10598</v>
      </c>
      <c r="L580" s="84">
        <v>159.0</v>
      </c>
    </row>
    <row r="581">
      <c r="A581" s="38">
        <v>580.0</v>
      </c>
      <c r="B581" s="2" t="s">
        <v>3870</v>
      </c>
      <c r="C581" s="7" t="s">
        <v>3839</v>
      </c>
      <c r="D581" s="2" t="s">
        <v>3870</v>
      </c>
      <c r="F581" s="2">
        <v>524.0</v>
      </c>
      <c r="G581" s="2">
        <v>0.0</v>
      </c>
      <c r="H581" s="2" t="s">
        <v>10687</v>
      </c>
      <c r="I581" s="2" t="s">
        <v>10613</v>
      </c>
      <c r="J581" s="2" t="s">
        <v>10544</v>
      </c>
      <c r="K581" s="2" t="s">
        <v>10598</v>
      </c>
      <c r="L581" s="84">
        <v>159.0</v>
      </c>
    </row>
    <row r="582">
      <c r="A582" s="38">
        <v>581.0</v>
      </c>
      <c r="B582" s="2" t="s">
        <v>3872</v>
      </c>
      <c r="C582" s="7" t="s">
        <v>3839</v>
      </c>
      <c r="D582" s="2" t="s">
        <v>3872</v>
      </c>
      <c r="F582" s="2">
        <v>488.0</v>
      </c>
      <c r="G582" s="2">
        <v>0.0</v>
      </c>
      <c r="H582" s="2" t="s">
        <v>10687</v>
      </c>
      <c r="I582" s="2" t="s">
        <v>10613</v>
      </c>
      <c r="J582" s="2" t="s">
        <v>10544</v>
      </c>
      <c r="K582" s="2" t="s">
        <v>10598</v>
      </c>
      <c r="L582" s="84">
        <v>159.0</v>
      </c>
    </row>
    <row r="583">
      <c r="A583" s="38">
        <v>582.0</v>
      </c>
      <c r="B583" s="2" t="s">
        <v>3874</v>
      </c>
      <c r="C583" s="7" t="s">
        <v>3839</v>
      </c>
      <c r="D583" s="2" t="s">
        <v>3874</v>
      </c>
      <c r="F583" s="2">
        <v>499.0</v>
      </c>
      <c r="G583" s="2">
        <v>0.0</v>
      </c>
      <c r="H583" s="2" t="s">
        <v>10687</v>
      </c>
      <c r="I583" s="2" t="s">
        <v>10613</v>
      </c>
      <c r="J583" s="2" t="s">
        <v>10544</v>
      </c>
      <c r="K583" s="2" t="s">
        <v>10598</v>
      </c>
      <c r="L583" s="84">
        <v>159.0</v>
      </c>
    </row>
    <row r="584">
      <c r="A584" s="38">
        <v>583.0</v>
      </c>
      <c r="B584" s="2" t="s">
        <v>3876</v>
      </c>
      <c r="C584" s="7" t="s">
        <v>3839</v>
      </c>
      <c r="D584" s="2" t="s">
        <v>3876</v>
      </c>
      <c r="F584" s="2">
        <v>497.0</v>
      </c>
      <c r="G584" s="2">
        <v>0.0</v>
      </c>
      <c r="H584" s="2" t="s">
        <v>10687</v>
      </c>
      <c r="I584" s="2" t="s">
        <v>10613</v>
      </c>
      <c r="J584" s="2" t="s">
        <v>10544</v>
      </c>
      <c r="K584" s="2" t="s">
        <v>10598</v>
      </c>
      <c r="L584" s="84">
        <v>159.0</v>
      </c>
    </row>
    <row r="585">
      <c r="A585" s="38">
        <v>584.0</v>
      </c>
      <c r="B585" s="139" t="s">
        <v>2199</v>
      </c>
      <c r="C585" s="2" t="s">
        <v>2200</v>
      </c>
      <c r="D585" s="114" t="s">
        <v>4020</v>
      </c>
      <c r="F585" s="2">
        <v>478.0</v>
      </c>
      <c r="G585" s="2">
        <v>0.0</v>
      </c>
      <c r="H585" s="2" t="s">
        <v>10687</v>
      </c>
      <c r="I585" s="2" t="s">
        <v>10613</v>
      </c>
      <c r="J585" s="2" t="s">
        <v>10544</v>
      </c>
      <c r="K585" s="2" t="s">
        <v>10598</v>
      </c>
      <c r="L585" s="2">
        <v>389.0</v>
      </c>
    </row>
    <row r="586">
      <c r="A586" s="38">
        <v>585.0</v>
      </c>
      <c r="B586" s="139" t="s">
        <v>2199</v>
      </c>
      <c r="C586" s="2" t="s">
        <v>2200</v>
      </c>
      <c r="D586" s="114" t="s">
        <v>4023</v>
      </c>
      <c r="E586" s="2" t="s">
        <v>10564</v>
      </c>
      <c r="F586" s="2">
        <v>495.0</v>
      </c>
      <c r="G586" s="2">
        <v>2.0</v>
      </c>
      <c r="H586" s="2" t="s">
        <v>10687</v>
      </c>
      <c r="I586" s="2" t="s">
        <v>10613</v>
      </c>
      <c r="J586" s="2" t="s">
        <v>10544</v>
      </c>
      <c r="K586" s="2" t="s">
        <v>10598</v>
      </c>
      <c r="L586" s="2">
        <v>389.0</v>
      </c>
    </row>
    <row r="587">
      <c r="A587" s="38">
        <v>586.0</v>
      </c>
      <c r="B587" s="139" t="s">
        <v>2199</v>
      </c>
      <c r="C587" s="2" t="s">
        <v>2200</v>
      </c>
      <c r="D587" s="39" t="s">
        <v>4025</v>
      </c>
      <c r="E587" s="2" t="s">
        <v>10566</v>
      </c>
      <c r="F587" s="2">
        <v>493.0</v>
      </c>
      <c r="G587" s="2">
        <v>1.0</v>
      </c>
      <c r="H587" s="2" t="s">
        <v>10687</v>
      </c>
      <c r="I587" s="2" t="s">
        <v>10613</v>
      </c>
      <c r="J587" s="2" t="s">
        <v>10544</v>
      </c>
      <c r="K587" s="2" t="s">
        <v>10598</v>
      </c>
      <c r="L587" s="2">
        <v>389.0</v>
      </c>
    </row>
    <row r="588">
      <c r="A588" s="38">
        <v>587.0</v>
      </c>
      <c r="B588" s="139" t="s">
        <v>2199</v>
      </c>
      <c r="C588" s="2" t="s">
        <v>2200</v>
      </c>
      <c r="D588" s="39" t="s">
        <v>4027</v>
      </c>
      <c r="E588" s="2" t="s">
        <v>10623</v>
      </c>
      <c r="F588" s="2">
        <v>511.0</v>
      </c>
      <c r="G588" s="2">
        <v>2.0</v>
      </c>
      <c r="H588" s="2" t="s">
        <v>10687</v>
      </c>
      <c r="I588" s="2" t="s">
        <v>10613</v>
      </c>
      <c r="J588" s="2" t="s">
        <v>10544</v>
      </c>
      <c r="K588" s="2" t="s">
        <v>10598</v>
      </c>
      <c r="L588" s="2">
        <v>389.0</v>
      </c>
    </row>
    <row r="589">
      <c r="A589" s="38">
        <v>588.0</v>
      </c>
      <c r="B589" s="139" t="s">
        <v>2199</v>
      </c>
      <c r="C589" s="2" t="s">
        <v>2200</v>
      </c>
      <c r="D589" s="114" t="s">
        <v>4029</v>
      </c>
      <c r="E589" s="2" t="s">
        <v>10564</v>
      </c>
      <c r="F589" s="2">
        <v>491.0</v>
      </c>
      <c r="G589" s="2">
        <v>0.0</v>
      </c>
      <c r="H589" s="2" t="s">
        <v>10687</v>
      </c>
      <c r="I589" s="2" t="s">
        <v>10613</v>
      </c>
      <c r="J589" s="2" t="s">
        <v>10544</v>
      </c>
      <c r="K589" s="2" t="s">
        <v>10598</v>
      </c>
      <c r="L589" s="2">
        <v>389.0</v>
      </c>
    </row>
    <row r="590">
      <c r="A590" s="38">
        <v>589.0</v>
      </c>
      <c r="B590" s="139" t="s">
        <v>2199</v>
      </c>
      <c r="C590" s="2" t="s">
        <v>2200</v>
      </c>
      <c r="D590" s="114" t="s">
        <v>4031</v>
      </c>
      <c r="E590" s="2" t="s">
        <v>10835</v>
      </c>
      <c r="F590" s="2">
        <v>484.0</v>
      </c>
      <c r="G590" s="2">
        <v>0.0</v>
      </c>
      <c r="H590" s="2" t="s">
        <v>10687</v>
      </c>
      <c r="I590" s="2" t="s">
        <v>10613</v>
      </c>
      <c r="J590" s="2" t="s">
        <v>10544</v>
      </c>
      <c r="K590" s="2" t="s">
        <v>10598</v>
      </c>
      <c r="L590" s="2">
        <v>389.0</v>
      </c>
    </row>
    <row r="591">
      <c r="A591" s="38">
        <v>590.0</v>
      </c>
      <c r="B591" s="139" t="s">
        <v>2199</v>
      </c>
      <c r="C591" s="2" t="s">
        <v>2200</v>
      </c>
      <c r="D591" s="114" t="s">
        <v>4033</v>
      </c>
      <c r="E591" s="2" t="s">
        <v>10836</v>
      </c>
      <c r="F591" s="2">
        <v>499.0</v>
      </c>
      <c r="G591" s="2">
        <v>0.0</v>
      </c>
      <c r="H591" s="2" t="s">
        <v>10687</v>
      </c>
      <c r="I591" s="2" t="s">
        <v>10613</v>
      </c>
      <c r="J591" s="2" t="s">
        <v>10544</v>
      </c>
      <c r="K591" s="2" t="s">
        <v>10598</v>
      </c>
      <c r="L591" s="2">
        <v>389.0</v>
      </c>
      <c r="M591" s="1" t="s">
        <v>10837</v>
      </c>
    </row>
    <row r="592">
      <c r="A592" s="38">
        <v>591.0</v>
      </c>
      <c r="B592" s="7" t="s">
        <v>4036</v>
      </c>
      <c r="C592" s="7" t="s">
        <v>3839</v>
      </c>
      <c r="D592" s="7" t="s">
        <v>4036</v>
      </c>
      <c r="F592" s="2">
        <v>361.0</v>
      </c>
      <c r="G592" s="2">
        <v>1.0</v>
      </c>
      <c r="H592" s="2" t="s">
        <v>10687</v>
      </c>
      <c r="I592" s="2" t="s">
        <v>10613</v>
      </c>
      <c r="J592" s="2" t="s">
        <v>10544</v>
      </c>
      <c r="K592" s="2" t="s">
        <v>10598</v>
      </c>
      <c r="L592" s="84">
        <v>410.0</v>
      </c>
      <c r="M592" s="1" t="s">
        <v>4038</v>
      </c>
    </row>
    <row r="593">
      <c r="A593" s="38">
        <v>592.0</v>
      </c>
      <c r="B593" s="7" t="s">
        <v>4039</v>
      </c>
      <c r="C593" s="7" t="s">
        <v>3839</v>
      </c>
      <c r="D593" s="7" t="s">
        <v>4039</v>
      </c>
      <c r="F593" s="2">
        <v>360.0</v>
      </c>
      <c r="G593" s="2">
        <v>1.0</v>
      </c>
      <c r="H593" s="2" t="s">
        <v>10687</v>
      </c>
      <c r="I593" s="2" t="s">
        <v>10613</v>
      </c>
      <c r="J593" s="2" t="s">
        <v>10544</v>
      </c>
      <c r="K593" s="2" t="s">
        <v>10598</v>
      </c>
      <c r="L593" s="84">
        <v>410.0</v>
      </c>
      <c r="M593" s="1" t="s">
        <v>3872</v>
      </c>
    </row>
    <row r="594">
      <c r="A594" s="38">
        <v>593.0</v>
      </c>
      <c r="B594" s="7" t="s">
        <v>4041</v>
      </c>
      <c r="C594" s="7" t="s">
        <v>3839</v>
      </c>
      <c r="D594" s="7" t="s">
        <v>4041</v>
      </c>
      <c r="F594" s="2">
        <v>359.0</v>
      </c>
      <c r="G594" s="2">
        <v>1.0</v>
      </c>
      <c r="H594" s="2" t="s">
        <v>10687</v>
      </c>
      <c r="I594" s="2" t="s">
        <v>10613</v>
      </c>
      <c r="J594" s="2" t="s">
        <v>10544</v>
      </c>
      <c r="K594" s="2" t="s">
        <v>10598</v>
      </c>
      <c r="L594" s="84">
        <v>410.0</v>
      </c>
      <c r="M594" s="1" t="s">
        <v>4043</v>
      </c>
    </row>
    <row r="595">
      <c r="A595" s="38">
        <v>594.0</v>
      </c>
      <c r="B595" s="7" t="s">
        <v>4044</v>
      </c>
      <c r="C595" s="7" t="s">
        <v>3839</v>
      </c>
      <c r="D595" s="7" t="s">
        <v>4044</v>
      </c>
      <c r="F595" s="2">
        <v>360.0</v>
      </c>
      <c r="G595" s="2">
        <v>1.0</v>
      </c>
      <c r="H595" s="2" t="s">
        <v>10687</v>
      </c>
      <c r="I595" s="2" t="s">
        <v>10613</v>
      </c>
      <c r="J595" s="2" t="s">
        <v>10544</v>
      </c>
      <c r="K595" s="2" t="s">
        <v>10598</v>
      </c>
      <c r="L595" s="84">
        <v>410.0</v>
      </c>
      <c r="M595" s="1" t="s">
        <v>4046</v>
      </c>
    </row>
    <row r="596">
      <c r="A596" s="38">
        <v>595.0</v>
      </c>
      <c r="B596" s="7" t="s">
        <v>4047</v>
      </c>
      <c r="C596" s="7" t="s">
        <v>3839</v>
      </c>
      <c r="D596" s="7" t="s">
        <v>4047</v>
      </c>
      <c r="F596" s="2">
        <v>360.0</v>
      </c>
      <c r="G596" s="2">
        <v>1.0</v>
      </c>
      <c r="H596" s="2" t="s">
        <v>10687</v>
      </c>
      <c r="I596" s="2" t="s">
        <v>10613</v>
      </c>
      <c r="J596" s="2" t="s">
        <v>10544</v>
      </c>
      <c r="K596" s="2" t="s">
        <v>10598</v>
      </c>
      <c r="L596" s="84">
        <v>410.0</v>
      </c>
      <c r="M596" s="122" t="s">
        <v>4049</v>
      </c>
    </row>
    <row r="597">
      <c r="A597" s="38">
        <v>596.0</v>
      </c>
      <c r="B597" s="7" t="s">
        <v>4050</v>
      </c>
      <c r="C597" s="7" t="s">
        <v>3839</v>
      </c>
      <c r="D597" s="7" t="s">
        <v>4050</v>
      </c>
      <c r="F597" s="2">
        <v>393.0</v>
      </c>
      <c r="G597" s="2">
        <v>1.0</v>
      </c>
      <c r="H597" s="2" t="s">
        <v>10687</v>
      </c>
      <c r="I597" s="2" t="s">
        <v>10613</v>
      </c>
      <c r="J597" s="2" t="s">
        <v>10544</v>
      </c>
      <c r="K597" s="2" t="s">
        <v>10598</v>
      </c>
      <c r="L597" s="84">
        <v>410.0</v>
      </c>
      <c r="M597" s="122" t="s">
        <v>4052</v>
      </c>
    </row>
    <row r="598">
      <c r="A598" s="38">
        <v>597.0</v>
      </c>
      <c r="B598" s="7" t="s">
        <v>4053</v>
      </c>
      <c r="C598" s="7" t="s">
        <v>3839</v>
      </c>
      <c r="D598" s="7" t="s">
        <v>4053</v>
      </c>
      <c r="F598" s="2">
        <v>359.0</v>
      </c>
      <c r="G598" s="2">
        <v>1.0</v>
      </c>
      <c r="H598" s="2" t="s">
        <v>10687</v>
      </c>
      <c r="I598" s="2" t="s">
        <v>10613</v>
      </c>
      <c r="J598" s="2" t="s">
        <v>10544</v>
      </c>
      <c r="K598" s="2" t="s">
        <v>10598</v>
      </c>
      <c r="L598" s="84">
        <v>410.0</v>
      </c>
      <c r="M598" s="1" t="s">
        <v>4055</v>
      </c>
    </row>
    <row r="599">
      <c r="A599" s="38">
        <v>598.0</v>
      </c>
      <c r="B599" s="7" t="s">
        <v>4036</v>
      </c>
      <c r="C599" s="7" t="s">
        <v>3839</v>
      </c>
      <c r="D599" s="7" t="s">
        <v>4056</v>
      </c>
      <c r="E599" s="39" t="str">
        <f t="shared" ref="E599:E621" si="1">RIGHT(D599,LEN(D599) - (FIND("_",D599)))</f>
        <v>F60I</v>
      </c>
      <c r="F599" s="2">
        <v>360.0</v>
      </c>
      <c r="G599" s="2">
        <v>0.0</v>
      </c>
      <c r="H599" s="2" t="s">
        <v>10687</v>
      </c>
      <c r="I599" s="2" t="s">
        <v>10613</v>
      </c>
      <c r="J599" s="2" t="s">
        <v>10544</v>
      </c>
      <c r="K599" s="2" t="s">
        <v>10598</v>
      </c>
      <c r="L599" s="84">
        <v>410.0</v>
      </c>
    </row>
    <row r="600">
      <c r="A600" s="38">
        <v>599.0</v>
      </c>
      <c r="B600" s="7" t="s">
        <v>4036</v>
      </c>
      <c r="C600" s="7" t="s">
        <v>3839</v>
      </c>
      <c r="D600" s="7" t="s">
        <v>4058</v>
      </c>
      <c r="E600" s="39" t="str">
        <f t="shared" si="1"/>
        <v>V63I</v>
      </c>
      <c r="F600" s="2">
        <v>361.0</v>
      </c>
      <c r="G600" s="2">
        <v>0.0</v>
      </c>
      <c r="H600" s="2" t="s">
        <v>10687</v>
      </c>
      <c r="I600" s="2" t="s">
        <v>10613</v>
      </c>
      <c r="J600" s="2" t="s">
        <v>10544</v>
      </c>
      <c r="K600" s="2" t="s">
        <v>10598</v>
      </c>
      <c r="L600" s="84">
        <v>410.0</v>
      </c>
    </row>
    <row r="601">
      <c r="A601" s="38">
        <v>600.0</v>
      </c>
      <c r="B601" s="7" t="s">
        <v>4036</v>
      </c>
      <c r="C601" s="7" t="s">
        <v>3839</v>
      </c>
      <c r="D601" s="7" t="s">
        <v>4060</v>
      </c>
      <c r="E601" s="39" t="str">
        <f t="shared" si="1"/>
        <v>G82A,L85I,C86V,I87T,S92F,F96V,S98A,L99S,R100Q</v>
      </c>
      <c r="F601" s="2">
        <v>362.0</v>
      </c>
      <c r="G601" s="2">
        <v>0.0</v>
      </c>
      <c r="H601" s="2" t="s">
        <v>10687</v>
      </c>
      <c r="I601" s="2" t="s">
        <v>10613</v>
      </c>
      <c r="J601" s="2" t="s">
        <v>10544</v>
      </c>
      <c r="K601" s="2" t="s">
        <v>10598</v>
      </c>
      <c r="L601" s="84">
        <v>410.0</v>
      </c>
    </row>
    <row r="602">
      <c r="A602" s="38">
        <v>601.0</v>
      </c>
      <c r="B602" s="7" t="s">
        <v>4036</v>
      </c>
      <c r="C602" s="7" t="s">
        <v>3839</v>
      </c>
      <c r="D602" s="7" t="s">
        <v>4062</v>
      </c>
      <c r="E602" s="141" t="str">
        <f t="shared" si="1"/>
        <v>V104I</v>
      </c>
      <c r="F602" s="2">
        <v>361.0</v>
      </c>
      <c r="G602" s="2">
        <v>0.0</v>
      </c>
      <c r="H602" s="2" t="s">
        <v>10687</v>
      </c>
      <c r="I602" s="2" t="s">
        <v>10613</v>
      </c>
      <c r="J602" s="2" t="s">
        <v>10544</v>
      </c>
      <c r="K602" s="2" t="s">
        <v>10598</v>
      </c>
      <c r="L602" s="84">
        <v>410.0</v>
      </c>
    </row>
    <row r="603">
      <c r="A603" s="38">
        <v>602.0</v>
      </c>
      <c r="B603" s="7" t="s">
        <v>4036</v>
      </c>
      <c r="C603" s="7" t="s">
        <v>3839</v>
      </c>
      <c r="D603" s="7" t="s">
        <v>4064</v>
      </c>
      <c r="E603" s="2" t="str">
        <f t="shared" si="1"/>
        <v>H107R,V109L,L112M,L116M,V119I,I137V</v>
      </c>
      <c r="F603" s="2">
        <v>361.0</v>
      </c>
      <c r="G603" s="2">
        <v>0.0</v>
      </c>
      <c r="H603" s="2" t="s">
        <v>10687</v>
      </c>
      <c r="I603" s="2" t="s">
        <v>10613</v>
      </c>
      <c r="J603" s="2" t="s">
        <v>10544</v>
      </c>
      <c r="K603" s="2" t="s">
        <v>10598</v>
      </c>
      <c r="L603" s="84">
        <v>410.0</v>
      </c>
    </row>
    <row r="604">
      <c r="A604" s="38">
        <v>603.0</v>
      </c>
      <c r="B604" s="7" t="s">
        <v>4036</v>
      </c>
      <c r="C604" s="7" t="s">
        <v>3839</v>
      </c>
      <c r="D604" s="7" t="s">
        <v>4066</v>
      </c>
      <c r="E604" s="39" t="str">
        <f t="shared" si="1"/>
        <v>K147R,G149S</v>
      </c>
      <c r="F604" s="2">
        <v>361.0</v>
      </c>
      <c r="G604" s="2">
        <v>0.0</v>
      </c>
      <c r="H604" s="2" t="s">
        <v>10687</v>
      </c>
      <c r="I604" s="2" t="s">
        <v>10613</v>
      </c>
      <c r="J604" s="2" t="s">
        <v>10544</v>
      </c>
      <c r="K604" s="2" t="s">
        <v>10598</v>
      </c>
      <c r="L604" s="84">
        <v>410.0</v>
      </c>
    </row>
    <row r="605">
      <c r="A605" s="38">
        <v>604.0</v>
      </c>
      <c r="B605" s="7" t="s">
        <v>4050</v>
      </c>
      <c r="C605" s="7" t="s">
        <v>3839</v>
      </c>
      <c r="D605" s="7" t="s">
        <v>4068</v>
      </c>
      <c r="E605" s="141" t="str">
        <f t="shared" si="1"/>
        <v>V49L,I60V,V63I</v>
      </c>
      <c r="F605" s="2">
        <v>392.0</v>
      </c>
      <c r="G605" s="2">
        <v>0.0</v>
      </c>
      <c r="H605" s="2" t="s">
        <v>10687</v>
      </c>
      <c r="I605" s="2" t="s">
        <v>10613</v>
      </c>
      <c r="J605" s="2" t="s">
        <v>10544</v>
      </c>
      <c r="K605" s="2" t="s">
        <v>10598</v>
      </c>
      <c r="L605" s="84">
        <v>410.0</v>
      </c>
    </row>
    <row r="606">
      <c r="A606" s="38">
        <v>605.0</v>
      </c>
      <c r="B606" s="7" t="s">
        <v>4050</v>
      </c>
      <c r="C606" s="7" t="s">
        <v>3839</v>
      </c>
      <c r="D606" s="7" t="s">
        <v>4070</v>
      </c>
      <c r="E606" s="141" t="str">
        <f t="shared" si="1"/>
        <v>F81V,I85M,I88V</v>
      </c>
      <c r="F606" s="2">
        <v>392.0</v>
      </c>
      <c r="G606" s="2">
        <v>0.0</v>
      </c>
      <c r="H606" s="2" t="s">
        <v>10687</v>
      </c>
      <c r="I606" s="2" t="s">
        <v>10613</v>
      </c>
      <c r="J606" s="2" t="s">
        <v>10544</v>
      </c>
      <c r="K606" s="2" t="s">
        <v>10598</v>
      </c>
      <c r="L606" s="84">
        <v>410.0</v>
      </c>
    </row>
    <row r="607">
      <c r="A607" s="38">
        <v>606.0</v>
      </c>
      <c r="B607" s="7" t="s">
        <v>4050</v>
      </c>
      <c r="C607" s="7" t="s">
        <v>3839</v>
      </c>
      <c r="D607" s="7" t="s">
        <v>4072</v>
      </c>
      <c r="E607" s="141" t="str">
        <f t="shared" si="1"/>
        <v>A118S</v>
      </c>
      <c r="F607" s="2">
        <v>398.0</v>
      </c>
      <c r="G607" s="2">
        <v>0.0</v>
      </c>
      <c r="H607" s="2" t="s">
        <v>10687</v>
      </c>
      <c r="I607" s="2" t="s">
        <v>10613</v>
      </c>
      <c r="J607" s="2" t="s">
        <v>10544</v>
      </c>
      <c r="K607" s="2" t="s">
        <v>10598</v>
      </c>
      <c r="L607" s="84">
        <v>410.0</v>
      </c>
    </row>
    <row r="608">
      <c r="A608" s="38">
        <v>607.0</v>
      </c>
      <c r="B608" s="7" t="s">
        <v>4050</v>
      </c>
      <c r="C608" s="7" t="s">
        <v>3839</v>
      </c>
      <c r="D608" s="7" t="s">
        <v>4074</v>
      </c>
      <c r="E608" s="141" t="str">
        <f t="shared" si="1"/>
        <v>N149S</v>
      </c>
      <c r="F608" s="2">
        <v>392.0</v>
      </c>
      <c r="G608" s="2">
        <v>0.0</v>
      </c>
      <c r="H608" s="2" t="s">
        <v>10687</v>
      </c>
      <c r="I608" s="2" t="s">
        <v>10613</v>
      </c>
      <c r="J608" s="2" t="s">
        <v>10544</v>
      </c>
      <c r="K608" s="2" t="s">
        <v>10598</v>
      </c>
      <c r="L608" s="84">
        <v>410.0</v>
      </c>
    </row>
    <row r="609">
      <c r="A609" s="38">
        <v>608.0</v>
      </c>
      <c r="B609" s="7" t="s">
        <v>4047</v>
      </c>
      <c r="C609" s="7" t="s">
        <v>3839</v>
      </c>
      <c r="D609" s="7" t="s">
        <v>4076</v>
      </c>
      <c r="E609" s="141" t="str">
        <f t="shared" si="1"/>
        <v>F49V</v>
      </c>
      <c r="F609" s="2">
        <v>359.0</v>
      </c>
      <c r="G609" s="2">
        <v>0.0</v>
      </c>
      <c r="H609" s="2" t="s">
        <v>10687</v>
      </c>
      <c r="I609" s="2" t="s">
        <v>10613</v>
      </c>
      <c r="J609" s="2" t="s">
        <v>10544</v>
      </c>
      <c r="K609" s="2" t="s">
        <v>10598</v>
      </c>
      <c r="L609" s="84">
        <v>410.0</v>
      </c>
    </row>
    <row r="610">
      <c r="A610" s="38">
        <v>609.0</v>
      </c>
      <c r="B610" s="7" t="s">
        <v>4047</v>
      </c>
      <c r="C610" s="7" t="s">
        <v>3839</v>
      </c>
      <c r="D610" s="7" t="s">
        <v>4078</v>
      </c>
      <c r="E610" s="141" t="str">
        <f t="shared" si="1"/>
        <v>F84S</v>
      </c>
      <c r="F610" s="2">
        <v>377.0</v>
      </c>
      <c r="G610" s="2">
        <v>0.0</v>
      </c>
      <c r="H610" s="2" t="s">
        <v>10687</v>
      </c>
      <c r="I610" s="2" t="s">
        <v>10613</v>
      </c>
      <c r="J610" s="2" t="s">
        <v>10544</v>
      </c>
      <c r="K610" s="2" t="s">
        <v>10598</v>
      </c>
      <c r="L610" s="84">
        <v>410.0</v>
      </c>
    </row>
    <row r="611">
      <c r="A611" s="38">
        <v>610.0</v>
      </c>
      <c r="B611" s="7" t="s">
        <v>4047</v>
      </c>
      <c r="C611" s="7" t="s">
        <v>3839</v>
      </c>
      <c r="D611" s="7" t="s">
        <v>4080</v>
      </c>
      <c r="E611" s="141" t="str">
        <f t="shared" si="1"/>
        <v>S118A</v>
      </c>
      <c r="F611" s="2">
        <v>357.0</v>
      </c>
      <c r="G611" s="2">
        <v>0.0</v>
      </c>
      <c r="H611" s="2" t="s">
        <v>10687</v>
      </c>
      <c r="I611" s="2" t="s">
        <v>10613</v>
      </c>
      <c r="J611" s="2" t="s">
        <v>10544</v>
      </c>
      <c r="K611" s="2" t="s">
        <v>10598</v>
      </c>
      <c r="L611" s="84">
        <v>410.0</v>
      </c>
    </row>
    <row r="612">
      <c r="A612" s="38">
        <v>611.0</v>
      </c>
      <c r="B612" s="7" t="s">
        <v>4047</v>
      </c>
      <c r="C612" s="7" t="s">
        <v>3839</v>
      </c>
      <c r="D612" s="7" t="s">
        <v>4082</v>
      </c>
      <c r="E612" s="141" t="str">
        <f t="shared" si="1"/>
        <v>F49V,F84S</v>
      </c>
      <c r="F612" s="2">
        <v>383.0</v>
      </c>
      <c r="G612" s="2">
        <v>0.0</v>
      </c>
      <c r="H612" s="2" t="s">
        <v>10687</v>
      </c>
      <c r="I612" s="2" t="s">
        <v>10613</v>
      </c>
      <c r="J612" s="2" t="s">
        <v>10544</v>
      </c>
      <c r="K612" s="2" t="s">
        <v>10598</v>
      </c>
      <c r="L612" s="84">
        <v>410.0</v>
      </c>
    </row>
    <row r="613">
      <c r="A613" s="38">
        <v>612.0</v>
      </c>
      <c r="B613" s="7" t="s">
        <v>4047</v>
      </c>
      <c r="C613" s="7" t="s">
        <v>3839</v>
      </c>
      <c r="D613" s="2" t="s">
        <v>4084</v>
      </c>
      <c r="E613" s="141" t="str">
        <f t="shared" si="1"/>
        <v>F49V,S118A</v>
      </c>
      <c r="F613" s="2">
        <v>357.0</v>
      </c>
      <c r="G613" s="2">
        <v>0.0</v>
      </c>
      <c r="H613" s="2" t="s">
        <v>10687</v>
      </c>
      <c r="I613" s="2" t="s">
        <v>10613</v>
      </c>
      <c r="J613" s="2" t="s">
        <v>10544</v>
      </c>
      <c r="K613" s="2" t="s">
        <v>10598</v>
      </c>
      <c r="L613" s="84">
        <v>410.0</v>
      </c>
    </row>
    <row r="614">
      <c r="A614" s="38">
        <v>613.0</v>
      </c>
      <c r="B614" s="7" t="s">
        <v>4047</v>
      </c>
      <c r="C614" s="7" t="s">
        <v>3839</v>
      </c>
      <c r="D614" s="7" t="s">
        <v>4086</v>
      </c>
      <c r="E614" s="141" t="str">
        <f t="shared" si="1"/>
        <v>F84S,S118A</v>
      </c>
      <c r="F614" s="2">
        <v>369.0</v>
      </c>
      <c r="G614" s="2">
        <v>0.0</v>
      </c>
      <c r="H614" s="2" t="s">
        <v>10687</v>
      </c>
      <c r="I614" s="2" t="s">
        <v>10613</v>
      </c>
      <c r="J614" s="2" t="s">
        <v>10544</v>
      </c>
      <c r="K614" s="2" t="s">
        <v>10598</v>
      </c>
      <c r="L614" s="84">
        <v>410.0</v>
      </c>
    </row>
    <row r="615">
      <c r="A615" s="38">
        <v>614.0</v>
      </c>
      <c r="B615" s="7" t="s">
        <v>4047</v>
      </c>
      <c r="C615" s="7" t="s">
        <v>3839</v>
      </c>
      <c r="D615" s="7" t="s">
        <v>4088</v>
      </c>
      <c r="E615" s="141" t="str">
        <f t="shared" si="1"/>
        <v>F49V,F84S,S118A</v>
      </c>
      <c r="F615" s="2">
        <v>374.0</v>
      </c>
      <c r="G615" s="2">
        <v>0.0</v>
      </c>
      <c r="H615" s="2" t="s">
        <v>10687</v>
      </c>
      <c r="I615" s="2" t="s">
        <v>10613</v>
      </c>
      <c r="J615" s="2" t="s">
        <v>10544</v>
      </c>
      <c r="K615" s="2" t="s">
        <v>10598</v>
      </c>
      <c r="L615" s="84">
        <v>410.0</v>
      </c>
    </row>
    <row r="616">
      <c r="A616" s="38">
        <v>615.0</v>
      </c>
      <c r="B616" s="7" t="s">
        <v>4047</v>
      </c>
      <c r="C616" s="7" t="s">
        <v>3839</v>
      </c>
      <c r="D616" s="7" t="s">
        <v>4090</v>
      </c>
      <c r="E616" s="141" t="str">
        <f t="shared" si="1"/>
        <v>F49V,F84S,S118A,A82S</v>
      </c>
      <c r="F616" s="2">
        <v>374.0</v>
      </c>
      <c r="G616" s="2">
        <v>0.0</v>
      </c>
      <c r="H616" s="2" t="s">
        <v>10687</v>
      </c>
      <c r="I616" s="2" t="s">
        <v>10613</v>
      </c>
      <c r="J616" s="2" t="s">
        <v>10544</v>
      </c>
      <c r="K616" s="2" t="s">
        <v>10598</v>
      </c>
      <c r="L616" s="84">
        <v>410.0</v>
      </c>
    </row>
    <row r="617">
      <c r="A617" s="38">
        <v>616.0</v>
      </c>
      <c r="B617" s="7" t="s">
        <v>4047</v>
      </c>
      <c r="C617" s="7" t="s">
        <v>3839</v>
      </c>
      <c r="D617" s="7" t="s">
        <v>4092</v>
      </c>
      <c r="E617" s="141" t="str">
        <f t="shared" si="1"/>
        <v>F49V,F84S,S118A,L85I</v>
      </c>
      <c r="F617" s="2">
        <v>374.0</v>
      </c>
      <c r="G617" s="2">
        <v>0.0</v>
      </c>
      <c r="H617" s="2" t="s">
        <v>10687</v>
      </c>
      <c r="I617" s="2" t="s">
        <v>10613</v>
      </c>
      <c r="J617" s="2" t="s">
        <v>10544</v>
      </c>
      <c r="K617" s="2" t="s">
        <v>10598</v>
      </c>
      <c r="L617" s="84">
        <v>410.0</v>
      </c>
    </row>
    <row r="618">
      <c r="A618" s="38">
        <v>617.0</v>
      </c>
      <c r="B618" s="7" t="s">
        <v>4047</v>
      </c>
      <c r="C618" s="7" t="s">
        <v>3839</v>
      </c>
      <c r="D618" s="7" t="s">
        <v>4094</v>
      </c>
      <c r="E618" s="141" t="str">
        <f t="shared" si="1"/>
        <v>F49V,F84S,S118A,R107K</v>
      </c>
      <c r="F618" s="2">
        <v>374.0</v>
      </c>
      <c r="G618" s="2">
        <v>0.0</v>
      </c>
      <c r="H618" s="2" t="s">
        <v>10687</v>
      </c>
      <c r="I618" s="2" t="s">
        <v>10613</v>
      </c>
      <c r="J618" s="2" t="s">
        <v>10544</v>
      </c>
      <c r="K618" s="2" t="s">
        <v>10598</v>
      </c>
      <c r="L618" s="84">
        <v>410.0</v>
      </c>
    </row>
    <row r="619">
      <c r="A619" s="38">
        <v>618.0</v>
      </c>
      <c r="B619" s="7" t="s">
        <v>4047</v>
      </c>
      <c r="C619" s="7" t="s">
        <v>3839</v>
      </c>
      <c r="D619" s="7" t="s">
        <v>4096</v>
      </c>
      <c r="E619" s="141" t="str">
        <f t="shared" si="1"/>
        <v>F49V,F84S,S118A,V119T</v>
      </c>
      <c r="F619" s="2">
        <v>375.0</v>
      </c>
      <c r="G619" s="2">
        <v>0.0</v>
      </c>
      <c r="H619" s="2" t="s">
        <v>10687</v>
      </c>
      <c r="I619" s="2" t="s">
        <v>10613</v>
      </c>
      <c r="J619" s="2" t="s">
        <v>10544</v>
      </c>
      <c r="K619" s="2" t="s">
        <v>10598</v>
      </c>
      <c r="L619" s="84">
        <v>410.0</v>
      </c>
    </row>
    <row r="620">
      <c r="A620" s="38">
        <v>619.0</v>
      </c>
      <c r="B620" s="7" t="s">
        <v>4047</v>
      </c>
      <c r="C620" s="7" t="s">
        <v>3839</v>
      </c>
      <c r="D620" s="7" t="s">
        <v>4098</v>
      </c>
      <c r="E620" s="141" t="str">
        <f t="shared" si="1"/>
        <v>F49V,F84S,S118A,A120G</v>
      </c>
      <c r="F620" s="2">
        <v>375.0</v>
      </c>
      <c r="G620" s="2">
        <v>0.0</v>
      </c>
      <c r="H620" s="2" t="s">
        <v>10687</v>
      </c>
      <c r="I620" s="2" t="s">
        <v>10613</v>
      </c>
      <c r="J620" s="2" t="s">
        <v>10544</v>
      </c>
      <c r="K620" s="2" t="s">
        <v>10598</v>
      </c>
      <c r="L620" s="84">
        <v>410.0</v>
      </c>
    </row>
    <row r="621">
      <c r="A621" s="38">
        <v>620.0</v>
      </c>
      <c r="B621" s="7" t="s">
        <v>4047</v>
      </c>
      <c r="C621" s="7" t="s">
        <v>3839</v>
      </c>
      <c r="D621" s="7" t="s">
        <v>4100</v>
      </c>
      <c r="E621" s="141" t="str">
        <f t="shared" si="1"/>
        <v>A82S,L85I,R107K,V119T,A120G</v>
      </c>
      <c r="F621" s="2">
        <v>360.0</v>
      </c>
      <c r="G621" s="2">
        <v>0.0</v>
      </c>
      <c r="H621" s="2" t="s">
        <v>10687</v>
      </c>
      <c r="I621" s="2" t="s">
        <v>10613</v>
      </c>
      <c r="J621" s="2" t="s">
        <v>10544</v>
      </c>
      <c r="K621" s="2" t="s">
        <v>10598</v>
      </c>
      <c r="L621" s="84">
        <v>410.0</v>
      </c>
    </row>
    <row r="622">
      <c r="A622" s="38">
        <v>621.0</v>
      </c>
      <c r="B622" s="7" t="s">
        <v>4102</v>
      </c>
      <c r="C622" s="7" t="s">
        <v>3839</v>
      </c>
      <c r="D622" s="7" t="s">
        <v>4102</v>
      </c>
      <c r="F622" s="2">
        <v>393.0</v>
      </c>
      <c r="G622" s="2">
        <v>0.0</v>
      </c>
      <c r="H622" s="2" t="s">
        <v>10687</v>
      </c>
      <c r="I622" s="2" t="s">
        <v>10613</v>
      </c>
      <c r="J622" s="2" t="s">
        <v>10544</v>
      </c>
      <c r="K622" s="2" t="s">
        <v>10598</v>
      </c>
      <c r="L622" s="84">
        <v>410.0</v>
      </c>
      <c r="M622" s="1" t="s">
        <v>10838</v>
      </c>
    </row>
    <row r="623">
      <c r="A623" s="38">
        <v>622.0</v>
      </c>
      <c r="B623" s="7" t="s">
        <v>4102</v>
      </c>
      <c r="C623" s="7" t="s">
        <v>3839</v>
      </c>
      <c r="D623" s="7" t="s">
        <v>4104</v>
      </c>
      <c r="E623" s="141" t="str">
        <f t="shared" ref="E623:E628" si="2">RIGHT(D623,LEN(D623) - (FIND("_",D623)))</f>
        <v>F46L</v>
      </c>
      <c r="F623" s="2">
        <v>393.0</v>
      </c>
      <c r="G623" s="2">
        <v>0.0</v>
      </c>
      <c r="H623" s="2" t="s">
        <v>10687</v>
      </c>
      <c r="I623" s="2" t="s">
        <v>10613</v>
      </c>
      <c r="J623" s="2" t="s">
        <v>10544</v>
      </c>
      <c r="K623" s="2" t="s">
        <v>10598</v>
      </c>
      <c r="L623" s="84">
        <v>410.0</v>
      </c>
    </row>
    <row r="624">
      <c r="A624" s="38">
        <v>623.0</v>
      </c>
      <c r="B624" s="7" t="s">
        <v>4102</v>
      </c>
      <c r="C624" s="7" t="s">
        <v>3839</v>
      </c>
      <c r="D624" s="7" t="s">
        <v>4106</v>
      </c>
      <c r="E624" s="141" t="str">
        <f t="shared" si="2"/>
        <v>S84C</v>
      </c>
      <c r="F624" s="2">
        <v>366.0</v>
      </c>
      <c r="G624" s="2">
        <v>0.0</v>
      </c>
      <c r="H624" s="2" t="s">
        <v>10687</v>
      </c>
      <c r="I624" s="2" t="s">
        <v>10613</v>
      </c>
      <c r="J624" s="2" t="s">
        <v>10544</v>
      </c>
      <c r="K624" s="2" t="s">
        <v>10598</v>
      </c>
      <c r="L624" s="84">
        <v>410.0</v>
      </c>
    </row>
    <row r="625">
      <c r="A625" s="38">
        <v>624.0</v>
      </c>
      <c r="B625" s="7" t="s">
        <v>4102</v>
      </c>
      <c r="C625" s="7" t="s">
        <v>3839</v>
      </c>
      <c r="D625" s="7" t="s">
        <v>4108</v>
      </c>
      <c r="E625" s="141" t="str">
        <f t="shared" si="2"/>
        <v>S89C</v>
      </c>
      <c r="F625" s="2">
        <v>360.0</v>
      </c>
      <c r="G625" s="2">
        <v>0.0</v>
      </c>
      <c r="H625" s="2" t="s">
        <v>10687</v>
      </c>
      <c r="I625" s="2" t="s">
        <v>10613</v>
      </c>
      <c r="J625" s="2" t="s">
        <v>10544</v>
      </c>
      <c r="K625" s="2" t="s">
        <v>10598</v>
      </c>
      <c r="L625" s="84">
        <v>410.0</v>
      </c>
    </row>
    <row r="626">
      <c r="A626" s="38">
        <v>625.0</v>
      </c>
      <c r="B626" s="7" t="s">
        <v>4102</v>
      </c>
      <c r="C626" s="7" t="s">
        <v>3839</v>
      </c>
      <c r="D626" s="7" t="s">
        <v>4110</v>
      </c>
      <c r="E626" s="141" t="str">
        <f t="shared" si="2"/>
        <v>A114G</v>
      </c>
      <c r="F626" s="2">
        <v>398.0</v>
      </c>
      <c r="G626" s="2">
        <v>0.0</v>
      </c>
      <c r="H626" s="2" t="s">
        <v>10687</v>
      </c>
      <c r="I626" s="2" t="s">
        <v>10613</v>
      </c>
      <c r="J626" s="2" t="s">
        <v>10544</v>
      </c>
      <c r="K626" s="2" t="s">
        <v>10598</v>
      </c>
      <c r="L626" s="84">
        <v>410.0</v>
      </c>
    </row>
    <row r="627">
      <c r="A627" s="38">
        <v>626.0</v>
      </c>
      <c r="B627" s="7" t="s">
        <v>4102</v>
      </c>
      <c r="C627" s="7" t="s">
        <v>3839</v>
      </c>
      <c r="D627" s="7" t="s">
        <v>4112</v>
      </c>
      <c r="E627" s="141" t="str">
        <f t="shared" si="2"/>
        <v>S84C,S89C</v>
      </c>
      <c r="F627" s="2">
        <v>360.0</v>
      </c>
      <c r="G627" s="2">
        <v>0.0</v>
      </c>
      <c r="H627" s="2" t="s">
        <v>10687</v>
      </c>
      <c r="I627" s="2" t="s">
        <v>10613</v>
      </c>
      <c r="J627" s="2" t="s">
        <v>10544</v>
      </c>
      <c r="K627" s="2" t="s">
        <v>10598</v>
      </c>
      <c r="L627" s="84">
        <v>410.0</v>
      </c>
    </row>
    <row r="628">
      <c r="A628" s="38">
        <v>627.0</v>
      </c>
      <c r="B628" s="7" t="s">
        <v>4102</v>
      </c>
      <c r="C628" s="7" t="s">
        <v>3839</v>
      </c>
      <c r="D628" s="7" t="s">
        <v>4114</v>
      </c>
      <c r="E628" s="141" t="str">
        <f t="shared" si="2"/>
        <v>F46L,C86S,S89C,A114G</v>
      </c>
      <c r="F628" s="2">
        <v>360.0</v>
      </c>
      <c r="G628" s="2">
        <v>0.0</v>
      </c>
      <c r="H628" s="2" t="s">
        <v>10687</v>
      </c>
      <c r="I628" s="2" t="s">
        <v>10613</v>
      </c>
      <c r="J628" s="2" t="s">
        <v>10544</v>
      </c>
      <c r="K628" s="2" t="s">
        <v>10598</v>
      </c>
      <c r="L628" s="84">
        <v>410.0</v>
      </c>
    </row>
    <row r="629">
      <c r="A629" s="38">
        <v>628.0</v>
      </c>
      <c r="B629" s="7" t="s">
        <v>4116</v>
      </c>
      <c r="C629" s="7" t="s">
        <v>4117</v>
      </c>
      <c r="D629" s="7" t="s">
        <v>4118</v>
      </c>
      <c r="E629" s="39" t="s">
        <v>10609</v>
      </c>
      <c r="F629" s="2">
        <v>359.0</v>
      </c>
      <c r="G629" s="2">
        <v>0.0</v>
      </c>
      <c r="H629" s="2" t="s">
        <v>10687</v>
      </c>
      <c r="I629" s="2" t="s">
        <v>10613</v>
      </c>
      <c r="J629" s="2" t="s">
        <v>10544</v>
      </c>
      <c r="K629" s="2" t="s">
        <v>10598</v>
      </c>
      <c r="L629" s="84">
        <v>411.0</v>
      </c>
    </row>
    <row r="630">
      <c r="A630" s="38">
        <v>629.0</v>
      </c>
      <c r="B630" s="7" t="s">
        <v>4116</v>
      </c>
      <c r="C630" s="7" t="s">
        <v>4117</v>
      </c>
      <c r="D630" s="7" t="s">
        <v>4120</v>
      </c>
      <c r="E630" s="39" t="s">
        <v>10609</v>
      </c>
      <c r="F630" s="2">
        <v>383.0</v>
      </c>
      <c r="G630" s="2">
        <v>0.0</v>
      </c>
      <c r="H630" s="2" t="s">
        <v>10687</v>
      </c>
      <c r="I630" s="2" t="s">
        <v>10613</v>
      </c>
      <c r="J630" s="2" t="s">
        <v>10544</v>
      </c>
      <c r="K630" s="2" t="s">
        <v>10598</v>
      </c>
      <c r="L630" s="84">
        <v>411.0</v>
      </c>
    </row>
    <row r="631">
      <c r="A631" s="38">
        <v>630.0</v>
      </c>
      <c r="B631" s="7" t="s">
        <v>4116</v>
      </c>
      <c r="C631" s="7" t="s">
        <v>4117</v>
      </c>
      <c r="D631" s="7" t="s">
        <v>4122</v>
      </c>
      <c r="E631" s="39" t="s">
        <v>10609</v>
      </c>
      <c r="F631" s="2">
        <v>410.0</v>
      </c>
      <c r="G631" s="2">
        <v>0.0</v>
      </c>
      <c r="H631" s="2" t="s">
        <v>10687</v>
      </c>
      <c r="I631" s="2" t="s">
        <v>10613</v>
      </c>
      <c r="J631" s="2" t="s">
        <v>10544</v>
      </c>
      <c r="K631" s="2" t="s">
        <v>10598</v>
      </c>
      <c r="L631" s="84">
        <v>411.0</v>
      </c>
    </row>
    <row r="632">
      <c r="A632" s="38">
        <v>631.0</v>
      </c>
      <c r="B632" s="7" t="s">
        <v>4116</v>
      </c>
      <c r="C632" s="7" t="s">
        <v>4117</v>
      </c>
      <c r="D632" s="7" t="s">
        <v>4124</v>
      </c>
      <c r="E632" s="39" t="s">
        <v>10609</v>
      </c>
      <c r="F632" s="2">
        <v>389.0</v>
      </c>
      <c r="G632" s="2">
        <v>0.0</v>
      </c>
      <c r="H632" s="2" t="s">
        <v>10687</v>
      </c>
      <c r="I632" s="2" t="s">
        <v>10613</v>
      </c>
      <c r="J632" s="2" t="s">
        <v>10544</v>
      </c>
      <c r="K632" s="2" t="s">
        <v>10598</v>
      </c>
      <c r="L632" s="84">
        <v>411.0</v>
      </c>
    </row>
    <row r="633">
      <c r="A633" s="38">
        <v>632.0</v>
      </c>
      <c r="B633" s="7" t="s">
        <v>4116</v>
      </c>
      <c r="C633" s="7" t="s">
        <v>4117</v>
      </c>
      <c r="D633" s="7" t="s">
        <v>4126</v>
      </c>
      <c r="E633" s="39" t="s">
        <v>10609</v>
      </c>
      <c r="F633" s="2">
        <v>417.0</v>
      </c>
      <c r="G633" s="2">
        <v>0.0</v>
      </c>
      <c r="H633" s="2" t="s">
        <v>10687</v>
      </c>
      <c r="I633" s="2" t="s">
        <v>10613</v>
      </c>
      <c r="J633" s="2" t="s">
        <v>10544</v>
      </c>
      <c r="K633" s="2" t="s">
        <v>10598</v>
      </c>
      <c r="L633" s="84">
        <v>411.0</v>
      </c>
    </row>
    <row r="634">
      <c r="A634" s="38">
        <v>633.0</v>
      </c>
      <c r="B634" s="7" t="s">
        <v>4116</v>
      </c>
      <c r="C634" s="7" t="s">
        <v>4117</v>
      </c>
      <c r="D634" s="7" t="s">
        <v>4128</v>
      </c>
      <c r="E634" s="39" t="s">
        <v>10609</v>
      </c>
      <c r="F634" s="2">
        <v>421.0</v>
      </c>
      <c r="G634" s="2">
        <v>0.0</v>
      </c>
      <c r="H634" s="2" t="s">
        <v>10687</v>
      </c>
      <c r="I634" s="2" t="s">
        <v>10613</v>
      </c>
      <c r="J634" s="2" t="s">
        <v>10544</v>
      </c>
      <c r="K634" s="2" t="s">
        <v>10598</v>
      </c>
      <c r="L634" s="84">
        <v>411.0</v>
      </c>
    </row>
    <row r="635">
      <c r="A635" s="38">
        <v>634.0</v>
      </c>
      <c r="B635" s="7" t="s">
        <v>4116</v>
      </c>
      <c r="C635" s="7" t="s">
        <v>4117</v>
      </c>
      <c r="D635" s="7" t="s">
        <v>4130</v>
      </c>
      <c r="E635" s="39" t="s">
        <v>10609</v>
      </c>
      <c r="F635" s="2">
        <v>422.0</v>
      </c>
      <c r="G635" s="2">
        <v>0.0</v>
      </c>
      <c r="H635" s="2" t="s">
        <v>10687</v>
      </c>
      <c r="I635" s="2" t="s">
        <v>10613</v>
      </c>
      <c r="J635" s="2" t="s">
        <v>10544</v>
      </c>
      <c r="K635" s="2" t="s">
        <v>10598</v>
      </c>
      <c r="L635" s="84">
        <v>411.0</v>
      </c>
    </row>
    <row r="636">
      <c r="A636" s="38">
        <v>635.0</v>
      </c>
      <c r="B636" s="7" t="s">
        <v>4116</v>
      </c>
      <c r="C636" s="7" t="s">
        <v>4117</v>
      </c>
      <c r="D636" s="2" t="s">
        <v>4132</v>
      </c>
      <c r="E636" s="39" t="s">
        <v>10609</v>
      </c>
      <c r="F636" s="2">
        <v>360.0</v>
      </c>
      <c r="G636" s="2">
        <v>0.0</v>
      </c>
      <c r="H636" s="2" t="s">
        <v>10687</v>
      </c>
      <c r="I636" s="2" t="s">
        <v>10613</v>
      </c>
      <c r="J636" s="2" t="s">
        <v>10544</v>
      </c>
      <c r="K636" s="2" t="s">
        <v>10598</v>
      </c>
      <c r="L636" s="84">
        <v>411.0</v>
      </c>
    </row>
    <row r="637">
      <c r="A637" s="38">
        <v>636.0</v>
      </c>
      <c r="B637" s="7" t="s">
        <v>4116</v>
      </c>
      <c r="C637" s="7" t="s">
        <v>4117</v>
      </c>
      <c r="D637" s="7" t="s">
        <v>4134</v>
      </c>
      <c r="E637" s="39" t="s">
        <v>10609</v>
      </c>
      <c r="F637" s="2">
        <v>361.0</v>
      </c>
      <c r="G637" s="2">
        <v>0.0</v>
      </c>
      <c r="H637" s="2" t="s">
        <v>10687</v>
      </c>
      <c r="I637" s="2" t="s">
        <v>10613</v>
      </c>
      <c r="J637" s="2" t="s">
        <v>10544</v>
      </c>
      <c r="K637" s="2" t="s">
        <v>10598</v>
      </c>
      <c r="L637" s="84">
        <v>411.0</v>
      </c>
    </row>
    <row r="638">
      <c r="A638" s="38">
        <v>637.0</v>
      </c>
      <c r="B638" s="7" t="s">
        <v>4116</v>
      </c>
      <c r="C638" s="7" t="s">
        <v>4117</v>
      </c>
      <c r="D638" s="7" t="s">
        <v>4136</v>
      </c>
      <c r="E638" s="39" t="s">
        <v>10609</v>
      </c>
      <c r="F638" s="2">
        <v>404.0</v>
      </c>
      <c r="G638" s="2">
        <v>0.0</v>
      </c>
      <c r="H638" s="2" t="s">
        <v>10687</v>
      </c>
      <c r="I638" s="2" t="s">
        <v>10613</v>
      </c>
      <c r="J638" s="2" t="s">
        <v>10544</v>
      </c>
      <c r="K638" s="2" t="s">
        <v>10598</v>
      </c>
      <c r="L638" s="84">
        <v>411.0</v>
      </c>
    </row>
    <row r="639">
      <c r="A639" s="38">
        <v>638.0</v>
      </c>
      <c r="B639" s="7" t="s">
        <v>4116</v>
      </c>
      <c r="C639" s="7" t="s">
        <v>4117</v>
      </c>
      <c r="D639" s="7" t="s">
        <v>4138</v>
      </c>
      <c r="E639" s="39" t="s">
        <v>10609</v>
      </c>
      <c r="F639" s="2">
        <v>404.0</v>
      </c>
      <c r="G639" s="2">
        <v>0.0</v>
      </c>
      <c r="H639" s="2" t="s">
        <v>10687</v>
      </c>
      <c r="I639" s="2" t="s">
        <v>10613</v>
      </c>
      <c r="J639" s="2" t="s">
        <v>10544</v>
      </c>
      <c r="K639" s="2" t="s">
        <v>10598</v>
      </c>
      <c r="L639" s="84">
        <v>411.0</v>
      </c>
    </row>
    <row r="640">
      <c r="A640" s="38">
        <v>639.0</v>
      </c>
      <c r="B640" s="7" t="s">
        <v>4116</v>
      </c>
      <c r="C640" s="7" t="s">
        <v>4117</v>
      </c>
      <c r="D640" s="7" t="s">
        <v>4140</v>
      </c>
      <c r="E640" s="39" t="s">
        <v>10609</v>
      </c>
      <c r="F640" s="2">
        <v>408.0</v>
      </c>
      <c r="G640" s="2">
        <v>0.0</v>
      </c>
      <c r="H640" s="2" t="s">
        <v>10687</v>
      </c>
      <c r="I640" s="2" t="s">
        <v>10613</v>
      </c>
      <c r="J640" s="2" t="s">
        <v>10544</v>
      </c>
      <c r="K640" s="2" t="s">
        <v>10598</v>
      </c>
      <c r="L640" s="84">
        <v>411.0</v>
      </c>
    </row>
    <row r="641">
      <c r="A641" s="38">
        <v>640.0</v>
      </c>
      <c r="B641" s="7" t="s">
        <v>4116</v>
      </c>
      <c r="C641" s="7" t="s">
        <v>4117</v>
      </c>
      <c r="D641" s="7" t="s">
        <v>4142</v>
      </c>
      <c r="E641" s="39" t="s">
        <v>10609</v>
      </c>
      <c r="F641" s="2">
        <v>404.0</v>
      </c>
      <c r="G641" s="2">
        <v>0.0</v>
      </c>
      <c r="H641" s="2" t="s">
        <v>10687</v>
      </c>
      <c r="I641" s="2" t="s">
        <v>10613</v>
      </c>
      <c r="J641" s="2" t="s">
        <v>10544</v>
      </c>
      <c r="K641" s="2" t="s">
        <v>10598</v>
      </c>
      <c r="L641" s="84">
        <v>411.0</v>
      </c>
      <c r="N641" s="39"/>
    </row>
    <row r="642">
      <c r="A642" s="38">
        <v>641.0</v>
      </c>
      <c r="B642" s="7" t="s">
        <v>4116</v>
      </c>
      <c r="C642" s="7" t="s">
        <v>4117</v>
      </c>
      <c r="D642" s="7" t="s">
        <v>4144</v>
      </c>
      <c r="E642" s="39" t="s">
        <v>10609</v>
      </c>
      <c r="F642" s="2">
        <v>418.0</v>
      </c>
      <c r="G642" s="2">
        <v>0.0</v>
      </c>
      <c r="H642" s="2" t="s">
        <v>10687</v>
      </c>
      <c r="I642" s="2" t="s">
        <v>10613</v>
      </c>
      <c r="J642" s="2" t="s">
        <v>10544</v>
      </c>
      <c r="K642" s="2" t="s">
        <v>10598</v>
      </c>
      <c r="L642" s="84">
        <v>411.0</v>
      </c>
    </row>
    <row r="643">
      <c r="A643" s="38">
        <v>642.0</v>
      </c>
      <c r="B643" s="7" t="s">
        <v>2915</v>
      </c>
      <c r="C643" s="39" t="s">
        <v>2916</v>
      </c>
      <c r="D643" s="7" t="s">
        <v>4146</v>
      </c>
      <c r="E643" s="39" t="s">
        <v>10839</v>
      </c>
      <c r="F643" s="2">
        <v>355.0</v>
      </c>
      <c r="G643" s="2">
        <v>0.0</v>
      </c>
      <c r="H643" s="2" t="s">
        <v>10687</v>
      </c>
      <c r="I643" s="2" t="s">
        <v>10613</v>
      </c>
      <c r="J643" s="2" t="s">
        <v>10544</v>
      </c>
      <c r="K643" s="2" t="s">
        <v>10598</v>
      </c>
      <c r="L643" s="84">
        <v>411.0</v>
      </c>
    </row>
    <row r="644">
      <c r="A644" s="38">
        <v>643.0</v>
      </c>
      <c r="B644" s="7" t="s">
        <v>4041</v>
      </c>
      <c r="C644" s="7" t="s">
        <v>1211</v>
      </c>
      <c r="D644" s="7" t="s">
        <v>4148</v>
      </c>
      <c r="E644" s="141" t="str">
        <f t="shared" ref="E644:E673" si="3">RIGHT(D644,LEN(D644) - (FIND("_",D644)))</f>
        <v>F86M,V91I,T93P</v>
      </c>
      <c r="F644" s="2">
        <v>380.0</v>
      </c>
      <c r="G644" s="2">
        <v>0.0</v>
      </c>
      <c r="H644" s="2" t="s">
        <v>10687</v>
      </c>
      <c r="I644" s="2" t="s">
        <v>10613</v>
      </c>
      <c r="J644" s="2" t="s">
        <v>10544</v>
      </c>
      <c r="K644" s="2" t="s">
        <v>10598</v>
      </c>
      <c r="L644" s="84">
        <v>411.0</v>
      </c>
    </row>
    <row r="645">
      <c r="A645" s="38">
        <v>644.0</v>
      </c>
      <c r="B645" s="7" t="s">
        <v>4041</v>
      </c>
      <c r="C645" s="7" t="s">
        <v>1211</v>
      </c>
      <c r="D645" s="7" t="s">
        <v>4150</v>
      </c>
      <c r="E645" s="141" t="str">
        <f t="shared" si="3"/>
        <v>V109A,E113D,L116V,S118T</v>
      </c>
      <c r="F645" s="2">
        <v>408.0</v>
      </c>
      <c r="G645" s="2">
        <v>0.0</v>
      </c>
      <c r="H645" s="2" t="s">
        <v>10687</v>
      </c>
      <c r="I645" s="2" t="s">
        <v>10613</v>
      </c>
      <c r="J645" s="2" t="s">
        <v>10544</v>
      </c>
      <c r="K645" s="2" t="s">
        <v>10598</v>
      </c>
      <c r="L645" s="84">
        <v>411.0</v>
      </c>
    </row>
    <row r="646">
      <c r="A646" s="38">
        <v>645.0</v>
      </c>
      <c r="B646" s="7" t="s">
        <v>4041</v>
      </c>
      <c r="C646" s="7" t="s">
        <v>1211</v>
      </c>
      <c r="D646" s="2" t="s">
        <v>4152</v>
      </c>
      <c r="E646" s="141" t="str">
        <f t="shared" si="3"/>
        <v>F49L,F86M,V91I,T93P</v>
      </c>
      <c r="F646" s="2">
        <v>385.0</v>
      </c>
      <c r="G646" s="2">
        <v>0.0</v>
      </c>
      <c r="H646" s="2" t="s">
        <v>10687</v>
      </c>
      <c r="I646" s="2" t="s">
        <v>10613</v>
      </c>
      <c r="J646" s="2" t="s">
        <v>10544</v>
      </c>
      <c r="K646" s="2" t="s">
        <v>10598</v>
      </c>
      <c r="L646" s="84">
        <v>411.0</v>
      </c>
    </row>
    <row r="647">
      <c r="A647" s="38">
        <v>646.0</v>
      </c>
      <c r="B647" s="7" t="s">
        <v>4041</v>
      </c>
      <c r="C647" s="7" t="s">
        <v>1211</v>
      </c>
      <c r="D647" s="7" t="s">
        <v>4154</v>
      </c>
      <c r="E647" s="141" t="str">
        <f t="shared" si="3"/>
        <v>F49L,V109A,E113D,L116V,S118T</v>
      </c>
      <c r="F647" s="2">
        <v>411.0</v>
      </c>
      <c r="G647" s="2">
        <v>0.0</v>
      </c>
      <c r="H647" s="2" t="s">
        <v>10687</v>
      </c>
      <c r="I647" s="2" t="s">
        <v>10613</v>
      </c>
      <c r="J647" s="2" t="s">
        <v>10544</v>
      </c>
      <c r="K647" s="2" t="s">
        <v>10598</v>
      </c>
      <c r="L647" s="84">
        <v>411.0</v>
      </c>
    </row>
    <row r="648">
      <c r="A648" s="38">
        <v>647.0</v>
      </c>
      <c r="B648" s="7" t="s">
        <v>4041</v>
      </c>
      <c r="C648" s="7" t="s">
        <v>1211</v>
      </c>
      <c r="D648" s="7" t="s">
        <v>4156</v>
      </c>
      <c r="E648" s="141" t="str">
        <f t="shared" si="3"/>
        <v>F86M,V91I,T93P,V109A,E113D,L116V,S118T</v>
      </c>
      <c r="F648" s="2">
        <v>421.0</v>
      </c>
      <c r="G648" s="2">
        <v>0.0</v>
      </c>
      <c r="H648" s="2" t="s">
        <v>10687</v>
      </c>
      <c r="I648" s="2" t="s">
        <v>10613</v>
      </c>
      <c r="J648" s="2" t="s">
        <v>10544</v>
      </c>
      <c r="K648" s="2" t="s">
        <v>10598</v>
      </c>
      <c r="L648" s="84">
        <v>411.0</v>
      </c>
    </row>
    <row r="649">
      <c r="A649" s="38">
        <v>648.0</v>
      </c>
      <c r="B649" s="7" t="s">
        <v>4041</v>
      </c>
      <c r="C649" s="7" t="s">
        <v>1211</v>
      </c>
      <c r="D649" s="7" t="s">
        <v>4158</v>
      </c>
      <c r="E649" s="141" t="str">
        <f t="shared" si="3"/>
        <v>F49L,F86M,V91I,T93P,V109A,E113D,L116V,S118T</v>
      </c>
      <c r="F649" s="2">
        <v>422.0</v>
      </c>
      <c r="G649" s="2">
        <v>0.0</v>
      </c>
      <c r="H649" s="2" t="s">
        <v>10687</v>
      </c>
      <c r="I649" s="2" t="s">
        <v>10613</v>
      </c>
      <c r="J649" s="2" t="s">
        <v>10544</v>
      </c>
      <c r="K649" s="2" t="s">
        <v>10598</v>
      </c>
      <c r="L649" s="84">
        <v>411.0</v>
      </c>
    </row>
    <row r="650">
      <c r="A650" s="38">
        <v>649.0</v>
      </c>
      <c r="B650" s="7" t="s">
        <v>4041</v>
      </c>
      <c r="C650" s="7" t="s">
        <v>1211</v>
      </c>
      <c r="D650" s="7" t="s">
        <v>4160</v>
      </c>
      <c r="E650" s="141" t="str">
        <f t="shared" si="3"/>
        <v>F86M</v>
      </c>
      <c r="F650" s="2">
        <v>361.0</v>
      </c>
      <c r="G650" s="2">
        <v>0.0</v>
      </c>
      <c r="H650" s="2" t="s">
        <v>10687</v>
      </c>
      <c r="I650" s="2" t="s">
        <v>10613</v>
      </c>
      <c r="J650" s="2" t="s">
        <v>10544</v>
      </c>
      <c r="K650" s="2" t="s">
        <v>10598</v>
      </c>
      <c r="L650" s="84">
        <v>411.0</v>
      </c>
    </row>
    <row r="651">
      <c r="A651" s="38">
        <v>650.0</v>
      </c>
      <c r="B651" s="7" t="s">
        <v>4041</v>
      </c>
      <c r="C651" s="7" t="s">
        <v>1211</v>
      </c>
      <c r="D651" s="7" t="s">
        <v>4162</v>
      </c>
      <c r="E651" s="141" t="str">
        <f t="shared" si="3"/>
        <v>T93P</v>
      </c>
      <c r="F651" s="2">
        <v>359.0</v>
      </c>
      <c r="G651" s="2">
        <v>0.0</v>
      </c>
      <c r="H651" s="2" t="s">
        <v>10687</v>
      </c>
      <c r="I651" s="2" t="s">
        <v>10613</v>
      </c>
      <c r="J651" s="2" t="s">
        <v>10544</v>
      </c>
      <c r="K651" s="2" t="s">
        <v>10598</v>
      </c>
      <c r="L651" s="84">
        <v>411.0</v>
      </c>
    </row>
    <row r="652">
      <c r="A652" s="38">
        <v>651.0</v>
      </c>
      <c r="B652" s="7" t="s">
        <v>4041</v>
      </c>
      <c r="C652" s="7" t="s">
        <v>1211</v>
      </c>
      <c r="D652" s="7" t="s">
        <v>4164</v>
      </c>
      <c r="E652" s="141" t="str">
        <f t="shared" si="3"/>
        <v>F86M,T93P</v>
      </c>
      <c r="F652" s="2">
        <v>394.0</v>
      </c>
      <c r="G652" s="2">
        <v>0.0</v>
      </c>
      <c r="H652" s="2" t="s">
        <v>10687</v>
      </c>
      <c r="I652" s="2" t="s">
        <v>10613</v>
      </c>
      <c r="J652" s="2" t="s">
        <v>10544</v>
      </c>
      <c r="K652" s="2" t="s">
        <v>10598</v>
      </c>
      <c r="L652" s="84">
        <v>411.0</v>
      </c>
    </row>
    <row r="653">
      <c r="A653" s="38">
        <v>652.0</v>
      </c>
      <c r="B653" s="7" t="s">
        <v>4041</v>
      </c>
      <c r="C653" s="7" t="s">
        <v>1211</v>
      </c>
      <c r="D653" s="7" t="s">
        <v>4166</v>
      </c>
      <c r="E653" s="141" t="str">
        <f t="shared" si="3"/>
        <v>V109A</v>
      </c>
      <c r="F653" s="2">
        <v>360.0</v>
      </c>
      <c r="G653" s="2">
        <v>0.0</v>
      </c>
      <c r="H653" s="2" t="s">
        <v>10687</v>
      </c>
      <c r="I653" s="2" t="s">
        <v>10613</v>
      </c>
      <c r="J653" s="2" t="s">
        <v>10544</v>
      </c>
      <c r="K653" s="2" t="s">
        <v>10598</v>
      </c>
      <c r="L653" s="84">
        <v>411.0</v>
      </c>
    </row>
    <row r="654">
      <c r="A654" s="38">
        <v>653.0</v>
      </c>
      <c r="B654" s="7" t="s">
        <v>4041</v>
      </c>
      <c r="C654" s="7" t="s">
        <v>1211</v>
      </c>
      <c r="D654" s="7" t="s">
        <v>4168</v>
      </c>
      <c r="E654" s="141" t="str">
        <f t="shared" si="3"/>
        <v>E113D</v>
      </c>
      <c r="F654" s="2">
        <v>355.0</v>
      </c>
      <c r="G654" s="2">
        <v>0.0</v>
      </c>
      <c r="H654" s="2" t="s">
        <v>10687</v>
      </c>
      <c r="I654" s="2" t="s">
        <v>10613</v>
      </c>
      <c r="J654" s="2" t="s">
        <v>10544</v>
      </c>
      <c r="K654" s="2" t="s">
        <v>10598</v>
      </c>
      <c r="L654" s="84">
        <v>411.0</v>
      </c>
    </row>
    <row r="655">
      <c r="A655" s="38">
        <v>654.0</v>
      </c>
      <c r="B655" s="7" t="s">
        <v>4041</v>
      </c>
      <c r="C655" s="7" t="s">
        <v>1211</v>
      </c>
      <c r="D655" s="2" t="s">
        <v>4170</v>
      </c>
      <c r="E655" s="141" t="str">
        <f t="shared" si="3"/>
        <v>L116V</v>
      </c>
      <c r="F655" s="2">
        <v>359.0</v>
      </c>
      <c r="G655" s="2">
        <v>0.0</v>
      </c>
      <c r="H655" s="2" t="s">
        <v>10687</v>
      </c>
      <c r="I655" s="2" t="s">
        <v>10613</v>
      </c>
      <c r="J655" s="2" t="s">
        <v>10544</v>
      </c>
      <c r="K655" s="2" t="s">
        <v>10598</v>
      </c>
      <c r="L655" s="84">
        <v>411.0</v>
      </c>
    </row>
    <row r="656">
      <c r="A656" s="38">
        <v>655.0</v>
      </c>
      <c r="B656" s="7" t="s">
        <v>4041</v>
      </c>
      <c r="C656" s="7" t="s">
        <v>1211</v>
      </c>
      <c r="D656" s="2" t="s">
        <v>4172</v>
      </c>
      <c r="E656" s="141" t="str">
        <f t="shared" si="3"/>
        <v>S118T</v>
      </c>
      <c r="F656" s="2">
        <v>361.0</v>
      </c>
      <c r="G656" s="2">
        <v>0.0</v>
      </c>
      <c r="H656" s="2" t="s">
        <v>10687</v>
      </c>
      <c r="I656" s="2" t="s">
        <v>10613</v>
      </c>
      <c r="J656" s="2" t="s">
        <v>10544</v>
      </c>
      <c r="K656" s="2" t="s">
        <v>10598</v>
      </c>
      <c r="L656" s="84">
        <v>411.0</v>
      </c>
    </row>
    <row r="657">
      <c r="A657" s="38">
        <v>656.0</v>
      </c>
      <c r="B657" s="7" t="s">
        <v>4041</v>
      </c>
      <c r="C657" s="7" t="s">
        <v>1211</v>
      </c>
      <c r="D657" s="2" t="s">
        <v>4174</v>
      </c>
      <c r="E657" s="141" t="str">
        <f t="shared" si="3"/>
        <v>V109A,E113D</v>
      </c>
      <c r="F657" s="2">
        <v>370.0</v>
      </c>
      <c r="G657" s="2">
        <v>0.0</v>
      </c>
      <c r="H657" s="2" t="s">
        <v>10687</v>
      </c>
      <c r="I657" s="2" t="s">
        <v>10613</v>
      </c>
      <c r="J657" s="2" t="s">
        <v>10544</v>
      </c>
      <c r="K657" s="2" t="s">
        <v>10598</v>
      </c>
      <c r="L657" s="84">
        <v>411.0</v>
      </c>
    </row>
    <row r="658">
      <c r="A658" s="38">
        <v>657.0</v>
      </c>
      <c r="B658" s="7" t="s">
        <v>4041</v>
      </c>
      <c r="C658" s="7" t="s">
        <v>1211</v>
      </c>
      <c r="D658" s="2" t="s">
        <v>4176</v>
      </c>
      <c r="E658" s="141" t="str">
        <f t="shared" si="3"/>
        <v>V109A,L116V</v>
      </c>
      <c r="F658" s="2">
        <v>359.0</v>
      </c>
      <c r="G658" s="2">
        <v>0.0</v>
      </c>
      <c r="H658" s="2" t="s">
        <v>10687</v>
      </c>
      <c r="I658" s="2" t="s">
        <v>10613</v>
      </c>
      <c r="J658" s="2" t="s">
        <v>10544</v>
      </c>
      <c r="K658" s="2" t="s">
        <v>10598</v>
      </c>
      <c r="L658" s="84">
        <v>411.0</v>
      </c>
    </row>
    <row r="659">
      <c r="A659" s="38">
        <v>658.0</v>
      </c>
      <c r="B659" s="7" t="s">
        <v>4041</v>
      </c>
      <c r="C659" s="7" t="s">
        <v>1211</v>
      </c>
      <c r="D659" s="2" t="s">
        <v>4178</v>
      </c>
      <c r="E659" s="141" t="str">
        <f t="shared" si="3"/>
        <v>V109A,S118T</v>
      </c>
      <c r="F659" s="2">
        <v>361.0</v>
      </c>
      <c r="G659" s="2">
        <v>0.0</v>
      </c>
      <c r="H659" s="2" t="s">
        <v>10687</v>
      </c>
      <c r="I659" s="2" t="s">
        <v>10613</v>
      </c>
      <c r="J659" s="2" t="s">
        <v>10544</v>
      </c>
      <c r="K659" s="2" t="s">
        <v>10598</v>
      </c>
      <c r="L659" s="84">
        <v>411.0</v>
      </c>
    </row>
    <row r="660">
      <c r="A660" s="38">
        <v>659.0</v>
      </c>
      <c r="B660" s="7" t="s">
        <v>4041</v>
      </c>
      <c r="C660" s="7" t="s">
        <v>1211</v>
      </c>
      <c r="D660" s="2" t="s">
        <v>4180</v>
      </c>
      <c r="E660" s="141" t="str">
        <f t="shared" si="3"/>
        <v>E113D,S118T</v>
      </c>
      <c r="F660" s="2">
        <v>357.0</v>
      </c>
      <c r="G660" s="2">
        <v>0.0</v>
      </c>
      <c r="H660" s="2" t="s">
        <v>10687</v>
      </c>
      <c r="I660" s="2" t="s">
        <v>10613</v>
      </c>
      <c r="J660" s="2" t="s">
        <v>10544</v>
      </c>
      <c r="K660" s="2" t="s">
        <v>10598</v>
      </c>
      <c r="L660" s="84">
        <v>411.0</v>
      </c>
    </row>
    <row r="661">
      <c r="A661" s="38">
        <v>660.0</v>
      </c>
      <c r="B661" s="7" t="s">
        <v>4041</v>
      </c>
      <c r="C661" s="7" t="s">
        <v>1211</v>
      </c>
      <c r="D661" s="2" t="s">
        <v>4182</v>
      </c>
      <c r="E661" s="141" t="str">
        <f t="shared" si="3"/>
        <v>L116V,S118T</v>
      </c>
      <c r="F661" s="2">
        <v>360.0</v>
      </c>
      <c r="G661" s="2">
        <v>0.0</v>
      </c>
      <c r="H661" s="2" t="s">
        <v>10687</v>
      </c>
      <c r="I661" s="2" t="s">
        <v>10613</v>
      </c>
      <c r="J661" s="2" t="s">
        <v>10544</v>
      </c>
      <c r="K661" s="2" t="s">
        <v>10598</v>
      </c>
      <c r="L661" s="84">
        <v>411.0</v>
      </c>
    </row>
    <row r="662">
      <c r="A662" s="38">
        <v>661.0</v>
      </c>
      <c r="B662" s="7" t="s">
        <v>4041</v>
      </c>
      <c r="C662" s="7" t="s">
        <v>1211</v>
      </c>
      <c r="D662" s="2" t="s">
        <v>4184</v>
      </c>
      <c r="E662" s="141" t="str">
        <f t="shared" si="3"/>
        <v>V109A,E113D,L116V</v>
      </c>
      <c r="F662" s="2">
        <v>391.0</v>
      </c>
      <c r="G662" s="2">
        <v>0.0</v>
      </c>
      <c r="H662" s="2" t="s">
        <v>10687</v>
      </c>
      <c r="I662" s="2" t="s">
        <v>10613</v>
      </c>
      <c r="J662" s="2" t="s">
        <v>10544</v>
      </c>
      <c r="K662" s="2" t="s">
        <v>10598</v>
      </c>
      <c r="L662" s="84">
        <v>411.0</v>
      </c>
    </row>
    <row r="663">
      <c r="A663" s="38">
        <v>662.0</v>
      </c>
      <c r="B663" s="7" t="s">
        <v>4041</v>
      </c>
      <c r="C663" s="7" t="s">
        <v>1211</v>
      </c>
      <c r="D663" s="2" t="s">
        <v>4186</v>
      </c>
      <c r="E663" s="141" t="str">
        <f t="shared" si="3"/>
        <v>V109A,E113D,S118T</v>
      </c>
      <c r="F663" s="2">
        <v>391.0</v>
      </c>
      <c r="G663" s="2">
        <v>0.0</v>
      </c>
      <c r="H663" s="2" t="s">
        <v>10687</v>
      </c>
      <c r="I663" s="2" t="s">
        <v>10613</v>
      </c>
      <c r="J663" s="2" t="s">
        <v>10544</v>
      </c>
      <c r="K663" s="2" t="s">
        <v>10598</v>
      </c>
      <c r="L663" s="84">
        <v>411.0</v>
      </c>
    </row>
    <row r="664">
      <c r="A664" s="38">
        <v>663.0</v>
      </c>
      <c r="B664" s="7" t="s">
        <v>4041</v>
      </c>
      <c r="C664" s="7" t="s">
        <v>1211</v>
      </c>
      <c r="D664" s="2" t="s">
        <v>4188</v>
      </c>
      <c r="E664" s="141" t="str">
        <f t="shared" si="3"/>
        <v>V109A,L116V,S118T</v>
      </c>
      <c r="F664" s="2">
        <v>360.0</v>
      </c>
      <c r="G664" s="2">
        <v>0.0</v>
      </c>
      <c r="H664" s="2" t="s">
        <v>10687</v>
      </c>
      <c r="I664" s="2" t="s">
        <v>10613</v>
      </c>
      <c r="J664" s="2" t="s">
        <v>10544</v>
      </c>
      <c r="K664" s="2" t="s">
        <v>10598</v>
      </c>
      <c r="L664" s="84">
        <v>411.0</v>
      </c>
    </row>
    <row r="665">
      <c r="A665" s="38">
        <v>664.0</v>
      </c>
      <c r="B665" s="7" t="s">
        <v>4041</v>
      </c>
      <c r="C665" s="7" t="s">
        <v>1211</v>
      </c>
      <c r="D665" s="2" t="s">
        <v>4190</v>
      </c>
      <c r="E665" s="141" t="str">
        <f t="shared" si="3"/>
        <v>E113D,L116V,S118T</v>
      </c>
      <c r="F665" s="2">
        <v>359.0</v>
      </c>
      <c r="G665" s="2">
        <v>0.0</v>
      </c>
      <c r="H665" s="2" t="s">
        <v>10687</v>
      </c>
      <c r="I665" s="2" t="s">
        <v>10613</v>
      </c>
      <c r="J665" s="2" t="s">
        <v>10544</v>
      </c>
      <c r="K665" s="2" t="s">
        <v>10598</v>
      </c>
      <c r="L665" s="84">
        <v>411.0</v>
      </c>
    </row>
    <row r="666">
      <c r="A666" s="38">
        <v>665.0</v>
      </c>
      <c r="B666" s="7" t="s">
        <v>4041</v>
      </c>
      <c r="C666" s="7" t="s">
        <v>1211</v>
      </c>
      <c r="D666" s="2" t="s">
        <v>4192</v>
      </c>
      <c r="E666" s="141" t="str">
        <f t="shared" si="3"/>
        <v>T108I,E113D,L116V,S118T</v>
      </c>
      <c r="F666" s="2">
        <v>363.0</v>
      </c>
      <c r="G666" s="2">
        <v>0.0</v>
      </c>
      <c r="H666" s="2" t="s">
        <v>10687</v>
      </c>
      <c r="I666" s="2" t="s">
        <v>10613</v>
      </c>
      <c r="J666" s="2" t="s">
        <v>10544</v>
      </c>
      <c r="K666" s="2" t="s">
        <v>10598</v>
      </c>
      <c r="L666" s="84">
        <v>411.0</v>
      </c>
    </row>
    <row r="667">
      <c r="A667" s="38">
        <v>666.0</v>
      </c>
      <c r="B667" s="7" t="s">
        <v>4041</v>
      </c>
      <c r="C667" s="7" t="s">
        <v>1211</v>
      </c>
      <c r="D667" s="2" t="s">
        <v>4194</v>
      </c>
      <c r="E667" s="141" t="str">
        <f t="shared" si="3"/>
        <v>E113D,L116V,S118T,V119L</v>
      </c>
      <c r="F667" s="2">
        <v>361.0</v>
      </c>
      <c r="G667" s="2">
        <v>0.0</v>
      </c>
      <c r="H667" s="2" t="s">
        <v>10687</v>
      </c>
      <c r="I667" s="2" t="s">
        <v>10613</v>
      </c>
      <c r="J667" s="2" t="s">
        <v>10544</v>
      </c>
      <c r="K667" s="2" t="s">
        <v>10598</v>
      </c>
      <c r="L667" s="84">
        <v>411.0</v>
      </c>
    </row>
    <row r="668">
      <c r="A668" s="38">
        <v>667.0</v>
      </c>
      <c r="B668" s="7" t="s">
        <v>4041</v>
      </c>
      <c r="C668" s="7" t="s">
        <v>1211</v>
      </c>
      <c r="D668" s="2" t="s">
        <v>4196</v>
      </c>
      <c r="E668" s="141" t="str">
        <f t="shared" si="3"/>
        <v>E113D,L116V,S118T,A120T</v>
      </c>
      <c r="F668" s="2">
        <v>358.0</v>
      </c>
      <c r="G668" s="2">
        <v>0.0</v>
      </c>
      <c r="H668" s="2" t="s">
        <v>10687</v>
      </c>
      <c r="I668" s="2" t="s">
        <v>10613</v>
      </c>
      <c r="J668" s="2" t="s">
        <v>10544</v>
      </c>
      <c r="K668" s="2" t="s">
        <v>10598</v>
      </c>
      <c r="L668" s="84">
        <v>411.0</v>
      </c>
    </row>
    <row r="669">
      <c r="A669" s="38">
        <v>668.0</v>
      </c>
      <c r="B669" s="7" t="s">
        <v>4041</v>
      </c>
      <c r="C669" s="7" t="s">
        <v>1211</v>
      </c>
      <c r="D669" s="2" t="s">
        <v>4198</v>
      </c>
      <c r="E669" s="141" t="str">
        <f t="shared" si="3"/>
        <v>A111S,L112I,E113D,L116V,S118T</v>
      </c>
      <c r="F669" s="2">
        <v>363.0</v>
      </c>
      <c r="G669" s="2">
        <v>0.0</v>
      </c>
      <c r="H669" s="2" t="s">
        <v>10687</v>
      </c>
      <c r="I669" s="2" t="s">
        <v>10613</v>
      </c>
      <c r="J669" s="2" t="s">
        <v>10544</v>
      </c>
      <c r="K669" s="2" t="s">
        <v>10598</v>
      </c>
      <c r="L669" s="84">
        <v>411.0</v>
      </c>
    </row>
    <row r="670">
      <c r="A670" s="38">
        <v>669.0</v>
      </c>
      <c r="B670" s="7" t="s">
        <v>4041</v>
      </c>
      <c r="C670" s="7" t="s">
        <v>1211</v>
      </c>
      <c r="D670" s="2" t="s">
        <v>4200</v>
      </c>
      <c r="E670" s="141" t="str">
        <f t="shared" si="3"/>
        <v>A111S,E113D,L116V,S118T,A120T</v>
      </c>
      <c r="F670" s="2">
        <v>363.0</v>
      </c>
      <c r="G670" s="2">
        <v>0.0</v>
      </c>
      <c r="H670" s="2" t="s">
        <v>10687</v>
      </c>
      <c r="I670" s="2" t="s">
        <v>10613</v>
      </c>
      <c r="J670" s="2" t="s">
        <v>10544</v>
      </c>
      <c r="K670" s="2" t="s">
        <v>10598</v>
      </c>
      <c r="L670" s="84">
        <v>411.0</v>
      </c>
    </row>
    <row r="671">
      <c r="A671" s="38">
        <v>670.0</v>
      </c>
      <c r="B671" s="7" t="s">
        <v>4041</v>
      </c>
      <c r="C671" s="7" t="s">
        <v>1211</v>
      </c>
      <c r="D671" s="2" t="s">
        <v>4202</v>
      </c>
      <c r="E671" s="141" t="str">
        <f t="shared" si="3"/>
        <v>F46M,F86M,V91I,T93P</v>
      </c>
      <c r="F671" s="2">
        <v>383.0</v>
      </c>
      <c r="G671" s="2">
        <v>0.0</v>
      </c>
      <c r="H671" s="2" t="s">
        <v>10687</v>
      </c>
      <c r="I671" s="2" t="s">
        <v>10613</v>
      </c>
      <c r="J671" s="2" t="s">
        <v>10544</v>
      </c>
      <c r="K671" s="2" t="s">
        <v>10598</v>
      </c>
      <c r="L671" s="84">
        <v>411.0</v>
      </c>
    </row>
    <row r="672">
      <c r="A672" s="38">
        <v>671.0</v>
      </c>
      <c r="B672" s="7" t="s">
        <v>4041</v>
      </c>
      <c r="C672" s="7" t="s">
        <v>1211</v>
      </c>
      <c r="D672" s="2" t="s">
        <v>4204</v>
      </c>
      <c r="E672" s="141" t="str">
        <f t="shared" si="3"/>
        <v>F46M,F49L,F86M,V91I,T93P</v>
      </c>
      <c r="F672" s="2">
        <v>385.0</v>
      </c>
      <c r="G672" s="2">
        <v>0.0</v>
      </c>
      <c r="H672" s="2" t="s">
        <v>10687</v>
      </c>
      <c r="I672" s="2" t="s">
        <v>10613</v>
      </c>
      <c r="J672" s="2" t="s">
        <v>10544</v>
      </c>
      <c r="K672" s="2" t="s">
        <v>10598</v>
      </c>
      <c r="L672" s="84">
        <v>411.0</v>
      </c>
    </row>
    <row r="673">
      <c r="A673" s="38">
        <v>672.0</v>
      </c>
      <c r="B673" s="7" t="s">
        <v>4041</v>
      </c>
      <c r="C673" s="7" t="s">
        <v>1211</v>
      </c>
      <c r="D673" s="2" t="s">
        <v>4206</v>
      </c>
      <c r="E673" s="141" t="str">
        <f t="shared" si="3"/>
        <v>F46M,F49L,F86M,V91I,T93P,T108I,V109A,A111S,L112I,E113D,L116V,S118T,V119L,A120T</v>
      </c>
      <c r="F673" s="2">
        <v>423.0</v>
      </c>
      <c r="G673" s="2">
        <v>0.0</v>
      </c>
      <c r="H673" s="2" t="s">
        <v>10687</v>
      </c>
      <c r="I673" s="2" t="s">
        <v>10613</v>
      </c>
      <c r="J673" s="2" t="s">
        <v>10544</v>
      </c>
      <c r="K673" s="2" t="s">
        <v>10598</v>
      </c>
      <c r="L673" s="84">
        <v>411.0</v>
      </c>
    </row>
    <row r="674">
      <c r="A674" s="38">
        <v>673.0</v>
      </c>
      <c r="B674" s="2" t="s">
        <v>4208</v>
      </c>
      <c r="C674" s="2" t="s">
        <v>4209</v>
      </c>
      <c r="D674" s="2" t="s">
        <v>4210</v>
      </c>
      <c r="E674" s="2" t="s">
        <v>10609</v>
      </c>
      <c r="F674" s="2">
        <v>365.0</v>
      </c>
      <c r="G674" s="2">
        <v>0.0</v>
      </c>
      <c r="H674" s="2" t="s">
        <v>10687</v>
      </c>
      <c r="I674" s="2" t="s">
        <v>10840</v>
      </c>
      <c r="J674" s="2" t="s">
        <v>10544</v>
      </c>
      <c r="K674" s="2" t="s">
        <v>10598</v>
      </c>
      <c r="L674" s="2">
        <v>413.0</v>
      </c>
    </row>
    <row r="675">
      <c r="A675" s="38">
        <v>674.0</v>
      </c>
      <c r="B675" s="2" t="s">
        <v>4208</v>
      </c>
      <c r="C675" s="2" t="s">
        <v>4209</v>
      </c>
      <c r="D675" s="2" t="s">
        <v>4212</v>
      </c>
      <c r="E675" s="2" t="s">
        <v>10609</v>
      </c>
      <c r="F675" s="2">
        <v>360.0</v>
      </c>
      <c r="G675" s="2">
        <v>0.0</v>
      </c>
      <c r="H675" s="2" t="s">
        <v>10687</v>
      </c>
      <c r="I675" s="2" t="s">
        <v>10840</v>
      </c>
      <c r="J675" s="2" t="s">
        <v>10544</v>
      </c>
      <c r="K675" s="2" t="s">
        <v>10598</v>
      </c>
      <c r="L675" s="2">
        <v>413.0</v>
      </c>
    </row>
    <row r="676">
      <c r="A676" s="38">
        <v>675.0</v>
      </c>
      <c r="B676" s="2" t="s">
        <v>4208</v>
      </c>
      <c r="C676" s="2" t="s">
        <v>4209</v>
      </c>
      <c r="D676" s="2" t="s">
        <v>4214</v>
      </c>
      <c r="E676" s="2" t="s">
        <v>10609</v>
      </c>
      <c r="F676" s="2">
        <v>360.0</v>
      </c>
      <c r="G676" s="2">
        <v>0.0</v>
      </c>
      <c r="H676" s="2" t="s">
        <v>10687</v>
      </c>
      <c r="I676" s="2" t="s">
        <v>10840</v>
      </c>
      <c r="J676" s="2" t="s">
        <v>10544</v>
      </c>
      <c r="K676" s="2" t="s">
        <v>10598</v>
      </c>
      <c r="L676" s="2">
        <v>413.0</v>
      </c>
    </row>
    <row r="677">
      <c r="A677" s="38">
        <v>676.0</v>
      </c>
      <c r="B677" s="2" t="s">
        <v>4208</v>
      </c>
      <c r="C677" s="2" t="s">
        <v>4209</v>
      </c>
      <c r="D677" s="2" t="s">
        <v>4216</v>
      </c>
      <c r="E677" s="2" t="s">
        <v>10609</v>
      </c>
      <c r="F677" s="2">
        <v>396.0</v>
      </c>
      <c r="G677" s="2">
        <v>0.0</v>
      </c>
      <c r="H677" s="2" t="s">
        <v>10687</v>
      </c>
      <c r="I677" s="2" t="s">
        <v>10840</v>
      </c>
      <c r="J677" s="2" t="s">
        <v>10544</v>
      </c>
      <c r="K677" s="2" t="s">
        <v>10598</v>
      </c>
      <c r="L677" s="2">
        <v>413.0</v>
      </c>
    </row>
    <row r="678">
      <c r="A678" s="38">
        <v>677.0</v>
      </c>
      <c r="B678" s="2" t="s">
        <v>4208</v>
      </c>
      <c r="C678" s="2" t="s">
        <v>4209</v>
      </c>
      <c r="D678" s="2" t="s">
        <v>4218</v>
      </c>
      <c r="E678" s="2" t="s">
        <v>10609</v>
      </c>
      <c r="F678" s="2">
        <v>414.0</v>
      </c>
      <c r="G678" s="2">
        <v>0.0</v>
      </c>
      <c r="H678" s="2" t="s">
        <v>10687</v>
      </c>
      <c r="I678" s="2" t="s">
        <v>10840</v>
      </c>
      <c r="J678" s="2" t="s">
        <v>10544</v>
      </c>
      <c r="K678" s="2" t="s">
        <v>10598</v>
      </c>
      <c r="L678" s="2">
        <v>413.0</v>
      </c>
    </row>
    <row r="679">
      <c r="A679" s="38">
        <v>678.0</v>
      </c>
      <c r="B679" s="2" t="s">
        <v>4208</v>
      </c>
      <c r="C679" s="2" t="s">
        <v>4209</v>
      </c>
      <c r="D679" s="2" t="s">
        <v>4220</v>
      </c>
      <c r="E679" s="2" t="s">
        <v>10609</v>
      </c>
      <c r="F679" s="2">
        <v>414.0</v>
      </c>
      <c r="G679" s="2">
        <v>0.0</v>
      </c>
      <c r="H679" s="2" t="s">
        <v>10687</v>
      </c>
      <c r="I679" s="2" t="s">
        <v>10840</v>
      </c>
      <c r="J679" s="2" t="s">
        <v>10544</v>
      </c>
      <c r="K679" s="2" t="s">
        <v>10598</v>
      </c>
      <c r="L679" s="2">
        <v>413.0</v>
      </c>
    </row>
    <row r="680">
      <c r="A680" s="38">
        <v>679.0</v>
      </c>
      <c r="B680" s="2" t="s">
        <v>4208</v>
      </c>
      <c r="C680" s="2" t="s">
        <v>4209</v>
      </c>
      <c r="D680" s="2" t="s">
        <v>4222</v>
      </c>
      <c r="E680" s="2" t="s">
        <v>10609</v>
      </c>
      <c r="F680" s="2">
        <v>381.0</v>
      </c>
      <c r="G680" s="2">
        <v>0.0</v>
      </c>
      <c r="H680" s="2" t="s">
        <v>10687</v>
      </c>
      <c r="I680" s="2" t="s">
        <v>10840</v>
      </c>
      <c r="J680" s="2" t="s">
        <v>10544</v>
      </c>
      <c r="K680" s="2" t="s">
        <v>10598</v>
      </c>
      <c r="L680" s="2">
        <v>413.0</v>
      </c>
    </row>
    <row r="681">
      <c r="A681" s="38">
        <v>680.0</v>
      </c>
      <c r="B681" s="2" t="s">
        <v>4208</v>
      </c>
      <c r="C681" s="2" t="s">
        <v>4209</v>
      </c>
      <c r="D681" s="2" t="s">
        <v>4224</v>
      </c>
      <c r="E681" s="2" t="s">
        <v>10609</v>
      </c>
      <c r="F681" s="2">
        <v>363.0</v>
      </c>
      <c r="G681" s="2">
        <v>0.0</v>
      </c>
      <c r="H681" s="2" t="s">
        <v>10687</v>
      </c>
      <c r="I681" s="2" t="s">
        <v>10840</v>
      </c>
      <c r="J681" s="2" t="s">
        <v>10544</v>
      </c>
      <c r="K681" s="2" t="s">
        <v>10598</v>
      </c>
      <c r="L681" s="2">
        <v>413.0</v>
      </c>
    </row>
    <row r="682">
      <c r="A682" s="38">
        <v>681.0</v>
      </c>
      <c r="B682" s="2" t="s">
        <v>4208</v>
      </c>
      <c r="C682" s="2" t="s">
        <v>4209</v>
      </c>
      <c r="D682" s="2" t="s">
        <v>4226</v>
      </c>
      <c r="E682" s="2" t="s">
        <v>10609</v>
      </c>
      <c r="F682" s="2">
        <v>405.0</v>
      </c>
      <c r="G682" s="2">
        <v>0.0</v>
      </c>
      <c r="H682" s="2" t="s">
        <v>10687</v>
      </c>
      <c r="I682" s="2" t="s">
        <v>10840</v>
      </c>
      <c r="J682" s="2" t="s">
        <v>10544</v>
      </c>
      <c r="K682" s="2" t="s">
        <v>10598</v>
      </c>
      <c r="L682" s="2">
        <v>413.0</v>
      </c>
    </row>
    <row r="683">
      <c r="A683" s="38">
        <v>682.0</v>
      </c>
      <c r="B683" s="2" t="s">
        <v>3185</v>
      </c>
      <c r="C683" s="2" t="s">
        <v>2960</v>
      </c>
      <c r="D683" s="2" t="s">
        <v>4228</v>
      </c>
      <c r="E683" s="2" t="s">
        <v>10841</v>
      </c>
      <c r="F683" s="2">
        <v>359.0</v>
      </c>
      <c r="G683" s="2">
        <v>0.0</v>
      </c>
      <c r="H683" s="2" t="s">
        <v>10687</v>
      </c>
      <c r="I683" s="2" t="s">
        <v>10840</v>
      </c>
      <c r="J683" s="2" t="s">
        <v>10544</v>
      </c>
      <c r="K683" s="2" t="s">
        <v>10598</v>
      </c>
      <c r="L683" s="2">
        <v>413.0</v>
      </c>
    </row>
    <row r="684">
      <c r="A684" s="38">
        <v>683.0</v>
      </c>
      <c r="B684" s="2" t="s">
        <v>3185</v>
      </c>
      <c r="C684" s="2" t="s">
        <v>2960</v>
      </c>
      <c r="D684" s="2" t="s">
        <v>4230</v>
      </c>
      <c r="E684" s="2" t="s">
        <v>10842</v>
      </c>
      <c r="F684" s="2">
        <v>359.0</v>
      </c>
      <c r="G684" s="2">
        <v>0.0</v>
      </c>
      <c r="H684" s="2" t="s">
        <v>10687</v>
      </c>
      <c r="I684" s="2" t="s">
        <v>10840</v>
      </c>
      <c r="J684" s="2" t="s">
        <v>10544</v>
      </c>
      <c r="K684" s="2" t="s">
        <v>10598</v>
      </c>
      <c r="L684" s="2">
        <v>413.0</v>
      </c>
    </row>
    <row r="685">
      <c r="A685" s="38">
        <v>684.0</v>
      </c>
      <c r="B685" s="2" t="s">
        <v>3185</v>
      </c>
      <c r="C685" s="2" t="s">
        <v>2960</v>
      </c>
      <c r="D685" s="2" t="s">
        <v>4232</v>
      </c>
      <c r="E685" s="2" t="s">
        <v>10843</v>
      </c>
      <c r="F685" s="2">
        <v>359.0</v>
      </c>
      <c r="G685" s="2">
        <v>0.0</v>
      </c>
      <c r="H685" s="2" t="s">
        <v>10687</v>
      </c>
      <c r="I685" s="2" t="s">
        <v>10840</v>
      </c>
      <c r="J685" s="2" t="s">
        <v>10544</v>
      </c>
      <c r="K685" s="2" t="s">
        <v>10598</v>
      </c>
      <c r="L685" s="2">
        <v>413.0</v>
      </c>
    </row>
    <row r="686">
      <c r="A686" s="38">
        <v>685.0</v>
      </c>
      <c r="B686" s="2" t="s">
        <v>3185</v>
      </c>
      <c r="C686" s="2" t="s">
        <v>2960</v>
      </c>
      <c r="D686" s="2" t="s">
        <v>4234</v>
      </c>
      <c r="E686" s="39" t="s">
        <v>10844</v>
      </c>
      <c r="F686" s="2">
        <v>359.0</v>
      </c>
      <c r="G686" s="2">
        <v>0.0</v>
      </c>
      <c r="H686" s="2" t="s">
        <v>10687</v>
      </c>
      <c r="I686" s="2" t="s">
        <v>10840</v>
      </c>
      <c r="J686" s="2" t="s">
        <v>10544</v>
      </c>
      <c r="K686" s="2" t="s">
        <v>10598</v>
      </c>
      <c r="L686" s="2">
        <v>413.0</v>
      </c>
    </row>
    <row r="687">
      <c r="A687" s="38">
        <v>686.0</v>
      </c>
      <c r="B687" s="2" t="s">
        <v>3185</v>
      </c>
      <c r="C687" s="2" t="s">
        <v>2960</v>
      </c>
      <c r="D687" s="2" t="s">
        <v>4236</v>
      </c>
      <c r="E687" s="2" t="s">
        <v>10845</v>
      </c>
      <c r="F687" s="2">
        <v>359.0</v>
      </c>
      <c r="G687" s="2">
        <v>0.0</v>
      </c>
      <c r="H687" s="2" t="s">
        <v>10687</v>
      </c>
      <c r="I687" s="2" t="s">
        <v>10840</v>
      </c>
      <c r="J687" s="2" t="s">
        <v>10544</v>
      </c>
      <c r="K687" s="2" t="s">
        <v>10598</v>
      </c>
      <c r="L687" s="2">
        <v>413.0</v>
      </c>
    </row>
    <row r="688">
      <c r="A688" s="38">
        <v>687.0</v>
      </c>
      <c r="B688" s="2" t="s">
        <v>3185</v>
      </c>
      <c r="C688" s="2" t="s">
        <v>2960</v>
      </c>
      <c r="D688" s="2" t="s">
        <v>4238</v>
      </c>
      <c r="E688" s="2" t="s">
        <v>10846</v>
      </c>
      <c r="F688" s="2">
        <v>359.0</v>
      </c>
      <c r="G688" s="2">
        <v>0.0</v>
      </c>
      <c r="H688" s="2" t="s">
        <v>10687</v>
      </c>
      <c r="I688" s="2" t="s">
        <v>10840</v>
      </c>
      <c r="J688" s="2" t="s">
        <v>10544</v>
      </c>
      <c r="K688" s="2" t="s">
        <v>10598</v>
      </c>
      <c r="L688" s="2">
        <v>413.0</v>
      </c>
    </row>
    <row r="689">
      <c r="A689" s="38">
        <v>688.0</v>
      </c>
      <c r="B689" s="2" t="s">
        <v>3185</v>
      </c>
      <c r="C689" s="2" t="s">
        <v>2960</v>
      </c>
      <c r="D689" s="2" t="s">
        <v>4240</v>
      </c>
      <c r="E689" s="39" t="s">
        <v>10847</v>
      </c>
      <c r="F689" s="2">
        <v>359.0</v>
      </c>
      <c r="G689" s="2">
        <v>0.0</v>
      </c>
      <c r="H689" s="2" t="s">
        <v>10687</v>
      </c>
      <c r="I689" s="2" t="s">
        <v>10840</v>
      </c>
      <c r="J689" s="2" t="s">
        <v>10544</v>
      </c>
      <c r="K689" s="2" t="s">
        <v>10598</v>
      </c>
      <c r="L689" s="2">
        <v>413.0</v>
      </c>
    </row>
    <row r="690">
      <c r="A690" s="38">
        <v>689.0</v>
      </c>
      <c r="B690" s="2" t="s">
        <v>3185</v>
      </c>
      <c r="C690" s="2" t="s">
        <v>2960</v>
      </c>
      <c r="D690" s="2" t="s">
        <v>4242</v>
      </c>
      <c r="E690" s="39" t="s">
        <v>10848</v>
      </c>
      <c r="F690" s="2">
        <v>359.0</v>
      </c>
      <c r="G690" s="2">
        <v>0.0</v>
      </c>
      <c r="H690" s="2" t="s">
        <v>10687</v>
      </c>
      <c r="I690" s="2" t="s">
        <v>10840</v>
      </c>
      <c r="J690" s="2" t="s">
        <v>10544</v>
      </c>
      <c r="K690" s="2" t="s">
        <v>10598</v>
      </c>
      <c r="L690" s="2">
        <v>413.0</v>
      </c>
    </row>
    <row r="691">
      <c r="A691" s="38">
        <v>690.0</v>
      </c>
      <c r="B691" s="2" t="s">
        <v>3185</v>
      </c>
      <c r="C691" s="2" t="s">
        <v>2960</v>
      </c>
      <c r="D691" s="2" t="s">
        <v>4244</v>
      </c>
      <c r="E691" s="39" t="s">
        <v>10849</v>
      </c>
      <c r="F691" s="2">
        <v>359.0</v>
      </c>
      <c r="G691" s="2">
        <v>0.0</v>
      </c>
      <c r="H691" s="2" t="s">
        <v>10687</v>
      </c>
      <c r="I691" s="2" t="s">
        <v>10840</v>
      </c>
      <c r="J691" s="2" t="s">
        <v>10544</v>
      </c>
      <c r="K691" s="2" t="s">
        <v>10598</v>
      </c>
      <c r="L691" s="2">
        <v>413.0</v>
      </c>
    </row>
    <row r="692">
      <c r="A692" s="38">
        <v>691.0</v>
      </c>
      <c r="B692" s="2" t="s">
        <v>3185</v>
      </c>
      <c r="C692" s="2" t="s">
        <v>2960</v>
      </c>
      <c r="D692" s="2" t="s">
        <v>4246</v>
      </c>
      <c r="E692" s="39" t="s">
        <v>10850</v>
      </c>
      <c r="F692" s="2">
        <v>359.0</v>
      </c>
      <c r="G692" s="2">
        <v>0.0</v>
      </c>
      <c r="H692" s="2" t="s">
        <v>10687</v>
      </c>
      <c r="I692" s="2" t="s">
        <v>10840</v>
      </c>
      <c r="J692" s="2" t="s">
        <v>10544</v>
      </c>
      <c r="K692" s="2" t="s">
        <v>10598</v>
      </c>
      <c r="L692" s="2">
        <v>413.0</v>
      </c>
    </row>
    <row r="693">
      <c r="A693" s="38">
        <v>692.0</v>
      </c>
      <c r="B693" s="2" t="s">
        <v>3185</v>
      </c>
      <c r="C693" s="2" t="s">
        <v>2960</v>
      </c>
      <c r="D693" s="2" t="s">
        <v>4248</v>
      </c>
      <c r="E693" s="39" t="s">
        <v>10851</v>
      </c>
      <c r="F693" s="2">
        <v>359.0</v>
      </c>
      <c r="G693" s="2">
        <v>0.0</v>
      </c>
      <c r="H693" s="2" t="s">
        <v>10687</v>
      </c>
      <c r="I693" s="2" t="s">
        <v>10840</v>
      </c>
      <c r="J693" s="2" t="s">
        <v>10544</v>
      </c>
      <c r="K693" s="2" t="s">
        <v>10598</v>
      </c>
      <c r="L693" s="2">
        <v>413.0</v>
      </c>
    </row>
    <row r="694">
      <c r="A694" s="38">
        <v>693.0</v>
      </c>
      <c r="B694" s="2" t="s">
        <v>3185</v>
      </c>
      <c r="C694" s="2" t="s">
        <v>2960</v>
      </c>
      <c r="D694" s="2" t="s">
        <v>4250</v>
      </c>
      <c r="E694" s="39" t="s">
        <v>10852</v>
      </c>
      <c r="F694" s="2">
        <v>359.0</v>
      </c>
      <c r="G694" s="2">
        <v>0.0</v>
      </c>
      <c r="H694" s="2" t="s">
        <v>10687</v>
      </c>
      <c r="I694" s="2" t="s">
        <v>10840</v>
      </c>
      <c r="J694" s="2" t="s">
        <v>10544</v>
      </c>
      <c r="K694" s="2" t="s">
        <v>10598</v>
      </c>
      <c r="L694" s="2">
        <v>413.0</v>
      </c>
    </row>
    <row r="695">
      <c r="A695" s="38">
        <v>694.0</v>
      </c>
      <c r="B695" s="2" t="s">
        <v>3185</v>
      </c>
      <c r="C695" s="2" t="s">
        <v>2960</v>
      </c>
      <c r="D695" s="2" t="s">
        <v>4252</v>
      </c>
      <c r="E695" s="39" t="s">
        <v>10853</v>
      </c>
      <c r="F695" s="2">
        <v>359.0</v>
      </c>
      <c r="G695" s="2">
        <v>0.0</v>
      </c>
      <c r="H695" s="2" t="s">
        <v>10687</v>
      </c>
      <c r="I695" s="2" t="s">
        <v>10840</v>
      </c>
      <c r="J695" s="2" t="s">
        <v>10544</v>
      </c>
      <c r="K695" s="2" t="s">
        <v>10598</v>
      </c>
      <c r="L695" s="2">
        <v>413.0</v>
      </c>
    </row>
    <row r="696">
      <c r="A696" s="38">
        <v>695.0</v>
      </c>
      <c r="B696" s="2" t="s">
        <v>3185</v>
      </c>
      <c r="C696" s="2" t="s">
        <v>2960</v>
      </c>
      <c r="D696" s="2" t="s">
        <v>4254</v>
      </c>
      <c r="E696" s="39" t="s">
        <v>10854</v>
      </c>
      <c r="F696" s="2">
        <v>359.0</v>
      </c>
      <c r="G696" s="2">
        <v>0.0</v>
      </c>
      <c r="H696" s="2" t="s">
        <v>10687</v>
      </c>
      <c r="I696" s="2" t="s">
        <v>10840</v>
      </c>
      <c r="J696" s="2" t="s">
        <v>10544</v>
      </c>
      <c r="K696" s="2" t="s">
        <v>10598</v>
      </c>
      <c r="L696" s="2">
        <v>413.0</v>
      </c>
    </row>
    <row r="697">
      <c r="A697" s="38">
        <v>696.0</v>
      </c>
      <c r="B697" s="2" t="s">
        <v>3185</v>
      </c>
      <c r="C697" s="2" t="s">
        <v>2960</v>
      </c>
      <c r="D697" s="2" t="s">
        <v>4256</v>
      </c>
      <c r="E697" s="39" t="s">
        <v>10855</v>
      </c>
      <c r="F697" s="2">
        <v>359.0</v>
      </c>
      <c r="G697" s="2">
        <v>0.0</v>
      </c>
      <c r="H697" s="2" t="s">
        <v>10687</v>
      </c>
      <c r="I697" s="2" t="s">
        <v>10840</v>
      </c>
      <c r="J697" s="2" t="s">
        <v>10544</v>
      </c>
      <c r="K697" s="2" t="s">
        <v>10598</v>
      </c>
      <c r="L697" s="2">
        <v>413.0</v>
      </c>
    </row>
    <row r="698">
      <c r="A698" s="38">
        <v>697.0</v>
      </c>
      <c r="B698" s="2" t="s">
        <v>3185</v>
      </c>
      <c r="C698" s="2" t="s">
        <v>2960</v>
      </c>
      <c r="D698" s="2" t="s">
        <v>4258</v>
      </c>
      <c r="E698" s="39" t="s">
        <v>10856</v>
      </c>
      <c r="F698" s="2">
        <v>359.0</v>
      </c>
      <c r="G698" s="2">
        <v>0.0</v>
      </c>
      <c r="H698" s="2" t="s">
        <v>10687</v>
      </c>
      <c r="I698" s="2" t="s">
        <v>10840</v>
      </c>
      <c r="J698" s="2" t="s">
        <v>10544</v>
      </c>
      <c r="K698" s="2" t="s">
        <v>10598</v>
      </c>
      <c r="L698" s="2">
        <v>413.0</v>
      </c>
    </row>
    <row r="699">
      <c r="A699" s="38">
        <v>698.0</v>
      </c>
      <c r="B699" s="2" t="s">
        <v>3185</v>
      </c>
      <c r="C699" s="2" t="s">
        <v>2960</v>
      </c>
      <c r="D699" s="2" t="s">
        <v>4260</v>
      </c>
      <c r="E699" s="39" t="s">
        <v>10857</v>
      </c>
      <c r="F699" s="2">
        <v>359.0</v>
      </c>
      <c r="G699" s="2">
        <v>0.0</v>
      </c>
      <c r="H699" s="2" t="s">
        <v>10687</v>
      </c>
      <c r="I699" s="2" t="s">
        <v>10840</v>
      </c>
      <c r="J699" s="2" t="s">
        <v>10544</v>
      </c>
      <c r="K699" s="2" t="s">
        <v>10598</v>
      </c>
      <c r="L699" s="2">
        <v>413.0</v>
      </c>
    </row>
    <row r="700">
      <c r="A700" s="38">
        <v>699.0</v>
      </c>
      <c r="B700" s="2" t="s">
        <v>3185</v>
      </c>
      <c r="C700" s="2" t="s">
        <v>2960</v>
      </c>
      <c r="D700" s="2" t="s">
        <v>4262</v>
      </c>
      <c r="E700" s="2" t="s">
        <v>10858</v>
      </c>
      <c r="F700" s="2">
        <v>359.0</v>
      </c>
      <c r="G700" s="2">
        <v>0.0</v>
      </c>
      <c r="H700" s="2" t="s">
        <v>10687</v>
      </c>
      <c r="I700" s="2" t="s">
        <v>10840</v>
      </c>
      <c r="J700" s="2" t="s">
        <v>10544</v>
      </c>
      <c r="K700" s="2" t="s">
        <v>10598</v>
      </c>
      <c r="L700" s="2">
        <v>413.0</v>
      </c>
    </row>
    <row r="701">
      <c r="A701" s="38">
        <v>700.0</v>
      </c>
      <c r="B701" s="2" t="s">
        <v>3185</v>
      </c>
      <c r="C701" s="2" t="s">
        <v>2960</v>
      </c>
      <c r="D701" s="2" t="s">
        <v>4264</v>
      </c>
      <c r="E701" s="39" t="s">
        <v>10859</v>
      </c>
      <c r="F701" s="2">
        <v>359.0</v>
      </c>
      <c r="G701" s="2">
        <v>0.0</v>
      </c>
      <c r="H701" s="2" t="s">
        <v>10687</v>
      </c>
      <c r="I701" s="2" t="s">
        <v>10840</v>
      </c>
      <c r="J701" s="2" t="s">
        <v>10544</v>
      </c>
      <c r="K701" s="2" t="s">
        <v>10598</v>
      </c>
      <c r="L701" s="2">
        <v>413.0</v>
      </c>
    </row>
    <row r="702">
      <c r="A702" s="38">
        <v>701.0</v>
      </c>
      <c r="B702" s="2" t="s">
        <v>3185</v>
      </c>
      <c r="C702" s="2" t="s">
        <v>2960</v>
      </c>
      <c r="D702" s="2" t="s">
        <v>4266</v>
      </c>
      <c r="E702" s="39" t="s">
        <v>10860</v>
      </c>
      <c r="F702" s="2">
        <v>381.0</v>
      </c>
      <c r="G702" s="2">
        <v>0.0</v>
      </c>
      <c r="H702" s="2" t="s">
        <v>10687</v>
      </c>
      <c r="I702" s="2" t="s">
        <v>10840</v>
      </c>
      <c r="J702" s="2" t="s">
        <v>10544</v>
      </c>
      <c r="K702" s="2" t="s">
        <v>10598</v>
      </c>
      <c r="L702" s="2">
        <v>413.0</v>
      </c>
    </row>
    <row r="703">
      <c r="A703" s="38">
        <v>702.0</v>
      </c>
      <c r="B703" s="2" t="s">
        <v>3185</v>
      </c>
      <c r="C703" s="2" t="s">
        <v>2960</v>
      </c>
      <c r="D703" s="2" t="s">
        <v>4268</v>
      </c>
      <c r="E703" s="39" t="s">
        <v>10861</v>
      </c>
      <c r="F703" s="2">
        <v>363.0</v>
      </c>
      <c r="G703" s="2">
        <v>0.0</v>
      </c>
      <c r="H703" s="2" t="s">
        <v>10687</v>
      </c>
      <c r="I703" s="2" t="s">
        <v>10840</v>
      </c>
      <c r="J703" s="2" t="s">
        <v>10544</v>
      </c>
      <c r="K703" s="2" t="s">
        <v>10598</v>
      </c>
      <c r="L703" s="2">
        <v>413.0</v>
      </c>
    </row>
    <row r="704">
      <c r="A704" s="38">
        <v>703.0</v>
      </c>
      <c r="B704" s="2" t="s">
        <v>3185</v>
      </c>
      <c r="C704" s="2" t="s">
        <v>2960</v>
      </c>
      <c r="D704" s="2" t="s">
        <v>4270</v>
      </c>
      <c r="E704" s="39" t="s">
        <v>10862</v>
      </c>
      <c r="F704" s="2">
        <v>403.0</v>
      </c>
      <c r="G704" s="2">
        <v>0.0</v>
      </c>
      <c r="H704" s="2" t="s">
        <v>10687</v>
      </c>
      <c r="I704" s="2" t="s">
        <v>10840</v>
      </c>
      <c r="J704" s="2" t="s">
        <v>10544</v>
      </c>
      <c r="K704" s="2" t="s">
        <v>10598</v>
      </c>
      <c r="L704" s="2">
        <v>413.0</v>
      </c>
    </row>
    <row r="705">
      <c r="A705" s="38">
        <v>704.0</v>
      </c>
      <c r="B705" s="2" t="s">
        <v>3185</v>
      </c>
      <c r="C705" s="2" t="s">
        <v>2960</v>
      </c>
      <c r="D705" s="2" t="s">
        <v>4272</v>
      </c>
      <c r="E705" s="39" t="s">
        <v>10863</v>
      </c>
      <c r="F705" s="2">
        <v>395.0</v>
      </c>
      <c r="G705" s="2">
        <v>0.0</v>
      </c>
      <c r="H705" s="2" t="s">
        <v>10687</v>
      </c>
      <c r="I705" s="2" t="s">
        <v>10840</v>
      </c>
      <c r="J705" s="2" t="s">
        <v>10544</v>
      </c>
      <c r="K705" s="2" t="s">
        <v>10598</v>
      </c>
      <c r="L705" s="2">
        <v>413.0</v>
      </c>
    </row>
    <row r="706">
      <c r="A706" s="38">
        <v>705.0</v>
      </c>
      <c r="B706" s="2" t="s">
        <v>3185</v>
      </c>
      <c r="C706" s="2" t="s">
        <v>2960</v>
      </c>
      <c r="D706" s="2" t="s">
        <v>4274</v>
      </c>
      <c r="E706" s="39" t="s">
        <v>10864</v>
      </c>
      <c r="F706" s="2">
        <v>412.0</v>
      </c>
      <c r="G706" s="2">
        <v>0.0</v>
      </c>
      <c r="H706" s="2" t="s">
        <v>10687</v>
      </c>
      <c r="I706" s="2" t="s">
        <v>10840</v>
      </c>
      <c r="J706" s="2" t="s">
        <v>10544</v>
      </c>
      <c r="K706" s="2" t="s">
        <v>10598</v>
      </c>
      <c r="L706" s="2">
        <v>413.0</v>
      </c>
    </row>
    <row r="707">
      <c r="A707" s="38">
        <v>706.0</v>
      </c>
      <c r="B707" s="2" t="s">
        <v>3185</v>
      </c>
      <c r="C707" s="2" t="s">
        <v>2960</v>
      </c>
      <c r="D707" s="2" t="s">
        <v>4276</v>
      </c>
      <c r="E707" s="39" t="s">
        <v>10865</v>
      </c>
      <c r="F707" s="2">
        <v>411.0</v>
      </c>
      <c r="G707" s="2">
        <v>0.0</v>
      </c>
      <c r="H707" s="2" t="s">
        <v>10687</v>
      </c>
      <c r="I707" s="2" t="s">
        <v>10840</v>
      </c>
      <c r="J707" s="2" t="s">
        <v>10544</v>
      </c>
      <c r="K707" s="2" t="s">
        <v>10598</v>
      </c>
      <c r="L707" s="2">
        <v>413.0</v>
      </c>
    </row>
    <row r="708">
      <c r="A708" s="38">
        <v>707.0</v>
      </c>
      <c r="B708" s="2" t="s">
        <v>3185</v>
      </c>
      <c r="C708" s="2" t="s">
        <v>2960</v>
      </c>
      <c r="D708" s="2" t="s">
        <v>4278</v>
      </c>
      <c r="E708" s="39" t="s">
        <v>10660</v>
      </c>
      <c r="F708" s="2">
        <v>352.0</v>
      </c>
      <c r="G708" s="2">
        <v>0.0</v>
      </c>
      <c r="H708" s="2" t="s">
        <v>10687</v>
      </c>
      <c r="I708" s="2" t="s">
        <v>10840</v>
      </c>
      <c r="J708" s="2" t="s">
        <v>10544</v>
      </c>
      <c r="K708" s="2" t="s">
        <v>10598</v>
      </c>
      <c r="L708" s="2">
        <v>413.0</v>
      </c>
    </row>
    <row r="709">
      <c r="A709" s="38">
        <v>708.0</v>
      </c>
      <c r="B709" s="2" t="s">
        <v>3185</v>
      </c>
      <c r="C709" s="2" t="s">
        <v>2960</v>
      </c>
      <c r="D709" s="2" t="s">
        <v>4280</v>
      </c>
      <c r="E709" s="39" t="s">
        <v>10866</v>
      </c>
      <c r="F709" s="2">
        <v>369.0</v>
      </c>
      <c r="G709" s="2">
        <v>0.0</v>
      </c>
      <c r="H709" s="2" t="s">
        <v>10687</v>
      </c>
      <c r="I709" s="2" t="s">
        <v>10840</v>
      </c>
      <c r="J709" s="2" t="s">
        <v>10544</v>
      </c>
      <c r="K709" s="2" t="s">
        <v>10598</v>
      </c>
      <c r="L709" s="2">
        <v>413.0</v>
      </c>
    </row>
    <row r="710">
      <c r="A710" s="38">
        <v>709.0</v>
      </c>
      <c r="B710" s="2" t="s">
        <v>3184</v>
      </c>
      <c r="C710" s="2" t="s">
        <v>2955</v>
      </c>
      <c r="D710" s="2" t="s">
        <v>4282</v>
      </c>
      <c r="E710" s="39" t="s">
        <v>10867</v>
      </c>
      <c r="F710" s="2">
        <v>353.0</v>
      </c>
      <c r="G710" s="2">
        <v>0.0</v>
      </c>
      <c r="H710" s="2" t="s">
        <v>10687</v>
      </c>
      <c r="I710" s="2" t="s">
        <v>10840</v>
      </c>
      <c r="J710" s="2" t="s">
        <v>10544</v>
      </c>
      <c r="K710" s="2" t="s">
        <v>10598</v>
      </c>
      <c r="L710" s="2">
        <v>413.0</v>
      </c>
    </row>
    <row r="711">
      <c r="A711" s="38">
        <v>710.0</v>
      </c>
      <c r="B711" s="2" t="s">
        <v>3184</v>
      </c>
      <c r="C711" s="2" t="s">
        <v>2955</v>
      </c>
      <c r="D711" s="2" t="s">
        <v>4284</v>
      </c>
      <c r="E711" s="39" t="s">
        <v>10868</v>
      </c>
      <c r="F711" s="2">
        <v>369.0</v>
      </c>
      <c r="G711" s="2">
        <v>0.0</v>
      </c>
      <c r="H711" s="2" t="s">
        <v>10687</v>
      </c>
      <c r="I711" s="2" t="s">
        <v>10840</v>
      </c>
      <c r="J711" s="2" t="s">
        <v>10544</v>
      </c>
      <c r="K711" s="2" t="s">
        <v>10598</v>
      </c>
      <c r="L711" s="2">
        <v>413.0</v>
      </c>
    </row>
    <row r="712">
      <c r="A712" s="38">
        <v>711.0</v>
      </c>
      <c r="B712" s="2" t="s">
        <v>2978</v>
      </c>
      <c r="C712" s="123" t="s">
        <v>2205</v>
      </c>
      <c r="D712" s="112" t="s">
        <v>4286</v>
      </c>
      <c r="E712" s="39" t="s">
        <v>10522</v>
      </c>
      <c r="F712" s="2">
        <v>498.0</v>
      </c>
      <c r="G712" s="2">
        <v>0.0</v>
      </c>
      <c r="H712" s="2" t="s">
        <v>10687</v>
      </c>
      <c r="I712" s="2" t="s">
        <v>10840</v>
      </c>
      <c r="J712" s="2" t="s">
        <v>10544</v>
      </c>
      <c r="K712" s="2" t="s">
        <v>10598</v>
      </c>
      <c r="L712" s="2">
        <v>415.0</v>
      </c>
    </row>
    <row r="713">
      <c r="A713" s="38">
        <v>712.0</v>
      </c>
      <c r="B713" s="2" t="s">
        <v>2978</v>
      </c>
      <c r="C713" s="39" t="s">
        <v>2205</v>
      </c>
      <c r="D713" s="2" t="s">
        <v>4288</v>
      </c>
      <c r="E713" s="39" t="s">
        <v>10734</v>
      </c>
      <c r="F713" s="2">
        <v>367.0</v>
      </c>
      <c r="G713" s="2">
        <v>0.0</v>
      </c>
      <c r="H713" s="2" t="s">
        <v>10687</v>
      </c>
      <c r="I713" s="2" t="s">
        <v>10840</v>
      </c>
      <c r="J713" s="2" t="s">
        <v>10544</v>
      </c>
      <c r="K713" s="2" t="s">
        <v>10598</v>
      </c>
      <c r="L713" s="2">
        <v>415.0</v>
      </c>
    </row>
    <row r="714">
      <c r="A714" s="38">
        <v>713.0</v>
      </c>
      <c r="B714" s="2" t="s">
        <v>2978</v>
      </c>
      <c r="C714" s="39" t="s">
        <v>2205</v>
      </c>
      <c r="D714" s="39" t="s">
        <v>4290</v>
      </c>
      <c r="E714" s="39" t="s">
        <v>10869</v>
      </c>
      <c r="F714" s="2">
        <v>412.0</v>
      </c>
      <c r="G714" s="2">
        <v>0.0</v>
      </c>
      <c r="H714" s="2" t="s">
        <v>10687</v>
      </c>
      <c r="I714" s="2" t="s">
        <v>10840</v>
      </c>
      <c r="J714" s="2" t="s">
        <v>10544</v>
      </c>
      <c r="K714" s="2" t="s">
        <v>10598</v>
      </c>
      <c r="L714" s="2">
        <v>415.0</v>
      </c>
    </row>
    <row r="715">
      <c r="A715" s="38">
        <v>714.0</v>
      </c>
      <c r="B715" s="2" t="s">
        <v>2978</v>
      </c>
      <c r="C715" s="39" t="s">
        <v>2205</v>
      </c>
      <c r="D715" s="39" t="s">
        <v>4292</v>
      </c>
      <c r="E715" s="39" t="s">
        <v>10735</v>
      </c>
      <c r="F715" s="2">
        <v>416.0</v>
      </c>
      <c r="G715" s="2">
        <v>0.0</v>
      </c>
      <c r="H715" s="2" t="s">
        <v>10687</v>
      </c>
      <c r="I715" s="2" t="s">
        <v>10840</v>
      </c>
      <c r="J715" s="2" t="s">
        <v>10544</v>
      </c>
      <c r="K715" s="2" t="s">
        <v>10598</v>
      </c>
      <c r="L715" s="2">
        <v>415.0</v>
      </c>
    </row>
    <row r="716">
      <c r="A716" s="38">
        <v>715.0</v>
      </c>
      <c r="B716" s="2" t="s">
        <v>2978</v>
      </c>
      <c r="C716" s="39" t="s">
        <v>2205</v>
      </c>
      <c r="D716" s="39" t="s">
        <v>4294</v>
      </c>
      <c r="E716" s="39" t="s">
        <v>10870</v>
      </c>
      <c r="F716" s="2">
        <v>359.0</v>
      </c>
      <c r="G716" s="2">
        <v>0.0</v>
      </c>
      <c r="H716" s="2" t="s">
        <v>10687</v>
      </c>
      <c r="I716" s="2" t="s">
        <v>10840</v>
      </c>
      <c r="J716" s="2" t="s">
        <v>10544</v>
      </c>
      <c r="K716" s="2" t="s">
        <v>10598</v>
      </c>
      <c r="L716" s="2">
        <v>415.0</v>
      </c>
    </row>
    <row r="717">
      <c r="A717" s="38">
        <v>716.0</v>
      </c>
      <c r="B717" s="2" t="s">
        <v>2978</v>
      </c>
      <c r="C717" s="39" t="s">
        <v>2205</v>
      </c>
      <c r="D717" s="39" t="s">
        <v>4296</v>
      </c>
      <c r="E717" s="39" t="s">
        <v>10871</v>
      </c>
      <c r="F717" s="2">
        <v>360.0</v>
      </c>
      <c r="G717" s="2">
        <v>0.0</v>
      </c>
      <c r="H717" s="2" t="s">
        <v>10687</v>
      </c>
      <c r="I717" s="2" t="s">
        <v>10840</v>
      </c>
      <c r="J717" s="2" t="s">
        <v>10544</v>
      </c>
      <c r="K717" s="2" t="s">
        <v>10598</v>
      </c>
      <c r="L717" s="2">
        <v>415.0</v>
      </c>
    </row>
    <row r="718">
      <c r="A718" s="38">
        <v>717.0</v>
      </c>
      <c r="B718" s="2" t="s">
        <v>2978</v>
      </c>
      <c r="C718" s="39" t="s">
        <v>2205</v>
      </c>
      <c r="D718" s="39" t="s">
        <v>4298</v>
      </c>
      <c r="E718" s="39" t="s">
        <v>10872</v>
      </c>
      <c r="F718" s="2">
        <v>411.0</v>
      </c>
      <c r="G718" s="2">
        <v>0.0</v>
      </c>
      <c r="H718" s="2" t="s">
        <v>10687</v>
      </c>
      <c r="I718" s="2" t="s">
        <v>10840</v>
      </c>
      <c r="J718" s="2" t="s">
        <v>10544</v>
      </c>
      <c r="K718" s="2" t="s">
        <v>10598</v>
      </c>
      <c r="L718" s="2">
        <v>415.0</v>
      </c>
    </row>
    <row r="719">
      <c r="A719" s="38">
        <v>718.0</v>
      </c>
      <c r="B719" s="2" t="s">
        <v>2978</v>
      </c>
      <c r="C719" s="39" t="s">
        <v>2205</v>
      </c>
      <c r="D719" s="2" t="s">
        <v>4300</v>
      </c>
      <c r="E719" s="39" t="s">
        <v>10873</v>
      </c>
      <c r="F719" s="2">
        <v>360.0</v>
      </c>
      <c r="G719" s="2">
        <v>0.0</v>
      </c>
      <c r="H719" s="2" t="s">
        <v>10687</v>
      </c>
      <c r="I719" s="2" t="s">
        <v>10840</v>
      </c>
      <c r="J719" s="2" t="s">
        <v>10544</v>
      </c>
      <c r="K719" s="2" t="s">
        <v>10598</v>
      </c>
      <c r="L719" s="2">
        <v>415.0</v>
      </c>
    </row>
    <row r="720">
      <c r="A720" s="38">
        <v>719.0</v>
      </c>
      <c r="B720" s="2" t="s">
        <v>2978</v>
      </c>
      <c r="C720" s="39" t="s">
        <v>2205</v>
      </c>
      <c r="D720" s="2" t="s">
        <v>4302</v>
      </c>
      <c r="F720" s="2">
        <v>552.0</v>
      </c>
      <c r="G720" s="2">
        <v>0.0</v>
      </c>
      <c r="H720" s="2" t="s">
        <v>10687</v>
      </c>
      <c r="I720" s="2" t="s">
        <v>10840</v>
      </c>
      <c r="J720" s="2" t="s">
        <v>10544</v>
      </c>
      <c r="K720" s="2" t="s">
        <v>10598</v>
      </c>
      <c r="L720" s="2">
        <v>415.0</v>
      </c>
    </row>
    <row r="721">
      <c r="A721" s="38">
        <v>720.0</v>
      </c>
      <c r="B721" s="2" t="s">
        <v>2978</v>
      </c>
      <c r="C721" s="39" t="s">
        <v>2205</v>
      </c>
      <c r="D721" s="2" t="s">
        <v>4304</v>
      </c>
      <c r="E721" s="2" t="s">
        <v>10874</v>
      </c>
      <c r="F721" s="2">
        <v>558.0</v>
      </c>
      <c r="G721" s="2">
        <v>0.0</v>
      </c>
      <c r="H721" s="2" t="s">
        <v>10687</v>
      </c>
      <c r="I721" s="2" t="s">
        <v>10840</v>
      </c>
      <c r="J721" s="2" t="s">
        <v>10544</v>
      </c>
      <c r="K721" s="2" t="s">
        <v>10598</v>
      </c>
      <c r="L721" s="2">
        <v>415.0</v>
      </c>
    </row>
    <row r="722">
      <c r="A722" s="38">
        <v>721.0</v>
      </c>
      <c r="B722" s="2" t="s">
        <v>4307</v>
      </c>
      <c r="C722" s="39" t="s">
        <v>2606</v>
      </c>
      <c r="D722" s="2" t="s">
        <v>4308</v>
      </c>
      <c r="F722" s="2">
        <v>363.0</v>
      </c>
      <c r="G722" s="2">
        <v>0.0</v>
      </c>
      <c r="H722" s="2" t="s">
        <v>10875</v>
      </c>
      <c r="I722" s="2" t="s">
        <v>10876</v>
      </c>
      <c r="J722" s="2" t="s">
        <v>518</v>
      </c>
      <c r="K722" s="2" t="s">
        <v>10598</v>
      </c>
      <c r="L722" s="2">
        <v>418.0</v>
      </c>
    </row>
    <row r="723">
      <c r="A723" s="38">
        <v>722.0</v>
      </c>
      <c r="B723" s="2" t="s">
        <v>4307</v>
      </c>
      <c r="C723" s="39" t="s">
        <v>2606</v>
      </c>
      <c r="D723" s="2" t="s">
        <v>4313</v>
      </c>
      <c r="F723" s="2">
        <v>511.0</v>
      </c>
      <c r="G723" s="2">
        <v>0.0</v>
      </c>
      <c r="H723" s="2" t="s">
        <v>10875</v>
      </c>
      <c r="I723" s="2" t="s">
        <v>10876</v>
      </c>
      <c r="J723" s="2" t="s">
        <v>518</v>
      </c>
      <c r="K723" s="2" t="s">
        <v>10598</v>
      </c>
      <c r="L723" s="2">
        <v>418.0</v>
      </c>
    </row>
    <row r="724">
      <c r="A724" s="38">
        <v>723.0</v>
      </c>
      <c r="B724" s="2" t="s">
        <v>4318</v>
      </c>
      <c r="C724" s="39" t="s">
        <v>4319</v>
      </c>
      <c r="D724" s="2" t="s">
        <v>4320</v>
      </c>
      <c r="F724" s="2">
        <v>431.0</v>
      </c>
      <c r="G724" s="2">
        <v>0.0</v>
      </c>
      <c r="H724" s="2" t="s">
        <v>10875</v>
      </c>
      <c r="I724" s="2" t="s">
        <v>10876</v>
      </c>
      <c r="J724" s="2" t="s">
        <v>518</v>
      </c>
      <c r="K724" s="2" t="s">
        <v>10598</v>
      </c>
      <c r="L724" s="2">
        <v>418.0</v>
      </c>
    </row>
    <row r="725">
      <c r="A725" s="38">
        <v>724.0</v>
      </c>
      <c r="B725" s="2" t="s">
        <v>4318</v>
      </c>
      <c r="C725" s="39" t="s">
        <v>4319</v>
      </c>
      <c r="D725" s="2" t="s">
        <v>4324</v>
      </c>
      <c r="F725" s="2">
        <v>356.0</v>
      </c>
      <c r="G725" s="2">
        <v>0.0</v>
      </c>
      <c r="H725" s="2" t="s">
        <v>10875</v>
      </c>
      <c r="I725" s="2" t="s">
        <v>10876</v>
      </c>
      <c r="J725" s="2" t="s">
        <v>518</v>
      </c>
      <c r="K725" s="2" t="s">
        <v>10598</v>
      </c>
      <c r="L725" s="2">
        <v>418.0</v>
      </c>
    </row>
    <row r="726">
      <c r="A726" s="38">
        <v>725.0</v>
      </c>
      <c r="B726" s="162" t="s">
        <v>4327</v>
      </c>
      <c r="C726" s="2" t="s">
        <v>4328</v>
      </c>
      <c r="D726" s="2" t="s">
        <v>4329</v>
      </c>
      <c r="F726" s="2">
        <v>357.0</v>
      </c>
      <c r="G726" s="2">
        <v>0.0</v>
      </c>
      <c r="H726" s="2" t="s">
        <v>10875</v>
      </c>
      <c r="I726" s="2" t="s">
        <v>10876</v>
      </c>
      <c r="J726" s="2" t="s">
        <v>518</v>
      </c>
      <c r="K726" s="2" t="s">
        <v>10598</v>
      </c>
      <c r="L726" s="2">
        <v>418.0</v>
      </c>
    </row>
    <row r="727">
      <c r="A727" s="38">
        <v>726.0</v>
      </c>
      <c r="B727" s="162" t="s">
        <v>4327</v>
      </c>
      <c r="C727" s="2" t="s">
        <v>4328</v>
      </c>
      <c r="D727" s="2" t="s">
        <v>4332</v>
      </c>
      <c r="F727" s="2">
        <v>442.0</v>
      </c>
      <c r="G727" s="2">
        <v>0.0</v>
      </c>
      <c r="H727" s="2" t="s">
        <v>10875</v>
      </c>
      <c r="I727" s="2" t="s">
        <v>10876</v>
      </c>
      <c r="J727" s="2" t="s">
        <v>518</v>
      </c>
      <c r="K727" s="2" t="s">
        <v>10598</v>
      </c>
      <c r="L727" s="2">
        <v>418.0</v>
      </c>
    </row>
    <row r="728">
      <c r="A728" s="38">
        <v>727.0</v>
      </c>
      <c r="B728" s="2" t="s">
        <v>4318</v>
      </c>
      <c r="C728" s="39" t="s">
        <v>4319</v>
      </c>
      <c r="D728" s="2" t="s">
        <v>4336</v>
      </c>
      <c r="F728" s="2">
        <v>584.0</v>
      </c>
      <c r="G728" s="2">
        <v>0.0</v>
      </c>
      <c r="H728" s="2" t="s">
        <v>10875</v>
      </c>
      <c r="I728" s="2" t="s">
        <v>10876</v>
      </c>
      <c r="J728" s="2" t="s">
        <v>518</v>
      </c>
      <c r="K728" s="2" t="s">
        <v>10598</v>
      </c>
      <c r="L728" s="2">
        <v>418.0</v>
      </c>
    </row>
    <row r="729">
      <c r="A729" s="38">
        <v>728.0</v>
      </c>
      <c r="B729" s="2" t="s">
        <v>4318</v>
      </c>
      <c r="C729" s="39" t="s">
        <v>4319</v>
      </c>
      <c r="D729" s="2" t="s">
        <v>4340</v>
      </c>
      <c r="F729" s="2">
        <v>509.0</v>
      </c>
      <c r="G729" s="2">
        <v>0.0</v>
      </c>
      <c r="H729" s="2" t="s">
        <v>10875</v>
      </c>
      <c r="I729" s="2" t="s">
        <v>10876</v>
      </c>
      <c r="J729" s="2" t="s">
        <v>518</v>
      </c>
      <c r="K729" s="2" t="s">
        <v>10598</v>
      </c>
      <c r="L729" s="2">
        <v>418.0</v>
      </c>
    </row>
    <row r="730">
      <c r="A730" s="38">
        <v>729.0</v>
      </c>
      <c r="B730" s="162" t="s">
        <v>4327</v>
      </c>
      <c r="C730" s="2" t="s">
        <v>4328</v>
      </c>
      <c r="D730" s="2" t="s">
        <v>4343</v>
      </c>
      <c r="F730" s="2">
        <v>572.0</v>
      </c>
      <c r="G730" s="2">
        <v>0.0</v>
      </c>
      <c r="H730" s="2" t="s">
        <v>10875</v>
      </c>
      <c r="I730" s="2" t="s">
        <v>10876</v>
      </c>
      <c r="J730" s="2" t="s">
        <v>518</v>
      </c>
      <c r="K730" s="2" t="s">
        <v>10598</v>
      </c>
      <c r="L730" s="2">
        <v>418.0</v>
      </c>
    </row>
    <row r="731">
      <c r="A731" s="38">
        <v>730.0</v>
      </c>
      <c r="B731" s="162" t="s">
        <v>4327</v>
      </c>
      <c r="C731" s="2" t="s">
        <v>4328</v>
      </c>
      <c r="D731" s="2" t="s">
        <v>4346</v>
      </c>
      <c r="F731" s="2">
        <v>507.0</v>
      </c>
      <c r="G731" s="2">
        <v>0.0</v>
      </c>
      <c r="H731" s="2" t="s">
        <v>10875</v>
      </c>
      <c r="I731" s="2" t="s">
        <v>10876</v>
      </c>
      <c r="J731" s="2" t="s">
        <v>518</v>
      </c>
      <c r="K731" s="2" t="s">
        <v>10598</v>
      </c>
      <c r="L731" s="2">
        <v>418.0</v>
      </c>
    </row>
    <row r="732">
      <c r="A732" s="38">
        <v>731.0</v>
      </c>
      <c r="B732" s="2" t="s">
        <v>4318</v>
      </c>
      <c r="C732" s="39" t="s">
        <v>4319</v>
      </c>
      <c r="D732" s="2" t="s">
        <v>4349</v>
      </c>
      <c r="E732" s="39" t="s">
        <v>10877</v>
      </c>
      <c r="F732" s="2">
        <v>352.0</v>
      </c>
      <c r="G732" s="2">
        <v>0.0</v>
      </c>
      <c r="H732" s="2" t="s">
        <v>10875</v>
      </c>
      <c r="I732" s="2" t="s">
        <v>10876</v>
      </c>
      <c r="J732" s="2" t="s">
        <v>518</v>
      </c>
      <c r="K732" s="2" t="s">
        <v>10598</v>
      </c>
      <c r="L732" s="2">
        <v>418.0</v>
      </c>
    </row>
    <row r="733">
      <c r="A733" s="38">
        <v>732.0</v>
      </c>
      <c r="B733" s="2" t="s">
        <v>4318</v>
      </c>
      <c r="C733" s="39" t="s">
        <v>4319</v>
      </c>
      <c r="D733" s="2" t="s">
        <v>4351</v>
      </c>
      <c r="E733" s="39" t="s">
        <v>10554</v>
      </c>
      <c r="F733" s="2">
        <v>359.0</v>
      </c>
      <c r="G733" s="2">
        <v>0.0</v>
      </c>
      <c r="H733" s="2" t="s">
        <v>10875</v>
      </c>
      <c r="I733" s="2" t="s">
        <v>10876</v>
      </c>
      <c r="J733" s="2" t="s">
        <v>518</v>
      </c>
      <c r="K733" s="2" t="s">
        <v>10598</v>
      </c>
      <c r="L733" s="2">
        <v>418.0</v>
      </c>
    </row>
    <row r="734">
      <c r="A734" s="38">
        <v>733.0</v>
      </c>
      <c r="B734" s="2" t="s">
        <v>4318</v>
      </c>
      <c r="C734" s="39" t="s">
        <v>4319</v>
      </c>
      <c r="D734" s="2" t="s">
        <v>4353</v>
      </c>
      <c r="E734" s="2" t="s">
        <v>10878</v>
      </c>
      <c r="F734" s="2">
        <v>358.0</v>
      </c>
      <c r="G734" s="2">
        <v>0.0</v>
      </c>
      <c r="H734" s="2" t="s">
        <v>10875</v>
      </c>
      <c r="I734" s="2" t="s">
        <v>10876</v>
      </c>
      <c r="J734" s="2" t="s">
        <v>518</v>
      </c>
      <c r="K734" s="2" t="s">
        <v>10598</v>
      </c>
      <c r="L734" s="2">
        <v>418.0</v>
      </c>
    </row>
    <row r="735">
      <c r="A735" s="38">
        <v>734.0</v>
      </c>
      <c r="B735" s="2" t="s">
        <v>4318</v>
      </c>
      <c r="C735" s="39" t="s">
        <v>4319</v>
      </c>
      <c r="D735" s="2" t="s">
        <v>4355</v>
      </c>
      <c r="E735" s="163" t="s">
        <v>10879</v>
      </c>
      <c r="F735" s="2">
        <v>507.0</v>
      </c>
      <c r="G735" s="2">
        <v>0.0</v>
      </c>
      <c r="H735" s="2" t="s">
        <v>10875</v>
      </c>
      <c r="I735" s="2" t="s">
        <v>10876</v>
      </c>
      <c r="J735" s="2" t="s">
        <v>518</v>
      </c>
      <c r="K735" s="2" t="s">
        <v>10598</v>
      </c>
      <c r="L735" s="2">
        <v>418.0</v>
      </c>
    </row>
    <row r="736">
      <c r="A736" s="38">
        <v>735.0</v>
      </c>
      <c r="B736" s="2" t="s">
        <v>4318</v>
      </c>
      <c r="C736" s="39" t="s">
        <v>4319</v>
      </c>
      <c r="D736" s="2" t="s">
        <v>4357</v>
      </c>
      <c r="E736" s="163" t="s">
        <v>10880</v>
      </c>
      <c r="F736" s="2">
        <v>511.0</v>
      </c>
      <c r="G736" s="2">
        <v>0.0</v>
      </c>
      <c r="H736" s="2" t="s">
        <v>10875</v>
      </c>
      <c r="I736" s="2" t="s">
        <v>10876</v>
      </c>
      <c r="J736" s="2" t="s">
        <v>518</v>
      </c>
      <c r="K736" s="2" t="s">
        <v>10598</v>
      </c>
      <c r="L736" s="2">
        <v>418.0</v>
      </c>
    </row>
    <row r="737">
      <c r="A737" s="38">
        <v>736.0</v>
      </c>
      <c r="B737" s="2" t="s">
        <v>4318</v>
      </c>
      <c r="C737" s="39" t="s">
        <v>4319</v>
      </c>
      <c r="D737" s="2" t="s">
        <v>4359</v>
      </c>
      <c r="E737" s="163" t="s">
        <v>10881</v>
      </c>
      <c r="F737" s="2">
        <v>519.0</v>
      </c>
      <c r="G737" s="2">
        <v>0.0</v>
      </c>
      <c r="H737" s="2" t="s">
        <v>10875</v>
      </c>
      <c r="I737" s="2" t="s">
        <v>10876</v>
      </c>
      <c r="J737" s="2" t="s">
        <v>518</v>
      </c>
      <c r="K737" s="2" t="s">
        <v>10598</v>
      </c>
      <c r="L737" s="2">
        <v>418.0</v>
      </c>
    </row>
    <row r="738">
      <c r="A738" s="38">
        <v>737.0</v>
      </c>
      <c r="B738" s="2" t="s">
        <v>4361</v>
      </c>
      <c r="C738" s="2" t="s">
        <v>1211</v>
      </c>
      <c r="D738" s="2" t="s">
        <v>4361</v>
      </c>
      <c r="F738" s="2">
        <v>563.0</v>
      </c>
      <c r="G738" s="2">
        <v>2.0</v>
      </c>
      <c r="H738" s="2" t="s">
        <v>10542</v>
      </c>
      <c r="I738" s="2" t="s">
        <v>10613</v>
      </c>
      <c r="J738" s="2" t="s">
        <v>10544</v>
      </c>
      <c r="K738" s="2" t="s">
        <v>10598</v>
      </c>
      <c r="L738" s="2">
        <v>414.0</v>
      </c>
    </row>
    <row r="739">
      <c r="A739" s="38">
        <v>738.0</v>
      </c>
      <c r="B739" s="2" t="s">
        <v>4363</v>
      </c>
      <c r="C739" s="2" t="s">
        <v>1211</v>
      </c>
      <c r="D739" s="2" t="s">
        <v>4363</v>
      </c>
      <c r="F739" s="2">
        <v>563.0</v>
      </c>
      <c r="G739" s="2">
        <v>2.0</v>
      </c>
      <c r="H739" s="2" t="s">
        <v>10542</v>
      </c>
      <c r="I739" s="2" t="s">
        <v>10613</v>
      </c>
      <c r="J739" s="2" t="s">
        <v>10544</v>
      </c>
      <c r="K739" s="2" t="s">
        <v>10598</v>
      </c>
      <c r="L739" s="2">
        <v>414.0</v>
      </c>
    </row>
    <row r="740">
      <c r="A740" s="38">
        <v>739.0</v>
      </c>
      <c r="B740" s="39" t="s">
        <v>4365</v>
      </c>
      <c r="C740" s="2" t="s">
        <v>1211</v>
      </c>
      <c r="D740" s="2" t="s">
        <v>4365</v>
      </c>
      <c r="F740" s="2">
        <v>561.0</v>
      </c>
      <c r="G740" s="2">
        <v>2.0</v>
      </c>
      <c r="H740" s="2" t="s">
        <v>10542</v>
      </c>
      <c r="I740" s="2" t="s">
        <v>10613</v>
      </c>
      <c r="J740" s="2" t="s">
        <v>10544</v>
      </c>
      <c r="K740" s="2" t="s">
        <v>10598</v>
      </c>
      <c r="L740" s="2">
        <v>414.0</v>
      </c>
    </row>
    <row r="741">
      <c r="A741" s="38">
        <v>740.0</v>
      </c>
      <c r="B741" s="2" t="s">
        <v>4367</v>
      </c>
      <c r="C741" s="2" t="s">
        <v>1211</v>
      </c>
      <c r="D741" s="2" t="s">
        <v>4367</v>
      </c>
      <c r="F741" s="2">
        <v>558.0</v>
      </c>
      <c r="G741" s="2">
        <v>2.0</v>
      </c>
      <c r="H741" s="2" t="s">
        <v>10542</v>
      </c>
      <c r="I741" s="2" t="s">
        <v>10613</v>
      </c>
      <c r="J741" s="2" t="s">
        <v>10544</v>
      </c>
      <c r="K741" s="2" t="s">
        <v>10598</v>
      </c>
      <c r="L741" s="2">
        <v>414.0</v>
      </c>
    </row>
    <row r="742">
      <c r="A742" s="38">
        <v>741.0</v>
      </c>
      <c r="B742" s="2" t="s">
        <v>4369</v>
      </c>
      <c r="C742" s="2" t="s">
        <v>1211</v>
      </c>
      <c r="D742" s="2" t="s">
        <v>4369</v>
      </c>
      <c r="F742" s="2">
        <v>558.0</v>
      </c>
      <c r="G742" s="2">
        <v>2.0</v>
      </c>
      <c r="H742" s="2" t="s">
        <v>10542</v>
      </c>
      <c r="I742" s="2" t="s">
        <v>10613</v>
      </c>
      <c r="J742" s="2" t="s">
        <v>10544</v>
      </c>
      <c r="K742" s="2" t="s">
        <v>10598</v>
      </c>
      <c r="L742" s="2">
        <v>414.0</v>
      </c>
    </row>
    <row r="743">
      <c r="A743" s="38">
        <v>742.0</v>
      </c>
      <c r="B743" s="2" t="s">
        <v>4371</v>
      </c>
      <c r="C743" s="2" t="s">
        <v>1211</v>
      </c>
      <c r="D743" s="2" t="s">
        <v>4371</v>
      </c>
      <c r="F743" s="2">
        <v>536.0</v>
      </c>
      <c r="G743" s="2">
        <v>1.0</v>
      </c>
      <c r="H743" s="2" t="s">
        <v>10542</v>
      </c>
      <c r="I743" s="2" t="s">
        <v>10613</v>
      </c>
      <c r="J743" s="2" t="s">
        <v>10544</v>
      </c>
      <c r="K743" s="2" t="s">
        <v>10598</v>
      </c>
      <c r="L743" s="2">
        <v>414.0</v>
      </c>
    </row>
    <row r="744">
      <c r="A744" s="38">
        <v>743.0</v>
      </c>
      <c r="B744" s="2" t="s">
        <v>4373</v>
      </c>
      <c r="C744" s="2" t="s">
        <v>1211</v>
      </c>
      <c r="D744" s="2" t="s">
        <v>4373</v>
      </c>
      <c r="F744" s="2">
        <v>561.0</v>
      </c>
      <c r="G744" s="2">
        <v>2.0</v>
      </c>
      <c r="H744" s="2" t="s">
        <v>10542</v>
      </c>
      <c r="I744" s="2" t="s">
        <v>10613</v>
      </c>
      <c r="J744" s="2" t="s">
        <v>10544</v>
      </c>
      <c r="K744" s="2" t="s">
        <v>10598</v>
      </c>
      <c r="L744" s="2">
        <v>414.0</v>
      </c>
    </row>
    <row r="745">
      <c r="A745" s="38">
        <v>744.0</v>
      </c>
      <c r="B745" s="2" t="s">
        <v>4375</v>
      </c>
      <c r="C745" s="2" t="s">
        <v>1211</v>
      </c>
      <c r="D745" s="2" t="s">
        <v>4375</v>
      </c>
      <c r="F745" s="2">
        <v>564.0</v>
      </c>
      <c r="G745" s="2">
        <v>2.0</v>
      </c>
      <c r="H745" s="2" t="s">
        <v>10542</v>
      </c>
      <c r="I745" s="2" t="s">
        <v>10613</v>
      </c>
      <c r="J745" s="2" t="s">
        <v>10544</v>
      </c>
      <c r="K745" s="2" t="s">
        <v>10598</v>
      </c>
      <c r="L745" s="2">
        <v>414.0</v>
      </c>
    </row>
    <row r="746">
      <c r="A746" s="38">
        <v>745.0</v>
      </c>
      <c r="B746" s="2" t="s">
        <v>4377</v>
      </c>
      <c r="C746" s="2" t="s">
        <v>1211</v>
      </c>
      <c r="D746" s="2" t="s">
        <v>4377</v>
      </c>
      <c r="F746" s="2">
        <v>532.0</v>
      </c>
      <c r="G746" s="2">
        <v>0.0</v>
      </c>
      <c r="H746" s="2" t="s">
        <v>10542</v>
      </c>
      <c r="I746" s="2" t="s">
        <v>10613</v>
      </c>
      <c r="J746" s="2" t="s">
        <v>10544</v>
      </c>
      <c r="K746" s="2" t="s">
        <v>10598</v>
      </c>
      <c r="L746" s="2">
        <v>414.0</v>
      </c>
    </row>
    <row r="747">
      <c r="A747" s="38">
        <v>746.0</v>
      </c>
      <c r="B747" s="2" t="s">
        <v>4379</v>
      </c>
      <c r="C747" s="2" t="s">
        <v>1211</v>
      </c>
      <c r="D747" s="2" t="s">
        <v>4380</v>
      </c>
      <c r="F747" s="2">
        <v>553.0</v>
      </c>
      <c r="G747" s="2">
        <v>0.0</v>
      </c>
      <c r="H747" s="2" t="s">
        <v>10542</v>
      </c>
      <c r="I747" s="2" t="s">
        <v>10613</v>
      </c>
      <c r="J747" s="2" t="s">
        <v>10544</v>
      </c>
      <c r="K747" s="2" t="s">
        <v>10598</v>
      </c>
      <c r="L747" s="2">
        <v>414.0</v>
      </c>
    </row>
    <row r="748">
      <c r="A748" s="38">
        <v>747.0</v>
      </c>
      <c r="B748" s="2" t="s">
        <v>4382</v>
      </c>
      <c r="C748" s="2" t="s">
        <v>1211</v>
      </c>
      <c r="D748" s="2" t="s">
        <v>4382</v>
      </c>
      <c r="F748" s="2">
        <v>532.0</v>
      </c>
      <c r="G748" s="2">
        <v>0.0</v>
      </c>
      <c r="H748" s="2" t="s">
        <v>10542</v>
      </c>
      <c r="I748" s="2" t="s">
        <v>10613</v>
      </c>
      <c r="J748" s="2" t="s">
        <v>10544</v>
      </c>
      <c r="K748" s="2" t="s">
        <v>10598</v>
      </c>
      <c r="L748" s="2">
        <v>414.0</v>
      </c>
    </row>
    <row r="749">
      <c r="A749" s="38">
        <v>748.0</v>
      </c>
      <c r="B749" s="2" t="s">
        <v>4377</v>
      </c>
      <c r="C749" s="2" t="s">
        <v>1211</v>
      </c>
      <c r="D749" s="2" t="s">
        <v>4384</v>
      </c>
      <c r="E749" s="2" t="s">
        <v>10874</v>
      </c>
      <c r="F749" s="2">
        <v>533.0</v>
      </c>
      <c r="G749" s="2">
        <v>0.0</v>
      </c>
      <c r="H749" s="2" t="s">
        <v>10542</v>
      </c>
      <c r="I749" s="2" t="s">
        <v>10613</v>
      </c>
      <c r="J749" s="2" t="s">
        <v>10544</v>
      </c>
      <c r="K749" s="2" t="s">
        <v>10598</v>
      </c>
      <c r="L749" s="2">
        <v>414.0</v>
      </c>
    </row>
    <row r="750">
      <c r="A750" s="38">
        <v>749.0</v>
      </c>
      <c r="B750" s="2" t="s">
        <v>4377</v>
      </c>
      <c r="C750" s="2" t="s">
        <v>1211</v>
      </c>
      <c r="D750" s="2" t="s">
        <v>10882</v>
      </c>
      <c r="E750" s="39" t="s">
        <v>10883</v>
      </c>
      <c r="F750" s="2">
        <v>532.0</v>
      </c>
      <c r="G750" s="2">
        <v>0.0</v>
      </c>
      <c r="H750" s="2" t="s">
        <v>10542</v>
      </c>
      <c r="I750" s="2" t="s">
        <v>10613</v>
      </c>
      <c r="J750" s="2" t="s">
        <v>10544</v>
      </c>
      <c r="K750" s="2" t="s">
        <v>10598</v>
      </c>
      <c r="L750" s="2">
        <v>414.0</v>
      </c>
    </row>
    <row r="751">
      <c r="A751" s="38">
        <v>750.0</v>
      </c>
      <c r="B751" s="2" t="s">
        <v>4379</v>
      </c>
      <c r="C751" s="2" t="s">
        <v>1211</v>
      </c>
      <c r="D751" s="2" t="s">
        <v>4388</v>
      </c>
      <c r="E751" s="39" t="s">
        <v>10884</v>
      </c>
      <c r="F751" s="2">
        <v>554.0</v>
      </c>
      <c r="G751" s="2">
        <v>0.0</v>
      </c>
      <c r="H751" s="2" t="s">
        <v>10542</v>
      </c>
      <c r="I751" s="2" t="s">
        <v>10613</v>
      </c>
      <c r="J751" s="2" t="s">
        <v>10544</v>
      </c>
      <c r="K751" s="2" t="s">
        <v>10598</v>
      </c>
      <c r="L751" s="2">
        <v>414.0</v>
      </c>
    </row>
    <row r="752">
      <c r="A752" s="38">
        <v>751.0</v>
      </c>
      <c r="B752" s="2" t="s">
        <v>4379</v>
      </c>
      <c r="C752" s="2" t="s">
        <v>1211</v>
      </c>
      <c r="D752" s="2" t="s">
        <v>4390</v>
      </c>
      <c r="E752" s="2" t="s">
        <v>10885</v>
      </c>
      <c r="F752" s="2">
        <v>553.0</v>
      </c>
      <c r="G752" s="2">
        <v>0.0</v>
      </c>
      <c r="H752" s="2" t="s">
        <v>10542</v>
      </c>
      <c r="I752" s="2" t="s">
        <v>10613</v>
      </c>
      <c r="J752" s="2" t="s">
        <v>10544</v>
      </c>
      <c r="K752" s="2" t="s">
        <v>10598</v>
      </c>
      <c r="L752" s="2">
        <v>414.0</v>
      </c>
    </row>
    <row r="753">
      <c r="A753" s="38">
        <v>752.0</v>
      </c>
      <c r="B753" s="2" t="s">
        <v>4382</v>
      </c>
      <c r="C753" s="2" t="s">
        <v>1211</v>
      </c>
      <c r="D753" s="2" t="s">
        <v>4392</v>
      </c>
      <c r="E753" s="39" t="s">
        <v>10886</v>
      </c>
      <c r="F753" s="2">
        <v>532.0</v>
      </c>
      <c r="G753" s="2">
        <v>0.0</v>
      </c>
      <c r="H753" s="2" t="s">
        <v>10542</v>
      </c>
      <c r="I753" s="2" t="s">
        <v>10613</v>
      </c>
      <c r="J753" s="2" t="s">
        <v>10544</v>
      </c>
      <c r="K753" s="2" t="s">
        <v>10598</v>
      </c>
      <c r="L753" s="2">
        <v>414.0</v>
      </c>
    </row>
    <row r="754">
      <c r="A754" s="38">
        <v>753.0</v>
      </c>
      <c r="B754" s="2" t="s">
        <v>4382</v>
      </c>
      <c r="C754" s="2" t="s">
        <v>1211</v>
      </c>
      <c r="D754" s="2" t="s">
        <v>10887</v>
      </c>
      <c r="E754" s="2" t="s">
        <v>10888</v>
      </c>
      <c r="F754" s="2">
        <v>534.0</v>
      </c>
      <c r="G754" s="2">
        <v>0.0</v>
      </c>
      <c r="H754" s="2" t="s">
        <v>10542</v>
      </c>
      <c r="I754" s="2" t="s">
        <v>10613</v>
      </c>
      <c r="J754" s="2" t="s">
        <v>10544</v>
      </c>
      <c r="K754" s="2" t="s">
        <v>10598</v>
      </c>
      <c r="L754" s="2">
        <v>414.0</v>
      </c>
    </row>
    <row r="755">
      <c r="A755" s="38">
        <v>754.0</v>
      </c>
      <c r="B755" s="2" t="s">
        <v>4382</v>
      </c>
      <c r="C755" s="2" t="s">
        <v>1211</v>
      </c>
      <c r="D755" s="2" t="s">
        <v>4396</v>
      </c>
      <c r="E755" s="39" t="s">
        <v>10889</v>
      </c>
      <c r="F755" s="2">
        <v>533.0</v>
      </c>
      <c r="G755" s="2">
        <v>0.0</v>
      </c>
      <c r="H755" s="2" t="s">
        <v>10542</v>
      </c>
      <c r="I755" s="2" t="s">
        <v>10613</v>
      </c>
      <c r="J755" s="2" t="s">
        <v>10544</v>
      </c>
      <c r="K755" s="2" t="s">
        <v>10598</v>
      </c>
      <c r="L755" s="2">
        <v>414.0</v>
      </c>
    </row>
    <row r="756">
      <c r="A756" s="38">
        <v>755.0</v>
      </c>
      <c r="B756" s="2" t="s">
        <v>4382</v>
      </c>
      <c r="C756" s="2" t="s">
        <v>1211</v>
      </c>
      <c r="D756" s="2" t="s">
        <v>4398</v>
      </c>
      <c r="E756" s="39" t="s">
        <v>10890</v>
      </c>
      <c r="F756" s="2">
        <v>532.0</v>
      </c>
      <c r="G756" s="2">
        <v>0.0</v>
      </c>
      <c r="H756" s="2" t="s">
        <v>10542</v>
      </c>
      <c r="I756" s="2" t="s">
        <v>10613</v>
      </c>
      <c r="J756" s="2" t="s">
        <v>10544</v>
      </c>
      <c r="K756" s="2" t="s">
        <v>10598</v>
      </c>
      <c r="L756" s="2">
        <v>414.0</v>
      </c>
    </row>
    <row r="757">
      <c r="A757" s="38">
        <v>756.0</v>
      </c>
      <c r="B757" s="2" t="s">
        <v>2074</v>
      </c>
      <c r="C757" s="2" t="s">
        <v>2075</v>
      </c>
      <c r="D757" s="2" t="s">
        <v>4400</v>
      </c>
      <c r="E757" s="39" t="s">
        <v>10891</v>
      </c>
      <c r="F757" s="2">
        <v>501.7</v>
      </c>
      <c r="G757" s="2">
        <v>1.4</v>
      </c>
      <c r="H757" s="2" t="s">
        <v>10519</v>
      </c>
      <c r="I757" s="2" t="s">
        <v>10613</v>
      </c>
      <c r="J757" s="2" t="s">
        <v>10544</v>
      </c>
      <c r="K757" s="2" t="s">
        <v>10598</v>
      </c>
      <c r="L757" s="2">
        <v>420.0</v>
      </c>
    </row>
    <row r="758">
      <c r="A758" s="38">
        <v>757.0</v>
      </c>
      <c r="B758" s="2" t="s">
        <v>2074</v>
      </c>
      <c r="C758" s="2" t="s">
        <v>2075</v>
      </c>
      <c r="D758" s="2" t="s">
        <v>4402</v>
      </c>
      <c r="E758" s="39" t="s">
        <v>10892</v>
      </c>
      <c r="F758" s="2">
        <v>499.0</v>
      </c>
      <c r="G758" s="2">
        <v>0.1</v>
      </c>
      <c r="H758" s="2" t="s">
        <v>10519</v>
      </c>
      <c r="I758" s="2" t="s">
        <v>10613</v>
      </c>
      <c r="J758" s="2" t="s">
        <v>10544</v>
      </c>
      <c r="K758" s="2" t="s">
        <v>10598</v>
      </c>
      <c r="L758" s="2">
        <v>420.0</v>
      </c>
    </row>
    <row r="759">
      <c r="A759" s="38">
        <v>758.0</v>
      </c>
      <c r="B759" s="2" t="s">
        <v>4404</v>
      </c>
      <c r="C759" s="2" t="s">
        <v>4405</v>
      </c>
      <c r="D759" s="2" t="s">
        <v>4406</v>
      </c>
      <c r="F759" s="2">
        <v>359.0</v>
      </c>
      <c r="G759" s="2">
        <v>0.0</v>
      </c>
      <c r="H759" s="2" t="s">
        <v>10526</v>
      </c>
      <c r="I759" s="2" t="s">
        <v>10613</v>
      </c>
      <c r="J759" s="2" t="s">
        <v>10544</v>
      </c>
      <c r="K759" s="2" t="s">
        <v>10598</v>
      </c>
      <c r="L759" s="2">
        <v>421.0</v>
      </c>
    </row>
    <row r="760">
      <c r="A760" s="38">
        <v>759.0</v>
      </c>
      <c r="B760" s="2" t="s">
        <v>4404</v>
      </c>
      <c r="C760" s="2" t="s">
        <v>4405</v>
      </c>
      <c r="D760" s="2" t="s">
        <v>4409</v>
      </c>
      <c r="E760" s="2" t="str">
        <f t="shared" ref="E760:E762" si="4">RIGHT(D760,LEN(D760) - (FIND("_",D760)))</f>
        <v>F86Y</v>
      </c>
      <c r="F760" s="2">
        <v>376.0</v>
      </c>
      <c r="G760" s="2">
        <v>0.0</v>
      </c>
      <c r="H760" s="2" t="s">
        <v>10526</v>
      </c>
      <c r="I760" s="2" t="s">
        <v>10613</v>
      </c>
      <c r="J760" s="2" t="s">
        <v>10544</v>
      </c>
      <c r="K760" s="2" t="s">
        <v>10598</v>
      </c>
      <c r="L760" s="2">
        <v>421.0</v>
      </c>
    </row>
    <row r="761">
      <c r="A761" s="38">
        <v>760.0</v>
      </c>
      <c r="B761" s="2" t="s">
        <v>4404</v>
      </c>
      <c r="C761" s="2" t="s">
        <v>4405</v>
      </c>
      <c r="D761" s="2" t="s">
        <v>4411</v>
      </c>
      <c r="E761" s="2" t="str">
        <f t="shared" si="4"/>
        <v>S90A</v>
      </c>
      <c r="F761" s="2">
        <v>358.0</v>
      </c>
      <c r="G761" s="2">
        <v>0.0</v>
      </c>
      <c r="H761" s="2" t="s">
        <v>10526</v>
      </c>
      <c r="I761" s="2" t="s">
        <v>10613</v>
      </c>
      <c r="J761" s="2" t="s">
        <v>10544</v>
      </c>
      <c r="K761" s="2" t="s">
        <v>10598</v>
      </c>
      <c r="L761" s="2">
        <v>421.0</v>
      </c>
    </row>
    <row r="762">
      <c r="A762" s="38">
        <v>761.0</v>
      </c>
      <c r="B762" s="2" t="s">
        <v>4404</v>
      </c>
      <c r="C762" s="2" t="s">
        <v>4405</v>
      </c>
      <c r="D762" s="2" t="s">
        <v>4413</v>
      </c>
      <c r="E762" s="2" t="str">
        <f t="shared" si="4"/>
        <v>S90C</v>
      </c>
      <c r="F762" s="2">
        <v>358.0</v>
      </c>
      <c r="G762" s="2">
        <v>0.0</v>
      </c>
      <c r="H762" s="2" t="s">
        <v>10526</v>
      </c>
      <c r="I762" s="2" t="s">
        <v>10613</v>
      </c>
      <c r="J762" s="2" t="s">
        <v>10544</v>
      </c>
      <c r="K762" s="2" t="s">
        <v>10598</v>
      </c>
      <c r="L762" s="2">
        <v>421.0</v>
      </c>
    </row>
    <row r="763">
      <c r="A763" s="38">
        <v>762.0</v>
      </c>
      <c r="B763" s="2" t="s">
        <v>3185</v>
      </c>
      <c r="C763" s="2" t="s">
        <v>2960</v>
      </c>
      <c r="D763" s="2" t="s">
        <v>4415</v>
      </c>
      <c r="E763" s="2" t="s">
        <v>10776</v>
      </c>
      <c r="F763" s="2">
        <v>424.0</v>
      </c>
      <c r="G763" s="2">
        <v>0.0</v>
      </c>
      <c r="H763" s="2" t="s">
        <v>10687</v>
      </c>
      <c r="I763" s="2" t="s">
        <v>10613</v>
      </c>
      <c r="J763" s="2" t="s">
        <v>10544</v>
      </c>
      <c r="K763" s="2" t="s">
        <v>10598</v>
      </c>
      <c r="L763" s="2">
        <v>409.0</v>
      </c>
    </row>
    <row r="764">
      <c r="A764" s="38">
        <v>763.0</v>
      </c>
      <c r="B764" s="2" t="s">
        <v>3185</v>
      </c>
      <c r="C764" s="2" t="s">
        <v>2960</v>
      </c>
      <c r="D764" s="2" t="s">
        <v>10893</v>
      </c>
      <c r="E764" s="39" t="s">
        <v>10894</v>
      </c>
      <c r="F764" s="2">
        <v>430.0</v>
      </c>
      <c r="G764" s="2">
        <v>0.0</v>
      </c>
      <c r="H764" s="2" t="s">
        <v>10687</v>
      </c>
      <c r="I764" s="2" t="s">
        <v>10613</v>
      </c>
      <c r="J764" s="2" t="s">
        <v>10544</v>
      </c>
      <c r="K764" s="2" t="s">
        <v>10598</v>
      </c>
      <c r="L764" s="2">
        <v>409.0</v>
      </c>
    </row>
    <row r="765">
      <c r="A765" s="38">
        <v>764.0</v>
      </c>
      <c r="B765" s="2" t="s">
        <v>3185</v>
      </c>
      <c r="C765" s="2" t="s">
        <v>2960</v>
      </c>
      <c r="D765" s="2" t="s">
        <v>4419</v>
      </c>
      <c r="E765" s="2" t="s">
        <v>10895</v>
      </c>
      <c r="F765" s="2">
        <v>354.0</v>
      </c>
      <c r="G765" s="2">
        <v>0.0</v>
      </c>
      <c r="H765" s="2" t="s">
        <v>10687</v>
      </c>
      <c r="I765" s="2" t="s">
        <v>10613</v>
      </c>
      <c r="J765" s="2" t="s">
        <v>10544</v>
      </c>
      <c r="K765" s="2" t="s">
        <v>10598</v>
      </c>
      <c r="L765" s="2">
        <v>409.0</v>
      </c>
    </row>
    <row r="766">
      <c r="A766" s="38">
        <v>765.0</v>
      </c>
      <c r="B766" s="2" t="s">
        <v>2074</v>
      </c>
      <c r="C766" s="2" t="s">
        <v>2075</v>
      </c>
      <c r="D766" s="39" t="s">
        <v>4421</v>
      </c>
      <c r="E766" s="141" t="str">
        <f>RIGHT(D766,LEN(D766) - (FIND("_",D766)))</f>
        <v>Y86F</v>
      </c>
      <c r="F766" s="2">
        <v>367.0</v>
      </c>
      <c r="G766" s="2">
        <v>0.0</v>
      </c>
      <c r="H766" s="2" t="s">
        <v>10687</v>
      </c>
      <c r="I766" s="2" t="s">
        <v>10613</v>
      </c>
      <c r="J766" s="2" t="s">
        <v>10544</v>
      </c>
      <c r="K766" s="2" t="s">
        <v>10598</v>
      </c>
      <c r="L766" s="2">
        <v>409.0</v>
      </c>
    </row>
    <row r="767">
      <c r="A767" s="38">
        <v>766.0</v>
      </c>
      <c r="B767" s="2" t="s">
        <v>2074</v>
      </c>
      <c r="C767" s="2" t="s">
        <v>2075</v>
      </c>
      <c r="D767" s="39" t="s">
        <v>10896</v>
      </c>
      <c r="E767" s="39" t="s">
        <v>10897</v>
      </c>
      <c r="F767" s="2">
        <v>361.0</v>
      </c>
      <c r="G767" s="2">
        <v>0.0</v>
      </c>
      <c r="H767" s="2" t="s">
        <v>10687</v>
      </c>
      <c r="I767" s="2" t="s">
        <v>10613</v>
      </c>
      <c r="J767" s="2" t="s">
        <v>10544</v>
      </c>
      <c r="K767" s="2" t="s">
        <v>10598</v>
      </c>
      <c r="L767" s="2">
        <v>409.0</v>
      </c>
    </row>
    <row r="768">
      <c r="A768" s="38">
        <v>767.0</v>
      </c>
      <c r="B768" s="2" t="s">
        <v>2074</v>
      </c>
      <c r="C768" s="2" t="s">
        <v>2075</v>
      </c>
      <c r="D768" s="39" t="s">
        <v>4425</v>
      </c>
      <c r="E768" s="141" t="str">
        <f>RIGHT(D768,LEN(D768) - (FIND("_",D768)))</f>
        <v>S90C</v>
      </c>
      <c r="F768" s="2">
        <v>431.0</v>
      </c>
      <c r="G768" s="2">
        <v>0.0</v>
      </c>
      <c r="H768" s="2" t="s">
        <v>10687</v>
      </c>
      <c r="I768" s="2" t="s">
        <v>10613</v>
      </c>
      <c r="J768" s="2" t="s">
        <v>10544</v>
      </c>
      <c r="K768" s="2" t="s">
        <v>10598</v>
      </c>
      <c r="L768" s="2">
        <v>409.0</v>
      </c>
    </row>
    <row r="769">
      <c r="A769" s="38">
        <v>768.0</v>
      </c>
      <c r="B769" s="2" t="s">
        <v>4427</v>
      </c>
      <c r="C769" s="39" t="s">
        <v>4428</v>
      </c>
      <c r="D769" s="2" t="s">
        <v>4429</v>
      </c>
      <c r="F769" s="2">
        <v>403.0</v>
      </c>
      <c r="G769" s="2">
        <v>0.0</v>
      </c>
      <c r="H769" s="2" t="s">
        <v>10519</v>
      </c>
      <c r="I769" s="2" t="s">
        <v>10613</v>
      </c>
      <c r="J769" s="2" t="s">
        <v>10544</v>
      </c>
      <c r="K769" s="2" t="s">
        <v>10598</v>
      </c>
      <c r="L769" s="2">
        <v>354.0</v>
      </c>
    </row>
    <row r="770">
      <c r="A770" s="38">
        <v>769.0</v>
      </c>
      <c r="B770" s="2" t="s">
        <v>4427</v>
      </c>
      <c r="C770" s="39" t="s">
        <v>4428</v>
      </c>
      <c r="D770" s="2" t="s">
        <v>4431</v>
      </c>
      <c r="E770" s="2" t="str">
        <f t="shared" ref="E770:E772" si="5">RIGHT(D770,LEN(D770) - (FIND("_",D770)))</f>
        <v>S90C</v>
      </c>
      <c r="F770" s="2">
        <v>363.0</v>
      </c>
      <c r="G770" s="2">
        <v>0.0</v>
      </c>
      <c r="H770" s="2" t="s">
        <v>10519</v>
      </c>
      <c r="I770" s="2" t="s">
        <v>10613</v>
      </c>
      <c r="J770" s="2" t="s">
        <v>10544</v>
      </c>
      <c r="K770" s="2" t="s">
        <v>10598</v>
      </c>
      <c r="L770" s="2">
        <v>354.0</v>
      </c>
    </row>
    <row r="771">
      <c r="A771" s="38">
        <v>770.0</v>
      </c>
      <c r="B771" s="2" t="s">
        <v>4427</v>
      </c>
      <c r="C771" s="39" t="s">
        <v>4428</v>
      </c>
      <c r="D771" s="2" t="s">
        <v>4433</v>
      </c>
      <c r="E771" s="141" t="str">
        <f t="shared" si="5"/>
        <v>C86S</v>
      </c>
      <c r="F771" s="2">
        <v>403.0</v>
      </c>
      <c r="G771" s="2">
        <v>0.0</v>
      </c>
      <c r="H771" s="2" t="s">
        <v>10519</v>
      </c>
      <c r="I771" s="2" t="s">
        <v>10613</v>
      </c>
      <c r="J771" s="2" t="s">
        <v>10544</v>
      </c>
      <c r="K771" s="2" t="s">
        <v>10598</v>
      </c>
      <c r="L771" s="2">
        <v>354.0</v>
      </c>
    </row>
    <row r="772">
      <c r="A772" s="38">
        <v>771.0</v>
      </c>
      <c r="B772" s="2" t="s">
        <v>4427</v>
      </c>
      <c r="C772" s="39" t="s">
        <v>4428</v>
      </c>
      <c r="D772" s="2" t="s">
        <v>4435</v>
      </c>
      <c r="E772" s="141" t="str">
        <f t="shared" si="5"/>
        <v>C86F</v>
      </c>
      <c r="F772" s="2">
        <v>365.0</v>
      </c>
      <c r="G772" s="2">
        <v>1.1</v>
      </c>
      <c r="H772" s="2" t="s">
        <v>10519</v>
      </c>
      <c r="I772" s="2" t="s">
        <v>10613</v>
      </c>
      <c r="J772" s="2" t="s">
        <v>10544</v>
      </c>
      <c r="K772" s="2" t="s">
        <v>10598</v>
      </c>
      <c r="L772" s="2">
        <v>354.0</v>
      </c>
    </row>
    <row r="773">
      <c r="A773" s="38">
        <v>772.0</v>
      </c>
      <c r="B773" s="2" t="s">
        <v>4427</v>
      </c>
      <c r="C773" s="39" t="s">
        <v>4428</v>
      </c>
      <c r="D773" s="2" t="s">
        <v>4437</v>
      </c>
      <c r="E773" s="39" t="s">
        <v>10898</v>
      </c>
      <c r="F773" s="2">
        <v>363.0</v>
      </c>
      <c r="G773" s="2">
        <v>0.2</v>
      </c>
      <c r="H773" s="2" t="s">
        <v>10519</v>
      </c>
      <c r="I773" s="2" t="s">
        <v>10613</v>
      </c>
      <c r="J773" s="2" t="s">
        <v>10544</v>
      </c>
      <c r="K773" s="2" t="s">
        <v>10598</v>
      </c>
      <c r="L773" s="2">
        <v>354.0</v>
      </c>
    </row>
    <row r="774">
      <c r="A774" s="38">
        <v>773.0</v>
      </c>
      <c r="B774" s="2" t="s">
        <v>3888</v>
      </c>
      <c r="C774" s="39" t="s">
        <v>3889</v>
      </c>
      <c r="D774" s="2" t="s">
        <v>4440</v>
      </c>
      <c r="F774" s="2">
        <v>539.0</v>
      </c>
      <c r="G774" s="2">
        <v>0.0</v>
      </c>
      <c r="H774" s="2" t="s">
        <v>10899</v>
      </c>
      <c r="I774" s="2" t="s">
        <v>10613</v>
      </c>
      <c r="J774" s="2" t="s">
        <v>10900</v>
      </c>
      <c r="K774" s="2" t="s">
        <v>10598</v>
      </c>
      <c r="L774" s="2">
        <v>416.0</v>
      </c>
    </row>
    <row r="775">
      <c r="A775" s="38">
        <v>774.0</v>
      </c>
      <c r="B775" s="2" t="s">
        <v>3888</v>
      </c>
      <c r="C775" s="39" t="s">
        <v>3889</v>
      </c>
      <c r="D775" s="2" t="s">
        <v>4444</v>
      </c>
      <c r="F775" s="2">
        <v>611.0</v>
      </c>
      <c r="G775" s="2">
        <v>0.0</v>
      </c>
      <c r="H775" s="2" t="s">
        <v>10899</v>
      </c>
      <c r="I775" s="2" t="s">
        <v>10613</v>
      </c>
      <c r="J775" s="2" t="s">
        <v>10900</v>
      </c>
      <c r="K775" s="2" t="s">
        <v>10598</v>
      </c>
      <c r="L775" s="2">
        <v>416.0</v>
      </c>
    </row>
    <row r="776">
      <c r="A776" s="38">
        <v>775.0</v>
      </c>
      <c r="B776" s="2" t="s">
        <v>4448</v>
      </c>
      <c r="C776" s="2" t="s">
        <v>4449</v>
      </c>
      <c r="D776" s="2" t="s">
        <v>4450</v>
      </c>
      <c r="F776" s="2">
        <v>542.0</v>
      </c>
      <c r="G776" s="2">
        <v>0.0</v>
      </c>
      <c r="H776" s="2" t="s">
        <v>10899</v>
      </c>
      <c r="I776" s="2" t="s">
        <v>10613</v>
      </c>
      <c r="J776" s="2" t="s">
        <v>10900</v>
      </c>
      <c r="K776" s="2" t="s">
        <v>10598</v>
      </c>
      <c r="L776" s="2">
        <v>416.0</v>
      </c>
    </row>
    <row r="777">
      <c r="A777" s="38">
        <v>776.0</v>
      </c>
      <c r="B777" s="2" t="s">
        <v>4448</v>
      </c>
      <c r="C777" s="2" t="s">
        <v>4449</v>
      </c>
      <c r="D777" s="2" t="s">
        <v>4454</v>
      </c>
      <c r="F777" s="2">
        <v>557.0</v>
      </c>
      <c r="G777" s="2">
        <v>0.0</v>
      </c>
      <c r="H777" s="2" t="s">
        <v>10899</v>
      </c>
      <c r="I777" s="2" t="s">
        <v>10613</v>
      </c>
      <c r="J777" s="2" t="s">
        <v>10900</v>
      </c>
      <c r="K777" s="2" t="s">
        <v>10598</v>
      </c>
      <c r="L777" s="2">
        <v>416.0</v>
      </c>
    </row>
    <row r="778">
      <c r="A778" s="38">
        <v>777.0</v>
      </c>
      <c r="B778" s="2" t="s">
        <v>4458</v>
      </c>
      <c r="C778" s="2" t="s">
        <v>4459</v>
      </c>
      <c r="D778" s="2" t="s">
        <v>4460</v>
      </c>
      <c r="F778" s="2">
        <v>577.0</v>
      </c>
      <c r="G778" s="2">
        <v>0.0</v>
      </c>
      <c r="H778" s="2" t="s">
        <v>10899</v>
      </c>
      <c r="I778" s="2" t="s">
        <v>10613</v>
      </c>
      <c r="J778" s="2" t="s">
        <v>10900</v>
      </c>
      <c r="K778" s="2" t="s">
        <v>10598</v>
      </c>
      <c r="L778" s="2">
        <v>416.0</v>
      </c>
    </row>
    <row r="779">
      <c r="A779" s="38">
        <v>778.0</v>
      </c>
      <c r="B779" s="2" t="s">
        <v>4463</v>
      </c>
      <c r="C779" s="2" t="s">
        <v>4464</v>
      </c>
      <c r="D779" s="2" t="s">
        <v>4465</v>
      </c>
      <c r="F779" s="2">
        <v>532.0</v>
      </c>
      <c r="G779" s="2">
        <v>0.0</v>
      </c>
      <c r="H779" s="2" t="s">
        <v>10899</v>
      </c>
      <c r="I779" s="2" t="s">
        <v>10613</v>
      </c>
      <c r="J779" s="2" t="s">
        <v>10900</v>
      </c>
      <c r="K779" s="2" t="s">
        <v>10598</v>
      </c>
      <c r="L779" s="2">
        <v>416.0</v>
      </c>
    </row>
    <row r="780">
      <c r="A780" s="38">
        <v>779.0</v>
      </c>
      <c r="B780" s="2" t="s">
        <v>4468</v>
      </c>
      <c r="C780" s="2" t="s">
        <v>4469</v>
      </c>
      <c r="D780" s="2" t="s">
        <v>4470</v>
      </c>
      <c r="F780" s="2">
        <v>532.0</v>
      </c>
      <c r="G780" s="2">
        <v>0.0</v>
      </c>
      <c r="H780" s="2" t="s">
        <v>10899</v>
      </c>
      <c r="I780" s="2" t="s">
        <v>10613</v>
      </c>
      <c r="J780" s="2" t="s">
        <v>10900</v>
      </c>
      <c r="K780" s="2" t="s">
        <v>10598</v>
      </c>
      <c r="L780" s="2">
        <v>416.0</v>
      </c>
    </row>
    <row r="781">
      <c r="A781" s="38">
        <v>780.0</v>
      </c>
      <c r="B781" s="2" t="s">
        <v>4474</v>
      </c>
      <c r="C781" s="2" t="s">
        <v>4475</v>
      </c>
      <c r="D781" s="2" t="s">
        <v>4476</v>
      </c>
      <c r="F781" s="2">
        <v>537.0</v>
      </c>
      <c r="G781" s="2">
        <v>0.0</v>
      </c>
      <c r="H781" s="2" t="s">
        <v>10899</v>
      </c>
      <c r="I781" s="2" t="s">
        <v>10613</v>
      </c>
      <c r="J781" s="2" t="s">
        <v>10900</v>
      </c>
      <c r="K781" s="2" t="s">
        <v>10598</v>
      </c>
      <c r="L781" s="2">
        <v>416.0</v>
      </c>
    </row>
    <row r="782">
      <c r="A782" s="38">
        <v>781.0</v>
      </c>
      <c r="B782" s="2" t="s">
        <v>4479</v>
      </c>
      <c r="C782" s="2" t="s">
        <v>4480</v>
      </c>
      <c r="D782" s="2" t="s">
        <v>4481</v>
      </c>
      <c r="F782" s="2">
        <v>518.0</v>
      </c>
      <c r="G782" s="2">
        <v>0.0</v>
      </c>
      <c r="H782" s="2" t="s">
        <v>10899</v>
      </c>
      <c r="I782" s="2" t="s">
        <v>10613</v>
      </c>
      <c r="J782" s="2" t="s">
        <v>10900</v>
      </c>
      <c r="K782" s="2" t="s">
        <v>10598</v>
      </c>
      <c r="L782" s="2">
        <v>416.0</v>
      </c>
    </row>
    <row r="783">
      <c r="A783" s="38">
        <v>782.0</v>
      </c>
      <c r="B783" s="2" t="s">
        <v>2074</v>
      </c>
      <c r="C783" s="2" t="s">
        <v>2075</v>
      </c>
      <c r="D783" s="2" t="s">
        <v>4484</v>
      </c>
      <c r="E783" s="39" t="s">
        <v>10901</v>
      </c>
      <c r="F783" s="2">
        <v>500.0</v>
      </c>
      <c r="G783" s="2">
        <v>0.0</v>
      </c>
      <c r="H783" s="2" t="s">
        <v>10519</v>
      </c>
      <c r="I783" s="2" t="s">
        <v>10613</v>
      </c>
      <c r="J783" s="2" t="s">
        <v>10544</v>
      </c>
      <c r="K783" s="2" t="s">
        <v>10598</v>
      </c>
      <c r="L783" s="2">
        <v>419.0</v>
      </c>
    </row>
    <row r="784">
      <c r="A784" s="38">
        <v>783.0</v>
      </c>
      <c r="B784" s="2" t="s">
        <v>2074</v>
      </c>
      <c r="C784" s="2" t="s">
        <v>2075</v>
      </c>
      <c r="D784" s="2" t="s">
        <v>4486</v>
      </c>
      <c r="E784" s="39" t="s">
        <v>10902</v>
      </c>
      <c r="F784" s="2">
        <v>499.0</v>
      </c>
      <c r="G784" s="2">
        <v>0.0</v>
      </c>
      <c r="H784" s="2" t="s">
        <v>10519</v>
      </c>
      <c r="I784" s="2" t="s">
        <v>10613</v>
      </c>
      <c r="J784" s="2" t="s">
        <v>10544</v>
      </c>
      <c r="K784" s="2" t="s">
        <v>10598</v>
      </c>
      <c r="L784" s="2">
        <v>419.0</v>
      </c>
    </row>
    <row r="785">
      <c r="A785" s="38">
        <v>784.0</v>
      </c>
      <c r="B785" s="114" t="s">
        <v>4488</v>
      </c>
      <c r="C785" s="113" t="s">
        <v>4489</v>
      </c>
      <c r="D785" s="2" t="s">
        <v>4490</v>
      </c>
      <c r="F785" s="2">
        <v>482.0</v>
      </c>
      <c r="G785" s="2">
        <v>0.0</v>
      </c>
      <c r="H785" s="2" t="s">
        <v>10519</v>
      </c>
      <c r="I785" s="2" t="s">
        <v>10613</v>
      </c>
      <c r="J785" s="2" t="s">
        <v>10544</v>
      </c>
      <c r="K785" s="2" t="s">
        <v>10598</v>
      </c>
      <c r="L785" s="2">
        <v>419.0</v>
      </c>
    </row>
    <row r="786">
      <c r="A786" s="38">
        <v>785.0</v>
      </c>
      <c r="B786" s="114" t="s">
        <v>4488</v>
      </c>
      <c r="C786" s="113" t="s">
        <v>4489</v>
      </c>
      <c r="D786" s="39" t="s">
        <v>4493</v>
      </c>
      <c r="E786" s="39" t="s">
        <v>10903</v>
      </c>
      <c r="F786" s="2">
        <v>482.0</v>
      </c>
      <c r="G786" s="2">
        <v>0.0</v>
      </c>
      <c r="H786" s="2" t="s">
        <v>10519</v>
      </c>
      <c r="I786" s="2" t="s">
        <v>10613</v>
      </c>
      <c r="J786" s="2" t="s">
        <v>10544</v>
      </c>
      <c r="K786" s="2" t="s">
        <v>10598</v>
      </c>
      <c r="L786" s="2">
        <v>419.0</v>
      </c>
    </row>
    <row r="787">
      <c r="A787" s="38">
        <v>786.0</v>
      </c>
      <c r="B787" s="114" t="s">
        <v>4488</v>
      </c>
      <c r="C787" s="113" t="s">
        <v>4489</v>
      </c>
      <c r="D787" s="39" t="s">
        <v>4495</v>
      </c>
      <c r="E787" s="39" t="s">
        <v>10904</v>
      </c>
      <c r="F787" s="2">
        <v>482.0</v>
      </c>
      <c r="G787" s="2">
        <v>0.0</v>
      </c>
      <c r="H787" s="2" t="s">
        <v>10519</v>
      </c>
      <c r="I787" s="2" t="s">
        <v>10613</v>
      </c>
      <c r="J787" s="2" t="s">
        <v>10544</v>
      </c>
      <c r="K787" s="2" t="s">
        <v>10598</v>
      </c>
      <c r="L787" s="2">
        <v>419.0</v>
      </c>
    </row>
    <row r="788">
      <c r="A788" s="38">
        <v>787.0</v>
      </c>
      <c r="B788" s="2" t="s">
        <v>4497</v>
      </c>
      <c r="C788" s="2" t="s">
        <v>4498</v>
      </c>
      <c r="D788" s="2" t="s">
        <v>4499</v>
      </c>
      <c r="F788" s="2">
        <v>431.0</v>
      </c>
      <c r="G788" s="2">
        <v>0.0</v>
      </c>
      <c r="H788" s="2" t="s">
        <v>10519</v>
      </c>
      <c r="I788" s="2" t="s">
        <v>10613</v>
      </c>
      <c r="J788" s="2" t="s">
        <v>10544</v>
      </c>
      <c r="K788" s="2" t="s">
        <v>10598</v>
      </c>
      <c r="L788" s="2">
        <v>419.0</v>
      </c>
    </row>
    <row r="789">
      <c r="A789" s="38">
        <v>788.0</v>
      </c>
      <c r="B789" s="2" t="s">
        <v>4497</v>
      </c>
      <c r="C789" s="2" t="s">
        <v>4498</v>
      </c>
      <c r="D789" s="2" t="s">
        <v>4501</v>
      </c>
      <c r="E789" s="39" t="s">
        <v>10905</v>
      </c>
      <c r="F789" s="2">
        <v>443.0</v>
      </c>
      <c r="G789" s="2">
        <v>0.0</v>
      </c>
      <c r="H789" s="2" t="s">
        <v>10519</v>
      </c>
      <c r="I789" s="2" t="s">
        <v>10613</v>
      </c>
      <c r="J789" s="2" t="s">
        <v>10544</v>
      </c>
      <c r="K789" s="2" t="s">
        <v>10598</v>
      </c>
      <c r="L789" s="2">
        <v>419.0</v>
      </c>
    </row>
    <row r="790">
      <c r="A790" s="38">
        <v>789.0</v>
      </c>
      <c r="B790" s="2" t="s">
        <v>4497</v>
      </c>
      <c r="C790" s="2" t="s">
        <v>4498</v>
      </c>
      <c r="D790" s="2" t="s">
        <v>4503</v>
      </c>
      <c r="E790" s="39" t="s">
        <v>10906</v>
      </c>
      <c r="F790" s="2">
        <v>433.0</v>
      </c>
      <c r="G790" s="2">
        <v>0.0</v>
      </c>
      <c r="H790" s="2" t="s">
        <v>10519</v>
      </c>
      <c r="I790" s="2" t="s">
        <v>10613</v>
      </c>
      <c r="J790" s="2" t="s">
        <v>10544</v>
      </c>
      <c r="K790" s="2" t="s">
        <v>10598</v>
      </c>
      <c r="L790" s="2">
        <v>419.0</v>
      </c>
    </row>
    <row r="791">
      <c r="A791" s="38">
        <v>790.0</v>
      </c>
      <c r="B791" s="2" t="s">
        <v>4497</v>
      </c>
      <c r="C791" s="2" t="s">
        <v>4498</v>
      </c>
      <c r="D791" s="2" t="s">
        <v>4505</v>
      </c>
      <c r="E791" s="39" t="s">
        <v>10907</v>
      </c>
      <c r="F791" s="2">
        <v>363.0</v>
      </c>
      <c r="G791" s="2">
        <v>0.0</v>
      </c>
      <c r="H791" s="2" t="s">
        <v>10519</v>
      </c>
      <c r="I791" s="2" t="s">
        <v>10613</v>
      </c>
      <c r="J791" s="2" t="s">
        <v>10544</v>
      </c>
      <c r="K791" s="2" t="s">
        <v>10598</v>
      </c>
      <c r="L791" s="2">
        <v>419.0</v>
      </c>
    </row>
    <row r="792">
      <c r="A792" s="38">
        <v>791.0</v>
      </c>
      <c r="B792" s="2" t="s">
        <v>3185</v>
      </c>
      <c r="C792" s="2" t="s">
        <v>2960</v>
      </c>
      <c r="D792" s="39" t="s">
        <v>4507</v>
      </c>
      <c r="E792" s="39" t="s">
        <v>10908</v>
      </c>
      <c r="F792" s="2">
        <v>370.0</v>
      </c>
      <c r="G792" s="2">
        <v>0.0</v>
      </c>
      <c r="H792" s="2" t="s">
        <v>10519</v>
      </c>
      <c r="I792" s="2" t="s">
        <v>10613</v>
      </c>
      <c r="J792" s="2" t="s">
        <v>10544</v>
      </c>
      <c r="K792" s="2" t="s">
        <v>10598</v>
      </c>
      <c r="L792" s="2">
        <v>419.0</v>
      </c>
    </row>
    <row r="793">
      <c r="A793" s="38">
        <v>792.0</v>
      </c>
      <c r="B793" s="2" t="s">
        <v>3185</v>
      </c>
      <c r="C793" s="2" t="s">
        <v>2960</v>
      </c>
      <c r="D793" s="39" t="s">
        <v>4509</v>
      </c>
      <c r="E793" s="39" t="s">
        <v>10909</v>
      </c>
      <c r="F793" s="2">
        <v>365.0</v>
      </c>
      <c r="G793" s="2">
        <v>0.0</v>
      </c>
      <c r="H793" s="2" t="s">
        <v>10519</v>
      </c>
      <c r="I793" s="2" t="s">
        <v>10613</v>
      </c>
      <c r="J793" s="2" t="s">
        <v>10544</v>
      </c>
      <c r="K793" s="2" t="s">
        <v>10598</v>
      </c>
      <c r="L793" s="2">
        <v>419.0</v>
      </c>
    </row>
    <row r="794">
      <c r="A794" s="38">
        <v>793.0</v>
      </c>
      <c r="B794" s="2" t="s">
        <v>3185</v>
      </c>
      <c r="C794" s="2" t="s">
        <v>2960</v>
      </c>
      <c r="D794" s="39" t="s">
        <v>4511</v>
      </c>
      <c r="E794" s="39" t="s">
        <v>10910</v>
      </c>
      <c r="F794" s="2">
        <v>430.0</v>
      </c>
      <c r="G794" s="2">
        <v>0.0</v>
      </c>
      <c r="H794" s="2" t="s">
        <v>10519</v>
      </c>
      <c r="I794" s="2" t="s">
        <v>10613</v>
      </c>
      <c r="J794" s="2" t="s">
        <v>10544</v>
      </c>
      <c r="K794" s="2" t="s">
        <v>10598</v>
      </c>
      <c r="L794" s="2">
        <v>419.0</v>
      </c>
      <c r="N794" s="39"/>
    </row>
    <row r="795">
      <c r="A795" s="38">
        <v>794.0</v>
      </c>
      <c r="B795" s="2" t="s">
        <v>3185</v>
      </c>
      <c r="C795" s="2" t="s">
        <v>2960</v>
      </c>
      <c r="D795" s="39" t="s">
        <v>4513</v>
      </c>
      <c r="E795" s="39" t="s">
        <v>10911</v>
      </c>
      <c r="F795" s="2">
        <v>353.0</v>
      </c>
      <c r="G795" s="2">
        <v>0.0</v>
      </c>
      <c r="H795" s="2" t="s">
        <v>10542</v>
      </c>
      <c r="I795" s="2" t="s">
        <v>10613</v>
      </c>
      <c r="J795" s="2" t="s">
        <v>10543</v>
      </c>
      <c r="K795" s="2" t="s">
        <v>10598</v>
      </c>
      <c r="L795" s="2">
        <v>425.0</v>
      </c>
      <c r="M795" s="2" t="s">
        <v>10912</v>
      </c>
    </row>
    <row r="796">
      <c r="A796" s="38">
        <v>795.0</v>
      </c>
      <c r="B796" s="2" t="s">
        <v>2915</v>
      </c>
      <c r="C796" s="39" t="s">
        <v>2916</v>
      </c>
      <c r="D796" s="39" t="s">
        <v>4514</v>
      </c>
      <c r="E796" s="2" t="s">
        <v>10913</v>
      </c>
      <c r="F796" s="2">
        <v>353.0</v>
      </c>
      <c r="G796" s="2">
        <v>0.0</v>
      </c>
      <c r="H796" s="2" t="s">
        <v>10542</v>
      </c>
      <c r="I796" s="2" t="s">
        <v>10613</v>
      </c>
      <c r="J796" s="2" t="s">
        <v>10543</v>
      </c>
      <c r="K796" s="2" t="s">
        <v>10598</v>
      </c>
      <c r="L796" s="2">
        <v>425.0</v>
      </c>
      <c r="M796" s="39" t="s">
        <v>10914</v>
      </c>
    </row>
    <row r="797">
      <c r="A797" s="38">
        <v>796.0</v>
      </c>
      <c r="B797" s="2" t="s">
        <v>2915</v>
      </c>
      <c r="C797" s="39" t="s">
        <v>2916</v>
      </c>
      <c r="D797" s="39" t="s">
        <v>4516</v>
      </c>
      <c r="E797" s="2" t="s">
        <v>10915</v>
      </c>
      <c r="F797" s="2">
        <v>0.0</v>
      </c>
      <c r="G797" s="2">
        <v>0.0</v>
      </c>
      <c r="H797" s="2" t="s">
        <v>10542</v>
      </c>
      <c r="I797" s="2" t="s">
        <v>10613</v>
      </c>
      <c r="J797" s="2" t="s">
        <v>10543</v>
      </c>
      <c r="K797" s="2" t="s">
        <v>10598</v>
      </c>
      <c r="L797" s="2">
        <v>425.0</v>
      </c>
      <c r="M797" s="39" t="s">
        <v>10916</v>
      </c>
    </row>
    <row r="798">
      <c r="A798" s="38">
        <v>797.0</v>
      </c>
      <c r="B798" s="2" t="s">
        <v>2915</v>
      </c>
      <c r="C798" s="39" t="s">
        <v>2916</v>
      </c>
      <c r="D798" s="39" t="s">
        <v>4518</v>
      </c>
      <c r="E798" s="2" t="s">
        <v>10917</v>
      </c>
      <c r="F798" s="2">
        <v>415.0</v>
      </c>
      <c r="G798" s="2">
        <v>0.0</v>
      </c>
      <c r="H798" s="2" t="s">
        <v>10542</v>
      </c>
      <c r="I798" s="2" t="s">
        <v>10613</v>
      </c>
      <c r="J798" s="2" t="s">
        <v>10543</v>
      </c>
      <c r="K798" s="2" t="s">
        <v>10598</v>
      </c>
      <c r="L798" s="2">
        <v>425.0</v>
      </c>
      <c r="M798" s="39" t="s">
        <v>10918</v>
      </c>
    </row>
    <row r="799">
      <c r="A799" s="38">
        <v>798.0</v>
      </c>
      <c r="B799" s="2" t="s">
        <v>2915</v>
      </c>
      <c r="C799" s="39" t="s">
        <v>2916</v>
      </c>
      <c r="D799" s="39" t="s">
        <v>4520</v>
      </c>
      <c r="E799" s="39" t="s">
        <v>10919</v>
      </c>
      <c r="F799" s="2">
        <v>352.0</v>
      </c>
      <c r="G799" s="2">
        <v>0.0</v>
      </c>
      <c r="H799" s="2" t="s">
        <v>10542</v>
      </c>
      <c r="I799" s="2" t="s">
        <v>10613</v>
      </c>
      <c r="J799" s="2" t="s">
        <v>10543</v>
      </c>
      <c r="K799" s="2" t="s">
        <v>10598</v>
      </c>
      <c r="L799" s="2">
        <v>425.0</v>
      </c>
      <c r="M799" s="39" t="s">
        <v>10920</v>
      </c>
    </row>
    <row r="800">
      <c r="A800" s="38">
        <v>799.0</v>
      </c>
      <c r="B800" s="2" t="s">
        <v>2915</v>
      </c>
      <c r="C800" s="39" t="s">
        <v>2916</v>
      </c>
      <c r="D800" s="39" t="s">
        <v>4522</v>
      </c>
      <c r="E800" s="39" t="s">
        <v>10921</v>
      </c>
      <c r="F800" s="2">
        <v>365.0</v>
      </c>
      <c r="G800" s="2">
        <v>0.0</v>
      </c>
      <c r="H800" s="2" t="s">
        <v>10542</v>
      </c>
      <c r="I800" s="2" t="s">
        <v>10613</v>
      </c>
      <c r="J800" s="2" t="s">
        <v>10543</v>
      </c>
      <c r="K800" s="2" t="s">
        <v>10598</v>
      </c>
      <c r="L800" s="2">
        <v>425.0</v>
      </c>
      <c r="M800" s="39" t="s">
        <v>10922</v>
      </c>
    </row>
    <row r="801">
      <c r="A801" s="38">
        <v>800.0</v>
      </c>
      <c r="B801" s="2" t="s">
        <v>2915</v>
      </c>
      <c r="C801" s="39" t="s">
        <v>2916</v>
      </c>
      <c r="D801" s="39" t="s">
        <v>10923</v>
      </c>
      <c r="E801" s="39" t="s">
        <v>10924</v>
      </c>
      <c r="F801" s="2">
        <v>371.0</v>
      </c>
      <c r="G801" s="2">
        <v>0.0</v>
      </c>
      <c r="H801" s="2" t="s">
        <v>10542</v>
      </c>
      <c r="I801" s="2" t="s">
        <v>10613</v>
      </c>
      <c r="J801" s="2" t="s">
        <v>10543</v>
      </c>
      <c r="K801" s="2" t="s">
        <v>10598</v>
      </c>
      <c r="L801" s="2">
        <v>425.0</v>
      </c>
      <c r="M801" s="39" t="s">
        <v>10925</v>
      </c>
    </row>
    <row r="802">
      <c r="A802" s="38">
        <v>801.0</v>
      </c>
      <c r="B802" s="2" t="s">
        <v>2915</v>
      </c>
      <c r="C802" s="39" t="s">
        <v>2916</v>
      </c>
      <c r="D802" s="39" t="s">
        <v>4526</v>
      </c>
      <c r="E802" s="2" t="s">
        <v>10926</v>
      </c>
      <c r="F802" s="2">
        <v>0.0</v>
      </c>
      <c r="G802" s="2">
        <v>0.0</v>
      </c>
      <c r="H802" s="2" t="s">
        <v>10542</v>
      </c>
      <c r="I802" s="2" t="s">
        <v>10613</v>
      </c>
      <c r="J802" s="2" t="s">
        <v>10543</v>
      </c>
      <c r="K802" s="2" t="s">
        <v>10598</v>
      </c>
      <c r="L802" s="2">
        <v>425.0</v>
      </c>
      <c r="M802" s="39" t="s">
        <v>10927</v>
      </c>
    </row>
    <row r="803">
      <c r="A803" s="38">
        <v>802.0</v>
      </c>
      <c r="B803" s="2" t="s">
        <v>2915</v>
      </c>
      <c r="C803" s="39" t="s">
        <v>2916</v>
      </c>
      <c r="D803" s="39" t="s">
        <v>4528</v>
      </c>
      <c r="E803" s="39" t="s">
        <v>10928</v>
      </c>
      <c r="F803" s="2">
        <v>429.0</v>
      </c>
      <c r="G803" s="2">
        <v>0.0</v>
      </c>
      <c r="H803" s="2" t="s">
        <v>10542</v>
      </c>
      <c r="I803" s="2" t="s">
        <v>10613</v>
      </c>
      <c r="J803" s="2" t="s">
        <v>10543</v>
      </c>
      <c r="K803" s="2" t="s">
        <v>10598</v>
      </c>
      <c r="L803" s="2">
        <v>425.0</v>
      </c>
      <c r="M803" s="39" t="s">
        <v>10929</v>
      </c>
    </row>
    <row r="804">
      <c r="A804" s="38">
        <v>803.0</v>
      </c>
      <c r="B804" s="2" t="s">
        <v>2915</v>
      </c>
      <c r="C804" s="39" t="s">
        <v>2916</v>
      </c>
      <c r="D804" s="39" t="s">
        <v>4530</v>
      </c>
      <c r="E804" s="39" t="s">
        <v>10930</v>
      </c>
      <c r="F804" s="2">
        <v>425.0</v>
      </c>
      <c r="G804" s="2">
        <v>0.0</v>
      </c>
      <c r="H804" s="2" t="s">
        <v>10542</v>
      </c>
      <c r="I804" s="2" t="s">
        <v>10613</v>
      </c>
      <c r="J804" s="2" t="s">
        <v>10543</v>
      </c>
      <c r="K804" s="2" t="s">
        <v>10598</v>
      </c>
      <c r="L804" s="2">
        <v>425.0</v>
      </c>
      <c r="M804" s="39" t="s">
        <v>10931</v>
      </c>
    </row>
    <row r="805">
      <c r="A805" s="38">
        <v>804.0</v>
      </c>
      <c r="B805" s="2" t="s">
        <v>4532</v>
      </c>
      <c r="C805" s="2" t="s">
        <v>4533</v>
      </c>
      <c r="D805" s="2" t="s">
        <v>4534</v>
      </c>
      <c r="F805" s="2">
        <v>485.0</v>
      </c>
      <c r="G805" s="2">
        <v>2.0</v>
      </c>
      <c r="H805" s="2" t="s">
        <v>10600</v>
      </c>
      <c r="I805" s="2" t="s">
        <v>10932</v>
      </c>
      <c r="J805" s="2" t="s">
        <v>10544</v>
      </c>
      <c r="K805" s="2" t="s">
        <v>10598</v>
      </c>
      <c r="L805" s="2">
        <v>424.0</v>
      </c>
    </row>
    <row r="806">
      <c r="A806" s="38">
        <v>805.0</v>
      </c>
      <c r="B806" s="2" t="s">
        <v>4537</v>
      </c>
      <c r="C806" s="2" t="s">
        <v>4538</v>
      </c>
      <c r="D806" s="2" t="s">
        <v>4539</v>
      </c>
      <c r="F806" s="2">
        <v>482.0</v>
      </c>
      <c r="G806" s="2">
        <v>2.0</v>
      </c>
      <c r="H806" s="2" t="s">
        <v>10600</v>
      </c>
      <c r="I806" s="2" t="s">
        <v>10932</v>
      </c>
      <c r="J806" s="2" t="s">
        <v>10544</v>
      </c>
      <c r="K806" s="2" t="s">
        <v>10598</v>
      </c>
      <c r="L806" s="2">
        <v>424.0</v>
      </c>
    </row>
    <row r="807">
      <c r="A807" s="38">
        <v>806.0</v>
      </c>
      <c r="B807" s="2" t="s">
        <v>4542</v>
      </c>
      <c r="C807" s="2" t="s">
        <v>4543</v>
      </c>
      <c r="D807" s="2" t="s">
        <v>4544</v>
      </c>
      <c r="F807" s="2">
        <v>494.0</v>
      </c>
      <c r="G807" s="2">
        <v>1.0</v>
      </c>
      <c r="H807" s="2" t="s">
        <v>10600</v>
      </c>
      <c r="I807" s="2" t="s">
        <v>10932</v>
      </c>
      <c r="J807" s="2" t="s">
        <v>10544</v>
      </c>
      <c r="K807" s="2" t="s">
        <v>10598</v>
      </c>
      <c r="L807" s="2">
        <v>424.0</v>
      </c>
    </row>
    <row r="808">
      <c r="A808" s="38">
        <v>807.0</v>
      </c>
      <c r="B808" s="2" t="s">
        <v>4547</v>
      </c>
      <c r="C808" s="2" t="s">
        <v>2610</v>
      </c>
      <c r="D808" s="2" t="s">
        <v>4548</v>
      </c>
      <c r="F808" s="2">
        <v>490.0</v>
      </c>
      <c r="G808" s="2">
        <v>0.0</v>
      </c>
      <c r="H808" s="2" t="s">
        <v>10600</v>
      </c>
      <c r="I808" s="2" t="s">
        <v>10932</v>
      </c>
      <c r="J808" s="2" t="s">
        <v>10544</v>
      </c>
      <c r="K808" s="2" t="s">
        <v>10598</v>
      </c>
      <c r="L808" s="2">
        <v>424.0</v>
      </c>
    </row>
    <row r="809">
      <c r="A809" s="38">
        <v>808.0</v>
      </c>
      <c r="B809" s="2" t="s">
        <v>4547</v>
      </c>
      <c r="C809" s="2" t="s">
        <v>2610</v>
      </c>
      <c r="D809" s="2" t="s">
        <v>4551</v>
      </c>
      <c r="F809" s="2">
        <v>551.0</v>
      </c>
      <c r="G809" s="2">
        <v>0.0</v>
      </c>
      <c r="H809" s="2" t="s">
        <v>10600</v>
      </c>
      <c r="I809" s="2" t="s">
        <v>10932</v>
      </c>
      <c r="J809" s="2" t="s">
        <v>10544</v>
      </c>
      <c r="K809" s="2" t="s">
        <v>10598</v>
      </c>
      <c r="L809" s="2">
        <v>424.0</v>
      </c>
    </row>
    <row r="810">
      <c r="A810" s="38">
        <v>809.0</v>
      </c>
      <c r="B810" s="2" t="s">
        <v>4554</v>
      </c>
      <c r="C810" s="114" t="s">
        <v>4555</v>
      </c>
      <c r="D810" s="2" t="s">
        <v>4556</v>
      </c>
      <c r="F810" s="2">
        <v>539.0</v>
      </c>
      <c r="G810" s="2">
        <v>0.0</v>
      </c>
      <c r="H810" s="2" t="s">
        <v>10542</v>
      </c>
      <c r="I810" s="2" t="s">
        <v>10613</v>
      </c>
      <c r="J810" s="2" t="s">
        <v>10544</v>
      </c>
      <c r="K810" s="2" t="s">
        <v>10598</v>
      </c>
      <c r="L810" s="2">
        <v>384.0</v>
      </c>
    </row>
    <row r="811">
      <c r="A811" s="38">
        <v>810.0</v>
      </c>
      <c r="B811" s="2" t="s">
        <v>4558</v>
      </c>
      <c r="C811" s="114" t="s">
        <v>4559</v>
      </c>
      <c r="D811" s="2" t="s">
        <v>4560</v>
      </c>
      <c r="F811" s="2">
        <v>532.0</v>
      </c>
      <c r="G811" s="2">
        <v>0.5</v>
      </c>
      <c r="H811" s="2" t="s">
        <v>10542</v>
      </c>
      <c r="I811" s="2" t="s">
        <v>10613</v>
      </c>
      <c r="J811" s="39" t="s">
        <v>10544</v>
      </c>
      <c r="K811" s="2" t="s">
        <v>10598</v>
      </c>
      <c r="L811" s="2">
        <v>384.0</v>
      </c>
    </row>
    <row r="812">
      <c r="A812" s="38">
        <v>811.0</v>
      </c>
      <c r="B812" s="2" t="s">
        <v>4558</v>
      </c>
      <c r="C812" s="114" t="s">
        <v>4559</v>
      </c>
      <c r="D812" s="2" t="s">
        <v>4562</v>
      </c>
      <c r="E812" s="2" t="s">
        <v>10933</v>
      </c>
      <c r="F812" s="2">
        <v>532.0</v>
      </c>
      <c r="G812" s="2">
        <v>0.4</v>
      </c>
      <c r="H812" s="2" t="s">
        <v>10542</v>
      </c>
      <c r="I812" s="2" t="s">
        <v>10613</v>
      </c>
      <c r="J812" s="2" t="s">
        <v>10544</v>
      </c>
      <c r="K812" s="2" t="s">
        <v>10598</v>
      </c>
      <c r="L812" s="2">
        <v>384.0</v>
      </c>
    </row>
    <row r="813">
      <c r="A813" s="38">
        <v>812.0</v>
      </c>
      <c r="B813" s="2" t="s">
        <v>4558</v>
      </c>
      <c r="C813" s="114" t="s">
        <v>4559</v>
      </c>
      <c r="D813" s="2" t="s">
        <v>4564</v>
      </c>
      <c r="E813" s="2" t="s">
        <v>10934</v>
      </c>
      <c r="F813" s="2">
        <v>533.0</v>
      </c>
      <c r="G813" s="2">
        <v>0.5</v>
      </c>
      <c r="H813" s="2" t="s">
        <v>10542</v>
      </c>
      <c r="I813" s="2" t="s">
        <v>10613</v>
      </c>
      <c r="J813" s="39" t="s">
        <v>10544</v>
      </c>
      <c r="K813" s="2" t="s">
        <v>10598</v>
      </c>
      <c r="L813" s="2">
        <v>384.0</v>
      </c>
    </row>
    <row r="814">
      <c r="A814" s="38">
        <v>813.0</v>
      </c>
      <c r="B814" s="2" t="s">
        <v>4558</v>
      </c>
      <c r="C814" s="114" t="s">
        <v>4559</v>
      </c>
      <c r="D814" s="2" t="s">
        <v>4566</v>
      </c>
      <c r="E814" s="2" t="s">
        <v>10935</v>
      </c>
      <c r="F814" s="2">
        <v>533.0</v>
      </c>
      <c r="G814" s="2">
        <v>0.6</v>
      </c>
      <c r="H814" s="2" t="s">
        <v>10542</v>
      </c>
      <c r="I814" s="2" t="s">
        <v>10613</v>
      </c>
      <c r="J814" s="2" t="s">
        <v>10544</v>
      </c>
      <c r="K814" s="2" t="s">
        <v>10598</v>
      </c>
      <c r="L814" s="2">
        <v>384.0</v>
      </c>
    </row>
    <row r="815">
      <c r="A815" s="38">
        <v>814.0</v>
      </c>
      <c r="B815" s="2" t="s">
        <v>4558</v>
      </c>
      <c r="C815" s="114" t="s">
        <v>4559</v>
      </c>
      <c r="D815" s="2" t="s">
        <v>4568</v>
      </c>
      <c r="E815" s="2"/>
      <c r="F815" s="2">
        <v>545.0</v>
      </c>
      <c r="G815" s="2">
        <v>0.0</v>
      </c>
      <c r="H815" s="2" t="s">
        <v>10542</v>
      </c>
      <c r="I815" s="2" t="s">
        <v>10613</v>
      </c>
      <c r="J815" s="39" t="s">
        <v>10544</v>
      </c>
      <c r="K815" s="2" t="s">
        <v>10598</v>
      </c>
      <c r="L815" s="2">
        <v>384.0</v>
      </c>
    </row>
    <row r="816">
      <c r="A816" s="38">
        <v>815.0</v>
      </c>
      <c r="B816" s="2" t="s">
        <v>4558</v>
      </c>
      <c r="C816" s="114" t="s">
        <v>4559</v>
      </c>
      <c r="D816" s="2" t="s">
        <v>4570</v>
      </c>
      <c r="E816" s="2" t="s">
        <v>10933</v>
      </c>
      <c r="F816" s="2">
        <v>545.0</v>
      </c>
      <c r="G816" s="2">
        <v>1.8</v>
      </c>
      <c r="H816" s="2" t="s">
        <v>10542</v>
      </c>
      <c r="I816" s="2" t="s">
        <v>10613</v>
      </c>
      <c r="J816" s="2" t="s">
        <v>10544</v>
      </c>
      <c r="K816" s="2" t="s">
        <v>10598</v>
      </c>
      <c r="L816" s="2">
        <v>384.0</v>
      </c>
    </row>
    <row r="817">
      <c r="A817" s="38">
        <v>816.0</v>
      </c>
      <c r="B817" s="2" t="s">
        <v>4558</v>
      </c>
      <c r="C817" s="114" t="s">
        <v>4559</v>
      </c>
      <c r="D817" s="2" t="s">
        <v>4572</v>
      </c>
      <c r="E817" s="2" t="s">
        <v>10934</v>
      </c>
      <c r="F817" s="2">
        <v>546.0</v>
      </c>
      <c r="G817" s="2">
        <v>0.4</v>
      </c>
      <c r="H817" s="2" t="s">
        <v>10542</v>
      </c>
      <c r="I817" s="2" t="s">
        <v>10613</v>
      </c>
      <c r="J817" s="39" t="s">
        <v>10544</v>
      </c>
      <c r="K817" s="2" t="s">
        <v>10598</v>
      </c>
      <c r="L817" s="2">
        <v>384.0</v>
      </c>
    </row>
    <row r="818">
      <c r="A818" s="38">
        <v>817.0</v>
      </c>
      <c r="B818" s="2" t="s">
        <v>4558</v>
      </c>
      <c r="C818" s="114" t="s">
        <v>4559</v>
      </c>
      <c r="D818" s="2" t="s">
        <v>4574</v>
      </c>
      <c r="E818" s="2" t="s">
        <v>10935</v>
      </c>
      <c r="F818" s="2">
        <v>546.0</v>
      </c>
      <c r="G818" s="2">
        <v>0.9</v>
      </c>
      <c r="H818" s="2" t="s">
        <v>10542</v>
      </c>
      <c r="I818" s="2" t="s">
        <v>10613</v>
      </c>
      <c r="J818" s="2" t="s">
        <v>10544</v>
      </c>
      <c r="K818" s="2" t="s">
        <v>10598</v>
      </c>
      <c r="L818" s="2">
        <v>384.0</v>
      </c>
    </row>
    <row r="819">
      <c r="A819" s="38">
        <v>818.0</v>
      </c>
      <c r="B819" s="2" t="s">
        <v>4558</v>
      </c>
      <c r="C819" s="114" t="s">
        <v>4559</v>
      </c>
      <c r="D819" s="2" t="s">
        <v>4576</v>
      </c>
      <c r="F819" s="2">
        <v>558.0</v>
      </c>
      <c r="G819" s="2">
        <v>0.0</v>
      </c>
      <c r="H819" s="2" t="s">
        <v>10542</v>
      </c>
      <c r="I819" s="2" t="s">
        <v>10613</v>
      </c>
      <c r="J819" s="39" t="s">
        <v>10544</v>
      </c>
      <c r="K819" s="2" t="s">
        <v>10598</v>
      </c>
      <c r="L819" s="2">
        <v>384.0</v>
      </c>
    </row>
    <row r="820">
      <c r="A820" s="38">
        <v>819.0</v>
      </c>
      <c r="B820" s="2" t="s">
        <v>4558</v>
      </c>
      <c r="C820" s="114" t="s">
        <v>4559</v>
      </c>
      <c r="D820" s="2" t="s">
        <v>4578</v>
      </c>
      <c r="E820" s="2" t="s">
        <v>10936</v>
      </c>
      <c r="F820" s="2">
        <v>559.0</v>
      </c>
      <c r="G820" s="2">
        <v>0.4</v>
      </c>
      <c r="H820" s="2" t="s">
        <v>10542</v>
      </c>
      <c r="I820" s="2" t="s">
        <v>10613</v>
      </c>
      <c r="J820" s="39" t="s">
        <v>10544</v>
      </c>
      <c r="K820" s="2" t="s">
        <v>10598</v>
      </c>
      <c r="L820" s="2">
        <v>384.0</v>
      </c>
    </row>
    <row r="821">
      <c r="A821" s="38">
        <v>820.0</v>
      </c>
      <c r="B821" s="2" t="s">
        <v>4558</v>
      </c>
      <c r="C821" s="114" t="s">
        <v>4559</v>
      </c>
      <c r="D821" s="2" t="s">
        <v>4580</v>
      </c>
      <c r="E821" s="2" t="s">
        <v>10937</v>
      </c>
      <c r="F821" s="2">
        <v>556.0</v>
      </c>
      <c r="G821" s="2">
        <v>0.5</v>
      </c>
      <c r="H821" s="2" t="s">
        <v>10542</v>
      </c>
      <c r="I821" s="2" t="s">
        <v>10613</v>
      </c>
      <c r="J821" s="2" t="s">
        <v>10544</v>
      </c>
      <c r="K821" s="2" t="s">
        <v>10598</v>
      </c>
      <c r="L821" s="2">
        <v>384.0</v>
      </c>
    </row>
    <row r="822">
      <c r="A822" s="38">
        <v>821.0</v>
      </c>
      <c r="B822" s="2" t="s">
        <v>4558</v>
      </c>
      <c r="C822" s="114" t="s">
        <v>4559</v>
      </c>
      <c r="D822" s="2" t="s">
        <v>4582</v>
      </c>
      <c r="E822" s="2" t="s">
        <v>10938</v>
      </c>
      <c r="F822" s="2">
        <v>559.0</v>
      </c>
      <c r="G822" s="2">
        <v>0.4</v>
      </c>
      <c r="H822" s="2" t="s">
        <v>10542</v>
      </c>
      <c r="I822" s="2" t="s">
        <v>10613</v>
      </c>
      <c r="J822" s="39" t="s">
        <v>10544</v>
      </c>
      <c r="K822" s="2" t="s">
        <v>10598</v>
      </c>
      <c r="L822" s="2">
        <v>384.0</v>
      </c>
    </row>
    <row r="823">
      <c r="A823" s="38">
        <v>822.0</v>
      </c>
      <c r="B823" s="2" t="s">
        <v>4584</v>
      </c>
      <c r="C823" s="2" t="s">
        <v>2171</v>
      </c>
      <c r="D823" s="2" t="s">
        <v>4585</v>
      </c>
      <c r="E823" s="2" t="s">
        <v>10939</v>
      </c>
      <c r="F823" s="2">
        <v>555.0</v>
      </c>
      <c r="G823" s="2">
        <v>0.0</v>
      </c>
      <c r="H823" s="2" t="s">
        <v>10542</v>
      </c>
      <c r="I823" s="2" t="s">
        <v>10613</v>
      </c>
      <c r="J823" s="2" t="s">
        <v>10544</v>
      </c>
      <c r="K823" s="2" t="s">
        <v>10598</v>
      </c>
      <c r="L823" s="2">
        <v>427.0</v>
      </c>
    </row>
    <row r="824">
      <c r="A824" s="38">
        <v>823.0</v>
      </c>
      <c r="B824" s="2" t="s">
        <v>4584</v>
      </c>
      <c r="C824" s="2" t="s">
        <v>2171</v>
      </c>
      <c r="D824" s="2" t="s">
        <v>4587</v>
      </c>
      <c r="E824" s="2" t="s">
        <v>10940</v>
      </c>
      <c r="F824" s="2">
        <v>536.0</v>
      </c>
      <c r="G824" s="2">
        <v>0.0</v>
      </c>
      <c r="H824" s="2" t="s">
        <v>10542</v>
      </c>
      <c r="I824" s="2" t="s">
        <v>10613</v>
      </c>
      <c r="J824" s="39" t="s">
        <v>10544</v>
      </c>
      <c r="K824" s="2" t="s">
        <v>10598</v>
      </c>
      <c r="L824" s="2">
        <v>427.0</v>
      </c>
    </row>
    <row r="825">
      <c r="A825" s="38">
        <v>824.0</v>
      </c>
      <c r="B825" s="2" t="s">
        <v>4584</v>
      </c>
      <c r="C825" s="2" t="s">
        <v>2171</v>
      </c>
      <c r="D825" s="2" t="s">
        <v>4590</v>
      </c>
      <c r="E825" s="2" t="s">
        <v>10941</v>
      </c>
      <c r="F825" s="2">
        <v>550.0</v>
      </c>
      <c r="G825" s="2">
        <v>0.0</v>
      </c>
      <c r="H825" s="2" t="s">
        <v>10542</v>
      </c>
      <c r="I825" s="2" t="s">
        <v>10613</v>
      </c>
      <c r="J825" s="2" t="s">
        <v>10544</v>
      </c>
      <c r="K825" s="2" t="s">
        <v>10598</v>
      </c>
      <c r="L825" s="2">
        <v>427.0</v>
      </c>
    </row>
    <row r="826">
      <c r="A826" s="38">
        <v>825.0</v>
      </c>
      <c r="B826" s="2" t="s">
        <v>4584</v>
      </c>
      <c r="C826" s="2" t="s">
        <v>2171</v>
      </c>
      <c r="D826" s="2" t="s">
        <v>4593</v>
      </c>
      <c r="E826" s="2" t="s">
        <v>10942</v>
      </c>
      <c r="F826" s="2">
        <v>543.0</v>
      </c>
      <c r="G826" s="2">
        <v>0.0</v>
      </c>
      <c r="H826" s="2" t="s">
        <v>10542</v>
      </c>
      <c r="I826" s="2" t="s">
        <v>10613</v>
      </c>
      <c r="J826" s="39" t="s">
        <v>10544</v>
      </c>
      <c r="K826" s="2" t="s">
        <v>10598</v>
      </c>
      <c r="L826" s="2">
        <v>427.0</v>
      </c>
    </row>
    <row r="827">
      <c r="A827" s="38">
        <v>826.0</v>
      </c>
      <c r="B827" s="2" t="s">
        <v>4584</v>
      </c>
      <c r="C827" s="2" t="s">
        <v>2171</v>
      </c>
      <c r="D827" s="2" t="s">
        <v>4595</v>
      </c>
      <c r="E827" s="2" t="s">
        <v>10943</v>
      </c>
      <c r="F827" s="2">
        <v>527.0</v>
      </c>
      <c r="G827" s="2">
        <v>0.0</v>
      </c>
      <c r="H827" s="2" t="s">
        <v>10542</v>
      </c>
      <c r="I827" s="2" t="s">
        <v>10613</v>
      </c>
      <c r="J827" s="2" t="s">
        <v>10544</v>
      </c>
      <c r="K827" s="2" t="s">
        <v>10598</v>
      </c>
      <c r="L827" s="2">
        <v>427.0</v>
      </c>
    </row>
    <row r="828">
      <c r="A828" s="38">
        <v>827.0</v>
      </c>
      <c r="B828" s="2" t="s">
        <v>4584</v>
      </c>
      <c r="C828" s="2" t="s">
        <v>2171</v>
      </c>
      <c r="D828" s="2" t="s">
        <v>4597</v>
      </c>
      <c r="E828" s="2" t="s">
        <v>10944</v>
      </c>
      <c r="F828" s="2">
        <v>533.0</v>
      </c>
      <c r="G828" s="2">
        <v>0.0</v>
      </c>
      <c r="H828" s="2" t="s">
        <v>10542</v>
      </c>
      <c r="I828" s="2" t="s">
        <v>10613</v>
      </c>
      <c r="J828" s="39" t="s">
        <v>10544</v>
      </c>
      <c r="K828" s="2" t="s">
        <v>10598</v>
      </c>
      <c r="L828" s="2">
        <v>427.0</v>
      </c>
    </row>
    <row r="829">
      <c r="A829" s="38">
        <v>828.0</v>
      </c>
      <c r="B829" s="2" t="s">
        <v>4584</v>
      </c>
      <c r="C829" s="2" t="s">
        <v>2171</v>
      </c>
      <c r="D829" s="2" t="s">
        <v>4599</v>
      </c>
      <c r="E829" s="2" t="s">
        <v>10945</v>
      </c>
      <c r="F829" s="2">
        <v>545.0</v>
      </c>
      <c r="G829" s="2">
        <v>0.0</v>
      </c>
      <c r="H829" s="2" t="s">
        <v>10542</v>
      </c>
      <c r="I829" s="2" t="s">
        <v>10613</v>
      </c>
      <c r="J829" s="2" t="s">
        <v>10544</v>
      </c>
      <c r="K829" s="2" t="s">
        <v>10598</v>
      </c>
      <c r="L829" s="2">
        <v>427.0</v>
      </c>
    </row>
    <row r="830">
      <c r="A830" s="38">
        <v>829.0</v>
      </c>
      <c r="B830" s="2" t="s">
        <v>4584</v>
      </c>
      <c r="C830" s="2" t="s">
        <v>2171</v>
      </c>
      <c r="D830" s="2" t="s">
        <v>4601</v>
      </c>
      <c r="E830" s="2" t="s">
        <v>10946</v>
      </c>
      <c r="F830" s="2">
        <v>536.0</v>
      </c>
      <c r="G830" s="2">
        <v>0.0</v>
      </c>
      <c r="H830" s="2" t="s">
        <v>10542</v>
      </c>
      <c r="I830" s="2" t="s">
        <v>10613</v>
      </c>
      <c r="J830" s="39" t="s">
        <v>10544</v>
      </c>
      <c r="K830" s="2" t="s">
        <v>10598</v>
      </c>
      <c r="L830" s="2">
        <v>427.0</v>
      </c>
    </row>
    <row r="831">
      <c r="A831" s="38">
        <v>830.0</v>
      </c>
      <c r="B831" s="2" t="s">
        <v>4584</v>
      </c>
      <c r="C831" s="2" t="s">
        <v>2171</v>
      </c>
      <c r="D831" s="2" t="s">
        <v>4603</v>
      </c>
      <c r="E831" s="2" t="s">
        <v>10947</v>
      </c>
      <c r="F831" s="2">
        <v>525.0</v>
      </c>
      <c r="G831" s="2">
        <v>0.0</v>
      </c>
      <c r="H831" s="2" t="s">
        <v>10542</v>
      </c>
      <c r="I831" s="2" t="s">
        <v>10613</v>
      </c>
      <c r="J831" s="2" t="s">
        <v>10544</v>
      </c>
      <c r="K831" s="2" t="s">
        <v>10598</v>
      </c>
      <c r="L831" s="2">
        <v>427.0</v>
      </c>
    </row>
    <row r="832">
      <c r="A832" s="38">
        <v>831.0</v>
      </c>
      <c r="B832" s="2" t="s">
        <v>4584</v>
      </c>
      <c r="C832" s="2" t="s">
        <v>2171</v>
      </c>
      <c r="D832" s="2" t="s">
        <v>4605</v>
      </c>
      <c r="E832" s="2" t="s">
        <v>10948</v>
      </c>
      <c r="F832" s="2">
        <v>522.0</v>
      </c>
      <c r="G832" s="2">
        <v>0.0</v>
      </c>
      <c r="H832" s="2" t="s">
        <v>10542</v>
      </c>
      <c r="I832" s="2" t="s">
        <v>10613</v>
      </c>
      <c r="J832" s="39" t="s">
        <v>10544</v>
      </c>
      <c r="K832" s="2" t="s">
        <v>10598</v>
      </c>
      <c r="L832" s="2">
        <v>427.0</v>
      </c>
    </row>
    <row r="833">
      <c r="A833" s="38">
        <v>832.0</v>
      </c>
      <c r="B833" s="2" t="s">
        <v>4584</v>
      </c>
      <c r="C833" s="2" t="s">
        <v>2171</v>
      </c>
      <c r="D833" s="2" t="s">
        <v>4607</v>
      </c>
      <c r="E833" s="2" t="s">
        <v>10949</v>
      </c>
      <c r="F833" s="2">
        <v>516.0</v>
      </c>
      <c r="G833" s="2">
        <v>0.0</v>
      </c>
      <c r="H833" s="2" t="s">
        <v>10542</v>
      </c>
      <c r="I833" s="2" t="s">
        <v>10613</v>
      </c>
      <c r="J833" s="2" t="s">
        <v>10544</v>
      </c>
      <c r="K833" s="2" t="s">
        <v>10598</v>
      </c>
      <c r="L833" s="2">
        <v>427.0</v>
      </c>
    </row>
    <row r="834">
      <c r="A834" s="38">
        <v>833.0</v>
      </c>
      <c r="B834" s="2" t="s">
        <v>4584</v>
      </c>
      <c r="C834" s="2" t="s">
        <v>2171</v>
      </c>
      <c r="D834" s="2" t="s">
        <v>4609</v>
      </c>
      <c r="E834" s="2" t="s">
        <v>10950</v>
      </c>
      <c r="F834" s="2">
        <v>534.0</v>
      </c>
      <c r="G834" s="2">
        <v>0.0</v>
      </c>
      <c r="H834" s="2" t="s">
        <v>10542</v>
      </c>
      <c r="I834" s="2" t="s">
        <v>10613</v>
      </c>
      <c r="J834" s="39" t="s">
        <v>10544</v>
      </c>
      <c r="K834" s="2" t="s">
        <v>10598</v>
      </c>
      <c r="L834" s="2">
        <v>427.0</v>
      </c>
    </row>
    <row r="835">
      <c r="A835" s="38">
        <v>834.0</v>
      </c>
      <c r="B835" s="2" t="s">
        <v>4584</v>
      </c>
      <c r="C835" s="2" t="s">
        <v>2171</v>
      </c>
      <c r="D835" s="2" t="s">
        <v>4611</v>
      </c>
      <c r="E835" s="2" t="s">
        <v>10951</v>
      </c>
      <c r="F835" s="2">
        <v>512.0</v>
      </c>
      <c r="G835" s="2">
        <v>0.0</v>
      </c>
      <c r="H835" s="2" t="s">
        <v>10542</v>
      </c>
      <c r="I835" s="2" t="s">
        <v>10613</v>
      </c>
      <c r="J835" s="2" t="s">
        <v>10544</v>
      </c>
      <c r="K835" s="2" t="s">
        <v>10598</v>
      </c>
      <c r="L835" s="2">
        <v>427.0</v>
      </c>
    </row>
    <row r="836">
      <c r="A836" s="38">
        <v>835.0</v>
      </c>
      <c r="B836" s="2" t="s">
        <v>4584</v>
      </c>
      <c r="C836" s="2" t="s">
        <v>2171</v>
      </c>
      <c r="D836" s="2" t="s">
        <v>4613</v>
      </c>
      <c r="E836" s="2" t="s">
        <v>10952</v>
      </c>
      <c r="F836" s="2">
        <v>532.0</v>
      </c>
      <c r="G836" s="2">
        <v>0.0</v>
      </c>
      <c r="H836" s="2" t="s">
        <v>10542</v>
      </c>
      <c r="I836" s="2" t="s">
        <v>10613</v>
      </c>
      <c r="J836" s="39" t="s">
        <v>10544</v>
      </c>
      <c r="K836" s="2" t="s">
        <v>10598</v>
      </c>
      <c r="L836" s="2">
        <v>427.0</v>
      </c>
    </row>
    <row r="837">
      <c r="A837" s="38">
        <v>836.0</v>
      </c>
      <c r="B837" s="2" t="s">
        <v>2227</v>
      </c>
      <c r="C837" s="113" t="s">
        <v>2228</v>
      </c>
      <c r="D837" s="2" t="s">
        <v>4615</v>
      </c>
      <c r="E837" s="2" t="s">
        <v>10953</v>
      </c>
      <c r="F837" s="2">
        <v>439.0</v>
      </c>
      <c r="G837" s="2">
        <v>0.0</v>
      </c>
      <c r="H837" s="2" t="s">
        <v>10542</v>
      </c>
      <c r="I837" s="2" t="s">
        <v>10613</v>
      </c>
      <c r="J837" s="2" t="s">
        <v>10544</v>
      </c>
      <c r="K837" s="2" t="s">
        <v>10598</v>
      </c>
      <c r="L837" s="2">
        <v>426.0</v>
      </c>
    </row>
    <row r="838">
      <c r="A838" s="38">
        <v>837.0</v>
      </c>
      <c r="B838" s="2" t="s">
        <v>2227</v>
      </c>
      <c r="C838" s="113" t="s">
        <v>2228</v>
      </c>
      <c r="D838" s="2" t="s">
        <v>4617</v>
      </c>
      <c r="E838" s="2" t="s">
        <v>10954</v>
      </c>
      <c r="F838" s="2">
        <v>439.0</v>
      </c>
      <c r="G838" s="2">
        <v>0.0</v>
      </c>
      <c r="H838" s="2" t="s">
        <v>10542</v>
      </c>
      <c r="I838" s="2" t="s">
        <v>10613</v>
      </c>
      <c r="J838" s="39" t="s">
        <v>10544</v>
      </c>
      <c r="K838" s="2" t="s">
        <v>10598</v>
      </c>
      <c r="L838" s="2">
        <v>426.0</v>
      </c>
    </row>
    <row r="839">
      <c r="A839" s="38">
        <v>838.0</v>
      </c>
      <c r="B839" s="2" t="s">
        <v>2227</v>
      </c>
      <c r="C839" s="113" t="s">
        <v>2228</v>
      </c>
      <c r="D839" s="2" t="s">
        <v>4619</v>
      </c>
      <c r="E839" s="2" t="s">
        <v>10955</v>
      </c>
      <c r="F839" s="2">
        <v>438.0</v>
      </c>
      <c r="G839" s="2">
        <v>0.0</v>
      </c>
      <c r="H839" s="2" t="s">
        <v>10542</v>
      </c>
      <c r="I839" s="2" t="s">
        <v>10613</v>
      </c>
      <c r="J839" s="2" t="s">
        <v>10544</v>
      </c>
      <c r="K839" s="2" t="s">
        <v>10598</v>
      </c>
      <c r="L839" s="2">
        <v>426.0</v>
      </c>
    </row>
    <row r="840">
      <c r="A840" s="38">
        <v>839.0</v>
      </c>
      <c r="B840" s="2" t="s">
        <v>2227</v>
      </c>
      <c r="C840" s="113" t="s">
        <v>2228</v>
      </c>
      <c r="D840" s="2" t="s">
        <v>4621</v>
      </c>
      <c r="E840" s="2" t="s">
        <v>10956</v>
      </c>
      <c r="F840" s="2">
        <v>438.0</v>
      </c>
      <c r="G840" s="2">
        <v>0.0</v>
      </c>
      <c r="H840" s="2" t="s">
        <v>10542</v>
      </c>
      <c r="I840" s="2" t="s">
        <v>10613</v>
      </c>
      <c r="J840" s="39" t="s">
        <v>10544</v>
      </c>
      <c r="K840" s="2" t="s">
        <v>10598</v>
      </c>
      <c r="L840" s="2">
        <v>426.0</v>
      </c>
    </row>
    <row r="841">
      <c r="A841" s="38">
        <v>840.0</v>
      </c>
      <c r="B841" s="2" t="s">
        <v>2227</v>
      </c>
      <c r="C841" s="113" t="s">
        <v>2228</v>
      </c>
      <c r="D841" s="2" t="s">
        <v>4623</v>
      </c>
      <c r="E841" s="2" t="s">
        <v>10957</v>
      </c>
      <c r="F841" s="2">
        <v>438.0</v>
      </c>
      <c r="G841" s="2">
        <v>0.0</v>
      </c>
      <c r="H841" s="2" t="s">
        <v>10542</v>
      </c>
      <c r="I841" s="2" t="s">
        <v>10613</v>
      </c>
      <c r="J841" s="2" t="s">
        <v>10544</v>
      </c>
      <c r="K841" s="2" t="s">
        <v>10598</v>
      </c>
      <c r="L841" s="2">
        <v>426.0</v>
      </c>
    </row>
    <row r="842">
      <c r="A842" s="38">
        <v>841.0</v>
      </c>
      <c r="B842" s="2" t="s">
        <v>2227</v>
      </c>
      <c r="C842" s="113" t="s">
        <v>2228</v>
      </c>
      <c r="D842" s="2" t="s">
        <v>4625</v>
      </c>
      <c r="E842" s="2" t="s">
        <v>10958</v>
      </c>
      <c r="F842" s="2">
        <v>439.0</v>
      </c>
      <c r="G842" s="2">
        <v>0.0</v>
      </c>
      <c r="H842" s="2" t="s">
        <v>10542</v>
      </c>
      <c r="I842" s="2" t="s">
        <v>10613</v>
      </c>
      <c r="J842" s="39" t="s">
        <v>10544</v>
      </c>
      <c r="K842" s="2" t="s">
        <v>10598</v>
      </c>
      <c r="L842" s="2">
        <v>426.0</v>
      </c>
    </row>
    <row r="843">
      <c r="A843" s="38">
        <v>842.0</v>
      </c>
      <c r="B843" s="2" t="s">
        <v>2227</v>
      </c>
      <c r="C843" s="113" t="s">
        <v>2228</v>
      </c>
      <c r="D843" s="2" t="s">
        <v>4627</v>
      </c>
      <c r="E843" s="2" t="s">
        <v>10959</v>
      </c>
      <c r="F843" s="2">
        <v>438.0</v>
      </c>
      <c r="G843" s="2">
        <v>0.0</v>
      </c>
      <c r="H843" s="2" t="s">
        <v>10542</v>
      </c>
      <c r="I843" s="2" t="s">
        <v>10613</v>
      </c>
      <c r="J843" s="2" t="s">
        <v>10544</v>
      </c>
      <c r="K843" s="2" t="s">
        <v>10598</v>
      </c>
      <c r="L843" s="2">
        <v>426.0</v>
      </c>
    </row>
    <row r="844">
      <c r="A844" s="38">
        <v>843.0</v>
      </c>
      <c r="B844" s="2" t="s">
        <v>2227</v>
      </c>
      <c r="C844" s="113" t="s">
        <v>2228</v>
      </c>
      <c r="D844" s="2" t="s">
        <v>4629</v>
      </c>
      <c r="E844" s="2" t="s">
        <v>10960</v>
      </c>
      <c r="F844" s="2">
        <v>439.0</v>
      </c>
      <c r="G844" s="2">
        <v>0.0</v>
      </c>
      <c r="H844" s="2" t="s">
        <v>10542</v>
      </c>
      <c r="I844" s="2" t="s">
        <v>10613</v>
      </c>
      <c r="J844" s="39" t="s">
        <v>10544</v>
      </c>
      <c r="K844" s="2" t="s">
        <v>10598</v>
      </c>
      <c r="L844" s="2">
        <v>426.0</v>
      </c>
    </row>
    <row r="845">
      <c r="A845" s="38">
        <v>844.0</v>
      </c>
      <c r="B845" s="2" t="s">
        <v>2227</v>
      </c>
      <c r="C845" s="113" t="s">
        <v>2228</v>
      </c>
      <c r="D845" s="2" t="s">
        <v>4631</v>
      </c>
      <c r="E845" s="2" t="s">
        <v>10961</v>
      </c>
      <c r="F845" s="2">
        <v>442.0</v>
      </c>
      <c r="G845" s="2">
        <v>0.0</v>
      </c>
      <c r="H845" s="2" t="s">
        <v>10542</v>
      </c>
      <c r="I845" s="2" t="s">
        <v>10613</v>
      </c>
      <c r="J845" s="2" t="s">
        <v>10544</v>
      </c>
      <c r="K845" s="2" t="s">
        <v>10598</v>
      </c>
      <c r="L845" s="2">
        <v>426.0</v>
      </c>
    </row>
    <row r="846">
      <c r="A846" s="38">
        <v>845.0</v>
      </c>
      <c r="B846" s="2" t="s">
        <v>2227</v>
      </c>
      <c r="C846" s="113" t="s">
        <v>2228</v>
      </c>
      <c r="D846" s="2" t="s">
        <v>4633</v>
      </c>
      <c r="E846" s="2" t="s">
        <v>10962</v>
      </c>
      <c r="F846" s="2">
        <v>438.0</v>
      </c>
      <c r="G846" s="2">
        <v>0.0</v>
      </c>
      <c r="H846" s="2" t="s">
        <v>10542</v>
      </c>
      <c r="I846" s="2" t="s">
        <v>10613</v>
      </c>
      <c r="J846" s="39" t="s">
        <v>10544</v>
      </c>
      <c r="K846" s="2" t="s">
        <v>10598</v>
      </c>
      <c r="L846" s="2">
        <v>426.0</v>
      </c>
    </row>
    <row r="847">
      <c r="A847" s="38">
        <v>846.0</v>
      </c>
      <c r="B847" s="2" t="s">
        <v>2227</v>
      </c>
      <c r="C847" s="113" t="s">
        <v>2228</v>
      </c>
      <c r="D847" s="2" t="s">
        <v>4635</v>
      </c>
      <c r="E847" s="2" t="s">
        <v>10963</v>
      </c>
      <c r="F847" s="2">
        <v>439.0</v>
      </c>
      <c r="G847" s="2">
        <v>0.0</v>
      </c>
      <c r="H847" s="2" t="s">
        <v>10542</v>
      </c>
      <c r="I847" s="2" t="s">
        <v>10613</v>
      </c>
      <c r="J847" s="2" t="s">
        <v>10544</v>
      </c>
      <c r="K847" s="2" t="s">
        <v>10598</v>
      </c>
      <c r="L847" s="2">
        <v>426.0</v>
      </c>
    </row>
    <row r="848">
      <c r="A848" s="38">
        <v>847.0</v>
      </c>
      <c r="B848" s="2" t="s">
        <v>2227</v>
      </c>
      <c r="C848" s="113" t="s">
        <v>2228</v>
      </c>
      <c r="D848" s="2" t="s">
        <v>4637</v>
      </c>
      <c r="E848" s="2" t="s">
        <v>10964</v>
      </c>
      <c r="F848" s="2">
        <v>444.0</v>
      </c>
      <c r="G848" s="2">
        <v>0.0</v>
      </c>
      <c r="H848" s="2" t="s">
        <v>10542</v>
      </c>
      <c r="I848" s="2" t="s">
        <v>10613</v>
      </c>
      <c r="J848" s="39" t="s">
        <v>10544</v>
      </c>
      <c r="K848" s="2" t="s">
        <v>10598</v>
      </c>
      <c r="L848" s="2">
        <v>426.0</v>
      </c>
    </row>
    <row r="849">
      <c r="A849" s="38">
        <v>848.0</v>
      </c>
      <c r="B849" s="2" t="s">
        <v>948</v>
      </c>
      <c r="C849" s="2" t="s">
        <v>949</v>
      </c>
      <c r="D849" s="2" t="s">
        <v>4639</v>
      </c>
      <c r="E849" s="2" t="str">
        <f t="shared" ref="E849:E854" si="6">RIGHT(D849,LEN(D849) - (FIND("_",D849)))</f>
        <v>A269S</v>
      </c>
      <c r="F849" s="2">
        <v>448.0</v>
      </c>
      <c r="G849" s="2">
        <v>0.0</v>
      </c>
      <c r="H849" s="2" t="s">
        <v>10542</v>
      </c>
      <c r="I849" s="2" t="s">
        <v>10613</v>
      </c>
      <c r="J849" s="2" t="s">
        <v>10544</v>
      </c>
      <c r="K849" s="2" t="s">
        <v>10598</v>
      </c>
      <c r="L849" s="2">
        <v>426.0</v>
      </c>
    </row>
    <row r="850">
      <c r="A850" s="38">
        <v>849.0</v>
      </c>
      <c r="B850" s="2" t="s">
        <v>948</v>
      </c>
      <c r="C850" s="2" t="s">
        <v>949</v>
      </c>
      <c r="D850" s="2" t="s">
        <v>4641</v>
      </c>
      <c r="E850" s="2" t="str">
        <f t="shared" si="6"/>
        <v>A269C</v>
      </c>
      <c r="F850" s="2">
        <v>444.0</v>
      </c>
      <c r="G850" s="2">
        <v>0.0</v>
      </c>
      <c r="H850" s="2" t="s">
        <v>10542</v>
      </c>
      <c r="I850" s="2" t="s">
        <v>10613</v>
      </c>
      <c r="J850" s="39" t="s">
        <v>10544</v>
      </c>
      <c r="K850" s="2" t="s">
        <v>10598</v>
      </c>
      <c r="L850" s="2">
        <v>426.0</v>
      </c>
    </row>
    <row r="851">
      <c r="A851" s="38">
        <v>850.0</v>
      </c>
      <c r="B851" s="2" t="s">
        <v>948</v>
      </c>
      <c r="C851" s="2" t="s">
        <v>949</v>
      </c>
      <c r="D851" s="2" t="s">
        <v>4643</v>
      </c>
      <c r="E851" s="141" t="str">
        <f t="shared" si="6"/>
        <v>A269T</v>
      </c>
      <c r="F851" s="2">
        <v>449.0</v>
      </c>
      <c r="G851" s="2">
        <v>0.0</v>
      </c>
      <c r="H851" s="2" t="s">
        <v>10542</v>
      </c>
      <c r="I851" s="2" t="s">
        <v>10613</v>
      </c>
      <c r="J851" s="2" t="s">
        <v>10544</v>
      </c>
      <c r="K851" s="2" t="s">
        <v>10598</v>
      </c>
      <c r="L851" s="2">
        <v>426.0</v>
      </c>
    </row>
    <row r="852">
      <c r="A852" s="38">
        <v>851.0</v>
      </c>
      <c r="B852" s="114" t="s">
        <v>3148</v>
      </c>
      <c r="C852" s="113" t="s">
        <v>2935</v>
      </c>
      <c r="D852" s="2" t="s">
        <v>4645</v>
      </c>
      <c r="E852" s="141" t="str">
        <f t="shared" si="6"/>
        <v>S269A</v>
      </c>
      <c r="F852" s="2">
        <v>448.0</v>
      </c>
      <c r="G852" s="2">
        <v>0.0</v>
      </c>
      <c r="H852" s="2" t="s">
        <v>10542</v>
      </c>
      <c r="I852" s="2" t="s">
        <v>10613</v>
      </c>
      <c r="J852" s="39" t="s">
        <v>10544</v>
      </c>
      <c r="K852" s="2" t="s">
        <v>10598</v>
      </c>
      <c r="L852" s="2">
        <v>426.0</v>
      </c>
    </row>
    <row r="853">
      <c r="A853" s="38">
        <v>852.0</v>
      </c>
      <c r="B853" s="114" t="s">
        <v>3148</v>
      </c>
      <c r="C853" s="113" t="s">
        <v>2935</v>
      </c>
      <c r="D853" s="2" t="s">
        <v>4647</v>
      </c>
      <c r="E853" s="141" t="str">
        <f t="shared" si="6"/>
        <v>S269C</v>
      </c>
      <c r="F853" s="2">
        <v>450.0</v>
      </c>
      <c r="G853" s="2">
        <v>0.0</v>
      </c>
      <c r="H853" s="2" t="s">
        <v>10542</v>
      </c>
      <c r="I853" s="2" t="s">
        <v>10613</v>
      </c>
      <c r="J853" s="39" t="s">
        <v>10544</v>
      </c>
      <c r="K853" s="2" t="s">
        <v>10598</v>
      </c>
      <c r="L853" s="2">
        <v>426.0</v>
      </c>
    </row>
    <row r="854">
      <c r="A854" s="38">
        <v>853.0</v>
      </c>
      <c r="B854" s="114" t="s">
        <v>3148</v>
      </c>
      <c r="C854" s="113" t="s">
        <v>2935</v>
      </c>
      <c r="D854" s="2" t="s">
        <v>4649</v>
      </c>
      <c r="E854" s="141" t="str">
        <f t="shared" si="6"/>
        <v>S269T</v>
      </c>
      <c r="F854" s="2">
        <v>453.0</v>
      </c>
      <c r="G854" s="2">
        <v>0.0</v>
      </c>
      <c r="H854" s="2" t="s">
        <v>10542</v>
      </c>
      <c r="I854" s="2" t="s">
        <v>10613</v>
      </c>
      <c r="J854" s="2" t="s">
        <v>10544</v>
      </c>
      <c r="K854" s="2" t="s">
        <v>10598</v>
      </c>
      <c r="L854" s="2">
        <v>426.0</v>
      </c>
    </row>
    <row r="855">
      <c r="A855" s="38">
        <v>854.0</v>
      </c>
      <c r="B855" s="2" t="s">
        <v>4661</v>
      </c>
      <c r="C855" s="2" t="s">
        <v>4662</v>
      </c>
      <c r="D855" s="113" t="s">
        <v>4663</v>
      </c>
      <c r="F855" s="2">
        <v>430.0</v>
      </c>
      <c r="G855" s="2">
        <v>2.0</v>
      </c>
      <c r="H855" s="2" t="s">
        <v>10526</v>
      </c>
      <c r="I855" s="2" t="s">
        <v>10965</v>
      </c>
      <c r="J855" s="2" t="s">
        <v>10544</v>
      </c>
      <c r="K855" s="2" t="s">
        <v>10598</v>
      </c>
      <c r="L855" s="2">
        <v>441.0</v>
      </c>
    </row>
    <row r="856">
      <c r="A856" s="38">
        <v>855.0</v>
      </c>
      <c r="B856" s="2" t="s">
        <v>4661</v>
      </c>
      <c r="C856" s="2" t="s">
        <v>4662</v>
      </c>
      <c r="D856" s="39" t="s">
        <v>9381</v>
      </c>
      <c r="F856" s="2">
        <v>500.0</v>
      </c>
      <c r="G856" s="2">
        <v>0.0</v>
      </c>
      <c r="H856" s="2" t="s">
        <v>10526</v>
      </c>
      <c r="I856" s="2" t="s">
        <v>10965</v>
      </c>
      <c r="J856" s="2" t="s">
        <v>10544</v>
      </c>
      <c r="K856" s="2" t="s">
        <v>10598</v>
      </c>
      <c r="L856" s="2">
        <v>442.0</v>
      </c>
      <c r="M856" s="2" t="s">
        <v>10966</v>
      </c>
    </row>
    <row r="857">
      <c r="A857" s="38">
        <v>856.0</v>
      </c>
      <c r="B857" s="2" t="s">
        <v>3949</v>
      </c>
      <c r="C857" s="2" t="s">
        <v>10967</v>
      </c>
      <c r="D857" s="2" t="s">
        <v>9206</v>
      </c>
      <c r="F857" s="2">
        <v>340.0</v>
      </c>
      <c r="G857" s="2">
        <v>0.0</v>
      </c>
      <c r="H857" s="2" t="s">
        <v>10756</v>
      </c>
      <c r="I857" s="2" t="s">
        <v>10965</v>
      </c>
      <c r="J857" s="2" t="s">
        <v>10544</v>
      </c>
      <c r="K857" s="2" t="s">
        <v>10598</v>
      </c>
      <c r="L857" s="2">
        <v>472.0</v>
      </c>
      <c r="M857" s="2" t="s">
        <v>10968</v>
      </c>
    </row>
    <row r="858">
      <c r="A858" s="38">
        <v>857.0</v>
      </c>
      <c r="B858" s="2" t="s">
        <v>3949</v>
      </c>
      <c r="C858" s="2" t="s">
        <v>10967</v>
      </c>
      <c r="D858" s="2" t="s">
        <v>9202</v>
      </c>
      <c r="F858" s="2">
        <v>430.0</v>
      </c>
      <c r="G858" s="2">
        <v>0.0</v>
      </c>
      <c r="H858" s="2" t="s">
        <v>10756</v>
      </c>
      <c r="I858" s="2" t="s">
        <v>10965</v>
      </c>
      <c r="J858" s="2" t="s">
        <v>10544</v>
      </c>
      <c r="K858" s="2" t="s">
        <v>10598</v>
      </c>
      <c r="L858" s="2">
        <v>472.0</v>
      </c>
      <c r="M858" s="2" t="s">
        <v>3936</v>
      </c>
    </row>
    <row r="859">
      <c r="A859" s="38">
        <v>858.0</v>
      </c>
      <c r="B859" s="2" t="s">
        <v>10969</v>
      </c>
      <c r="C859" s="2" t="s">
        <v>10064</v>
      </c>
      <c r="D859" s="2" t="s">
        <v>10109</v>
      </c>
      <c r="F859" s="2">
        <v>485.0</v>
      </c>
      <c r="G859" s="2">
        <v>0.0</v>
      </c>
      <c r="H859" s="2" t="s">
        <v>10756</v>
      </c>
      <c r="I859" s="2" t="s">
        <v>10965</v>
      </c>
      <c r="J859" s="2" t="s">
        <v>10544</v>
      </c>
      <c r="K859" s="2" t="s">
        <v>10598</v>
      </c>
      <c r="L859" s="2">
        <v>472.0</v>
      </c>
      <c r="M859" s="2" t="s">
        <v>10970</v>
      </c>
    </row>
    <row r="860">
      <c r="A860" s="38">
        <v>859.0</v>
      </c>
      <c r="B860" s="164" t="s">
        <v>9386</v>
      </c>
      <c r="C860" s="112" t="s">
        <v>3469</v>
      </c>
      <c r="D860" s="2" t="s">
        <v>9387</v>
      </c>
      <c r="F860" s="2">
        <v>347.0</v>
      </c>
      <c r="G860" s="2">
        <v>0.0</v>
      </c>
      <c r="H860" s="2" t="s">
        <v>3468</v>
      </c>
      <c r="I860" s="2" t="s">
        <v>10971</v>
      </c>
      <c r="J860" s="2" t="s">
        <v>10971</v>
      </c>
      <c r="K860" s="2" t="s">
        <v>10598</v>
      </c>
      <c r="L860" s="5">
        <v>483.0</v>
      </c>
      <c r="M860" s="126" t="s">
        <v>10972</v>
      </c>
    </row>
    <row r="861">
      <c r="A861" s="38">
        <v>860.0</v>
      </c>
      <c r="B861" s="164" t="s">
        <v>9386</v>
      </c>
      <c r="C861" s="112" t="s">
        <v>3469</v>
      </c>
      <c r="D861" s="2" t="s">
        <v>9389</v>
      </c>
      <c r="E861" s="2" t="s">
        <v>10973</v>
      </c>
      <c r="F861" s="2">
        <v>486.0</v>
      </c>
      <c r="G861" s="2">
        <v>0.0</v>
      </c>
      <c r="H861" s="2" t="s">
        <v>3468</v>
      </c>
      <c r="I861" s="2" t="s">
        <v>10971</v>
      </c>
      <c r="J861" s="2" t="s">
        <v>10971</v>
      </c>
      <c r="K861" s="2" t="s">
        <v>10598</v>
      </c>
      <c r="L861" s="5">
        <v>483.0</v>
      </c>
      <c r="M861" s="126" t="s">
        <v>10972</v>
      </c>
    </row>
    <row r="862">
      <c r="A862" s="38">
        <v>861.0</v>
      </c>
      <c r="B862" s="164" t="s">
        <v>9386</v>
      </c>
      <c r="C862" s="112" t="s">
        <v>3469</v>
      </c>
      <c r="D862" s="2" t="s">
        <v>9391</v>
      </c>
      <c r="E862" s="2" t="s">
        <v>10974</v>
      </c>
      <c r="F862" s="2">
        <v>344.0</v>
      </c>
      <c r="G862" s="2">
        <v>0.0</v>
      </c>
      <c r="H862" s="2" t="s">
        <v>3468</v>
      </c>
      <c r="I862" s="2" t="s">
        <v>10971</v>
      </c>
      <c r="J862" s="2" t="s">
        <v>10971</v>
      </c>
      <c r="K862" s="2" t="s">
        <v>10598</v>
      </c>
      <c r="L862" s="5">
        <v>483.0</v>
      </c>
      <c r="M862" s="126" t="s">
        <v>10972</v>
      </c>
    </row>
    <row r="863">
      <c r="A863" s="38">
        <v>862.0</v>
      </c>
      <c r="B863" s="164" t="s">
        <v>9386</v>
      </c>
      <c r="C863" s="112" t="s">
        <v>3469</v>
      </c>
      <c r="D863" s="2" t="s">
        <v>3999</v>
      </c>
      <c r="F863" s="2">
        <v>436.0</v>
      </c>
      <c r="G863" s="2">
        <v>0.0</v>
      </c>
      <c r="H863" s="2" t="s">
        <v>3468</v>
      </c>
      <c r="I863" s="2" t="s">
        <v>10971</v>
      </c>
      <c r="J863" s="2" t="s">
        <v>10971</v>
      </c>
      <c r="K863" s="2" t="s">
        <v>10598</v>
      </c>
      <c r="L863" s="5">
        <v>483.0</v>
      </c>
      <c r="M863" s="126" t="s">
        <v>10972</v>
      </c>
    </row>
    <row r="864">
      <c r="A864" s="38">
        <v>863.0</v>
      </c>
      <c r="B864" s="164" t="s">
        <v>9386</v>
      </c>
      <c r="C864" s="112" t="s">
        <v>3469</v>
      </c>
      <c r="D864" s="2" t="s">
        <v>9393</v>
      </c>
      <c r="E864" s="2" t="s">
        <v>10975</v>
      </c>
      <c r="F864" s="2">
        <v>434.0</v>
      </c>
      <c r="G864" s="2">
        <v>0.0</v>
      </c>
      <c r="H864" s="2" t="s">
        <v>3468</v>
      </c>
      <c r="I864" s="2" t="s">
        <v>10971</v>
      </c>
      <c r="J864" s="2" t="s">
        <v>10971</v>
      </c>
      <c r="K864" s="2" t="s">
        <v>10598</v>
      </c>
      <c r="L864" s="5">
        <v>483.0</v>
      </c>
      <c r="M864" s="126" t="s">
        <v>10972</v>
      </c>
    </row>
    <row r="865">
      <c r="A865" s="38">
        <v>864.0</v>
      </c>
      <c r="B865" s="164" t="s">
        <v>9386</v>
      </c>
      <c r="C865" s="112" t="s">
        <v>3469</v>
      </c>
      <c r="D865" s="2" t="s">
        <v>9395</v>
      </c>
      <c r="E865" s="2" t="s">
        <v>10976</v>
      </c>
      <c r="F865" s="2">
        <v>435.0</v>
      </c>
      <c r="G865" s="2">
        <v>0.0</v>
      </c>
      <c r="H865" s="2" t="s">
        <v>3468</v>
      </c>
      <c r="I865" s="2" t="s">
        <v>10971</v>
      </c>
      <c r="J865" s="2" t="s">
        <v>10971</v>
      </c>
      <c r="K865" s="2" t="s">
        <v>10598</v>
      </c>
      <c r="L865" s="5">
        <v>483.0</v>
      </c>
      <c r="M865" s="126" t="s">
        <v>10972</v>
      </c>
    </row>
    <row r="866">
      <c r="A866" s="38">
        <v>865.0</v>
      </c>
      <c r="B866" s="164" t="s">
        <v>9386</v>
      </c>
      <c r="C866" s="112" t="s">
        <v>3469</v>
      </c>
      <c r="D866" s="2" t="s">
        <v>9397</v>
      </c>
      <c r="E866" s="2" t="s">
        <v>10977</v>
      </c>
      <c r="F866" s="2">
        <v>377.0</v>
      </c>
      <c r="G866" s="2">
        <v>0.0</v>
      </c>
      <c r="H866" s="2" t="s">
        <v>3468</v>
      </c>
      <c r="I866" s="2" t="s">
        <v>10971</v>
      </c>
      <c r="J866" s="2" t="s">
        <v>10971</v>
      </c>
      <c r="K866" s="2" t="s">
        <v>10598</v>
      </c>
      <c r="L866" s="5">
        <v>483.0</v>
      </c>
      <c r="M866" s="126" t="s">
        <v>10972</v>
      </c>
    </row>
    <row r="867">
      <c r="A867" s="38">
        <v>866.0</v>
      </c>
      <c r="B867" s="164" t="s">
        <v>9386</v>
      </c>
      <c r="C867" s="112" t="s">
        <v>3469</v>
      </c>
      <c r="D867" s="2" t="s">
        <v>9399</v>
      </c>
      <c r="E867" s="2" t="s">
        <v>10978</v>
      </c>
      <c r="F867" s="2">
        <v>434.0</v>
      </c>
      <c r="G867" s="2">
        <v>0.0</v>
      </c>
      <c r="H867" s="2" t="s">
        <v>3468</v>
      </c>
      <c r="I867" s="2" t="s">
        <v>10971</v>
      </c>
      <c r="J867" s="2" t="s">
        <v>10971</v>
      </c>
      <c r="K867" s="2" t="s">
        <v>10598</v>
      </c>
      <c r="L867" s="5">
        <v>483.0</v>
      </c>
      <c r="M867" s="126" t="s">
        <v>10972</v>
      </c>
    </row>
    <row r="868">
      <c r="A868" s="38">
        <v>867.0</v>
      </c>
      <c r="B868" s="164" t="s">
        <v>9386</v>
      </c>
      <c r="C868" s="112" t="s">
        <v>3469</v>
      </c>
      <c r="D868" s="2" t="s">
        <v>9401</v>
      </c>
      <c r="E868" s="2" t="s">
        <v>10979</v>
      </c>
      <c r="F868" s="2">
        <v>436.0</v>
      </c>
      <c r="G868" s="2">
        <v>0.0</v>
      </c>
      <c r="H868" s="2" t="s">
        <v>3468</v>
      </c>
      <c r="I868" s="2" t="s">
        <v>10971</v>
      </c>
      <c r="J868" s="2" t="s">
        <v>10971</v>
      </c>
      <c r="K868" s="2" t="s">
        <v>10598</v>
      </c>
      <c r="L868" s="5">
        <v>483.0</v>
      </c>
      <c r="M868" s="126" t="s">
        <v>10972</v>
      </c>
    </row>
    <row r="869">
      <c r="A869" s="38">
        <v>868.0</v>
      </c>
      <c r="B869" s="164" t="s">
        <v>9386</v>
      </c>
      <c r="C869" s="112" t="s">
        <v>3469</v>
      </c>
      <c r="D869" s="2" t="s">
        <v>9403</v>
      </c>
      <c r="E869" s="2" t="s">
        <v>10980</v>
      </c>
      <c r="F869" s="2">
        <v>437.0</v>
      </c>
      <c r="G869" s="2">
        <v>0.0</v>
      </c>
      <c r="H869" s="2" t="s">
        <v>3468</v>
      </c>
      <c r="I869" s="2" t="s">
        <v>10971</v>
      </c>
      <c r="J869" s="2" t="s">
        <v>10971</v>
      </c>
      <c r="K869" s="2" t="s">
        <v>10598</v>
      </c>
      <c r="L869" s="5">
        <v>483.0</v>
      </c>
      <c r="M869" s="126" t="s">
        <v>10972</v>
      </c>
    </row>
    <row r="870">
      <c r="A870" s="38">
        <v>869.0</v>
      </c>
      <c r="B870" s="164" t="s">
        <v>9386</v>
      </c>
      <c r="C870" s="112" t="s">
        <v>3469</v>
      </c>
      <c r="D870" s="2" t="s">
        <v>9405</v>
      </c>
      <c r="E870" s="2" t="s">
        <v>10981</v>
      </c>
      <c r="F870" s="2">
        <v>434.0</v>
      </c>
      <c r="G870" s="2">
        <v>0.0</v>
      </c>
      <c r="H870" s="2" t="s">
        <v>3468</v>
      </c>
      <c r="I870" s="2" t="s">
        <v>10971</v>
      </c>
      <c r="J870" s="2" t="s">
        <v>10971</v>
      </c>
      <c r="K870" s="2" t="s">
        <v>10598</v>
      </c>
      <c r="L870" s="5">
        <v>483.0</v>
      </c>
      <c r="M870" s="126" t="s">
        <v>10972</v>
      </c>
    </row>
    <row r="871">
      <c r="A871" s="38">
        <v>870.0</v>
      </c>
      <c r="B871" s="164" t="s">
        <v>9386</v>
      </c>
      <c r="C871" s="112" t="s">
        <v>3469</v>
      </c>
      <c r="D871" s="2" t="s">
        <v>9407</v>
      </c>
      <c r="E871" s="2" t="s">
        <v>10982</v>
      </c>
      <c r="F871" s="2">
        <v>435.0</v>
      </c>
      <c r="G871" s="2">
        <v>0.0</v>
      </c>
      <c r="H871" s="2" t="s">
        <v>3468</v>
      </c>
      <c r="I871" s="2" t="s">
        <v>10971</v>
      </c>
      <c r="J871" s="2" t="s">
        <v>10971</v>
      </c>
      <c r="K871" s="2" t="s">
        <v>10598</v>
      </c>
      <c r="L871" s="5">
        <v>483.0</v>
      </c>
      <c r="M871" s="126" t="s">
        <v>10972</v>
      </c>
    </row>
    <row r="872">
      <c r="A872" s="38">
        <v>871.0</v>
      </c>
      <c r="B872" s="164" t="s">
        <v>9386</v>
      </c>
      <c r="C872" s="112" t="s">
        <v>3469</v>
      </c>
      <c r="D872" s="2" t="s">
        <v>9409</v>
      </c>
      <c r="E872" s="2" t="s">
        <v>10983</v>
      </c>
      <c r="F872" s="2">
        <v>437.0</v>
      </c>
      <c r="G872" s="2">
        <v>0.0</v>
      </c>
      <c r="H872" s="2" t="s">
        <v>3468</v>
      </c>
      <c r="I872" s="2" t="s">
        <v>10971</v>
      </c>
      <c r="J872" s="2" t="s">
        <v>10971</v>
      </c>
      <c r="K872" s="2" t="s">
        <v>10598</v>
      </c>
      <c r="L872" s="5">
        <v>483.0</v>
      </c>
      <c r="M872" s="126" t="s">
        <v>10972</v>
      </c>
    </row>
    <row r="873">
      <c r="A873" s="38">
        <v>872.0</v>
      </c>
      <c r="B873" s="164" t="s">
        <v>9386</v>
      </c>
      <c r="C873" s="112" t="s">
        <v>3469</v>
      </c>
      <c r="D873" s="2" t="s">
        <v>9411</v>
      </c>
      <c r="E873" s="2" t="s">
        <v>10984</v>
      </c>
      <c r="F873" s="2">
        <v>420.0</v>
      </c>
      <c r="G873" s="2">
        <v>0.0</v>
      </c>
      <c r="H873" s="2" t="s">
        <v>3468</v>
      </c>
      <c r="I873" s="2" t="s">
        <v>10971</v>
      </c>
      <c r="J873" s="2" t="s">
        <v>10971</v>
      </c>
      <c r="K873" s="2" t="s">
        <v>10598</v>
      </c>
      <c r="L873" s="5">
        <v>483.0</v>
      </c>
      <c r="M873" s="126" t="s">
        <v>10972</v>
      </c>
    </row>
    <row r="874">
      <c r="A874" s="38">
        <v>873.0</v>
      </c>
      <c r="B874" s="164" t="s">
        <v>9386</v>
      </c>
      <c r="C874" s="112" t="s">
        <v>3469</v>
      </c>
      <c r="D874" s="2" t="s">
        <v>9413</v>
      </c>
      <c r="E874" s="2" t="s">
        <v>10985</v>
      </c>
      <c r="F874" s="2">
        <v>421.0</v>
      </c>
      <c r="G874" s="2">
        <v>0.0</v>
      </c>
      <c r="H874" s="2" t="s">
        <v>3468</v>
      </c>
      <c r="I874" s="2" t="s">
        <v>10971</v>
      </c>
      <c r="J874" s="2" t="s">
        <v>10971</v>
      </c>
      <c r="K874" s="2" t="s">
        <v>10598</v>
      </c>
      <c r="L874" s="5">
        <v>483.0</v>
      </c>
      <c r="M874" s="126" t="s">
        <v>10972</v>
      </c>
    </row>
    <row r="875">
      <c r="A875" s="38">
        <v>874.0</v>
      </c>
      <c r="B875" s="164" t="s">
        <v>9386</v>
      </c>
      <c r="C875" s="112" t="s">
        <v>3469</v>
      </c>
      <c r="D875" s="2" t="s">
        <v>9415</v>
      </c>
      <c r="E875" s="2" t="s">
        <v>10986</v>
      </c>
      <c r="F875" s="2">
        <v>488.0</v>
      </c>
      <c r="G875" s="2">
        <v>0.0</v>
      </c>
      <c r="H875" s="2" t="s">
        <v>3468</v>
      </c>
      <c r="I875" s="2" t="s">
        <v>10971</v>
      </c>
      <c r="J875" s="2" t="s">
        <v>10971</v>
      </c>
      <c r="K875" s="2" t="s">
        <v>10598</v>
      </c>
      <c r="L875" s="5">
        <v>483.0</v>
      </c>
      <c r="M875" s="126" t="s">
        <v>10972</v>
      </c>
    </row>
    <row r="876">
      <c r="A876" s="38">
        <v>875.0</v>
      </c>
      <c r="B876" s="164" t="s">
        <v>9386</v>
      </c>
      <c r="C876" s="112" t="s">
        <v>3469</v>
      </c>
      <c r="D876" s="2" t="s">
        <v>9417</v>
      </c>
      <c r="F876" s="38">
        <v>345.0</v>
      </c>
      <c r="G876" s="2">
        <v>0.0</v>
      </c>
      <c r="H876" s="2" t="s">
        <v>3468</v>
      </c>
      <c r="I876" s="2" t="s">
        <v>10971</v>
      </c>
      <c r="J876" s="2" t="s">
        <v>10971</v>
      </c>
      <c r="K876" s="2" t="s">
        <v>10598</v>
      </c>
      <c r="L876" s="2">
        <v>123.0</v>
      </c>
      <c r="M876" s="126" t="s">
        <v>10972</v>
      </c>
    </row>
    <row r="877">
      <c r="A877" s="38">
        <v>876.0</v>
      </c>
      <c r="B877" s="164" t="s">
        <v>9386</v>
      </c>
      <c r="C877" s="112" t="s">
        <v>10987</v>
      </c>
      <c r="D877" s="2" t="s">
        <v>10988</v>
      </c>
      <c r="F877" s="38">
        <v>375.0</v>
      </c>
      <c r="G877" s="2">
        <v>0.0</v>
      </c>
      <c r="H877" s="2" t="s">
        <v>3468</v>
      </c>
      <c r="I877" s="2" t="s">
        <v>10971</v>
      </c>
      <c r="J877" s="2" t="s">
        <v>10971</v>
      </c>
      <c r="K877" s="2" t="s">
        <v>10598</v>
      </c>
      <c r="L877" s="2">
        <v>123.0</v>
      </c>
      <c r="M877" s="126" t="s">
        <v>10972</v>
      </c>
    </row>
    <row r="878">
      <c r="A878" s="38">
        <v>877.0</v>
      </c>
      <c r="B878" s="2" t="s">
        <v>3949</v>
      </c>
      <c r="C878" s="2" t="s">
        <v>8860</v>
      </c>
      <c r="D878" s="2" t="s">
        <v>10989</v>
      </c>
      <c r="F878" s="2">
        <v>439.0</v>
      </c>
      <c r="G878" s="2">
        <v>0.0</v>
      </c>
      <c r="H878" s="2" t="s">
        <v>3468</v>
      </c>
      <c r="I878" s="2" t="s">
        <v>10971</v>
      </c>
      <c r="J878" s="2" t="s">
        <v>10971</v>
      </c>
      <c r="K878" s="2" t="s">
        <v>10598</v>
      </c>
      <c r="L878" s="2">
        <v>498.0</v>
      </c>
      <c r="M878" s="2" t="s">
        <v>10990</v>
      </c>
    </row>
    <row r="879">
      <c r="A879" s="38">
        <v>878.0</v>
      </c>
      <c r="B879" s="2" t="s">
        <v>3949</v>
      </c>
      <c r="C879" s="2" t="s">
        <v>8860</v>
      </c>
      <c r="D879" s="2" t="s">
        <v>10991</v>
      </c>
      <c r="F879" s="2">
        <v>353.0</v>
      </c>
      <c r="G879" s="2">
        <v>0.0</v>
      </c>
      <c r="H879" s="2" t="s">
        <v>3468</v>
      </c>
      <c r="I879" s="2" t="s">
        <v>10971</v>
      </c>
      <c r="J879" s="2" t="s">
        <v>10971</v>
      </c>
      <c r="K879" s="2" t="s">
        <v>10598</v>
      </c>
      <c r="L879" s="2">
        <v>498.0</v>
      </c>
      <c r="M879" s="2" t="s">
        <v>10990</v>
      </c>
    </row>
    <row r="880">
      <c r="A880" s="38">
        <v>879.0</v>
      </c>
      <c r="B880" s="2" t="s">
        <v>9002</v>
      </c>
      <c r="C880" s="2" t="s">
        <v>9003</v>
      </c>
      <c r="D880" s="113" t="s">
        <v>9012</v>
      </c>
      <c r="F880" s="2">
        <v>487.3</v>
      </c>
      <c r="G880" s="2">
        <v>0.0</v>
      </c>
      <c r="H880" s="2" t="s">
        <v>3468</v>
      </c>
      <c r="I880" s="2" t="s">
        <v>10971</v>
      </c>
      <c r="J880" s="2" t="s">
        <v>10971</v>
      </c>
      <c r="K880" s="2" t="s">
        <v>10598</v>
      </c>
      <c r="L880" s="2">
        <v>499.0</v>
      </c>
      <c r="M880" s="2" t="s">
        <v>10992</v>
      </c>
    </row>
    <row r="881">
      <c r="A881" s="38">
        <v>880.0</v>
      </c>
      <c r="B881" s="2" t="s">
        <v>9002</v>
      </c>
      <c r="C881" s="2" t="s">
        <v>9003</v>
      </c>
      <c r="D881" s="2" t="s">
        <v>9004</v>
      </c>
      <c r="F881" s="2">
        <v>380.0</v>
      </c>
      <c r="G881" s="2">
        <v>0.0</v>
      </c>
      <c r="H881" s="2" t="s">
        <v>3468</v>
      </c>
      <c r="I881" s="2" t="s">
        <v>10971</v>
      </c>
      <c r="J881" s="2" t="s">
        <v>10971</v>
      </c>
      <c r="K881" s="2" t="s">
        <v>10598</v>
      </c>
      <c r="L881" s="2">
        <v>499.0</v>
      </c>
      <c r="M881" s="2" t="s">
        <v>10993</v>
      </c>
    </row>
    <row r="882">
      <c r="A882" s="38">
        <v>881.0</v>
      </c>
      <c r="B882" s="165" t="s">
        <v>3468</v>
      </c>
      <c r="C882" s="166" t="s">
        <v>3469</v>
      </c>
      <c r="D882" s="2" t="s">
        <v>9421</v>
      </c>
      <c r="F882" s="2">
        <v>350.0</v>
      </c>
      <c r="G882" s="2">
        <v>0.0</v>
      </c>
      <c r="H882" s="2" t="s">
        <v>10519</v>
      </c>
      <c r="I882" s="2" t="s">
        <v>10965</v>
      </c>
      <c r="J882" s="2" t="s">
        <v>10544</v>
      </c>
      <c r="K882" s="2" t="s">
        <v>10598</v>
      </c>
      <c r="L882" s="2">
        <v>500.0</v>
      </c>
    </row>
    <row r="883">
      <c r="A883" s="38">
        <v>882.0</v>
      </c>
      <c r="B883" s="165" t="s">
        <v>3468</v>
      </c>
      <c r="C883" s="166" t="s">
        <v>3469</v>
      </c>
      <c r="D883" s="2" t="s">
        <v>9423</v>
      </c>
      <c r="E883" s="2" t="s">
        <v>10994</v>
      </c>
      <c r="F883" s="2">
        <v>450.0</v>
      </c>
      <c r="G883" s="2">
        <v>0.0</v>
      </c>
      <c r="H883" s="2" t="s">
        <v>10519</v>
      </c>
      <c r="I883" s="2" t="s">
        <v>10965</v>
      </c>
      <c r="J883" s="2" t="s">
        <v>10544</v>
      </c>
      <c r="K883" s="2" t="s">
        <v>10598</v>
      </c>
      <c r="L883" s="2">
        <v>500.0</v>
      </c>
      <c r="M883" s="2" t="s">
        <v>694</v>
      </c>
    </row>
    <row r="884">
      <c r="A884" s="38">
        <v>883.0</v>
      </c>
      <c r="B884" s="167" t="s">
        <v>9428</v>
      </c>
      <c r="C884" s="2" t="s">
        <v>9429</v>
      </c>
      <c r="D884" s="39" t="s">
        <v>9430</v>
      </c>
      <c r="F884" s="2">
        <v>513.0</v>
      </c>
      <c r="G884" s="2">
        <v>0.17</v>
      </c>
      <c r="H884" s="2" t="s">
        <v>3468</v>
      </c>
      <c r="I884" s="2" t="s">
        <v>10971</v>
      </c>
      <c r="J884" s="2" t="s">
        <v>10971</v>
      </c>
      <c r="K884" s="2" t="s">
        <v>10598</v>
      </c>
      <c r="L884" s="2">
        <v>504.0</v>
      </c>
      <c r="M884" s="2" t="s">
        <v>10995</v>
      </c>
    </row>
    <row r="885">
      <c r="A885" s="38">
        <v>884.0</v>
      </c>
      <c r="B885" s="2" t="s">
        <v>9439</v>
      </c>
      <c r="C885" s="2" t="s">
        <v>1211</v>
      </c>
      <c r="D885" s="2" t="s">
        <v>9439</v>
      </c>
      <c r="F885" s="2">
        <v>357.0</v>
      </c>
      <c r="G885" s="2">
        <v>0.0</v>
      </c>
      <c r="H885" s="2" t="s">
        <v>10542</v>
      </c>
      <c r="I885" s="2" t="s">
        <v>10965</v>
      </c>
      <c r="J885" s="2" t="s">
        <v>10544</v>
      </c>
      <c r="K885" s="2" t="s">
        <v>10598</v>
      </c>
      <c r="L885" s="2">
        <v>520.0</v>
      </c>
    </row>
    <row r="886">
      <c r="A886" s="38">
        <v>885.0</v>
      </c>
      <c r="B886" s="2" t="s">
        <v>9439</v>
      </c>
      <c r="C886" s="2" t="s">
        <v>1211</v>
      </c>
      <c r="D886" s="2" t="s">
        <v>9441</v>
      </c>
      <c r="E886" s="141" t="str">
        <f t="shared" ref="E886:E1014" si="7">RIGHT(D886,LEN(D886) - (FIND("_",D886)))</f>
        <v>F46T</v>
      </c>
      <c r="F886" s="2">
        <v>355.0</v>
      </c>
      <c r="G886" s="2">
        <v>0.0</v>
      </c>
      <c r="H886" s="2" t="s">
        <v>10542</v>
      </c>
      <c r="I886" s="2" t="s">
        <v>10965</v>
      </c>
      <c r="J886" s="2" t="s">
        <v>10544</v>
      </c>
      <c r="K886" s="2" t="s">
        <v>10598</v>
      </c>
      <c r="L886" s="2">
        <v>520.0</v>
      </c>
    </row>
    <row r="887">
      <c r="A887" s="38">
        <v>886.0</v>
      </c>
      <c r="B887" s="2" t="s">
        <v>9439</v>
      </c>
      <c r="C887" s="2" t="s">
        <v>1211</v>
      </c>
      <c r="D887" s="2" t="s">
        <v>9443</v>
      </c>
      <c r="E887" s="141" t="str">
        <f t="shared" si="7"/>
        <v>F49L</v>
      </c>
      <c r="F887" s="2">
        <v>354.0</v>
      </c>
      <c r="G887" s="2">
        <v>0.0</v>
      </c>
      <c r="H887" s="2" t="s">
        <v>10542</v>
      </c>
      <c r="I887" s="2" t="s">
        <v>10965</v>
      </c>
      <c r="J887" s="2" t="s">
        <v>10544</v>
      </c>
      <c r="K887" s="2" t="s">
        <v>10598</v>
      </c>
      <c r="L887" s="2">
        <v>520.0</v>
      </c>
    </row>
    <row r="888">
      <c r="A888" s="38">
        <v>887.0</v>
      </c>
      <c r="B888" s="2" t="s">
        <v>9439</v>
      </c>
      <c r="C888" s="2" t="s">
        <v>1211</v>
      </c>
      <c r="D888" s="2" t="s">
        <v>9445</v>
      </c>
      <c r="E888" s="141" t="str">
        <f t="shared" si="7"/>
        <v>T52F</v>
      </c>
      <c r="F888" s="2">
        <v>0.0</v>
      </c>
      <c r="G888" s="2">
        <v>0.0</v>
      </c>
      <c r="H888" s="2" t="s">
        <v>10542</v>
      </c>
      <c r="I888" s="2" t="s">
        <v>10965</v>
      </c>
      <c r="J888" s="2" t="s">
        <v>10544</v>
      </c>
      <c r="K888" s="2" t="s">
        <v>10598</v>
      </c>
      <c r="L888" s="2">
        <v>520.0</v>
      </c>
    </row>
    <row r="889">
      <c r="A889" s="38">
        <v>888.0</v>
      </c>
      <c r="B889" s="2" t="s">
        <v>9439</v>
      </c>
      <c r="C889" s="2" t="s">
        <v>1211</v>
      </c>
      <c r="D889" s="2" t="s">
        <v>9447</v>
      </c>
      <c r="E889" s="141" t="str">
        <f t="shared" si="7"/>
        <v>F86L</v>
      </c>
      <c r="F889" s="2">
        <v>357.0</v>
      </c>
      <c r="G889" s="2">
        <v>0.0</v>
      </c>
      <c r="H889" s="2" t="s">
        <v>10542</v>
      </c>
      <c r="I889" s="2" t="s">
        <v>10965</v>
      </c>
      <c r="J889" s="2" t="s">
        <v>10544</v>
      </c>
      <c r="K889" s="2" t="s">
        <v>10598</v>
      </c>
      <c r="L889" s="2">
        <v>520.0</v>
      </c>
    </row>
    <row r="890">
      <c r="A890" s="38">
        <v>889.0</v>
      </c>
      <c r="B890" s="2" t="s">
        <v>9439</v>
      </c>
      <c r="C890" s="2" t="s">
        <v>1211</v>
      </c>
      <c r="D890" s="2" t="s">
        <v>9449</v>
      </c>
      <c r="E890" s="141" t="str">
        <f t="shared" si="7"/>
        <v>T93P</v>
      </c>
      <c r="F890" s="2">
        <v>359.0</v>
      </c>
      <c r="G890" s="2">
        <v>0.0</v>
      </c>
      <c r="H890" s="2" t="s">
        <v>10542</v>
      </c>
      <c r="I890" s="2" t="s">
        <v>10965</v>
      </c>
      <c r="J890" s="2" t="s">
        <v>10544</v>
      </c>
      <c r="K890" s="2" t="s">
        <v>10598</v>
      </c>
      <c r="L890" s="2">
        <v>520.0</v>
      </c>
    </row>
    <row r="891">
      <c r="A891" s="38">
        <v>890.0</v>
      </c>
      <c r="B891" s="2" t="s">
        <v>9439</v>
      </c>
      <c r="C891" s="2" t="s">
        <v>1211</v>
      </c>
      <c r="D891" s="2" t="s">
        <v>9451</v>
      </c>
      <c r="E891" s="141" t="str">
        <f t="shared" si="7"/>
        <v>A114G</v>
      </c>
      <c r="F891" s="2">
        <v>358.0</v>
      </c>
      <c r="G891" s="2">
        <v>0.0</v>
      </c>
      <c r="H891" s="2" t="s">
        <v>10542</v>
      </c>
      <c r="I891" s="2" t="s">
        <v>10965</v>
      </c>
      <c r="J891" s="2" t="s">
        <v>10544</v>
      </c>
      <c r="K891" s="2" t="s">
        <v>10598</v>
      </c>
      <c r="L891" s="2">
        <v>520.0</v>
      </c>
    </row>
    <row r="892">
      <c r="A892" s="38">
        <v>891.0</v>
      </c>
      <c r="B892" s="2" t="s">
        <v>9439</v>
      </c>
      <c r="C892" s="2" t="s">
        <v>1211</v>
      </c>
      <c r="D892" s="2" t="s">
        <v>9453</v>
      </c>
      <c r="E892" s="141" t="str">
        <f t="shared" si="7"/>
        <v>S118T</v>
      </c>
      <c r="F892" s="2">
        <v>358.0</v>
      </c>
      <c r="G892" s="2">
        <v>0.0</v>
      </c>
      <c r="H892" s="2" t="s">
        <v>10542</v>
      </c>
      <c r="I892" s="2" t="s">
        <v>10965</v>
      </c>
      <c r="J892" s="2" t="s">
        <v>10544</v>
      </c>
      <c r="K892" s="2" t="s">
        <v>10598</v>
      </c>
      <c r="L892" s="2">
        <v>520.0</v>
      </c>
    </row>
    <row r="893">
      <c r="A893" s="38">
        <v>892.0</v>
      </c>
      <c r="B893" s="2" t="s">
        <v>9439</v>
      </c>
      <c r="C893" s="2" t="s">
        <v>1211</v>
      </c>
      <c r="D893" s="2" t="s">
        <v>9455</v>
      </c>
      <c r="E893" s="141" t="str">
        <f t="shared" si="7"/>
        <v>F46T,F49L</v>
      </c>
      <c r="F893" s="2">
        <v>355.0</v>
      </c>
      <c r="G893" s="2">
        <v>0.0</v>
      </c>
      <c r="H893" s="2" t="s">
        <v>10542</v>
      </c>
      <c r="I893" s="2" t="s">
        <v>10965</v>
      </c>
      <c r="J893" s="2" t="s">
        <v>10544</v>
      </c>
      <c r="K893" s="2" t="s">
        <v>10598</v>
      </c>
      <c r="L893" s="2">
        <v>520.0</v>
      </c>
    </row>
    <row r="894">
      <c r="A894" s="38">
        <v>893.0</v>
      </c>
      <c r="B894" s="2" t="s">
        <v>9439</v>
      </c>
      <c r="C894" s="2" t="s">
        <v>1211</v>
      </c>
      <c r="D894" s="2" t="s">
        <v>9457</v>
      </c>
      <c r="E894" s="141" t="str">
        <f t="shared" si="7"/>
        <v>F46T,T52F</v>
      </c>
      <c r="F894" s="2">
        <v>356.0</v>
      </c>
      <c r="G894" s="2">
        <v>0.0</v>
      </c>
      <c r="H894" s="2" t="s">
        <v>10542</v>
      </c>
      <c r="I894" s="2" t="s">
        <v>10965</v>
      </c>
      <c r="J894" s="2" t="s">
        <v>10544</v>
      </c>
      <c r="K894" s="2" t="s">
        <v>10598</v>
      </c>
      <c r="L894" s="2">
        <v>520.0</v>
      </c>
    </row>
    <row r="895">
      <c r="A895" s="38">
        <v>894.0</v>
      </c>
      <c r="B895" s="2" t="s">
        <v>9439</v>
      </c>
      <c r="C895" s="2" t="s">
        <v>1211</v>
      </c>
      <c r="D895" s="2" t="s">
        <v>9459</v>
      </c>
      <c r="E895" s="141" t="str">
        <f t="shared" si="7"/>
        <v>F46T,F86L</v>
      </c>
      <c r="F895" s="2">
        <v>358.0</v>
      </c>
      <c r="G895" s="2">
        <v>0.0</v>
      </c>
      <c r="H895" s="2" t="s">
        <v>10542</v>
      </c>
      <c r="I895" s="2" t="s">
        <v>10965</v>
      </c>
      <c r="J895" s="2" t="s">
        <v>10544</v>
      </c>
      <c r="K895" s="2" t="s">
        <v>10598</v>
      </c>
      <c r="L895" s="2">
        <v>520.0</v>
      </c>
    </row>
    <row r="896">
      <c r="A896" s="38">
        <v>895.0</v>
      </c>
      <c r="B896" s="2" t="s">
        <v>9439</v>
      </c>
      <c r="C896" s="2" t="s">
        <v>1211</v>
      </c>
      <c r="D896" s="2" t="s">
        <v>9461</v>
      </c>
      <c r="E896" s="141" t="str">
        <f t="shared" si="7"/>
        <v>F46T,T93P</v>
      </c>
      <c r="F896" s="2">
        <v>358.0</v>
      </c>
      <c r="G896" s="2">
        <v>0.0</v>
      </c>
      <c r="H896" s="2" t="s">
        <v>10542</v>
      </c>
      <c r="I896" s="2" t="s">
        <v>10965</v>
      </c>
      <c r="J896" s="2" t="s">
        <v>10544</v>
      </c>
      <c r="K896" s="2" t="s">
        <v>10598</v>
      </c>
      <c r="L896" s="2">
        <v>520.0</v>
      </c>
    </row>
    <row r="897">
      <c r="A897" s="38">
        <v>896.0</v>
      </c>
      <c r="B897" s="2" t="s">
        <v>9439</v>
      </c>
      <c r="C897" s="2" t="s">
        <v>1211</v>
      </c>
      <c r="D897" s="2" t="s">
        <v>9463</v>
      </c>
      <c r="E897" s="141" t="str">
        <f t="shared" si="7"/>
        <v>F46T,A114G</v>
      </c>
      <c r="F897" s="2">
        <v>0.0</v>
      </c>
      <c r="G897" s="2">
        <v>0.0</v>
      </c>
      <c r="H897" s="2" t="s">
        <v>10542</v>
      </c>
      <c r="I897" s="2" t="s">
        <v>10965</v>
      </c>
      <c r="J897" s="2" t="s">
        <v>10544</v>
      </c>
      <c r="K897" s="2" t="s">
        <v>10598</v>
      </c>
      <c r="L897" s="2">
        <v>520.0</v>
      </c>
    </row>
    <row r="898">
      <c r="A898" s="38">
        <v>897.0</v>
      </c>
      <c r="B898" s="2" t="s">
        <v>9439</v>
      </c>
      <c r="C898" s="2" t="s">
        <v>1211</v>
      </c>
      <c r="D898" s="2" t="s">
        <v>9465</v>
      </c>
      <c r="E898" s="141" t="str">
        <f t="shared" si="7"/>
        <v>F46T,S118T</v>
      </c>
      <c r="F898" s="2">
        <v>358.0</v>
      </c>
      <c r="G898" s="2">
        <v>0.0</v>
      </c>
      <c r="H898" s="2" t="s">
        <v>10542</v>
      </c>
      <c r="I898" s="2" t="s">
        <v>10965</v>
      </c>
      <c r="J898" s="2" t="s">
        <v>10544</v>
      </c>
      <c r="K898" s="2" t="s">
        <v>10598</v>
      </c>
      <c r="L898" s="2">
        <v>520.0</v>
      </c>
    </row>
    <row r="899">
      <c r="A899" s="38">
        <v>898.0</v>
      </c>
      <c r="B899" s="2" t="s">
        <v>9439</v>
      </c>
      <c r="C899" s="2" t="s">
        <v>1211</v>
      </c>
      <c r="D899" s="2" t="s">
        <v>9467</v>
      </c>
      <c r="E899" s="141" t="str">
        <f t="shared" si="7"/>
        <v>F49L,T52F</v>
      </c>
      <c r="F899" s="2">
        <v>0.0</v>
      </c>
      <c r="G899" s="2">
        <v>0.0</v>
      </c>
      <c r="H899" s="2" t="s">
        <v>10542</v>
      </c>
      <c r="I899" s="2" t="s">
        <v>10965</v>
      </c>
      <c r="J899" s="2" t="s">
        <v>10544</v>
      </c>
      <c r="K899" s="2" t="s">
        <v>10598</v>
      </c>
      <c r="L899" s="2">
        <v>520.0</v>
      </c>
    </row>
    <row r="900">
      <c r="A900" s="38">
        <v>899.0</v>
      </c>
      <c r="B900" s="2" t="s">
        <v>9439</v>
      </c>
      <c r="C900" s="2" t="s">
        <v>1211</v>
      </c>
      <c r="D900" s="2" t="s">
        <v>9469</v>
      </c>
      <c r="E900" s="141" t="str">
        <f t="shared" si="7"/>
        <v>F49L,F86L</v>
      </c>
      <c r="F900" s="2">
        <v>353.0</v>
      </c>
      <c r="G900" s="2">
        <v>0.0</v>
      </c>
      <c r="H900" s="2" t="s">
        <v>10542</v>
      </c>
      <c r="I900" s="2" t="s">
        <v>10965</v>
      </c>
      <c r="J900" s="2" t="s">
        <v>10544</v>
      </c>
      <c r="K900" s="2" t="s">
        <v>10598</v>
      </c>
      <c r="L900" s="2">
        <v>520.0</v>
      </c>
    </row>
    <row r="901">
      <c r="A901" s="38">
        <v>900.0</v>
      </c>
      <c r="B901" s="2" t="s">
        <v>9439</v>
      </c>
      <c r="C901" s="2" t="s">
        <v>1211</v>
      </c>
      <c r="D901" s="2" t="s">
        <v>9471</v>
      </c>
      <c r="E901" s="141" t="str">
        <f t="shared" si="7"/>
        <v>F49L,T93P</v>
      </c>
      <c r="F901" s="2">
        <v>356.0</v>
      </c>
      <c r="G901" s="2">
        <v>0.0</v>
      </c>
      <c r="H901" s="2" t="s">
        <v>10542</v>
      </c>
      <c r="I901" s="2" t="s">
        <v>10965</v>
      </c>
      <c r="J901" s="2" t="s">
        <v>10544</v>
      </c>
      <c r="K901" s="2" t="s">
        <v>10598</v>
      </c>
      <c r="L901" s="2">
        <v>520.0</v>
      </c>
    </row>
    <row r="902">
      <c r="A902" s="38">
        <v>901.0</v>
      </c>
      <c r="B902" s="2" t="s">
        <v>9439</v>
      </c>
      <c r="C902" s="2" t="s">
        <v>1211</v>
      </c>
      <c r="D902" s="2" t="s">
        <v>9473</v>
      </c>
      <c r="E902" s="141" t="str">
        <f t="shared" si="7"/>
        <v>F49L,A114G</v>
      </c>
      <c r="F902" s="2">
        <v>0.0</v>
      </c>
      <c r="G902" s="2">
        <v>0.0</v>
      </c>
      <c r="H902" s="2" t="s">
        <v>10542</v>
      </c>
      <c r="I902" s="2" t="s">
        <v>10965</v>
      </c>
      <c r="J902" s="2" t="s">
        <v>10544</v>
      </c>
      <c r="K902" s="2" t="s">
        <v>10598</v>
      </c>
      <c r="L902" s="2">
        <v>520.0</v>
      </c>
    </row>
    <row r="903">
      <c r="A903" s="38">
        <v>902.0</v>
      </c>
      <c r="B903" s="2" t="s">
        <v>9439</v>
      </c>
      <c r="C903" s="2" t="s">
        <v>1211</v>
      </c>
      <c r="D903" s="2" t="s">
        <v>9475</v>
      </c>
      <c r="E903" s="141" t="str">
        <f t="shared" si="7"/>
        <v>F49L,S118T</v>
      </c>
      <c r="F903" s="2">
        <v>0.0</v>
      </c>
      <c r="G903" s="2">
        <v>0.0</v>
      </c>
      <c r="H903" s="2" t="s">
        <v>10542</v>
      </c>
      <c r="I903" s="2" t="s">
        <v>10965</v>
      </c>
      <c r="J903" s="2" t="s">
        <v>10544</v>
      </c>
      <c r="K903" s="2" t="s">
        <v>10598</v>
      </c>
      <c r="L903" s="2">
        <v>520.0</v>
      </c>
    </row>
    <row r="904">
      <c r="A904" s="38">
        <v>903.0</v>
      </c>
      <c r="B904" s="2" t="s">
        <v>9439</v>
      </c>
      <c r="C904" s="2" t="s">
        <v>1211</v>
      </c>
      <c r="D904" s="2" t="s">
        <v>9477</v>
      </c>
      <c r="E904" s="141" t="str">
        <f t="shared" si="7"/>
        <v>T52F,F86L</v>
      </c>
      <c r="F904" s="2">
        <v>0.0</v>
      </c>
      <c r="G904" s="2">
        <v>0.0</v>
      </c>
      <c r="H904" s="2" t="s">
        <v>10542</v>
      </c>
      <c r="I904" s="2" t="s">
        <v>10965</v>
      </c>
      <c r="J904" s="2" t="s">
        <v>10544</v>
      </c>
      <c r="K904" s="2" t="s">
        <v>10598</v>
      </c>
      <c r="L904" s="2">
        <v>520.0</v>
      </c>
    </row>
    <row r="905">
      <c r="A905" s="38">
        <v>904.0</v>
      </c>
      <c r="B905" s="2" t="s">
        <v>9439</v>
      </c>
      <c r="C905" s="2" t="s">
        <v>1211</v>
      </c>
      <c r="D905" s="2" t="s">
        <v>9479</v>
      </c>
      <c r="E905" s="141" t="str">
        <f t="shared" si="7"/>
        <v>T52F,T93P</v>
      </c>
      <c r="F905" s="2">
        <v>356.0</v>
      </c>
      <c r="G905" s="2">
        <v>0.0</v>
      </c>
      <c r="H905" s="2" t="s">
        <v>10542</v>
      </c>
      <c r="I905" s="2" t="s">
        <v>10965</v>
      </c>
      <c r="J905" s="2" t="s">
        <v>10544</v>
      </c>
      <c r="K905" s="2" t="s">
        <v>10598</v>
      </c>
      <c r="L905" s="2">
        <v>520.0</v>
      </c>
    </row>
    <row r="906">
      <c r="A906" s="38">
        <v>905.0</v>
      </c>
      <c r="B906" s="2" t="s">
        <v>9439</v>
      </c>
      <c r="C906" s="2" t="s">
        <v>1211</v>
      </c>
      <c r="D906" s="2" t="s">
        <v>9481</v>
      </c>
      <c r="E906" s="141" t="str">
        <f t="shared" si="7"/>
        <v>T52F,A114G</v>
      </c>
      <c r="F906" s="2">
        <v>0.0</v>
      </c>
      <c r="G906" s="2">
        <v>0.0</v>
      </c>
      <c r="H906" s="2" t="s">
        <v>10542</v>
      </c>
      <c r="I906" s="2" t="s">
        <v>10965</v>
      </c>
      <c r="J906" s="2" t="s">
        <v>10544</v>
      </c>
      <c r="K906" s="2" t="s">
        <v>10598</v>
      </c>
      <c r="L906" s="2">
        <v>520.0</v>
      </c>
    </row>
    <row r="907">
      <c r="A907" s="38">
        <v>906.0</v>
      </c>
      <c r="B907" s="2" t="s">
        <v>9439</v>
      </c>
      <c r="C907" s="2" t="s">
        <v>1211</v>
      </c>
      <c r="D907" s="2" t="s">
        <v>9483</v>
      </c>
      <c r="E907" s="141" t="str">
        <f t="shared" si="7"/>
        <v>T52F,S118T</v>
      </c>
      <c r="F907" s="2">
        <v>0.0</v>
      </c>
      <c r="G907" s="2">
        <v>0.0</v>
      </c>
      <c r="H907" s="2" t="s">
        <v>10542</v>
      </c>
      <c r="I907" s="2" t="s">
        <v>10965</v>
      </c>
      <c r="J907" s="2" t="s">
        <v>10544</v>
      </c>
      <c r="K907" s="2" t="s">
        <v>10598</v>
      </c>
      <c r="L907" s="2">
        <v>520.0</v>
      </c>
    </row>
    <row r="908">
      <c r="A908" s="38">
        <v>907.0</v>
      </c>
      <c r="B908" s="2" t="s">
        <v>9439</v>
      </c>
      <c r="C908" s="2" t="s">
        <v>1211</v>
      </c>
      <c r="D908" s="2" t="s">
        <v>9485</v>
      </c>
      <c r="E908" s="141" t="str">
        <f t="shared" si="7"/>
        <v>F86L,T93P</v>
      </c>
      <c r="F908" s="2">
        <v>377.0</v>
      </c>
      <c r="G908" s="2">
        <v>0.0</v>
      </c>
      <c r="H908" s="2" t="s">
        <v>10542</v>
      </c>
      <c r="I908" s="2" t="s">
        <v>10965</v>
      </c>
      <c r="J908" s="2" t="s">
        <v>10544</v>
      </c>
      <c r="K908" s="2" t="s">
        <v>10598</v>
      </c>
      <c r="L908" s="2">
        <v>520.0</v>
      </c>
    </row>
    <row r="909">
      <c r="A909" s="38">
        <v>908.0</v>
      </c>
      <c r="B909" s="2" t="s">
        <v>9439</v>
      </c>
      <c r="C909" s="2" t="s">
        <v>1211</v>
      </c>
      <c r="D909" s="2" t="s">
        <v>9487</v>
      </c>
      <c r="E909" s="141" t="str">
        <f t="shared" si="7"/>
        <v>F86L,A114G</v>
      </c>
      <c r="F909" s="2">
        <v>357.0</v>
      </c>
      <c r="G909" s="2">
        <v>0.0</v>
      </c>
      <c r="H909" s="2" t="s">
        <v>10542</v>
      </c>
      <c r="I909" s="2" t="s">
        <v>10965</v>
      </c>
      <c r="J909" s="2" t="s">
        <v>10544</v>
      </c>
      <c r="K909" s="2" t="s">
        <v>10598</v>
      </c>
      <c r="L909" s="2">
        <v>520.0</v>
      </c>
    </row>
    <row r="910">
      <c r="A910" s="38">
        <v>909.0</v>
      </c>
      <c r="B910" s="2" t="s">
        <v>9439</v>
      </c>
      <c r="C910" s="2" t="s">
        <v>1211</v>
      </c>
      <c r="D910" s="2" t="s">
        <v>9489</v>
      </c>
      <c r="E910" s="141" t="str">
        <f t="shared" si="7"/>
        <v>F86L,S118T</v>
      </c>
      <c r="F910" s="2">
        <v>360.0</v>
      </c>
      <c r="G910" s="2">
        <v>0.0</v>
      </c>
      <c r="H910" s="2" t="s">
        <v>10542</v>
      </c>
      <c r="I910" s="2" t="s">
        <v>10965</v>
      </c>
      <c r="J910" s="2" t="s">
        <v>10544</v>
      </c>
      <c r="K910" s="2" t="s">
        <v>10598</v>
      </c>
      <c r="L910" s="2">
        <v>520.0</v>
      </c>
    </row>
    <row r="911">
      <c r="A911" s="38">
        <v>910.0</v>
      </c>
      <c r="B911" s="2" t="s">
        <v>9439</v>
      </c>
      <c r="C911" s="2" t="s">
        <v>1211</v>
      </c>
      <c r="D911" s="2" t="s">
        <v>9491</v>
      </c>
      <c r="E911" s="141" t="str">
        <f t="shared" si="7"/>
        <v>T93P,A114G</v>
      </c>
      <c r="F911" s="2">
        <v>361.0</v>
      </c>
      <c r="G911" s="2">
        <v>0.0</v>
      </c>
      <c r="H911" s="2" t="s">
        <v>10542</v>
      </c>
      <c r="I911" s="2" t="s">
        <v>10965</v>
      </c>
      <c r="J911" s="2" t="s">
        <v>10544</v>
      </c>
      <c r="K911" s="2" t="s">
        <v>10598</v>
      </c>
      <c r="L911" s="2">
        <v>520.0</v>
      </c>
    </row>
    <row r="912">
      <c r="A912" s="38">
        <v>911.0</v>
      </c>
      <c r="B912" s="2" t="s">
        <v>9439</v>
      </c>
      <c r="C912" s="2" t="s">
        <v>1211</v>
      </c>
      <c r="D912" s="2" t="s">
        <v>9493</v>
      </c>
      <c r="E912" s="141" t="str">
        <f t="shared" si="7"/>
        <v>T93P,S118T</v>
      </c>
      <c r="F912" s="2">
        <v>359.0</v>
      </c>
      <c r="G912" s="2">
        <v>0.0</v>
      </c>
      <c r="H912" s="2" t="s">
        <v>10542</v>
      </c>
      <c r="I912" s="2" t="s">
        <v>10965</v>
      </c>
      <c r="J912" s="2" t="s">
        <v>10544</v>
      </c>
      <c r="K912" s="2" t="s">
        <v>10598</v>
      </c>
      <c r="L912" s="2">
        <v>520.0</v>
      </c>
    </row>
    <row r="913">
      <c r="A913" s="38">
        <v>912.0</v>
      </c>
      <c r="B913" s="2" t="s">
        <v>9439</v>
      </c>
      <c r="C913" s="2" t="s">
        <v>1211</v>
      </c>
      <c r="D913" s="2" t="s">
        <v>9495</v>
      </c>
      <c r="E913" s="141" t="str">
        <f t="shared" si="7"/>
        <v>A114G,S118T</v>
      </c>
      <c r="F913" s="2">
        <v>357.0</v>
      </c>
      <c r="G913" s="2">
        <v>0.0</v>
      </c>
      <c r="H913" s="2" t="s">
        <v>10542</v>
      </c>
      <c r="I913" s="2" t="s">
        <v>10965</v>
      </c>
      <c r="J913" s="2" t="s">
        <v>10544</v>
      </c>
      <c r="K913" s="2" t="s">
        <v>10598</v>
      </c>
      <c r="L913" s="2">
        <v>520.0</v>
      </c>
    </row>
    <row r="914">
      <c r="A914" s="38">
        <v>913.0</v>
      </c>
      <c r="B914" s="2" t="s">
        <v>9439</v>
      </c>
      <c r="C914" s="2" t="s">
        <v>1211</v>
      </c>
      <c r="D914" s="2" t="s">
        <v>9497</v>
      </c>
      <c r="E914" s="141" t="str">
        <f t="shared" si="7"/>
        <v>F46T,F49L,T52F</v>
      </c>
      <c r="F914" s="2">
        <v>0.0</v>
      </c>
      <c r="G914" s="2">
        <v>0.0</v>
      </c>
      <c r="H914" s="2" t="s">
        <v>10542</v>
      </c>
      <c r="I914" s="2" t="s">
        <v>10965</v>
      </c>
      <c r="J914" s="2" t="s">
        <v>10544</v>
      </c>
      <c r="K914" s="2" t="s">
        <v>10598</v>
      </c>
      <c r="L914" s="2">
        <v>520.0</v>
      </c>
    </row>
    <row r="915">
      <c r="A915" s="38">
        <v>914.0</v>
      </c>
      <c r="B915" s="2" t="s">
        <v>9439</v>
      </c>
      <c r="C915" s="2" t="s">
        <v>1211</v>
      </c>
      <c r="D915" s="2" t="s">
        <v>9499</v>
      </c>
      <c r="E915" s="141" t="str">
        <f t="shared" si="7"/>
        <v>F46T,F49L,F86L</v>
      </c>
      <c r="F915" s="2">
        <v>356.0</v>
      </c>
      <c r="G915" s="2">
        <v>0.0</v>
      </c>
      <c r="H915" s="2" t="s">
        <v>10542</v>
      </c>
      <c r="I915" s="2" t="s">
        <v>10965</v>
      </c>
      <c r="J915" s="2" t="s">
        <v>10544</v>
      </c>
      <c r="K915" s="2" t="s">
        <v>10598</v>
      </c>
      <c r="L915" s="2">
        <v>520.0</v>
      </c>
    </row>
    <row r="916">
      <c r="A916" s="38">
        <v>915.0</v>
      </c>
      <c r="B916" s="2" t="s">
        <v>9439</v>
      </c>
      <c r="C916" s="2" t="s">
        <v>1211</v>
      </c>
      <c r="D916" s="2" t="s">
        <v>9501</v>
      </c>
      <c r="E916" s="141" t="str">
        <f t="shared" si="7"/>
        <v>F46T,F49L,T93P</v>
      </c>
      <c r="F916" s="2">
        <v>358.0</v>
      </c>
      <c r="G916" s="2">
        <v>0.0</v>
      </c>
      <c r="H916" s="2" t="s">
        <v>10542</v>
      </c>
      <c r="I916" s="2" t="s">
        <v>10965</v>
      </c>
      <c r="J916" s="2" t="s">
        <v>10544</v>
      </c>
      <c r="K916" s="2" t="s">
        <v>10598</v>
      </c>
      <c r="L916" s="2">
        <v>520.0</v>
      </c>
    </row>
    <row r="917">
      <c r="A917" s="38">
        <v>916.0</v>
      </c>
      <c r="B917" s="2" t="s">
        <v>9439</v>
      </c>
      <c r="C917" s="2" t="s">
        <v>1211</v>
      </c>
      <c r="D917" s="2" t="s">
        <v>9503</v>
      </c>
      <c r="E917" s="141" t="str">
        <f t="shared" si="7"/>
        <v>F46T,F49L,A114G</v>
      </c>
      <c r="F917" s="2">
        <v>0.0</v>
      </c>
      <c r="G917" s="2">
        <v>0.0</v>
      </c>
      <c r="H917" s="2" t="s">
        <v>10542</v>
      </c>
      <c r="I917" s="2" t="s">
        <v>10965</v>
      </c>
      <c r="J917" s="2" t="s">
        <v>10544</v>
      </c>
      <c r="K917" s="2" t="s">
        <v>10598</v>
      </c>
      <c r="L917" s="2">
        <v>520.0</v>
      </c>
    </row>
    <row r="918">
      <c r="A918" s="38">
        <v>917.0</v>
      </c>
      <c r="B918" s="2" t="s">
        <v>9439</v>
      </c>
      <c r="C918" s="2" t="s">
        <v>1211</v>
      </c>
      <c r="D918" s="2" t="s">
        <v>9505</v>
      </c>
      <c r="E918" s="141" t="str">
        <f t="shared" si="7"/>
        <v>F46T,F49L,S118T</v>
      </c>
      <c r="F918" s="2">
        <v>0.0</v>
      </c>
      <c r="G918" s="2">
        <v>0.0</v>
      </c>
      <c r="H918" s="2" t="s">
        <v>10542</v>
      </c>
      <c r="I918" s="2" t="s">
        <v>10965</v>
      </c>
      <c r="J918" s="2" t="s">
        <v>10544</v>
      </c>
      <c r="K918" s="2" t="s">
        <v>10598</v>
      </c>
      <c r="L918" s="2">
        <v>520.0</v>
      </c>
    </row>
    <row r="919">
      <c r="A919" s="38">
        <v>918.0</v>
      </c>
      <c r="B919" s="2" t="s">
        <v>9439</v>
      </c>
      <c r="C919" s="2" t="s">
        <v>1211</v>
      </c>
      <c r="D919" s="2" t="s">
        <v>9507</v>
      </c>
      <c r="E919" s="141" t="str">
        <f t="shared" si="7"/>
        <v>F46T,T52F,F86L</v>
      </c>
      <c r="F919" s="2">
        <v>0.0</v>
      </c>
      <c r="G919" s="2">
        <v>0.0</v>
      </c>
      <c r="H919" s="2" t="s">
        <v>10542</v>
      </c>
      <c r="I919" s="2" t="s">
        <v>10965</v>
      </c>
      <c r="J919" s="2" t="s">
        <v>10544</v>
      </c>
      <c r="K919" s="2" t="s">
        <v>10598</v>
      </c>
      <c r="L919" s="2">
        <v>520.0</v>
      </c>
    </row>
    <row r="920">
      <c r="A920" s="38">
        <v>919.0</v>
      </c>
      <c r="B920" s="2" t="s">
        <v>9439</v>
      </c>
      <c r="C920" s="2" t="s">
        <v>1211</v>
      </c>
      <c r="D920" s="2" t="s">
        <v>9509</v>
      </c>
      <c r="E920" s="141" t="str">
        <f t="shared" si="7"/>
        <v>F46T,T52F,T93P</v>
      </c>
      <c r="F920" s="2">
        <v>355.0</v>
      </c>
      <c r="G920" s="2">
        <v>0.0</v>
      </c>
      <c r="H920" s="2" t="s">
        <v>10542</v>
      </c>
      <c r="I920" s="2" t="s">
        <v>10965</v>
      </c>
      <c r="J920" s="2" t="s">
        <v>10544</v>
      </c>
      <c r="K920" s="2" t="s">
        <v>10598</v>
      </c>
      <c r="L920" s="2">
        <v>520.0</v>
      </c>
    </row>
    <row r="921">
      <c r="A921" s="38">
        <v>920.0</v>
      </c>
      <c r="B921" s="2" t="s">
        <v>9439</v>
      </c>
      <c r="C921" s="2" t="s">
        <v>1211</v>
      </c>
      <c r="D921" s="2" t="s">
        <v>9511</v>
      </c>
      <c r="E921" s="141" t="str">
        <f t="shared" si="7"/>
        <v>F46T,T52F,A114G</v>
      </c>
      <c r="F921" s="2">
        <v>0.0</v>
      </c>
      <c r="G921" s="2">
        <v>0.0</v>
      </c>
      <c r="H921" s="2" t="s">
        <v>10542</v>
      </c>
      <c r="I921" s="2" t="s">
        <v>10965</v>
      </c>
      <c r="J921" s="2" t="s">
        <v>10544</v>
      </c>
      <c r="K921" s="2" t="s">
        <v>10598</v>
      </c>
      <c r="L921" s="2">
        <v>520.0</v>
      </c>
    </row>
    <row r="922">
      <c r="A922" s="38">
        <v>921.0</v>
      </c>
      <c r="B922" s="2" t="s">
        <v>9439</v>
      </c>
      <c r="C922" s="2" t="s">
        <v>1211</v>
      </c>
      <c r="D922" s="2" t="s">
        <v>9513</v>
      </c>
      <c r="E922" s="141" t="str">
        <f t="shared" si="7"/>
        <v>F46T,T52F,S118T</v>
      </c>
      <c r="F922" s="2">
        <v>0.0</v>
      </c>
      <c r="G922" s="2">
        <v>0.0</v>
      </c>
      <c r="H922" s="2" t="s">
        <v>10542</v>
      </c>
      <c r="I922" s="2" t="s">
        <v>10965</v>
      </c>
      <c r="J922" s="2" t="s">
        <v>10544</v>
      </c>
      <c r="K922" s="2" t="s">
        <v>10598</v>
      </c>
      <c r="L922" s="2">
        <v>520.0</v>
      </c>
    </row>
    <row r="923">
      <c r="A923" s="38">
        <v>922.0</v>
      </c>
      <c r="B923" s="2" t="s">
        <v>9439</v>
      </c>
      <c r="C923" s="2" t="s">
        <v>1211</v>
      </c>
      <c r="D923" s="2" t="s">
        <v>9515</v>
      </c>
      <c r="E923" s="141" t="str">
        <f t="shared" si="7"/>
        <v>F46T,F86L,T93P</v>
      </c>
      <c r="F923" s="2">
        <v>386.0</v>
      </c>
      <c r="G923" s="2">
        <v>0.0</v>
      </c>
      <c r="H923" s="2" t="s">
        <v>10542</v>
      </c>
      <c r="I923" s="2" t="s">
        <v>10965</v>
      </c>
      <c r="J923" s="2" t="s">
        <v>10544</v>
      </c>
      <c r="K923" s="2" t="s">
        <v>10598</v>
      </c>
      <c r="L923" s="2">
        <v>520.0</v>
      </c>
    </row>
    <row r="924">
      <c r="A924" s="38">
        <v>923.0</v>
      </c>
      <c r="B924" s="2" t="s">
        <v>9439</v>
      </c>
      <c r="C924" s="2" t="s">
        <v>1211</v>
      </c>
      <c r="D924" s="2" t="s">
        <v>9517</v>
      </c>
      <c r="E924" s="141" t="str">
        <f t="shared" si="7"/>
        <v>F46T,F86L,A114G</v>
      </c>
      <c r="F924" s="2">
        <v>359.0</v>
      </c>
      <c r="G924" s="2">
        <v>0.0</v>
      </c>
      <c r="H924" s="2" t="s">
        <v>10542</v>
      </c>
      <c r="I924" s="2" t="s">
        <v>10965</v>
      </c>
      <c r="J924" s="2" t="s">
        <v>10544</v>
      </c>
      <c r="K924" s="2" t="s">
        <v>10598</v>
      </c>
      <c r="L924" s="2">
        <v>520.0</v>
      </c>
    </row>
    <row r="925">
      <c r="A925" s="38">
        <v>924.0</v>
      </c>
      <c r="B925" s="2" t="s">
        <v>9439</v>
      </c>
      <c r="C925" s="2" t="s">
        <v>1211</v>
      </c>
      <c r="D925" s="2" t="s">
        <v>9519</v>
      </c>
      <c r="E925" s="141" t="str">
        <f t="shared" si="7"/>
        <v>F46T,F86L,S118T</v>
      </c>
      <c r="F925" s="2">
        <v>360.0</v>
      </c>
      <c r="G925" s="2">
        <v>0.0</v>
      </c>
      <c r="H925" s="2" t="s">
        <v>10542</v>
      </c>
      <c r="I925" s="2" t="s">
        <v>10965</v>
      </c>
      <c r="J925" s="2" t="s">
        <v>10544</v>
      </c>
      <c r="K925" s="2" t="s">
        <v>10598</v>
      </c>
      <c r="L925" s="2">
        <v>520.0</v>
      </c>
    </row>
    <row r="926">
      <c r="A926" s="38">
        <v>925.0</v>
      </c>
      <c r="B926" s="2" t="s">
        <v>9439</v>
      </c>
      <c r="C926" s="2" t="s">
        <v>1211</v>
      </c>
      <c r="D926" s="2" t="s">
        <v>9521</v>
      </c>
      <c r="E926" s="141" t="str">
        <f t="shared" si="7"/>
        <v>F46T,T93P,A114G</v>
      </c>
      <c r="F926" s="2">
        <v>360.0</v>
      </c>
      <c r="G926" s="2">
        <v>0.0</v>
      </c>
      <c r="H926" s="2" t="s">
        <v>10542</v>
      </c>
      <c r="I926" s="2" t="s">
        <v>10965</v>
      </c>
      <c r="J926" s="2" t="s">
        <v>10544</v>
      </c>
      <c r="K926" s="2" t="s">
        <v>10598</v>
      </c>
      <c r="L926" s="2">
        <v>520.0</v>
      </c>
    </row>
    <row r="927">
      <c r="A927" s="38">
        <v>926.0</v>
      </c>
      <c r="B927" s="2" t="s">
        <v>9439</v>
      </c>
      <c r="C927" s="2" t="s">
        <v>1211</v>
      </c>
      <c r="D927" s="2" t="s">
        <v>9523</v>
      </c>
      <c r="E927" s="141" t="str">
        <f t="shared" si="7"/>
        <v>F46T,T93P,S118T</v>
      </c>
      <c r="F927" s="2">
        <v>360.0</v>
      </c>
      <c r="G927" s="2">
        <v>0.0</v>
      </c>
      <c r="H927" s="2" t="s">
        <v>10542</v>
      </c>
      <c r="I927" s="2" t="s">
        <v>10965</v>
      </c>
      <c r="J927" s="2" t="s">
        <v>10544</v>
      </c>
      <c r="K927" s="2" t="s">
        <v>10598</v>
      </c>
      <c r="L927" s="2">
        <v>520.0</v>
      </c>
    </row>
    <row r="928">
      <c r="A928" s="38">
        <v>927.0</v>
      </c>
      <c r="B928" s="2" t="s">
        <v>9439</v>
      </c>
      <c r="C928" s="2" t="s">
        <v>1211</v>
      </c>
      <c r="D928" s="2" t="s">
        <v>9525</v>
      </c>
      <c r="E928" s="141" t="str">
        <f t="shared" si="7"/>
        <v>F46T,A114G,S118T</v>
      </c>
      <c r="F928" s="2">
        <v>0.0</v>
      </c>
      <c r="G928" s="2">
        <v>0.0</v>
      </c>
      <c r="H928" s="2" t="s">
        <v>10542</v>
      </c>
      <c r="I928" s="2" t="s">
        <v>10965</v>
      </c>
      <c r="J928" s="2" t="s">
        <v>10544</v>
      </c>
      <c r="K928" s="2" t="s">
        <v>10598</v>
      </c>
      <c r="L928" s="2">
        <v>520.0</v>
      </c>
    </row>
    <row r="929">
      <c r="A929" s="38">
        <v>928.0</v>
      </c>
      <c r="B929" s="2" t="s">
        <v>9439</v>
      </c>
      <c r="C929" s="2" t="s">
        <v>1211</v>
      </c>
      <c r="D929" s="2" t="s">
        <v>9527</v>
      </c>
      <c r="E929" s="141" t="str">
        <f t="shared" si="7"/>
        <v>F49L,T52F,F86L</v>
      </c>
      <c r="F929" s="2">
        <v>0.0</v>
      </c>
      <c r="G929" s="2">
        <v>0.0</v>
      </c>
      <c r="H929" s="2" t="s">
        <v>10542</v>
      </c>
      <c r="I929" s="2" t="s">
        <v>10965</v>
      </c>
      <c r="J929" s="2" t="s">
        <v>10544</v>
      </c>
      <c r="K929" s="2" t="s">
        <v>10598</v>
      </c>
      <c r="L929" s="2">
        <v>520.0</v>
      </c>
    </row>
    <row r="930">
      <c r="A930" s="38">
        <v>929.0</v>
      </c>
      <c r="B930" s="2" t="s">
        <v>9439</v>
      </c>
      <c r="C930" s="2" t="s">
        <v>1211</v>
      </c>
      <c r="D930" s="2" t="s">
        <v>9529</v>
      </c>
      <c r="E930" s="141" t="str">
        <f t="shared" si="7"/>
        <v>F49L,T52F,T93P</v>
      </c>
      <c r="F930" s="2">
        <v>0.0</v>
      </c>
      <c r="G930" s="2">
        <v>0.0</v>
      </c>
      <c r="H930" s="2" t="s">
        <v>10542</v>
      </c>
      <c r="I930" s="2" t="s">
        <v>10965</v>
      </c>
      <c r="J930" s="2" t="s">
        <v>10544</v>
      </c>
      <c r="K930" s="2" t="s">
        <v>10598</v>
      </c>
      <c r="L930" s="2">
        <v>520.0</v>
      </c>
    </row>
    <row r="931">
      <c r="A931" s="38">
        <v>930.0</v>
      </c>
      <c r="B931" s="2" t="s">
        <v>9439</v>
      </c>
      <c r="C931" s="2" t="s">
        <v>1211</v>
      </c>
      <c r="D931" s="2" t="s">
        <v>9531</v>
      </c>
      <c r="E931" s="141" t="str">
        <f t="shared" si="7"/>
        <v>F49L,T52F,A114G</v>
      </c>
      <c r="F931" s="2">
        <v>0.0</v>
      </c>
      <c r="G931" s="2">
        <v>0.0</v>
      </c>
      <c r="H931" s="2" t="s">
        <v>10542</v>
      </c>
      <c r="I931" s="2" t="s">
        <v>10965</v>
      </c>
      <c r="J931" s="2" t="s">
        <v>10544</v>
      </c>
      <c r="K931" s="2" t="s">
        <v>10598</v>
      </c>
      <c r="L931" s="2">
        <v>520.0</v>
      </c>
    </row>
    <row r="932">
      <c r="A932" s="38">
        <v>931.0</v>
      </c>
      <c r="B932" s="2" t="s">
        <v>9439</v>
      </c>
      <c r="C932" s="2" t="s">
        <v>1211</v>
      </c>
      <c r="D932" s="2" t="s">
        <v>9533</v>
      </c>
      <c r="E932" s="141" t="str">
        <f t="shared" si="7"/>
        <v>F49L,T52F,S118T</v>
      </c>
      <c r="F932" s="2">
        <v>0.0</v>
      </c>
      <c r="G932" s="2">
        <v>0.0</v>
      </c>
      <c r="H932" s="2" t="s">
        <v>10542</v>
      </c>
      <c r="I932" s="2" t="s">
        <v>10965</v>
      </c>
      <c r="J932" s="2" t="s">
        <v>10544</v>
      </c>
      <c r="K932" s="2" t="s">
        <v>10598</v>
      </c>
      <c r="L932" s="2">
        <v>520.0</v>
      </c>
    </row>
    <row r="933">
      <c r="A933" s="38">
        <v>932.0</v>
      </c>
      <c r="B933" s="2" t="s">
        <v>9439</v>
      </c>
      <c r="C933" s="2" t="s">
        <v>1211</v>
      </c>
      <c r="D933" s="2" t="s">
        <v>9535</v>
      </c>
      <c r="E933" s="141" t="str">
        <f t="shared" si="7"/>
        <v>F49L,F86L,T93P</v>
      </c>
      <c r="F933" s="2">
        <v>388.0</v>
      </c>
      <c r="G933" s="2">
        <v>0.0</v>
      </c>
      <c r="H933" s="2" t="s">
        <v>10542</v>
      </c>
      <c r="I933" s="2" t="s">
        <v>10965</v>
      </c>
      <c r="J933" s="2" t="s">
        <v>10544</v>
      </c>
      <c r="K933" s="2" t="s">
        <v>10598</v>
      </c>
      <c r="L933" s="2">
        <v>520.0</v>
      </c>
    </row>
    <row r="934">
      <c r="A934" s="38">
        <v>933.0</v>
      </c>
      <c r="B934" s="2" t="s">
        <v>9439</v>
      </c>
      <c r="C934" s="2" t="s">
        <v>1211</v>
      </c>
      <c r="D934" s="2" t="s">
        <v>9537</v>
      </c>
      <c r="E934" s="141" t="str">
        <f t="shared" si="7"/>
        <v>F49L,F86L,A114G</v>
      </c>
      <c r="F934" s="2">
        <v>0.0</v>
      </c>
      <c r="G934" s="2">
        <v>0.0</v>
      </c>
      <c r="H934" s="2" t="s">
        <v>10542</v>
      </c>
      <c r="I934" s="2" t="s">
        <v>10965</v>
      </c>
      <c r="J934" s="2" t="s">
        <v>10544</v>
      </c>
      <c r="K934" s="2" t="s">
        <v>10598</v>
      </c>
      <c r="L934" s="2">
        <v>520.0</v>
      </c>
    </row>
    <row r="935">
      <c r="A935" s="38">
        <v>934.0</v>
      </c>
      <c r="B935" s="2" t="s">
        <v>9439</v>
      </c>
      <c r="C935" s="2" t="s">
        <v>1211</v>
      </c>
      <c r="D935" s="2" t="s">
        <v>9539</v>
      </c>
      <c r="E935" s="141" t="str">
        <f t="shared" si="7"/>
        <v>F49L,F86L,S118T</v>
      </c>
      <c r="F935" s="2">
        <v>0.0</v>
      </c>
      <c r="G935" s="2">
        <v>0.0</v>
      </c>
      <c r="H935" s="2" t="s">
        <v>10542</v>
      </c>
      <c r="I935" s="2" t="s">
        <v>10965</v>
      </c>
      <c r="J935" s="2" t="s">
        <v>10544</v>
      </c>
      <c r="K935" s="2" t="s">
        <v>10598</v>
      </c>
      <c r="L935" s="2">
        <v>520.0</v>
      </c>
    </row>
    <row r="936">
      <c r="A936" s="38">
        <v>935.0</v>
      </c>
      <c r="B936" s="2" t="s">
        <v>9439</v>
      </c>
      <c r="C936" s="2" t="s">
        <v>1211</v>
      </c>
      <c r="D936" s="2" t="s">
        <v>9541</v>
      </c>
      <c r="E936" s="141" t="str">
        <f t="shared" si="7"/>
        <v>F49L,T93P,A114G</v>
      </c>
      <c r="F936" s="2">
        <v>359.0</v>
      </c>
      <c r="G936" s="2">
        <v>0.0</v>
      </c>
      <c r="H936" s="2" t="s">
        <v>10542</v>
      </c>
      <c r="I936" s="2" t="s">
        <v>10965</v>
      </c>
      <c r="J936" s="2" t="s">
        <v>10544</v>
      </c>
      <c r="K936" s="2" t="s">
        <v>10598</v>
      </c>
      <c r="L936" s="2">
        <v>520.0</v>
      </c>
    </row>
    <row r="937">
      <c r="A937" s="38">
        <v>936.0</v>
      </c>
      <c r="B937" s="2" t="s">
        <v>9439</v>
      </c>
      <c r="C937" s="2" t="s">
        <v>1211</v>
      </c>
      <c r="D937" s="2" t="s">
        <v>9543</v>
      </c>
      <c r="E937" s="141" t="str">
        <f t="shared" si="7"/>
        <v>F49L,T93P,S118T</v>
      </c>
      <c r="F937" s="2">
        <v>356.0</v>
      </c>
      <c r="G937" s="2">
        <v>0.0</v>
      </c>
      <c r="H937" s="2" t="s">
        <v>10542</v>
      </c>
      <c r="I937" s="2" t="s">
        <v>10965</v>
      </c>
      <c r="J937" s="2" t="s">
        <v>10544</v>
      </c>
      <c r="K937" s="2" t="s">
        <v>10598</v>
      </c>
      <c r="L937" s="2">
        <v>520.0</v>
      </c>
    </row>
    <row r="938">
      <c r="A938" s="38">
        <v>937.0</v>
      </c>
      <c r="B938" s="2" t="s">
        <v>9439</v>
      </c>
      <c r="C938" s="2" t="s">
        <v>1211</v>
      </c>
      <c r="D938" s="2" t="s">
        <v>9545</v>
      </c>
      <c r="E938" s="141" t="str">
        <f t="shared" si="7"/>
        <v>F49L,A114G,S118T</v>
      </c>
      <c r="F938" s="2">
        <v>0.0</v>
      </c>
      <c r="G938" s="2">
        <v>0.0</v>
      </c>
      <c r="H938" s="2" t="s">
        <v>10542</v>
      </c>
      <c r="I938" s="2" t="s">
        <v>10965</v>
      </c>
      <c r="J938" s="2" t="s">
        <v>10544</v>
      </c>
      <c r="K938" s="2" t="s">
        <v>10598</v>
      </c>
      <c r="L938" s="2">
        <v>520.0</v>
      </c>
    </row>
    <row r="939">
      <c r="A939" s="38">
        <v>938.0</v>
      </c>
      <c r="B939" s="2" t="s">
        <v>9439</v>
      </c>
      <c r="C939" s="2" t="s">
        <v>1211</v>
      </c>
      <c r="D939" s="2" t="s">
        <v>9547</v>
      </c>
      <c r="E939" s="141" t="str">
        <f t="shared" si="7"/>
        <v>T52F,F86L,T93P</v>
      </c>
      <c r="F939" s="2">
        <v>388.0</v>
      </c>
      <c r="G939" s="2">
        <v>0.0</v>
      </c>
      <c r="H939" s="2" t="s">
        <v>10542</v>
      </c>
      <c r="I939" s="2" t="s">
        <v>10965</v>
      </c>
      <c r="J939" s="2" t="s">
        <v>10544</v>
      </c>
      <c r="K939" s="2" t="s">
        <v>10598</v>
      </c>
      <c r="L939" s="2">
        <v>520.0</v>
      </c>
    </row>
    <row r="940">
      <c r="A940" s="38">
        <v>939.0</v>
      </c>
      <c r="B940" s="2" t="s">
        <v>9439</v>
      </c>
      <c r="C940" s="2" t="s">
        <v>1211</v>
      </c>
      <c r="D940" s="2" t="s">
        <v>9549</v>
      </c>
      <c r="E940" s="141" t="str">
        <f t="shared" si="7"/>
        <v>T52F,F86L,A114G</v>
      </c>
      <c r="F940" s="2">
        <v>0.0</v>
      </c>
      <c r="G940" s="2">
        <v>0.0</v>
      </c>
      <c r="H940" s="2" t="s">
        <v>10542</v>
      </c>
      <c r="I940" s="2" t="s">
        <v>10965</v>
      </c>
      <c r="J940" s="2" t="s">
        <v>10544</v>
      </c>
      <c r="K940" s="2" t="s">
        <v>10598</v>
      </c>
      <c r="L940" s="2">
        <v>520.0</v>
      </c>
    </row>
    <row r="941">
      <c r="A941" s="38">
        <v>940.0</v>
      </c>
      <c r="B941" s="2" t="s">
        <v>9439</v>
      </c>
      <c r="C941" s="2" t="s">
        <v>1211</v>
      </c>
      <c r="D941" s="2" t="s">
        <v>9551</v>
      </c>
      <c r="E941" s="141" t="str">
        <f t="shared" si="7"/>
        <v>T52F,F86L,S118T</v>
      </c>
      <c r="F941" s="2">
        <v>0.0</v>
      </c>
      <c r="G941" s="2">
        <v>0.0</v>
      </c>
      <c r="H941" s="2" t="s">
        <v>10542</v>
      </c>
      <c r="I941" s="2" t="s">
        <v>10965</v>
      </c>
      <c r="J941" s="2" t="s">
        <v>10544</v>
      </c>
      <c r="K941" s="2" t="s">
        <v>10598</v>
      </c>
      <c r="L941" s="2">
        <v>520.0</v>
      </c>
    </row>
    <row r="942">
      <c r="A942" s="38">
        <v>941.0</v>
      </c>
      <c r="B942" s="2" t="s">
        <v>9439</v>
      </c>
      <c r="C942" s="2" t="s">
        <v>1211</v>
      </c>
      <c r="D942" s="2" t="s">
        <v>9553</v>
      </c>
      <c r="E942" s="141" t="str">
        <f t="shared" si="7"/>
        <v>T52F,T93P,A114G</v>
      </c>
      <c r="F942" s="2">
        <v>0.0</v>
      </c>
      <c r="G942" s="2">
        <v>0.0</v>
      </c>
      <c r="H942" s="2" t="s">
        <v>10542</v>
      </c>
      <c r="I942" s="2" t="s">
        <v>10965</v>
      </c>
      <c r="J942" s="2" t="s">
        <v>10544</v>
      </c>
      <c r="K942" s="2" t="s">
        <v>10598</v>
      </c>
      <c r="L942" s="2">
        <v>520.0</v>
      </c>
    </row>
    <row r="943">
      <c r="A943" s="38">
        <v>942.0</v>
      </c>
      <c r="B943" s="2" t="s">
        <v>9439</v>
      </c>
      <c r="C943" s="2" t="s">
        <v>1211</v>
      </c>
      <c r="D943" s="2" t="s">
        <v>9555</v>
      </c>
      <c r="E943" s="141" t="str">
        <f t="shared" si="7"/>
        <v>T52F,T93P,S118T</v>
      </c>
      <c r="F943" s="2">
        <v>0.0</v>
      </c>
      <c r="G943" s="2">
        <v>0.0</v>
      </c>
      <c r="H943" s="2" t="s">
        <v>10542</v>
      </c>
      <c r="I943" s="2" t="s">
        <v>10965</v>
      </c>
      <c r="J943" s="2" t="s">
        <v>10544</v>
      </c>
      <c r="K943" s="2" t="s">
        <v>10598</v>
      </c>
      <c r="L943" s="2">
        <v>520.0</v>
      </c>
    </row>
    <row r="944">
      <c r="A944" s="38">
        <v>943.0</v>
      </c>
      <c r="B944" s="2" t="s">
        <v>9439</v>
      </c>
      <c r="C944" s="2" t="s">
        <v>1211</v>
      </c>
      <c r="D944" s="2" t="s">
        <v>9557</v>
      </c>
      <c r="E944" s="141" t="str">
        <f t="shared" si="7"/>
        <v>T52F,A114G,S118T</v>
      </c>
      <c r="F944" s="2">
        <v>0.0</v>
      </c>
      <c r="G944" s="2">
        <v>0.0</v>
      </c>
      <c r="H944" s="2" t="s">
        <v>10542</v>
      </c>
      <c r="I944" s="2" t="s">
        <v>10965</v>
      </c>
      <c r="J944" s="2" t="s">
        <v>10544</v>
      </c>
      <c r="K944" s="2" t="s">
        <v>10598</v>
      </c>
      <c r="L944" s="2">
        <v>520.0</v>
      </c>
    </row>
    <row r="945">
      <c r="A945" s="38">
        <v>944.0</v>
      </c>
      <c r="B945" s="2" t="s">
        <v>9439</v>
      </c>
      <c r="C945" s="2" t="s">
        <v>1211</v>
      </c>
      <c r="D945" s="2" t="s">
        <v>9559</v>
      </c>
      <c r="E945" s="141" t="str">
        <f t="shared" si="7"/>
        <v>F86L,T93P,A114G</v>
      </c>
      <c r="F945" s="2">
        <v>381.0</v>
      </c>
      <c r="G945" s="2">
        <v>0.0</v>
      </c>
      <c r="H945" s="2" t="s">
        <v>10542</v>
      </c>
      <c r="I945" s="2" t="s">
        <v>10965</v>
      </c>
      <c r="J945" s="2" t="s">
        <v>10544</v>
      </c>
      <c r="K945" s="2" t="s">
        <v>10598</v>
      </c>
      <c r="L945" s="2">
        <v>520.0</v>
      </c>
    </row>
    <row r="946">
      <c r="A946" s="38">
        <v>945.0</v>
      </c>
      <c r="B946" s="2" t="s">
        <v>9439</v>
      </c>
      <c r="C946" s="2" t="s">
        <v>1211</v>
      </c>
      <c r="D946" s="2" t="s">
        <v>9561</v>
      </c>
      <c r="E946" s="141" t="str">
        <f t="shared" si="7"/>
        <v>F86L,T93P,S118T</v>
      </c>
      <c r="F946" s="2">
        <v>399.0</v>
      </c>
      <c r="G946" s="2">
        <v>0.0</v>
      </c>
      <c r="H946" s="2" t="s">
        <v>10542</v>
      </c>
      <c r="I946" s="2" t="s">
        <v>10965</v>
      </c>
      <c r="J946" s="2" t="s">
        <v>10544</v>
      </c>
      <c r="K946" s="2" t="s">
        <v>10598</v>
      </c>
      <c r="L946" s="2">
        <v>520.0</v>
      </c>
    </row>
    <row r="947">
      <c r="A947" s="38">
        <v>946.0</v>
      </c>
      <c r="B947" s="2" t="s">
        <v>9439</v>
      </c>
      <c r="C947" s="2" t="s">
        <v>1211</v>
      </c>
      <c r="D947" s="2" t="s">
        <v>9563</v>
      </c>
      <c r="E947" s="141" t="str">
        <f t="shared" si="7"/>
        <v>F86L,A114G,S118T</v>
      </c>
      <c r="F947" s="2">
        <v>361.0</v>
      </c>
      <c r="G947" s="2">
        <v>0.0</v>
      </c>
      <c r="H947" s="2" t="s">
        <v>10542</v>
      </c>
      <c r="I947" s="2" t="s">
        <v>10965</v>
      </c>
      <c r="J947" s="2" t="s">
        <v>10544</v>
      </c>
      <c r="K947" s="2" t="s">
        <v>10598</v>
      </c>
      <c r="L947" s="2">
        <v>520.0</v>
      </c>
    </row>
    <row r="948">
      <c r="A948" s="38">
        <v>947.0</v>
      </c>
      <c r="B948" s="2" t="s">
        <v>9439</v>
      </c>
      <c r="C948" s="2" t="s">
        <v>1211</v>
      </c>
      <c r="D948" s="2" t="s">
        <v>9565</v>
      </c>
      <c r="E948" s="141" t="str">
        <f t="shared" si="7"/>
        <v>T93P,A114G,S118T</v>
      </c>
      <c r="F948" s="2">
        <v>363.0</v>
      </c>
      <c r="G948" s="2">
        <v>0.0</v>
      </c>
      <c r="H948" s="2" t="s">
        <v>10542</v>
      </c>
      <c r="I948" s="2" t="s">
        <v>10965</v>
      </c>
      <c r="J948" s="2" t="s">
        <v>10544</v>
      </c>
      <c r="K948" s="2" t="s">
        <v>10598</v>
      </c>
      <c r="L948" s="2">
        <v>520.0</v>
      </c>
    </row>
    <row r="949">
      <c r="A949" s="38">
        <v>948.0</v>
      </c>
      <c r="B949" s="2" t="s">
        <v>9439</v>
      </c>
      <c r="C949" s="2" t="s">
        <v>1211</v>
      </c>
      <c r="D949" s="2" t="s">
        <v>9567</v>
      </c>
      <c r="E949" s="141" t="str">
        <f t="shared" si="7"/>
        <v>F46T,F49L,T52F,F86L</v>
      </c>
      <c r="F949" s="2">
        <v>0.0</v>
      </c>
      <c r="G949" s="2">
        <v>0.0</v>
      </c>
      <c r="H949" s="2" t="s">
        <v>10542</v>
      </c>
      <c r="I949" s="2" t="s">
        <v>10965</v>
      </c>
      <c r="J949" s="2" t="s">
        <v>10544</v>
      </c>
      <c r="K949" s="2" t="s">
        <v>10598</v>
      </c>
      <c r="L949" s="2">
        <v>520.0</v>
      </c>
    </row>
    <row r="950">
      <c r="A950" s="38">
        <v>949.0</v>
      </c>
      <c r="B950" s="2" t="s">
        <v>9439</v>
      </c>
      <c r="C950" s="2" t="s">
        <v>1211</v>
      </c>
      <c r="D950" s="2" t="s">
        <v>9569</v>
      </c>
      <c r="E950" s="141" t="str">
        <f t="shared" si="7"/>
        <v>F46T,F49L,T52F,T93P</v>
      </c>
      <c r="F950" s="2">
        <v>0.0</v>
      </c>
      <c r="G950" s="2">
        <v>0.0</v>
      </c>
      <c r="H950" s="2" t="s">
        <v>10542</v>
      </c>
      <c r="I950" s="2" t="s">
        <v>10965</v>
      </c>
      <c r="J950" s="2" t="s">
        <v>10544</v>
      </c>
      <c r="K950" s="2" t="s">
        <v>10598</v>
      </c>
      <c r="L950" s="2">
        <v>520.0</v>
      </c>
    </row>
    <row r="951">
      <c r="A951" s="38">
        <v>950.0</v>
      </c>
      <c r="B951" s="2" t="s">
        <v>9439</v>
      </c>
      <c r="C951" s="2" t="s">
        <v>1211</v>
      </c>
      <c r="D951" s="2" t="s">
        <v>9571</v>
      </c>
      <c r="E951" s="141" t="str">
        <f t="shared" si="7"/>
        <v>F46T,F49L,T52F,A114G</v>
      </c>
      <c r="F951" s="2">
        <v>0.0</v>
      </c>
      <c r="G951" s="2">
        <v>0.0</v>
      </c>
      <c r="H951" s="2" t="s">
        <v>10542</v>
      </c>
      <c r="I951" s="2" t="s">
        <v>10965</v>
      </c>
      <c r="J951" s="2" t="s">
        <v>10544</v>
      </c>
      <c r="K951" s="2" t="s">
        <v>10598</v>
      </c>
      <c r="L951" s="2">
        <v>520.0</v>
      </c>
    </row>
    <row r="952">
      <c r="A952" s="38">
        <v>951.0</v>
      </c>
      <c r="B952" s="2" t="s">
        <v>9439</v>
      </c>
      <c r="C952" s="2" t="s">
        <v>1211</v>
      </c>
      <c r="D952" s="2" t="s">
        <v>9573</v>
      </c>
      <c r="E952" s="141" t="str">
        <f t="shared" si="7"/>
        <v>F46T,F49L,T52F,S118T</v>
      </c>
      <c r="F952" s="2">
        <v>0.0</v>
      </c>
      <c r="G952" s="2">
        <v>0.0</v>
      </c>
      <c r="H952" s="2" t="s">
        <v>10542</v>
      </c>
      <c r="I952" s="2" t="s">
        <v>10965</v>
      </c>
      <c r="J952" s="2" t="s">
        <v>10544</v>
      </c>
      <c r="K952" s="2" t="s">
        <v>10598</v>
      </c>
      <c r="L952" s="2">
        <v>520.0</v>
      </c>
    </row>
    <row r="953">
      <c r="A953" s="38">
        <v>952.0</v>
      </c>
      <c r="B953" s="2" t="s">
        <v>9439</v>
      </c>
      <c r="C953" s="2" t="s">
        <v>1211</v>
      </c>
      <c r="D953" s="2" t="s">
        <v>9575</v>
      </c>
      <c r="E953" s="141" t="str">
        <f t="shared" si="7"/>
        <v>F46T,F49L,F86L,T93P</v>
      </c>
      <c r="F953" s="2">
        <v>389.0</v>
      </c>
      <c r="G953" s="2">
        <v>0.0</v>
      </c>
      <c r="H953" s="2" t="s">
        <v>10542</v>
      </c>
      <c r="I953" s="2" t="s">
        <v>10965</v>
      </c>
      <c r="J953" s="2" t="s">
        <v>10544</v>
      </c>
      <c r="K953" s="2" t="s">
        <v>10598</v>
      </c>
      <c r="L953" s="2">
        <v>520.0</v>
      </c>
    </row>
    <row r="954">
      <c r="A954" s="38">
        <v>953.0</v>
      </c>
      <c r="B954" s="2" t="s">
        <v>9439</v>
      </c>
      <c r="C954" s="2" t="s">
        <v>1211</v>
      </c>
      <c r="D954" s="2" t="s">
        <v>9577</v>
      </c>
      <c r="E954" s="141" t="str">
        <f t="shared" si="7"/>
        <v>F46T,F49L,F86L,A114G</v>
      </c>
      <c r="F954" s="2">
        <v>0.0</v>
      </c>
      <c r="G954" s="2">
        <v>0.0</v>
      </c>
      <c r="H954" s="2" t="s">
        <v>10542</v>
      </c>
      <c r="I954" s="2" t="s">
        <v>10965</v>
      </c>
      <c r="J954" s="2" t="s">
        <v>10544</v>
      </c>
      <c r="K954" s="2" t="s">
        <v>10598</v>
      </c>
      <c r="L954" s="2">
        <v>520.0</v>
      </c>
    </row>
    <row r="955">
      <c r="A955" s="38">
        <v>954.0</v>
      </c>
      <c r="B955" s="2" t="s">
        <v>9439</v>
      </c>
      <c r="C955" s="2" t="s">
        <v>1211</v>
      </c>
      <c r="D955" s="2" t="s">
        <v>9579</v>
      </c>
      <c r="E955" s="141" t="str">
        <f t="shared" si="7"/>
        <v>F46T,F49L,F86L,S118T</v>
      </c>
      <c r="F955" s="2">
        <v>0.0</v>
      </c>
      <c r="G955" s="2">
        <v>0.0</v>
      </c>
      <c r="H955" s="2" t="s">
        <v>10542</v>
      </c>
      <c r="I955" s="2" t="s">
        <v>10965</v>
      </c>
      <c r="J955" s="2" t="s">
        <v>10544</v>
      </c>
      <c r="K955" s="2" t="s">
        <v>10598</v>
      </c>
      <c r="L955" s="2">
        <v>520.0</v>
      </c>
    </row>
    <row r="956">
      <c r="A956" s="38">
        <v>955.0</v>
      </c>
      <c r="B956" s="2" t="s">
        <v>9439</v>
      </c>
      <c r="C956" s="2" t="s">
        <v>1211</v>
      </c>
      <c r="D956" s="2" t="s">
        <v>9581</v>
      </c>
      <c r="E956" s="141" t="str">
        <f t="shared" si="7"/>
        <v>F46T,F49L,T93P,A114G</v>
      </c>
      <c r="F956" s="2">
        <v>0.0</v>
      </c>
      <c r="G956" s="2">
        <v>0.0</v>
      </c>
      <c r="H956" s="2" t="s">
        <v>10542</v>
      </c>
      <c r="I956" s="2" t="s">
        <v>10965</v>
      </c>
      <c r="J956" s="2" t="s">
        <v>10544</v>
      </c>
      <c r="K956" s="2" t="s">
        <v>10598</v>
      </c>
      <c r="L956" s="2">
        <v>520.0</v>
      </c>
    </row>
    <row r="957">
      <c r="A957" s="38">
        <v>956.0</v>
      </c>
      <c r="B957" s="2" t="s">
        <v>9439</v>
      </c>
      <c r="C957" s="2" t="s">
        <v>1211</v>
      </c>
      <c r="D957" s="2" t="s">
        <v>9583</v>
      </c>
      <c r="E957" s="141" t="str">
        <f t="shared" si="7"/>
        <v>F46T,F49L,T93P,S118T</v>
      </c>
      <c r="F957" s="2">
        <v>358.0</v>
      </c>
      <c r="G957" s="2">
        <v>0.0</v>
      </c>
      <c r="H957" s="2" t="s">
        <v>10542</v>
      </c>
      <c r="I957" s="2" t="s">
        <v>10965</v>
      </c>
      <c r="J957" s="2" t="s">
        <v>10544</v>
      </c>
      <c r="K957" s="2" t="s">
        <v>10598</v>
      </c>
      <c r="L957" s="2">
        <v>520.0</v>
      </c>
    </row>
    <row r="958">
      <c r="A958" s="38">
        <v>957.0</v>
      </c>
      <c r="B958" s="2" t="s">
        <v>9439</v>
      </c>
      <c r="C958" s="2" t="s">
        <v>1211</v>
      </c>
      <c r="D958" s="2" t="s">
        <v>9585</v>
      </c>
      <c r="E958" s="141" t="str">
        <f t="shared" si="7"/>
        <v>F46T,F49L,A114G,S118T</v>
      </c>
      <c r="F958" s="2">
        <v>0.0</v>
      </c>
      <c r="G958" s="2">
        <v>0.0</v>
      </c>
      <c r="H958" s="2" t="s">
        <v>10542</v>
      </c>
      <c r="I958" s="2" t="s">
        <v>10965</v>
      </c>
      <c r="J958" s="2" t="s">
        <v>10544</v>
      </c>
      <c r="K958" s="2" t="s">
        <v>10598</v>
      </c>
      <c r="L958" s="2">
        <v>520.0</v>
      </c>
    </row>
    <row r="959">
      <c r="A959" s="38">
        <v>958.0</v>
      </c>
      <c r="B959" s="2" t="s">
        <v>9439</v>
      </c>
      <c r="C959" s="2" t="s">
        <v>1211</v>
      </c>
      <c r="D959" s="2" t="s">
        <v>9587</v>
      </c>
      <c r="E959" s="141" t="str">
        <f t="shared" si="7"/>
        <v>F46T,T52F,F86L,T93P</v>
      </c>
      <c r="F959" s="2">
        <v>390.0</v>
      </c>
      <c r="G959" s="2">
        <v>0.0</v>
      </c>
      <c r="H959" s="2" t="s">
        <v>10542</v>
      </c>
      <c r="I959" s="2" t="s">
        <v>10965</v>
      </c>
      <c r="J959" s="2" t="s">
        <v>10544</v>
      </c>
      <c r="K959" s="2" t="s">
        <v>10598</v>
      </c>
      <c r="L959" s="2">
        <v>520.0</v>
      </c>
    </row>
    <row r="960">
      <c r="A960" s="38">
        <v>959.0</v>
      </c>
      <c r="B960" s="2" t="s">
        <v>9439</v>
      </c>
      <c r="C960" s="2" t="s">
        <v>1211</v>
      </c>
      <c r="D960" s="2" t="s">
        <v>9589</v>
      </c>
      <c r="E960" s="141" t="str">
        <f t="shared" si="7"/>
        <v>F46T,T52F,F86L,A114G</v>
      </c>
      <c r="F960" s="2">
        <v>0.0</v>
      </c>
      <c r="G960" s="2">
        <v>0.0</v>
      </c>
      <c r="H960" s="2" t="s">
        <v>10542</v>
      </c>
      <c r="I960" s="2" t="s">
        <v>10965</v>
      </c>
      <c r="J960" s="2" t="s">
        <v>10544</v>
      </c>
      <c r="K960" s="2" t="s">
        <v>10598</v>
      </c>
      <c r="L960" s="2">
        <v>520.0</v>
      </c>
    </row>
    <row r="961">
      <c r="A961" s="38">
        <v>960.0</v>
      </c>
      <c r="B961" s="2" t="s">
        <v>9439</v>
      </c>
      <c r="C961" s="2" t="s">
        <v>1211</v>
      </c>
      <c r="D961" s="2" t="s">
        <v>9591</v>
      </c>
      <c r="E961" s="141" t="str">
        <f t="shared" si="7"/>
        <v>F46T,T52F,F86L,S118T</v>
      </c>
      <c r="F961" s="2">
        <v>0.0</v>
      </c>
      <c r="G961" s="2">
        <v>0.0</v>
      </c>
      <c r="H961" s="2" t="s">
        <v>10542</v>
      </c>
      <c r="I961" s="2" t="s">
        <v>10965</v>
      </c>
      <c r="J961" s="2" t="s">
        <v>10544</v>
      </c>
      <c r="K961" s="2" t="s">
        <v>10598</v>
      </c>
      <c r="L961" s="2">
        <v>520.0</v>
      </c>
    </row>
    <row r="962">
      <c r="A962" s="38">
        <v>961.0</v>
      </c>
      <c r="B962" s="2" t="s">
        <v>9439</v>
      </c>
      <c r="C962" s="2" t="s">
        <v>1211</v>
      </c>
      <c r="D962" s="2" t="s">
        <v>9593</v>
      </c>
      <c r="E962" s="141" t="str">
        <f t="shared" si="7"/>
        <v>F46T,T52F,T93P,A114G</v>
      </c>
      <c r="F962" s="2">
        <v>0.0</v>
      </c>
      <c r="G962" s="2">
        <v>0.0</v>
      </c>
      <c r="H962" s="2" t="s">
        <v>10542</v>
      </c>
      <c r="I962" s="2" t="s">
        <v>10965</v>
      </c>
      <c r="J962" s="2" t="s">
        <v>10544</v>
      </c>
      <c r="K962" s="2" t="s">
        <v>10598</v>
      </c>
      <c r="L962" s="2">
        <v>520.0</v>
      </c>
    </row>
    <row r="963">
      <c r="A963" s="38">
        <v>962.0</v>
      </c>
      <c r="B963" s="2" t="s">
        <v>9439</v>
      </c>
      <c r="C963" s="2" t="s">
        <v>1211</v>
      </c>
      <c r="D963" s="2" t="s">
        <v>9595</v>
      </c>
      <c r="E963" s="141" t="str">
        <f t="shared" si="7"/>
        <v>F46T,T52F,T93P,S118T</v>
      </c>
      <c r="F963" s="2">
        <v>0.0</v>
      </c>
      <c r="G963" s="2">
        <v>0.0</v>
      </c>
      <c r="H963" s="2" t="s">
        <v>10542</v>
      </c>
      <c r="I963" s="2" t="s">
        <v>10965</v>
      </c>
      <c r="J963" s="2" t="s">
        <v>10544</v>
      </c>
      <c r="K963" s="2" t="s">
        <v>10598</v>
      </c>
      <c r="L963" s="2">
        <v>520.0</v>
      </c>
    </row>
    <row r="964">
      <c r="A964" s="38">
        <v>963.0</v>
      </c>
      <c r="B964" s="2" t="s">
        <v>9439</v>
      </c>
      <c r="C964" s="2" t="s">
        <v>1211</v>
      </c>
      <c r="D964" s="2" t="s">
        <v>9597</v>
      </c>
      <c r="E964" s="141" t="str">
        <f t="shared" si="7"/>
        <v>F46T,T52F,A114G,S118T</v>
      </c>
      <c r="F964" s="2">
        <v>0.0</v>
      </c>
      <c r="G964" s="2">
        <v>0.0</v>
      </c>
      <c r="H964" s="2" t="s">
        <v>10542</v>
      </c>
      <c r="I964" s="2" t="s">
        <v>10965</v>
      </c>
      <c r="J964" s="2" t="s">
        <v>10544</v>
      </c>
      <c r="K964" s="2" t="s">
        <v>10598</v>
      </c>
      <c r="L964" s="2">
        <v>520.0</v>
      </c>
    </row>
    <row r="965">
      <c r="A965" s="38">
        <v>964.0</v>
      </c>
      <c r="B965" s="2" t="s">
        <v>9439</v>
      </c>
      <c r="C965" s="2" t="s">
        <v>1211</v>
      </c>
      <c r="D965" s="2" t="s">
        <v>9599</v>
      </c>
      <c r="E965" s="141" t="str">
        <f t="shared" si="7"/>
        <v>F46T,F86L,T93P,A114G</v>
      </c>
      <c r="F965" s="2">
        <v>391.0</v>
      </c>
      <c r="G965" s="2">
        <v>0.0</v>
      </c>
      <c r="H965" s="2" t="s">
        <v>10542</v>
      </c>
      <c r="I965" s="2" t="s">
        <v>10965</v>
      </c>
      <c r="J965" s="2" t="s">
        <v>10544</v>
      </c>
      <c r="K965" s="2" t="s">
        <v>10598</v>
      </c>
      <c r="L965" s="2">
        <v>520.0</v>
      </c>
    </row>
    <row r="966">
      <c r="A966" s="38">
        <v>965.0</v>
      </c>
      <c r="B966" s="2" t="s">
        <v>9439</v>
      </c>
      <c r="C966" s="2" t="s">
        <v>1211</v>
      </c>
      <c r="D966" s="2" t="s">
        <v>9601</v>
      </c>
      <c r="E966" s="141" t="str">
        <f t="shared" si="7"/>
        <v>F46T,F86L,T93P,S118T</v>
      </c>
      <c r="F966" s="2">
        <v>397.0</v>
      </c>
      <c r="G966" s="2">
        <v>0.0</v>
      </c>
      <c r="H966" s="2" t="s">
        <v>10542</v>
      </c>
      <c r="I966" s="2" t="s">
        <v>10965</v>
      </c>
      <c r="J966" s="2" t="s">
        <v>10544</v>
      </c>
      <c r="K966" s="2" t="s">
        <v>10598</v>
      </c>
      <c r="L966" s="2">
        <v>520.0</v>
      </c>
    </row>
    <row r="967">
      <c r="A967" s="38">
        <v>966.0</v>
      </c>
      <c r="B967" s="2" t="s">
        <v>9439</v>
      </c>
      <c r="C967" s="2" t="s">
        <v>1211</v>
      </c>
      <c r="D967" s="2" t="s">
        <v>9603</v>
      </c>
      <c r="E967" s="141" t="str">
        <f t="shared" si="7"/>
        <v>F46T,F86L,A114G,S118T</v>
      </c>
      <c r="F967" s="2">
        <v>0.0</v>
      </c>
      <c r="G967" s="2">
        <v>0.0</v>
      </c>
      <c r="H967" s="2" t="s">
        <v>10542</v>
      </c>
      <c r="I967" s="2" t="s">
        <v>10965</v>
      </c>
      <c r="J967" s="2" t="s">
        <v>10544</v>
      </c>
      <c r="K967" s="2" t="s">
        <v>10598</v>
      </c>
      <c r="L967" s="2">
        <v>520.0</v>
      </c>
    </row>
    <row r="968">
      <c r="A968" s="38">
        <v>967.0</v>
      </c>
      <c r="B968" s="2" t="s">
        <v>9439</v>
      </c>
      <c r="C968" s="2" t="s">
        <v>1211</v>
      </c>
      <c r="D968" s="2" t="s">
        <v>9605</v>
      </c>
      <c r="E968" s="141" t="str">
        <f t="shared" si="7"/>
        <v>F46T,T93P,A114G,S118T</v>
      </c>
      <c r="F968" s="2">
        <v>362.0</v>
      </c>
      <c r="G968" s="2">
        <v>0.0</v>
      </c>
      <c r="H968" s="2" t="s">
        <v>10542</v>
      </c>
      <c r="I968" s="2" t="s">
        <v>10965</v>
      </c>
      <c r="J968" s="2" t="s">
        <v>10544</v>
      </c>
      <c r="K968" s="2" t="s">
        <v>10598</v>
      </c>
      <c r="L968" s="2">
        <v>520.0</v>
      </c>
    </row>
    <row r="969">
      <c r="A969" s="38">
        <v>968.0</v>
      </c>
      <c r="B969" s="2" t="s">
        <v>9439</v>
      </c>
      <c r="C969" s="2" t="s">
        <v>1211</v>
      </c>
      <c r="D969" s="2" t="s">
        <v>9607</v>
      </c>
      <c r="E969" s="141" t="str">
        <f t="shared" si="7"/>
        <v>F49L,T52F,F86L,T93P</v>
      </c>
      <c r="F969" s="2">
        <v>396.0</v>
      </c>
      <c r="G969" s="2">
        <v>0.0</v>
      </c>
      <c r="H969" s="2" t="s">
        <v>10542</v>
      </c>
      <c r="I969" s="2" t="s">
        <v>10965</v>
      </c>
      <c r="J969" s="2" t="s">
        <v>10544</v>
      </c>
      <c r="K969" s="2" t="s">
        <v>10598</v>
      </c>
      <c r="L969" s="2">
        <v>520.0</v>
      </c>
    </row>
    <row r="970">
      <c r="A970" s="38">
        <v>969.0</v>
      </c>
      <c r="B970" s="2" t="s">
        <v>9439</v>
      </c>
      <c r="C970" s="2" t="s">
        <v>1211</v>
      </c>
      <c r="D970" s="2" t="s">
        <v>9609</v>
      </c>
      <c r="E970" s="141" t="str">
        <f t="shared" si="7"/>
        <v>F49L,T52F,F86L,A114G</v>
      </c>
      <c r="F970" s="2">
        <v>0.0</v>
      </c>
      <c r="G970" s="2">
        <v>0.0</v>
      </c>
      <c r="H970" s="2" t="s">
        <v>10542</v>
      </c>
      <c r="I970" s="2" t="s">
        <v>10965</v>
      </c>
      <c r="J970" s="2" t="s">
        <v>10544</v>
      </c>
      <c r="K970" s="2" t="s">
        <v>10598</v>
      </c>
      <c r="L970" s="2">
        <v>520.0</v>
      </c>
    </row>
    <row r="971">
      <c r="A971" s="38">
        <v>970.0</v>
      </c>
      <c r="B971" s="2" t="s">
        <v>9439</v>
      </c>
      <c r="C971" s="2" t="s">
        <v>1211</v>
      </c>
      <c r="D971" s="2" t="s">
        <v>9611</v>
      </c>
      <c r="E971" s="141" t="str">
        <f t="shared" si="7"/>
        <v>F49L,T52F,F86L,S118T</v>
      </c>
      <c r="F971" s="2">
        <v>0.0</v>
      </c>
      <c r="G971" s="2">
        <v>0.0</v>
      </c>
      <c r="H971" s="2" t="s">
        <v>10542</v>
      </c>
      <c r="I971" s="2" t="s">
        <v>10965</v>
      </c>
      <c r="J971" s="2" t="s">
        <v>10544</v>
      </c>
      <c r="K971" s="2" t="s">
        <v>10598</v>
      </c>
      <c r="L971" s="2">
        <v>520.0</v>
      </c>
    </row>
    <row r="972">
      <c r="A972" s="38">
        <v>971.0</v>
      </c>
      <c r="B972" s="2" t="s">
        <v>9439</v>
      </c>
      <c r="C972" s="2" t="s">
        <v>1211</v>
      </c>
      <c r="D972" s="2" t="s">
        <v>9613</v>
      </c>
      <c r="E972" s="141" t="str">
        <f t="shared" si="7"/>
        <v>F49L,T52F,T93P,A114G</v>
      </c>
      <c r="F972" s="2">
        <v>0.0</v>
      </c>
      <c r="G972" s="2">
        <v>0.0</v>
      </c>
      <c r="H972" s="2" t="s">
        <v>10542</v>
      </c>
      <c r="I972" s="2" t="s">
        <v>10965</v>
      </c>
      <c r="J972" s="2" t="s">
        <v>10544</v>
      </c>
      <c r="K972" s="2" t="s">
        <v>10598</v>
      </c>
      <c r="L972" s="2">
        <v>520.0</v>
      </c>
    </row>
    <row r="973">
      <c r="A973" s="38">
        <v>972.0</v>
      </c>
      <c r="B973" s="2" t="s">
        <v>9439</v>
      </c>
      <c r="C973" s="2" t="s">
        <v>1211</v>
      </c>
      <c r="D973" s="2" t="s">
        <v>9615</v>
      </c>
      <c r="E973" s="141" t="str">
        <f t="shared" si="7"/>
        <v>F49L,T52F,T93P,S118T</v>
      </c>
      <c r="F973" s="2">
        <v>0.0</v>
      </c>
      <c r="G973" s="2">
        <v>0.0</v>
      </c>
      <c r="H973" s="2" t="s">
        <v>10542</v>
      </c>
      <c r="I973" s="2" t="s">
        <v>10965</v>
      </c>
      <c r="J973" s="2" t="s">
        <v>10544</v>
      </c>
      <c r="K973" s="2" t="s">
        <v>10598</v>
      </c>
      <c r="L973" s="2">
        <v>520.0</v>
      </c>
    </row>
    <row r="974">
      <c r="A974" s="38">
        <v>973.0</v>
      </c>
      <c r="B974" s="2" t="s">
        <v>9439</v>
      </c>
      <c r="C974" s="2" t="s">
        <v>1211</v>
      </c>
      <c r="D974" s="2" t="s">
        <v>9617</v>
      </c>
      <c r="E974" s="141" t="str">
        <f t="shared" si="7"/>
        <v>F49L,T52F,A114G,S118T</v>
      </c>
      <c r="F974" s="2">
        <v>0.0</v>
      </c>
      <c r="G974" s="2">
        <v>0.0</v>
      </c>
      <c r="H974" s="2" t="s">
        <v>10542</v>
      </c>
      <c r="I974" s="2" t="s">
        <v>10965</v>
      </c>
      <c r="J974" s="2" t="s">
        <v>10544</v>
      </c>
      <c r="K974" s="2" t="s">
        <v>10598</v>
      </c>
      <c r="L974" s="2">
        <v>520.0</v>
      </c>
    </row>
    <row r="975">
      <c r="A975" s="38">
        <v>974.0</v>
      </c>
      <c r="B975" s="2" t="s">
        <v>9439</v>
      </c>
      <c r="C975" s="2" t="s">
        <v>1211</v>
      </c>
      <c r="D975" s="2" t="s">
        <v>9619</v>
      </c>
      <c r="E975" s="141" t="str">
        <f t="shared" si="7"/>
        <v>F49L,F86L,T93P,A114G</v>
      </c>
      <c r="F975" s="2">
        <v>385.0</v>
      </c>
      <c r="G975" s="2">
        <v>0.0</v>
      </c>
      <c r="H975" s="2" t="s">
        <v>10542</v>
      </c>
      <c r="I975" s="2" t="s">
        <v>10965</v>
      </c>
      <c r="J975" s="2" t="s">
        <v>10544</v>
      </c>
      <c r="K975" s="2" t="s">
        <v>10598</v>
      </c>
      <c r="L975" s="2">
        <v>520.0</v>
      </c>
    </row>
    <row r="976">
      <c r="A976" s="38">
        <v>975.0</v>
      </c>
      <c r="B976" s="2" t="s">
        <v>9439</v>
      </c>
      <c r="C976" s="2" t="s">
        <v>1211</v>
      </c>
      <c r="D976" s="2" t="s">
        <v>9621</v>
      </c>
      <c r="E976" s="141" t="str">
        <f t="shared" si="7"/>
        <v>F49L,F86L,T93P,S118T</v>
      </c>
      <c r="F976" s="2">
        <v>403.0</v>
      </c>
      <c r="G976" s="2">
        <v>0.0</v>
      </c>
      <c r="H976" s="2" t="s">
        <v>10542</v>
      </c>
      <c r="I976" s="2" t="s">
        <v>10965</v>
      </c>
      <c r="J976" s="2" t="s">
        <v>10544</v>
      </c>
      <c r="K976" s="2" t="s">
        <v>10598</v>
      </c>
      <c r="L976" s="2">
        <v>520.0</v>
      </c>
    </row>
    <row r="977">
      <c r="A977" s="38">
        <v>976.0</v>
      </c>
      <c r="B977" s="2" t="s">
        <v>9439</v>
      </c>
      <c r="C977" s="2" t="s">
        <v>1211</v>
      </c>
      <c r="D977" s="2" t="s">
        <v>9623</v>
      </c>
      <c r="E977" s="141" t="str">
        <f t="shared" si="7"/>
        <v>F49L,F86L,A114G,S118T</v>
      </c>
      <c r="F977" s="2">
        <v>0.0</v>
      </c>
      <c r="G977" s="2">
        <v>0.0</v>
      </c>
      <c r="H977" s="2" t="s">
        <v>10542</v>
      </c>
      <c r="I977" s="2" t="s">
        <v>10965</v>
      </c>
      <c r="J977" s="2" t="s">
        <v>10544</v>
      </c>
      <c r="K977" s="2" t="s">
        <v>10598</v>
      </c>
      <c r="L977" s="2">
        <v>520.0</v>
      </c>
    </row>
    <row r="978">
      <c r="A978" s="38">
        <v>977.0</v>
      </c>
      <c r="B978" s="2" t="s">
        <v>9439</v>
      </c>
      <c r="C978" s="2" t="s">
        <v>1211</v>
      </c>
      <c r="D978" s="2" t="s">
        <v>9625</v>
      </c>
      <c r="E978" s="141" t="str">
        <f t="shared" si="7"/>
        <v>F49L,T93P,A114G,S118T</v>
      </c>
      <c r="F978" s="2">
        <v>363.0</v>
      </c>
      <c r="G978" s="2">
        <v>0.0</v>
      </c>
      <c r="H978" s="2" t="s">
        <v>10542</v>
      </c>
      <c r="I978" s="2" t="s">
        <v>10965</v>
      </c>
      <c r="J978" s="2" t="s">
        <v>10544</v>
      </c>
      <c r="K978" s="2" t="s">
        <v>10598</v>
      </c>
      <c r="L978" s="2">
        <v>520.0</v>
      </c>
    </row>
    <row r="979">
      <c r="A979" s="38">
        <v>978.0</v>
      </c>
      <c r="B979" s="2" t="s">
        <v>9439</v>
      </c>
      <c r="C979" s="2" t="s">
        <v>1211</v>
      </c>
      <c r="D979" s="2" t="s">
        <v>9627</v>
      </c>
      <c r="E979" s="141" t="str">
        <f t="shared" si="7"/>
        <v>T52F,F86L,T93P,A114G</v>
      </c>
      <c r="F979" s="2">
        <v>394.0</v>
      </c>
      <c r="G979" s="2">
        <v>0.0</v>
      </c>
      <c r="H979" s="2" t="s">
        <v>10542</v>
      </c>
      <c r="I979" s="2" t="s">
        <v>10965</v>
      </c>
      <c r="J979" s="2" t="s">
        <v>10544</v>
      </c>
      <c r="K979" s="2" t="s">
        <v>10598</v>
      </c>
      <c r="L979" s="2">
        <v>520.0</v>
      </c>
    </row>
    <row r="980">
      <c r="A980" s="38">
        <v>979.0</v>
      </c>
      <c r="B980" s="2" t="s">
        <v>9439</v>
      </c>
      <c r="C980" s="2" t="s">
        <v>1211</v>
      </c>
      <c r="D980" s="2" t="s">
        <v>9629</v>
      </c>
      <c r="E980" s="141" t="str">
        <f t="shared" si="7"/>
        <v>T52F,F86L,T93P,S118T</v>
      </c>
      <c r="F980" s="2">
        <v>408.0</v>
      </c>
      <c r="G980" s="2">
        <v>0.0</v>
      </c>
      <c r="H980" s="2" t="s">
        <v>10542</v>
      </c>
      <c r="I980" s="2" t="s">
        <v>10965</v>
      </c>
      <c r="J980" s="2" t="s">
        <v>10544</v>
      </c>
      <c r="K980" s="2" t="s">
        <v>10598</v>
      </c>
      <c r="L980" s="2">
        <v>520.0</v>
      </c>
    </row>
    <row r="981">
      <c r="A981" s="38">
        <v>980.0</v>
      </c>
      <c r="B981" s="2" t="s">
        <v>9439</v>
      </c>
      <c r="C981" s="2" t="s">
        <v>1211</v>
      </c>
      <c r="D981" s="2" t="s">
        <v>9631</v>
      </c>
      <c r="E981" s="141" t="str">
        <f t="shared" si="7"/>
        <v>T52F,F86L,A114G,S118T</v>
      </c>
      <c r="F981" s="2">
        <v>0.0</v>
      </c>
      <c r="G981" s="2">
        <v>0.0</v>
      </c>
      <c r="H981" s="2" t="s">
        <v>10542</v>
      </c>
      <c r="I981" s="2" t="s">
        <v>10965</v>
      </c>
      <c r="J981" s="2" t="s">
        <v>10544</v>
      </c>
      <c r="K981" s="2" t="s">
        <v>10598</v>
      </c>
      <c r="L981" s="2">
        <v>520.0</v>
      </c>
    </row>
    <row r="982">
      <c r="A982" s="38">
        <v>981.0</v>
      </c>
      <c r="B982" s="2" t="s">
        <v>9439</v>
      </c>
      <c r="C982" s="2" t="s">
        <v>1211</v>
      </c>
      <c r="D982" s="2" t="s">
        <v>9633</v>
      </c>
      <c r="E982" s="141" t="str">
        <f t="shared" si="7"/>
        <v>T52F,T93P,A114G,S118T</v>
      </c>
      <c r="F982" s="2">
        <v>0.0</v>
      </c>
      <c r="G982" s="2">
        <v>0.0</v>
      </c>
      <c r="H982" s="2" t="s">
        <v>10542</v>
      </c>
      <c r="I982" s="2" t="s">
        <v>10965</v>
      </c>
      <c r="J982" s="2" t="s">
        <v>10544</v>
      </c>
      <c r="K982" s="2" t="s">
        <v>10598</v>
      </c>
      <c r="L982" s="2">
        <v>520.0</v>
      </c>
    </row>
    <row r="983">
      <c r="A983" s="38">
        <v>982.0</v>
      </c>
      <c r="B983" s="2" t="s">
        <v>9439</v>
      </c>
      <c r="C983" s="2" t="s">
        <v>1211</v>
      </c>
      <c r="D983" s="2" t="s">
        <v>9635</v>
      </c>
      <c r="E983" s="141" t="str">
        <f t="shared" si="7"/>
        <v>F86L,T93P,A114G,S118T</v>
      </c>
      <c r="F983" s="2">
        <v>402.0</v>
      </c>
      <c r="G983" s="2">
        <v>0.0</v>
      </c>
      <c r="H983" s="2" t="s">
        <v>10542</v>
      </c>
      <c r="I983" s="2" t="s">
        <v>10965</v>
      </c>
      <c r="J983" s="2" t="s">
        <v>10544</v>
      </c>
      <c r="K983" s="2" t="s">
        <v>10598</v>
      </c>
      <c r="L983" s="2">
        <v>520.0</v>
      </c>
    </row>
    <row r="984">
      <c r="A984" s="38">
        <v>983.0</v>
      </c>
      <c r="B984" s="2" t="s">
        <v>9439</v>
      </c>
      <c r="C984" s="2" t="s">
        <v>1211</v>
      </c>
      <c r="D984" s="2" t="s">
        <v>9637</v>
      </c>
      <c r="E984" s="141" t="str">
        <f t="shared" si="7"/>
        <v>F46T,F49L,T52F,F86L,T93P</v>
      </c>
      <c r="F984" s="2">
        <v>394.0</v>
      </c>
      <c r="G984" s="2">
        <v>0.0</v>
      </c>
      <c r="H984" s="2" t="s">
        <v>10542</v>
      </c>
      <c r="I984" s="2" t="s">
        <v>10965</v>
      </c>
      <c r="J984" s="2" t="s">
        <v>10544</v>
      </c>
      <c r="K984" s="2" t="s">
        <v>10598</v>
      </c>
      <c r="L984" s="2">
        <v>520.0</v>
      </c>
    </row>
    <row r="985">
      <c r="A985" s="38">
        <v>984.0</v>
      </c>
      <c r="B985" s="2" t="s">
        <v>9439</v>
      </c>
      <c r="C985" s="2" t="s">
        <v>1211</v>
      </c>
      <c r="D985" s="2" t="s">
        <v>9639</v>
      </c>
      <c r="E985" s="141" t="str">
        <f t="shared" si="7"/>
        <v>F46T,F49L,T52F,F86L,A114G</v>
      </c>
      <c r="F985" s="2">
        <v>0.0</v>
      </c>
      <c r="G985" s="2">
        <v>0.0</v>
      </c>
      <c r="H985" s="2" t="s">
        <v>10542</v>
      </c>
      <c r="I985" s="2" t="s">
        <v>10965</v>
      </c>
      <c r="J985" s="2" t="s">
        <v>10544</v>
      </c>
      <c r="K985" s="2" t="s">
        <v>10598</v>
      </c>
      <c r="L985" s="2">
        <v>520.0</v>
      </c>
    </row>
    <row r="986">
      <c r="A986" s="38">
        <v>985.0</v>
      </c>
      <c r="B986" s="2" t="s">
        <v>9439</v>
      </c>
      <c r="C986" s="2" t="s">
        <v>1211</v>
      </c>
      <c r="D986" s="2" t="s">
        <v>9641</v>
      </c>
      <c r="E986" s="141" t="str">
        <f t="shared" si="7"/>
        <v>F46T,F49L,T52F,F86L,S118T</v>
      </c>
      <c r="F986" s="2">
        <v>0.0</v>
      </c>
      <c r="G986" s="2">
        <v>0.0</v>
      </c>
      <c r="H986" s="2" t="s">
        <v>10542</v>
      </c>
      <c r="I986" s="2" t="s">
        <v>10965</v>
      </c>
      <c r="J986" s="2" t="s">
        <v>10544</v>
      </c>
      <c r="K986" s="2" t="s">
        <v>10598</v>
      </c>
      <c r="L986" s="2">
        <v>520.0</v>
      </c>
    </row>
    <row r="987">
      <c r="A987" s="38">
        <v>986.0</v>
      </c>
      <c r="B987" s="2" t="s">
        <v>9439</v>
      </c>
      <c r="C987" s="2" t="s">
        <v>1211</v>
      </c>
      <c r="D987" s="2" t="s">
        <v>9643</v>
      </c>
      <c r="E987" s="141" t="str">
        <f t="shared" si="7"/>
        <v>F46T,F49L,T52F,T93P,A114G</v>
      </c>
      <c r="F987" s="2">
        <v>0.0</v>
      </c>
      <c r="G987" s="2">
        <v>0.0</v>
      </c>
      <c r="H987" s="2" t="s">
        <v>10542</v>
      </c>
      <c r="I987" s="2" t="s">
        <v>10965</v>
      </c>
      <c r="J987" s="2" t="s">
        <v>10544</v>
      </c>
      <c r="K987" s="2" t="s">
        <v>10598</v>
      </c>
      <c r="L987" s="2">
        <v>520.0</v>
      </c>
    </row>
    <row r="988">
      <c r="A988" s="38">
        <v>987.0</v>
      </c>
      <c r="B988" s="2" t="s">
        <v>9439</v>
      </c>
      <c r="C988" s="2" t="s">
        <v>1211</v>
      </c>
      <c r="D988" s="2" t="s">
        <v>9645</v>
      </c>
      <c r="E988" s="141" t="str">
        <f t="shared" si="7"/>
        <v>F46T,F49L,T52F,T93P,S118T</v>
      </c>
      <c r="F988" s="2">
        <v>0.0</v>
      </c>
      <c r="G988" s="2">
        <v>0.0</v>
      </c>
      <c r="H988" s="2" t="s">
        <v>10542</v>
      </c>
      <c r="I988" s="2" t="s">
        <v>10965</v>
      </c>
      <c r="J988" s="2" t="s">
        <v>10544</v>
      </c>
      <c r="K988" s="2" t="s">
        <v>10598</v>
      </c>
      <c r="L988" s="2">
        <v>520.0</v>
      </c>
    </row>
    <row r="989">
      <c r="A989" s="38">
        <v>988.0</v>
      </c>
      <c r="B989" s="2" t="s">
        <v>9439</v>
      </c>
      <c r="C989" s="2" t="s">
        <v>1211</v>
      </c>
      <c r="D989" s="2" t="s">
        <v>9647</v>
      </c>
      <c r="E989" s="141" t="str">
        <f t="shared" si="7"/>
        <v>F46T,F49L,T52F,A114G,S118T</v>
      </c>
      <c r="F989" s="2">
        <v>0.0</v>
      </c>
      <c r="G989" s="2">
        <v>0.0</v>
      </c>
      <c r="H989" s="2" t="s">
        <v>10542</v>
      </c>
      <c r="I989" s="2" t="s">
        <v>10965</v>
      </c>
      <c r="J989" s="2" t="s">
        <v>10544</v>
      </c>
      <c r="K989" s="2" t="s">
        <v>10598</v>
      </c>
      <c r="L989" s="2">
        <v>520.0</v>
      </c>
    </row>
    <row r="990">
      <c r="A990" s="38">
        <v>989.0</v>
      </c>
      <c r="B990" s="2" t="s">
        <v>9439</v>
      </c>
      <c r="C990" s="2" t="s">
        <v>1211</v>
      </c>
      <c r="D990" s="2" t="s">
        <v>9649</v>
      </c>
      <c r="E990" s="141" t="str">
        <f t="shared" si="7"/>
        <v>F46T,F49L,F86L,T93P,A114G</v>
      </c>
      <c r="F990" s="2">
        <v>394.0</v>
      </c>
      <c r="G990" s="2">
        <v>0.0</v>
      </c>
      <c r="H990" s="2" t="s">
        <v>10542</v>
      </c>
      <c r="I990" s="2" t="s">
        <v>10965</v>
      </c>
      <c r="J990" s="2" t="s">
        <v>10544</v>
      </c>
      <c r="K990" s="2" t="s">
        <v>10598</v>
      </c>
      <c r="L990" s="2">
        <v>520.0</v>
      </c>
    </row>
    <row r="991">
      <c r="A991" s="38">
        <v>990.0</v>
      </c>
      <c r="B991" s="2" t="s">
        <v>9439</v>
      </c>
      <c r="C991" s="2" t="s">
        <v>1211</v>
      </c>
      <c r="D991" s="2" t="s">
        <v>9651</v>
      </c>
      <c r="E991" s="141" t="str">
        <f t="shared" si="7"/>
        <v>F46T,F49L,F86L,T93P,S118T</v>
      </c>
      <c r="F991" s="2">
        <v>401.0</v>
      </c>
      <c r="G991" s="2">
        <v>0.0</v>
      </c>
      <c r="H991" s="2" t="s">
        <v>10542</v>
      </c>
      <c r="I991" s="2" t="s">
        <v>10965</v>
      </c>
      <c r="J991" s="2" t="s">
        <v>10544</v>
      </c>
      <c r="K991" s="2" t="s">
        <v>10598</v>
      </c>
      <c r="L991" s="2">
        <v>520.0</v>
      </c>
    </row>
    <row r="992">
      <c r="A992" s="38">
        <v>991.0</v>
      </c>
      <c r="B992" s="2" t="s">
        <v>9439</v>
      </c>
      <c r="C992" s="2" t="s">
        <v>1211</v>
      </c>
      <c r="D992" s="2" t="s">
        <v>9653</v>
      </c>
      <c r="E992" s="141" t="str">
        <f t="shared" si="7"/>
        <v>F46T,F49L,F86L,A114G,S118T</v>
      </c>
      <c r="F992" s="2">
        <v>369.0</v>
      </c>
      <c r="G992" s="2">
        <v>0.0</v>
      </c>
      <c r="H992" s="2" t="s">
        <v>10542</v>
      </c>
      <c r="I992" s="2" t="s">
        <v>10965</v>
      </c>
      <c r="J992" s="2" t="s">
        <v>10544</v>
      </c>
      <c r="K992" s="2" t="s">
        <v>10598</v>
      </c>
      <c r="L992" s="2">
        <v>520.0</v>
      </c>
    </row>
    <row r="993">
      <c r="A993" s="38">
        <v>992.0</v>
      </c>
      <c r="B993" s="2" t="s">
        <v>9439</v>
      </c>
      <c r="C993" s="2" t="s">
        <v>1211</v>
      </c>
      <c r="D993" s="2" t="s">
        <v>9655</v>
      </c>
      <c r="E993" s="141" t="str">
        <f t="shared" si="7"/>
        <v>F46T,F49L,T93P,A114G,S118T</v>
      </c>
      <c r="F993" s="2">
        <v>0.0</v>
      </c>
      <c r="G993" s="2">
        <v>0.0</v>
      </c>
      <c r="H993" s="2" t="s">
        <v>10542</v>
      </c>
      <c r="I993" s="2" t="s">
        <v>10965</v>
      </c>
      <c r="J993" s="2" t="s">
        <v>10544</v>
      </c>
      <c r="K993" s="2" t="s">
        <v>10598</v>
      </c>
      <c r="L993" s="2">
        <v>520.0</v>
      </c>
    </row>
    <row r="994">
      <c r="A994" s="38">
        <v>993.0</v>
      </c>
      <c r="B994" s="2" t="s">
        <v>9439</v>
      </c>
      <c r="C994" s="2" t="s">
        <v>1211</v>
      </c>
      <c r="D994" s="2" t="s">
        <v>9657</v>
      </c>
      <c r="E994" s="141" t="str">
        <f t="shared" si="7"/>
        <v>F46T,T52F,F86L,T93P,A114G</v>
      </c>
      <c r="F994" s="2">
        <v>395.0</v>
      </c>
      <c r="G994" s="2">
        <v>0.0</v>
      </c>
      <c r="H994" s="2" t="s">
        <v>10542</v>
      </c>
      <c r="I994" s="2" t="s">
        <v>10965</v>
      </c>
      <c r="J994" s="2" t="s">
        <v>10544</v>
      </c>
      <c r="K994" s="2" t="s">
        <v>10598</v>
      </c>
      <c r="L994" s="2">
        <v>520.0</v>
      </c>
    </row>
    <row r="995">
      <c r="A995" s="38">
        <v>994.0</v>
      </c>
      <c r="B995" s="2" t="s">
        <v>9439</v>
      </c>
      <c r="C995" s="2" t="s">
        <v>1211</v>
      </c>
      <c r="D995" s="2" t="s">
        <v>9659</v>
      </c>
      <c r="E995" s="141" t="str">
        <f t="shared" si="7"/>
        <v>F46T,T52F,F86L,T93P,S118T</v>
      </c>
      <c r="F995" s="2">
        <v>394.0</v>
      </c>
      <c r="G995" s="2">
        <v>0.0</v>
      </c>
      <c r="H995" s="2" t="s">
        <v>10542</v>
      </c>
      <c r="I995" s="2" t="s">
        <v>10965</v>
      </c>
      <c r="J995" s="2" t="s">
        <v>10544</v>
      </c>
      <c r="K995" s="2" t="s">
        <v>10598</v>
      </c>
      <c r="L995" s="2">
        <v>520.0</v>
      </c>
    </row>
    <row r="996">
      <c r="A996" s="38">
        <v>995.0</v>
      </c>
      <c r="B996" s="2" t="s">
        <v>9439</v>
      </c>
      <c r="C996" s="2" t="s">
        <v>1211</v>
      </c>
      <c r="D996" s="2" t="s">
        <v>9661</v>
      </c>
      <c r="E996" s="141" t="str">
        <f t="shared" si="7"/>
        <v>F46T,T52F,F86L,A114G,S118T</v>
      </c>
      <c r="F996" s="2">
        <v>363.0</v>
      </c>
      <c r="G996" s="2">
        <v>0.0</v>
      </c>
      <c r="H996" s="2" t="s">
        <v>10542</v>
      </c>
      <c r="I996" s="2" t="s">
        <v>10965</v>
      </c>
      <c r="J996" s="2" t="s">
        <v>10544</v>
      </c>
      <c r="K996" s="2" t="s">
        <v>10598</v>
      </c>
      <c r="L996" s="2">
        <v>520.0</v>
      </c>
    </row>
    <row r="997">
      <c r="A997" s="38">
        <v>996.0</v>
      </c>
      <c r="B997" s="2" t="s">
        <v>9439</v>
      </c>
      <c r="C997" s="2" t="s">
        <v>1211</v>
      </c>
      <c r="D997" s="2" t="s">
        <v>9663</v>
      </c>
      <c r="E997" s="141" t="str">
        <f t="shared" si="7"/>
        <v>F46T,T52F,T93P,A114G,S118T</v>
      </c>
      <c r="F997" s="2">
        <v>0.0</v>
      </c>
      <c r="G997" s="2">
        <v>0.0</v>
      </c>
      <c r="H997" s="2" t="s">
        <v>10542</v>
      </c>
      <c r="I997" s="2" t="s">
        <v>10965</v>
      </c>
      <c r="J997" s="2" t="s">
        <v>10544</v>
      </c>
      <c r="K997" s="2" t="s">
        <v>10598</v>
      </c>
      <c r="L997" s="2">
        <v>520.0</v>
      </c>
    </row>
    <row r="998">
      <c r="A998" s="38">
        <v>997.0</v>
      </c>
      <c r="B998" s="2" t="s">
        <v>9439</v>
      </c>
      <c r="C998" s="2" t="s">
        <v>1211</v>
      </c>
      <c r="D998" s="2" t="s">
        <v>9665</v>
      </c>
      <c r="E998" s="141" t="str">
        <f t="shared" si="7"/>
        <v>F46T,F86L,T93P,A114G,S118T</v>
      </c>
      <c r="F998" s="2">
        <v>402.0</v>
      </c>
      <c r="G998" s="2">
        <v>0.0</v>
      </c>
      <c r="H998" s="2" t="s">
        <v>10542</v>
      </c>
      <c r="I998" s="2" t="s">
        <v>10965</v>
      </c>
      <c r="J998" s="2" t="s">
        <v>10544</v>
      </c>
      <c r="K998" s="2" t="s">
        <v>10598</v>
      </c>
      <c r="L998" s="2">
        <v>520.0</v>
      </c>
    </row>
    <row r="999">
      <c r="A999" s="38">
        <v>998.0</v>
      </c>
      <c r="B999" s="2" t="s">
        <v>9439</v>
      </c>
      <c r="C999" s="2" t="s">
        <v>1211</v>
      </c>
      <c r="D999" s="2" t="s">
        <v>9667</v>
      </c>
      <c r="E999" s="141" t="str">
        <f t="shared" si="7"/>
        <v>F49L,T52F,F86L,T93P,A114G</v>
      </c>
      <c r="F999" s="2">
        <v>394.0</v>
      </c>
      <c r="G999" s="2">
        <v>0.0</v>
      </c>
      <c r="H999" s="2" t="s">
        <v>10542</v>
      </c>
      <c r="I999" s="2" t="s">
        <v>10965</v>
      </c>
      <c r="J999" s="2" t="s">
        <v>10544</v>
      </c>
      <c r="K999" s="2" t="s">
        <v>10598</v>
      </c>
      <c r="L999" s="2">
        <v>520.0</v>
      </c>
    </row>
    <row r="1000">
      <c r="A1000" s="38">
        <v>999.0</v>
      </c>
      <c r="B1000" s="2" t="s">
        <v>9439</v>
      </c>
      <c r="C1000" s="2" t="s">
        <v>1211</v>
      </c>
      <c r="D1000" s="2" t="s">
        <v>9669</v>
      </c>
      <c r="E1000" s="141" t="str">
        <f t="shared" si="7"/>
        <v>F49L,T52F,F86L,T93P,S118T</v>
      </c>
      <c r="F1000" s="2">
        <v>406.0</v>
      </c>
      <c r="G1000" s="2">
        <v>0.0</v>
      </c>
      <c r="H1000" s="2" t="s">
        <v>10542</v>
      </c>
      <c r="I1000" s="2" t="s">
        <v>10965</v>
      </c>
      <c r="J1000" s="2" t="s">
        <v>10544</v>
      </c>
      <c r="K1000" s="2" t="s">
        <v>10598</v>
      </c>
      <c r="L1000" s="2">
        <v>520.0</v>
      </c>
    </row>
    <row r="1001">
      <c r="A1001" s="38">
        <v>1000.0</v>
      </c>
      <c r="B1001" s="2" t="s">
        <v>9439</v>
      </c>
      <c r="C1001" s="2" t="s">
        <v>1211</v>
      </c>
      <c r="D1001" s="2" t="s">
        <v>9631</v>
      </c>
      <c r="E1001" s="141" t="str">
        <f t="shared" si="7"/>
        <v>T52F,F86L,A114G,S118T</v>
      </c>
      <c r="F1001" s="2">
        <v>0.0</v>
      </c>
      <c r="G1001" s="2">
        <v>0.0</v>
      </c>
      <c r="H1001" s="2" t="s">
        <v>10542</v>
      </c>
      <c r="I1001" s="2" t="s">
        <v>10965</v>
      </c>
      <c r="J1001" s="2" t="s">
        <v>10544</v>
      </c>
      <c r="K1001" s="2" t="s">
        <v>10598</v>
      </c>
      <c r="L1001" s="2">
        <v>520.0</v>
      </c>
    </row>
    <row r="1002">
      <c r="A1002" s="38">
        <v>1001.0</v>
      </c>
      <c r="B1002" s="2" t="s">
        <v>9439</v>
      </c>
      <c r="C1002" s="2" t="s">
        <v>1211</v>
      </c>
      <c r="D1002" s="2" t="s">
        <v>9671</v>
      </c>
      <c r="E1002" s="141" t="str">
        <f t="shared" si="7"/>
        <v>F49L,T52F,T93P,A114G,S118T</v>
      </c>
      <c r="F1002" s="2">
        <v>0.0</v>
      </c>
      <c r="G1002" s="2">
        <v>0.0</v>
      </c>
      <c r="H1002" s="2" t="s">
        <v>10542</v>
      </c>
      <c r="I1002" s="2" t="s">
        <v>10965</v>
      </c>
      <c r="J1002" s="2" t="s">
        <v>10544</v>
      </c>
      <c r="K1002" s="2" t="s">
        <v>10598</v>
      </c>
      <c r="L1002" s="2">
        <v>520.0</v>
      </c>
    </row>
    <row r="1003">
      <c r="A1003" s="38">
        <v>1002.0</v>
      </c>
      <c r="B1003" s="2" t="s">
        <v>9439</v>
      </c>
      <c r="C1003" s="2" t="s">
        <v>1211</v>
      </c>
      <c r="D1003" s="2" t="s">
        <v>9673</v>
      </c>
      <c r="E1003" s="141" t="str">
        <f t="shared" si="7"/>
        <v>F49L,F86L,T93P,A114G,S118T</v>
      </c>
      <c r="F1003" s="2">
        <v>399.0</v>
      </c>
      <c r="G1003" s="2">
        <v>0.0</v>
      </c>
      <c r="H1003" s="2" t="s">
        <v>10542</v>
      </c>
      <c r="I1003" s="2" t="s">
        <v>10965</v>
      </c>
      <c r="J1003" s="2" t="s">
        <v>10544</v>
      </c>
      <c r="K1003" s="2" t="s">
        <v>10598</v>
      </c>
      <c r="L1003" s="2">
        <v>520.0</v>
      </c>
    </row>
    <row r="1004">
      <c r="A1004" s="38">
        <v>1003.0</v>
      </c>
      <c r="B1004" s="2" t="s">
        <v>9439</v>
      </c>
      <c r="C1004" s="2" t="s">
        <v>1211</v>
      </c>
      <c r="D1004" s="2" t="s">
        <v>9675</v>
      </c>
      <c r="E1004" s="141" t="str">
        <f t="shared" si="7"/>
        <v>T52F,F86L,T93P,A114G,S118T</v>
      </c>
      <c r="F1004" s="2">
        <v>410.0</v>
      </c>
      <c r="G1004" s="2">
        <v>0.0</v>
      </c>
      <c r="H1004" s="2" t="s">
        <v>10542</v>
      </c>
      <c r="I1004" s="2" t="s">
        <v>10965</v>
      </c>
      <c r="J1004" s="2" t="s">
        <v>10544</v>
      </c>
      <c r="K1004" s="2" t="s">
        <v>10598</v>
      </c>
      <c r="L1004" s="2">
        <v>520.0</v>
      </c>
    </row>
    <row r="1005">
      <c r="A1005" s="38">
        <v>1004.0</v>
      </c>
      <c r="B1005" s="2" t="s">
        <v>9439</v>
      </c>
      <c r="C1005" s="2" t="s">
        <v>1211</v>
      </c>
      <c r="D1005" s="2" t="s">
        <v>9677</v>
      </c>
      <c r="E1005" s="141" t="str">
        <f t="shared" si="7"/>
        <v>F46T,F49L,T52F,F86L,T93P,A114G</v>
      </c>
      <c r="F1005" s="2">
        <v>393.0</v>
      </c>
      <c r="G1005" s="2">
        <v>0.0</v>
      </c>
      <c r="H1005" s="2" t="s">
        <v>10542</v>
      </c>
      <c r="I1005" s="2" t="s">
        <v>10965</v>
      </c>
      <c r="J1005" s="2" t="s">
        <v>10544</v>
      </c>
      <c r="K1005" s="2" t="s">
        <v>10598</v>
      </c>
      <c r="L1005" s="2">
        <v>520.0</v>
      </c>
    </row>
    <row r="1006">
      <c r="A1006" s="38">
        <v>1005.0</v>
      </c>
      <c r="B1006" s="2" t="s">
        <v>9439</v>
      </c>
      <c r="C1006" s="2" t="s">
        <v>1211</v>
      </c>
      <c r="D1006" s="2" t="s">
        <v>9679</v>
      </c>
      <c r="E1006" s="141" t="str">
        <f t="shared" si="7"/>
        <v>F46T,F49L,T52F,F86L,T93P,S118T</v>
      </c>
      <c r="F1006" s="2">
        <v>407.0</v>
      </c>
      <c r="G1006" s="2">
        <v>0.0</v>
      </c>
      <c r="H1006" s="2" t="s">
        <v>10542</v>
      </c>
      <c r="I1006" s="2" t="s">
        <v>10965</v>
      </c>
      <c r="J1006" s="2" t="s">
        <v>10544</v>
      </c>
      <c r="K1006" s="2" t="s">
        <v>10598</v>
      </c>
      <c r="L1006" s="2">
        <v>520.0</v>
      </c>
    </row>
    <row r="1007">
      <c r="A1007" s="38">
        <v>1006.0</v>
      </c>
      <c r="B1007" s="2" t="s">
        <v>9439</v>
      </c>
      <c r="C1007" s="2" t="s">
        <v>1211</v>
      </c>
      <c r="D1007" s="2" t="s">
        <v>9681</v>
      </c>
      <c r="E1007" s="141" t="str">
        <f t="shared" si="7"/>
        <v>F46T,F49L,T52F,F86L,A114G,S118T</v>
      </c>
      <c r="F1007" s="2">
        <v>0.0</v>
      </c>
      <c r="G1007" s="2">
        <v>0.0</v>
      </c>
      <c r="H1007" s="2" t="s">
        <v>10542</v>
      </c>
      <c r="I1007" s="2" t="s">
        <v>10965</v>
      </c>
      <c r="J1007" s="2" t="s">
        <v>10544</v>
      </c>
      <c r="K1007" s="2" t="s">
        <v>10598</v>
      </c>
      <c r="L1007" s="2">
        <v>520.0</v>
      </c>
    </row>
    <row r="1008">
      <c r="A1008" s="38">
        <v>1007.0</v>
      </c>
      <c r="B1008" s="2" t="s">
        <v>9439</v>
      </c>
      <c r="C1008" s="2" t="s">
        <v>1211</v>
      </c>
      <c r="D1008" s="2" t="s">
        <v>9683</v>
      </c>
      <c r="E1008" s="141" t="str">
        <f t="shared" si="7"/>
        <v>F46T,F49L,T52F,T93P,A114G,S118T</v>
      </c>
      <c r="F1008" s="2">
        <v>0.0</v>
      </c>
      <c r="G1008" s="2">
        <v>0.0</v>
      </c>
      <c r="H1008" s="2" t="s">
        <v>10542</v>
      </c>
      <c r="I1008" s="2" t="s">
        <v>10965</v>
      </c>
      <c r="J1008" s="2" t="s">
        <v>10544</v>
      </c>
      <c r="K1008" s="2" t="s">
        <v>10598</v>
      </c>
      <c r="L1008" s="2">
        <v>520.0</v>
      </c>
    </row>
    <row r="1009">
      <c r="A1009" s="38">
        <v>1008.0</v>
      </c>
      <c r="B1009" s="2" t="s">
        <v>9439</v>
      </c>
      <c r="C1009" s="2" t="s">
        <v>1211</v>
      </c>
      <c r="D1009" s="2" t="s">
        <v>9685</v>
      </c>
      <c r="E1009" s="141" t="str">
        <f t="shared" si="7"/>
        <v>F46T,F49L,F86L,T93P,A114G,S118T</v>
      </c>
      <c r="F1009" s="2">
        <v>404.0</v>
      </c>
      <c r="G1009" s="2">
        <v>0.0</v>
      </c>
      <c r="H1009" s="2" t="s">
        <v>10542</v>
      </c>
      <c r="I1009" s="2" t="s">
        <v>10965</v>
      </c>
      <c r="J1009" s="2" t="s">
        <v>10544</v>
      </c>
      <c r="K1009" s="2" t="s">
        <v>10598</v>
      </c>
      <c r="L1009" s="2">
        <v>520.0</v>
      </c>
    </row>
    <row r="1010">
      <c r="A1010" s="38">
        <v>1009.0</v>
      </c>
      <c r="B1010" s="2" t="s">
        <v>9439</v>
      </c>
      <c r="C1010" s="2" t="s">
        <v>1211</v>
      </c>
      <c r="D1010" s="2" t="s">
        <v>9687</v>
      </c>
      <c r="E1010" s="141" t="str">
        <f t="shared" si="7"/>
        <v>F46T,T52F,F86L,T93P,A114G,S118T</v>
      </c>
      <c r="F1010" s="2">
        <v>407.0</v>
      </c>
      <c r="G1010" s="2">
        <v>0.0</v>
      </c>
      <c r="H1010" s="2" t="s">
        <v>10542</v>
      </c>
      <c r="I1010" s="2" t="s">
        <v>10965</v>
      </c>
      <c r="J1010" s="2" t="s">
        <v>10544</v>
      </c>
      <c r="K1010" s="2" t="s">
        <v>10598</v>
      </c>
      <c r="L1010" s="2">
        <v>520.0</v>
      </c>
    </row>
    <row r="1011">
      <c r="A1011" s="38">
        <v>1010.0</v>
      </c>
      <c r="B1011" s="2" t="s">
        <v>9439</v>
      </c>
      <c r="C1011" s="2" t="s">
        <v>1211</v>
      </c>
      <c r="D1011" s="2" t="s">
        <v>9689</v>
      </c>
      <c r="E1011" s="141" t="str">
        <f t="shared" si="7"/>
        <v>F49L,T52F,F86L,T93P,A114G,S118T</v>
      </c>
      <c r="F1011" s="2">
        <v>408.0</v>
      </c>
      <c r="G1011" s="2">
        <v>0.0</v>
      </c>
      <c r="H1011" s="2" t="s">
        <v>10542</v>
      </c>
      <c r="I1011" s="2" t="s">
        <v>10965</v>
      </c>
      <c r="J1011" s="2" t="s">
        <v>10544</v>
      </c>
      <c r="K1011" s="2" t="s">
        <v>10598</v>
      </c>
      <c r="L1011" s="2">
        <v>520.0</v>
      </c>
    </row>
    <row r="1012">
      <c r="A1012" s="38">
        <v>1011.0</v>
      </c>
      <c r="B1012" s="2" t="s">
        <v>9439</v>
      </c>
      <c r="C1012" s="2" t="s">
        <v>1211</v>
      </c>
      <c r="D1012" s="2" t="s">
        <v>9691</v>
      </c>
      <c r="E1012" s="141" t="str">
        <f t="shared" si="7"/>
        <v>F46T,F49L,T52F,F86L,T93P,A114G,S118T</v>
      </c>
      <c r="F1012" s="2">
        <v>411.0</v>
      </c>
      <c r="G1012" s="2">
        <v>0.0</v>
      </c>
      <c r="H1012" s="2" t="s">
        <v>10542</v>
      </c>
      <c r="I1012" s="2" t="s">
        <v>10965</v>
      </c>
      <c r="J1012" s="2" t="s">
        <v>10544</v>
      </c>
      <c r="K1012" s="2" t="s">
        <v>10598</v>
      </c>
      <c r="L1012" s="2">
        <v>520.0</v>
      </c>
    </row>
    <row r="1013">
      <c r="A1013" s="38">
        <v>1012.0</v>
      </c>
      <c r="B1013" s="7" t="s">
        <v>4041</v>
      </c>
      <c r="C1013" s="7" t="s">
        <v>1211</v>
      </c>
      <c r="D1013" s="7" t="s">
        <v>9693</v>
      </c>
      <c r="E1013" s="141" t="str">
        <f t="shared" si="7"/>
        <v>V91I</v>
      </c>
      <c r="F1013" s="2">
        <v>362.0</v>
      </c>
      <c r="G1013" s="2">
        <v>0.0</v>
      </c>
      <c r="H1013" s="2" t="s">
        <v>10542</v>
      </c>
      <c r="I1013" s="2" t="s">
        <v>10965</v>
      </c>
      <c r="J1013" s="2" t="s">
        <v>10544</v>
      </c>
      <c r="K1013" s="2" t="s">
        <v>10598</v>
      </c>
      <c r="L1013" s="5">
        <v>519.0</v>
      </c>
    </row>
    <row r="1014">
      <c r="A1014" s="38">
        <v>1013.0</v>
      </c>
      <c r="B1014" s="7" t="s">
        <v>4041</v>
      </c>
      <c r="C1014" s="7" t="s">
        <v>1211</v>
      </c>
      <c r="D1014" s="2" t="s">
        <v>9695</v>
      </c>
      <c r="E1014" s="141" t="str">
        <f t="shared" si="7"/>
        <v>E113D,L116V</v>
      </c>
      <c r="F1014" s="2">
        <v>356.0</v>
      </c>
      <c r="G1014" s="2">
        <v>0.0</v>
      </c>
      <c r="H1014" s="2" t="s">
        <v>10542</v>
      </c>
      <c r="I1014" s="2" t="s">
        <v>10965</v>
      </c>
      <c r="J1014" s="2" t="s">
        <v>10544</v>
      </c>
      <c r="K1014" s="2" t="s">
        <v>10598</v>
      </c>
      <c r="L1014" s="5">
        <v>519.0</v>
      </c>
    </row>
    <row r="1015">
      <c r="A1015" s="38">
        <v>1014.0</v>
      </c>
      <c r="B1015" s="2" t="s">
        <v>9697</v>
      </c>
      <c r="C1015" s="2" t="s">
        <v>1211</v>
      </c>
      <c r="D1015" s="2" t="s">
        <v>9697</v>
      </c>
      <c r="F1015" s="2">
        <v>364.0</v>
      </c>
      <c r="G1015" s="2">
        <v>0.0</v>
      </c>
      <c r="H1015" s="2" t="s">
        <v>10542</v>
      </c>
      <c r="I1015" s="2" t="s">
        <v>10965</v>
      </c>
      <c r="J1015" s="2" t="s">
        <v>10544</v>
      </c>
      <c r="K1015" s="2" t="s">
        <v>10598</v>
      </c>
      <c r="L1015" s="5">
        <v>521.0</v>
      </c>
    </row>
    <row r="1016">
      <c r="A1016" s="38">
        <v>1015.0</v>
      </c>
      <c r="B1016" s="7" t="s">
        <v>9699</v>
      </c>
      <c r="C1016" s="2" t="s">
        <v>1211</v>
      </c>
      <c r="D1016" s="7" t="s">
        <v>9699</v>
      </c>
      <c r="F1016" s="2">
        <v>359.0</v>
      </c>
      <c r="G1016" s="2">
        <v>0.0</v>
      </c>
      <c r="H1016" s="2" t="s">
        <v>10542</v>
      </c>
      <c r="I1016" s="2" t="s">
        <v>10965</v>
      </c>
      <c r="J1016" s="2" t="s">
        <v>10544</v>
      </c>
      <c r="K1016" s="2" t="s">
        <v>10598</v>
      </c>
      <c r="L1016" s="5">
        <v>521.0</v>
      </c>
    </row>
    <row r="1017">
      <c r="A1017" s="38">
        <v>1016.0</v>
      </c>
      <c r="B1017" s="7" t="s">
        <v>9701</v>
      </c>
      <c r="C1017" s="2" t="s">
        <v>1211</v>
      </c>
      <c r="D1017" s="2" t="s">
        <v>9701</v>
      </c>
      <c r="F1017" s="2">
        <v>360.0</v>
      </c>
      <c r="G1017" s="2">
        <v>0.0</v>
      </c>
      <c r="H1017" s="2" t="s">
        <v>10542</v>
      </c>
      <c r="I1017" s="2" t="s">
        <v>10965</v>
      </c>
      <c r="J1017" s="2" t="s">
        <v>10544</v>
      </c>
      <c r="K1017" s="2" t="s">
        <v>10598</v>
      </c>
      <c r="L1017" s="5">
        <v>521.0</v>
      </c>
    </row>
    <row r="1018">
      <c r="A1018" s="38">
        <v>1017.0</v>
      </c>
      <c r="B1018" s="7" t="s">
        <v>9701</v>
      </c>
      <c r="C1018" s="2" t="s">
        <v>1211</v>
      </c>
      <c r="D1018" s="2" t="s">
        <v>9703</v>
      </c>
      <c r="E1018" s="141" t="str">
        <f t="shared" ref="E1018:E1026" si="8">RIGHT(D1018,LEN(D1018) - (FIND("_",D1018)))</f>
        <v>F86S</v>
      </c>
      <c r="F1018" s="2">
        <v>374.0</v>
      </c>
      <c r="G1018" s="2">
        <v>0.0</v>
      </c>
      <c r="H1018" s="2" t="s">
        <v>10542</v>
      </c>
      <c r="I1018" s="2" t="s">
        <v>10965</v>
      </c>
      <c r="J1018" s="2" t="s">
        <v>10544</v>
      </c>
      <c r="K1018" s="2" t="s">
        <v>10598</v>
      </c>
      <c r="L1018" s="5">
        <v>520.0</v>
      </c>
    </row>
    <row r="1019">
      <c r="A1019" s="38">
        <v>1018.0</v>
      </c>
      <c r="B1019" s="7" t="s">
        <v>9701</v>
      </c>
      <c r="C1019" s="2" t="s">
        <v>1211</v>
      </c>
      <c r="D1019" s="2" t="s">
        <v>9705</v>
      </c>
      <c r="E1019" s="141" t="str">
        <f t="shared" si="8"/>
        <v>T93I</v>
      </c>
      <c r="F1019" s="2">
        <v>360.0</v>
      </c>
      <c r="G1019" s="2">
        <v>0.0</v>
      </c>
      <c r="H1019" s="2" t="s">
        <v>10542</v>
      </c>
      <c r="I1019" s="2" t="s">
        <v>10965</v>
      </c>
      <c r="J1019" s="2" t="s">
        <v>10544</v>
      </c>
      <c r="K1019" s="2" t="s">
        <v>10598</v>
      </c>
      <c r="L1019" s="5">
        <v>520.0</v>
      </c>
    </row>
    <row r="1020">
      <c r="A1020" s="38">
        <v>1019.0</v>
      </c>
      <c r="B1020" s="7" t="s">
        <v>9701</v>
      </c>
      <c r="C1020" s="2" t="s">
        <v>1211</v>
      </c>
      <c r="D1020" s="2" t="s">
        <v>9707</v>
      </c>
      <c r="E1020" s="141" t="str">
        <f t="shared" si="8"/>
        <v>L116V</v>
      </c>
      <c r="F1020" s="2">
        <v>359.0</v>
      </c>
      <c r="G1020" s="2">
        <v>0.0</v>
      </c>
      <c r="H1020" s="2" t="s">
        <v>10542</v>
      </c>
      <c r="I1020" s="2" t="s">
        <v>10965</v>
      </c>
      <c r="J1020" s="2" t="s">
        <v>10544</v>
      </c>
      <c r="K1020" s="2" t="s">
        <v>10598</v>
      </c>
      <c r="L1020" s="5">
        <v>520.0</v>
      </c>
    </row>
    <row r="1021">
      <c r="A1021" s="38">
        <v>1020.0</v>
      </c>
      <c r="B1021" s="7" t="s">
        <v>9701</v>
      </c>
      <c r="C1021" s="2" t="s">
        <v>1211</v>
      </c>
      <c r="D1021" s="2" t="s">
        <v>9709</v>
      </c>
      <c r="E1021" s="141" t="str">
        <f t="shared" si="8"/>
        <v>F86S,T93I</v>
      </c>
      <c r="F1021" s="2">
        <v>415.0</v>
      </c>
      <c r="G1021" s="2">
        <v>0.0</v>
      </c>
      <c r="H1021" s="2" t="s">
        <v>10542</v>
      </c>
      <c r="I1021" s="2" t="s">
        <v>10965</v>
      </c>
      <c r="J1021" s="2" t="s">
        <v>10544</v>
      </c>
      <c r="K1021" s="2" t="s">
        <v>10598</v>
      </c>
      <c r="L1021" s="5">
        <v>520.0</v>
      </c>
    </row>
    <row r="1022">
      <c r="A1022" s="38">
        <v>1021.0</v>
      </c>
      <c r="B1022" s="7" t="s">
        <v>9701</v>
      </c>
      <c r="C1022" s="2" t="s">
        <v>1211</v>
      </c>
      <c r="D1022" s="2" t="s">
        <v>9711</v>
      </c>
      <c r="E1022" s="141" t="str">
        <f t="shared" si="8"/>
        <v>F86S,L116V</v>
      </c>
      <c r="F1022" s="2">
        <v>398.0</v>
      </c>
      <c r="G1022" s="2">
        <v>0.0</v>
      </c>
      <c r="H1022" s="2" t="s">
        <v>10542</v>
      </c>
      <c r="I1022" s="2" t="s">
        <v>10965</v>
      </c>
      <c r="J1022" s="2" t="s">
        <v>10544</v>
      </c>
      <c r="K1022" s="2" t="s">
        <v>10598</v>
      </c>
      <c r="L1022" s="5">
        <v>520.0</v>
      </c>
    </row>
    <row r="1023">
      <c r="A1023" s="38">
        <v>1022.0</v>
      </c>
      <c r="B1023" s="7" t="s">
        <v>9701</v>
      </c>
      <c r="C1023" s="2" t="s">
        <v>1211</v>
      </c>
      <c r="D1023" s="2" t="s">
        <v>9713</v>
      </c>
      <c r="E1023" s="141" t="str">
        <f t="shared" si="8"/>
        <v>T93I,L116V</v>
      </c>
      <c r="F1023" s="2">
        <v>360.0</v>
      </c>
      <c r="G1023" s="2">
        <v>0.0</v>
      </c>
      <c r="H1023" s="2" t="s">
        <v>10542</v>
      </c>
      <c r="I1023" s="2" t="s">
        <v>10965</v>
      </c>
      <c r="J1023" s="2" t="s">
        <v>10544</v>
      </c>
      <c r="K1023" s="2" t="s">
        <v>10598</v>
      </c>
      <c r="L1023" s="5">
        <v>520.0</v>
      </c>
    </row>
    <row r="1024">
      <c r="A1024" s="38">
        <v>1023.0</v>
      </c>
      <c r="B1024" s="7" t="s">
        <v>9701</v>
      </c>
      <c r="C1024" s="2" t="s">
        <v>1211</v>
      </c>
      <c r="D1024" s="2" t="s">
        <v>9715</v>
      </c>
      <c r="E1024" s="141" t="str">
        <f t="shared" si="8"/>
        <v>F86S,T93I,L116V</v>
      </c>
      <c r="F1024" s="2">
        <v>410.0</v>
      </c>
      <c r="G1024" s="2">
        <v>0.0</v>
      </c>
      <c r="H1024" s="2" t="s">
        <v>10542</v>
      </c>
      <c r="I1024" s="2" t="s">
        <v>10965</v>
      </c>
      <c r="J1024" s="2" t="s">
        <v>10544</v>
      </c>
      <c r="K1024" s="2" t="s">
        <v>10598</v>
      </c>
      <c r="L1024" s="5">
        <v>520.0</v>
      </c>
    </row>
    <row r="1025">
      <c r="A1025" s="38">
        <v>1024.0</v>
      </c>
      <c r="B1025" s="7" t="s">
        <v>4038</v>
      </c>
      <c r="C1025" s="2" t="s">
        <v>1211</v>
      </c>
      <c r="D1025" s="2" t="s">
        <v>9717</v>
      </c>
      <c r="E1025" s="141" t="str">
        <f t="shared" si="8"/>
        <v>F86del</v>
      </c>
      <c r="F1025" s="141">
        <f>361+19</f>
        <v>380</v>
      </c>
      <c r="G1025" s="2">
        <v>0.0</v>
      </c>
      <c r="H1025" s="2" t="s">
        <v>10542</v>
      </c>
      <c r="I1025" s="2" t="s">
        <v>10965</v>
      </c>
      <c r="J1025" s="2" t="s">
        <v>10544</v>
      </c>
      <c r="K1025" s="2" t="s">
        <v>10598</v>
      </c>
      <c r="L1025" s="5">
        <v>520.0</v>
      </c>
    </row>
    <row r="1026">
      <c r="A1026" s="38">
        <v>1025.0</v>
      </c>
      <c r="B1026" s="7" t="s">
        <v>9697</v>
      </c>
      <c r="C1026" s="2" t="s">
        <v>1211</v>
      </c>
      <c r="D1026" s="2" t="s">
        <v>9719</v>
      </c>
      <c r="E1026" s="141" t="str">
        <f t="shared" si="8"/>
        <v>F86del</v>
      </c>
      <c r="F1026" s="2">
        <v>0.0</v>
      </c>
      <c r="G1026" s="2">
        <v>0.0</v>
      </c>
      <c r="H1026" s="2" t="s">
        <v>10542</v>
      </c>
      <c r="I1026" s="2" t="s">
        <v>10965</v>
      </c>
      <c r="J1026" s="2" t="s">
        <v>10544</v>
      </c>
      <c r="K1026" s="2" t="s">
        <v>10598</v>
      </c>
      <c r="L1026" s="5">
        <v>520.0</v>
      </c>
    </row>
    <row r="1027">
      <c r="A1027" s="38">
        <v>1026.0</v>
      </c>
      <c r="B1027" s="2" t="s">
        <v>9721</v>
      </c>
      <c r="C1027" s="2" t="s">
        <v>10996</v>
      </c>
      <c r="D1027" s="130" t="s">
        <v>9722</v>
      </c>
      <c r="F1027" s="2">
        <v>371.0</v>
      </c>
      <c r="G1027" s="2">
        <v>0.0</v>
      </c>
      <c r="H1027" s="2" t="s">
        <v>10542</v>
      </c>
      <c r="I1027" s="2" t="s">
        <v>10965</v>
      </c>
      <c r="J1027" s="2" t="s">
        <v>10544</v>
      </c>
      <c r="K1027" s="2" t="s">
        <v>10598</v>
      </c>
      <c r="L1027" s="5">
        <v>523.0</v>
      </c>
      <c r="M1027" s="2" t="s">
        <v>10997</v>
      </c>
    </row>
    <row r="1028">
      <c r="A1028" s="38">
        <v>1027.0</v>
      </c>
      <c r="B1028" s="2" t="s">
        <v>9721</v>
      </c>
      <c r="C1028" s="2" t="s">
        <v>10996</v>
      </c>
      <c r="D1028" s="130" t="s">
        <v>9723</v>
      </c>
      <c r="E1028" s="141" t="str">
        <f>RIGHT(D1028,LEN(D1028) - (FIND("_",D1028)))</f>
        <v>F86del</v>
      </c>
      <c r="F1028" s="2">
        <f>371+37</f>
        <v>408</v>
      </c>
      <c r="G1028" s="2">
        <v>0.0</v>
      </c>
      <c r="H1028" s="2" t="s">
        <v>10542</v>
      </c>
      <c r="I1028" s="2" t="s">
        <v>10965</v>
      </c>
      <c r="J1028" s="2" t="s">
        <v>10544</v>
      </c>
      <c r="K1028" s="2" t="s">
        <v>10598</v>
      </c>
      <c r="L1028" s="5">
        <v>520.0</v>
      </c>
    </row>
    <row r="1029">
      <c r="A1029" s="38">
        <v>1028.0</v>
      </c>
      <c r="B1029" s="2" t="s">
        <v>991</v>
      </c>
      <c r="C1029" s="2" t="s">
        <v>10998</v>
      </c>
      <c r="D1029" s="2" t="s">
        <v>1163</v>
      </c>
      <c r="F1029" s="2">
        <v>355.0</v>
      </c>
      <c r="G1029" s="2">
        <v>0.0</v>
      </c>
      <c r="H1029" s="2" t="s">
        <v>10542</v>
      </c>
      <c r="I1029" s="2" t="s">
        <v>10965</v>
      </c>
      <c r="J1029" s="2" t="s">
        <v>10544</v>
      </c>
      <c r="K1029" s="2" t="s">
        <v>10598</v>
      </c>
      <c r="L1029" s="5">
        <v>523.0</v>
      </c>
      <c r="M1029" s="2" t="s">
        <v>10999</v>
      </c>
    </row>
    <row r="1030">
      <c r="A1030" s="38">
        <v>1029.0</v>
      </c>
      <c r="B1030" s="2" t="s">
        <v>991</v>
      </c>
      <c r="C1030" s="2" t="s">
        <v>10998</v>
      </c>
      <c r="D1030" s="2" t="s">
        <v>9725</v>
      </c>
      <c r="E1030" s="141" t="str">
        <f>RIGHT(D1030,LEN(D1030) - (FIND("_",D1030)))</f>
        <v>F86del</v>
      </c>
      <c r="F1030" s="141">
        <f>355+58</f>
        <v>413</v>
      </c>
      <c r="G1030" s="2">
        <v>0.0</v>
      </c>
      <c r="H1030" s="2" t="s">
        <v>10542</v>
      </c>
      <c r="I1030" s="2" t="s">
        <v>10965</v>
      </c>
      <c r="J1030" s="2" t="s">
        <v>10544</v>
      </c>
      <c r="K1030" s="2" t="s">
        <v>10598</v>
      </c>
      <c r="L1030" s="5">
        <v>520.0</v>
      </c>
    </row>
    <row r="1031">
      <c r="A1031" s="38">
        <v>1030.0</v>
      </c>
      <c r="B1031" s="2" t="s">
        <v>9727</v>
      </c>
      <c r="C1031" s="2" t="s">
        <v>1159</v>
      </c>
      <c r="D1031" s="130" t="s">
        <v>9728</v>
      </c>
      <c r="F1031" s="2">
        <v>423.0</v>
      </c>
      <c r="G1031" s="2">
        <v>0.0</v>
      </c>
      <c r="H1031" s="2" t="s">
        <v>10542</v>
      </c>
      <c r="I1031" s="2" t="s">
        <v>10965</v>
      </c>
      <c r="J1031" s="2" t="s">
        <v>10544</v>
      </c>
      <c r="K1031" s="2" t="s">
        <v>10598</v>
      </c>
      <c r="L1031" s="5">
        <v>523.0</v>
      </c>
      <c r="M1031" s="2" t="s">
        <v>11000</v>
      </c>
    </row>
    <row r="1032">
      <c r="A1032" s="38">
        <v>1031.0</v>
      </c>
      <c r="B1032" s="2" t="s">
        <v>9727</v>
      </c>
      <c r="C1032" s="2" t="s">
        <v>1159</v>
      </c>
      <c r="D1032" s="130" t="s">
        <v>9729</v>
      </c>
      <c r="E1032" s="141" t="str">
        <f t="shared" ref="E1032:E1041" si="9">RIGHT(D1032,LEN(D1032) - (FIND("_",D1032)))</f>
        <v>ins86F</v>
      </c>
      <c r="F1032" s="141">
        <f>423-60</f>
        <v>363</v>
      </c>
      <c r="G1032" s="2">
        <v>0.0</v>
      </c>
      <c r="H1032" s="2" t="s">
        <v>10542</v>
      </c>
      <c r="I1032" s="2" t="s">
        <v>10965</v>
      </c>
      <c r="J1032" s="2" t="s">
        <v>10544</v>
      </c>
      <c r="K1032" s="2" t="s">
        <v>10598</v>
      </c>
      <c r="L1032" s="5">
        <v>520.0</v>
      </c>
    </row>
    <row r="1033">
      <c r="A1033" s="38">
        <v>1032.0</v>
      </c>
      <c r="B1033" s="2" t="s">
        <v>9439</v>
      </c>
      <c r="C1033" s="2" t="s">
        <v>1211</v>
      </c>
      <c r="D1033" s="2" t="s">
        <v>9731</v>
      </c>
      <c r="E1033" s="141" t="str">
        <f t="shared" si="9"/>
        <v>F86Y</v>
      </c>
      <c r="F1033" s="2">
        <f>357+48</f>
        <v>405</v>
      </c>
      <c r="G1033" s="2">
        <v>0.0</v>
      </c>
      <c r="H1033" s="2" t="s">
        <v>10542</v>
      </c>
      <c r="I1033" s="2" t="s">
        <v>10965</v>
      </c>
      <c r="J1033" s="2" t="s">
        <v>10544</v>
      </c>
      <c r="K1033" s="2" t="s">
        <v>10598</v>
      </c>
      <c r="L1033" s="5">
        <v>520.0</v>
      </c>
    </row>
    <row r="1034">
      <c r="A1034" s="38">
        <v>1033.0</v>
      </c>
      <c r="B1034" s="2" t="s">
        <v>9439</v>
      </c>
      <c r="C1034" s="2" t="s">
        <v>1211</v>
      </c>
      <c r="D1034" s="2" t="s">
        <v>9733</v>
      </c>
      <c r="E1034" s="141" t="str">
        <f t="shared" si="9"/>
        <v>T93I</v>
      </c>
      <c r="F1034" s="141">
        <f>357-4</f>
        <v>353</v>
      </c>
      <c r="G1034" s="2">
        <v>0.0</v>
      </c>
      <c r="H1034" s="2" t="s">
        <v>10542</v>
      </c>
      <c r="I1034" s="2" t="s">
        <v>10965</v>
      </c>
      <c r="J1034" s="2" t="s">
        <v>10544</v>
      </c>
      <c r="K1034" s="2" t="s">
        <v>10598</v>
      </c>
      <c r="L1034" s="5">
        <v>520.0</v>
      </c>
    </row>
    <row r="1035">
      <c r="A1035" s="38">
        <v>1034.0</v>
      </c>
      <c r="B1035" s="2" t="s">
        <v>9699</v>
      </c>
      <c r="C1035" s="2" t="s">
        <v>1211</v>
      </c>
      <c r="D1035" s="2" t="s">
        <v>9735</v>
      </c>
      <c r="E1035" s="141" t="str">
        <f t="shared" si="9"/>
        <v>F86Y</v>
      </c>
      <c r="F1035" s="141">
        <f>359+57</f>
        <v>416</v>
      </c>
      <c r="G1035" s="2">
        <v>0.0</v>
      </c>
      <c r="H1035" s="2" t="s">
        <v>10542</v>
      </c>
      <c r="I1035" s="2" t="s">
        <v>10965</v>
      </c>
      <c r="J1035" s="2" t="s">
        <v>10544</v>
      </c>
      <c r="K1035" s="2" t="s">
        <v>10598</v>
      </c>
      <c r="L1035" s="5">
        <v>520.0</v>
      </c>
    </row>
    <row r="1036">
      <c r="A1036" s="38">
        <v>1035.0</v>
      </c>
      <c r="B1036" s="2" t="s">
        <v>2983</v>
      </c>
      <c r="C1036" s="39" t="s">
        <v>2984</v>
      </c>
      <c r="D1036" s="2" t="s">
        <v>9737</v>
      </c>
      <c r="E1036" s="141" t="str">
        <f t="shared" si="9"/>
        <v>Y86F</v>
      </c>
      <c r="F1036" s="2">
        <f>420-59</f>
        <v>361</v>
      </c>
      <c r="G1036" s="2">
        <v>0.0</v>
      </c>
      <c r="H1036" s="2" t="s">
        <v>10542</v>
      </c>
      <c r="I1036" s="2" t="s">
        <v>10965</v>
      </c>
      <c r="J1036" s="2" t="s">
        <v>10544</v>
      </c>
      <c r="K1036" s="2" t="s">
        <v>10662</v>
      </c>
      <c r="L1036" s="5">
        <v>520.0</v>
      </c>
    </row>
    <row r="1037">
      <c r="A1037" s="38">
        <v>1036.0</v>
      </c>
      <c r="B1037" s="2" t="s">
        <v>9739</v>
      </c>
      <c r="C1037" s="2" t="s">
        <v>2228</v>
      </c>
      <c r="D1037" s="130" t="s">
        <v>9740</v>
      </c>
      <c r="E1037" s="141" t="str">
        <f t="shared" si="9"/>
        <v>Y86F</v>
      </c>
      <c r="F1037" s="141">
        <f>440-76</f>
        <v>364</v>
      </c>
      <c r="G1037" s="2">
        <v>0.0</v>
      </c>
      <c r="H1037" s="2" t="s">
        <v>10542</v>
      </c>
      <c r="I1037" s="2" t="s">
        <v>10965</v>
      </c>
      <c r="J1037" s="2" t="s">
        <v>10544</v>
      </c>
      <c r="K1037" s="2" t="s">
        <v>10662</v>
      </c>
      <c r="L1037" s="5">
        <v>520.0</v>
      </c>
    </row>
    <row r="1038">
      <c r="A1038" s="38">
        <v>1037.0</v>
      </c>
      <c r="B1038" s="2" t="s">
        <v>3123</v>
      </c>
      <c r="C1038" s="2" t="s">
        <v>949</v>
      </c>
      <c r="D1038" s="2" t="s">
        <v>9742</v>
      </c>
      <c r="E1038" s="141" t="str">
        <f t="shared" si="9"/>
        <v>F86Y</v>
      </c>
      <c r="F1038" s="2">
        <f>359+60</f>
        <v>419</v>
      </c>
      <c r="G1038" s="2">
        <v>0.0</v>
      </c>
      <c r="H1038" s="2" t="s">
        <v>10542</v>
      </c>
      <c r="I1038" s="2" t="s">
        <v>10965</v>
      </c>
      <c r="J1038" s="2" t="s">
        <v>10544</v>
      </c>
      <c r="K1038" s="2" t="s">
        <v>10662</v>
      </c>
      <c r="L1038" s="5">
        <v>520.0</v>
      </c>
    </row>
    <row r="1039">
      <c r="A1039" s="38">
        <v>1038.0</v>
      </c>
      <c r="B1039" s="2" t="s">
        <v>2939</v>
      </c>
      <c r="C1039" s="2" t="s">
        <v>2940</v>
      </c>
      <c r="D1039" s="2" t="s">
        <v>9743</v>
      </c>
      <c r="E1039" s="141" t="str">
        <f t="shared" si="9"/>
        <v>C86S</v>
      </c>
      <c r="F1039" s="2">
        <v>360.0</v>
      </c>
      <c r="G1039" s="2">
        <v>0.0</v>
      </c>
      <c r="H1039" s="2" t="s">
        <v>10542</v>
      </c>
      <c r="I1039" s="2" t="s">
        <v>10965</v>
      </c>
      <c r="J1039" s="2" t="s">
        <v>10544</v>
      </c>
      <c r="K1039" s="2" t="s">
        <v>10662</v>
      </c>
      <c r="L1039" s="5">
        <v>520.0</v>
      </c>
    </row>
    <row r="1040">
      <c r="A1040" s="38">
        <v>1039.0</v>
      </c>
      <c r="B1040" s="2" t="s">
        <v>2939</v>
      </c>
      <c r="C1040" s="2" t="s">
        <v>2940</v>
      </c>
      <c r="D1040" s="2" t="s">
        <v>9745</v>
      </c>
      <c r="E1040" s="141" t="str">
        <f t="shared" si="9"/>
        <v>C90S</v>
      </c>
      <c r="F1040" s="2">
        <f>360+37</f>
        <v>397</v>
      </c>
      <c r="G1040" s="2">
        <v>0.0</v>
      </c>
      <c r="H1040" s="2" t="s">
        <v>10542</v>
      </c>
      <c r="I1040" s="2" t="s">
        <v>10965</v>
      </c>
      <c r="J1040" s="2" t="s">
        <v>10544</v>
      </c>
      <c r="K1040" s="2" t="s">
        <v>10662</v>
      </c>
      <c r="L1040" s="5">
        <v>520.0</v>
      </c>
    </row>
    <row r="1041">
      <c r="A1041" s="38">
        <v>1040.0</v>
      </c>
      <c r="B1041" s="114" t="s">
        <v>2949</v>
      </c>
      <c r="C1041" s="2" t="s">
        <v>2950</v>
      </c>
      <c r="D1041" s="2" t="s">
        <v>9746</v>
      </c>
      <c r="E1041" s="141" t="str">
        <f t="shared" si="9"/>
        <v>C90S</v>
      </c>
      <c r="F1041" s="2">
        <f>360+60</f>
        <v>420</v>
      </c>
      <c r="G1041" s="2">
        <v>0.0</v>
      </c>
      <c r="H1041" s="2" t="s">
        <v>10542</v>
      </c>
      <c r="I1041" s="2" t="s">
        <v>10965</v>
      </c>
      <c r="J1041" s="2" t="s">
        <v>10544</v>
      </c>
      <c r="K1041" s="2" t="s">
        <v>10662</v>
      </c>
      <c r="L1041" s="5">
        <v>520.0</v>
      </c>
    </row>
    <row r="1042">
      <c r="A1042" s="38">
        <v>1041.0</v>
      </c>
      <c r="B1042" s="2" t="s">
        <v>3185</v>
      </c>
      <c r="C1042" s="2" t="s">
        <v>2960</v>
      </c>
      <c r="D1042" s="2" t="s">
        <v>4415</v>
      </c>
      <c r="E1042" s="2" t="str">
        <f t="shared" ref="E1042:E1046" si="10">RIGHT(D1042,LEN(D1042) - (FIND(CHAR(160),SUBSTITUTE(D1042,"_",CHAR(160),2))))</f>
        <v>F86Y</v>
      </c>
      <c r="F1042" s="2">
        <f>359+65</f>
        <v>424</v>
      </c>
      <c r="G1042" s="2">
        <v>0.0</v>
      </c>
      <c r="H1042" s="2" t="s">
        <v>10542</v>
      </c>
      <c r="I1042" s="2" t="s">
        <v>10965</v>
      </c>
      <c r="J1042" s="2" t="s">
        <v>10544</v>
      </c>
      <c r="K1042" s="2" t="s">
        <v>10662</v>
      </c>
      <c r="L1042" s="5">
        <v>520.0</v>
      </c>
    </row>
    <row r="1043">
      <c r="A1043" s="38">
        <v>1042.0</v>
      </c>
      <c r="B1043" s="2" t="s">
        <v>3185</v>
      </c>
      <c r="C1043" s="2" t="s">
        <v>2960</v>
      </c>
      <c r="D1043" s="2" t="s">
        <v>9747</v>
      </c>
      <c r="E1043" s="2" t="str">
        <f t="shared" si="10"/>
        <v>S90C</v>
      </c>
      <c r="F1043" s="2">
        <f t="shared" ref="F1043:F1045" si="11">359</f>
        <v>359</v>
      </c>
      <c r="G1043" s="2">
        <v>0.0</v>
      </c>
      <c r="H1043" s="2" t="s">
        <v>10542</v>
      </c>
      <c r="I1043" s="2" t="s">
        <v>10965</v>
      </c>
      <c r="J1043" s="2" t="s">
        <v>10544</v>
      </c>
      <c r="K1043" s="2" t="s">
        <v>10662</v>
      </c>
      <c r="L1043" s="5">
        <v>520.0</v>
      </c>
    </row>
    <row r="1044">
      <c r="A1044" s="38">
        <v>1043.0</v>
      </c>
      <c r="B1044" s="2" t="s">
        <v>3185</v>
      </c>
      <c r="C1044" s="2" t="s">
        <v>2960</v>
      </c>
      <c r="D1044" s="2" t="s">
        <v>9749</v>
      </c>
      <c r="E1044" s="2" t="str">
        <f t="shared" si="10"/>
        <v>T93I</v>
      </c>
      <c r="F1044" s="2">
        <f t="shared" si="11"/>
        <v>359</v>
      </c>
      <c r="G1044" s="2">
        <v>0.0</v>
      </c>
      <c r="H1044" s="2" t="s">
        <v>10542</v>
      </c>
      <c r="I1044" s="2" t="s">
        <v>10965</v>
      </c>
      <c r="J1044" s="2" t="s">
        <v>10544</v>
      </c>
      <c r="K1044" s="2" t="s">
        <v>10662</v>
      </c>
      <c r="L1044" s="5">
        <v>520.0</v>
      </c>
    </row>
    <row r="1045">
      <c r="A1045" s="38">
        <v>1044.0</v>
      </c>
      <c r="B1045" s="2" t="s">
        <v>3185</v>
      </c>
      <c r="C1045" s="2" t="s">
        <v>2960</v>
      </c>
      <c r="D1045" s="2" t="s">
        <v>4254</v>
      </c>
      <c r="E1045" s="2" t="str">
        <f t="shared" si="10"/>
        <v>A114G</v>
      </c>
      <c r="F1045" s="2">
        <f t="shared" si="11"/>
        <v>359</v>
      </c>
      <c r="G1045" s="2">
        <v>0.0</v>
      </c>
      <c r="H1045" s="2" t="s">
        <v>10542</v>
      </c>
      <c r="I1045" s="2" t="s">
        <v>10965</v>
      </c>
      <c r="J1045" s="2" t="s">
        <v>10544</v>
      </c>
      <c r="K1045" s="2" t="s">
        <v>10662</v>
      </c>
      <c r="L1045" s="5">
        <v>520.0</v>
      </c>
    </row>
    <row r="1046">
      <c r="A1046" s="38">
        <v>1045.0</v>
      </c>
      <c r="B1046" s="2" t="s">
        <v>3185</v>
      </c>
      <c r="C1046" s="2" t="s">
        <v>2960</v>
      </c>
      <c r="D1046" s="2" t="s">
        <v>9751</v>
      </c>
      <c r="E1046" s="2" t="str">
        <f t="shared" si="10"/>
        <v>F86Y,T93I</v>
      </c>
      <c r="F1046" s="2">
        <f>359+66</f>
        <v>425</v>
      </c>
      <c r="G1046" s="2">
        <v>0.0</v>
      </c>
      <c r="H1046" s="2" t="s">
        <v>10542</v>
      </c>
      <c r="I1046" s="2" t="s">
        <v>10965</v>
      </c>
      <c r="J1046" s="2" t="s">
        <v>10544</v>
      </c>
      <c r="K1046" s="2" t="s">
        <v>10662</v>
      </c>
      <c r="L1046" s="5">
        <v>520.0</v>
      </c>
    </row>
    <row r="1047">
      <c r="A1047" s="38">
        <v>1046.0</v>
      </c>
      <c r="B1047" s="2" t="s">
        <v>2074</v>
      </c>
      <c r="C1047" s="2" t="s">
        <v>2075</v>
      </c>
      <c r="D1047" s="39" t="s">
        <v>9753</v>
      </c>
      <c r="E1047" s="141" t="str">
        <f t="shared" ref="E1047:E1049" si="12">RIGHT(D1047,LEN(D1047) - (FIND("_",D1047)))</f>
        <v>I93T</v>
      </c>
      <c r="F1047" s="2">
        <f>438-22</f>
        <v>416</v>
      </c>
      <c r="G1047" s="2">
        <v>0.0</v>
      </c>
      <c r="H1047" s="2" t="s">
        <v>10542</v>
      </c>
      <c r="I1047" s="2" t="s">
        <v>10965</v>
      </c>
      <c r="J1047" s="2" t="s">
        <v>10544</v>
      </c>
      <c r="K1047" s="2" t="s">
        <v>10662</v>
      </c>
      <c r="L1047" s="5">
        <v>520.0</v>
      </c>
    </row>
    <row r="1048">
      <c r="A1048" s="38">
        <v>1047.0</v>
      </c>
      <c r="B1048" s="2" t="s">
        <v>2074</v>
      </c>
      <c r="C1048" s="2" t="s">
        <v>2075</v>
      </c>
      <c r="D1048" s="39" t="s">
        <v>9755</v>
      </c>
      <c r="E1048" s="141" t="str">
        <f t="shared" si="12"/>
        <v>I93T,T97S</v>
      </c>
      <c r="F1048" s="2">
        <f>438-39</f>
        <v>399</v>
      </c>
      <c r="G1048" s="2">
        <v>0.0</v>
      </c>
      <c r="H1048" s="2" t="s">
        <v>10542</v>
      </c>
      <c r="I1048" s="2" t="s">
        <v>10965</v>
      </c>
      <c r="J1048" s="2" t="s">
        <v>10544</v>
      </c>
      <c r="K1048" s="2" t="s">
        <v>10662</v>
      </c>
      <c r="L1048" s="5">
        <v>520.0</v>
      </c>
    </row>
    <row r="1049">
      <c r="A1049" s="38">
        <v>1048.0</v>
      </c>
      <c r="B1049" s="2" t="s">
        <v>2074</v>
      </c>
      <c r="C1049" s="2" t="s">
        <v>2075</v>
      </c>
      <c r="D1049" s="39" t="s">
        <v>9757</v>
      </c>
      <c r="E1049" s="141" t="str">
        <f t="shared" si="12"/>
        <v>Y86F,I93T</v>
      </c>
      <c r="F1049" s="2">
        <f>438-68</f>
        <v>370</v>
      </c>
      <c r="G1049" s="2">
        <v>0.0</v>
      </c>
      <c r="H1049" s="2" t="s">
        <v>10542</v>
      </c>
      <c r="I1049" s="2" t="s">
        <v>10965</v>
      </c>
      <c r="J1049" s="2" t="s">
        <v>10544</v>
      </c>
      <c r="K1049" s="2" t="s">
        <v>10662</v>
      </c>
      <c r="L1049" s="5">
        <v>520.0</v>
      </c>
    </row>
    <row r="1050">
      <c r="A1050" s="38">
        <v>1049.0</v>
      </c>
      <c r="B1050" s="2" t="s">
        <v>3123</v>
      </c>
      <c r="C1050" s="2" t="s">
        <v>949</v>
      </c>
      <c r="D1050" s="2" t="s">
        <v>3180</v>
      </c>
      <c r="F1050" s="2">
        <v>359.0</v>
      </c>
      <c r="G1050" s="2">
        <v>0.0</v>
      </c>
      <c r="H1050" s="2" t="s">
        <v>10542</v>
      </c>
      <c r="I1050" s="2" t="s">
        <v>10965</v>
      </c>
      <c r="J1050" s="2" t="s">
        <v>10544</v>
      </c>
      <c r="K1050" s="2" t="s">
        <v>10598</v>
      </c>
      <c r="L1050" s="5">
        <v>526.0</v>
      </c>
    </row>
    <row r="1051">
      <c r="A1051" s="38">
        <v>1050.0</v>
      </c>
      <c r="B1051" s="2" t="s">
        <v>2020</v>
      </c>
      <c r="C1051" s="2" t="s">
        <v>2021</v>
      </c>
      <c r="D1051" s="2" t="s">
        <v>9759</v>
      </c>
      <c r="F1051" s="2">
        <v>360.0</v>
      </c>
      <c r="G1051" s="2">
        <v>0.0</v>
      </c>
      <c r="H1051" s="2" t="s">
        <v>10542</v>
      </c>
      <c r="I1051" s="2" t="s">
        <v>10965</v>
      </c>
      <c r="J1051" s="2" t="s">
        <v>10544</v>
      </c>
      <c r="K1051" s="2" t="s">
        <v>10598</v>
      </c>
      <c r="L1051" s="5">
        <v>524.0</v>
      </c>
    </row>
    <row r="1052">
      <c r="A1052" s="38">
        <v>1051.0</v>
      </c>
      <c r="B1052" s="2" t="s">
        <v>2020</v>
      </c>
      <c r="C1052" s="2" t="s">
        <v>2021</v>
      </c>
      <c r="D1052" s="2" t="s">
        <v>9761</v>
      </c>
      <c r="E1052" s="132"/>
      <c r="F1052" s="168">
        <v>425.0</v>
      </c>
      <c r="G1052" s="168">
        <v>0.0</v>
      </c>
      <c r="H1052" s="2" t="s">
        <v>10542</v>
      </c>
      <c r="I1052" s="2" t="s">
        <v>10965</v>
      </c>
      <c r="J1052" s="2" t="s">
        <v>10544</v>
      </c>
      <c r="K1052" s="2" t="s">
        <v>10598</v>
      </c>
      <c r="L1052" s="5">
        <v>524.0</v>
      </c>
    </row>
    <row r="1053">
      <c r="A1053" s="38">
        <v>1052.0</v>
      </c>
      <c r="B1053" s="2" t="s">
        <v>2020</v>
      </c>
      <c r="C1053" s="2" t="s">
        <v>2021</v>
      </c>
      <c r="D1053" s="2" t="s">
        <v>9763</v>
      </c>
      <c r="F1053" s="2">
        <v>456.0</v>
      </c>
      <c r="G1053" s="2">
        <v>0.0</v>
      </c>
      <c r="H1053" s="2" t="s">
        <v>10542</v>
      </c>
      <c r="I1053" s="2" t="s">
        <v>10965</v>
      </c>
      <c r="J1053" s="2" t="s">
        <v>10544</v>
      </c>
      <c r="K1053" s="2" t="s">
        <v>10598</v>
      </c>
      <c r="L1053" s="5">
        <v>524.0</v>
      </c>
    </row>
    <row r="1054">
      <c r="A1054" s="38">
        <v>1053.0</v>
      </c>
      <c r="B1054" s="2" t="s">
        <v>2020</v>
      </c>
      <c r="C1054" s="2" t="s">
        <v>2021</v>
      </c>
      <c r="D1054" s="2" t="s">
        <v>9765</v>
      </c>
      <c r="F1054" s="2">
        <v>472.0</v>
      </c>
      <c r="G1054" s="2">
        <v>0.0</v>
      </c>
      <c r="H1054" s="2" t="s">
        <v>10542</v>
      </c>
      <c r="I1054" s="2" t="s">
        <v>10965</v>
      </c>
      <c r="J1054" s="2" t="s">
        <v>10544</v>
      </c>
      <c r="K1054" s="2" t="s">
        <v>10598</v>
      </c>
      <c r="L1054" s="5">
        <v>524.0</v>
      </c>
    </row>
    <row r="1055">
      <c r="A1055" s="38">
        <v>1054.0</v>
      </c>
      <c r="B1055" s="2" t="s">
        <v>2020</v>
      </c>
      <c r="C1055" s="2" t="s">
        <v>2021</v>
      </c>
      <c r="D1055" s="2" t="s">
        <v>9768</v>
      </c>
      <c r="F1055" s="2">
        <v>517.0</v>
      </c>
      <c r="G1055" s="2">
        <v>0.0</v>
      </c>
      <c r="H1055" s="2" t="s">
        <v>10542</v>
      </c>
      <c r="I1055" s="2" t="s">
        <v>10965</v>
      </c>
      <c r="J1055" s="2" t="s">
        <v>10544</v>
      </c>
      <c r="K1055" s="2" t="s">
        <v>10598</v>
      </c>
      <c r="L1055" s="5">
        <v>524.0</v>
      </c>
    </row>
    <row r="1056">
      <c r="A1056" s="38">
        <v>1055.0</v>
      </c>
      <c r="B1056" s="2" t="s">
        <v>2020</v>
      </c>
      <c r="C1056" s="2" t="s">
        <v>2021</v>
      </c>
      <c r="D1056" s="2" t="s">
        <v>9770</v>
      </c>
      <c r="F1056" s="2">
        <v>528.0</v>
      </c>
      <c r="G1056" s="2">
        <v>0.0</v>
      </c>
      <c r="H1056" s="2" t="s">
        <v>10542</v>
      </c>
      <c r="I1056" s="2" t="s">
        <v>10965</v>
      </c>
      <c r="J1056" s="2" t="s">
        <v>10544</v>
      </c>
      <c r="K1056" s="2" t="s">
        <v>10598</v>
      </c>
      <c r="L1056" s="5">
        <v>524.0</v>
      </c>
    </row>
    <row r="1057">
      <c r="A1057" s="38">
        <v>1056.0</v>
      </c>
      <c r="B1057" s="2" t="s">
        <v>2020</v>
      </c>
      <c r="C1057" s="2" t="s">
        <v>2021</v>
      </c>
      <c r="D1057" s="2" t="s">
        <v>9772</v>
      </c>
      <c r="F1057" s="2">
        <v>560.0</v>
      </c>
      <c r="G1057" s="2">
        <v>0.0</v>
      </c>
      <c r="H1057" s="2" t="s">
        <v>10542</v>
      </c>
      <c r="I1057" s="2" t="s">
        <v>10965</v>
      </c>
      <c r="J1057" s="2" t="s">
        <v>10544</v>
      </c>
      <c r="K1057" s="2" t="s">
        <v>10598</v>
      </c>
      <c r="L1057" s="5">
        <v>524.0</v>
      </c>
    </row>
    <row r="1058">
      <c r="A1058" s="38">
        <v>1057.0</v>
      </c>
      <c r="B1058" s="2" t="s">
        <v>3704</v>
      </c>
      <c r="C1058" s="2" t="s">
        <v>2787</v>
      </c>
      <c r="D1058" s="2" t="s">
        <v>9774</v>
      </c>
      <c r="F1058" s="2">
        <v>356.0</v>
      </c>
      <c r="G1058" s="2">
        <v>1.0</v>
      </c>
      <c r="H1058" s="2" t="s">
        <v>10542</v>
      </c>
      <c r="I1058" s="2" t="s">
        <v>10965</v>
      </c>
      <c r="J1058" s="2" t="s">
        <v>10544</v>
      </c>
      <c r="K1058" s="2" t="s">
        <v>10598</v>
      </c>
      <c r="L1058" s="5">
        <v>527.0</v>
      </c>
    </row>
    <row r="1059">
      <c r="A1059" s="38">
        <v>1058.0</v>
      </c>
      <c r="B1059" s="2" t="s">
        <v>3704</v>
      </c>
      <c r="C1059" s="2" t="s">
        <v>2787</v>
      </c>
      <c r="D1059" s="2" t="s">
        <v>9776</v>
      </c>
      <c r="F1059" s="2">
        <v>561.0</v>
      </c>
      <c r="G1059" s="2">
        <v>1.0</v>
      </c>
      <c r="H1059" s="2" t="s">
        <v>10542</v>
      </c>
      <c r="I1059" s="2" t="s">
        <v>10965</v>
      </c>
      <c r="J1059" s="2" t="s">
        <v>10544</v>
      </c>
      <c r="K1059" s="2" t="s">
        <v>10598</v>
      </c>
      <c r="L1059" s="5">
        <v>527.0</v>
      </c>
    </row>
    <row r="1060">
      <c r="A1060" s="38">
        <v>1059.0</v>
      </c>
      <c r="B1060" s="2" t="s">
        <v>3704</v>
      </c>
      <c r="C1060" s="2" t="s">
        <v>2787</v>
      </c>
      <c r="D1060" s="2" t="s">
        <v>9778</v>
      </c>
      <c r="F1060" s="2">
        <v>562.0</v>
      </c>
      <c r="G1060" s="2">
        <v>2.0</v>
      </c>
      <c r="H1060" s="2" t="s">
        <v>10542</v>
      </c>
      <c r="I1060" s="2" t="s">
        <v>10965</v>
      </c>
      <c r="J1060" s="2" t="s">
        <v>10544</v>
      </c>
      <c r="K1060" s="2" t="s">
        <v>10598</v>
      </c>
      <c r="L1060" s="5">
        <v>527.0</v>
      </c>
    </row>
    <row r="1061">
      <c r="A1061" s="38">
        <v>1060.0</v>
      </c>
      <c r="B1061" s="2" t="s">
        <v>3704</v>
      </c>
      <c r="C1061" s="2" t="s">
        <v>2787</v>
      </c>
      <c r="D1061" s="2" t="s">
        <v>9780</v>
      </c>
      <c r="F1061" s="2">
        <v>502.0</v>
      </c>
      <c r="G1061" s="2">
        <v>0.0</v>
      </c>
      <c r="H1061" s="2" t="s">
        <v>10542</v>
      </c>
      <c r="I1061" s="2" t="s">
        <v>10965</v>
      </c>
      <c r="J1061" s="2" t="s">
        <v>10544</v>
      </c>
      <c r="K1061" s="2" t="s">
        <v>10598</v>
      </c>
      <c r="L1061" s="5">
        <v>527.0</v>
      </c>
    </row>
    <row r="1062">
      <c r="A1062" s="38">
        <v>1061.0</v>
      </c>
      <c r="B1062" s="2" t="s">
        <v>1142</v>
      </c>
      <c r="C1062" s="2" t="s">
        <v>1143</v>
      </c>
      <c r="D1062" s="130" t="s">
        <v>1144</v>
      </c>
      <c r="F1062" s="2">
        <v>369.0</v>
      </c>
      <c r="G1062" s="2">
        <v>0.0</v>
      </c>
      <c r="H1062" s="2" t="s">
        <v>10519</v>
      </c>
      <c r="I1062" s="2" t="s">
        <v>10965</v>
      </c>
      <c r="J1062" s="2" t="s">
        <v>10544</v>
      </c>
      <c r="K1062" s="2" t="s">
        <v>10598</v>
      </c>
      <c r="L1062" s="5">
        <v>528.0</v>
      </c>
    </row>
    <row r="1063">
      <c r="A1063" s="38">
        <v>1062.0</v>
      </c>
      <c r="B1063" s="2" t="s">
        <v>1142</v>
      </c>
      <c r="C1063" s="2" t="s">
        <v>1143</v>
      </c>
      <c r="D1063" s="2" t="s">
        <v>1803</v>
      </c>
      <c r="F1063" s="2">
        <v>488.0</v>
      </c>
      <c r="G1063" s="2">
        <v>0.0</v>
      </c>
      <c r="H1063" s="2" t="s">
        <v>10519</v>
      </c>
      <c r="I1063" s="2" t="s">
        <v>10965</v>
      </c>
      <c r="J1063" s="2" t="s">
        <v>10544</v>
      </c>
      <c r="K1063" s="2" t="s">
        <v>10598</v>
      </c>
      <c r="L1063" s="5">
        <v>528.0</v>
      </c>
    </row>
    <row r="1064">
      <c r="A1064" s="38">
        <v>1063.0</v>
      </c>
      <c r="B1064" s="2" t="s">
        <v>9783</v>
      </c>
      <c r="C1064" s="2" t="s">
        <v>9784</v>
      </c>
      <c r="D1064" s="2" t="s">
        <v>9785</v>
      </c>
      <c r="F1064" s="2">
        <v>550.0</v>
      </c>
      <c r="G1064" s="2">
        <v>2.0</v>
      </c>
      <c r="H1064" s="2" t="s">
        <v>10519</v>
      </c>
      <c r="I1064" s="2" t="s">
        <v>10965</v>
      </c>
      <c r="J1064" s="2" t="s">
        <v>10544</v>
      </c>
      <c r="K1064" s="2" t="s">
        <v>10598</v>
      </c>
      <c r="L1064" s="5">
        <v>529.0</v>
      </c>
    </row>
    <row r="1065">
      <c r="A1065" s="38">
        <v>1064.0</v>
      </c>
      <c r="B1065" s="2" t="s">
        <v>9783</v>
      </c>
      <c r="C1065" s="2" t="s">
        <v>9784</v>
      </c>
      <c r="D1065" s="2" t="s">
        <v>9787</v>
      </c>
      <c r="F1065" s="2">
        <v>497.0</v>
      </c>
      <c r="G1065" s="2">
        <v>0.0</v>
      </c>
      <c r="H1065" s="2" t="s">
        <v>10519</v>
      </c>
      <c r="I1065" s="2" t="s">
        <v>10965</v>
      </c>
      <c r="J1065" s="2" t="s">
        <v>10544</v>
      </c>
      <c r="K1065" s="2" t="s">
        <v>10598</v>
      </c>
      <c r="L1065" s="5">
        <v>529.0</v>
      </c>
    </row>
    <row r="1066">
      <c r="A1066" s="38">
        <v>1065.0</v>
      </c>
      <c r="B1066" s="2" t="s">
        <v>9783</v>
      </c>
      <c r="C1066" s="2" t="s">
        <v>9784</v>
      </c>
      <c r="D1066" s="130" t="s">
        <v>9789</v>
      </c>
      <c r="F1066" s="2">
        <v>361.0</v>
      </c>
      <c r="G1066" s="2">
        <v>0.0</v>
      </c>
      <c r="H1066" s="2" t="s">
        <v>10519</v>
      </c>
      <c r="I1066" s="2" t="s">
        <v>10965</v>
      </c>
      <c r="J1066" s="2" t="s">
        <v>10544</v>
      </c>
      <c r="K1066" s="2" t="s">
        <v>10598</v>
      </c>
      <c r="L1066" s="5">
        <v>529.0</v>
      </c>
    </row>
    <row r="1067">
      <c r="A1067" s="38">
        <v>1066.0</v>
      </c>
      <c r="B1067" s="2" t="s">
        <v>9739</v>
      </c>
      <c r="C1067" s="2" t="s">
        <v>2228</v>
      </c>
      <c r="D1067" s="130" t="s">
        <v>9791</v>
      </c>
      <c r="F1067" s="2">
        <v>440.0</v>
      </c>
      <c r="G1067" s="2">
        <v>0.0</v>
      </c>
      <c r="H1067" s="2" t="s">
        <v>10519</v>
      </c>
      <c r="I1067" s="2" t="s">
        <v>10965</v>
      </c>
      <c r="J1067" s="2" t="s">
        <v>10544</v>
      </c>
      <c r="K1067" s="2" t="s">
        <v>10598</v>
      </c>
      <c r="L1067" s="5">
        <v>529.0</v>
      </c>
    </row>
    <row r="1068">
      <c r="A1068" s="38">
        <v>1067.0</v>
      </c>
      <c r="B1068" s="2" t="s">
        <v>9793</v>
      </c>
      <c r="C1068" s="2" t="s">
        <v>9794</v>
      </c>
      <c r="D1068" s="130" t="s">
        <v>9795</v>
      </c>
      <c r="F1068" s="2">
        <v>363.0</v>
      </c>
      <c r="G1068" s="2">
        <v>0.0</v>
      </c>
      <c r="H1068" s="2" t="s">
        <v>10519</v>
      </c>
      <c r="I1068" s="2" t="s">
        <v>10965</v>
      </c>
      <c r="J1068" s="2" t="s">
        <v>10544</v>
      </c>
      <c r="K1068" s="2" t="s">
        <v>10598</v>
      </c>
      <c r="L1068" s="5">
        <v>100.0</v>
      </c>
    </row>
    <row r="1069">
      <c r="A1069" s="38">
        <v>1068.0</v>
      </c>
      <c r="B1069" s="2" t="s">
        <v>9793</v>
      </c>
      <c r="C1069" s="2" t="s">
        <v>9794</v>
      </c>
      <c r="D1069" s="130" t="s">
        <v>9797</v>
      </c>
      <c r="F1069" s="2">
        <v>533.0</v>
      </c>
      <c r="G1069" s="2">
        <v>0.0</v>
      </c>
      <c r="H1069" s="2" t="s">
        <v>10526</v>
      </c>
      <c r="I1069" s="2" t="s">
        <v>10965</v>
      </c>
      <c r="J1069" s="2" t="s">
        <v>10544</v>
      </c>
      <c r="K1069" s="2" t="s">
        <v>10598</v>
      </c>
      <c r="L1069" s="5">
        <v>100.0</v>
      </c>
    </row>
    <row r="1070">
      <c r="A1070" s="38">
        <v>1069.0</v>
      </c>
      <c r="B1070" s="2" t="s">
        <v>9800</v>
      </c>
      <c r="C1070" s="2" t="s">
        <v>9801</v>
      </c>
      <c r="D1070" s="130" t="s">
        <v>9802</v>
      </c>
      <c r="F1070" s="2">
        <v>535.0</v>
      </c>
      <c r="G1070" s="2">
        <v>0.0</v>
      </c>
      <c r="H1070" s="2" t="s">
        <v>10526</v>
      </c>
      <c r="I1070" s="2" t="s">
        <v>10965</v>
      </c>
      <c r="J1070" s="2" t="s">
        <v>10544</v>
      </c>
      <c r="K1070" s="2" t="s">
        <v>10598</v>
      </c>
      <c r="L1070" s="2">
        <v>536.0</v>
      </c>
    </row>
    <row r="1071">
      <c r="A1071" s="38">
        <v>1070.0</v>
      </c>
      <c r="B1071" s="2" t="s">
        <v>9800</v>
      </c>
      <c r="C1071" s="2" t="s">
        <v>9801</v>
      </c>
      <c r="D1071" s="130" t="s">
        <v>9804</v>
      </c>
      <c r="E1071" s="141" t="str">
        <f t="shared" ref="E1071:E1078" si="13">RIGHT(D1071,LEN(D1071) - (FIND("_",D1071)))</f>
        <v>E181Q</v>
      </c>
      <c r="F1071" s="2">
        <v>525.0</v>
      </c>
      <c r="G1071" s="2">
        <v>0.0</v>
      </c>
      <c r="H1071" s="2" t="s">
        <v>10526</v>
      </c>
      <c r="I1071" s="2" t="s">
        <v>10965</v>
      </c>
      <c r="J1071" s="2" t="s">
        <v>10544</v>
      </c>
      <c r="K1071" s="2" t="s">
        <v>10598</v>
      </c>
      <c r="L1071" s="2">
        <v>536.0</v>
      </c>
    </row>
    <row r="1072">
      <c r="A1072" s="38">
        <v>1071.0</v>
      </c>
      <c r="B1072" s="2" t="s">
        <v>9800</v>
      </c>
      <c r="C1072" s="2" t="s">
        <v>9801</v>
      </c>
      <c r="D1072" s="130" t="s">
        <v>9806</v>
      </c>
      <c r="E1072" s="141" t="str">
        <f t="shared" si="13"/>
        <v>E181D</v>
      </c>
      <c r="F1072" s="2">
        <v>527.0</v>
      </c>
      <c r="G1072" s="2">
        <v>0.0</v>
      </c>
      <c r="H1072" s="2" t="s">
        <v>10526</v>
      </c>
      <c r="I1072" s="2" t="s">
        <v>10965</v>
      </c>
      <c r="J1072" s="2" t="s">
        <v>10544</v>
      </c>
      <c r="K1072" s="2" t="s">
        <v>10598</v>
      </c>
      <c r="L1072" s="2">
        <v>536.0</v>
      </c>
    </row>
    <row r="1073">
      <c r="A1073" s="38">
        <v>1072.0</v>
      </c>
      <c r="B1073" s="2" t="s">
        <v>9800</v>
      </c>
      <c r="C1073" s="2" t="s">
        <v>9801</v>
      </c>
      <c r="D1073" s="2" t="s">
        <v>9808</v>
      </c>
      <c r="E1073" s="141" t="str">
        <f t="shared" si="13"/>
        <v>Y113F</v>
      </c>
      <c r="F1073" s="2">
        <v>532.0</v>
      </c>
      <c r="G1073" s="2">
        <v>0.0</v>
      </c>
      <c r="H1073" s="2" t="s">
        <v>10526</v>
      </c>
      <c r="I1073" s="2" t="s">
        <v>10965</v>
      </c>
      <c r="J1073" s="2" t="s">
        <v>10544</v>
      </c>
      <c r="K1073" s="2" t="s">
        <v>10598</v>
      </c>
      <c r="L1073" s="2">
        <v>536.0</v>
      </c>
    </row>
    <row r="1074">
      <c r="A1074" s="38">
        <v>1073.0</v>
      </c>
      <c r="B1074" s="2" t="s">
        <v>9800</v>
      </c>
      <c r="C1074" s="2" t="s">
        <v>9801</v>
      </c>
      <c r="D1074" s="2" t="s">
        <v>9810</v>
      </c>
      <c r="E1074" s="141" t="str">
        <f t="shared" si="13"/>
        <v>S186A</v>
      </c>
      <c r="F1074" s="2">
        <v>515.0</v>
      </c>
      <c r="G1074" s="2">
        <v>0.0</v>
      </c>
      <c r="H1074" s="2" t="s">
        <v>10526</v>
      </c>
      <c r="I1074" s="2" t="s">
        <v>10965</v>
      </c>
      <c r="J1074" s="2" t="s">
        <v>10544</v>
      </c>
      <c r="K1074" s="2" t="s">
        <v>10598</v>
      </c>
      <c r="L1074" s="2">
        <v>536.0</v>
      </c>
    </row>
    <row r="1075">
      <c r="A1075" s="38">
        <v>1074.0</v>
      </c>
      <c r="B1075" s="2" t="s">
        <v>9800</v>
      </c>
      <c r="C1075" s="2" t="s">
        <v>9801</v>
      </c>
      <c r="D1075" s="2" t="s">
        <v>9812</v>
      </c>
      <c r="E1075" s="141" t="str">
        <f t="shared" si="13"/>
        <v>S186C</v>
      </c>
      <c r="F1075" s="2">
        <v>524.0</v>
      </c>
      <c r="G1075" s="2">
        <v>0.0</v>
      </c>
      <c r="H1075" s="2" t="s">
        <v>10526</v>
      </c>
      <c r="I1075" s="2" t="s">
        <v>10965</v>
      </c>
      <c r="J1075" s="2" t="s">
        <v>10544</v>
      </c>
      <c r="K1075" s="2" t="s">
        <v>10598</v>
      </c>
      <c r="L1075" s="2">
        <v>536.0</v>
      </c>
    </row>
    <row r="1076">
      <c r="A1076" s="38">
        <v>1075.0</v>
      </c>
      <c r="B1076" s="2" t="s">
        <v>9800</v>
      </c>
      <c r="C1076" s="2" t="s">
        <v>9801</v>
      </c>
      <c r="D1076" s="2" t="s">
        <v>9814</v>
      </c>
      <c r="E1076" s="141" t="str">
        <f t="shared" si="13"/>
        <v>S186T</v>
      </c>
      <c r="F1076" s="2">
        <v>528.0</v>
      </c>
      <c r="G1076" s="2">
        <v>0.0</v>
      </c>
      <c r="H1076" s="2" t="s">
        <v>10526</v>
      </c>
      <c r="I1076" s="2" t="s">
        <v>10965</v>
      </c>
      <c r="J1076" s="2" t="s">
        <v>10544</v>
      </c>
      <c r="K1076" s="2" t="s">
        <v>10598</v>
      </c>
      <c r="L1076" s="2">
        <v>536.0</v>
      </c>
    </row>
    <row r="1077">
      <c r="A1077" s="38">
        <v>1076.0</v>
      </c>
      <c r="B1077" s="2" t="s">
        <v>9800</v>
      </c>
      <c r="C1077" s="2" t="s">
        <v>9801</v>
      </c>
      <c r="D1077" s="2" t="s">
        <v>9816</v>
      </c>
      <c r="E1077" s="141" t="str">
        <f t="shared" si="13"/>
        <v>S186N</v>
      </c>
      <c r="F1077" s="2">
        <v>515.0</v>
      </c>
      <c r="G1077" s="2">
        <v>0.0</v>
      </c>
      <c r="H1077" s="2" t="s">
        <v>10526</v>
      </c>
      <c r="I1077" s="2" t="s">
        <v>10965</v>
      </c>
      <c r="J1077" s="2" t="s">
        <v>10544</v>
      </c>
      <c r="K1077" s="2" t="s">
        <v>10598</v>
      </c>
      <c r="L1077" s="2">
        <v>536.0</v>
      </c>
    </row>
    <row r="1078">
      <c r="A1078" s="38">
        <v>1077.0</v>
      </c>
      <c r="B1078" s="2" t="s">
        <v>9800</v>
      </c>
      <c r="C1078" s="2" t="s">
        <v>9801</v>
      </c>
      <c r="D1078" s="2" t="s">
        <v>9818</v>
      </c>
      <c r="E1078" s="141" t="str">
        <f t="shared" si="13"/>
        <v>S186G</v>
      </c>
      <c r="F1078" s="2">
        <v>525.0</v>
      </c>
      <c r="G1078" s="2">
        <v>0.0</v>
      </c>
      <c r="H1078" s="2" t="s">
        <v>10526</v>
      </c>
      <c r="I1078" s="2" t="s">
        <v>10965</v>
      </c>
      <c r="J1078" s="2" t="s">
        <v>10544</v>
      </c>
      <c r="K1078" s="2" t="s">
        <v>10598</v>
      </c>
      <c r="L1078" s="2">
        <v>536.0</v>
      </c>
    </row>
    <row r="1079">
      <c r="A1079" s="38">
        <v>1078.0</v>
      </c>
      <c r="B1079" s="128" t="s">
        <v>9820</v>
      </c>
      <c r="C1079" s="128" t="s">
        <v>1211</v>
      </c>
      <c r="D1079" s="6" t="s">
        <v>9820</v>
      </c>
      <c r="F1079" s="2">
        <v>486.0</v>
      </c>
      <c r="G1079" s="2">
        <v>0.05</v>
      </c>
      <c r="H1079" s="2" t="s">
        <v>10519</v>
      </c>
      <c r="I1079" s="2" t="s">
        <v>10965</v>
      </c>
      <c r="J1079" s="2" t="s">
        <v>10544</v>
      </c>
      <c r="K1079" s="2" t="s">
        <v>10598</v>
      </c>
      <c r="L1079" s="2">
        <v>514.0</v>
      </c>
    </row>
    <row r="1080">
      <c r="A1080" s="38">
        <v>1079.0</v>
      </c>
      <c r="B1080" s="6" t="s">
        <v>9820</v>
      </c>
      <c r="C1080" s="6" t="s">
        <v>1211</v>
      </c>
      <c r="D1080" s="6" t="s">
        <v>9822</v>
      </c>
      <c r="E1080" s="141" t="str">
        <f t="shared" ref="E1080:E1082" si="14">RIGHT(D1080,LEN(D1080) - (FIND("_",D1080)))</f>
        <v>N83D</v>
      </c>
      <c r="F1080" s="2">
        <v>491.0</v>
      </c>
      <c r="G1080" s="2">
        <v>0.15</v>
      </c>
      <c r="H1080" s="2" t="s">
        <v>10519</v>
      </c>
      <c r="I1080" s="2" t="s">
        <v>10965</v>
      </c>
      <c r="J1080" s="2" t="s">
        <v>10544</v>
      </c>
      <c r="K1080" s="2" t="s">
        <v>10598</v>
      </c>
      <c r="L1080" s="2">
        <v>514.0</v>
      </c>
    </row>
    <row r="1081">
      <c r="A1081" s="38">
        <v>1080.0</v>
      </c>
      <c r="B1081" s="128" t="s">
        <v>9820</v>
      </c>
      <c r="C1081" s="128" t="s">
        <v>1211</v>
      </c>
      <c r="D1081" s="136" t="s">
        <v>9824</v>
      </c>
      <c r="E1081" s="141" t="str">
        <f t="shared" si="14"/>
        <v>S292A</v>
      </c>
      <c r="F1081" s="2">
        <v>498.0</v>
      </c>
      <c r="G1081" s="2">
        <v>0.05</v>
      </c>
      <c r="H1081" s="2" t="s">
        <v>10519</v>
      </c>
      <c r="I1081" s="2" t="s">
        <v>10965</v>
      </c>
      <c r="J1081" s="2" t="s">
        <v>10544</v>
      </c>
      <c r="K1081" s="2" t="s">
        <v>10598</v>
      </c>
      <c r="L1081" s="2">
        <v>514.0</v>
      </c>
    </row>
    <row r="1082">
      <c r="A1082" s="38">
        <v>1081.0</v>
      </c>
      <c r="B1082" s="128" t="s">
        <v>9820</v>
      </c>
      <c r="C1082" s="128" t="s">
        <v>1211</v>
      </c>
      <c r="D1082" s="137" t="s">
        <v>9826</v>
      </c>
      <c r="E1082" s="141" t="str">
        <f t="shared" si="14"/>
        <v>N83D,S292A</v>
      </c>
      <c r="F1082" s="2">
        <v>500.0</v>
      </c>
      <c r="G1082" s="2">
        <v>0.13</v>
      </c>
      <c r="H1082" s="2" t="s">
        <v>10519</v>
      </c>
      <c r="I1082" s="2" t="s">
        <v>10965</v>
      </c>
      <c r="J1082" s="2" t="s">
        <v>10544</v>
      </c>
      <c r="K1082" s="2" t="s">
        <v>10598</v>
      </c>
      <c r="L1082" s="2">
        <v>514.0</v>
      </c>
    </row>
    <row r="1083">
      <c r="A1083" s="38">
        <v>1082.0</v>
      </c>
      <c r="B1083" s="128" t="s">
        <v>9828</v>
      </c>
      <c r="C1083" s="128" t="s">
        <v>1211</v>
      </c>
      <c r="D1083" s="6" t="s">
        <v>9828</v>
      </c>
      <c r="F1083" s="2">
        <v>500.0</v>
      </c>
      <c r="G1083" s="2">
        <v>0.05</v>
      </c>
      <c r="H1083" s="2" t="s">
        <v>10519</v>
      </c>
      <c r="I1083" s="2" t="s">
        <v>10965</v>
      </c>
      <c r="J1083" s="2" t="s">
        <v>10544</v>
      </c>
      <c r="K1083" s="2" t="s">
        <v>10598</v>
      </c>
      <c r="L1083" s="2">
        <v>514.0</v>
      </c>
    </row>
    <row r="1084">
      <c r="A1084" s="38">
        <v>1083.0</v>
      </c>
      <c r="B1084" s="128" t="s">
        <v>9828</v>
      </c>
      <c r="C1084" s="128" t="s">
        <v>1211</v>
      </c>
      <c r="D1084" s="136" t="s">
        <v>9830</v>
      </c>
      <c r="E1084" s="2" t="s">
        <v>11001</v>
      </c>
      <c r="F1084" s="2">
        <v>500.0</v>
      </c>
      <c r="G1084" s="2">
        <v>0.05</v>
      </c>
      <c r="H1084" s="2" t="s">
        <v>10519</v>
      </c>
      <c r="I1084" s="2" t="s">
        <v>10965</v>
      </c>
      <c r="J1084" s="2" t="s">
        <v>10544</v>
      </c>
      <c r="K1084" s="2" t="s">
        <v>10598</v>
      </c>
      <c r="L1084" s="2">
        <v>514.0</v>
      </c>
    </row>
    <row r="1085">
      <c r="A1085" s="38">
        <v>1084.0</v>
      </c>
      <c r="B1085" s="2" t="s">
        <v>9832</v>
      </c>
      <c r="C1085" s="113" t="s">
        <v>2524</v>
      </c>
      <c r="D1085" s="2" t="s">
        <v>9833</v>
      </c>
      <c r="F1085" s="2">
        <v>478.0</v>
      </c>
      <c r="G1085" s="2">
        <v>0.0</v>
      </c>
      <c r="H1085" s="2" t="s">
        <v>10526</v>
      </c>
      <c r="I1085" s="2" t="s">
        <v>10965</v>
      </c>
      <c r="J1085" s="2" t="s">
        <v>10544</v>
      </c>
      <c r="K1085" s="2" t="s">
        <v>10598</v>
      </c>
      <c r="L1085" s="2">
        <v>538.0</v>
      </c>
      <c r="M1085" s="2" t="s">
        <v>11002</v>
      </c>
    </row>
    <row r="1086">
      <c r="A1086" s="38">
        <v>1085.0</v>
      </c>
      <c r="B1086" s="2" t="s">
        <v>9832</v>
      </c>
      <c r="C1086" s="113" t="s">
        <v>2524</v>
      </c>
      <c r="D1086" s="2" t="s">
        <v>9835</v>
      </c>
      <c r="E1086" s="2" t="str">
        <f t="shared" ref="E1086:E1089" si="15">RIGHT(D1086,LEN(D1086) - (FIND(CHAR(160),SUBSTITUTE(D1086,"_",CHAR(160),2))))</f>
        <v>A94T</v>
      </c>
      <c r="F1086" s="2">
        <v>497.0</v>
      </c>
      <c r="G1086" s="2">
        <v>0.0</v>
      </c>
      <c r="H1086" s="2" t="s">
        <v>10526</v>
      </c>
      <c r="I1086" s="2" t="s">
        <v>10965</v>
      </c>
      <c r="J1086" s="2" t="s">
        <v>10544</v>
      </c>
      <c r="K1086" s="2" t="s">
        <v>10598</v>
      </c>
      <c r="L1086" s="2">
        <v>538.0</v>
      </c>
    </row>
    <row r="1087">
      <c r="A1087" s="38">
        <v>1086.0</v>
      </c>
      <c r="B1087" s="2" t="s">
        <v>9832</v>
      </c>
      <c r="C1087" s="113" t="s">
        <v>2524</v>
      </c>
      <c r="D1087" s="2" t="s">
        <v>9837</v>
      </c>
      <c r="E1087" s="2" t="str">
        <f t="shared" si="15"/>
        <v>F187Y</v>
      </c>
      <c r="F1087" s="2">
        <v>481.0</v>
      </c>
      <c r="G1087" s="2">
        <v>0.0</v>
      </c>
      <c r="H1087" s="2" t="s">
        <v>10526</v>
      </c>
      <c r="I1087" s="2" t="s">
        <v>10965</v>
      </c>
      <c r="J1087" s="2" t="s">
        <v>10544</v>
      </c>
      <c r="K1087" s="2" t="s">
        <v>10598</v>
      </c>
      <c r="L1087" s="2">
        <v>538.0</v>
      </c>
    </row>
    <row r="1088">
      <c r="A1088" s="38">
        <v>1087.0</v>
      </c>
      <c r="B1088" s="2" t="s">
        <v>9832</v>
      </c>
      <c r="C1088" s="113" t="s">
        <v>2524</v>
      </c>
      <c r="D1088" s="2" t="s">
        <v>9839</v>
      </c>
      <c r="E1088" s="2" t="str">
        <f t="shared" si="15"/>
        <v>A94T,F187Y</v>
      </c>
      <c r="F1088" s="2">
        <v>500.0</v>
      </c>
      <c r="G1088" s="2">
        <v>0.0</v>
      </c>
      <c r="H1088" s="2" t="s">
        <v>10526</v>
      </c>
      <c r="I1088" s="2" t="s">
        <v>10965</v>
      </c>
      <c r="J1088" s="2" t="s">
        <v>10544</v>
      </c>
      <c r="K1088" s="2" t="s">
        <v>10598</v>
      </c>
      <c r="L1088" s="2">
        <v>538.0</v>
      </c>
    </row>
    <row r="1089">
      <c r="A1089" s="38">
        <v>1088.0</v>
      </c>
      <c r="B1089" s="2" t="s">
        <v>9832</v>
      </c>
      <c r="C1089" s="113" t="s">
        <v>2524</v>
      </c>
      <c r="D1089" s="2" t="s">
        <v>9841</v>
      </c>
      <c r="E1089" s="2" t="str">
        <f t="shared" si="15"/>
        <v>A94I</v>
      </c>
      <c r="F1089" s="2">
        <v>478.0</v>
      </c>
      <c r="G1089" s="2">
        <v>0.0</v>
      </c>
      <c r="H1089" s="2" t="s">
        <v>10526</v>
      </c>
      <c r="I1089" s="2" t="s">
        <v>10965</v>
      </c>
      <c r="J1089" s="2" t="s">
        <v>10544</v>
      </c>
      <c r="K1089" s="2" t="s">
        <v>10598</v>
      </c>
      <c r="L1089" s="2">
        <v>538.0</v>
      </c>
    </row>
    <row r="1090">
      <c r="A1090" s="38">
        <v>1089.0</v>
      </c>
      <c r="B1090" s="2" t="s">
        <v>9843</v>
      </c>
      <c r="C1090" s="39" t="s">
        <v>9844</v>
      </c>
      <c r="D1090" s="2" t="s">
        <v>9845</v>
      </c>
      <c r="F1090" s="2">
        <v>500.0</v>
      </c>
      <c r="G1090" s="2">
        <v>0.0</v>
      </c>
      <c r="H1090" s="2" t="s">
        <v>10526</v>
      </c>
      <c r="I1090" s="2" t="s">
        <v>10965</v>
      </c>
      <c r="J1090" s="2" t="s">
        <v>10544</v>
      </c>
      <c r="K1090" s="2" t="s">
        <v>10598</v>
      </c>
      <c r="L1090" s="2">
        <v>538.0</v>
      </c>
      <c r="M1090" s="2" t="s">
        <v>11003</v>
      </c>
    </row>
    <row r="1091">
      <c r="A1091" s="38">
        <v>1090.0</v>
      </c>
      <c r="B1091" s="2" t="s">
        <v>9843</v>
      </c>
      <c r="C1091" s="39" t="s">
        <v>9844</v>
      </c>
      <c r="D1091" s="2" t="s">
        <v>9847</v>
      </c>
      <c r="E1091" s="141" t="str">
        <f t="shared" ref="E1091:E1093" si="16">RIGHT(D1091,LEN(D1091) - (FIND("_",D1091)))</f>
        <v>T94A,Y187F</v>
      </c>
      <c r="F1091" s="2">
        <v>478.0</v>
      </c>
      <c r="G1091" s="2">
        <v>0.0</v>
      </c>
      <c r="H1091" s="2" t="s">
        <v>10526</v>
      </c>
      <c r="I1091" s="2" t="s">
        <v>10965</v>
      </c>
      <c r="J1091" s="2" t="s">
        <v>10544</v>
      </c>
      <c r="K1091" s="2" t="s">
        <v>10598</v>
      </c>
      <c r="L1091" s="2">
        <v>538.0</v>
      </c>
    </row>
    <row r="1092">
      <c r="A1092" s="38">
        <v>1091.0</v>
      </c>
      <c r="B1092" s="2" t="s">
        <v>9843</v>
      </c>
      <c r="C1092" s="39" t="s">
        <v>9844</v>
      </c>
      <c r="D1092" s="2" t="s">
        <v>9849</v>
      </c>
      <c r="E1092" s="141" t="str">
        <f t="shared" si="16"/>
        <v>T94A</v>
      </c>
      <c r="F1092" s="2">
        <v>481.0</v>
      </c>
      <c r="G1092" s="2">
        <v>0.0</v>
      </c>
      <c r="H1092" s="2" t="s">
        <v>10526</v>
      </c>
      <c r="I1092" s="2" t="s">
        <v>10965</v>
      </c>
      <c r="J1092" s="2" t="s">
        <v>10544</v>
      </c>
      <c r="K1092" s="2" t="s">
        <v>10598</v>
      </c>
      <c r="L1092" s="2">
        <v>538.0</v>
      </c>
    </row>
    <row r="1093">
      <c r="A1093" s="38">
        <v>1092.0</v>
      </c>
      <c r="B1093" s="2" t="s">
        <v>9843</v>
      </c>
      <c r="C1093" s="39" t="s">
        <v>9844</v>
      </c>
      <c r="D1093" s="2" t="s">
        <v>9851</v>
      </c>
      <c r="E1093" s="141" t="str">
        <f t="shared" si="16"/>
        <v>Y187F</v>
      </c>
      <c r="F1093" s="2">
        <v>497.0</v>
      </c>
      <c r="G1093" s="2">
        <v>0.0</v>
      </c>
      <c r="H1093" s="2" t="s">
        <v>10526</v>
      </c>
      <c r="I1093" s="2" t="s">
        <v>10965</v>
      </c>
      <c r="J1093" s="2" t="s">
        <v>10544</v>
      </c>
      <c r="K1093" s="2" t="s">
        <v>10598</v>
      </c>
      <c r="L1093" s="2">
        <v>538.0</v>
      </c>
    </row>
    <row r="1094">
      <c r="A1094" s="38">
        <v>1093.0</v>
      </c>
      <c r="B1094" s="2" t="s">
        <v>2074</v>
      </c>
      <c r="C1094" s="39" t="s">
        <v>2075</v>
      </c>
      <c r="D1094" s="2" t="s">
        <v>9853</v>
      </c>
      <c r="E1094" s="2" t="str">
        <f t="shared" ref="E1094:E1100" si="17">RIGHT(D1094,LEN(D1094) - (FIND(CHAR(160),SUBSTITUTE(D1094,"_",CHAR(160),2))))</f>
        <v>E181R</v>
      </c>
      <c r="F1094" s="2">
        <v>0.0</v>
      </c>
      <c r="G1094" s="2">
        <v>0.0</v>
      </c>
      <c r="H1094" s="2" t="s">
        <v>10643</v>
      </c>
      <c r="I1094" s="2" t="s">
        <v>10965</v>
      </c>
      <c r="J1094" s="2" t="s">
        <v>10543</v>
      </c>
      <c r="K1094" s="2" t="s">
        <v>10598</v>
      </c>
      <c r="L1094" s="2">
        <v>124.0</v>
      </c>
    </row>
    <row r="1095">
      <c r="A1095" s="38">
        <v>1094.0</v>
      </c>
      <c r="B1095" s="2" t="s">
        <v>2074</v>
      </c>
      <c r="C1095" s="39" t="s">
        <v>2075</v>
      </c>
      <c r="D1095" s="2" t="s">
        <v>9855</v>
      </c>
      <c r="E1095" s="2" t="str">
        <f t="shared" si="17"/>
        <v>E181K</v>
      </c>
      <c r="F1095" s="2">
        <v>0.0</v>
      </c>
      <c r="G1095" s="2">
        <v>0.0</v>
      </c>
      <c r="H1095" s="2" t="s">
        <v>10643</v>
      </c>
      <c r="I1095" s="2" t="s">
        <v>10965</v>
      </c>
      <c r="J1095" s="2" t="s">
        <v>10543</v>
      </c>
      <c r="K1095" s="2" t="s">
        <v>10598</v>
      </c>
      <c r="L1095" s="2">
        <v>124.0</v>
      </c>
    </row>
    <row r="1096">
      <c r="A1096" s="38">
        <v>1095.0</v>
      </c>
      <c r="B1096" s="2" t="s">
        <v>2074</v>
      </c>
      <c r="C1096" s="39" t="s">
        <v>2075</v>
      </c>
      <c r="D1096" s="2" t="s">
        <v>9857</v>
      </c>
      <c r="E1096" s="2" t="str">
        <f t="shared" si="17"/>
        <v>E181P</v>
      </c>
      <c r="F1096" s="2">
        <v>0.0</v>
      </c>
      <c r="G1096" s="2">
        <v>0.0</v>
      </c>
      <c r="H1096" s="2" t="s">
        <v>10643</v>
      </c>
      <c r="I1096" s="2" t="s">
        <v>10965</v>
      </c>
      <c r="J1096" s="2" t="s">
        <v>10543</v>
      </c>
      <c r="K1096" s="2" t="s">
        <v>10598</v>
      </c>
      <c r="L1096" s="2">
        <v>124.0</v>
      </c>
    </row>
    <row r="1097">
      <c r="A1097" s="38">
        <v>1096.0</v>
      </c>
      <c r="B1097" s="2" t="s">
        <v>2074</v>
      </c>
      <c r="C1097" s="39" t="s">
        <v>2075</v>
      </c>
      <c r="D1097" s="2" t="s">
        <v>9859</v>
      </c>
      <c r="E1097" s="2" t="str">
        <f t="shared" si="17"/>
        <v>E113Q,E181H</v>
      </c>
      <c r="F1097" s="2">
        <v>0.0</v>
      </c>
      <c r="G1097" s="2">
        <v>0.0</v>
      </c>
      <c r="H1097" s="2" t="s">
        <v>10643</v>
      </c>
      <c r="I1097" s="2" t="s">
        <v>10965</v>
      </c>
      <c r="J1097" s="2" t="s">
        <v>10543</v>
      </c>
      <c r="K1097" s="2" t="s">
        <v>10598</v>
      </c>
      <c r="L1097" s="2">
        <v>124.0</v>
      </c>
    </row>
    <row r="1098">
      <c r="A1098" s="38">
        <v>1097.0</v>
      </c>
      <c r="B1098" s="2" t="s">
        <v>2074</v>
      </c>
      <c r="C1098" s="39" t="s">
        <v>2075</v>
      </c>
      <c r="D1098" s="2" t="s">
        <v>9861</v>
      </c>
      <c r="E1098" s="2" t="str">
        <f t="shared" si="17"/>
        <v>E113Q,E181Q</v>
      </c>
      <c r="F1098" s="2">
        <v>0.0</v>
      </c>
      <c r="G1098" s="2">
        <v>0.0</v>
      </c>
      <c r="H1098" s="2" t="s">
        <v>10643</v>
      </c>
      <c r="I1098" s="2" t="s">
        <v>10965</v>
      </c>
      <c r="J1098" s="2" t="s">
        <v>10543</v>
      </c>
      <c r="K1098" s="2" t="s">
        <v>10598</v>
      </c>
      <c r="L1098" s="2">
        <v>124.0</v>
      </c>
    </row>
    <row r="1099">
      <c r="A1099" s="38">
        <v>1098.0</v>
      </c>
      <c r="B1099" s="2" t="s">
        <v>2074</v>
      </c>
      <c r="C1099" s="39" t="s">
        <v>2075</v>
      </c>
      <c r="D1099" s="2" t="s">
        <v>9863</v>
      </c>
      <c r="E1099" s="2" t="str">
        <f t="shared" si="17"/>
        <v>E113Q,E181F</v>
      </c>
      <c r="F1099" s="2">
        <v>0.0</v>
      </c>
      <c r="G1099" s="2">
        <v>0.0</v>
      </c>
      <c r="H1099" s="2" t="s">
        <v>10643</v>
      </c>
      <c r="I1099" s="2" t="s">
        <v>10965</v>
      </c>
      <c r="J1099" s="2" t="s">
        <v>10543</v>
      </c>
      <c r="K1099" s="2" t="s">
        <v>10598</v>
      </c>
      <c r="L1099" s="2">
        <v>124.0</v>
      </c>
    </row>
    <row r="1100">
      <c r="A1100" s="38">
        <v>1099.0</v>
      </c>
      <c r="B1100" s="2" t="s">
        <v>2074</v>
      </c>
      <c r="C1100" s="39" t="s">
        <v>2075</v>
      </c>
      <c r="D1100" s="2" t="s">
        <v>9865</v>
      </c>
      <c r="E1100" s="2" t="str">
        <f t="shared" si="17"/>
        <v>E113Q,E181W</v>
      </c>
      <c r="F1100" s="2">
        <v>0.0</v>
      </c>
      <c r="G1100" s="2">
        <v>0.0</v>
      </c>
      <c r="H1100" s="2" t="s">
        <v>10643</v>
      </c>
      <c r="I1100" s="2" t="s">
        <v>10965</v>
      </c>
      <c r="J1100" s="2" t="s">
        <v>10543</v>
      </c>
      <c r="K1100" s="2" t="s">
        <v>10598</v>
      </c>
      <c r="L1100" s="2">
        <v>124.0</v>
      </c>
    </row>
    <row r="1101">
      <c r="A1101" s="38">
        <v>1100.0</v>
      </c>
      <c r="B1101" s="113" t="s">
        <v>3184</v>
      </c>
      <c r="C1101" s="113" t="s">
        <v>2955</v>
      </c>
      <c r="D1101" s="114" t="s">
        <v>9867</v>
      </c>
      <c r="E1101" s="141" t="str">
        <f t="shared" ref="E1101:E1179" si="18">RIGHT(D1101,LEN(D1101) - (FIND("_",D1101)))</f>
        <v>A180S,F277Y,A285T</v>
      </c>
      <c r="F1101" s="2">
        <v>555.0</v>
      </c>
      <c r="G1101" s="2">
        <v>0.0</v>
      </c>
      <c r="H1101" s="2" t="s">
        <v>11004</v>
      </c>
      <c r="I1101" s="2" t="s">
        <v>10965</v>
      </c>
      <c r="J1101" s="2" t="s">
        <v>10543</v>
      </c>
      <c r="K1101" s="2" t="s">
        <v>10598</v>
      </c>
      <c r="L1101" s="2">
        <v>516.0</v>
      </c>
      <c r="M1101" s="2" t="s">
        <v>11005</v>
      </c>
    </row>
    <row r="1102">
      <c r="A1102" s="38">
        <v>1101.0</v>
      </c>
      <c r="B1102" s="113" t="s">
        <v>3184</v>
      </c>
      <c r="C1102" s="113" t="s">
        <v>2955</v>
      </c>
      <c r="D1102" s="114" t="s">
        <v>9869</v>
      </c>
      <c r="E1102" s="141" t="str">
        <f t="shared" si="18"/>
        <v>A180S,F277Y,A285T,P298A,F309Y</v>
      </c>
      <c r="F1102" s="2">
        <v>554.0</v>
      </c>
      <c r="G1102" s="2">
        <v>0.0</v>
      </c>
      <c r="H1102" s="2" t="s">
        <v>11004</v>
      </c>
      <c r="I1102" s="2" t="s">
        <v>10965</v>
      </c>
      <c r="J1102" s="2" t="s">
        <v>10543</v>
      </c>
      <c r="K1102" s="2" t="s">
        <v>10598</v>
      </c>
      <c r="L1102" s="2">
        <v>516.0</v>
      </c>
    </row>
    <row r="1103">
      <c r="A1103" s="38">
        <v>1102.0</v>
      </c>
      <c r="B1103" s="113" t="s">
        <v>3184</v>
      </c>
      <c r="C1103" s="113" t="s">
        <v>2955</v>
      </c>
      <c r="D1103" s="2" t="s">
        <v>9871</v>
      </c>
      <c r="E1103" s="141" t="str">
        <f t="shared" si="18"/>
        <v>A180S,T230I,S233A,V236M,V274I,L275F,F277Y,F279V,A285T</v>
      </c>
      <c r="F1103" s="2">
        <v>557.0</v>
      </c>
      <c r="G1103" s="2">
        <v>0.0</v>
      </c>
      <c r="H1103" s="2" t="s">
        <v>11004</v>
      </c>
      <c r="I1103" s="2" t="s">
        <v>10965</v>
      </c>
      <c r="J1103" s="2" t="s">
        <v>10543</v>
      </c>
      <c r="K1103" s="2" t="s">
        <v>10598</v>
      </c>
      <c r="L1103" s="2">
        <v>516.0</v>
      </c>
    </row>
    <row r="1104">
      <c r="A1104" s="38">
        <v>1103.0</v>
      </c>
      <c r="B1104" s="113" t="s">
        <v>3184</v>
      </c>
      <c r="C1104" s="113" t="s">
        <v>2955</v>
      </c>
      <c r="D1104" s="39" t="s">
        <v>9873</v>
      </c>
      <c r="E1104" s="141" t="str">
        <f t="shared" si="18"/>
        <v>A180S,V274I,L275F,F277Y,F279V,A285T</v>
      </c>
      <c r="F1104" s="2">
        <v>554.0</v>
      </c>
      <c r="G1104" s="2">
        <v>0.0</v>
      </c>
      <c r="H1104" s="2" t="s">
        <v>11004</v>
      </c>
      <c r="I1104" s="2" t="s">
        <v>10965</v>
      </c>
      <c r="J1104" s="2" t="s">
        <v>10543</v>
      </c>
      <c r="K1104" s="2" t="s">
        <v>10598</v>
      </c>
      <c r="L1104" s="2">
        <v>516.0</v>
      </c>
    </row>
    <row r="1105">
      <c r="A1105" s="38">
        <v>1104.0</v>
      </c>
      <c r="B1105" s="113" t="s">
        <v>3184</v>
      </c>
      <c r="C1105" s="113" t="s">
        <v>2955</v>
      </c>
      <c r="D1105" s="2" t="s">
        <v>9875</v>
      </c>
      <c r="E1105" s="141" t="str">
        <f t="shared" si="18"/>
        <v>A180S,T230I,S233A,V236M,F277Y,A285T</v>
      </c>
      <c r="F1105" s="2">
        <v>557.0</v>
      </c>
      <c r="G1105" s="2">
        <v>0.0</v>
      </c>
      <c r="H1105" s="2" t="s">
        <v>11004</v>
      </c>
      <c r="I1105" s="2" t="s">
        <v>10965</v>
      </c>
      <c r="J1105" s="2" t="s">
        <v>10543</v>
      </c>
      <c r="K1105" s="2" t="s">
        <v>10598</v>
      </c>
      <c r="L1105" s="2">
        <v>516.0</v>
      </c>
    </row>
    <row r="1106">
      <c r="A1106" s="38">
        <v>1105.0</v>
      </c>
      <c r="B1106" s="113" t="s">
        <v>3184</v>
      </c>
      <c r="C1106" s="113" t="s">
        <v>2955</v>
      </c>
      <c r="D1106" s="39" t="s">
        <v>9877</v>
      </c>
      <c r="E1106" s="141" t="str">
        <f t="shared" si="18"/>
        <v>A180S,S233A,V236M,F277Y,A285T</v>
      </c>
      <c r="F1106" s="2">
        <v>556.0</v>
      </c>
      <c r="G1106" s="2">
        <v>0.0</v>
      </c>
      <c r="H1106" s="2" t="s">
        <v>11004</v>
      </c>
      <c r="I1106" s="2" t="s">
        <v>10965</v>
      </c>
      <c r="J1106" s="2" t="s">
        <v>10543</v>
      </c>
      <c r="K1106" s="2" t="s">
        <v>10598</v>
      </c>
      <c r="L1106" s="2">
        <v>516.0</v>
      </c>
    </row>
    <row r="1107">
      <c r="A1107" s="38">
        <v>1106.0</v>
      </c>
      <c r="B1107" s="113" t="s">
        <v>3184</v>
      </c>
      <c r="C1107" s="113" t="s">
        <v>2955</v>
      </c>
      <c r="D1107" s="2" t="s">
        <v>9879</v>
      </c>
      <c r="E1107" s="141" t="str">
        <f t="shared" si="18"/>
        <v>A180S,T230I,V236M,F277Y,A285T</v>
      </c>
      <c r="F1107" s="2">
        <v>556.0</v>
      </c>
      <c r="G1107" s="2">
        <v>0.0</v>
      </c>
      <c r="H1107" s="2" t="s">
        <v>11004</v>
      </c>
      <c r="I1107" s="2" t="s">
        <v>10965</v>
      </c>
      <c r="J1107" s="2" t="s">
        <v>10543</v>
      </c>
      <c r="K1107" s="2" t="s">
        <v>10598</v>
      </c>
      <c r="L1107" s="2">
        <v>516.0</v>
      </c>
    </row>
    <row r="1108">
      <c r="A1108" s="38">
        <v>1107.0</v>
      </c>
      <c r="B1108" s="113" t="s">
        <v>3184</v>
      </c>
      <c r="C1108" s="113" t="s">
        <v>2955</v>
      </c>
      <c r="D1108" s="2" t="s">
        <v>9881</v>
      </c>
      <c r="E1108" s="141" t="str">
        <f t="shared" si="18"/>
        <v>A180S,T230I,F277Y,A285T</v>
      </c>
      <c r="F1108" s="2">
        <v>556.0</v>
      </c>
      <c r="G1108" s="2">
        <v>0.0</v>
      </c>
      <c r="H1108" s="2" t="s">
        <v>11004</v>
      </c>
      <c r="I1108" s="2" t="s">
        <v>10965</v>
      </c>
      <c r="J1108" s="2" t="s">
        <v>10543</v>
      </c>
      <c r="K1108" s="2" t="s">
        <v>10598</v>
      </c>
      <c r="L1108" s="2">
        <v>516.0</v>
      </c>
    </row>
    <row r="1109">
      <c r="A1109" s="38">
        <v>1108.0</v>
      </c>
      <c r="B1109" s="113" t="s">
        <v>3184</v>
      </c>
      <c r="C1109" s="113" t="s">
        <v>2955</v>
      </c>
      <c r="D1109" s="2" t="s">
        <v>9883</v>
      </c>
      <c r="E1109" s="141" t="str">
        <f t="shared" si="18"/>
        <v>A180S,T230I,S233A,F277Y,A285T</v>
      </c>
      <c r="F1109" s="2">
        <v>557.0</v>
      </c>
      <c r="G1109" s="2">
        <v>0.0</v>
      </c>
      <c r="H1109" s="2" t="s">
        <v>11004</v>
      </c>
      <c r="I1109" s="2" t="s">
        <v>10965</v>
      </c>
      <c r="J1109" s="2" t="s">
        <v>10543</v>
      </c>
      <c r="K1109" s="2" t="s">
        <v>10598</v>
      </c>
      <c r="L1109" s="2">
        <v>516.0</v>
      </c>
    </row>
    <row r="1110">
      <c r="A1110" s="38">
        <v>1109.0</v>
      </c>
      <c r="B1110" s="113" t="s">
        <v>3184</v>
      </c>
      <c r="C1110" s="113" t="s">
        <v>2955</v>
      </c>
      <c r="D1110" s="39" t="s">
        <v>9885</v>
      </c>
      <c r="E1110" s="141" t="str">
        <f t="shared" si="18"/>
        <v>Y116S,A180S,T230I,S233A,F277Y,A285T</v>
      </c>
      <c r="F1110" s="2">
        <v>560.0</v>
      </c>
      <c r="G1110" s="2">
        <v>0.0</v>
      </c>
      <c r="H1110" s="2" t="s">
        <v>11004</v>
      </c>
      <c r="I1110" s="2" t="s">
        <v>10965</v>
      </c>
      <c r="J1110" s="2" t="s">
        <v>10543</v>
      </c>
      <c r="K1110" s="2" t="s">
        <v>10598</v>
      </c>
      <c r="L1110" s="2">
        <v>516.0</v>
      </c>
    </row>
    <row r="1111">
      <c r="A1111" s="38">
        <v>1110.0</v>
      </c>
      <c r="B1111" s="113" t="s">
        <v>3184</v>
      </c>
      <c r="C1111" s="113" t="s">
        <v>2955</v>
      </c>
      <c r="D1111" s="39" t="s">
        <v>9887</v>
      </c>
      <c r="E1111" s="141" t="str">
        <f t="shared" si="18"/>
        <v>A180S,T230I,S233A,F277Y,A285T,F309Y</v>
      </c>
      <c r="F1111" s="2">
        <v>560.0</v>
      </c>
      <c r="G1111" s="2">
        <v>0.0</v>
      </c>
      <c r="H1111" s="2" t="s">
        <v>11004</v>
      </c>
      <c r="I1111" s="2" t="s">
        <v>10965</v>
      </c>
      <c r="J1111" s="2" t="s">
        <v>10543</v>
      </c>
      <c r="K1111" s="2" t="s">
        <v>10598</v>
      </c>
      <c r="L1111" s="2">
        <v>516.0</v>
      </c>
    </row>
    <row r="1112">
      <c r="A1112" s="38">
        <v>1111.0</v>
      </c>
      <c r="B1112" s="113" t="s">
        <v>3184</v>
      </c>
      <c r="C1112" s="113" t="s">
        <v>2955</v>
      </c>
      <c r="D1112" s="2" t="s">
        <v>9889</v>
      </c>
      <c r="E1112" s="141" t="str">
        <f t="shared" si="18"/>
        <v>A180S,T230I,F277Y,A285T,F309Y</v>
      </c>
      <c r="F1112" s="2">
        <v>558.0</v>
      </c>
      <c r="G1112" s="2">
        <v>0.0</v>
      </c>
      <c r="H1112" s="2" t="s">
        <v>11004</v>
      </c>
      <c r="I1112" s="2" t="s">
        <v>10965</v>
      </c>
      <c r="J1112" s="2" t="s">
        <v>10543</v>
      </c>
      <c r="K1112" s="2" t="s">
        <v>10598</v>
      </c>
      <c r="L1112" s="2">
        <v>516.0</v>
      </c>
    </row>
    <row r="1113">
      <c r="A1113" s="38">
        <v>1112.0</v>
      </c>
      <c r="B1113" s="113" t="s">
        <v>3184</v>
      </c>
      <c r="C1113" s="113" t="s">
        <v>2955</v>
      </c>
      <c r="D1113" s="2" t="s">
        <v>9891</v>
      </c>
      <c r="E1113" s="141" t="str">
        <f t="shared" si="18"/>
        <v>Y116S,A180S,T230I,F277Y,A285T,F309Y</v>
      </c>
      <c r="F1113" s="2">
        <v>561.0</v>
      </c>
      <c r="G1113" s="2">
        <v>0.0</v>
      </c>
      <c r="H1113" s="2" t="s">
        <v>11004</v>
      </c>
      <c r="I1113" s="2" t="s">
        <v>10965</v>
      </c>
      <c r="J1113" s="2" t="s">
        <v>10543</v>
      </c>
      <c r="K1113" s="2" t="s">
        <v>10598</v>
      </c>
      <c r="L1113" s="2">
        <v>516.0</v>
      </c>
    </row>
    <row r="1114">
      <c r="A1114" s="38">
        <v>1113.0</v>
      </c>
      <c r="B1114" s="113" t="s">
        <v>3184</v>
      </c>
      <c r="C1114" s="113" t="s">
        <v>2955</v>
      </c>
      <c r="D1114" s="39" t="s">
        <v>9893</v>
      </c>
      <c r="E1114" s="141" t="str">
        <f t="shared" si="18"/>
        <v>Y116S,A180S,T230I,S233A,F277Y,A285T,F309Y</v>
      </c>
      <c r="F1114" s="2">
        <v>563.0</v>
      </c>
      <c r="G1114" s="2">
        <v>0.0</v>
      </c>
      <c r="H1114" s="2" t="s">
        <v>11004</v>
      </c>
      <c r="I1114" s="2" t="s">
        <v>10965</v>
      </c>
      <c r="J1114" s="2" t="s">
        <v>10543</v>
      </c>
      <c r="K1114" s="2" t="s">
        <v>10598</v>
      </c>
      <c r="L1114" s="2">
        <v>516.0</v>
      </c>
    </row>
    <row r="1115">
      <c r="A1115" s="38">
        <v>1114.0</v>
      </c>
      <c r="B1115" s="113" t="s">
        <v>3184</v>
      </c>
      <c r="C1115" s="113" t="s">
        <v>2955</v>
      </c>
      <c r="D1115" s="114" t="s">
        <v>9895</v>
      </c>
      <c r="E1115" s="141" t="str">
        <f t="shared" si="18"/>
        <v>I65T</v>
      </c>
      <c r="F1115" s="2">
        <v>532.0</v>
      </c>
      <c r="G1115" s="2">
        <v>0.0</v>
      </c>
      <c r="H1115" s="2" t="s">
        <v>11004</v>
      </c>
      <c r="I1115" s="2" t="s">
        <v>10965</v>
      </c>
      <c r="J1115" s="2" t="s">
        <v>10543</v>
      </c>
      <c r="K1115" s="2" t="s">
        <v>10598</v>
      </c>
      <c r="L1115" s="2">
        <v>516.0</v>
      </c>
    </row>
    <row r="1116">
      <c r="A1116" s="38">
        <v>1115.0</v>
      </c>
      <c r="B1116" s="113" t="s">
        <v>3184</v>
      </c>
      <c r="C1116" s="113" t="s">
        <v>2955</v>
      </c>
      <c r="D1116" s="114" t="s">
        <v>9897</v>
      </c>
      <c r="E1116" s="141" t="str">
        <f t="shared" si="18"/>
        <v>A180S</v>
      </c>
      <c r="F1116" s="2">
        <v>534.0</v>
      </c>
      <c r="G1116" s="2">
        <v>0.0</v>
      </c>
      <c r="H1116" s="2" t="s">
        <v>11004</v>
      </c>
      <c r="I1116" s="2" t="s">
        <v>10965</v>
      </c>
      <c r="J1116" s="2" t="s">
        <v>10543</v>
      </c>
      <c r="K1116" s="2" t="s">
        <v>10598</v>
      </c>
      <c r="L1116" s="2">
        <v>516.0</v>
      </c>
    </row>
    <row r="1117">
      <c r="A1117" s="38">
        <v>1116.0</v>
      </c>
      <c r="B1117" s="113" t="s">
        <v>3184</v>
      </c>
      <c r="C1117" s="113" t="s">
        <v>2955</v>
      </c>
      <c r="D1117" s="114" t="s">
        <v>9899</v>
      </c>
      <c r="E1117" s="141" t="str">
        <f t="shared" si="18"/>
        <v>T230I</v>
      </c>
      <c r="F1117" s="2">
        <v>532.0</v>
      </c>
      <c r="G1117" s="2">
        <v>0.0</v>
      </c>
      <c r="H1117" s="2" t="s">
        <v>11004</v>
      </c>
      <c r="I1117" s="2" t="s">
        <v>10965</v>
      </c>
      <c r="J1117" s="2" t="s">
        <v>10543</v>
      </c>
      <c r="K1117" s="2" t="s">
        <v>10598</v>
      </c>
      <c r="L1117" s="2">
        <v>516.0</v>
      </c>
    </row>
    <row r="1118">
      <c r="A1118" s="38">
        <v>1117.0</v>
      </c>
      <c r="B1118" s="113" t="s">
        <v>3184</v>
      </c>
      <c r="C1118" s="113" t="s">
        <v>2955</v>
      </c>
      <c r="D1118" s="114" t="s">
        <v>9901</v>
      </c>
      <c r="E1118" s="141" t="str">
        <f t="shared" si="18"/>
        <v>S233A</v>
      </c>
      <c r="F1118" s="2">
        <v>533.0</v>
      </c>
      <c r="G1118" s="2">
        <v>0.0</v>
      </c>
      <c r="H1118" s="2" t="s">
        <v>11004</v>
      </c>
      <c r="I1118" s="2" t="s">
        <v>10965</v>
      </c>
      <c r="J1118" s="2" t="s">
        <v>10543</v>
      </c>
      <c r="K1118" s="2" t="s">
        <v>10598</v>
      </c>
      <c r="L1118" s="2">
        <v>516.0</v>
      </c>
    </row>
    <row r="1119">
      <c r="A1119" s="38">
        <v>1118.0</v>
      </c>
      <c r="B1119" s="113" t="s">
        <v>3184</v>
      </c>
      <c r="C1119" s="113" t="s">
        <v>2955</v>
      </c>
      <c r="D1119" s="114" t="s">
        <v>9903</v>
      </c>
      <c r="E1119" s="141" t="str">
        <f t="shared" si="18"/>
        <v>F277Y</v>
      </c>
      <c r="F1119" s="2">
        <v>538.0</v>
      </c>
      <c r="G1119" s="2">
        <v>0.0</v>
      </c>
      <c r="H1119" s="2" t="s">
        <v>11004</v>
      </c>
      <c r="I1119" s="2" t="s">
        <v>10965</v>
      </c>
      <c r="J1119" s="2" t="s">
        <v>10543</v>
      </c>
      <c r="K1119" s="2" t="s">
        <v>10598</v>
      </c>
      <c r="L1119" s="2">
        <v>516.0</v>
      </c>
    </row>
    <row r="1120">
      <c r="A1120" s="38">
        <v>1119.0</v>
      </c>
      <c r="B1120" s="113" t="s">
        <v>3184</v>
      </c>
      <c r="C1120" s="113" t="s">
        <v>2955</v>
      </c>
      <c r="D1120" s="2" t="s">
        <v>9905</v>
      </c>
      <c r="E1120" s="141" t="str">
        <f t="shared" si="18"/>
        <v>A285T</v>
      </c>
      <c r="F1120" s="2">
        <v>542.0</v>
      </c>
      <c r="G1120" s="2">
        <v>0.0</v>
      </c>
      <c r="H1120" s="2" t="s">
        <v>11004</v>
      </c>
      <c r="I1120" s="2" t="s">
        <v>10965</v>
      </c>
      <c r="J1120" s="2" t="s">
        <v>10543</v>
      </c>
      <c r="K1120" s="2" t="s">
        <v>10598</v>
      </c>
      <c r="L1120" s="2">
        <v>516.0</v>
      </c>
    </row>
    <row r="1121">
      <c r="A1121" s="38">
        <v>1120.0</v>
      </c>
      <c r="B1121" s="113" t="s">
        <v>3184</v>
      </c>
      <c r="C1121" s="113" t="s">
        <v>2955</v>
      </c>
      <c r="D1121" s="114" t="s">
        <v>9907</v>
      </c>
      <c r="E1121" s="141" t="str">
        <f t="shared" si="18"/>
        <v>F309Y</v>
      </c>
      <c r="F1121" s="2">
        <v>532.0</v>
      </c>
      <c r="G1121" s="2">
        <v>0.0</v>
      </c>
      <c r="H1121" s="2" t="s">
        <v>11004</v>
      </c>
      <c r="I1121" s="2" t="s">
        <v>10965</v>
      </c>
      <c r="J1121" s="2" t="s">
        <v>10543</v>
      </c>
      <c r="K1121" s="2" t="s">
        <v>10598</v>
      </c>
      <c r="L1121" s="2">
        <v>516.0</v>
      </c>
    </row>
    <row r="1122">
      <c r="A1122" s="38">
        <v>1121.0</v>
      </c>
      <c r="B1122" s="113" t="s">
        <v>3184</v>
      </c>
      <c r="C1122" s="113" t="s">
        <v>2955</v>
      </c>
      <c r="D1122" s="114" t="s">
        <v>9909</v>
      </c>
      <c r="E1122" s="141" t="str">
        <f t="shared" si="18"/>
        <v>A180S,F277Y</v>
      </c>
      <c r="F1122" s="2">
        <v>541.0</v>
      </c>
      <c r="G1122" s="2">
        <v>0.0</v>
      </c>
      <c r="H1122" s="2" t="s">
        <v>11004</v>
      </c>
      <c r="I1122" s="2" t="s">
        <v>10965</v>
      </c>
      <c r="J1122" s="2" t="s">
        <v>10543</v>
      </c>
      <c r="K1122" s="2" t="s">
        <v>10598</v>
      </c>
      <c r="L1122" s="2">
        <v>516.0</v>
      </c>
    </row>
    <row r="1123">
      <c r="A1123" s="38">
        <v>1122.0</v>
      </c>
      <c r="B1123" s="113" t="s">
        <v>3184</v>
      </c>
      <c r="C1123" s="113" t="s">
        <v>2955</v>
      </c>
      <c r="D1123" s="2" t="s">
        <v>9911</v>
      </c>
      <c r="E1123" s="141" t="str">
        <f t="shared" si="18"/>
        <v>A180S,A285T</v>
      </c>
      <c r="F1123" s="2">
        <v>546.0</v>
      </c>
      <c r="G1123" s="2">
        <v>0.0</v>
      </c>
      <c r="H1123" s="2" t="s">
        <v>11004</v>
      </c>
      <c r="I1123" s="2" t="s">
        <v>10965</v>
      </c>
      <c r="J1123" s="2" t="s">
        <v>10543</v>
      </c>
      <c r="K1123" s="2" t="s">
        <v>10598</v>
      </c>
      <c r="L1123" s="2">
        <v>516.0</v>
      </c>
    </row>
    <row r="1124">
      <c r="A1124" s="38">
        <v>1123.0</v>
      </c>
      <c r="B1124" s="113" t="s">
        <v>3184</v>
      </c>
      <c r="C1124" s="113" t="s">
        <v>2955</v>
      </c>
      <c r="D1124" s="114" t="s">
        <v>9913</v>
      </c>
      <c r="E1124" s="141" t="str">
        <f t="shared" si="18"/>
        <v>F277Y,A285T</v>
      </c>
      <c r="F1124" s="2">
        <v>550.0</v>
      </c>
      <c r="G1124" s="2">
        <v>0.0</v>
      </c>
      <c r="H1124" s="2" t="s">
        <v>11004</v>
      </c>
      <c r="I1124" s="2" t="s">
        <v>10965</v>
      </c>
      <c r="J1124" s="2" t="s">
        <v>10543</v>
      </c>
      <c r="K1124" s="2" t="s">
        <v>10598</v>
      </c>
      <c r="L1124" s="2">
        <v>516.0</v>
      </c>
    </row>
    <row r="1125">
      <c r="A1125" s="38">
        <v>1124.0</v>
      </c>
      <c r="B1125" s="113" t="s">
        <v>3184</v>
      </c>
      <c r="C1125" s="113" t="s">
        <v>2955</v>
      </c>
      <c r="D1125" s="114" t="s">
        <v>9915</v>
      </c>
      <c r="E1125" s="141" t="str">
        <f t="shared" si="18"/>
        <v>T65I</v>
      </c>
      <c r="F1125" s="2">
        <v>563.0</v>
      </c>
      <c r="G1125" s="2">
        <v>0.0</v>
      </c>
      <c r="H1125" s="2" t="s">
        <v>11004</v>
      </c>
      <c r="I1125" s="2" t="s">
        <v>10965</v>
      </c>
      <c r="J1125" s="2" t="s">
        <v>10543</v>
      </c>
      <c r="K1125" s="2" t="s">
        <v>10598</v>
      </c>
      <c r="L1125" s="2">
        <v>516.0</v>
      </c>
    </row>
    <row r="1126">
      <c r="A1126" s="38">
        <v>1125.0</v>
      </c>
      <c r="B1126" s="113" t="s">
        <v>3184</v>
      </c>
      <c r="C1126" s="113" t="s">
        <v>2955</v>
      </c>
      <c r="D1126" s="114" t="s">
        <v>9917</v>
      </c>
      <c r="E1126" s="141" t="str">
        <f t="shared" si="18"/>
        <v>S180A</v>
      </c>
      <c r="F1126" s="2">
        <v>556.0</v>
      </c>
      <c r="G1126" s="2">
        <v>0.0</v>
      </c>
      <c r="H1126" s="2" t="s">
        <v>11004</v>
      </c>
      <c r="I1126" s="2" t="s">
        <v>10965</v>
      </c>
      <c r="J1126" s="2" t="s">
        <v>10543</v>
      </c>
      <c r="K1126" s="2" t="s">
        <v>10598</v>
      </c>
      <c r="L1126" s="2">
        <v>516.0</v>
      </c>
    </row>
    <row r="1127">
      <c r="A1127" s="38">
        <v>1126.0</v>
      </c>
      <c r="B1127" s="113" t="s">
        <v>3184</v>
      </c>
      <c r="C1127" s="113" t="s">
        <v>2955</v>
      </c>
      <c r="D1127" s="39" t="s">
        <v>9919</v>
      </c>
      <c r="E1127" s="141" t="str">
        <f t="shared" si="18"/>
        <v>I230T</v>
      </c>
      <c r="F1127" s="2">
        <v>561.0</v>
      </c>
      <c r="G1127" s="2">
        <v>0.0</v>
      </c>
      <c r="H1127" s="2" t="s">
        <v>11004</v>
      </c>
      <c r="I1127" s="2" t="s">
        <v>10965</v>
      </c>
      <c r="J1127" s="2" t="s">
        <v>10543</v>
      </c>
      <c r="K1127" s="2" t="s">
        <v>10598</v>
      </c>
      <c r="L1127" s="2">
        <v>516.0</v>
      </c>
    </row>
    <row r="1128">
      <c r="A1128" s="38">
        <v>1127.0</v>
      </c>
      <c r="B1128" s="113" t="s">
        <v>3184</v>
      </c>
      <c r="C1128" s="113" t="s">
        <v>2955</v>
      </c>
      <c r="D1128" s="39" t="s">
        <v>9921</v>
      </c>
      <c r="E1128" s="141" t="str">
        <f t="shared" si="18"/>
        <v>A233S</v>
      </c>
      <c r="F1128" s="2">
        <v>560.0</v>
      </c>
      <c r="G1128" s="2">
        <v>0.0</v>
      </c>
      <c r="H1128" s="2" t="s">
        <v>11004</v>
      </c>
      <c r="I1128" s="2" t="s">
        <v>10965</v>
      </c>
      <c r="J1128" s="2" t="s">
        <v>10543</v>
      </c>
      <c r="K1128" s="2" t="s">
        <v>10598</v>
      </c>
      <c r="L1128" s="2">
        <v>516.0</v>
      </c>
    </row>
    <row r="1129">
      <c r="A1129" s="38">
        <v>1128.0</v>
      </c>
      <c r="B1129" s="113" t="s">
        <v>3184</v>
      </c>
      <c r="C1129" s="113" t="s">
        <v>2955</v>
      </c>
      <c r="D1129" s="39" t="s">
        <v>9923</v>
      </c>
      <c r="E1129" s="141" t="str">
        <f t="shared" si="18"/>
        <v>Y277F</v>
      </c>
      <c r="F1129" s="2">
        <v>553.0</v>
      </c>
      <c r="G1129" s="2">
        <v>0.0</v>
      </c>
      <c r="H1129" s="2" t="s">
        <v>11004</v>
      </c>
      <c r="I1129" s="2" t="s">
        <v>10965</v>
      </c>
      <c r="J1129" s="2" t="s">
        <v>10543</v>
      </c>
      <c r="K1129" s="2" t="s">
        <v>10598</v>
      </c>
      <c r="L1129" s="2">
        <v>516.0</v>
      </c>
    </row>
    <row r="1130">
      <c r="A1130" s="38">
        <v>1129.0</v>
      </c>
      <c r="B1130" s="113" t="s">
        <v>3184</v>
      </c>
      <c r="C1130" s="113" t="s">
        <v>2955</v>
      </c>
      <c r="D1130" s="39" t="s">
        <v>9925</v>
      </c>
      <c r="E1130" s="141" t="str">
        <f t="shared" si="18"/>
        <v>T285A</v>
      </c>
      <c r="F1130" s="2">
        <v>547.0</v>
      </c>
      <c r="G1130" s="2">
        <v>0.0</v>
      </c>
      <c r="H1130" s="2" t="s">
        <v>11004</v>
      </c>
      <c r="I1130" s="2" t="s">
        <v>10965</v>
      </c>
      <c r="J1130" s="2" t="s">
        <v>10543</v>
      </c>
      <c r="K1130" s="2" t="s">
        <v>10598</v>
      </c>
      <c r="L1130" s="2">
        <v>516.0</v>
      </c>
    </row>
    <row r="1131">
      <c r="A1131" s="38">
        <v>1130.0</v>
      </c>
      <c r="B1131" s="113" t="s">
        <v>3184</v>
      </c>
      <c r="C1131" s="113" t="s">
        <v>2955</v>
      </c>
      <c r="D1131" s="39" t="s">
        <v>9927</v>
      </c>
      <c r="E1131" s="141" t="str">
        <f t="shared" si="18"/>
        <v>Y309F</v>
      </c>
      <c r="F1131" s="2">
        <v>561.0</v>
      </c>
      <c r="G1131" s="2">
        <v>0.0</v>
      </c>
      <c r="H1131" s="2" t="s">
        <v>11004</v>
      </c>
      <c r="I1131" s="2" t="s">
        <v>10965</v>
      </c>
      <c r="J1131" s="2" t="s">
        <v>10543</v>
      </c>
      <c r="K1131" s="2" t="s">
        <v>10598</v>
      </c>
      <c r="L1131" s="2">
        <v>516.0</v>
      </c>
    </row>
    <row r="1132">
      <c r="A1132" s="38">
        <v>1131.0</v>
      </c>
      <c r="B1132" s="113" t="s">
        <v>3184</v>
      </c>
      <c r="C1132" s="113" t="s">
        <v>2955</v>
      </c>
      <c r="D1132" s="39" t="s">
        <v>9929</v>
      </c>
      <c r="E1132" s="141" t="str">
        <f t="shared" si="18"/>
        <v>S180A,Y277F</v>
      </c>
      <c r="F1132" s="2">
        <v>547.0</v>
      </c>
      <c r="G1132" s="2">
        <v>0.0</v>
      </c>
      <c r="H1132" s="2" t="s">
        <v>11004</v>
      </c>
      <c r="I1132" s="2" t="s">
        <v>10965</v>
      </c>
      <c r="J1132" s="2" t="s">
        <v>10543</v>
      </c>
      <c r="K1132" s="2" t="s">
        <v>10598</v>
      </c>
      <c r="L1132" s="2">
        <v>516.0</v>
      </c>
    </row>
    <row r="1133">
      <c r="A1133" s="38">
        <v>1132.0</v>
      </c>
      <c r="B1133" s="113" t="s">
        <v>3184</v>
      </c>
      <c r="C1133" s="113" t="s">
        <v>2955</v>
      </c>
      <c r="D1133" s="39" t="s">
        <v>9931</v>
      </c>
      <c r="E1133" s="141" t="str">
        <f t="shared" si="18"/>
        <v>S180A,T285A</v>
      </c>
      <c r="F1133" s="2">
        <v>540.0</v>
      </c>
      <c r="G1133" s="2">
        <v>0.0</v>
      </c>
      <c r="H1133" s="2" t="s">
        <v>11004</v>
      </c>
      <c r="I1133" s="2" t="s">
        <v>10965</v>
      </c>
      <c r="J1133" s="2" t="s">
        <v>10543</v>
      </c>
      <c r="K1133" s="2" t="s">
        <v>10598</v>
      </c>
      <c r="L1133" s="2">
        <v>516.0</v>
      </c>
    </row>
    <row r="1134">
      <c r="A1134" s="38">
        <v>1133.0</v>
      </c>
      <c r="B1134" s="113" t="s">
        <v>3184</v>
      </c>
      <c r="C1134" s="113" t="s">
        <v>2955</v>
      </c>
      <c r="D1134" s="39" t="s">
        <v>9933</v>
      </c>
      <c r="E1134" s="141" t="str">
        <f t="shared" si="18"/>
        <v>Y277F,T285A</v>
      </c>
      <c r="F1134" s="2">
        <v>536.0</v>
      </c>
      <c r="G1134" s="2">
        <v>0.0</v>
      </c>
      <c r="H1134" s="2" t="s">
        <v>11004</v>
      </c>
      <c r="I1134" s="2" t="s">
        <v>10965</v>
      </c>
      <c r="J1134" s="2" t="s">
        <v>10543</v>
      </c>
      <c r="K1134" s="2" t="s">
        <v>10598</v>
      </c>
      <c r="L1134" s="2">
        <v>516.0</v>
      </c>
    </row>
    <row r="1135">
      <c r="A1135" s="38">
        <v>1134.0</v>
      </c>
      <c r="B1135" s="113" t="s">
        <v>3184</v>
      </c>
      <c r="C1135" s="113" t="s">
        <v>2955</v>
      </c>
      <c r="D1135" s="2" t="s">
        <v>9935</v>
      </c>
      <c r="E1135" s="141" t="str">
        <f t="shared" si="18"/>
        <v>T65I,I111V,S116Y,L153M,S180A,I230T,A233S,M236V,I274V,F275L,Y277F,V279F,T285A,A298P,Y309F</v>
      </c>
      <c r="F1135" s="2">
        <v>532.0</v>
      </c>
      <c r="G1135" s="2">
        <v>0.0</v>
      </c>
      <c r="H1135" s="2" t="s">
        <v>11004</v>
      </c>
      <c r="I1135" s="2" t="s">
        <v>10965</v>
      </c>
      <c r="J1135" s="2" t="s">
        <v>10543</v>
      </c>
      <c r="K1135" s="2" t="s">
        <v>10598</v>
      </c>
      <c r="L1135" s="2">
        <v>516.0</v>
      </c>
    </row>
    <row r="1136">
      <c r="A1136" s="38">
        <v>1135.0</v>
      </c>
      <c r="B1136" s="113" t="s">
        <v>3184</v>
      </c>
      <c r="C1136" s="113" t="s">
        <v>2955</v>
      </c>
      <c r="D1136" s="2" t="s">
        <v>9936</v>
      </c>
      <c r="E1136" s="141" t="str">
        <f t="shared" si="18"/>
        <v>T65I,I111V,S116Y,L153M,S180A,I230T,A233S,M236V,I274V,F275L,Y277F,V279F,T285A,A298P</v>
      </c>
      <c r="F1136" s="2">
        <v>532.0</v>
      </c>
      <c r="G1136" s="2">
        <v>0.0</v>
      </c>
      <c r="H1136" s="2" t="s">
        <v>11004</v>
      </c>
      <c r="I1136" s="2" t="s">
        <v>10965</v>
      </c>
      <c r="J1136" s="2" t="s">
        <v>10543</v>
      </c>
      <c r="K1136" s="2" t="s">
        <v>10598</v>
      </c>
      <c r="L1136" s="2">
        <v>516.0</v>
      </c>
    </row>
    <row r="1137">
      <c r="A1137" s="38">
        <v>1136.0</v>
      </c>
      <c r="B1137" s="113" t="s">
        <v>3184</v>
      </c>
      <c r="C1137" s="113" t="s">
        <v>2955</v>
      </c>
      <c r="D1137" s="2" t="s">
        <v>9937</v>
      </c>
      <c r="E1137" s="141" t="str">
        <f t="shared" si="18"/>
        <v>T65I,I111V,S116Y,L153M,S180A,I230T,A233S,M236V,I274V,F275L,Y277F,V279F,T285A</v>
      </c>
      <c r="F1137" s="2">
        <v>532.0</v>
      </c>
      <c r="G1137" s="2">
        <v>0.0</v>
      </c>
      <c r="H1137" s="2" t="s">
        <v>11004</v>
      </c>
      <c r="I1137" s="2" t="s">
        <v>10965</v>
      </c>
      <c r="J1137" s="2" t="s">
        <v>10543</v>
      </c>
      <c r="K1137" s="2" t="s">
        <v>10598</v>
      </c>
      <c r="L1137" s="2">
        <v>516.0</v>
      </c>
    </row>
    <row r="1138">
      <c r="A1138" s="38">
        <v>1137.0</v>
      </c>
      <c r="B1138" s="113" t="s">
        <v>3184</v>
      </c>
      <c r="C1138" s="113" t="s">
        <v>2955</v>
      </c>
      <c r="D1138" s="2" t="s">
        <v>9939</v>
      </c>
      <c r="E1138" s="141" t="str">
        <f t="shared" si="18"/>
        <v>T65I,I111V,S116Y,L153M,S180A,I230T,A233S,M236V,I274V,F275L,Y277F,V279F</v>
      </c>
      <c r="F1138" s="2">
        <v>543.0</v>
      </c>
      <c r="G1138" s="2">
        <v>0.0</v>
      </c>
      <c r="H1138" s="2" t="s">
        <v>11004</v>
      </c>
      <c r="I1138" s="2" t="s">
        <v>10965</v>
      </c>
      <c r="J1138" s="2" t="s">
        <v>10543</v>
      </c>
      <c r="K1138" s="2" t="s">
        <v>10598</v>
      </c>
      <c r="L1138" s="2">
        <v>516.0</v>
      </c>
    </row>
    <row r="1139">
      <c r="A1139" s="38">
        <v>1138.0</v>
      </c>
      <c r="B1139" s="113" t="s">
        <v>3184</v>
      </c>
      <c r="C1139" s="113" t="s">
        <v>2955</v>
      </c>
      <c r="D1139" s="2" t="s">
        <v>9941</v>
      </c>
      <c r="E1139" s="141" t="str">
        <f t="shared" si="18"/>
        <v>T65I,I111V,S116Y,L153M,S180A,I230T,A233S,M236V,I274V,F275L,Y277F</v>
      </c>
      <c r="F1139" s="2">
        <v>543.0</v>
      </c>
      <c r="G1139" s="2">
        <v>0.0</v>
      </c>
      <c r="H1139" s="2" t="s">
        <v>11004</v>
      </c>
      <c r="I1139" s="2" t="s">
        <v>10965</v>
      </c>
      <c r="J1139" s="2" t="s">
        <v>10543</v>
      </c>
      <c r="K1139" s="2" t="s">
        <v>10598</v>
      </c>
      <c r="L1139" s="2">
        <v>516.0</v>
      </c>
    </row>
    <row r="1140">
      <c r="A1140" s="38">
        <v>1139.0</v>
      </c>
      <c r="B1140" s="113" t="s">
        <v>3184</v>
      </c>
      <c r="C1140" s="113" t="s">
        <v>2955</v>
      </c>
      <c r="D1140" s="2" t="s">
        <v>9943</v>
      </c>
      <c r="E1140" s="141" t="str">
        <f t="shared" si="18"/>
        <v>T65I,I111V,S116Y,L153M,S180A,I230T,A233S,M236V,I274V,F275L</v>
      </c>
      <c r="F1140" s="2">
        <v>551.0</v>
      </c>
      <c r="G1140" s="2">
        <v>0.0</v>
      </c>
      <c r="H1140" s="2" t="s">
        <v>11004</v>
      </c>
      <c r="I1140" s="2" t="s">
        <v>10965</v>
      </c>
      <c r="J1140" s="2" t="s">
        <v>10543</v>
      </c>
      <c r="K1140" s="2" t="s">
        <v>10598</v>
      </c>
      <c r="L1140" s="2">
        <v>516.0</v>
      </c>
    </row>
    <row r="1141">
      <c r="A1141" s="38">
        <v>1140.0</v>
      </c>
      <c r="B1141" s="113" t="s">
        <v>3184</v>
      </c>
      <c r="C1141" s="113" t="s">
        <v>2955</v>
      </c>
      <c r="D1141" s="2" t="s">
        <v>9945</v>
      </c>
      <c r="E1141" s="141" t="str">
        <f t="shared" si="18"/>
        <v>T65I,I111V,S116Y,L153M,S180A,I230T,A233S,M236V,I274V</v>
      </c>
      <c r="F1141" s="2">
        <v>551.0</v>
      </c>
      <c r="G1141" s="2">
        <v>0.0</v>
      </c>
      <c r="H1141" s="2" t="s">
        <v>11004</v>
      </c>
      <c r="I1141" s="2" t="s">
        <v>10965</v>
      </c>
      <c r="J1141" s="2" t="s">
        <v>10543</v>
      </c>
      <c r="K1141" s="2" t="s">
        <v>10598</v>
      </c>
      <c r="L1141" s="2">
        <v>516.0</v>
      </c>
    </row>
    <row r="1142">
      <c r="A1142" s="38">
        <v>1141.0</v>
      </c>
      <c r="B1142" s="113" t="s">
        <v>3184</v>
      </c>
      <c r="C1142" s="113" t="s">
        <v>2955</v>
      </c>
      <c r="D1142" s="2" t="s">
        <v>9947</v>
      </c>
      <c r="E1142" s="141" t="str">
        <f t="shared" si="18"/>
        <v>T65I,I111V,S116Y,L153M,S180A,I230T,A233S,M236V</v>
      </c>
      <c r="F1142" s="2">
        <v>551.0</v>
      </c>
      <c r="G1142" s="2">
        <v>0.0</v>
      </c>
      <c r="H1142" s="2" t="s">
        <v>11004</v>
      </c>
      <c r="I1142" s="2" t="s">
        <v>10965</v>
      </c>
      <c r="J1142" s="2" t="s">
        <v>10543</v>
      </c>
      <c r="K1142" s="2" t="s">
        <v>10598</v>
      </c>
      <c r="L1142" s="2">
        <v>516.0</v>
      </c>
    </row>
    <row r="1143">
      <c r="A1143" s="38">
        <v>1142.0</v>
      </c>
      <c r="B1143" s="113" t="s">
        <v>3184</v>
      </c>
      <c r="C1143" s="113" t="s">
        <v>2955</v>
      </c>
      <c r="D1143" s="2" t="s">
        <v>9949</v>
      </c>
      <c r="E1143" s="141" t="str">
        <f t="shared" si="18"/>
        <v>T65I,I111V,S116Y,L153M,S180A,I230T,A233S</v>
      </c>
      <c r="F1143" s="2">
        <v>551.0</v>
      </c>
      <c r="G1143" s="2">
        <v>0.0</v>
      </c>
      <c r="H1143" s="2" t="s">
        <v>11004</v>
      </c>
      <c r="I1143" s="2" t="s">
        <v>10965</v>
      </c>
      <c r="J1143" s="2" t="s">
        <v>10543</v>
      </c>
      <c r="K1143" s="2" t="s">
        <v>10598</v>
      </c>
      <c r="L1143" s="2">
        <v>516.0</v>
      </c>
    </row>
    <row r="1144">
      <c r="A1144" s="38">
        <v>1143.0</v>
      </c>
      <c r="B1144" s="113" t="s">
        <v>3184</v>
      </c>
      <c r="C1144" s="113" t="s">
        <v>2955</v>
      </c>
      <c r="D1144" s="2" t="s">
        <v>9951</v>
      </c>
      <c r="E1144" s="141" t="str">
        <f t="shared" si="18"/>
        <v>T65I,I111V,S116Y,L153M,S180A,I230T</v>
      </c>
      <c r="F1144" s="2">
        <v>551.0</v>
      </c>
      <c r="G1144" s="2">
        <v>0.0</v>
      </c>
      <c r="H1144" s="2" t="s">
        <v>11004</v>
      </c>
      <c r="I1144" s="2" t="s">
        <v>10965</v>
      </c>
      <c r="J1144" s="2" t="s">
        <v>10543</v>
      </c>
      <c r="K1144" s="2" t="s">
        <v>10598</v>
      </c>
      <c r="L1144" s="2">
        <v>516.0</v>
      </c>
    </row>
    <row r="1145">
      <c r="A1145" s="38">
        <v>1144.0</v>
      </c>
      <c r="B1145" s="113" t="s">
        <v>3184</v>
      </c>
      <c r="C1145" s="113" t="s">
        <v>2955</v>
      </c>
      <c r="D1145" s="2" t="s">
        <v>9953</v>
      </c>
      <c r="E1145" s="141" t="str">
        <f t="shared" si="18"/>
        <v>T65I,I111V,S116Y,L153M,S180A</v>
      </c>
      <c r="F1145" s="2">
        <v>555.0</v>
      </c>
      <c r="G1145" s="2">
        <v>0.0</v>
      </c>
      <c r="H1145" s="2" t="s">
        <v>11004</v>
      </c>
      <c r="I1145" s="2" t="s">
        <v>10965</v>
      </c>
      <c r="J1145" s="2" t="s">
        <v>10543</v>
      </c>
      <c r="K1145" s="2" t="s">
        <v>10598</v>
      </c>
      <c r="L1145" s="2">
        <v>516.0</v>
      </c>
    </row>
    <row r="1146">
      <c r="A1146" s="38">
        <v>1145.0</v>
      </c>
      <c r="B1146" s="113" t="s">
        <v>3184</v>
      </c>
      <c r="C1146" s="113" t="s">
        <v>2955</v>
      </c>
      <c r="D1146" s="2" t="s">
        <v>9955</v>
      </c>
      <c r="E1146" s="141" t="str">
        <f t="shared" si="18"/>
        <v>T65I,I111V,S116Y,L153M</v>
      </c>
      <c r="F1146" s="2">
        <v>559.0</v>
      </c>
      <c r="G1146" s="2">
        <v>0.0</v>
      </c>
      <c r="H1146" s="2" t="s">
        <v>11004</v>
      </c>
      <c r="I1146" s="2" t="s">
        <v>10965</v>
      </c>
      <c r="J1146" s="2" t="s">
        <v>10543</v>
      </c>
      <c r="K1146" s="2" t="s">
        <v>10598</v>
      </c>
      <c r="L1146" s="2">
        <v>516.0</v>
      </c>
    </row>
    <row r="1147">
      <c r="A1147" s="38">
        <v>1146.0</v>
      </c>
      <c r="B1147" s="113" t="s">
        <v>3184</v>
      </c>
      <c r="C1147" s="113" t="s">
        <v>2955</v>
      </c>
      <c r="D1147" s="2" t="s">
        <v>9957</v>
      </c>
      <c r="E1147" s="141" t="str">
        <f t="shared" si="18"/>
        <v>T65I,I111V,S116Y</v>
      </c>
      <c r="F1147" s="2">
        <v>559.0</v>
      </c>
      <c r="G1147" s="2">
        <v>0.0</v>
      </c>
      <c r="H1147" s="2" t="s">
        <v>11004</v>
      </c>
      <c r="I1147" s="2" t="s">
        <v>10965</v>
      </c>
      <c r="J1147" s="2" t="s">
        <v>10543</v>
      </c>
      <c r="K1147" s="2" t="s">
        <v>10598</v>
      </c>
      <c r="L1147" s="2">
        <v>516.0</v>
      </c>
    </row>
    <row r="1148">
      <c r="A1148" s="38">
        <v>1147.0</v>
      </c>
      <c r="B1148" s="113" t="s">
        <v>3184</v>
      </c>
      <c r="C1148" s="113" t="s">
        <v>2955</v>
      </c>
      <c r="D1148" s="2" t="s">
        <v>9959</v>
      </c>
      <c r="E1148" s="141" t="str">
        <f t="shared" si="18"/>
        <v>T65I,I111V</v>
      </c>
      <c r="F1148" s="2">
        <v>563.0</v>
      </c>
      <c r="G1148" s="2">
        <v>0.0</v>
      </c>
      <c r="H1148" s="2" t="s">
        <v>11004</v>
      </c>
      <c r="I1148" s="2" t="s">
        <v>10965</v>
      </c>
      <c r="J1148" s="2" t="s">
        <v>10543</v>
      </c>
      <c r="K1148" s="2" t="s">
        <v>10598</v>
      </c>
      <c r="L1148" s="2">
        <v>516.0</v>
      </c>
    </row>
    <row r="1149">
      <c r="A1149" s="38">
        <v>1148.0</v>
      </c>
      <c r="B1149" s="113" t="s">
        <v>3184</v>
      </c>
      <c r="C1149" s="113" t="s">
        <v>2955</v>
      </c>
      <c r="D1149" s="2" t="s">
        <v>9961</v>
      </c>
      <c r="E1149" s="141" t="str">
        <f t="shared" si="18"/>
        <v>I111V,S116Y,L153M,S180A,I230T,A233S,M236V,I274V,F275L,Y277F,V279F,T285A,A298P,Y309F</v>
      </c>
      <c r="F1149" s="2">
        <v>532.0</v>
      </c>
      <c r="G1149" s="2">
        <v>0.0</v>
      </c>
      <c r="H1149" s="2" t="s">
        <v>11004</v>
      </c>
      <c r="I1149" s="2" t="s">
        <v>10965</v>
      </c>
      <c r="J1149" s="2" t="s">
        <v>10543</v>
      </c>
      <c r="K1149" s="2" t="s">
        <v>10598</v>
      </c>
      <c r="L1149" s="2">
        <v>516.0</v>
      </c>
    </row>
    <row r="1150">
      <c r="A1150" s="38">
        <v>1149.0</v>
      </c>
      <c r="B1150" s="113" t="s">
        <v>3184</v>
      </c>
      <c r="C1150" s="113" t="s">
        <v>2955</v>
      </c>
      <c r="D1150" s="2" t="s">
        <v>9962</v>
      </c>
      <c r="E1150" s="141" t="str">
        <f t="shared" si="18"/>
        <v>S116Y,L153M,S180A,I230T,A233S,M236V,I274V,F275L,Y277F,V279F,T285A,A298P,Y309F</v>
      </c>
      <c r="F1150" s="2">
        <v>532.0</v>
      </c>
      <c r="G1150" s="2">
        <v>0.0</v>
      </c>
      <c r="H1150" s="2" t="s">
        <v>11004</v>
      </c>
      <c r="I1150" s="2" t="s">
        <v>10965</v>
      </c>
      <c r="J1150" s="2" t="s">
        <v>10543</v>
      </c>
      <c r="K1150" s="2" t="s">
        <v>10598</v>
      </c>
      <c r="L1150" s="2">
        <v>516.0</v>
      </c>
    </row>
    <row r="1151">
      <c r="A1151" s="38">
        <v>1150.0</v>
      </c>
      <c r="B1151" s="113" t="s">
        <v>3184</v>
      </c>
      <c r="C1151" s="113" t="s">
        <v>2955</v>
      </c>
      <c r="D1151" s="2" t="s">
        <v>9964</v>
      </c>
      <c r="E1151" s="141" t="str">
        <f t="shared" si="18"/>
        <v>L153M,S180A,I230T,A233S,M236V,I274V,F275L,Y277F,V279F,T285A,A298P,Y309F</v>
      </c>
      <c r="F1151" s="2">
        <v>532.0</v>
      </c>
      <c r="G1151" s="2">
        <v>0.0</v>
      </c>
      <c r="H1151" s="2" t="s">
        <v>11004</v>
      </c>
      <c r="I1151" s="2" t="s">
        <v>10965</v>
      </c>
      <c r="J1151" s="2" t="s">
        <v>10543</v>
      </c>
      <c r="K1151" s="2" t="s">
        <v>10598</v>
      </c>
      <c r="L1151" s="2">
        <v>516.0</v>
      </c>
    </row>
    <row r="1152">
      <c r="A1152" s="38">
        <v>1151.0</v>
      </c>
      <c r="B1152" s="113" t="s">
        <v>3184</v>
      </c>
      <c r="C1152" s="113" t="s">
        <v>2955</v>
      </c>
      <c r="D1152" s="2" t="s">
        <v>9966</v>
      </c>
      <c r="E1152" s="141" t="str">
        <f t="shared" si="18"/>
        <v>S180A,I230T,A233S,M236V,I274V,F275L,Y277F,V279F,T285A,A298P,Y309F</v>
      </c>
      <c r="F1152" s="2">
        <v>532.0</v>
      </c>
      <c r="G1152" s="2">
        <v>0.0</v>
      </c>
      <c r="H1152" s="2" t="s">
        <v>11004</v>
      </c>
      <c r="I1152" s="2" t="s">
        <v>10965</v>
      </c>
      <c r="J1152" s="2" t="s">
        <v>10543</v>
      </c>
      <c r="K1152" s="2" t="s">
        <v>10598</v>
      </c>
      <c r="L1152" s="2">
        <v>516.0</v>
      </c>
    </row>
    <row r="1153">
      <c r="A1153" s="38">
        <v>1152.0</v>
      </c>
      <c r="B1153" s="113" t="s">
        <v>3184</v>
      </c>
      <c r="C1153" s="113" t="s">
        <v>2955</v>
      </c>
      <c r="D1153" s="2" t="s">
        <v>9968</v>
      </c>
      <c r="E1153" s="141" t="str">
        <f t="shared" si="18"/>
        <v>I230T,A233S,M236V,I274V,F275L,Y277F,V279F,T285A,A298P,Y309F</v>
      </c>
      <c r="F1153" s="2">
        <v>534.0</v>
      </c>
      <c r="G1153" s="2">
        <v>0.0</v>
      </c>
      <c r="H1153" s="2" t="s">
        <v>11004</v>
      </c>
      <c r="I1153" s="2" t="s">
        <v>10965</v>
      </c>
      <c r="J1153" s="2" t="s">
        <v>10543</v>
      </c>
      <c r="K1153" s="2" t="s">
        <v>10598</v>
      </c>
      <c r="L1153" s="2">
        <v>516.0</v>
      </c>
    </row>
    <row r="1154">
      <c r="A1154" s="38">
        <v>1153.0</v>
      </c>
      <c r="B1154" s="113" t="s">
        <v>3184</v>
      </c>
      <c r="C1154" s="113" t="s">
        <v>2955</v>
      </c>
      <c r="D1154" s="2" t="s">
        <v>9970</v>
      </c>
      <c r="E1154" s="141" t="str">
        <f t="shared" si="18"/>
        <v>A233S,M236V,I274V,F275L,Y277F,V279F,T285A,A298P,Y309F</v>
      </c>
      <c r="F1154" s="2">
        <v>538.0</v>
      </c>
      <c r="G1154" s="2">
        <v>0.0</v>
      </c>
      <c r="H1154" s="2" t="s">
        <v>11004</v>
      </c>
      <c r="I1154" s="2" t="s">
        <v>10965</v>
      </c>
      <c r="J1154" s="2" t="s">
        <v>10543</v>
      </c>
      <c r="K1154" s="2" t="s">
        <v>10598</v>
      </c>
      <c r="L1154" s="2">
        <v>516.0</v>
      </c>
    </row>
    <row r="1155">
      <c r="A1155" s="38">
        <v>1154.0</v>
      </c>
      <c r="B1155" s="113" t="s">
        <v>3184</v>
      </c>
      <c r="C1155" s="113" t="s">
        <v>2955</v>
      </c>
      <c r="D1155" s="2" t="s">
        <v>9972</v>
      </c>
      <c r="E1155" s="141" t="str">
        <f t="shared" si="18"/>
        <v>M236V,I274V,F275L,Y277F,V279F,T285A,A298P,Y309F</v>
      </c>
      <c r="F1155" s="2">
        <v>538.0</v>
      </c>
      <c r="G1155" s="2">
        <v>0.0</v>
      </c>
      <c r="H1155" s="2" t="s">
        <v>11004</v>
      </c>
      <c r="I1155" s="2" t="s">
        <v>10965</v>
      </c>
      <c r="J1155" s="2" t="s">
        <v>10543</v>
      </c>
      <c r="K1155" s="2" t="s">
        <v>10598</v>
      </c>
      <c r="L1155" s="2">
        <v>516.0</v>
      </c>
    </row>
    <row r="1156">
      <c r="A1156" s="38">
        <v>1155.0</v>
      </c>
      <c r="B1156" s="113" t="s">
        <v>3184</v>
      </c>
      <c r="C1156" s="113" t="s">
        <v>2955</v>
      </c>
      <c r="D1156" s="2" t="s">
        <v>9974</v>
      </c>
      <c r="E1156" s="141" t="str">
        <f t="shared" si="18"/>
        <v>I274V,F275L,Y277F,V279F,T285A,A298P,Y309F</v>
      </c>
      <c r="F1156" s="2">
        <v>538.0</v>
      </c>
      <c r="G1156" s="2">
        <v>0.0</v>
      </c>
      <c r="H1156" s="2" t="s">
        <v>11004</v>
      </c>
      <c r="I1156" s="2" t="s">
        <v>10965</v>
      </c>
      <c r="J1156" s="2" t="s">
        <v>10543</v>
      </c>
      <c r="K1156" s="2" t="s">
        <v>10598</v>
      </c>
      <c r="L1156" s="2">
        <v>516.0</v>
      </c>
    </row>
    <row r="1157">
      <c r="A1157" s="38">
        <v>1156.0</v>
      </c>
      <c r="B1157" s="113" t="s">
        <v>3184</v>
      </c>
      <c r="C1157" s="113" t="s">
        <v>2955</v>
      </c>
      <c r="D1157" s="2" t="s">
        <v>9976</v>
      </c>
      <c r="E1157" s="141" t="str">
        <f t="shared" si="18"/>
        <v>F275L,Y277F,V279F,T285A,A298P,Y309F</v>
      </c>
      <c r="F1157" s="2">
        <v>538.0</v>
      </c>
      <c r="G1157" s="2">
        <v>0.0</v>
      </c>
      <c r="H1157" s="2" t="s">
        <v>11004</v>
      </c>
      <c r="I1157" s="2" t="s">
        <v>10965</v>
      </c>
      <c r="J1157" s="2" t="s">
        <v>10543</v>
      </c>
      <c r="K1157" s="2" t="s">
        <v>10598</v>
      </c>
      <c r="L1157" s="2">
        <v>516.0</v>
      </c>
    </row>
    <row r="1158">
      <c r="A1158" s="38">
        <v>1157.0</v>
      </c>
      <c r="B1158" s="113" t="s">
        <v>3184</v>
      </c>
      <c r="C1158" s="113" t="s">
        <v>2955</v>
      </c>
      <c r="D1158" s="2" t="s">
        <v>9978</v>
      </c>
      <c r="E1158" s="141" t="str">
        <f t="shared" si="18"/>
        <v>Y277F,V279F,T285A,A298P,Y309F</v>
      </c>
      <c r="F1158" s="2">
        <v>538.0</v>
      </c>
      <c r="G1158" s="2">
        <v>0.0</v>
      </c>
      <c r="H1158" s="2" t="s">
        <v>11004</v>
      </c>
      <c r="I1158" s="2" t="s">
        <v>10965</v>
      </c>
      <c r="J1158" s="2" t="s">
        <v>10543</v>
      </c>
      <c r="K1158" s="2" t="s">
        <v>10598</v>
      </c>
      <c r="L1158" s="2">
        <v>516.0</v>
      </c>
    </row>
    <row r="1159">
      <c r="A1159" s="38">
        <v>1158.0</v>
      </c>
      <c r="B1159" s="113" t="s">
        <v>3184</v>
      </c>
      <c r="C1159" s="113" t="s">
        <v>2955</v>
      </c>
      <c r="D1159" s="2" t="s">
        <v>9980</v>
      </c>
      <c r="E1159" s="141" t="str">
        <f t="shared" si="18"/>
        <v>V279F,T285A,A298P,Y309F</v>
      </c>
      <c r="F1159" s="2">
        <v>546.0</v>
      </c>
      <c r="G1159" s="2">
        <v>0.0</v>
      </c>
      <c r="H1159" s="2" t="s">
        <v>11004</v>
      </c>
      <c r="I1159" s="2" t="s">
        <v>10965</v>
      </c>
      <c r="J1159" s="2" t="s">
        <v>10543</v>
      </c>
      <c r="K1159" s="2" t="s">
        <v>10598</v>
      </c>
      <c r="L1159" s="2">
        <v>516.0</v>
      </c>
    </row>
    <row r="1160">
      <c r="A1160" s="38">
        <v>1159.0</v>
      </c>
      <c r="B1160" s="113" t="s">
        <v>3184</v>
      </c>
      <c r="C1160" s="113" t="s">
        <v>2955</v>
      </c>
      <c r="D1160" s="2" t="s">
        <v>9982</v>
      </c>
      <c r="E1160" s="141" t="str">
        <f t="shared" si="18"/>
        <v>T285A,A298P,Y309F</v>
      </c>
      <c r="F1160" s="2">
        <v>546.0</v>
      </c>
      <c r="G1160" s="2">
        <v>0.0</v>
      </c>
      <c r="H1160" s="2" t="s">
        <v>11004</v>
      </c>
      <c r="I1160" s="2" t="s">
        <v>10965</v>
      </c>
      <c r="J1160" s="2" t="s">
        <v>10543</v>
      </c>
      <c r="K1160" s="2" t="s">
        <v>10598</v>
      </c>
      <c r="L1160" s="2">
        <v>516.0</v>
      </c>
    </row>
    <row r="1161">
      <c r="A1161" s="38">
        <v>1160.0</v>
      </c>
      <c r="B1161" s="113" t="s">
        <v>3184</v>
      </c>
      <c r="C1161" s="113" t="s">
        <v>2955</v>
      </c>
      <c r="D1161" s="2" t="s">
        <v>9984</v>
      </c>
      <c r="E1161" s="141" t="str">
        <f t="shared" si="18"/>
        <v>A298P,Y309F</v>
      </c>
      <c r="F1161" s="2">
        <v>561.0</v>
      </c>
      <c r="G1161" s="2">
        <v>0.0</v>
      </c>
      <c r="H1161" s="2" t="s">
        <v>11004</v>
      </c>
      <c r="I1161" s="2" t="s">
        <v>10965</v>
      </c>
      <c r="J1161" s="2" t="s">
        <v>10543</v>
      </c>
      <c r="K1161" s="2" t="s">
        <v>10598</v>
      </c>
      <c r="L1161" s="2">
        <v>516.0</v>
      </c>
    </row>
    <row r="1162">
      <c r="A1162" s="38">
        <v>1161.0</v>
      </c>
      <c r="B1162" s="113" t="s">
        <v>3184</v>
      </c>
      <c r="C1162" s="113" t="s">
        <v>2955</v>
      </c>
      <c r="D1162" s="114" t="s">
        <v>9986</v>
      </c>
      <c r="E1162" s="141" t="str">
        <f t="shared" si="18"/>
        <v>R9A,R13A</v>
      </c>
      <c r="F1162" s="2">
        <v>530.0</v>
      </c>
      <c r="G1162" s="2">
        <v>0.0</v>
      </c>
      <c r="H1162" s="2" t="s">
        <v>11004</v>
      </c>
      <c r="I1162" s="2" t="s">
        <v>10965</v>
      </c>
      <c r="J1162" s="2" t="s">
        <v>10543</v>
      </c>
      <c r="K1162" s="2" t="s">
        <v>10598</v>
      </c>
      <c r="L1162" s="2">
        <v>539.0</v>
      </c>
    </row>
    <row r="1163">
      <c r="A1163" s="38">
        <v>1162.0</v>
      </c>
      <c r="B1163" s="113" t="s">
        <v>3184</v>
      </c>
      <c r="C1163" s="113" t="s">
        <v>2955</v>
      </c>
      <c r="D1163" s="114" t="s">
        <v>9988</v>
      </c>
      <c r="E1163" s="141" t="str">
        <f t="shared" si="18"/>
        <v>R9A</v>
      </c>
      <c r="F1163" s="2">
        <v>530.0</v>
      </c>
      <c r="G1163" s="2">
        <v>0.0</v>
      </c>
      <c r="H1163" s="2" t="s">
        <v>11004</v>
      </c>
      <c r="I1163" s="2" t="s">
        <v>10965</v>
      </c>
      <c r="J1163" s="2" t="s">
        <v>10543</v>
      </c>
      <c r="K1163" s="2" t="s">
        <v>10598</v>
      </c>
      <c r="L1163" s="2">
        <v>539.0</v>
      </c>
    </row>
    <row r="1164">
      <c r="A1164" s="38">
        <v>1163.0</v>
      </c>
      <c r="B1164" s="113" t="s">
        <v>3184</v>
      </c>
      <c r="C1164" s="113" t="s">
        <v>2955</v>
      </c>
      <c r="D1164" s="114" t="s">
        <v>9990</v>
      </c>
      <c r="E1164" s="141" t="str">
        <f t="shared" si="18"/>
        <v>R13A</v>
      </c>
      <c r="F1164" s="2">
        <v>530.0</v>
      </c>
      <c r="G1164" s="2">
        <v>0.0</v>
      </c>
      <c r="H1164" s="2" t="s">
        <v>11004</v>
      </c>
      <c r="I1164" s="2" t="s">
        <v>10965</v>
      </c>
      <c r="J1164" s="2" t="s">
        <v>10543</v>
      </c>
      <c r="K1164" s="2" t="s">
        <v>10598</v>
      </c>
      <c r="L1164" s="2">
        <v>539.0</v>
      </c>
    </row>
    <row r="1165">
      <c r="A1165" s="38">
        <v>1164.0</v>
      </c>
      <c r="B1165" s="113" t="s">
        <v>3184</v>
      </c>
      <c r="C1165" s="113" t="s">
        <v>2955</v>
      </c>
      <c r="D1165" s="114" t="s">
        <v>9992</v>
      </c>
      <c r="E1165" s="141" t="str">
        <f t="shared" si="18"/>
        <v>R50A</v>
      </c>
      <c r="F1165" s="2">
        <v>530.0</v>
      </c>
      <c r="G1165" s="2">
        <v>0.0</v>
      </c>
      <c r="H1165" s="2" t="s">
        <v>11004</v>
      </c>
      <c r="I1165" s="2" t="s">
        <v>10965</v>
      </c>
      <c r="J1165" s="2" t="s">
        <v>10543</v>
      </c>
      <c r="K1165" s="2" t="s">
        <v>10598</v>
      </c>
      <c r="L1165" s="2">
        <v>539.0</v>
      </c>
    </row>
    <row r="1166">
      <c r="A1166" s="38">
        <v>1165.0</v>
      </c>
      <c r="B1166" s="113" t="s">
        <v>3184</v>
      </c>
      <c r="C1166" s="113" t="s">
        <v>2955</v>
      </c>
      <c r="D1166" s="114" t="s">
        <v>9994</v>
      </c>
      <c r="E1166" s="141" t="str">
        <f t="shared" si="18"/>
        <v>H46Y,H54S</v>
      </c>
      <c r="F1166" s="2">
        <v>530.0</v>
      </c>
      <c r="G1166" s="2">
        <v>0.0</v>
      </c>
      <c r="H1166" s="2" t="s">
        <v>11004</v>
      </c>
      <c r="I1166" s="2" t="s">
        <v>10965</v>
      </c>
      <c r="J1166" s="2" t="s">
        <v>10543</v>
      </c>
      <c r="K1166" s="2" t="s">
        <v>10598</v>
      </c>
      <c r="L1166" s="2">
        <v>539.0</v>
      </c>
    </row>
    <row r="1167">
      <c r="A1167" s="38">
        <v>1166.0</v>
      </c>
      <c r="B1167" s="113" t="s">
        <v>3184</v>
      </c>
      <c r="C1167" s="113" t="s">
        <v>2955</v>
      </c>
      <c r="D1167" s="114" t="s">
        <v>9996</v>
      </c>
      <c r="E1167" s="141" t="str">
        <f t="shared" si="18"/>
        <v>K80Q,H86T</v>
      </c>
      <c r="F1167" s="2">
        <v>530.0</v>
      </c>
      <c r="G1167" s="2">
        <v>0.0</v>
      </c>
      <c r="H1167" s="2" t="s">
        <v>11004</v>
      </c>
      <c r="I1167" s="2" t="s">
        <v>10965</v>
      </c>
      <c r="J1167" s="2" t="s">
        <v>10543</v>
      </c>
      <c r="K1167" s="2" t="s">
        <v>10598</v>
      </c>
      <c r="L1167" s="2">
        <v>539.0</v>
      </c>
    </row>
    <row r="1168">
      <c r="A1168" s="38">
        <v>1167.0</v>
      </c>
      <c r="B1168" s="113" t="s">
        <v>3184</v>
      </c>
      <c r="C1168" s="113" t="s">
        <v>2955</v>
      </c>
      <c r="D1168" s="114" t="s">
        <v>9998</v>
      </c>
      <c r="E1168" s="141" t="str">
        <f t="shared" si="18"/>
        <v>H123P</v>
      </c>
      <c r="F1168" s="2">
        <v>530.0</v>
      </c>
      <c r="G1168" s="2">
        <v>0.0</v>
      </c>
      <c r="H1168" s="2" t="s">
        <v>11004</v>
      </c>
      <c r="I1168" s="2" t="s">
        <v>10965</v>
      </c>
      <c r="J1168" s="2" t="s">
        <v>10543</v>
      </c>
      <c r="K1168" s="2" t="s">
        <v>10598</v>
      </c>
      <c r="L1168" s="2">
        <v>539.0</v>
      </c>
    </row>
    <row r="1169">
      <c r="A1169" s="38">
        <v>1168.0</v>
      </c>
      <c r="B1169" s="113" t="s">
        <v>3184</v>
      </c>
      <c r="C1169" s="113" t="s">
        <v>2955</v>
      </c>
      <c r="D1169" s="114" t="s">
        <v>10000</v>
      </c>
      <c r="E1169" s="141" t="str">
        <f t="shared" si="18"/>
        <v>K167N</v>
      </c>
      <c r="F1169" s="2">
        <v>530.0</v>
      </c>
      <c r="G1169" s="2">
        <v>0.0</v>
      </c>
      <c r="H1169" s="2" t="s">
        <v>11004</v>
      </c>
      <c r="I1169" s="2" t="s">
        <v>10965</v>
      </c>
      <c r="J1169" s="2" t="s">
        <v>10543</v>
      </c>
      <c r="K1169" s="2" t="s">
        <v>10598</v>
      </c>
      <c r="L1169" s="2">
        <v>539.0</v>
      </c>
    </row>
    <row r="1170">
      <c r="A1170" s="38">
        <v>1169.0</v>
      </c>
      <c r="B1170" s="113" t="s">
        <v>3184</v>
      </c>
      <c r="C1170" s="113" t="s">
        <v>2955</v>
      </c>
      <c r="D1170" s="114" t="s">
        <v>10002</v>
      </c>
      <c r="E1170" s="141" t="str">
        <f t="shared" si="18"/>
        <v>H197E,K200Q</v>
      </c>
      <c r="F1170" s="2">
        <v>500.0</v>
      </c>
      <c r="G1170" s="2">
        <v>0.0</v>
      </c>
      <c r="H1170" s="2" t="s">
        <v>11004</v>
      </c>
      <c r="I1170" s="2" t="s">
        <v>10965</v>
      </c>
      <c r="J1170" s="2" t="s">
        <v>10543</v>
      </c>
      <c r="K1170" s="2" t="s">
        <v>10598</v>
      </c>
      <c r="L1170" s="2">
        <v>539.0</v>
      </c>
    </row>
    <row r="1171">
      <c r="A1171" s="38">
        <v>1170.0</v>
      </c>
      <c r="B1171" s="113" t="s">
        <v>3184</v>
      </c>
      <c r="C1171" s="113" t="s">
        <v>2955</v>
      </c>
      <c r="D1171" s="114" t="s">
        <v>10004</v>
      </c>
      <c r="E1171" s="141" t="str">
        <f t="shared" si="18"/>
        <v>H197E</v>
      </c>
      <c r="F1171" s="2">
        <v>500.0</v>
      </c>
      <c r="G1171" s="2">
        <v>0.0</v>
      </c>
      <c r="H1171" s="2" t="s">
        <v>11004</v>
      </c>
      <c r="I1171" s="2" t="s">
        <v>10965</v>
      </c>
      <c r="J1171" s="2" t="s">
        <v>10543</v>
      </c>
      <c r="K1171" s="2" t="s">
        <v>10598</v>
      </c>
      <c r="L1171" s="2">
        <v>539.0</v>
      </c>
    </row>
    <row r="1172">
      <c r="A1172" s="38">
        <v>1171.0</v>
      </c>
      <c r="B1172" s="113" t="s">
        <v>3184</v>
      </c>
      <c r="C1172" s="113" t="s">
        <v>2955</v>
      </c>
      <c r="D1172" s="39" t="s">
        <v>10006</v>
      </c>
      <c r="E1172" s="141" t="str">
        <f t="shared" si="18"/>
        <v>K200Q</v>
      </c>
      <c r="F1172" s="2">
        <v>523.0</v>
      </c>
      <c r="G1172" s="2">
        <v>0.0</v>
      </c>
      <c r="H1172" s="2" t="s">
        <v>11004</v>
      </c>
      <c r="I1172" s="2" t="s">
        <v>10965</v>
      </c>
      <c r="J1172" s="2" t="s">
        <v>10543</v>
      </c>
      <c r="K1172" s="2" t="s">
        <v>10598</v>
      </c>
      <c r="L1172" s="2">
        <v>539.0</v>
      </c>
    </row>
    <row r="1173">
      <c r="A1173" s="38">
        <v>1172.0</v>
      </c>
      <c r="B1173" s="113" t="s">
        <v>3184</v>
      </c>
      <c r="C1173" s="113" t="s">
        <v>2955</v>
      </c>
      <c r="D1173" s="114" t="s">
        <v>10008</v>
      </c>
      <c r="E1173" s="141" t="str">
        <f t="shared" si="18"/>
        <v>H197A</v>
      </c>
      <c r="F1173" s="2">
        <v>508.0</v>
      </c>
      <c r="G1173" s="2">
        <v>0.0</v>
      </c>
      <c r="H1173" s="2" t="s">
        <v>11004</v>
      </c>
      <c r="I1173" s="2" t="s">
        <v>10965</v>
      </c>
      <c r="J1173" s="2" t="s">
        <v>10543</v>
      </c>
      <c r="K1173" s="2" t="s">
        <v>10598</v>
      </c>
      <c r="L1173" s="2">
        <v>539.0</v>
      </c>
    </row>
    <row r="1174">
      <c r="A1174" s="38">
        <v>1173.0</v>
      </c>
      <c r="B1174" s="113" t="s">
        <v>3184</v>
      </c>
      <c r="C1174" s="113" t="s">
        <v>2955</v>
      </c>
      <c r="D1174" s="114" t="s">
        <v>10010</v>
      </c>
      <c r="E1174" s="141" t="str">
        <f t="shared" si="18"/>
        <v>K200A</v>
      </c>
      <c r="F1174" s="2">
        <v>523.0</v>
      </c>
      <c r="G1174" s="2">
        <v>0.0</v>
      </c>
      <c r="H1174" s="2" t="s">
        <v>11004</v>
      </c>
      <c r="I1174" s="2" t="s">
        <v>10965</v>
      </c>
      <c r="J1174" s="2" t="s">
        <v>10543</v>
      </c>
      <c r="K1174" s="2" t="s">
        <v>10598</v>
      </c>
      <c r="L1174" s="2">
        <v>539.0</v>
      </c>
    </row>
    <row r="1175">
      <c r="A1175" s="38">
        <v>1174.0</v>
      </c>
      <c r="B1175" s="113" t="s">
        <v>3184</v>
      </c>
      <c r="C1175" s="113" t="s">
        <v>2955</v>
      </c>
      <c r="D1175" s="114" t="s">
        <v>10012</v>
      </c>
      <c r="E1175" s="141" t="str">
        <f t="shared" si="18"/>
        <v>H197A,K200A</v>
      </c>
      <c r="F1175" s="2">
        <v>500.0</v>
      </c>
      <c r="G1175" s="2">
        <v>0.0</v>
      </c>
      <c r="H1175" s="2" t="s">
        <v>11004</v>
      </c>
      <c r="I1175" s="2" t="s">
        <v>10965</v>
      </c>
      <c r="J1175" s="2" t="s">
        <v>10543</v>
      </c>
      <c r="K1175" s="2" t="s">
        <v>10598</v>
      </c>
      <c r="L1175" s="2">
        <v>539.0</v>
      </c>
    </row>
    <row r="1176">
      <c r="A1176" s="38">
        <v>1175.0</v>
      </c>
      <c r="B1176" s="113" t="s">
        <v>3184</v>
      </c>
      <c r="C1176" s="113" t="s">
        <v>2955</v>
      </c>
      <c r="D1176" s="114" t="s">
        <v>10014</v>
      </c>
      <c r="E1176" s="141" t="str">
        <f t="shared" si="18"/>
        <v>K251A,K254Q</v>
      </c>
      <c r="F1176" s="2">
        <v>530.0</v>
      </c>
      <c r="G1176" s="2">
        <v>0.0</v>
      </c>
      <c r="H1176" s="2" t="s">
        <v>11004</v>
      </c>
      <c r="I1176" s="2" t="s">
        <v>10965</v>
      </c>
      <c r="J1176" s="2" t="s">
        <v>10543</v>
      </c>
      <c r="K1176" s="2" t="s">
        <v>10598</v>
      </c>
      <c r="L1176" s="2">
        <v>539.0</v>
      </c>
    </row>
    <row r="1177">
      <c r="A1177" s="38">
        <v>1176.0</v>
      </c>
      <c r="B1177" s="113" t="s">
        <v>3184</v>
      </c>
      <c r="C1177" s="113" t="s">
        <v>2955</v>
      </c>
      <c r="D1177" s="114" t="s">
        <v>10016</v>
      </c>
      <c r="E1177" s="141" t="str">
        <f t="shared" si="18"/>
        <v>H300G</v>
      </c>
      <c r="F1177" s="2">
        <v>530.0</v>
      </c>
      <c r="G1177" s="2">
        <v>0.0</v>
      </c>
      <c r="H1177" s="2" t="s">
        <v>11004</v>
      </c>
      <c r="I1177" s="2" t="s">
        <v>10965</v>
      </c>
      <c r="J1177" s="2" t="s">
        <v>10543</v>
      </c>
      <c r="K1177" s="2" t="s">
        <v>10598</v>
      </c>
      <c r="L1177" s="2">
        <v>539.0</v>
      </c>
    </row>
    <row r="1178">
      <c r="A1178" s="38">
        <v>1177.0</v>
      </c>
      <c r="B1178" s="113" t="s">
        <v>3184</v>
      </c>
      <c r="C1178" s="113" t="s">
        <v>2955</v>
      </c>
      <c r="D1178" s="114" t="s">
        <v>10018</v>
      </c>
      <c r="E1178" s="141" t="str">
        <f t="shared" si="18"/>
        <v>K339C,K340G</v>
      </c>
      <c r="F1178" s="2">
        <v>530.0</v>
      </c>
      <c r="G1178" s="2">
        <v>0.0</v>
      </c>
      <c r="H1178" s="2" t="s">
        <v>11004</v>
      </c>
      <c r="I1178" s="2" t="s">
        <v>10965</v>
      </c>
      <c r="J1178" s="2" t="s">
        <v>10543</v>
      </c>
      <c r="K1178" s="2" t="s">
        <v>10598</v>
      </c>
      <c r="L1178" s="2">
        <v>539.0</v>
      </c>
    </row>
    <row r="1179">
      <c r="A1179" s="38">
        <v>1178.0</v>
      </c>
      <c r="B1179" s="113" t="s">
        <v>3184</v>
      </c>
      <c r="C1179" s="113" t="s">
        <v>2955</v>
      </c>
      <c r="D1179" s="114" t="s">
        <v>10020</v>
      </c>
      <c r="E1179" s="141" t="str">
        <f t="shared" si="18"/>
        <v>K352T</v>
      </c>
      <c r="F1179" s="2">
        <v>530.0</v>
      </c>
      <c r="G1179" s="2">
        <v>0.0</v>
      </c>
      <c r="H1179" s="2" t="s">
        <v>11004</v>
      </c>
      <c r="I1179" s="2" t="s">
        <v>10965</v>
      </c>
      <c r="J1179" s="2" t="s">
        <v>10543</v>
      </c>
      <c r="K1179" s="2" t="s">
        <v>10598</v>
      </c>
      <c r="L1179" s="2">
        <v>539.0</v>
      </c>
    </row>
    <row r="1180">
      <c r="A1180" s="38">
        <v>1179.0</v>
      </c>
      <c r="B1180" s="2" t="s">
        <v>2074</v>
      </c>
      <c r="C1180" s="39" t="s">
        <v>2075</v>
      </c>
      <c r="D1180" s="39" t="s">
        <v>10022</v>
      </c>
      <c r="E1180" s="39" t="str">
        <f t="shared" ref="E1180:E1198" si="19">RIGHT(D1180,LEN(D1180) - (FIND(CHAR(160),SUBSTITUTE(D1180,"_",CHAR(160),2))))</f>
        <v>F115A</v>
      </c>
      <c r="F1180" s="2">
        <v>495.0</v>
      </c>
      <c r="G1180" s="2">
        <v>0.0</v>
      </c>
      <c r="H1180" s="2" t="s">
        <v>10542</v>
      </c>
      <c r="I1180" s="2" t="s">
        <v>11006</v>
      </c>
      <c r="J1180" s="2" t="s">
        <v>10543</v>
      </c>
      <c r="K1180" s="2" t="s">
        <v>10598</v>
      </c>
      <c r="L1180" s="2">
        <v>512.0</v>
      </c>
    </row>
    <row r="1181">
      <c r="A1181" s="38">
        <v>1180.0</v>
      </c>
      <c r="B1181" s="2" t="s">
        <v>2074</v>
      </c>
      <c r="C1181" s="39" t="s">
        <v>2075</v>
      </c>
      <c r="D1181" s="39" t="s">
        <v>10024</v>
      </c>
      <c r="E1181" s="2" t="str">
        <f t="shared" si="19"/>
        <v>A117F</v>
      </c>
      <c r="F1181" s="2">
        <v>490.0</v>
      </c>
      <c r="G1181" s="2">
        <v>0.0</v>
      </c>
      <c r="H1181" s="2" t="s">
        <v>10542</v>
      </c>
      <c r="I1181" s="2" t="s">
        <v>11006</v>
      </c>
      <c r="J1181" s="2" t="s">
        <v>10543</v>
      </c>
      <c r="K1181" s="2" t="s">
        <v>10598</v>
      </c>
      <c r="L1181" s="2">
        <v>512.0</v>
      </c>
    </row>
    <row r="1182">
      <c r="A1182" s="38">
        <v>1181.0</v>
      </c>
      <c r="B1182" s="2" t="s">
        <v>2074</v>
      </c>
      <c r="C1182" s="39" t="s">
        <v>2075</v>
      </c>
      <c r="D1182" s="39" t="s">
        <v>10026</v>
      </c>
      <c r="E1182" s="2" t="str">
        <f t="shared" si="19"/>
        <v>E122D</v>
      </c>
      <c r="F1182" s="2">
        <v>476.0</v>
      </c>
      <c r="G1182" s="2">
        <v>0.0</v>
      </c>
      <c r="H1182" s="2" t="s">
        <v>10542</v>
      </c>
      <c r="I1182" s="2" t="s">
        <v>11006</v>
      </c>
      <c r="J1182" s="2" t="s">
        <v>10543</v>
      </c>
      <c r="K1182" s="2" t="s">
        <v>10598</v>
      </c>
      <c r="L1182" s="2">
        <v>512.0</v>
      </c>
    </row>
    <row r="1183">
      <c r="A1183" s="38">
        <v>1182.0</v>
      </c>
      <c r="B1183" s="2" t="s">
        <v>2074</v>
      </c>
      <c r="C1183" s="39" t="s">
        <v>2075</v>
      </c>
      <c r="D1183" s="39" t="s">
        <v>10027</v>
      </c>
      <c r="E1183" s="2" t="str">
        <f t="shared" si="19"/>
        <v>E122A</v>
      </c>
      <c r="F1183" s="2">
        <v>476.0</v>
      </c>
      <c r="G1183" s="2">
        <v>0.0</v>
      </c>
      <c r="H1183" s="2" t="s">
        <v>10542</v>
      </c>
      <c r="I1183" s="2" t="s">
        <v>11006</v>
      </c>
      <c r="J1183" s="2" t="s">
        <v>10543</v>
      </c>
      <c r="K1183" s="2" t="s">
        <v>10598</v>
      </c>
      <c r="L1183" s="2">
        <v>512.0</v>
      </c>
    </row>
    <row r="1184">
      <c r="A1184" s="38">
        <v>1183.0</v>
      </c>
      <c r="B1184" s="2" t="s">
        <v>2074</v>
      </c>
      <c r="C1184" s="39" t="s">
        <v>2075</v>
      </c>
      <c r="D1184" s="39" t="s">
        <v>10029</v>
      </c>
      <c r="E1184" s="2" t="str">
        <f t="shared" si="19"/>
        <v>W126F</v>
      </c>
      <c r="F1184" s="2">
        <v>498.0</v>
      </c>
      <c r="G1184" s="2">
        <v>0.0</v>
      </c>
      <c r="H1184" s="2" t="s">
        <v>10542</v>
      </c>
      <c r="I1184" s="2" t="s">
        <v>11006</v>
      </c>
      <c r="J1184" s="2" t="s">
        <v>10543</v>
      </c>
      <c r="K1184" s="2" t="s">
        <v>10598</v>
      </c>
      <c r="L1184" s="2">
        <v>512.0</v>
      </c>
    </row>
    <row r="1185">
      <c r="A1185" s="38">
        <v>1184.0</v>
      </c>
      <c r="B1185" s="2" t="s">
        <v>2074</v>
      </c>
      <c r="C1185" s="39" t="s">
        <v>2075</v>
      </c>
      <c r="D1185" s="2" t="s">
        <v>10031</v>
      </c>
      <c r="E1185" s="2" t="str">
        <f t="shared" si="19"/>
        <v>W126L</v>
      </c>
      <c r="F1185" s="2">
        <v>490.0</v>
      </c>
      <c r="G1185" s="2">
        <v>0.0</v>
      </c>
      <c r="H1185" s="2" t="s">
        <v>10542</v>
      </c>
      <c r="I1185" s="2" t="s">
        <v>11006</v>
      </c>
      <c r="J1185" s="2" t="s">
        <v>10543</v>
      </c>
      <c r="K1185" s="2" t="s">
        <v>10598</v>
      </c>
      <c r="L1185" s="2">
        <v>512.0</v>
      </c>
    </row>
    <row r="1186">
      <c r="A1186" s="38">
        <v>1185.0</v>
      </c>
      <c r="B1186" s="2" t="s">
        <v>2074</v>
      </c>
      <c r="C1186" s="39" t="s">
        <v>2075</v>
      </c>
      <c r="D1186" s="39" t="s">
        <v>10033</v>
      </c>
      <c r="E1186" s="2" t="str">
        <f t="shared" si="19"/>
        <v>W126A</v>
      </c>
      <c r="F1186" s="2">
        <v>486.0</v>
      </c>
      <c r="G1186" s="2">
        <v>0.0</v>
      </c>
      <c r="H1186" s="2" t="s">
        <v>10542</v>
      </c>
      <c r="I1186" s="2" t="s">
        <v>11006</v>
      </c>
      <c r="J1186" s="2" t="s">
        <v>10543</v>
      </c>
      <c r="K1186" s="2" t="s">
        <v>10598</v>
      </c>
      <c r="L1186" s="2">
        <v>512.0</v>
      </c>
    </row>
    <row r="1187">
      <c r="A1187" s="38">
        <v>1186.0</v>
      </c>
      <c r="B1187" s="2" t="s">
        <v>2074</v>
      </c>
      <c r="C1187" s="39" t="s">
        <v>2075</v>
      </c>
      <c r="D1187" s="39" t="s">
        <v>10035</v>
      </c>
      <c r="E1187" s="2" t="str">
        <f t="shared" si="19"/>
        <v>W161L</v>
      </c>
      <c r="F1187" s="2">
        <v>495.0</v>
      </c>
      <c r="G1187" s="2">
        <v>0.0</v>
      </c>
      <c r="H1187" s="2" t="s">
        <v>10542</v>
      </c>
      <c r="I1187" s="2" t="s">
        <v>11006</v>
      </c>
      <c r="J1187" s="2" t="s">
        <v>10543</v>
      </c>
      <c r="K1187" s="2" t="s">
        <v>10598</v>
      </c>
      <c r="L1187" s="2">
        <v>512.0</v>
      </c>
    </row>
    <row r="1188">
      <c r="A1188" s="38">
        <v>1187.0</v>
      </c>
      <c r="B1188" s="2" t="s">
        <v>2074</v>
      </c>
      <c r="C1188" s="39" t="s">
        <v>2075</v>
      </c>
      <c r="D1188" s="39" t="s">
        <v>10037</v>
      </c>
      <c r="E1188" s="2" t="str">
        <f t="shared" si="19"/>
        <v>W265Y</v>
      </c>
      <c r="F1188" s="2">
        <v>483.0</v>
      </c>
      <c r="G1188" s="2">
        <v>0.0</v>
      </c>
      <c r="H1188" s="2" t="s">
        <v>10542</v>
      </c>
      <c r="I1188" s="2" t="s">
        <v>11006</v>
      </c>
      <c r="J1188" s="2" t="s">
        <v>10543</v>
      </c>
      <c r="K1188" s="2" t="s">
        <v>10598</v>
      </c>
      <c r="L1188" s="2">
        <v>512.0</v>
      </c>
    </row>
    <row r="1189">
      <c r="A1189" s="38">
        <v>1188.0</v>
      </c>
      <c r="B1189" s="2" t="s">
        <v>2074</v>
      </c>
      <c r="C1189" s="39" t="s">
        <v>2075</v>
      </c>
      <c r="D1189" s="39" t="s">
        <v>10039</v>
      </c>
      <c r="E1189" s="2" t="str">
        <f t="shared" si="19"/>
        <v>W265F</v>
      </c>
      <c r="F1189" s="2">
        <v>480.0</v>
      </c>
      <c r="G1189" s="2">
        <v>0.0</v>
      </c>
      <c r="H1189" s="2" t="s">
        <v>10542</v>
      </c>
      <c r="I1189" s="2" t="s">
        <v>11006</v>
      </c>
      <c r="J1189" s="2" t="s">
        <v>10543</v>
      </c>
      <c r="K1189" s="2" t="s">
        <v>10598</v>
      </c>
      <c r="L1189" s="2">
        <v>512.0</v>
      </c>
    </row>
    <row r="1190">
      <c r="A1190" s="38">
        <v>1189.0</v>
      </c>
      <c r="B1190" s="2" t="s">
        <v>2074</v>
      </c>
      <c r="C1190" s="39" t="s">
        <v>2075</v>
      </c>
      <c r="D1190" s="39" t="s">
        <v>10041</v>
      </c>
      <c r="E1190" s="2" t="str">
        <f t="shared" si="19"/>
        <v>W265A</v>
      </c>
      <c r="F1190" s="2">
        <v>470.0</v>
      </c>
      <c r="G1190" s="2">
        <v>0.0</v>
      </c>
      <c r="H1190" s="2" t="s">
        <v>10542</v>
      </c>
      <c r="I1190" s="2" t="s">
        <v>11006</v>
      </c>
      <c r="J1190" s="2" t="s">
        <v>10543</v>
      </c>
      <c r="K1190" s="2" t="s">
        <v>10598</v>
      </c>
      <c r="L1190" s="2">
        <v>512.0</v>
      </c>
    </row>
    <row r="1191">
      <c r="A1191" s="38">
        <v>1190.0</v>
      </c>
      <c r="B1191" s="2" t="s">
        <v>2074</v>
      </c>
      <c r="C1191" s="39" t="s">
        <v>2075</v>
      </c>
      <c r="D1191" s="39" t="s">
        <v>10043</v>
      </c>
      <c r="E1191" s="141" t="str">
        <f t="shared" si="19"/>
        <v>P267G</v>
      </c>
      <c r="F1191" s="2">
        <v>498.0</v>
      </c>
      <c r="G1191" s="2">
        <v>0.0</v>
      </c>
      <c r="H1191" s="2" t="s">
        <v>10542</v>
      </c>
      <c r="I1191" s="2" t="s">
        <v>11006</v>
      </c>
      <c r="J1191" s="2" t="s">
        <v>10543</v>
      </c>
      <c r="K1191" s="2" t="s">
        <v>10598</v>
      </c>
      <c r="L1191" s="2">
        <v>512.0</v>
      </c>
    </row>
    <row r="1192">
      <c r="A1192" s="38">
        <v>1191.0</v>
      </c>
      <c r="B1192" s="2" t="s">
        <v>2074</v>
      </c>
      <c r="C1192" s="39" t="s">
        <v>2075</v>
      </c>
      <c r="D1192" s="39" t="s">
        <v>10045</v>
      </c>
      <c r="E1192" s="141" t="str">
        <f t="shared" si="19"/>
        <v>P267A</v>
      </c>
      <c r="F1192" s="2">
        <v>500.0</v>
      </c>
      <c r="G1192" s="2">
        <v>0.0</v>
      </c>
      <c r="H1192" s="2" t="s">
        <v>10542</v>
      </c>
      <c r="I1192" s="2" t="s">
        <v>11006</v>
      </c>
      <c r="J1192" s="2" t="s">
        <v>10543</v>
      </c>
      <c r="K1192" s="2" t="s">
        <v>10598</v>
      </c>
      <c r="L1192" s="2">
        <v>512.0</v>
      </c>
    </row>
    <row r="1193">
      <c r="A1193" s="38">
        <v>1192.0</v>
      </c>
      <c r="B1193" s="2" t="s">
        <v>2074</v>
      </c>
      <c r="C1193" s="39" t="s">
        <v>2075</v>
      </c>
      <c r="D1193" s="39" t="s">
        <v>10047</v>
      </c>
      <c r="E1193" s="141" t="str">
        <f t="shared" si="19"/>
        <v>P267S</v>
      </c>
      <c r="F1193" s="2">
        <v>495.0</v>
      </c>
      <c r="G1193" s="2">
        <v>0.0</v>
      </c>
      <c r="H1193" s="2" t="s">
        <v>10542</v>
      </c>
      <c r="I1193" s="2" t="s">
        <v>11006</v>
      </c>
      <c r="J1193" s="2" t="s">
        <v>10543</v>
      </c>
      <c r="K1193" s="2" t="s">
        <v>10598</v>
      </c>
      <c r="L1193" s="2">
        <v>512.0</v>
      </c>
    </row>
    <row r="1194">
      <c r="A1194" s="38">
        <v>1193.0</v>
      </c>
      <c r="B1194" s="2" t="s">
        <v>2074</v>
      </c>
      <c r="C1194" s="39" t="s">
        <v>2075</v>
      </c>
      <c r="D1194" s="2" t="s">
        <v>10049</v>
      </c>
      <c r="E1194" s="141" t="str">
        <f t="shared" si="19"/>
        <v>P267N</v>
      </c>
      <c r="F1194" s="2">
        <v>495.0</v>
      </c>
      <c r="G1194" s="2">
        <v>0.0</v>
      </c>
      <c r="H1194" s="2" t="s">
        <v>10542</v>
      </c>
      <c r="I1194" s="2" t="s">
        <v>11006</v>
      </c>
      <c r="J1194" s="2" t="s">
        <v>10543</v>
      </c>
      <c r="K1194" s="2" t="s">
        <v>10598</v>
      </c>
      <c r="L1194" s="2">
        <v>512.0</v>
      </c>
    </row>
    <row r="1195">
      <c r="A1195" s="38">
        <v>1194.0</v>
      </c>
      <c r="B1195" s="2" t="s">
        <v>2074</v>
      </c>
      <c r="C1195" s="39" t="s">
        <v>2075</v>
      </c>
      <c r="D1195" s="39" t="s">
        <v>10051</v>
      </c>
      <c r="E1195" s="141" t="str">
        <f t="shared" si="19"/>
        <v>Y268F</v>
      </c>
      <c r="F1195" s="2">
        <v>493.0</v>
      </c>
      <c r="G1195" s="2">
        <v>0.0</v>
      </c>
      <c r="H1195" s="2" t="s">
        <v>10542</v>
      </c>
      <c r="I1195" s="2" t="s">
        <v>11006</v>
      </c>
      <c r="J1195" s="2" t="s">
        <v>10543</v>
      </c>
      <c r="K1195" s="2" t="s">
        <v>10598</v>
      </c>
      <c r="L1195" s="2">
        <v>512.0</v>
      </c>
    </row>
    <row r="1196">
      <c r="A1196" s="38">
        <v>1195.0</v>
      </c>
      <c r="B1196" s="2" t="s">
        <v>2074</v>
      </c>
      <c r="C1196" s="39" t="s">
        <v>2075</v>
      </c>
      <c r="D1196" s="39" t="s">
        <v>10053</v>
      </c>
      <c r="E1196" s="141" t="str">
        <f t="shared" si="19"/>
        <v>Y274F</v>
      </c>
      <c r="F1196" s="2">
        <v>498.0</v>
      </c>
      <c r="G1196" s="2">
        <v>0.0</v>
      </c>
      <c r="H1196" s="2" t="s">
        <v>10542</v>
      </c>
      <c r="I1196" s="2" t="s">
        <v>11006</v>
      </c>
      <c r="J1196" s="2" t="s">
        <v>10543</v>
      </c>
      <c r="K1196" s="2" t="s">
        <v>10598</v>
      </c>
      <c r="L1196" s="2">
        <v>512.0</v>
      </c>
    </row>
    <row r="1197">
      <c r="A1197" s="38">
        <v>1196.0</v>
      </c>
      <c r="B1197" s="2" t="s">
        <v>2074</v>
      </c>
      <c r="C1197" s="39" t="s">
        <v>2075</v>
      </c>
      <c r="D1197" s="2" t="s">
        <v>10055</v>
      </c>
      <c r="E1197" s="2" t="str">
        <f t="shared" si="19"/>
        <v>A292D</v>
      </c>
      <c r="F1197" s="2">
        <v>488.0</v>
      </c>
      <c r="G1197" s="2">
        <v>0.0</v>
      </c>
      <c r="H1197" s="2" t="s">
        <v>10542</v>
      </c>
      <c r="I1197" s="2" t="s">
        <v>11006</v>
      </c>
      <c r="J1197" s="2" t="s">
        <v>10543</v>
      </c>
      <c r="K1197" s="2" t="s">
        <v>10598</v>
      </c>
      <c r="L1197" s="2">
        <v>512.0</v>
      </c>
    </row>
    <row r="1198">
      <c r="A1198" s="38">
        <v>1197.0</v>
      </c>
      <c r="B1198" s="2" t="s">
        <v>2074</v>
      </c>
      <c r="C1198" s="39" t="s">
        <v>2075</v>
      </c>
      <c r="D1198" s="2" t="s">
        <v>10057</v>
      </c>
      <c r="E1198" s="141" t="str">
        <f t="shared" si="19"/>
        <v>H211R</v>
      </c>
      <c r="F1198" s="2">
        <v>0.0</v>
      </c>
      <c r="G1198" s="2">
        <v>0.0</v>
      </c>
      <c r="H1198" s="2" t="s">
        <v>10542</v>
      </c>
      <c r="I1198" s="2" t="s">
        <v>11006</v>
      </c>
      <c r="J1198" s="2" t="s">
        <v>10543</v>
      </c>
      <c r="K1198" s="2" t="s">
        <v>10598</v>
      </c>
      <c r="L1198" s="2">
        <v>512.0</v>
      </c>
    </row>
    <row r="1199">
      <c r="A1199" s="38">
        <v>1198.0</v>
      </c>
      <c r="B1199" s="2" t="s">
        <v>10063</v>
      </c>
      <c r="C1199" s="39" t="s">
        <v>10064</v>
      </c>
      <c r="D1199" s="2" t="s">
        <v>10065</v>
      </c>
      <c r="F1199" s="2">
        <v>483.0</v>
      </c>
      <c r="G1199" s="2">
        <v>0.0</v>
      </c>
      <c r="H1199" s="2" t="s">
        <v>10526</v>
      </c>
      <c r="I1199" s="2" t="s">
        <v>10644</v>
      </c>
      <c r="J1199" s="2" t="s">
        <v>10543</v>
      </c>
      <c r="K1199" s="2" t="s">
        <v>10598</v>
      </c>
      <c r="L1199" s="2">
        <v>503.0</v>
      </c>
    </row>
    <row r="1200">
      <c r="A1200" s="38">
        <v>1199.0</v>
      </c>
      <c r="B1200" s="2" t="s">
        <v>10063</v>
      </c>
      <c r="C1200" s="39" t="s">
        <v>10064</v>
      </c>
      <c r="D1200" s="2" t="s">
        <v>10071</v>
      </c>
      <c r="F1200" s="2">
        <v>490.0</v>
      </c>
      <c r="G1200" s="2">
        <v>0.0</v>
      </c>
      <c r="H1200" s="2" t="s">
        <v>10526</v>
      </c>
      <c r="I1200" s="2" t="s">
        <v>10644</v>
      </c>
      <c r="J1200" s="2" t="s">
        <v>10543</v>
      </c>
      <c r="K1200" s="2" t="s">
        <v>10598</v>
      </c>
      <c r="L1200" s="2">
        <v>503.0</v>
      </c>
    </row>
    <row r="1201">
      <c r="A1201" s="38">
        <v>1200.0</v>
      </c>
      <c r="B1201" s="2" t="s">
        <v>9386</v>
      </c>
      <c r="C1201" s="39" t="s">
        <v>3469</v>
      </c>
      <c r="D1201" s="2" t="s">
        <v>10074</v>
      </c>
      <c r="F1201" s="2">
        <v>480.0</v>
      </c>
      <c r="G1201" s="2">
        <v>0.0</v>
      </c>
      <c r="H1201" s="2" t="s">
        <v>10875</v>
      </c>
      <c r="I1201" s="2" t="s">
        <v>10876</v>
      </c>
      <c r="J1201" s="2" t="s">
        <v>140</v>
      </c>
      <c r="K1201" s="2" t="s">
        <v>10598</v>
      </c>
      <c r="L1201" s="2">
        <v>418.0</v>
      </c>
    </row>
    <row r="1202">
      <c r="A1202" s="38">
        <v>1201.0</v>
      </c>
      <c r="B1202" s="2" t="s">
        <v>9386</v>
      </c>
      <c r="C1202" s="39" t="s">
        <v>3469</v>
      </c>
      <c r="D1202" s="2" t="s">
        <v>10075</v>
      </c>
      <c r="E1202" s="141" t="str">
        <f t="shared" ref="E1202:E1203" si="20">RIGHT(D1202,LEN(D1202) - (FIND(CHAR(160),SUBSTITUTE(D1202,"_",CHAR(160),2))))</f>
        <v>A315S</v>
      </c>
      <c r="F1202" s="2">
        <v>470.0</v>
      </c>
      <c r="G1202" s="2">
        <v>0.0</v>
      </c>
      <c r="H1202" s="2" t="s">
        <v>10875</v>
      </c>
      <c r="I1202" s="2" t="s">
        <v>10876</v>
      </c>
      <c r="J1202" s="2" t="s">
        <v>140</v>
      </c>
      <c r="K1202" s="2" t="s">
        <v>10598</v>
      </c>
      <c r="L1202" s="2">
        <v>513.0</v>
      </c>
    </row>
    <row r="1203">
      <c r="A1203" s="38">
        <v>1202.0</v>
      </c>
      <c r="B1203" s="39" t="s">
        <v>9386</v>
      </c>
      <c r="C1203" s="39" t="s">
        <v>3469</v>
      </c>
      <c r="D1203" s="2" t="s">
        <v>10077</v>
      </c>
      <c r="E1203" s="141" t="str">
        <f t="shared" si="20"/>
        <v>A315C</v>
      </c>
      <c r="F1203" s="2">
        <v>476.0</v>
      </c>
      <c r="G1203" s="2">
        <v>0.0</v>
      </c>
      <c r="H1203" s="2" t="s">
        <v>10875</v>
      </c>
      <c r="I1203" s="2" t="s">
        <v>10876</v>
      </c>
      <c r="J1203" s="2" t="s">
        <v>140</v>
      </c>
      <c r="K1203" s="2" t="s">
        <v>10598</v>
      </c>
      <c r="L1203" s="2">
        <v>513.0</v>
      </c>
    </row>
    <row r="1204">
      <c r="A1204" s="38">
        <v>1203.0</v>
      </c>
      <c r="B1204" s="39" t="s">
        <v>9386</v>
      </c>
      <c r="C1204" s="39" t="s">
        <v>3469</v>
      </c>
      <c r="D1204" s="2" t="s">
        <v>10080</v>
      </c>
      <c r="F1204" s="2">
        <v>514.0</v>
      </c>
      <c r="G1204" s="2">
        <v>0.0</v>
      </c>
      <c r="H1204" s="2" t="s">
        <v>10875</v>
      </c>
      <c r="I1204" s="2" t="s">
        <v>10876</v>
      </c>
      <c r="J1204" s="2" t="s">
        <v>140</v>
      </c>
      <c r="K1204" s="2" t="s">
        <v>10598</v>
      </c>
      <c r="L1204" s="2">
        <v>513.0</v>
      </c>
    </row>
    <row r="1205">
      <c r="A1205" s="38">
        <v>1204.0</v>
      </c>
      <c r="B1205" s="39" t="s">
        <v>9386</v>
      </c>
      <c r="C1205" s="39" t="s">
        <v>3469</v>
      </c>
      <c r="D1205" s="2" t="s">
        <v>10081</v>
      </c>
      <c r="E1205" s="141" t="str">
        <f>RIGHT(D1205,LEN(D1205) - (FIND(CHAR(160),SUBSTITUTE(D1205,"_",CHAR(160),2))))</f>
        <v>S313A</v>
      </c>
      <c r="F1205" s="2">
        <v>531.0</v>
      </c>
      <c r="G1205" s="2">
        <v>0.0</v>
      </c>
      <c r="H1205" s="2" t="s">
        <v>10875</v>
      </c>
      <c r="I1205" s="2" t="s">
        <v>10876</v>
      </c>
      <c r="J1205" s="2" t="s">
        <v>140</v>
      </c>
      <c r="K1205" s="2" t="s">
        <v>10598</v>
      </c>
      <c r="L1205" s="2">
        <v>513.0</v>
      </c>
    </row>
    <row r="1206">
      <c r="A1206" s="38">
        <v>1205.0</v>
      </c>
      <c r="B1206" s="39" t="s">
        <v>10083</v>
      </c>
      <c r="C1206" s="39" t="s">
        <v>1900</v>
      </c>
      <c r="D1206" s="2" t="s">
        <v>10084</v>
      </c>
      <c r="F1206" s="2">
        <v>504.0</v>
      </c>
      <c r="G1206" s="2">
        <v>0.0</v>
      </c>
      <c r="H1206" s="2" t="s">
        <v>10519</v>
      </c>
      <c r="I1206" s="2" t="s">
        <v>10542</v>
      </c>
      <c r="J1206" s="2" t="s">
        <v>10544</v>
      </c>
      <c r="K1206" s="2" t="s">
        <v>10598</v>
      </c>
      <c r="L1206" s="2">
        <v>517.0</v>
      </c>
    </row>
    <row r="1207">
      <c r="A1207" s="38">
        <v>1206.0</v>
      </c>
      <c r="B1207" s="39" t="s">
        <v>10083</v>
      </c>
      <c r="C1207" s="39" t="s">
        <v>1900</v>
      </c>
      <c r="D1207" s="39" t="s">
        <v>10086</v>
      </c>
      <c r="F1207" s="2">
        <v>449.0</v>
      </c>
      <c r="G1207" s="2">
        <v>0.0</v>
      </c>
      <c r="H1207" s="2" t="s">
        <v>10519</v>
      </c>
      <c r="I1207" s="2" t="s">
        <v>10542</v>
      </c>
      <c r="J1207" s="2" t="s">
        <v>10544</v>
      </c>
      <c r="K1207" s="2" t="s">
        <v>10598</v>
      </c>
      <c r="L1207" s="2">
        <v>517.0</v>
      </c>
    </row>
    <row r="1208">
      <c r="A1208" s="38">
        <v>1207.0</v>
      </c>
      <c r="B1208" s="39" t="s">
        <v>10083</v>
      </c>
      <c r="C1208" s="39" t="s">
        <v>1900</v>
      </c>
      <c r="D1208" s="2" t="s">
        <v>10088</v>
      </c>
      <c r="F1208" s="2">
        <v>448.0</v>
      </c>
      <c r="G1208" s="2">
        <v>0.0</v>
      </c>
      <c r="H1208" s="2" t="s">
        <v>10519</v>
      </c>
      <c r="I1208" s="39" t="s">
        <v>10965</v>
      </c>
      <c r="J1208" s="2" t="s">
        <v>10544</v>
      </c>
      <c r="K1208" s="2" t="s">
        <v>10598</v>
      </c>
      <c r="L1208" s="2">
        <v>517.0</v>
      </c>
    </row>
    <row r="1209">
      <c r="A1209" s="38">
        <v>1208.0</v>
      </c>
      <c r="B1209" s="39" t="s">
        <v>10083</v>
      </c>
      <c r="C1209" s="39" t="s">
        <v>1900</v>
      </c>
      <c r="D1209" s="2" t="s">
        <v>10090</v>
      </c>
      <c r="F1209" s="2">
        <v>460.0</v>
      </c>
      <c r="G1209" s="2">
        <v>0.0</v>
      </c>
      <c r="H1209" s="2" t="s">
        <v>10519</v>
      </c>
      <c r="I1209" s="39" t="s">
        <v>10965</v>
      </c>
      <c r="J1209" s="2" t="s">
        <v>10544</v>
      </c>
      <c r="K1209" s="2" t="s">
        <v>10598</v>
      </c>
      <c r="L1209" s="2">
        <v>517.0</v>
      </c>
    </row>
    <row r="1210">
      <c r="A1210" s="38">
        <v>1209.0</v>
      </c>
      <c r="B1210" s="39" t="s">
        <v>10083</v>
      </c>
      <c r="C1210" s="39" t="s">
        <v>1900</v>
      </c>
      <c r="D1210" s="39" t="s">
        <v>10092</v>
      </c>
      <c r="F1210" s="2">
        <v>455.0</v>
      </c>
      <c r="G1210" s="2">
        <v>0.0</v>
      </c>
      <c r="H1210" s="2" t="s">
        <v>10519</v>
      </c>
      <c r="I1210" s="39" t="s">
        <v>10965</v>
      </c>
      <c r="J1210" s="2" t="s">
        <v>10544</v>
      </c>
      <c r="K1210" s="2" t="s">
        <v>10598</v>
      </c>
      <c r="L1210" s="2">
        <v>517.0</v>
      </c>
    </row>
    <row r="1211">
      <c r="A1211" s="38">
        <v>1210.0</v>
      </c>
      <c r="B1211" s="39" t="s">
        <v>10083</v>
      </c>
      <c r="C1211" s="39" t="s">
        <v>1900</v>
      </c>
      <c r="D1211" s="2" t="s">
        <v>10094</v>
      </c>
      <c r="F1211" s="2">
        <v>457.0</v>
      </c>
      <c r="G1211" s="2">
        <v>0.0</v>
      </c>
      <c r="H1211" s="2" t="s">
        <v>10519</v>
      </c>
      <c r="I1211" s="39" t="s">
        <v>10965</v>
      </c>
      <c r="J1211" s="2" t="s">
        <v>10544</v>
      </c>
      <c r="K1211" s="2" t="s">
        <v>10598</v>
      </c>
      <c r="L1211" s="2">
        <v>517.0</v>
      </c>
    </row>
    <row r="1212">
      <c r="A1212" s="38">
        <v>1211.0</v>
      </c>
      <c r="B1212" s="39" t="s">
        <v>3185</v>
      </c>
      <c r="C1212" s="39" t="s">
        <v>2960</v>
      </c>
      <c r="D1212" s="114" t="s">
        <v>10096</v>
      </c>
      <c r="E1212" s="141" t="str">
        <f t="shared" ref="E1212:E1232" si="21">RIGHT(D1212,LEN(D1212) - (FIND("_",D1212)))</f>
        <v>S308A</v>
      </c>
      <c r="F1212" s="2">
        <v>526.0</v>
      </c>
      <c r="G1212" s="2">
        <v>0.0</v>
      </c>
      <c r="H1212" s="2" t="s">
        <v>10519</v>
      </c>
      <c r="I1212" s="39" t="s">
        <v>10965</v>
      </c>
      <c r="J1212" s="2" t="s">
        <v>10544</v>
      </c>
      <c r="K1212" s="2" t="s">
        <v>10598</v>
      </c>
      <c r="L1212" s="2">
        <v>534.0</v>
      </c>
    </row>
    <row r="1213">
      <c r="A1213" s="38">
        <v>1212.0</v>
      </c>
      <c r="B1213" s="39" t="s">
        <v>3185</v>
      </c>
      <c r="C1213" s="39" t="s">
        <v>2960</v>
      </c>
      <c r="D1213" s="114" t="s">
        <v>10098</v>
      </c>
      <c r="E1213" s="141" t="str">
        <f t="shared" si="21"/>
        <v>Y277F,T285A,S308A</v>
      </c>
      <c r="F1213" s="2">
        <v>506.0</v>
      </c>
      <c r="G1213" s="2">
        <v>0.0</v>
      </c>
      <c r="H1213" s="2" t="s">
        <v>10519</v>
      </c>
      <c r="I1213" s="39" t="s">
        <v>10965</v>
      </c>
      <c r="J1213" s="2" t="s">
        <v>10544</v>
      </c>
      <c r="K1213" s="2" t="s">
        <v>10598</v>
      </c>
      <c r="L1213" s="2">
        <v>534.0</v>
      </c>
    </row>
    <row r="1214">
      <c r="A1214" s="38">
        <v>1213.0</v>
      </c>
      <c r="B1214" s="39" t="s">
        <v>3185</v>
      </c>
      <c r="C1214" s="39" t="s">
        <v>2960</v>
      </c>
      <c r="D1214" s="114" t="s">
        <v>10100</v>
      </c>
      <c r="E1214" s="141" t="str">
        <f t="shared" si="21"/>
        <v>Y277F,T285A</v>
      </c>
      <c r="F1214" s="2">
        <v>487.0</v>
      </c>
      <c r="G1214" s="2">
        <v>0.0</v>
      </c>
      <c r="H1214" s="2" t="s">
        <v>10519</v>
      </c>
      <c r="I1214" s="39" t="s">
        <v>10965</v>
      </c>
      <c r="J1214" s="2" t="s">
        <v>10544</v>
      </c>
      <c r="K1214" s="2" t="s">
        <v>10598</v>
      </c>
      <c r="L1214" s="2">
        <v>534.0</v>
      </c>
    </row>
    <row r="1215">
      <c r="A1215" s="38">
        <v>1214.0</v>
      </c>
      <c r="B1215" s="39" t="s">
        <v>3184</v>
      </c>
      <c r="C1215" s="39" t="s">
        <v>2955</v>
      </c>
      <c r="D1215" s="39" t="s">
        <v>10102</v>
      </c>
      <c r="E1215" s="141" t="str">
        <f t="shared" si="21"/>
        <v>H197Y</v>
      </c>
      <c r="F1215" s="2">
        <v>526.0</v>
      </c>
      <c r="G1215" s="2">
        <v>0.0</v>
      </c>
      <c r="H1215" s="2" t="s">
        <v>10519</v>
      </c>
      <c r="I1215" s="39" t="s">
        <v>10965</v>
      </c>
      <c r="J1215" s="2" t="s">
        <v>10544</v>
      </c>
      <c r="K1215" s="2" t="s">
        <v>10598</v>
      </c>
      <c r="L1215" s="2">
        <v>534.0</v>
      </c>
    </row>
    <row r="1216">
      <c r="A1216" s="38">
        <v>1215.0</v>
      </c>
      <c r="B1216" s="39" t="s">
        <v>3184</v>
      </c>
      <c r="C1216" s="39" t="s">
        <v>2955</v>
      </c>
      <c r="D1216" s="39" t="s">
        <v>10104</v>
      </c>
      <c r="E1216" s="141" t="str">
        <f t="shared" si="21"/>
        <v>H197Y,A308S</v>
      </c>
      <c r="F1216" s="2">
        <v>508.0</v>
      </c>
      <c r="G1216" s="2">
        <v>0.0</v>
      </c>
      <c r="H1216" s="2" t="s">
        <v>10519</v>
      </c>
      <c r="I1216" s="39" t="s">
        <v>10965</v>
      </c>
      <c r="J1216" s="2" t="s">
        <v>10544</v>
      </c>
      <c r="K1216" s="2" t="s">
        <v>10598</v>
      </c>
      <c r="L1216" s="2">
        <v>534.0</v>
      </c>
    </row>
    <row r="1217">
      <c r="A1217" s="38">
        <v>1216.0</v>
      </c>
      <c r="B1217" s="2" t="s">
        <v>3851</v>
      </c>
      <c r="C1217" s="39" t="s">
        <v>1211</v>
      </c>
      <c r="D1217" s="2" t="s">
        <v>10113</v>
      </c>
      <c r="E1217" s="141" t="str">
        <f t="shared" si="21"/>
        <v>E122Q</v>
      </c>
      <c r="F1217" s="2">
        <v>486.0</v>
      </c>
      <c r="G1217" s="2">
        <v>0.0</v>
      </c>
      <c r="H1217" s="2" t="s">
        <v>10542</v>
      </c>
      <c r="I1217" s="39" t="s">
        <v>10965</v>
      </c>
      <c r="J1217" s="2" t="s">
        <v>10544</v>
      </c>
      <c r="K1217" s="2" t="s">
        <v>10598</v>
      </c>
      <c r="L1217" s="84">
        <v>159.0</v>
      </c>
    </row>
    <row r="1218">
      <c r="A1218" s="38">
        <v>1217.0</v>
      </c>
      <c r="B1218" s="2" t="s">
        <v>3862</v>
      </c>
      <c r="C1218" s="39" t="s">
        <v>1211</v>
      </c>
      <c r="D1218" s="2" t="s">
        <v>10115</v>
      </c>
      <c r="E1218" s="141" t="str">
        <f t="shared" si="21"/>
        <v>E122Q</v>
      </c>
      <c r="F1218" s="2">
        <v>489.0</v>
      </c>
      <c r="G1218" s="2">
        <v>0.0</v>
      </c>
      <c r="H1218" s="2" t="s">
        <v>10542</v>
      </c>
      <c r="I1218" s="39" t="s">
        <v>10965</v>
      </c>
      <c r="J1218" s="2" t="s">
        <v>10544</v>
      </c>
      <c r="K1218" s="2" t="s">
        <v>10598</v>
      </c>
      <c r="L1218" s="84">
        <v>159.0</v>
      </c>
    </row>
    <row r="1219">
      <c r="A1219" s="38">
        <v>1218.0</v>
      </c>
      <c r="B1219" s="2" t="s">
        <v>3856</v>
      </c>
      <c r="C1219" s="39" t="s">
        <v>1211</v>
      </c>
      <c r="D1219" s="2" t="s">
        <v>10117</v>
      </c>
      <c r="E1219" s="141" t="str">
        <f t="shared" si="21"/>
        <v>Q122E</v>
      </c>
      <c r="F1219" s="2">
        <v>508.0</v>
      </c>
      <c r="G1219" s="2">
        <v>0.0</v>
      </c>
      <c r="H1219" s="2" t="s">
        <v>10542</v>
      </c>
      <c r="I1219" s="39" t="s">
        <v>10965</v>
      </c>
      <c r="J1219" s="2" t="s">
        <v>10544</v>
      </c>
      <c r="K1219" s="2" t="s">
        <v>10598</v>
      </c>
      <c r="L1219" s="84">
        <v>159.0</v>
      </c>
    </row>
    <row r="1220">
      <c r="A1220" s="38">
        <v>1219.0</v>
      </c>
      <c r="B1220" s="2" t="s">
        <v>3860</v>
      </c>
      <c r="C1220" s="39" t="s">
        <v>1211</v>
      </c>
      <c r="D1220" s="2" t="s">
        <v>10119</v>
      </c>
      <c r="E1220" s="141" t="str">
        <f t="shared" si="21"/>
        <v>Q122E</v>
      </c>
      <c r="F1220" s="2">
        <v>504.0</v>
      </c>
      <c r="G1220" s="2">
        <v>0.0</v>
      </c>
      <c r="H1220" s="2" t="s">
        <v>10542</v>
      </c>
      <c r="I1220" s="39" t="s">
        <v>10965</v>
      </c>
      <c r="J1220" s="2" t="s">
        <v>10544</v>
      </c>
      <c r="K1220" s="2" t="s">
        <v>10598</v>
      </c>
      <c r="L1220" s="84">
        <v>159.0</v>
      </c>
    </row>
    <row r="1221">
      <c r="A1221" s="38">
        <v>1220.0</v>
      </c>
      <c r="B1221" s="2" t="s">
        <v>3864</v>
      </c>
      <c r="C1221" s="39" t="s">
        <v>1211</v>
      </c>
      <c r="D1221" s="2" t="s">
        <v>10121</v>
      </c>
      <c r="E1221" s="141" t="str">
        <f t="shared" si="21"/>
        <v>Q122E</v>
      </c>
      <c r="F1221" s="2">
        <v>503.0</v>
      </c>
      <c r="G1221" s="2">
        <v>0.0</v>
      </c>
      <c r="H1221" s="2" t="s">
        <v>10542</v>
      </c>
      <c r="I1221" s="39" t="s">
        <v>10965</v>
      </c>
      <c r="J1221" s="2" t="s">
        <v>10544</v>
      </c>
      <c r="K1221" s="2" t="s">
        <v>10598</v>
      </c>
      <c r="L1221" s="84">
        <v>159.0</v>
      </c>
    </row>
    <row r="1222">
      <c r="A1222" s="38">
        <v>1221.0</v>
      </c>
      <c r="B1222" s="2" t="s">
        <v>3851</v>
      </c>
      <c r="C1222" s="39" t="s">
        <v>1211</v>
      </c>
      <c r="D1222" s="2" t="s">
        <v>10123</v>
      </c>
      <c r="E1222" s="141" t="str">
        <f t="shared" si="21"/>
        <v>M207L</v>
      </c>
      <c r="F1222" s="2">
        <v>493.0</v>
      </c>
      <c r="G1222" s="2">
        <v>0.0</v>
      </c>
      <c r="H1222" s="2" t="s">
        <v>10542</v>
      </c>
      <c r="I1222" s="39" t="s">
        <v>10965</v>
      </c>
      <c r="J1222" s="2" t="s">
        <v>10544</v>
      </c>
      <c r="K1222" s="2" t="s">
        <v>10598</v>
      </c>
      <c r="L1222" s="84">
        <v>159.0</v>
      </c>
    </row>
    <row r="1223">
      <c r="A1223" s="38">
        <v>1222.0</v>
      </c>
      <c r="B1223" s="2" t="s">
        <v>3872</v>
      </c>
      <c r="C1223" s="39" t="s">
        <v>1211</v>
      </c>
      <c r="D1223" s="2" t="s">
        <v>10125</v>
      </c>
      <c r="E1223" s="141" t="str">
        <f t="shared" si="21"/>
        <v>M207L</v>
      </c>
      <c r="F1223" s="2">
        <v>481.0</v>
      </c>
      <c r="G1223" s="2">
        <v>0.0</v>
      </c>
      <c r="H1223" s="2" t="s">
        <v>10542</v>
      </c>
      <c r="I1223" s="39" t="s">
        <v>10965</v>
      </c>
      <c r="J1223" s="2" t="s">
        <v>10544</v>
      </c>
      <c r="K1223" s="2" t="s">
        <v>10598</v>
      </c>
      <c r="L1223" s="84">
        <v>159.0</v>
      </c>
    </row>
    <row r="1224">
      <c r="A1224" s="38">
        <v>1223.0</v>
      </c>
      <c r="B1224" s="2" t="s">
        <v>3866</v>
      </c>
      <c r="C1224" s="39" t="s">
        <v>1211</v>
      </c>
      <c r="D1224" s="2" t="s">
        <v>10127</v>
      </c>
      <c r="E1224" s="141" t="str">
        <f t="shared" si="21"/>
        <v>A292S</v>
      </c>
      <c r="F1224" s="2">
        <v>478.0</v>
      </c>
      <c r="G1224" s="2">
        <v>0.0</v>
      </c>
      <c r="H1224" s="2" t="s">
        <v>10542</v>
      </c>
      <c r="I1224" s="39" t="s">
        <v>10965</v>
      </c>
      <c r="J1224" s="2" t="s">
        <v>10544</v>
      </c>
      <c r="K1224" s="2" t="s">
        <v>10598</v>
      </c>
      <c r="L1224" s="84">
        <v>159.0</v>
      </c>
    </row>
    <row r="1225">
      <c r="A1225" s="38">
        <v>1224.0</v>
      </c>
      <c r="B1225" s="2" t="s">
        <v>3864</v>
      </c>
      <c r="C1225" s="39" t="s">
        <v>1211</v>
      </c>
      <c r="D1225" s="2" t="s">
        <v>10129</v>
      </c>
      <c r="E1225" s="141" t="str">
        <f t="shared" si="21"/>
        <v>M207L</v>
      </c>
      <c r="F1225" s="2">
        <v>480.0</v>
      </c>
      <c r="G1225" s="2">
        <v>0.0</v>
      </c>
      <c r="H1225" s="2" t="s">
        <v>10542</v>
      </c>
      <c r="I1225" s="39" t="s">
        <v>10965</v>
      </c>
      <c r="J1225" s="2" t="s">
        <v>10544</v>
      </c>
      <c r="K1225" s="2" t="s">
        <v>10598</v>
      </c>
      <c r="L1225" s="84">
        <v>159.0</v>
      </c>
    </row>
    <row r="1226">
      <c r="A1226" s="38">
        <v>1225.0</v>
      </c>
      <c r="B1226" s="2" t="s">
        <v>3870</v>
      </c>
      <c r="C1226" s="39" t="s">
        <v>1211</v>
      </c>
      <c r="D1226" s="2" t="s">
        <v>10131</v>
      </c>
      <c r="E1226" s="141" t="str">
        <f t="shared" si="21"/>
        <v>E122Q</v>
      </c>
      <c r="F1226" s="2">
        <v>504.0</v>
      </c>
      <c r="G1226" s="2">
        <v>0.0</v>
      </c>
      <c r="H1226" s="2" t="s">
        <v>10542</v>
      </c>
      <c r="I1226" s="39" t="s">
        <v>10965</v>
      </c>
      <c r="J1226" s="2" t="s">
        <v>10544</v>
      </c>
      <c r="K1226" s="2" t="s">
        <v>10598</v>
      </c>
      <c r="L1226" s="84">
        <v>159.0</v>
      </c>
    </row>
    <row r="1227">
      <c r="A1227" s="38">
        <v>1226.0</v>
      </c>
      <c r="B1227" s="2" t="s">
        <v>3876</v>
      </c>
      <c r="C1227" s="39" t="s">
        <v>1211</v>
      </c>
      <c r="D1227" s="2" t="s">
        <v>10133</v>
      </c>
      <c r="E1227" s="141" t="str">
        <f t="shared" si="21"/>
        <v>D83N</v>
      </c>
      <c r="F1227" s="2">
        <v>496.0</v>
      </c>
      <c r="G1227" s="2">
        <v>0.0</v>
      </c>
      <c r="H1227" s="2" t="s">
        <v>10542</v>
      </c>
      <c r="I1227" s="39" t="s">
        <v>10965</v>
      </c>
      <c r="J1227" s="2" t="s">
        <v>10544</v>
      </c>
      <c r="K1227" s="2" t="s">
        <v>10598</v>
      </c>
      <c r="L1227" s="84">
        <v>159.0</v>
      </c>
    </row>
    <row r="1228">
      <c r="A1228" s="38">
        <v>1227.0</v>
      </c>
      <c r="B1228" s="2" t="s">
        <v>3866</v>
      </c>
      <c r="C1228" s="39" t="s">
        <v>1211</v>
      </c>
      <c r="D1228" s="2" t="s">
        <v>10135</v>
      </c>
      <c r="E1228" s="141" t="str">
        <f t="shared" si="21"/>
        <v>Q122E</v>
      </c>
      <c r="F1228" s="2">
        <v>504.0</v>
      </c>
      <c r="G1228" s="2">
        <v>0.0</v>
      </c>
      <c r="H1228" s="2" t="s">
        <v>10542</v>
      </c>
      <c r="I1228" s="39" t="s">
        <v>10965</v>
      </c>
      <c r="J1228" s="2" t="s">
        <v>10544</v>
      </c>
      <c r="K1228" s="2" t="s">
        <v>10598</v>
      </c>
      <c r="L1228" s="84">
        <v>159.0</v>
      </c>
    </row>
    <row r="1229">
      <c r="A1229" s="38">
        <v>1228.0</v>
      </c>
      <c r="B1229" s="2" t="s">
        <v>3866</v>
      </c>
      <c r="C1229" s="39" t="s">
        <v>1211</v>
      </c>
      <c r="D1229" s="2" t="s">
        <v>10137</v>
      </c>
      <c r="E1229" s="141" t="str">
        <f t="shared" si="21"/>
        <v>Y96T,Q122E,C213F</v>
      </c>
      <c r="F1229" s="2">
        <v>509.0</v>
      </c>
      <c r="G1229" s="2">
        <v>0.0</v>
      </c>
      <c r="H1229" s="2" t="s">
        <v>10542</v>
      </c>
      <c r="I1229" s="39" t="s">
        <v>10965</v>
      </c>
      <c r="J1229" s="2" t="s">
        <v>10544</v>
      </c>
      <c r="K1229" s="2" t="s">
        <v>10598</v>
      </c>
      <c r="L1229" s="84">
        <v>159.0</v>
      </c>
    </row>
    <row r="1230">
      <c r="A1230" s="38">
        <v>1229.0</v>
      </c>
      <c r="B1230" s="2" t="s">
        <v>3866</v>
      </c>
      <c r="C1230" s="39" t="s">
        <v>1211</v>
      </c>
      <c r="D1230" s="2" t="s">
        <v>10139</v>
      </c>
      <c r="E1230" s="141" t="str">
        <f t="shared" si="21"/>
        <v>V60F,F74Y,Y96T,Q122E,T209V,C213F,I255V,L259M,A273G</v>
      </c>
      <c r="F1230" s="2">
        <v>510.0</v>
      </c>
      <c r="G1230" s="2">
        <v>0.0</v>
      </c>
      <c r="H1230" s="2" t="s">
        <v>10542</v>
      </c>
      <c r="I1230" s="39" t="s">
        <v>10965</v>
      </c>
      <c r="J1230" s="2" t="s">
        <v>10544</v>
      </c>
      <c r="K1230" s="2" t="s">
        <v>10598</v>
      </c>
      <c r="L1230" s="84">
        <v>159.0</v>
      </c>
    </row>
    <row r="1231">
      <c r="A1231" s="38">
        <v>1230.0</v>
      </c>
      <c r="B1231" s="2" t="s">
        <v>3872</v>
      </c>
      <c r="C1231" s="39" t="s">
        <v>1211</v>
      </c>
      <c r="D1231" s="2" t="s">
        <v>10141</v>
      </c>
      <c r="E1231" s="141" t="str">
        <f t="shared" si="21"/>
        <v>M44I</v>
      </c>
      <c r="F1231" s="2">
        <v>491.0</v>
      </c>
      <c r="G1231" s="2">
        <v>0.0</v>
      </c>
      <c r="H1231" s="2" t="s">
        <v>10542</v>
      </c>
      <c r="I1231" s="39" t="s">
        <v>10965</v>
      </c>
      <c r="J1231" s="2" t="s">
        <v>10544</v>
      </c>
      <c r="K1231" s="2" t="s">
        <v>10598</v>
      </c>
      <c r="L1231" s="84">
        <v>159.0</v>
      </c>
    </row>
    <row r="1232">
      <c r="A1232" s="38">
        <v>1231.0</v>
      </c>
      <c r="B1232" s="2" t="s">
        <v>3872</v>
      </c>
      <c r="C1232" s="39" t="s">
        <v>1211</v>
      </c>
      <c r="D1232" s="2" t="s">
        <v>10143</v>
      </c>
      <c r="E1232" s="141" t="str">
        <f t="shared" si="21"/>
        <v>L40V,A42C,M44I,I50T,V87A,A166S,L214I,L309M</v>
      </c>
      <c r="F1232" s="2">
        <v>491.0</v>
      </c>
      <c r="G1232" s="2">
        <v>0.0</v>
      </c>
      <c r="H1232" s="2" t="s">
        <v>10542</v>
      </c>
      <c r="I1232" s="39" t="s">
        <v>10965</v>
      </c>
      <c r="J1232" s="2" t="s">
        <v>10544</v>
      </c>
      <c r="K1232" s="2" t="s">
        <v>10598</v>
      </c>
      <c r="L1232" s="84">
        <v>159.0</v>
      </c>
    </row>
    <row r="1233">
      <c r="A1233" s="38">
        <v>1232.0</v>
      </c>
      <c r="B1233" s="2" t="s">
        <v>2074</v>
      </c>
      <c r="C1233" s="2" t="s">
        <v>2075</v>
      </c>
      <c r="D1233" s="39" t="s">
        <v>10145</v>
      </c>
      <c r="E1233" s="141" t="str">
        <f t="shared" ref="E1233:E1270" si="22">RIGHT(D1233,LEN(D1233) - (FIND(CHAR(160),SUBSTITUTE(D1233,"_",CHAR(160),2))))</f>
        <v>N2C,D282C,K296G</v>
      </c>
      <c r="F1233" s="2">
        <v>0.0</v>
      </c>
      <c r="G1233" s="2">
        <v>0.0</v>
      </c>
      <c r="H1233" s="2" t="s">
        <v>11007</v>
      </c>
      <c r="I1233" s="39" t="s">
        <v>10965</v>
      </c>
      <c r="J1233" s="2" t="s">
        <v>10544</v>
      </c>
      <c r="K1233" s="2" t="s">
        <v>10598</v>
      </c>
      <c r="L1233" s="2">
        <v>540.0</v>
      </c>
    </row>
    <row r="1234">
      <c r="A1234" s="38">
        <v>1233.0</v>
      </c>
      <c r="B1234" s="2" t="s">
        <v>2074</v>
      </c>
      <c r="C1234" s="2" t="s">
        <v>2075</v>
      </c>
      <c r="D1234" s="2" t="s">
        <v>10147</v>
      </c>
      <c r="E1234" s="141" t="str">
        <f t="shared" si="22"/>
        <v>N2C,D282C,K296G,G90K</v>
      </c>
      <c r="F1234" s="2">
        <v>483.0</v>
      </c>
      <c r="G1234" s="2">
        <v>0.0</v>
      </c>
      <c r="H1234" s="2" t="s">
        <v>11007</v>
      </c>
      <c r="I1234" s="39" t="s">
        <v>10965</v>
      </c>
      <c r="J1234" s="2" t="s">
        <v>10544</v>
      </c>
      <c r="K1234" s="2" t="s">
        <v>10598</v>
      </c>
      <c r="L1234" s="2">
        <v>540.0</v>
      </c>
    </row>
    <row r="1235">
      <c r="A1235" s="38">
        <v>1234.0</v>
      </c>
      <c r="B1235" s="2" t="s">
        <v>2074</v>
      </c>
      <c r="C1235" s="2" t="s">
        <v>2075</v>
      </c>
      <c r="D1235" s="39" t="s">
        <v>10149</v>
      </c>
      <c r="E1235" s="141" t="str">
        <f t="shared" si="22"/>
        <v>N2C,D282C,K296G,T94K</v>
      </c>
      <c r="F1235" s="2">
        <v>475.0</v>
      </c>
      <c r="G1235" s="2">
        <v>0.0</v>
      </c>
      <c r="H1235" s="2" t="s">
        <v>11007</v>
      </c>
      <c r="I1235" s="39" t="s">
        <v>10965</v>
      </c>
      <c r="J1235" s="2" t="s">
        <v>10544</v>
      </c>
      <c r="K1235" s="2" t="s">
        <v>10598</v>
      </c>
      <c r="L1235" s="2">
        <v>540.0</v>
      </c>
    </row>
    <row r="1236">
      <c r="A1236" s="38">
        <v>1235.0</v>
      </c>
      <c r="B1236" s="2" t="s">
        <v>2074</v>
      </c>
      <c r="C1236" s="2" t="s">
        <v>2075</v>
      </c>
      <c r="D1236" s="39" t="s">
        <v>10151</v>
      </c>
      <c r="E1236" s="141" t="str">
        <f t="shared" si="22"/>
        <v>N2C,D282C,K296G,A117K</v>
      </c>
      <c r="F1236" s="2">
        <v>0.0</v>
      </c>
      <c r="G1236" s="2">
        <v>0.0</v>
      </c>
      <c r="H1236" s="2" t="s">
        <v>11007</v>
      </c>
      <c r="I1236" s="39" t="s">
        <v>10965</v>
      </c>
      <c r="J1236" s="2" t="s">
        <v>10544</v>
      </c>
      <c r="K1236" s="2" t="s">
        <v>10598</v>
      </c>
      <c r="L1236" s="2">
        <v>540.0</v>
      </c>
    </row>
    <row r="1237">
      <c r="A1237" s="38">
        <v>1236.0</v>
      </c>
      <c r="B1237" s="2" t="s">
        <v>2074</v>
      </c>
      <c r="C1237" s="2" t="s">
        <v>2075</v>
      </c>
      <c r="D1237" s="39" t="s">
        <v>10153</v>
      </c>
      <c r="E1237" s="141" t="str">
        <f t="shared" si="22"/>
        <v>N2C,D282C,K296G,S186K</v>
      </c>
      <c r="F1237" s="2">
        <v>469.0</v>
      </c>
      <c r="G1237" s="2">
        <v>0.0</v>
      </c>
      <c r="H1237" s="2" t="s">
        <v>11007</v>
      </c>
      <c r="I1237" s="39" t="s">
        <v>10965</v>
      </c>
      <c r="J1237" s="2" t="s">
        <v>10544</v>
      </c>
      <c r="K1237" s="2" t="s">
        <v>10598</v>
      </c>
      <c r="L1237" s="2">
        <v>540.0</v>
      </c>
    </row>
    <row r="1238">
      <c r="A1238" s="38">
        <v>1237.0</v>
      </c>
      <c r="B1238" s="2" t="s">
        <v>2074</v>
      </c>
      <c r="C1238" s="2" t="s">
        <v>2075</v>
      </c>
      <c r="D1238" s="39" t="s">
        <v>10155</v>
      </c>
      <c r="E1238" s="141" t="str">
        <f t="shared" si="22"/>
        <v>N2C,D282C,K296G,F293K</v>
      </c>
      <c r="F1238" s="2">
        <v>485.0</v>
      </c>
      <c r="G1238" s="2">
        <v>0.0</v>
      </c>
      <c r="H1238" s="2" t="s">
        <v>11007</v>
      </c>
      <c r="I1238" s="39" t="s">
        <v>10965</v>
      </c>
      <c r="J1238" s="2" t="s">
        <v>10544</v>
      </c>
      <c r="K1238" s="2" t="s">
        <v>10598</v>
      </c>
      <c r="L1238" s="2">
        <v>540.0</v>
      </c>
    </row>
    <row r="1239">
      <c r="A1239" s="38">
        <v>1238.0</v>
      </c>
      <c r="B1239" s="2" t="s">
        <v>2074</v>
      </c>
      <c r="C1239" s="2" t="s">
        <v>2075</v>
      </c>
      <c r="D1239" s="39" t="s">
        <v>10157</v>
      </c>
      <c r="E1239" s="141" t="str">
        <f t="shared" si="22"/>
        <v>N2C,D282C,K296A</v>
      </c>
      <c r="F1239" s="2">
        <v>0.0</v>
      </c>
      <c r="G1239" s="2">
        <v>0.0</v>
      </c>
      <c r="H1239" s="2" t="s">
        <v>11007</v>
      </c>
      <c r="I1239" s="39" t="s">
        <v>10965</v>
      </c>
      <c r="J1239" s="2" t="s">
        <v>10544</v>
      </c>
      <c r="K1239" s="2" t="s">
        <v>10598</v>
      </c>
      <c r="L1239" s="2">
        <v>540.0</v>
      </c>
    </row>
    <row r="1240">
      <c r="A1240" s="38">
        <v>1239.0</v>
      </c>
      <c r="B1240" s="2" t="s">
        <v>2074</v>
      </c>
      <c r="C1240" s="2" t="s">
        <v>2075</v>
      </c>
      <c r="D1240" s="2" t="s">
        <v>10159</v>
      </c>
      <c r="E1240" s="141" t="str">
        <f t="shared" si="22"/>
        <v>N2C,D282C,K296A,G90K</v>
      </c>
      <c r="F1240" s="2">
        <v>478.0</v>
      </c>
      <c r="G1240" s="2">
        <v>0.0</v>
      </c>
      <c r="H1240" s="2" t="s">
        <v>11007</v>
      </c>
      <c r="I1240" s="39" t="s">
        <v>10965</v>
      </c>
      <c r="J1240" s="2" t="s">
        <v>10544</v>
      </c>
      <c r="K1240" s="2" t="s">
        <v>10598</v>
      </c>
      <c r="L1240" s="2">
        <v>540.0</v>
      </c>
    </row>
    <row r="1241">
      <c r="A1241" s="38">
        <v>1240.0</v>
      </c>
      <c r="B1241" s="2" t="s">
        <v>2074</v>
      </c>
      <c r="C1241" s="2" t="s">
        <v>2075</v>
      </c>
      <c r="D1241" s="39" t="s">
        <v>10161</v>
      </c>
      <c r="E1241" s="141" t="str">
        <f t="shared" si="22"/>
        <v>N2C,D282C,K296A,T94K</v>
      </c>
      <c r="F1241" s="2">
        <v>483.0</v>
      </c>
      <c r="G1241" s="2">
        <v>0.0</v>
      </c>
      <c r="H1241" s="2" t="s">
        <v>11007</v>
      </c>
      <c r="I1241" s="39" t="s">
        <v>10965</v>
      </c>
      <c r="J1241" s="2" t="s">
        <v>10544</v>
      </c>
      <c r="K1241" s="2" t="s">
        <v>10598</v>
      </c>
      <c r="L1241" s="2">
        <v>540.0</v>
      </c>
    </row>
    <row r="1242">
      <c r="A1242" s="38">
        <v>1241.0</v>
      </c>
      <c r="B1242" s="2" t="s">
        <v>2074</v>
      </c>
      <c r="C1242" s="2" t="s">
        <v>2075</v>
      </c>
      <c r="D1242" s="39" t="s">
        <v>10163</v>
      </c>
      <c r="E1242" s="141" t="str">
        <f t="shared" si="22"/>
        <v>N2C,D282C,K296A,A117K</v>
      </c>
      <c r="F1242" s="2">
        <v>0.0</v>
      </c>
      <c r="G1242" s="2">
        <v>0.0</v>
      </c>
      <c r="H1242" s="2" t="s">
        <v>11007</v>
      </c>
      <c r="I1242" s="39" t="s">
        <v>10965</v>
      </c>
      <c r="J1242" s="2" t="s">
        <v>10544</v>
      </c>
      <c r="K1242" s="2" t="s">
        <v>10598</v>
      </c>
      <c r="L1242" s="2">
        <v>540.0</v>
      </c>
    </row>
    <row r="1243">
      <c r="A1243" s="38">
        <v>1242.0</v>
      </c>
      <c r="B1243" s="2" t="s">
        <v>2074</v>
      </c>
      <c r="C1243" s="2" t="s">
        <v>2075</v>
      </c>
      <c r="D1243" s="39" t="s">
        <v>10165</v>
      </c>
      <c r="E1243" s="141" t="str">
        <f t="shared" si="22"/>
        <v>N2C,D282C,K296A,S186K</v>
      </c>
      <c r="F1243" s="2">
        <v>478.0</v>
      </c>
      <c r="G1243" s="2">
        <v>0.0</v>
      </c>
      <c r="H1243" s="2" t="s">
        <v>11007</v>
      </c>
      <c r="I1243" s="39" t="s">
        <v>10965</v>
      </c>
      <c r="J1243" s="2" t="s">
        <v>10544</v>
      </c>
      <c r="K1243" s="2" t="s">
        <v>10598</v>
      </c>
      <c r="L1243" s="2">
        <v>540.0</v>
      </c>
    </row>
    <row r="1244">
      <c r="A1244" s="38">
        <v>1243.0</v>
      </c>
      <c r="B1244" s="2" t="s">
        <v>2074</v>
      </c>
      <c r="C1244" s="2" t="s">
        <v>2075</v>
      </c>
      <c r="D1244" s="39" t="s">
        <v>10167</v>
      </c>
      <c r="E1244" s="141" t="str">
        <f t="shared" si="22"/>
        <v>N2C,D282C,K296A,F293K</v>
      </c>
      <c r="F1244" s="2">
        <v>493.0</v>
      </c>
      <c r="G1244" s="2">
        <v>0.0</v>
      </c>
      <c r="H1244" s="2" t="s">
        <v>11007</v>
      </c>
      <c r="I1244" s="39" t="s">
        <v>10965</v>
      </c>
      <c r="J1244" s="2" t="s">
        <v>10544</v>
      </c>
      <c r="K1244" s="2" t="s">
        <v>10598</v>
      </c>
      <c r="L1244" s="2">
        <v>540.0</v>
      </c>
    </row>
    <row r="1245">
      <c r="A1245" s="38">
        <v>1244.0</v>
      </c>
      <c r="B1245" s="2" t="s">
        <v>2074</v>
      </c>
      <c r="C1245" s="2" t="s">
        <v>2075</v>
      </c>
      <c r="D1245" s="39" t="s">
        <v>10169</v>
      </c>
      <c r="E1245" s="141" t="str">
        <f t="shared" si="22"/>
        <v>N2C,D282C</v>
      </c>
      <c r="F1245" s="2">
        <v>500.0</v>
      </c>
      <c r="G1245" s="2">
        <v>0.0</v>
      </c>
      <c r="H1245" s="2" t="s">
        <v>11004</v>
      </c>
      <c r="I1245" s="39" t="s">
        <v>10965</v>
      </c>
      <c r="J1245" s="2" t="s">
        <v>10544</v>
      </c>
      <c r="K1245" s="2" t="s">
        <v>10598</v>
      </c>
      <c r="L1245" s="2">
        <v>552.0</v>
      </c>
    </row>
    <row r="1246">
      <c r="A1246" s="38">
        <v>1245.0</v>
      </c>
      <c r="B1246" s="2" t="s">
        <v>2074</v>
      </c>
      <c r="C1246" s="2" t="s">
        <v>2075</v>
      </c>
      <c r="D1246" s="39" t="s">
        <v>10171</v>
      </c>
      <c r="E1246" s="141" t="str">
        <f t="shared" si="22"/>
        <v>N2C</v>
      </c>
      <c r="F1246" s="2">
        <v>0.0</v>
      </c>
      <c r="G1246" s="2">
        <v>0.0</v>
      </c>
      <c r="H1246" s="2" t="s">
        <v>11004</v>
      </c>
      <c r="I1246" s="39" t="s">
        <v>10965</v>
      </c>
      <c r="J1246" s="2" t="s">
        <v>10544</v>
      </c>
      <c r="K1246" s="2" t="s">
        <v>10598</v>
      </c>
      <c r="L1246" s="2">
        <v>552.0</v>
      </c>
    </row>
    <row r="1247">
      <c r="A1247" s="38">
        <v>1246.0</v>
      </c>
      <c r="B1247" s="2" t="s">
        <v>2074</v>
      </c>
      <c r="C1247" s="2" t="s">
        <v>2075</v>
      </c>
      <c r="D1247" s="39" t="s">
        <v>10173</v>
      </c>
      <c r="E1247" s="141" t="str">
        <f t="shared" si="22"/>
        <v>D282C</v>
      </c>
      <c r="F1247" s="2">
        <v>0.0</v>
      </c>
      <c r="G1247" s="2">
        <v>0.0</v>
      </c>
      <c r="H1247" s="2" t="s">
        <v>11004</v>
      </c>
      <c r="I1247" s="39" t="s">
        <v>10965</v>
      </c>
      <c r="J1247" s="2" t="s">
        <v>10544</v>
      </c>
      <c r="K1247" s="2" t="s">
        <v>10598</v>
      </c>
      <c r="L1247" s="2">
        <v>552.0</v>
      </c>
    </row>
    <row r="1248">
      <c r="A1248" s="38">
        <v>1247.0</v>
      </c>
      <c r="B1248" s="2" t="s">
        <v>2074</v>
      </c>
      <c r="C1248" s="2" t="s">
        <v>2075</v>
      </c>
      <c r="D1248" s="39" t="s">
        <v>10175</v>
      </c>
      <c r="E1248" s="141" t="str">
        <f t="shared" si="22"/>
        <v>E113Q</v>
      </c>
      <c r="F1248" s="2">
        <v>380.0</v>
      </c>
      <c r="G1248" s="2">
        <v>0.0</v>
      </c>
      <c r="H1248" s="2" t="s">
        <v>11004</v>
      </c>
      <c r="I1248" s="39" t="s">
        <v>10965</v>
      </c>
      <c r="J1248" s="2" t="s">
        <v>10544</v>
      </c>
      <c r="K1248" s="2" t="s">
        <v>10598</v>
      </c>
      <c r="L1248" s="2">
        <v>553.0</v>
      </c>
      <c r="M1248" s="2" t="s">
        <v>11008</v>
      </c>
    </row>
    <row r="1249">
      <c r="A1249" s="38">
        <v>1248.0</v>
      </c>
      <c r="B1249" s="2" t="s">
        <v>2074</v>
      </c>
      <c r="C1249" s="2" t="s">
        <v>2075</v>
      </c>
      <c r="D1249" s="39" t="s">
        <v>10176</v>
      </c>
      <c r="E1249" s="141" t="str">
        <f t="shared" si="22"/>
        <v>G90D,E113Q</v>
      </c>
      <c r="F1249" s="2">
        <v>472.0</v>
      </c>
      <c r="G1249" s="2">
        <v>0.0</v>
      </c>
      <c r="H1249" s="2" t="s">
        <v>11004</v>
      </c>
      <c r="I1249" s="39" t="s">
        <v>10965</v>
      </c>
      <c r="J1249" s="2" t="s">
        <v>10544</v>
      </c>
      <c r="K1249" s="2" t="s">
        <v>10598</v>
      </c>
      <c r="L1249" s="2">
        <v>553.0</v>
      </c>
    </row>
    <row r="1250">
      <c r="A1250" s="38">
        <v>1249.0</v>
      </c>
      <c r="B1250" s="2" t="s">
        <v>2074</v>
      </c>
      <c r="C1250" s="2" t="s">
        <v>2075</v>
      </c>
      <c r="D1250" s="39" t="s">
        <v>10178</v>
      </c>
      <c r="E1250" s="141" t="str">
        <f t="shared" si="22"/>
        <v>T94D,E113Q</v>
      </c>
      <c r="F1250" s="2">
        <v>490.0</v>
      </c>
      <c r="G1250" s="2">
        <v>0.0</v>
      </c>
      <c r="H1250" s="2" t="s">
        <v>11004</v>
      </c>
      <c r="I1250" s="39" t="s">
        <v>10965</v>
      </c>
      <c r="J1250" s="2" t="s">
        <v>10544</v>
      </c>
      <c r="K1250" s="2" t="s">
        <v>10598</v>
      </c>
      <c r="L1250" s="2">
        <v>553.0</v>
      </c>
    </row>
    <row r="1251">
      <c r="A1251" s="38">
        <v>1250.0</v>
      </c>
      <c r="B1251" s="2" t="s">
        <v>2074</v>
      </c>
      <c r="C1251" s="2" t="s">
        <v>2075</v>
      </c>
      <c r="D1251" s="39" t="s">
        <v>10180</v>
      </c>
      <c r="E1251" s="141" t="str">
        <f t="shared" si="22"/>
        <v>G90D</v>
      </c>
      <c r="F1251" s="2">
        <v>483.0</v>
      </c>
      <c r="G1251" s="2">
        <v>0.0</v>
      </c>
      <c r="H1251" s="2" t="s">
        <v>11004</v>
      </c>
      <c r="I1251" s="39" t="s">
        <v>10965</v>
      </c>
      <c r="J1251" s="2" t="s">
        <v>10544</v>
      </c>
      <c r="K1251" s="2" t="s">
        <v>10598</v>
      </c>
      <c r="L1251" s="2">
        <v>556.0</v>
      </c>
    </row>
    <row r="1252">
      <c r="A1252" s="38">
        <v>1251.0</v>
      </c>
      <c r="B1252" s="2" t="s">
        <v>2074</v>
      </c>
      <c r="C1252" s="2" t="s">
        <v>2075</v>
      </c>
      <c r="D1252" s="39" t="s">
        <v>10182</v>
      </c>
      <c r="E1252" s="141" t="str">
        <f t="shared" si="22"/>
        <v>A292E</v>
      </c>
      <c r="F1252" s="2">
        <v>500.0</v>
      </c>
      <c r="G1252" s="2">
        <v>0.0</v>
      </c>
      <c r="H1252" s="2" t="s">
        <v>11004</v>
      </c>
      <c r="I1252" s="39" t="s">
        <v>10965</v>
      </c>
      <c r="J1252" s="2" t="s">
        <v>10544</v>
      </c>
      <c r="K1252" s="2" t="s">
        <v>10598</v>
      </c>
      <c r="L1252" s="2">
        <v>557.0</v>
      </c>
      <c r="M1252" s="2" t="s">
        <v>11009</v>
      </c>
    </row>
    <row r="1253">
      <c r="A1253" s="38">
        <v>1252.0</v>
      </c>
      <c r="B1253" s="2" t="s">
        <v>2074</v>
      </c>
      <c r="C1253" s="2" t="s">
        <v>2075</v>
      </c>
      <c r="D1253" s="2" t="s">
        <v>10184</v>
      </c>
      <c r="E1253" s="141" t="str">
        <f t="shared" si="22"/>
        <v>M257A</v>
      </c>
      <c r="F1253" s="2">
        <v>501.0</v>
      </c>
      <c r="G1253" s="2">
        <v>0.2</v>
      </c>
      <c r="H1253" s="2" t="s">
        <v>11004</v>
      </c>
      <c r="I1253" s="39" t="s">
        <v>10965</v>
      </c>
      <c r="J1253" s="2" t="s">
        <v>10544</v>
      </c>
      <c r="K1253" s="2" t="s">
        <v>10598</v>
      </c>
      <c r="L1253" s="2">
        <v>559.0</v>
      </c>
    </row>
    <row r="1254">
      <c r="A1254" s="38">
        <v>1253.0</v>
      </c>
      <c r="B1254" s="2" t="s">
        <v>2074</v>
      </c>
      <c r="C1254" s="2" t="s">
        <v>2075</v>
      </c>
      <c r="D1254" s="2" t="s">
        <v>10186</v>
      </c>
      <c r="E1254" s="141" t="str">
        <f t="shared" si="22"/>
        <v>M257C</v>
      </c>
      <c r="F1254" s="2">
        <v>500.0</v>
      </c>
      <c r="G1254" s="2">
        <v>0.3</v>
      </c>
      <c r="H1254" s="2" t="s">
        <v>11004</v>
      </c>
      <c r="I1254" s="39" t="s">
        <v>10965</v>
      </c>
      <c r="J1254" s="2" t="s">
        <v>10544</v>
      </c>
      <c r="K1254" s="2" t="s">
        <v>10598</v>
      </c>
      <c r="L1254" s="2">
        <v>559.0</v>
      </c>
    </row>
    <row r="1255">
      <c r="A1255" s="38">
        <v>1254.0</v>
      </c>
      <c r="B1255" s="2" t="s">
        <v>2074</v>
      </c>
      <c r="C1255" s="2" t="s">
        <v>2075</v>
      </c>
      <c r="D1255" s="2" t="s">
        <v>10188</v>
      </c>
      <c r="E1255" s="141" t="str">
        <f t="shared" si="22"/>
        <v>M257D</v>
      </c>
      <c r="F1255" s="2">
        <v>499.0</v>
      </c>
      <c r="G1255" s="2">
        <v>1.0</v>
      </c>
      <c r="H1255" s="2" t="s">
        <v>11004</v>
      </c>
      <c r="I1255" s="39" t="s">
        <v>10965</v>
      </c>
      <c r="J1255" s="2" t="s">
        <v>10544</v>
      </c>
      <c r="K1255" s="2" t="s">
        <v>10598</v>
      </c>
      <c r="L1255" s="2">
        <v>559.0</v>
      </c>
    </row>
    <row r="1256">
      <c r="A1256" s="38">
        <v>1255.0</v>
      </c>
      <c r="B1256" s="2" t="s">
        <v>2074</v>
      </c>
      <c r="C1256" s="2" t="s">
        <v>2075</v>
      </c>
      <c r="D1256" s="39" t="s">
        <v>10190</v>
      </c>
      <c r="E1256" s="141" t="str">
        <f t="shared" si="22"/>
        <v>M257E</v>
      </c>
      <c r="F1256" s="2">
        <v>500.0</v>
      </c>
      <c r="G1256" s="2">
        <v>0.3</v>
      </c>
      <c r="H1256" s="2" t="s">
        <v>11004</v>
      </c>
      <c r="I1256" s="39" t="s">
        <v>10965</v>
      </c>
      <c r="J1256" s="2" t="s">
        <v>10544</v>
      </c>
      <c r="K1256" s="2" t="s">
        <v>10598</v>
      </c>
      <c r="L1256" s="2">
        <v>559.0</v>
      </c>
    </row>
    <row r="1257">
      <c r="A1257" s="38">
        <v>1256.0</v>
      </c>
      <c r="B1257" s="2" t="s">
        <v>2074</v>
      </c>
      <c r="C1257" s="2" t="s">
        <v>2075</v>
      </c>
      <c r="D1257" s="2" t="s">
        <v>10192</v>
      </c>
      <c r="E1257" s="141" t="str">
        <f t="shared" si="22"/>
        <v>M257F</v>
      </c>
      <c r="F1257" s="2">
        <v>500.0</v>
      </c>
      <c r="G1257" s="2">
        <v>0.3</v>
      </c>
      <c r="H1257" s="2" t="s">
        <v>11004</v>
      </c>
      <c r="I1257" s="39" t="s">
        <v>10965</v>
      </c>
      <c r="J1257" s="2" t="s">
        <v>10544</v>
      </c>
      <c r="K1257" s="2" t="s">
        <v>10598</v>
      </c>
      <c r="L1257" s="2">
        <v>559.0</v>
      </c>
      <c r="M1257" s="39"/>
    </row>
    <row r="1258">
      <c r="A1258" s="38">
        <v>1257.0</v>
      </c>
      <c r="B1258" s="2" t="s">
        <v>2074</v>
      </c>
      <c r="C1258" s="2" t="s">
        <v>2075</v>
      </c>
      <c r="D1258" s="39" t="s">
        <v>10194</v>
      </c>
      <c r="E1258" s="141" t="str">
        <f t="shared" si="22"/>
        <v>M257G</v>
      </c>
      <c r="F1258" s="2">
        <v>499.0</v>
      </c>
      <c r="G1258" s="2">
        <v>0.6</v>
      </c>
      <c r="H1258" s="2" t="s">
        <v>11004</v>
      </c>
      <c r="I1258" s="39" t="s">
        <v>10965</v>
      </c>
      <c r="J1258" s="2" t="s">
        <v>10544</v>
      </c>
      <c r="K1258" s="2" t="s">
        <v>10598</v>
      </c>
      <c r="L1258" s="2">
        <v>559.0</v>
      </c>
      <c r="M1258" s="39"/>
    </row>
    <row r="1259">
      <c r="A1259" s="38">
        <v>1258.0</v>
      </c>
      <c r="B1259" s="2" t="s">
        <v>2074</v>
      </c>
      <c r="C1259" s="2" t="s">
        <v>2075</v>
      </c>
      <c r="D1259" s="2" t="s">
        <v>10196</v>
      </c>
      <c r="E1259" s="141" t="str">
        <f t="shared" si="22"/>
        <v>M257H</v>
      </c>
      <c r="F1259" s="2">
        <v>500.0</v>
      </c>
      <c r="G1259" s="2">
        <v>0.3</v>
      </c>
      <c r="H1259" s="2" t="s">
        <v>11004</v>
      </c>
      <c r="I1259" s="39" t="s">
        <v>10965</v>
      </c>
      <c r="J1259" s="2" t="s">
        <v>10544</v>
      </c>
      <c r="K1259" s="2" t="s">
        <v>10598</v>
      </c>
      <c r="L1259" s="2">
        <v>559.0</v>
      </c>
    </row>
    <row r="1260">
      <c r="A1260" s="38">
        <v>1259.0</v>
      </c>
      <c r="B1260" s="2" t="s">
        <v>2074</v>
      </c>
      <c r="C1260" s="2" t="s">
        <v>2075</v>
      </c>
      <c r="D1260" s="2" t="s">
        <v>10198</v>
      </c>
      <c r="E1260" s="141" t="str">
        <f t="shared" si="22"/>
        <v>M257I</v>
      </c>
      <c r="F1260" s="2">
        <v>500.0</v>
      </c>
      <c r="G1260" s="2">
        <v>0.3</v>
      </c>
      <c r="H1260" s="2" t="s">
        <v>11004</v>
      </c>
      <c r="I1260" s="39" t="s">
        <v>10965</v>
      </c>
      <c r="J1260" s="2" t="s">
        <v>10544</v>
      </c>
      <c r="K1260" s="2" t="s">
        <v>10598</v>
      </c>
      <c r="L1260" s="2">
        <v>559.0</v>
      </c>
    </row>
    <row r="1261">
      <c r="A1261" s="38">
        <v>1260.0</v>
      </c>
      <c r="B1261" s="2" t="s">
        <v>2074</v>
      </c>
      <c r="C1261" s="2" t="s">
        <v>2075</v>
      </c>
      <c r="D1261" s="2" t="s">
        <v>10200</v>
      </c>
      <c r="E1261" s="141" t="str">
        <f t="shared" si="22"/>
        <v>M257K</v>
      </c>
      <c r="F1261" s="2">
        <v>499.0</v>
      </c>
      <c r="G1261" s="2">
        <v>0.7</v>
      </c>
      <c r="H1261" s="2" t="s">
        <v>11004</v>
      </c>
      <c r="I1261" s="39" t="s">
        <v>10965</v>
      </c>
      <c r="J1261" s="2" t="s">
        <v>10544</v>
      </c>
      <c r="K1261" s="2" t="s">
        <v>10598</v>
      </c>
      <c r="L1261" s="2">
        <v>559.0</v>
      </c>
    </row>
    <row r="1262">
      <c r="A1262" s="38">
        <v>1261.0</v>
      </c>
      <c r="B1262" s="2" t="s">
        <v>2074</v>
      </c>
      <c r="C1262" s="2" t="s">
        <v>2075</v>
      </c>
      <c r="D1262" s="2" t="s">
        <v>10202</v>
      </c>
      <c r="E1262" s="141" t="str">
        <f t="shared" si="22"/>
        <v>M257L</v>
      </c>
      <c r="F1262" s="2">
        <v>500.0</v>
      </c>
      <c r="G1262" s="2">
        <v>0.0</v>
      </c>
      <c r="H1262" s="2" t="s">
        <v>11004</v>
      </c>
      <c r="I1262" s="39" t="s">
        <v>10965</v>
      </c>
      <c r="J1262" s="2" t="s">
        <v>10544</v>
      </c>
      <c r="K1262" s="2" t="s">
        <v>10598</v>
      </c>
      <c r="L1262" s="2">
        <v>559.0</v>
      </c>
    </row>
    <row r="1263">
      <c r="A1263" s="38">
        <v>1262.0</v>
      </c>
      <c r="B1263" s="2" t="s">
        <v>2074</v>
      </c>
      <c r="C1263" s="2" t="s">
        <v>2075</v>
      </c>
      <c r="D1263" s="2" t="s">
        <v>10204</v>
      </c>
      <c r="E1263" s="141" t="str">
        <f t="shared" si="22"/>
        <v>M257N</v>
      </c>
      <c r="F1263" s="2">
        <v>499.0</v>
      </c>
      <c r="G1263" s="2">
        <v>0.9</v>
      </c>
      <c r="H1263" s="2" t="s">
        <v>11004</v>
      </c>
      <c r="I1263" s="39" t="s">
        <v>10965</v>
      </c>
      <c r="J1263" s="2" t="s">
        <v>10544</v>
      </c>
      <c r="K1263" s="2" t="s">
        <v>10598</v>
      </c>
      <c r="L1263" s="2">
        <v>559.0</v>
      </c>
    </row>
    <row r="1264">
      <c r="A1264" s="38">
        <v>1263.0</v>
      </c>
      <c r="B1264" s="2" t="s">
        <v>2074</v>
      </c>
      <c r="C1264" s="2" t="s">
        <v>2075</v>
      </c>
      <c r="D1264" s="2" t="s">
        <v>10206</v>
      </c>
      <c r="E1264" s="141" t="str">
        <f t="shared" si="22"/>
        <v>M257P</v>
      </c>
      <c r="F1264" s="2">
        <v>498.0</v>
      </c>
      <c r="G1264" s="2">
        <v>0.7</v>
      </c>
      <c r="H1264" s="2" t="s">
        <v>11004</v>
      </c>
      <c r="I1264" s="39" t="s">
        <v>10965</v>
      </c>
      <c r="J1264" s="2" t="s">
        <v>10544</v>
      </c>
      <c r="K1264" s="2" t="s">
        <v>10598</v>
      </c>
      <c r="L1264" s="2">
        <v>559.0</v>
      </c>
    </row>
    <row r="1265">
      <c r="A1265" s="38">
        <v>1264.0</v>
      </c>
      <c r="B1265" s="2" t="s">
        <v>2074</v>
      </c>
      <c r="C1265" s="2" t="s">
        <v>2075</v>
      </c>
      <c r="D1265" s="2" t="s">
        <v>10208</v>
      </c>
      <c r="E1265" s="141" t="str">
        <f t="shared" si="22"/>
        <v>M257Q</v>
      </c>
      <c r="F1265" s="2">
        <v>500.0</v>
      </c>
      <c r="G1265" s="2">
        <v>0.3</v>
      </c>
      <c r="H1265" s="2" t="s">
        <v>11004</v>
      </c>
      <c r="I1265" s="39" t="s">
        <v>10965</v>
      </c>
      <c r="J1265" s="2" t="s">
        <v>10544</v>
      </c>
      <c r="K1265" s="2" t="s">
        <v>10598</v>
      </c>
      <c r="L1265" s="2">
        <v>559.0</v>
      </c>
    </row>
    <row r="1266">
      <c r="A1266" s="38">
        <v>1265.0</v>
      </c>
      <c r="B1266" s="2" t="s">
        <v>2074</v>
      </c>
      <c r="C1266" s="2" t="s">
        <v>2075</v>
      </c>
      <c r="D1266" s="2" t="s">
        <v>10210</v>
      </c>
      <c r="E1266" s="141" t="str">
        <f t="shared" si="22"/>
        <v>M257S</v>
      </c>
      <c r="F1266" s="2">
        <v>500.0</v>
      </c>
      <c r="G1266" s="2">
        <v>0.0</v>
      </c>
      <c r="H1266" s="2" t="s">
        <v>11004</v>
      </c>
      <c r="I1266" s="39" t="s">
        <v>10965</v>
      </c>
      <c r="J1266" s="2" t="s">
        <v>10544</v>
      </c>
      <c r="K1266" s="2" t="s">
        <v>10598</v>
      </c>
      <c r="L1266" s="2">
        <v>559.0</v>
      </c>
    </row>
    <row r="1267">
      <c r="A1267" s="38">
        <v>1266.0</v>
      </c>
      <c r="B1267" s="2" t="s">
        <v>2074</v>
      </c>
      <c r="C1267" s="2" t="s">
        <v>2075</v>
      </c>
      <c r="D1267" s="2" t="s">
        <v>10212</v>
      </c>
      <c r="E1267" s="141" t="str">
        <f t="shared" si="22"/>
        <v>M257T</v>
      </c>
      <c r="F1267" s="2">
        <v>500.0</v>
      </c>
      <c r="G1267" s="2">
        <v>0.3</v>
      </c>
      <c r="H1267" s="2" t="s">
        <v>11004</v>
      </c>
      <c r="I1267" s="39" t="s">
        <v>10965</v>
      </c>
      <c r="J1267" s="2" t="s">
        <v>10544</v>
      </c>
      <c r="K1267" s="2" t="s">
        <v>10598</v>
      </c>
      <c r="L1267" s="2">
        <v>559.0</v>
      </c>
    </row>
    <row r="1268">
      <c r="A1268" s="38">
        <v>1267.0</v>
      </c>
      <c r="B1268" s="2" t="s">
        <v>2074</v>
      </c>
      <c r="C1268" s="2" t="s">
        <v>2075</v>
      </c>
      <c r="D1268" s="2" t="s">
        <v>10214</v>
      </c>
      <c r="E1268" s="141" t="str">
        <f t="shared" si="22"/>
        <v>M257V</v>
      </c>
      <c r="F1268" s="2">
        <v>500.0</v>
      </c>
      <c r="G1268" s="2">
        <v>0.0</v>
      </c>
      <c r="H1268" s="2" t="s">
        <v>11004</v>
      </c>
      <c r="I1268" s="39" t="s">
        <v>10965</v>
      </c>
      <c r="J1268" s="2" t="s">
        <v>10544</v>
      </c>
      <c r="K1268" s="2" t="s">
        <v>10598</v>
      </c>
      <c r="L1268" s="2">
        <v>559.0</v>
      </c>
    </row>
    <row r="1269">
      <c r="A1269" s="38">
        <v>1268.0</v>
      </c>
      <c r="B1269" s="2" t="s">
        <v>2074</v>
      </c>
      <c r="C1269" s="2" t="s">
        <v>2075</v>
      </c>
      <c r="D1269" s="2" t="s">
        <v>10216</v>
      </c>
      <c r="E1269" s="141" t="str">
        <f t="shared" si="22"/>
        <v>M257W</v>
      </c>
      <c r="F1269" s="2">
        <v>497.0</v>
      </c>
      <c r="G1269" s="2">
        <v>2.4</v>
      </c>
      <c r="H1269" s="2" t="s">
        <v>11004</v>
      </c>
      <c r="I1269" s="39" t="s">
        <v>10965</v>
      </c>
      <c r="J1269" s="2" t="s">
        <v>10544</v>
      </c>
      <c r="K1269" s="2" t="s">
        <v>10598</v>
      </c>
      <c r="L1269" s="2">
        <v>559.0</v>
      </c>
    </row>
    <row r="1270">
      <c r="A1270" s="38">
        <v>1269.0</v>
      </c>
      <c r="B1270" s="2" t="s">
        <v>2074</v>
      </c>
      <c r="C1270" s="2" t="s">
        <v>2075</v>
      </c>
      <c r="D1270" s="2" t="s">
        <v>10218</v>
      </c>
      <c r="E1270" s="141" t="str">
        <f t="shared" si="22"/>
        <v>M257Y</v>
      </c>
      <c r="F1270" s="2">
        <v>500.0</v>
      </c>
      <c r="G1270" s="2">
        <v>0.3</v>
      </c>
      <c r="H1270" s="2" t="s">
        <v>11004</v>
      </c>
      <c r="I1270" s="39" t="s">
        <v>10965</v>
      </c>
      <c r="J1270" s="2" t="s">
        <v>10544</v>
      </c>
      <c r="K1270" s="2" t="s">
        <v>10598</v>
      </c>
      <c r="L1270" s="2">
        <v>559.0</v>
      </c>
    </row>
    <row r="1271">
      <c r="A1271" s="38">
        <v>1270.0</v>
      </c>
      <c r="B1271" s="7" t="s">
        <v>2915</v>
      </c>
      <c r="C1271" s="39" t="s">
        <v>2916</v>
      </c>
      <c r="D1271" s="39" t="s">
        <v>2917</v>
      </c>
      <c r="F1271" s="2">
        <v>427.0</v>
      </c>
      <c r="G1271" s="2">
        <v>0.0</v>
      </c>
      <c r="H1271" s="2" t="s">
        <v>10542</v>
      </c>
      <c r="I1271" s="39" t="s">
        <v>10965</v>
      </c>
      <c r="J1271" s="2" t="s">
        <v>10544</v>
      </c>
      <c r="K1271" s="2" t="s">
        <v>10598</v>
      </c>
      <c r="L1271" s="2">
        <v>560.0</v>
      </c>
    </row>
    <row r="1272">
      <c r="A1272" s="38">
        <v>1271.0</v>
      </c>
      <c r="B1272" s="7" t="s">
        <v>2915</v>
      </c>
      <c r="C1272" s="39" t="s">
        <v>2916</v>
      </c>
      <c r="D1272" s="39" t="s">
        <v>10923</v>
      </c>
      <c r="E1272" s="141" t="str">
        <f t="shared" ref="E1272:E1304" si="23">RIGHT(D1272,LEN(D1272) - (FIND(CHAR(160),SUBSTITUTE(D1272,"_",CHAR(160),2))))</f>
        <v>S85D</v>
      </c>
      <c r="F1272" s="2">
        <v>425.0</v>
      </c>
      <c r="G1272" s="2">
        <v>0.0</v>
      </c>
      <c r="H1272" s="2" t="s">
        <v>10542</v>
      </c>
      <c r="I1272" s="39" t="s">
        <v>10965</v>
      </c>
      <c r="J1272" s="2" t="s">
        <v>10544</v>
      </c>
      <c r="K1272" s="2" t="s">
        <v>10598</v>
      </c>
      <c r="L1272" s="2">
        <v>560.0</v>
      </c>
    </row>
    <row r="1273">
      <c r="A1273" s="38">
        <v>1272.0</v>
      </c>
      <c r="B1273" s="7" t="s">
        <v>2915</v>
      </c>
      <c r="C1273" s="39" t="s">
        <v>2916</v>
      </c>
      <c r="D1273" s="2" t="s">
        <v>10914</v>
      </c>
      <c r="E1273" s="141" t="str">
        <f t="shared" si="23"/>
        <v>D108A</v>
      </c>
      <c r="F1273" s="2">
        <v>360.0</v>
      </c>
      <c r="G1273" s="2">
        <v>0.0</v>
      </c>
      <c r="H1273" s="2" t="s">
        <v>10542</v>
      </c>
      <c r="I1273" s="39" t="s">
        <v>10965</v>
      </c>
      <c r="J1273" s="2" t="s">
        <v>10544</v>
      </c>
      <c r="K1273" s="2" t="s">
        <v>10598</v>
      </c>
      <c r="L1273" s="2">
        <v>560.0</v>
      </c>
    </row>
    <row r="1274">
      <c r="A1274" s="38">
        <v>1273.0</v>
      </c>
      <c r="B1274" s="7" t="s">
        <v>2915</v>
      </c>
      <c r="C1274" s="39" t="s">
        <v>2916</v>
      </c>
      <c r="D1274" s="39" t="s">
        <v>11010</v>
      </c>
      <c r="E1274" s="141" t="str">
        <f t="shared" si="23"/>
        <v>S85D,D108A</v>
      </c>
      <c r="F1274" s="2">
        <v>400.0</v>
      </c>
      <c r="G1274" s="2">
        <v>0.0</v>
      </c>
      <c r="H1274" s="2" t="s">
        <v>10542</v>
      </c>
      <c r="I1274" s="39" t="s">
        <v>10965</v>
      </c>
      <c r="J1274" s="2" t="s">
        <v>10544</v>
      </c>
      <c r="K1274" s="2" t="s">
        <v>10598</v>
      </c>
      <c r="L1274" s="2">
        <v>560.0</v>
      </c>
    </row>
    <row r="1275">
      <c r="A1275" s="38">
        <v>1274.0</v>
      </c>
      <c r="B1275" s="2" t="s">
        <v>2074</v>
      </c>
      <c r="C1275" s="2" t="s">
        <v>2075</v>
      </c>
      <c r="D1275" s="39" t="s">
        <v>10225</v>
      </c>
      <c r="E1275" s="141" t="str">
        <f t="shared" si="23"/>
        <v>E113D</v>
      </c>
      <c r="F1275" s="2">
        <v>508.0</v>
      </c>
      <c r="G1275" s="2">
        <v>0.0</v>
      </c>
      <c r="H1275" s="2" t="s">
        <v>10669</v>
      </c>
      <c r="I1275" s="39" t="s">
        <v>10965</v>
      </c>
      <c r="J1275" s="2" t="s">
        <v>10544</v>
      </c>
      <c r="K1275" s="2" t="s">
        <v>10598</v>
      </c>
      <c r="L1275" s="2">
        <v>561.0</v>
      </c>
    </row>
    <row r="1276">
      <c r="A1276" s="38">
        <v>1275.0</v>
      </c>
      <c r="B1276" s="2" t="s">
        <v>2074</v>
      </c>
      <c r="C1276" s="2" t="s">
        <v>2075</v>
      </c>
      <c r="D1276" s="2" t="s">
        <v>10227</v>
      </c>
      <c r="E1276" s="141" t="str">
        <f t="shared" si="23"/>
        <v>G90E,E113Q</v>
      </c>
      <c r="F1276" s="2">
        <v>477.0</v>
      </c>
      <c r="G1276" s="2">
        <v>0.0</v>
      </c>
      <c r="H1276" s="2" t="s">
        <v>10669</v>
      </c>
      <c r="I1276" s="39" t="s">
        <v>10965</v>
      </c>
      <c r="J1276" s="2" t="s">
        <v>10544</v>
      </c>
      <c r="K1276" s="2" t="s">
        <v>10598</v>
      </c>
      <c r="L1276" s="2">
        <v>561.0</v>
      </c>
    </row>
    <row r="1277">
      <c r="A1277" s="38">
        <v>1276.0</v>
      </c>
      <c r="B1277" s="2" t="s">
        <v>2074</v>
      </c>
      <c r="C1277" s="2" t="s">
        <v>2075</v>
      </c>
      <c r="D1277" s="2" t="s">
        <v>10176</v>
      </c>
      <c r="E1277" s="141" t="str">
        <f t="shared" si="23"/>
        <v>G90D,E113Q</v>
      </c>
      <c r="F1277" s="2">
        <v>473.0</v>
      </c>
      <c r="G1277" s="2">
        <v>0.0</v>
      </c>
      <c r="H1277" s="2" t="s">
        <v>10669</v>
      </c>
      <c r="I1277" s="39" t="s">
        <v>10965</v>
      </c>
      <c r="J1277" s="2" t="s">
        <v>10544</v>
      </c>
      <c r="K1277" s="2" t="s">
        <v>10598</v>
      </c>
      <c r="L1277" s="2">
        <v>561.0</v>
      </c>
    </row>
    <row r="1278">
      <c r="A1278" s="38">
        <v>1277.0</v>
      </c>
      <c r="B1278" s="2" t="s">
        <v>2074</v>
      </c>
      <c r="C1278" s="2" t="s">
        <v>2075</v>
      </c>
      <c r="D1278" s="2" t="s">
        <v>10229</v>
      </c>
      <c r="E1278" s="141" t="str">
        <f t="shared" si="23"/>
        <v>G90E,E113A</v>
      </c>
      <c r="F1278" s="2">
        <v>469.0</v>
      </c>
      <c r="G1278" s="2">
        <v>0.0</v>
      </c>
      <c r="H1278" s="2" t="s">
        <v>10669</v>
      </c>
      <c r="I1278" s="39" t="s">
        <v>10965</v>
      </c>
      <c r="J1278" s="2" t="s">
        <v>10544</v>
      </c>
      <c r="K1278" s="2" t="s">
        <v>10598</v>
      </c>
      <c r="L1278" s="2">
        <v>561.0</v>
      </c>
    </row>
    <row r="1279">
      <c r="A1279" s="38">
        <v>1278.0</v>
      </c>
      <c r="B1279" s="2" t="s">
        <v>2074</v>
      </c>
      <c r="C1279" s="2" t="s">
        <v>2075</v>
      </c>
      <c r="D1279" s="2" t="s">
        <v>10231</v>
      </c>
      <c r="E1279" s="141" t="str">
        <f t="shared" si="23"/>
        <v>G90D,E113A</v>
      </c>
      <c r="F1279" s="2">
        <v>477.0</v>
      </c>
      <c r="G1279" s="2">
        <v>0.0</v>
      </c>
      <c r="H1279" s="2" t="s">
        <v>10669</v>
      </c>
      <c r="I1279" s="39" t="s">
        <v>10965</v>
      </c>
      <c r="J1279" s="2" t="s">
        <v>10544</v>
      </c>
      <c r="K1279" s="2" t="s">
        <v>10598</v>
      </c>
      <c r="L1279" s="2">
        <v>561.0</v>
      </c>
    </row>
    <row r="1280">
      <c r="A1280" s="38">
        <v>1279.0</v>
      </c>
      <c r="B1280" s="2" t="s">
        <v>2074</v>
      </c>
      <c r="C1280" s="2" t="s">
        <v>2075</v>
      </c>
      <c r="D1280" s="2" t="s">
        <v>10233</v>
      </c>
      <c r="E1280" s="141" t="str">
        <f t="shared" si="23"/>
        <v>T94E,E113Q</v>
      </c>
      <c r="F1280" s="2">
        <v>473.0</v>
      </c>
      <c r="G1280" s="2">
        <v>0.0</v>
      </c>
      <c r="H1280" s="2" t="s">
        <v>10669</v>
      </c>
      <c r="I1280" s="39" t="s">
        <v>10965</v>
      </c>
      <c r="J1280" s="2" t="s">
        <v>10544</v>
      </c>
      <c r="K1280" s="2" t="s">
        <v>10598</v>
      </c>
      <c r="L1280" s="2">
        <v>561.0</v>
      </c>
    </row>
    <row r="1281">
      <c r="A1281" s="38">
        <v>1280.0</v>
      </c>
      <c r="B1281" s="2" t="s">
        <v>2074</v>
      </c>
      <c r="C1281" s="2" t="s">
        <v>2075</v>
      </c>
      <c r="D1281" s="2" t="s">
        <v>10178</v>
      </c>
      <c r="E1281" s="141" t="str">
        <f t="shared" si="23"/>
        <v>T94D,E113Q</v>
      </c>
      <c r="F1281" s="2">
        <v>505.0</v>
      </c>
      <c r="G1281" s="2">
        <v>0.0</v>
      </c>
      <c r="H1281" s="2" t="s">
        <v>10669</v>
      </c>
      <c r="I1281" s="39" t="s">
        <v>10965</v>
      </c>
      <c r="J1281" s="2" t="s">
        <v>10544</v>
      </c>
      <c r="K1281" s="2" t="s">
        <v>10598</v>
      </c>
      <c r="L1281" s="2">
        <v>561.0</v>
      </c>
    </row>
    <row r="1282">
      <c r="A1282" s="38">
        <v>1281.0</v>
      </c>
      <c r="B1282" s="2" t="s">
        <v>2074</v>
      </c>
      <c r="C1282" s="2" t="s">
        <v>2075</v>
      </c>
      <c r="D1282" s="2" t="s">
        <v>10235</v>
      </c>
      <c r="E1282" s="141" t="str">
        <f t="shared" si="23"/>
        <v>T94E,E113A</v>
      </c>
      <c r="F1282" s="2">
        <v>488.0</v>
      </c>
      <c r="G1282" s="2">
        <v>0.0</v>
      </c>
      <c r="H1282" s="2" t="s">
        <v>10669</v>
      </c>
      <c r="I1282" s="39" t="s">
        <v>10965</v>
      </c>
      <c r="J1282" s="2" t="s">
        <v>10544</v>
      </c>
      <c r="K1282" s="2" t="s">
        <v>10598</v>
      </c>
      <c r="L1282" s="2">
        <v>561.0</v>
      </c>
    </row>
    <row r="1283">
      <c r="A1283" s="38">
        <v>1282.0</v>
      </c>
      <c r="B1283" s="2" t="s">
        <v>2074</v>
      </c>
      <c r="C1283" s="2" t="s">
        <v>2075</v>
      </c>
      <c r="D1283" s="2" t="s">
        <v>10237</v>
      </c>
      <c r="E1283" s="141" t="str">
        <f t="shared" si="23"/>
        <v>T94D,E113A</v>
      </c>
      <c r="F1283" s="2">
        <v>506.0</v>
      </c>
      <c r="G1283" s="2">
        <v>0.0</v>
      </c>
      <c r="H1283" s="2" t="s">
        <v>10669</v>
      </c>
      <c r="I1283" s="39" t="s">
        <v>10965</v>
      </c>
      <c r="J1283" s="2" t="s">
        <v>10544</v>
      </c>
      <c r="K1283" s="2" t="s">
        <v>10598</v>
      </c>
      <c r="L1283" s="2">
        <v>561.0</v>
      </c>
    </row>
    <row r="1284">
      <c r="A1284" s="38">
        <v>1283.0</v>
      </c>
      <c r="B1284" s="2" t="s">
        <v>2074</v>
      </c>
      <c r="C1284" s="2" t="s">
        <v>2075</v>
      </c>
      <c r="D1284" s="2" t="s">
        <v>10239</v>
      </c>
      <c r="E1284" s="141" t="str">
        <f t="shared" si="23"/>
        <v>E113A,A117E</v>
      </c>
      <c r="F1284" s="2">
        <v>492.0</v>
      </c>
      <c r="G1284" s="2">
        <v>0.0</v>
      </c>
      <c r="H1284" s="2" t="s">
        <v>10669</v>
      </c>
      <c r="I1284" s="39" t="s">
        <v>10965</v>
      </c>
      <c r="J1284" s="2" t="s">
        <v>10544</v>
      </c>
      <c r="K1284" s="2" t="s">
        <v>10598</v>
      </c>
      <c r="L1284" s="2">
        <v>561.0</v>
      </c>
    </row>
    <row r="1285">
      <c r="A1285" s="38">
        <v>1284.0</v>
      </c>
      <c r="B1285" s="2" t="s">
        <v>2074</v>
      </c>
      <c r="C1285" s="2" t="s">
        <v>2075</v>
      </c>
      <c r="D1285" s="2" t="s">
        <v>10241</v>
      </c>
      <c r="E1285" s="141" t="str">
        <f t="shared" si="23"/>
        <v>E113A,A117D</v>
      </c>
      <c r="F1285" s="2">
        <v>491.0</v>
      </c>
      <c r="G1285" s="2">
        <v>0.0</v>
      </c>
      <c r="H1285" s="2" t="s">
        <v>10669</v>
      </c>
      <c r="I1285" s="39" t="s">
        <v>10965</v>
      </c>
      <c r="J1285" s="2" t="s">
        <v>10544</v>
      </c>
      <c r="K1285" s="2" t="s">
        <v>10598</v>
      </c>
      <c r="L1285" s="2">
        <v>561.0</v>
      </c>
    </row>
    <row r="1286">
      <c r="A1286" s="38">
        <v>1285.0</v>
      </c>
      <c r="B1286" s="2" t="s">
        <v>2074</v>
      </c>
      <c r="C1286" s="2" t="s">
        <v>2075</v>
      </c>
      <c r="D1286" s="2" t="s">
        <v>10243</v>
      </c>
      <c r="E1286" s="141" t="str">
        <f t="shared" si="23"/>
        <v>E113Q,A292E</v>
      </c>
      <c r="F1286" s="2">
        <v>487.0</v>
      </c>
      <c r="G1286" s="2">
        <v>0.0</v>
      </c>
      <c r="H1286" s="2" t="s">
        <v>10669</v>
      </c>
      <c r="I1286" s="39" t="s">
        <v>10965</v>
      </c>
      <c r="J1286" s="2" t="s">
        <v>10544</v>
      </c>
      <c r="K1286" s="2" t="s">
        <v>10598</v>
      </c>
      <c r="L1286" s="2">
        <v>561.0</v>
      </c>
    </row>
    <row r="1287">
      <c r="A1287" s="38">
        <v>1286.0</v>
      </c>
      <c r="B1287" s="2" t="s">
        <v>2074</v>
      </c>
      <c r="C1287" s="2" t="s">
        <v>2075</v>
      </c>
      <c r="D1287" s="2" t="s">
        <v>10245</v>
      </c>
      <c r="E1287" s="141" t="str">
        <f t="shared" si="23"/>
        <v>E113Q,A292D</v>
      </c>
      <c r="F1287" s="2">
        <v>484.0</v>
      </c>
      <c r="G1287" s="2">
        <v>0.0</v>
      </c>
      <c r="H1287" s="2" t="s">
        <v>10669</v>
      </c>
      <c r="I1287" s="39" t="s">
        <v>10965</v>
      </c>
      <c r="J1287" s="2" t="s">
        <v>10544</v>
      </c>
      <c r="K1287" s="2" t="s">
        <v>10598</v>
      </c>
      <c r="L1287" s="2">
        <v>561.0</v>
      </c>
    </row>
    <row r="1288">
      <c r="A1288" s="38">
        <v>1287.0</v>
      </c>
      <c r="B1288" s="2" t="s">
        <v>2074</v>
      </c>
      <c r="C1288" s="2" t="s">
        <v>2075</v>
      </c>
      <c r="D1288" s="39" t="s">
        <v>10247</v>
      </c>
      <c r="E1288" s="141" t="str">
        <f t="shared" si="23"/>
        <v>M44T</v>
      </c>
      <c r="F1288" s="2">
        <v>497.0</v>
      </c>
      <c r="G1288" s="2">
        <v>0.0</v>
      </c>
      <c r="H1288" s="2" t="s">
        <v>10542</v>
      </c>
      <c r="I1288" s="39" t="s">
        <v>10965</v>
      </c>
      <c r="J1288" s="2" t="s">
        <v>10544</v>
      </c>
      <c r="K1288" s="2" t="s">
        <v>10598</v>
      </c>
      <c r="L1288" s="2">
        <v>569.0</v>
      </c>
    </row>
    <row r="1289">
      <c r="A1289" s="38">
        <v>1288.0</v>
      </c>
      <c r="B1289" s="2" t="s">
        <v>2074</v>
      </c>
      <c r="C1289" s="2" t="s">
        <v>2075</v>
      </c>
      <c r="D1289" s="39" t="s">
        <v>10249</v>
      </c>
      <c r="E1289" s="141" t="str">
        <f t="shared" si="23"/>
        <v>R135L</v>
      </c>
      <c r="F1289" s="2">
        <v>500.0</v>
      </c>
      <c r="G1289" s="2">
        <v>0.0</v>
      </c>
      <c r="H1289" s="2" t="s">
        <v>10542</v>
      </c>
      <c r="I1289" s="39" t="s">
        <v>10965</v>
      </c>
      <c r="J1289" s="2" t="s">
        <v>10544</v>
      </c>
      <c r="K1289" s="2" t="s">
        <v>10598</v>
      </c>
      <c r="L1289" s="2">
        <v>569.0</v>
      </c>
    </row>
    <row r="1290">
      <c r="A1290" s="38">
        <v>1289.0</v>
      </c>
      <c r="B1290" s="2" t="s">
        <v>2074</v>
      </c>
      <c r="C1290" s="2" t="s">
        <v>2075</v>
      </c>
      <c r="D1290" s="39" t="s">
        <v>10250</v>
      </c>
      <c r="E1290" s="141" t="str">
        <f t="shared" si="23"/>
        <v>V137M</v>
      </c>
      <c r="F1290" s="2">
        <v>500.0</v>
      </c>
      <c r="G1290" s="2">
        <v>0.0</v>
      </c>
      <c r="H1290" s="2" t="s">
        <v>10542</v>
      </c>
      <c r="I1290" s="39" t="s">
        <v>10965</v>
      </c>
      <c r="J1290" s="2" t="s">
        <v>10544</v>
      </c>
      <c r="K1290" s="2" t="s">
        <v>10598</v>
      </c>
      <c r="L1290" s="2">
        <v>569.0</v>
      </c>
    </row>
    <row r="1291">
      <c r="A1291" s="38">
        <v>1290.0</v>
      </c>
      <c r="B1291" s="2" t="s">
        <v>2074</v>
      </c>
      <c r="C1291" s="2" t="s">
        <v>2075</v>
      </c>
      <c r="D1291" s="39" t="s">
        <v>10252</v>
      </c>
      <c r="E1291" s="141" t="str">
        <f t="shared" si="23"/>
        <v>L328P</v>
      </c>
      <c r="F1291" s="2">
        <v>500.0</v>
      </c>
      <c r="G1291" s="2">
        <v>0.0</v>
      </c>
      <c r="H1291" s="2" t="s">
        <v>10542</v>
      </c>
      <c r="I1291" s="39" t="s">
        <v>10965</v>
      </c>
      <c r="J1291" s="2" t="s">
        <v>10544</v>
      </c>
      <c r="K1291" s="2" t="s">
        <v>10598</v>
      </c>
      <c r="L1291" s="2">
        <v>569.0</v>
      </c>
    </row>
    <row r="1292">
      <c r="A1292" s="38">
        <v>1291.0</v>
      </c>
      <c r="B1292" s="2" t="s">
        <v>2074</v>
      </c>
      <c r="C1292" s="2" t="s">
        <v>2075</v>
      </c>
      <c r="D1292" s="39" t="s">
        <v>10254</v>
      </c>
      <c r="E1292" s="141" t="str">
        <f t="shared" si="23"/>
        <v>A346P</v>
      </c>
      <c r="F1292" s="2">
        <v>500.0</v>
      </c>
      <c r="G1292" s="2">
        <v>0.0</v>
      </c>
      <c r="H1292" s="2" t="s">
        <v>10542</v>
      </c>
      <c r="I1292" s="39" t="s">
        <v>10965</v>
      </c>
      <c r="J1292" s="2" t="s">
        <v>10544</v>
      </c>
      <c r="K1292" s="2" t="s">
        <v>10598</v>
      </c>
      <c r="L1292" s="2">
        <v>569.0</v>
      </c>
    </row>
    <row r="1293">
      <c r="A1293" s="38">
        <v>1292.0</v>
      </c>
      <c r="B1293" s="2" t="s">
        <v>2074</v>
      </c>
      <c r="C1293" s="2" t="s">
        <v>2075</v>
      </c>
      <c r="D1293" s="39" t="s">
        <v>10256</v>
      </c>
      <c r="E1293" s="141" t="str">
        <f t="shared" si="23"/>
        <v>G114D</v>
      </c>
      <c r="F1293" s="2">
        <v>0.0</v>
      </c>
      <c r="G1293" s="2">
        <v>0.0</v>
      </c>
      <c r="H1293" s="2" t="s">
        <v>10542</v>
      </c>
      <c r="I1293" s="39" t="s">
        <v>10965</v>
      </c>
      <c r="J1293" s="2" t="s">
        <v>10544</v>
      </c>
      <c r="K1293" s="2" t="s">
        <v>10598</v>
      </c>
      <c r="L1293" s="2">
        <v>569.0</v>
      </c>
    </row>
    <row r="1294">
      <c r="A1294" s="38">
        <v>1293.0</v>
      </c>
      <c r="B1294" s="2" t="s">
        <v>2074</v>
      </c>
      <c r="C1294" s="2" t="s">
        <v>2075</v>
      </c>
      <c r="D1294" s="39" t="s">
        <v>10258</v>
      </c>
      <c r="E1294" s="141" t="str">
        <f t="shared" si="23"/>
        <v>P171Q</v>
      </c>
      <c r="F1294" s="2">
        <v>0.0</v>
      </c>
      <c r="G1294" s="2">
        <v>0.0</v>
      </c>
      <c r="H1294" s="2" t="s">
        <v>10542</v>
      </c>
      <c r="I1294" s="39" t="s">
        <v>10965</v>
      </c>
      <c r="J1294" s="2" t="s">
        <v>10544</v>
      </c>
      <c r="K1294" s="2" t="s">
        <v>10598</v>
      </c>
      <c r="L1294" s="2">
        <v>569.0</v>
      </c>
    </row>
    <row r="1295">
      <c r="A1295" s="38">
        <v>1294.0</v>
      </c>
      <c r="B1295" s="2" t="s">
        <v>2074</v>
      </c>
      <c r="C1295" s="2" t="s">
        <v>2075</v>
      </c>
      <c r="D1295" s="39" t="s">
        <v>10260</v>
      </c>
      <c r="E1295" s="141" t="str">
        <f t="shared" si="23"/>
        <v>H211P</v>
      </c>
      <c r="F1295" s="2">
        <v>0.0</v>
      </c>
      <c r="G1295" s="2">
        <v>0.0</v>
      </c>
      <c r="H1295" s="2" t="s">
        <v>10542</v>
      </c>
      <c r="I1295" s="39" t="s">
        <v>10965</v>
      </c>
      <c r="J1295" s="2" t="s">
        <v>10544</v>
      </c>
      <c r="K1295" s="2" t="s">
        <v>10598</v>
      </c>
      <c r="L1295" s="2">
        <v>569.0</v>
      </c>
    </row>
    <row r="1296">
      <c r="A1296" s="38">
        <v>1295.0</v>
      </c>
      <c r="B1296" s="2" t="s">
        <v>2074</v>
      </c>
      <c r="C1296" s="2" t="s">
        <v>2075</v>
      </c>
      <c r="D1296" s="39" t="s">
        <v>10262</v>
      </c>
      <c r="E1296" s="141" t="str">
        <f t="shared" si="23"/>
        <v>L119F</v>
      </c>
      <c r="F1296" s="2">
        <v>503.5</v>
      </c>
      <c r="G1296" s="2">
        <v>0.8</v>
      </c>
      <c r="H1296" s="2" t="s">
        <v>10669</v>
      </c>
      <c r="I1296" s="39" t="s">
        <v>10965</v>
      </c>
      <c r="J1296" s="2" t="s">
        <v>10544</v>
      </c>
      <c r="K1296" s="2" t="s">
        <v>10598</v>
      </c>
      <c r="L1296" s="2">
        <v>572.0</v>
      </c>
    </row>
    <row r="1297">
      <c r="A1297" s="38">
        <v>1296.0</v>
      </c>
      <c r="B1297" s="2" t="s">
        <v>2074</v>
      </c>
      <c r="C1297" s="2" t="s">
        <v>2075</v>
      </c>
      <c r="D1297" s="39" t="s">
        <v>10264</v>
      </c>
      <c r="E1297" s="141" t="str">
        <f t="shared" si="23"/>
        <v>E122I</v>
      </c>
      <c r="F1297" s="2">
        <v>495.4</v>
      </c>
      <c r="G1297" s="2">
        <v>0.2</v>
      </c>
      <c r="H1297" s="2" t="s">
        <v>10669</v>
      </c>
      <c r="I1297" s="39" t="s">
        <v>10965</v>
      </c>
      <c r="J1297" s="2" t="s">
        <v>10544</v>
      </c>
      <c r="K1297" s="2" t="s">
        <v>10598</v>
      </c>
      <c r="L1297" s="2">
        <v>572.0</v>
      </c>
    </row>
    <row r="1298">
      <c r="A1298" s="38">
        <v>1297.0</v>
      </c>
      <c r="B1298" s="2" t="s">
        <v>2074</v>
      </c>
      <c r="C1298" s="2" t="s">
        <v>2075</v>
      </c>
      <c r="D1298" s="39" t="s">
        <v>10265</v>
      </c>
      <c r="E1298" s="141" t="str">
        <f t="shared" si="23"/>
        <v>I123N</v>
      </c>
      <c r="F1298" s="2">
        <v>498.0</v>
      </c>
      <c r="G1298" s="2">
        <v>0.3</v>
      </c>
      <c r="H1298" s="2" t="s">
        <v>10669</v>
      </c>
      <c r="I1298" s="39" t="s">
        <v>10965</v>
      </c>
      <c r="J1298" s="2" t="s">
        <v>10544</v>
      </c>
      <c r="K1298" s="2" t="s">
        <v>10598</v>
      </c>
      <c r="L1298" s="2">
        <v>572.0</v>
      </c>
    </row>
    <row r="1299">
      <c r="A1299" s="38">
        <v>1298.0</v>
      </c>
      <c r="B1299" s="2" t="s">
        <v>2074</v>
      </c>
      <c r="C1299" s="2" t="s">
        <v>2075</v>
      </c>
      <c r="D1299" s="39" t="s">
        <v>10267</v>
      </c>
      <c r="E1299" s="141" t="str">
        <f t="shared" si="23"/>
        <v>A124S</v>
      </c>
      <c r="F1299" s="2">
        <v>496.6</v>
      </c>
      <c r="G1299" s="2">
        <v>0.2</v>
      </c>
      <c r="H1299" s="2" t="s">
        <v>10669</v>
      </c>
      <c r="I1299" s="39" t="s">
        <v>10965</v>
      </c>
      <c r="J1299" s="2" t="s">
        <v>10544</v>
      </c>
      <c r="K1299" s="2" t="s">
        <v>10598</v>
      </c>
      <c r="L1299" s="2">
        <v>572.0</v>
      </c>
    </row>
    <row r="1300">
      <c r="A1300" s="38">
        <v>1299.0</v>
      </c>
      <c r="B1300" s="2" t="s">
        <v>2074</v>
      </c>
      <c r="C1300" s="2" t="s">
        <v>2075</v>
      </c>
      <c r="D1300" s="39" t="s">
        <v>10269</v>
      </c>
      <c r="E1300" s="141" t="str">
        <f t="shared" si="23"/>
        <v>L119F,E122I</v>
      </c>
      <c r="F1300" s="2">
        <v>496.6</v>
      </c>
      <c r="G1300" s="2">
        <v>0.4</v>
      </c>
      <c r="H1300" s="2" t="s">
        <v>10669</v>
      </c>
      <c r="I1300" s="39" t="s">
        <v>10965</v>
      </c>
      <c r="J1300" s="2" t="s">
        <v>10544</v>
      </c>
      <c r="K1300" s="2" t="s">
        <v>10598</v>
      </c>
      <c r="L1300" s="2">
        <v>572.0</v>
      </c>
    </row>
    <row r="1301">
      <c r="A1301" s="38">
        <v>1300.0</v>
      </c>
      <c r="B1301" s="2" t="s">
        <v>2074</v>
      </c>
      <c r="C1301" s="2" t="s">
        <v>2075</v>
      </c>
      <c r="D1301" s="39" t="s">
        <v>10271</v>
      </c>
      <c r="E1301" s="141" t="str">
        <f t="shared" si="23"/>
        <v>E122I,I123N</v>
      </c>
      <c r="F1301" s="2">
        <v>494.8</v>
      </c>
      <c r="G1301" s="2">
        <v>0.0</v>
      </c>
      <c r="H1301" s="2" t="s">
        <v>10669</v>
      </c>
      <c r="I1301" s="39" t="s">
        <v>10965</v>
      </c>
      <c r="J1301" s="2" t="s">
        <v>10544</v>
      </c>
      <c r="K1301" s="2" t="s">
        <v>10598</v>
      </c>
      <c r="L1301" s="2">
        <v>572.0</v>
      </c>
    </row>
    <row r="1302">
      <c r="A1302" s="38">
        <v>1301.0</v>
      </c>
      <c r="B1302" s="2" t="s">
        <v>2074</v>
      </c>
      <c r="C1302" s="2" t="s">
        <v>2075</v>
      </c>
      <c r="D1302" s="2" t="s">
        <v>10273</v>
      </c>
      <c r="E1302" s="141" t="str">
        <f t="shared" si="23"/>
        <v>E122I,A124S</v>
      </c>
      <c r="F1302" s="2">
        <v>492.5</v>
      </c>
      <c r="G1302" s="2">
        <v>0.5</v>
      </c>
      <c r="H1302" s="2" t="s">
        <v>10669</v>
      </c>
      <c r="I1302" s="39" t="s">
        <v>10965</v>
      </c>
      <c r="J1302" s="2" t="s">
        <v>10544</v>
      </c>
      <c r="K1302" s="2" t="s">
        <v>10598</v>
      </c>
      <c r="L1302" s="2">
        <v>572.0</v>
      </c>
    </row>
    <row r="1303">
      <c r="A1303" s="38">
        <v>1302.0</v>
      </c>
      <c r="B1303" s="2" t="s">
        <v>2074</v>
      </c>
      <c r="C1303" s="2" t="s">
        <v>2075</v>
      </c>
      <c r="D1303" s="2" t="s">
        <v>10275</v>
      </c>
      <c r="E1303" s="141" t="str">
        <f t="shared" si="23"/>
        <v>L119F,E122I,A124S</v>
      </c>
      <c r="F1303" s="2">
        <v>492.2</v>
      </c>
      <c r="G1303" s="2">
        <v>0.1</v>
      </c>
      <c r="H1303" s="2" t="s">
        <v>10669</v>
      </c>
      <c r="I1303" s="39" t="s">
        <v>10965</v>
      </c>
      <c r="J1303" s="2" t="s">
        <v>10544</v>
      </c>
      <c r="K1303" s="2" t="s">
        <v>10598</v>
      </c>
      <c r="L1303" s="2">
        <v>572.0</v>
      </c>
    </row>
    <row r="1304">
      <c r="A1304" s="38">
        <v>1303.0</v>
      </c>
      <c r="B1304" s="2" t="s">
        <v>2074</v>
      </c>
      <c r="C1304" s="2" t="s">
        <v>2075</v>
      </c>
      <c r="D1304" s="39" t="s">
        <v>10277</v>
      </c>
      <c r="E1304" s="141" t="str">
        <f t="shared" si="23"/>
        <v>L119F,E122I,I123N,A124S</v>
      </c>
      <c r="F1304" s="2">
        <v>492.6</v>
      </c>
      <c r="G1304" s="2">
        <v>0.3</v>
      </c>
      <c r="H1304" s="2" t="s">
        <v>10669</v>
      </c>
      <c r="I1304" s="39" t="s">
        <v>10965</v>
      </c>
      <c r="J1304" s="2" t="s">
        <v>10544</v>
      </c>
      <c r="K1304" s="2" t="s">
        <v>10598</v>
      </c>
      <c r="L1304" s="2">
        <v>572.0</v>
      </c>
    </row>
    <row r="1305">
      <c r="A1305" s="38">
        <v>1304.0</v>
      </c>
      <c r="B1305" s="2" t="s">
        <v>2074</v>
      </c>
      <c r="C1305" s="2" t="s">
        <v>2075</v>
      </c>
      <c r="D1305" s="39" t="s">
        <v>2076</v>
      </c>
      <c r="F1305" s="2">
        <v>498.2</v>
      </c>
      <c r="G1305" s="2">
        <v>0.1</v>
      </c>
      <c r="H1305" s="2" t="s">
        <v>10669</v>
      </c>
      <c r="I1305" s="39" t="s">
        <v>10965</v>
      </c>
      <c r="J1305" s="2" t="s">
        <v>10544</v>
      </c>
      <c r="K1305" s="2" t="s">
        <v>10598</v>
      </c>
      <c r="L1305" s="2">
        <v>572.0</v>
      </c>
    </row>
    <row r="1306">
      <c r="A1306" s="38">
        <v>1305.0</v>
      </c>
      <c r="B1306" s="2" t="s">
        <v>2074</v>
      </c>
      <c r="C1306" s="2" t="s">
        <v>2075</v>
      </c>
      <c r="D1306" s="39" t="s">
        <v>10279</v>
      </c>
      <c r="E1306" s="141" t="str">
        <f>RIGHT(D1306,LEN(D1306) - (FIND(CHAR(160),SUBSTITUTE(D1306,"_",CHAR(160),2))))</f>
        <v>L119F,E122I,F261Y</v>
      </c>
      <c r="F1306" s="2">
        <v>505.6</v>
      </c>
      <c r="G1306" s="2">
        <v>0.1</v>
      </c>
      <c r="H1306" s="2" t="s">
        <v>10669</v>
      </c>
      <c r="I1306" s="39" t="s">
        <v>10965</v>
      </c>
      <c r="J1306" s="2" t="s">
        <v>10544</v>
      </c>
      <c r="K1306" s="2" t="s">
        <v>10598</v>
      </c>
      <c r="L1306" s="2">
        <v>571.0</v>
      </c>
    </row>
    <row r="1307">
      <c r="A1307" s="38">
        <v>1306.0</v>
      </c>
      <c r="B1307" s="2" t="s">
        <v>4427</v>
      </c>
      <c r="C1307" s="39" t="s">
        <v>4428</v>
      </c>
      <c r="D1307" s="2" t="s">
        <v>10281</v>
      </c>
      <c r="F1307" s="2">
        <v>500.0</v>
      </c>
      <c r="G1307" s="2">
        <v>0.0</v>
      </c>
      <c r="H1307" s="2" t="s">
        <v>10669</v>
      </c>
      <c r="I1307" s="39" t="s">
        <v>10965</v>
      </c>
      <c r="J1307" s="2" t="s">
        <v>10544</v>
      </c>
      <c r="K1307" s="2" t="s">
        <v>10598</v>
      </c>
      <c r="L1307" s="2">
        <v>573.0</v>
      </c>
    </row>
    <row r="1308">
      <c r="A1308" s="38">
        <v>1307.0</v>
      </c>
      <c r="B1308" s="2" t="s">
        <v>4427</v>
      </c>
      <c r="C1308" s="39" t="s">
        <v>4428</v>
      </c>
      <c r="D1308" s="2" t="s">
        <v>10283</v>
      </c>
      <c r="E1308" s="2" t="s">
        <v>10522</v>
      </c>
      <c r="F1308" s="2">
        <v>502.0</v>
      </c>
      <c r="G1308" s="2">
        <v>0.0</v>
      </c>
      <c r="H1308" s="2" t="s">
        <v>10669</v>
      </c>
      <c r="I1308" s="39" t="s">
        <v>10965</v>
      </c>
      <c r="J1308" s="2" t="s">
        <v>10544</v>
      </c>
      <c r="K1308" s="2" t="s">
        <v>10598</v>
      </c>
      <c r="L1308" s="2">
        <v>573.0</v>
      </c>
    </row>
    <row r="1309">
      <c r="A1309" s="38">
        <v>1308.0</v>
      </c>
      <c r="B1309" s="2" t="s">
        <v>4427</v>
      </c>
      <c r="C1309" s="39" t="s">
        <v>4428</v>
      </c>
      <c r="D1309" s="2" t="s">
        <v>10285</v>
      </c>
      <c r="E1309" s="2" t="s">
        <v>10541</v>
      </c>
      <c r="F1309" s="2">
        <v>490.0</v>
      </c>
      <c r="G1309" s="2">
        <v>0.0</v>
      </c>
      <c r="H1309" s="2" t="s">
        <v>10669</v>
      </c>
      <c r="I1309" s="39" t="s">
        <v>10965</v>
      </c>
      <c r="J1309" s="2" t="s">
        <v>10544</v>
      </c>
      <c r="K1309" s="2" t="s">
        <v>10598</v>
      </c>
      <c r="L1309" s="2">
        <v>573.0</v>
      </c>
    </row>
    <row r="1310">
      <c r="A1310" s="38">
        <v>1309.0</v>
      </c>
      <c r="B1310" s="2" t="s">
        <v>3156</v>
      </c>
      <c r="C1310" s="2" t="s">
        <v>2945</v>
      </c>
      <c r="D1310" s="112" t="s">
        <v>10287</v>
      </c>
      <c r="E1310" s="141" t="str">
        <f t="shared" ref="E1310:E1314" si="24">RIGHT(D1310,LEN(D1310) - (FIND(CHAR(160),SUBSTITUTE(D1310,"_",CHAR(160),2))))</f>
        <v>D83N</v>
      </c>
      <c r="F1310" s="2">
        <v>501.0</v>
      </c>
      <c r="G1310" s="2">
        <v>0.0</v>
      </c>
      <c r="H1310" s="2" t="s">
        <v>10669</v>
      </c>
      <c r="I1310" s="39" t="s">
        <v>10965</v>
      </c>
      <c r="J1310" s="2" t="s">
        <v>10544</v>
      </c>
      <c r="K1310" s="2" t="s">
        <v>10598</v>
      </c>
      <c r="L1310" s="2">
        <v>573.0</v>
      </c>
    </row>
    <row r="1311">
      <c r="A1311" s="38">
        <v>1310.0</v>
      </c>
      <c r="B1311" s="2" t="s">
        <v>2074</v>
      </c>
      <c r="C1311" s="2" t="s">
        <v>2075</v>
      </c>
      <c r="D1311" s="39" t="s">
        <v>3878</v>
      </c>
      <c r="E1311" s="141" t="str">
        <f t="shared" si="24"/>
        <v>D83N</v>
      </c>
      <c r="F1311" s="2">
        <v>495.0</v>
      </c>
      <c r="G1311" s="2">
        <v>0.0</v>
      </c>
      <c r="H1311" s="2" t="s">
        <v>10669</v>
      </c>
      <c r="I1311" s="39" t="s">
        <v>10965</v>
      </c>
      <c r="J1311" s="2" t="s">
        <v>10544</v>
      </c>
      <c r="K1311" s="2" t="s">
        <v>10598</v>
      </c>
      <c r="L1311" s="2">
        <v>573.0</v>
      </c>
    </row>
    <row r="1312">
      <c r="A1312" s="38">
        <v>1311.0</v>
      </c>
      <c r="B1312" s="2" t="s">
        <v>2074</v>
      </c>
      <c r="C1312" s="2" t="s">
        <v>2075</v>
      </c>
      <c r="D1312" s="2" t="s">
        <v>10289</v>
      </c>
      <c r="E1312" s="141" t="str">
        <f t="shared" si="24"/>
        <v>A292S</v>
      </c>
      <c r="F1312" s="2">
        <v>489.0</v>
      </c>
      <c r="G1312" s="2">
        <v>0.0</v>
      </c>
      <c r="H1312" s="2" t="s">
        <v>10669</v>
      </c>
      <c r="I1312" s="39" t="s">
        <v>10965</v>
      </c>
      <c r="J1312" s="2" t="s">
        <v>10544</v>
      </c>
      <c r="K1312" s="2" t="s">
        <v>10598</v>
      </c>
      <c r="L1312" s="2">
        <v>573.0</v>
      </c>
    </row>
    <row r="1313">
      <c r="A1313" s="38">
        <v>1312.0</v>
      </c>
      <c r="B1313" s="2" t="s">
        <v>2074</v>
      </c>
      <c r="C1313" s="2" t="s">
        <v>2075</v>
      </c>
      <c r="D1313" s="2" t="s">
        <v>10290</v>
      </c>
      <c r="E1313" s="141" t="str">
        <f t="shared" si="24"/>
        <v>D83N,A292S</v>
      </c>
      <c r="F1313" s="2">
        <v>485.0</v>
      </c>
      <c r="G1313" s="2">
        <v>0.0</v>
      </c>
      <c r="H1313" s="2" t="s">
        <v>10669</v>
      </c>
      <c r="I1313" s="39" t="s">
        <v>10965</v>
      </c>
      <c r="J1313" s="2" t="s">
        <v>10544</v>
      </c>
      <c r="K1313" s="2" t="s">
        <v>10598</v>
      </c>
      <c r="L1313" s="2">
        <v>573.0</v>
      </c>
    </row>
    <row r="1314">
      <c r="A1314" s="38">
        <v>1313.0</v>
      </c>
      <c r="B1314" s="2" t="s">
        <v>2074</v>
      </c>
      <c r="C1314" s="2" t="s">
        <v>2075</v>
      </c>
      <c r="D1314" s="2" t="s">
        <v>10291</v>
      </c>
      <c r="E1314" s="141" t="str">
        <f t="shared" si="24"/>
        <v>D83C</v>
      </c>
      <c r="F1314" s="2">
        <v>495.0</v>
      </c>
      <c r="G1314" s="2">
        <v>2.0</v>
      </c>
      <c r="H1314" s="2" t="s">
        <v>11011</v>
      </c>
      <c r="I1314" s="2" t="s">
        <v>11012</v>
      </c>
      <c r="J1314" s="2" t="s">
        <v>10544</v>
      </c>
      <c r="K1314" s="2" t="s">
        <v>10598</v>
      </c>
      <c r="L1314" s="2">
        <v>574.0</v>
      </c>
    </row>
    <row r="1315">
      <c r="A1315" s="38">
        <v>1314.0</v>
      </c>
      <c r="B1315" s="139" t="s">
        <v>10293</v>
      </c>
      <c r="C1315" s="139" t="s">
        <v>10294</v>
      </c>
      <c r="D1315" s="169" t="s">
        <v>10295</v>
      </c>
      <c r="F1315" s="2">
        <v>480.0</v>
      </c>
      <c r="G1315" s="2">
        <v>0.0</v>
      </c>
      <c r="H1315" s="2" t="s">
        <v>11013</v>
      </c>
      <c r="I1315" s="2" t="s">
        <v>11014</v>
      </c>
      <c r="J1315" s="2" t="s">
        <v>10544</v>
      </c>
      <c r="K1315" s="2" t="s">
        <v>10598</v>
      </c>
      <c r="L1315" s="2">
        <v>576.0</v>
      </c>
    </row>
    <row r="1316">
      <c r="A1316" s="38">
        <v>1315.0</v>
      </c>
      <c r="B1316" s="2" t="s">
        <v>2074</v>
      </c>
      <c r="C1316" s="2" t="s">
        <v>2075</v>
      </c>
      <c r="D1316" s="39" t="s">
        <v>10297</v>
      </c>
      <c r="E1316" s="141" t="str">
        <f t="shared" ref="E1316:E1325" si="25">RIGHT(D1316,LEN(D1316) - (FIND(CHAR(160),SUBSTITUTE(D1316,"_",CHAR(160),2))))</f>
        <v>N2C,G188C,D282C</v>
      </c>
      <c r="F1316" s="2">
        <v>487.0</v>
      </c>
      <c r="G1316" s="2">
        <v>0.0</v>
      </c>
      <c r="H1316" s="2" t="s">
        <v>10669</v>
      </c>
      <c r="I1316" s="39" t="s">
        <v>10965</v>
      </c>
      <c r="J1316" s="2" t="s">
        <v>10544</v>
      </c>
      <c r="K1316" s="2" t="s">
        <v>10598</v>
      </c>
      <c r="L1316" s="2">
        <v>577.0</v>
      </c>
    </row>
    <row r="1317">
      <c r="A1317" s="38">
        <v>1316.0</v>
      </c>
      <c r="B1317" s="2" t="s">
        <v>2074</v>
      </c>
      <c r="C1317" s="2" t="s">
        <v>2075</v>
      </c>
      <c r="D1317" s="39" t="s">
        <v>10299</v>
      </c>
      <c r="E1317" s="141" t="str">
        <f t="shared" si="25"/>
        <v>G188C</v>
      </c>
      <c r="F1317" s="2">
        <v>487.0</v>
      </c>
      <c r="G1317" s="2">
        <v>0.0</v>
      </c>
      <c r="H1317" s="2" t="s">
        <v>10669</v>
      </c>
      <c r="I1317" s="39" t="s">
        <v>10965</v>
      </c>
      <c r="J1317" s="2" t="s">
        <v>10544</v>
      </c>
      <c r="K1317" s="2" t="s">
        <v>10598</v>
      </c>
      <c r="L1317" s="2">
        <v>577.0</v>
      </c>
    </row>
    <row r="1318">
      <c r="A1318" s="38">
        <v>1317.0</v>
      </c>
      <c r="B1318" s="2" t="s">
        <v>2074</v>
      </c>
      <c r="C1318" s="2" t="s">
        <v>2075</v>
      </c>
      <c r="D1318" s="39" t="s">
        <v>10301</v>
      </c>
      <c r="E1318" s="141" t="str">
        <f t="shared" si="25"/>
        <v>G188A</v>
      </c>
      <c r="F1318" s="2">
        <v>494.0</v>
      </c>
      <c r="G1318" s="2">
        <v>0.0</v>
      </c>
      <c r="H1318" s="2" t="s">
        <v>10669</v>
      </c>
      <c r="I1318" s="39" t="s">
        <v>10965</v>
      </c>
      <c r="J1318" s="2" t="s">
        <v>10544</v>
      </c>
      <c r="K1318" s="2" t="s">
        <v>10598</v>
      </c>
      <c r="L1318" s="2">
        <v>577.0</v>
      </c>
    </row>
    <row r="1319">
      <c r="A1319" s="38">
        <v>1318.0</v>
      </c>
      <c r="B1319" s="2" t="s">
        <v>2074</v>
      </c>
      <c r="C1319" s="2" t="s">
        <v>2075</v>
      </c>
      <c r="D1319" s="39" t="s">
        <v>10303</v>
      </c>
      <c r="E1319" s="141" t="str">
        <f t="shared" si="25"/>
        <v>G188D</v>
      </c>
      <c r="F1319" s="2">
        <v>509.0</v>
      </c>
      <c r="G1319" s="2">
        <v>0.0</v>
      </c>
      <c r="H1319" s="2" t="s">
        <v>10669</v>
      </c>
      <c r="I1319" s="39" t="s">
        <v>10965</v>
      </c>
      <c r="J1319" s="2" t="s">
        <v>10544</v>
      </c>
      <c r="K1319" s="2" t="s">
        <v>10598</v>
      </c>
      <c r="L1319" s="2">
        <v>577.0</v>
      </c>
    </row>
    <row r="1320">
      <c r="A1320" s="38">
        <v>1319.0</v>
      </c>
      <c r="B1320" s="2" t="s">
        <v>2074</v>
      </c>
      <c r="C1320" s="2" t="s">
        <v>2075</v>
      </c>
      <c r="D1320" s="39" t="s">
        <v>10305</v>
      </c>
      <c r="E1320" s="141" t="str">
        <f t="shared" si="25"/>
        <v>G188M</v>
      </c>
      <c r="F1320" s="2">
        <v>491.0</v>
      </c>
      <c r="G1320" s="2">
        <v>0.0</v>
      </c>
      <c r="H1320" s="2" t="s">
        <v>10669</v>
      </c>
      <c r="I1320" s="39" t="s">
        <v>10965</v>
      </c>
      <c r="J1320" s="2" t="s">
        <v>10544</v>
      </c>
      <c r="K1320" s="2" t="s">
        <v>10598</v>
      </c>
      <c r="L1320" s="2">
        <v>577.0</v>
      </c>
    </row>
    <row r="1321">
      <c r="A1321" s="38">
        <v>1320.0</v>
      </c>
      <c r="B1321" s="2" t="s">
        <v>2074</v>
      </c>
      <c r="C1321" s="2" t="s">
        <v>2075</v>
      </c>
      <c r="D1321" s="39" t="s">
        <v>10307</v>
      </c>
      <c r="E1321" s="141" t="str">
        <f t="shared" si="25"/>
        <v>G188N</v>
      </c>
      <c r="F1321" s="2">
        <v>492.0</v>
      </c>
      <c r="G1321" s="2">
        <v>0.0</v>
      </c>
      <c r="H1321" s="2" t="s">
        <v>10669</v>
      </c>
      <c r="I1321" s="39" t="s">
        <v>10965</v>
      </c>
      <c r="J1321" s="2" t="s">
        <v>10544</v>
      </c>
      <c r="K1321" s="2" t="s">
        <v>10598</v>
      </c>
      <c r="L1321" s="2">
        <v>577.0</v>
      </c>
    </row>
    <row r="1322">
      <c r="A1322" s="38">
        <v>1321.0</v>
      </c>
      <c r="B1322" s="2" t="s">
        <v>2074</v>
      </c>
      <c r="C1322" s="2" t="s">
        <v>2075</v>
      </c>
      <c r="D1322" s="39" t="s">
        <v>10309</v>
      </c>
      <c r="E1322" s="141" t="str">
        <f t="shared" si="25"/>
        <v>G188Q</v>
      </c>
      <c r="F1322" s="2">
        <v>493.0</v>
      </c>
      <c r="G1322" s="2">
        <v>0.0</v>
      </c>
      <c r="H1322" s="2" t="s">
        <v>10669</v>
      </c>
      <c r="I1322" s="39" t="s">
        <v>10965</v>
      </c>
      <c r="J1322" s="2" t="s">
        <v>10544</v>
      </c>
      <c r="K1322" s="2" t="s">
        <v>10598</v>
      </c>
      <c r="L1322" s="2">
        <v>577.0</v>
      </c>
    </row>
    <row r="1323">
      <c r="A1323" s="38">
        <v>1322.0</v>
      </c>
      <c r="B1323" s="2" t="s">
        <v>2074</v>
      </c>
      <c r="C1323" s="2" t="s">
        <v>2075</v>
      </c>
      <c r="D1323" s="39" t="s">
        <v>10311</v>
      </c>
      <c r="E1323" s="141" t="str">
        <f t="shared" si="25"/>
        <v>G188S</v>
      </c>
      <c r="F1323" s="2">
        <v>495.0</v>
      </c>
      <c r="G1323" s="2">
        <v>0.0</v>
      </c>
      <c r="H1323" s="2" t="s">
        <v>10669</v>
      </c>
      <c r="I1323" s="39" t="s">
        <v>10965</v>
      </c>
      <c r="J1323" s="2" t="s">
        <v>10544</v>
      </c>
      <c r="K1323" s="2" t="s">
        <v>10598</v>
      </c>
      <c r="L1323" s="2">
        <v>577.0</v>
      </c>
    </row>
    <row r="1324">
      <c r="A1324" s="38">
        <v>1323.0</v>
      </c>
      <c r="B1324" s="2" t="s">
        <v>2074</v>
      </c>
      <c r="C1324" s="2" t="s">
        <v>2075</v>
      </c>
      <c r="D1324" s="39" t="s">
        <v>10313</v>
      </c>
      <c r="E1324" s="141" t="str">
        <f t="shared" si="25"/>
        <v>G188T</v>
      </c>
      <c r="F1324" s="2">
        <v>488.0</v>
      </c>
      <c r="G1324" s="2">
        <v>0.0</v>
      </c>
      <c r="H1324" s="2" t="s">
        <v>10669</v>
      </c>
      <c r="I1324" s="39" t="s">
        <v>10965</v>
      </c>
      <c r="J1324" s="2" t="s">
        <v>10544</v>
      </c>
      <c r="K1324" s="2" t="s">
        <v>10598</v>
      </c>
      <c r="L1324" s="2">
        <v>577.0</v>
      </c>
    </row>
    <row r="1325">
      <c r="A1325" s="38">
        <v>1324.0</v>
      </c>
      <c r="B1325" s="2" t="s">
        <v>2074</v>
      </c>
      <c r="C1325" s="2" t="s">
        <v>2075</v>
      </c>
      <c r="D1325" s="39" t="s">
        <v>10315</v>
      </c>
      <c r="E1325" s="141" t="str">
        <f t="shared" si="25"/>
        <v>G188V</v>
      </c>
      <c r="F1325" s="2">
        <v>486.0</v>
      </c>
      <c r="G1325" s="2">
        <v>0.0</v>
      </c>
      <c r="H1325" s="2" t="s">
        <v>10669</v>
      </c>
      <c r="I1325" s="39" t="s">
        <v>10965</v>
      </c>
      <c r="J1325" s="2" t="s">
        <v>10544</v>
      </c>
      <c r="K1325" s="2" t="s">
        <v>10598</v>
      </c>
      <c r="L1325" s="2">
        <v>577.0</v>
      </c>
    </row>
    <row r="1326">
      <c r="A1326" s="38">
        <v>1325.0</v>
      </c>
      <c r="B1326" s="2" t="s">
        <v>10317</v>
      </c>
      <c r="C1326" s="2" t="s">
        <v>10318</v>
      </c>
      <c r="D1326" s="2" t="s">
        <v>10319</v>
      </c>
      <c r="F1326" s="2">
        <v>498.7</v>
      </c>
      <c r="G1326" s="2">
        <v>0.0</v>
      </c>
      <c r="H1326" s="2" t="s">
        <v>10669</v>
      </c>
      <c r="I1326" s="39" t="s">
        <v>10965</v>
      </c>
      <c r="J1326" s="2" t="s">
        <v>10544</v>
      </c>
      <c r="K1326" s="2" t="s">
        <v>10598</v>
      </c>
      <c r="L1326" s="2">
        <v>578.0</v>
      </c>
    </row>
    <row r="1327">
      <c r="A1327" s="38">
        <v>1326.0</v>
      </c>
      <c r="B1327" s="2" t="s">
        <v>10321</v>
      </c>
      <c r="C1327" s="39" t="s">
        <v>10322</v>
      </c>
      <c r="D1327" s="2" t="s">
        <v>10323</v>
      </c>
      <c r="F1327" s="2">
        <v>486.8</v>
      </c>
      <c r="G1327" s="2">
        <v>0.0</v>
      </c>
      <c r="H1327" s="2" t="s">
        <v>10669</v>
      </c>
      <c r="I1327" s="39" t="s">
        <v>10965</v>
      </c>
      <c r="J1327" s="2" t="s">
        <v>10544</v>
      </c>
      <c r="K1327" s="2" t="s">
        <v>10598</v>
      </c>
      <c r="L1327" s="2">
        <v>578.0</v>
      </c>
    </row>
    <row r="1328">
      <c r="A1328" s="38">
        <v>1327.0</v>
      </c>
      <c r="B1328" s="2" t="s">
        <v>10321</v>
      </c>
      <c r="C1328" s="39" t="s">
        <v>10322</v>
      </c>
      <c r="D1328" s="2" t="s">
        <v>10325</v>
      </c>
      <c r="E1328" s="2" t="s">
        <v>10522</v>
      </c>
      <c r="F1328" s="2">
        <v>489.3</v>
      </c>
      <c r="G1328" s="2">
        <v>0.0</v>
      </c>
      <c r="H1328" s="2" t="s">
        <v>10669</v>
      </c>
      <c r="I1328" s="39" t="s">
        <v>10965</v>
      </c>
      <c r="J1328" s="2" t="s">
        <v>10544</v>
      </c>
      <c r="K1328" s="2" t="s">
        <v>10598</v>
      </c>
      <c r="L1328" s="2">
        <v>578.0</v>
      </c>
    </row>
    <row r="1329">
      <c r="A1329" s="38">
        <v>1328.0</v>
      </c>
      <c r="B1329" s="2" t="s">
        <v>10321</v>
      </c>
      <c r="C1329" s="39" t="s">
        <v>10322</v>
      </c>
      <c r="D1329" s="2" t="s">
        <v>10327</v>
      </c>
      <c r="E1329" s="2" t="s">
        <v>10566</v>
      </c>
      <c r="F1329" s="2">
        <v>497.6</v>
      </c>
      <c r="G1329" s="2">
        <v>0.0</v>
      </c>
      <c r="H1329" s="2" t="s">
        <v>10669</v>
      </c>
      <c r="I1329" s="39" t="s">
        <v>10965</v>
      </c>
      <c r="J1329" s="2" t="s">
        <v>10544</v>
      </c>
      <c r="K1329" s="2" t="s">
        <v>10598</v>
      </c>
      <c r="L1329" s="2">
        <v>578.0</v>
      </c>
    </row>
    <row r="1330">
      <c r="A1330" s="38">
        <v>1329.0</v>
      </c>
      <c r="B1330" s="2" t="s">
        <v>10321</v>
      </c>
      <c r="C1330" s="39" t="s">
        <v>10322</v>
      </c>
      <c r="D1330" s="2" t="s">
        <v>10329</v>
      </c>
      <c r="E1330" s="2" t="s">
        <v>11015</v>
      </c>
      <c r="F1330" s="2">
        <v>484.9</v>
      </c>
      <c r="G1330" s="2">
        <v>0.0</v>
      </c>
      <c r="H1330" s="2" t="s">
        <v>10669</v>
      </c>
      <c r="I1330" s="39" t="s">
        <v>10965</v>
      </c>
      <c r="J1330" s="2" t="s">
        <v>10544</v>
      </c>
      <c r="K1330" s="2" t="s">
        <v>10598</v>
      </c>
      <c r="L1330" s="2">
        <v>578.0</v>
      </c>
    </row>
    <row r="1331">
      <c r="A1331" s="38">
        <v>1330.0</v>
      </c>
      <c r="B1331" s="2" t="s">
        <v>10321</v>
      </c>
      <c r="C1331" s="39" t="s">
        <v>10322</v>
      </c>
      <c r="D1331" s="2" t="s">
        <v>10331</v>
      </c>
      <c r="E1331" s="2" t="s">
        <v>10559</v>
      </c>
      <c r="F1331" s="2">
        <v>500.7</v>
      </c>
      <c r="G1331" s="2">
        <v>0.0</v>
      </c>
      <c r="H1331" s="2" t="s">
        <v>10669</v>
      </c>
      <c r="I1331" s="39" t="s">
        <v>10965</v>
      </c>
      <c r="J1331" s="2" t="s">
        <v>10544</v>
      </c>
      <c r="K1331" s="2" t="s">
        <v>10598</v>
      </c>
      <c r="L1331" s="2">
        <v>578.0</v>
      </c>
    </row>
    <row r="1332">
      <c r="A1332" s="38">
        <v>1331.0</v>
      </c>
      <c r="B1332" s="2" t="s">
        <v>10321</v>
      </c>
      <c r="C1332" s="39" t="s">
        <v>10322</v>
      </c>
      <c r="D1332" s="2" t="s">
        <v>10333</v>
      </c>
      <c r="E1332" s="2" t="s">
        <v>11016</v>
      </c>
      <c r="F1332" s="2">
        <v>488.1</v>
      </c>
      <c r="G1332" s="2">
        <v>0.0</v>
      </c>
      <c r="H1332" s="2" t="s">
        <v>10669</v>
      </c>
      <c r="I1332" s="39" t="s">
        <v>10965</v>
      </c>
      <c r="J1332" s="2" t="s">
        <v>10544</v>
      </c>
      <c r="K1332" s="2" t="s">
        <v>10598</v>
      </c>
      <c r="L1332" s="2">
        <v>578.0</v>
      </c>
    </row>
    <row r="1333">
      <c r="A1333" s="38">
        <v>1332.0</v>
      </c>
      <c r="B1333" s="2" t="s">
        <v>10335</v>
      </c>
      <c r="C1333" s="2" t="s">
        <v>10336</v>
      </c>
      <c r="D1333" s="2" t="s">
        <v>10337</v>
      </c>
      <c r="F1333" s="2">
        <v>481.0</v>
      </c>
      <c r="G1333" s="2">
        <v>0.0</v>
      </c>
      <c r="H1333" s="2" t="s">
        <v>10669</v>
      </c>
      <c r="I1333" s="39" t="s">
        <v>10965</v>
      </c>
      <c r="J1333" s="2" t="s">
        <v>10544</v>
      </c>
      <c r="K1333" s="2" t="s">
        <v>10598</v>
      </c>
      <c r="L1333" s="2">
        <v>582.0</v>
      </c>
    </row>
    <row r="1334">
      <c r="A1334" s="38">
        <v>1333.0</v>
      </c>
      <c r="B1334" s="2" t="s">
        <v>3144</v>
      </c>
      <c r="C1334" s="39" t="s">
        <v>2921</v>
      </c>
      <c r="D1334" s="2" t="s">
        <v>10339</v>
      </c>
      <c r="F1334" s="2">
        <v>356.0</v>
      </c>
      <c r="G1334" s="2">
        <v>0.0</v>
      </c>
      <c r="H1334" s="2" t="s">
        <v>11004</v>
      </c>
      <c r="I1334" s="39" t="s">
        <v>10965</v>
      </c>
      <c r="J1334" s="2" t="s">
        <v>10544</v>
      </c>
      <c r="K1334" s="2" t="s">
        <v>10598</v>
      </c>
      <c r="L1334" s="2">
        <v>584.0</v>
      </c>
    </row>
    <row r="1335">
      <c r="A1335" s="38">
        <v>1334.0</v>
      </c>
      <c r="B1335" s="2" t="s">
        <v>10340</v>
      </c>
      <c r="C1335" s="39" t="s">
        <v>10341</v>
      </c>
      <c r="D1335" s="2" t="s">
        <v>10342</v>
      </c>
      <c r="F1335" s="2">
        <v>474.0</v>
      </c>
      <c r="G1335" s="2">
        <v>2.0</v>
      </c>
      <c r="H1335" s="2" t="s">
        <v>10669</v>
      </c>
      <c r="I1335" s="39" t="s">
        <v>10965</v>
      </c>
      <c r="J1335" s="2" t="s">
        <v>10544</v>
      </c>
      <c r="K1335" s="2" t="s">
        <v>10598</v>
      </c>
      <c r="L1335" s="2">
        <v>585.0</v>
      </c>
      <c r="M1335" s="2" t="s">
        <v>11017</v>
      </c>
    </row>
    <row r="1336">
      <c r="A1336" s="38">
        <v>1335.0</v>
      </c>
      <c r="B1336" s="2" t="s">
        <v>10344</v>
      </c>
      <c r="C1336" s="2" t="s">
        <v>10345</v>
      </c>
      <c r="D1336" s="2" t="s">
        <v>10346</v>
      </c>
      <c r="F1336" s="2">
        <v>430.0</v>
      </c>
      <c r="G1336" s="2">
        <v>1.0</v>
      </c>
      <c r="H1336" s="2" t="s">
        <v>10669</v>
      </c>
      <c r="I1336" s="39" t="s">
        <v>10965</v>
      </c>
      <c r="J1336" s="2" t="s">
        <v>10544</v>
      </c>
      <c r="K1336" s="2" t="s">
        <v>10598</v>
      </c>
      <c r="L1336" s="2">
        <v>585.0</v>
      </c>
      <c r="M1336" s="2" t="s">
        <v>11018</v>
      </c>
    </row>
    <row r="1337">
      <c r="A1337" s="38">
        <v>1336.0</v>
      </c>
      <c r="B1337" s="2" t="s">
        <v>10340</v>
      </c>
      <c r="C1337" s="39" t="s">
        <v>10341</v>
      </c>
      <c r="D1337" s="2" t="s">
        <v>10348</v>
      </c>
      <c r="E1337" s="141" t="str">
        <f t="shared" ref="E1337:E1344" si="26">RIGHT(D1337,LEN(D1337) - (FIND("_",D1337)))</f>
        <v>P91S</v>
      </c>
      <c r="F1337" s="2">
        <v>464.0</v>
      </c>
      <c r="G1337" s="2">
        <v>0.0</v>
      </c>
      <c r="H1337" s="2" t="s">
        <v>10669</v>
      </c>
      <c r="I1337" s="39" t="s">
        <v>10965</v>
      </c>
      <c r="J1337" s="2" t="s">
        <v>10544</v>
      </c>
      <c r="K1337" s="2" t="s">
        <v>10598</v>
      </c>
      <c r="L1337" s="2">
        <v>585.0</v>
      </c>
    </row>
    <row r="1338">
      <c r="A1338" s="38">
        <v>1337.0</v>
      </c>
      <c r="B1338" s="2" t="s">
        <v>10340</v>
      </c>
      <c r="C1338" s="39" t="s">
        <v>10341</v>
      </c>
      <c r="D1338" s="2" t="s">
        <v>10350</v>
      </c>
      <c r="E1338" s="141" t="str">
        <f t="shared" si="26"/>
        <v>S94A</v>
      </c>
      <c r="F1338" s="2">
        <v>460.0</v>
      </c>
      <c r="G1338" s="2">
        <v>1.0</v>
      </c>
      <c r="H1338" s="2" t="s">
        <v>10669</v>
      </c>
      <c r="I1338" s="39" t="s">
        <v>10965</v>
      </c>
      <c r="J1338" s="2" t="s">
        <v>10544</v>
      </c>
      <c r="K1338" s="2" t="s">
        <v>10598</v>
      </c>
      <c r="L1338" s="2">
        <v>585.0</v>
      </c>
    </row>
    <row r="1339">
      <c r="A1339" s="38">
        <v>1338.0</v>
      </c>
      <c r="B1339" s="2" t="s">
        <v>10340</v>
      </c>
      <c r="C1339" s="39" t="s">
        <v>10341</v>
      </c>
      <c r="D1339" s="2" t="s">
        <v>10352</v>
      </c>
      <c r="E1339" s="141" t="str">
        <f t="shared" si="26"/>
        <v>I122M</v>
      </c>
      <c r="F1339" s="2">
        <v>468.0</v>
      </c>
      <c r="G1339" s="2">
        <v>2.0</v>
      </c>
      <c r="H1339" s="2" t="s">
        <v>10669</v>
      </c>
      <c r="I1339" s="39" t="s">
        <v>10965</v>
      </c>
      <c r="J1339" s="2" t="s">
        <v>10544</v>
      </c>
      <c r="K1339" s="2" t="s">
        <v>10598</v>
      </c>
      <c r="L1339" s="2">
        <v>585.0</v>
      </c>
    </row>
    <row r="1340">
      <c r="A1340" s="38">
        <v>1339.0</v>
      </c>
      <c r="B1340" s="2" t="s">
        <v>10340</v>
      </c>
      <c r="C1340" s="39" t="s">
        <v>10341</v>
      </c>
      <c r="D1340" s="2" t="s">
        <v>10354</v>
      </c>
      <c r="E1340" s="141" t="str">
        <f t="shared" si="26"/>
        <v>C127S</v>
      </c>
      <c r="F1340" s="2">
        <v>472.0</v>
      </c>
      <c r="G1340" s="2">
        <v>0.0</v>
      </c>
      <c r="H1340" s="2" t="s">
        <v>10669</v>
      </c>
      <c r="I1340" s="39" t="s">
        <v>10965</v>
      </c>
      <c r="J1340" s="2" t="s">
        <v>10544</v>
      </c>
      <c r="K1340" s="2" t="s">
        <v>10598</v>
      </c>
      <c r="L1340" s="2">
        <v>585.0</v>
      </c>
    </row>
    <row r="1341">
      <c r="A1341" s="38">
        <v>1340.0</v>
      </c>
      <c r="B1341" s="2" t="s">
        <v>10340</v>
      </c>
      <c r="C1341" s="39" t="s">
        <v>10341</v>
      </c>
      <c r="D1341" s="2" t="s">
        <v>10356</v>
      </c>
      <c r="E1341" s="141" t="str">
        <f t="shared" si="26"/>
        <v>S211C</v>
      </c>
      <c r="F1341" s="2">
        <v>472.0</v>
      </c>
      <c r="G1341" s="2">
        <v>1.0</v>
      </c>
      <c r="H1341" s="2" t="s">
        <v>10669</v>
      </c>
      <c r="I1341" s="39" t="s">
        <v>10965</v>
      </c>
      <c r="J1341" s="2" t="s">
        <v>10544</v>
      </c>
      <c r="K1341" s="2" t="s">
        <v>10598</v>
      </c>
      <c r="L1341" s="2">
        <v>585.0</v>
      </c>
    </row>
    <row r="1342">
      <c r="A1342" s="38">
        <v>1341.0</v>
      </c>
      <c r="B1342" s="2" t="s">
        <v>10340</v>
      </c>
      <c r="C1342" s="39" t="s">
        <v>10341</v>
      </c>
      <c r="D1342" s="2" t="s">
        <v>10358</v>
      </c>
      <c r="E1342" s="141" t="str">
        <f t="shared" si="26"/>
        <v>Y261F</v>
      </c>
      <c r="F1342" s="2">
        <v>469.0</v>
      </c>
      <c r="G1342" s="2">
        <v>1.0</v>
      </c>
      <c r="H1342" s="2" t="s">
        <v>10669</v>
      </c>
      <c r="I1342" s="39" t="s">
        <v>10965</v>
      </c>
      <c r="J1342" s="2" t="s">
        <v>10544</v>
      </c>
      <c r="K1342" s="2" t="s">
        <v>10598</v>
      </c>
      <c r="L1342" s="2">
        <v>585.0</v>
      </c>
    </row>
    <row r="1343">
      <c r="A1343" s="38">
        <v>1342.0</v>
      </c>
      <c r="B1343" s="2" t="s">
        <v>10340</v>
      </c>
      <c r="C1343" s="39" t="s">
        <v>10341</v>
      </c>
      <c r="D1343" s="2" t="s">
        <v>10360</v>
      </c>
      <c r="E1343" s="141" t="str">
        <f t="shared" si="26"/>
        <v>A292S</v>
      </c>
      <c r="F1343" s="2">
        <v>466.0</v>
      </c>
      <c r="G1343" s="2">
        <v>2.0</v>
      </c>
      <c r="H1343" s="2" t="s">
        <v>10669</v>
      </c>
      <c r="I1343" s="39" t="s">
        <v>10965</v>
      </c>
      <c r="J1343" s="2" t="s">
        <v>10544</v>
      </c>
      <c r="K1343" s="2" t="s">
        <v>10598</v>
      </c>
      <c r="L1343" s="2">
        <v>585.0</v>
      </c>
    </row>
    <row r="1344">
      <c r="A1344" s="38">
        <v>1343.0</v>
      </c>
      <c r="B1344" s="2" t="s">
        <v>10340</v>
      </c>
      <c r="C1344" s="39" t="s">
        <v>10341</v>
      </c>
      <c r="D1344" s="2" t="s">
        <v>10362</v>
      </c>
      <c r="E1344" s="141" t="str">
        <f t="shared" si="26"/>
        <v>P91S,S94A,I122M,C127S,S211C,Y261F,A292S</v>
      </c>
      <c r="F1344" s="2">
        <v>442.0</v>
      </c>
      <c r="G1344" s="2">
        <v>1.0</v>
      </c>
      <c r="H1344" s="2" t="s">
        <v>10669</v>
      </c>
      <c r="I1344" s="39" t="s">
        <v>10965</v>
      </c>
      <c r="J1344" s="2" t="s">
        <v>10544</v>
      </c>
      <c r="K1344" s="2" t="s">
        <v>10598</v>
      </c>
      <c r="L1344" s="2">
        <v>585.0</v>
      </c>
    </row>
    <row r="1345">
      <c r="A1345" s="38">
        <v>1344.0</v>
      </c>
      <c r="B1345" s="2" t="s">
        <v>10364</v>
      </c>
      <c r="C1345" s="39" t="s">
        <v>1014</v>
      </c>
      <c r="D1345" s="2" t="s">
        <v>10365</v>
      </c>
      <c r="F1345" s="2">
        <v>499.0</v>
      </c>
      <c r="G1345" s="2">
        <v>0.0</v>
      </c>
      <c r="H1345" s="2" t="s">
        <v>10669</v>
      </c>
      <c r="I1345" s="39" t="s">
        <v>10965</v>
      </c>
      <c r="J1345" s="2" t="s">
        <v>10544</v>
      </c>
      <c r="K1345" s="2" t="s">
        <v>10598</v>
      </c>
      <c r="L1345" s="2">
        <v>586.0</v>
      </c>
    </row>
    <row r="1346">
      <c r="A1346" s="38">
        <v>1345.0</v>
      </c>
      <c r="B1346" s="2" t="s">
        <v>10367</v>
      </c>
      <c r="C1346" s="2" t="s">
        <v>10368</v>
      </c>
      <c r="D1346" s="2" t="s">
        <v>10369</v>
      </c>
      <c r="F1346" s="2">
        <v>497.0</v>
      </c>
      <c r="G1346" s="2">
        <v>0.0</v>
      </c>
      <c r="H1346" s="2" t="s">
        <v>10669</v>
      </c>
      <c r="I1346" s="39" t="s">
        <v>10965</v>
      </c>
      <c r="J1346" s="2" t="s">
        <v>10544</v>
      </c>
      <c r="K1346" s="2" t="s">
        <v>10598</v>
      </c>
      <c r="L1346" s="2">
        <v>586.0</v>
      </c>
    </row>
    <row r="1347">
      <c r="A1347" s="38">
        <v>1346.0</v>
      </c>
      <c r="B1347" s="2" t="s">
        <v>10371</v>
      </c>
      <c r="C1347" s="2" t="s">
        <v>10372</v>
      </c>
      <c r="D1347" s="2" t="s">
        <v>10373</v>
      </c>
      <c r="F1347" s="2">
        <v>499.0</v>
      </c>
      <c r="G1347" s="2">
        <v>0.0</v>
      </c>
      <c r="H1347" s="2" t="s">
        <v>10669</v>
      </c>
      <c r="I1347" s="39" t="s">
        <v>10965</v>
      </c>
      <c r="J1347" s="2" t="s">
        <v>10544</v>
      </c>
      <c r="K1347" s="2" t="s">
        <v>10598</v>
      </c>
      <c r="L1347" s="2">
        <v>586.0</v>
      </c>
    </row>
    <row r="1348">
      <c r="A1348" s="38">
        <v>1347.0</v>
      </c>
      <c r="B1348" s="2" t="s">
        <v>10375</v>
      </c>
      <c r="C1348" s="2" t="s">
        <v>10376</v>
      </c>
      <c r="D1348" s="2" t="s">
        <v>10377</v>
      </c>
      <c r="F1348" s="2">
        <v>503.0</v>
      </c>
      <c r="G1348" s="2">
        <v>0.0</v>
      </c>
      <c r="H1348" s="2" t="s">
        <v>10669</v>
      </c>
      <c r="I1348" s="39" t="s">
        <v>10965</v>
      </c>
      <c r="J1348" s="2" t="s">
        <v>10544</v>
      </c>
      <c r="K1348" s="2" t="s">
        <v>10598</v>
      </c>
      <c r="L1348" s="2">
        <v>586.0</v>
      </c>
    </row>
    <row r="1349">
      <c r="A1349" s="38">
        <v>1348.0</v>
      </c>
      <c r="B1349" s="2" t="s">
        <v>10380</v>
      </c>
      <c r="C1349" s="2" t="s">
        <v>10381</v>
      </c>
      <c r="D1349" s="2" t="s">
        <v>10382</v>
      </c>
      <c r="F1349" s="2">
        <v>495.0</v>
      </c>
      <c r="G1349" s="2">
        <v>0.0</v>
      </c>
      <c r="H1349" s="2" t="s">
        <v>10669</v>
      </c>
      <c r="I1349" s="39" t="s">
        <v>10965</v>
      </c>
      <c r="J1349" s="2" t="s">
        <v>10544</v>
      </c>
      <c r="K1349" s="2" t="s">
        <v>10598</v>
      </c>
      <c r="L1349" s="2">
        <v>586.0</v>
      </c>
    </row>
    <row r="1350">
      <c r="A1350" s="38">
        <v>1349.0</v>
      </c>
      <c r="B1350" s="2" t="s">
        <v>10385</v>
      </c>
      <c r="C1350" s="2" t="s">
        <v>10386</v>
      </c>
      <c r="D1350" s="2" t="s">
        <v>10387</v>
      </c>
      <c r="F1350" s="2">
        <v>497.0</v>
      </c>
      <c r="G1350" s="2">
        <v>0.0</v>
      </c>
      <c r="H1350" s="2" t="s">
        <v>10669</v>
      </c>
      <c r="I1350" s="39" t="s">
        <v>10965</v>
      </c>
      <c r="J1350" s="2" t="s">
        <v>10544</v>
      </c>
      <c r="K1350" s="2" t="s">
        <v>10598</v>
      </c>
      <c r="L1350" s="2">
        <v>586.0</v>
      </c>
    </row>
    <row r="1351">
      <c r="A1351" s="38">
        <v>1350.0</v>
      </c>
      <c r="B1351" s="2" t="s">
        <v>10390</v>
      </c>
      <c r="C1351" s="2" t="s">
        <v>10391</v>
      </c>
      <c r="D1351" s="2" t="s">
        <v>10392</v>
      </c>
      <c r="F1351" s="2">
        <v>496.0</v>
      </c>
      <c r="G1351" s="2">
        <v>0.0</v>
      </c>
      <c r="H1351" s="2" t="s">
        <v>10669</v>
      </c>
      <c r="I1351" s="39" t="s">
        <v>10965</v>
      </c>
      <c r="J1351" s="2" t="s">
        <v>10544</v>
      </c>
      <c r="K1351" s="2" t="s">
        <v>10598</v>
      </c>
      <c r="L1351" s="2">
        <v>586.0</v>
      </c>
    </row>
    <row r="1352">
      <c r="A1352" s="38">
        <v>1351.0</v>
      </c>
      <c r="B1352" s="2" t="s">
        <v>10395</v>
      </c>
      <c r="C1352" s="2" t="s">
        <v>10396</v>
      </c>
      <c r="D1352" s="2" t="s">
        <v>10397</v>
      </c>
      <c r="F1352" s="2">
        <v>497.0</v>
      </c>
      <c r="G1352" s="2">
        <v>0.0</v>
      </c>
      <c r="H1352" s="2" t="s">
        <v>10669</v>
      </c>
      <c r="I1352" s="39" t="s">
        <v>10965</v>
      </c>
      <c r="J1352" s="2" t="s">
        <v>10544</v>
      </c>
      <c r="K1352" s="2" t="s">
        <v>10598</v>
      </c>
      <c r="L1352" s="2">
        <v>586.0</v>
      </c>
    </row>
    <row r="1353">
      <c r="A1353" s="38">
        <v>1352.0</v>
      </c>
      <c r="B1353" s="2" t="s">
        <v>10399</v>
      </c>
      <c r="C1353" s="2" t="s">
        <v>10400</v>
      </c>
      <c r="D1353" s="2" t="s">
        <v>10401</v>
      </c>
      <c r="F1353" s="2">
        <v>485.0</v>
      </c>
      <c r="G1353" s="2">
        <v>0.0</v>
      </c>
      <c r="H1353" s="2" t="s">
        <v>10669</v>
      </c>
      <c r="I1353" s="39" t="s">
        <v>10965</v>
      </c>
      <c r="J1353" s="2" t="s">
        <v>10544</v>
      </c>
      <c r="K1353" s="2" t="s">
        <v>10598</v>
      </c>
      <c r="L1353" s="2">
        <v>586.0</v>
      </c>
    </row>
    <row r="1354">
      <c r="A1354" s="38">
        <v>1353.0</v>
      </c>
      <c r="B1354" s="2" t="s">
        <v>10403</v>
      </c>
      <c r="C1354" s="2" t="s">
        <v>10404</v>
      </c>
      <c r="D1354" s="2" t="s">
        <v>10405</v>
      </c>
      <c r="F1354" s="2">
        <v>496.0</v>
      </c>
      <c r="G1354" s="2">
        <v>0.0</v>
      </c>
      <c r="H1354" s="2" t="s">
        <v>10669</v>
      </c>
      <c r="I1354" s="39" t="s">
        <v>10965</v>
      </c>
      <c r="J1354" s="2" t="s">
        <v>10544</v>
      </c>
      <c r="K1354" s="2" t="s">
        <v>10598</v>
      </c>
      <c r="L1354" s="2">
        <v>586.0</v>
      </c>
    </row>
    <row r="1355">
      <c r="A1355" s="38">
        <v>1354.0</v>
      </c>
      <c r="B1355" s="2" t="s">
        <v>3003</v>
      </c>
      <c r="C1355" s="2" t="s">
        <v>3008</v>
      </c>
      <c r="D1355" s="2" t="s">
        <v>3009</v>
      </c>
      <c r="F1355" s="2">
        <v>495.0</v>
      </c>
      <c r="G1355" s="2">
        <v>0.0</v>
      </c>
      <c r="H1355" s="2" t="s">
        <v>10669</v>
      </c>
      <c r="I1355" s="39" t="s">
        <v>10965</v>
      </c>
      <c r="J1355" s="2" t="s">
        <v>10544</v>
      </c>
      <c r="K1355" s="2" t="s">
        <v>10598</v>
      </c>
      <c r="L1355" s="2">
        <v>586.0</v>
      </c>
    </row>
    <row r="1356">
      <c r="A1356" s="38">
        <v>1355.0</v>
      </c>
      <c r="B1356" s="2" t="s">
        <v>10407</v>
      </c>
      <c r="C1356" s="2" t="s">
        <v>10408</v>
      </c>
      <c r="D1356" s="2" t="s">
        <v>10409</v>
      </c>
      <c r="F1356" s="2">
        <v>496.0</v>
      </c>
      <c r="G1356" s="2">
        <v>0.0</v>
      </c>
      <c r="H1356" s="2" t="s">
        <v>10669</v>
      </c>
      <c r="I1356" s="39" t="s">
        <v>10965</v>
      </c>
      <c r="J1356" s="2" t="s">
        <v>10544</v>
      </c>
      <c r="K1356" s="2" t="s">
        <v>10598</v>
      </c>
      <c r="L1356" s="2">
        <v>586.0</v>
      </c>
    </row>
    <row r="1357">
      <c r="A1357" s="38">
        <v>1356.0</v>
      </c>
      <c r="B1357" s="2" t="s">
        <v>10411</v>
      </c>
      <c r="C1357" s="2" t="s">
        <v>10412</v>
      </c>
      <c r="D1357" s="2" t="s">
        <v>10413</v>
      </c>
      <c r="F1357" s="2">
        <v>496.0</v>
      </c>
      <c r="G1357" s="2">
        <v>0.0</v>
      </c>
      <c r="H1357" s="2" t="s">
        <v>10669</v>
      </c>
      <c r="I1357" s="39" t="s">
        <v>10965</v>
      </c>
      <c r="J1357" s="2" t="s">
        <v>10544</v>
      </c>
      <c r="K1357" s="2" t="s">
        <v>10598</v>
      </c>
      <c r="L1357" s="2">
        <v>586.0</v>
      </c>
    </row>
    <row r="1358">
      <c r="A1358" s="38">
        <v>1357.0</v>
      </c>
      <c r="B1358" s="2" t="s">
        <v>2998</v>
      </c>
      <c r="C1358" s="2" t="s">
        <v>2999</v>
      </c>
      <c r="D1358" s="2" t="s">
        <v>10415</v>
      </c>
      <c r="F1358" s="2">
        <v>483.0</v>
      </c>
      <c r="G1358" s="2">
        <v>0.0</v>
      </c>
      <c r="H1358" s="2" t="s">
        <v>10669</v>
      </c>
      <c r="I1358" s="39" t="s">
        <v>10965</v>
      </c>
      <c r="J1358" s="2" t="s">
        <v>10544</v>
      </c>
      <c r="K1358" s="2" t="s">
        <v>10598</v>
      </c>
      <c r="L1358" s="2">
        <v>586.0</v>
      </c>
    </row>
    <row r="1359">
      <c r="A1359" s="38">
        <v>1358.0</v>
      </c>
      <c r="B1359" s="2" t="s">
        <v>10416</v>
      </c>
      <c r="C1359" s="2" t="s">
        <v>10417</v>
      </c>
      <c r="D1359" s="2" t="s">
        <v>10418</v>
      </c>
      <c r="F1359" s="2">
        <v>487.0</v>
      </c>
      <c r="G1359" s="2">
        <v>0.0</v>
      </c>
      <c r="H1359" s="2" t="s">
        <v>10669</v>
      </c>
      <c r="I1359" s="39" t="s">
        <v>10965</v>
      </c>
      <c r="J1359" s="2" t="s">
        <v>10544</v>
      </c>
      <c r="K1359" s="2" t="s">
        <v>10598</v>
      </c>
      <c r="L1359" s="2">
        <v>586.0</v>
      </c>
    </row>
    <row r="1360">
      <c r="A1360" s="38">
        <v>1359.0</v>
      </c>
      <c r="B1360" s="2" t="s">
        <v>10420</v>
      </c>
      <c r="C1360" s="2" t="s">
        <v>8715</v>
      </c>
      <c r="D1360" s="2" t="s">
        <v>10421</v>
      </c>
      <c r="F1360" s="2">
        <v>496.0</v>
      </c>
      <c r="G1360" s="2">
        <v>0.0</v>
      </c>
      <c r="H1360" s="2" t="s">
        <v>10669</v>
      </c>
      <c r="I1360" s="39" t="s">
        <v>10965</v>
      </c>
      <c r="J1360" s="2" t="s">
        <v>10544</v>
      </c>
      <c r="K1360" s="2" t="s">
        <v>10598</v>
      </c>
      <c r="L1360" s="2">
        <v>586.0</v>
      </c>
    </row>
    <row r="1361">
      <c r="A1361" s="38">
        <v>1360.0</v>
      </c>
      <c r="B1361" s="2" t="s">
        <v>10364</v>
      </c>
      <c r="C1361" s="39" t="s">
        <v>1014</v>
      </c>
      <c r="D1361" s="2" t="s">
        <v>10423</v>
      </c>
      <c r="E1361" s="141" t="str">
        <f t="shared" ref="E1361:E1363" si="27">RIGHT(D1361,LEN(D1361) - (FIND(CHAR(160),SUBSTITUTE(D1361,"_",CHAR(160),2))))</f>
        <v>L88F,P194L</v>
      </c>
      <c r="F1361" s="2">
        <v>498.0</v>
      </c>
      <c r="G1361" s="2">
        <v>0.0</v>
      </c>
      <c r="H1361" s="2" t="s">
        <v>10669</v>
      </c>
      <c r="I1361" s="39" t="s">
        <v>10965</v>
      </c>
      <c r="J1361" s="2" t="s">
        <v>10544</v>
      </c>
      <c r="K1361" s="2" t="s">
        <v>10598</v>
      </c>
      <c r="L1361" s="2">
        <v>586.0</v>
      </c>
    </row>
    <row r="1362">
      <c r="A1362" s="38">
        <v>1361.0</v>
      </c>
      <c r="B1362" s="2" t="s">
        <v>10364</v>
      </c>
      <c r="C1362" s="39" t="s">
        <v>1014</v>
      </c>
      <c r="D1362" s="2" t="s">
        <v>10425</v>
      </c>
      <c r="E1362" s="141" t="str">
        <f t="shared" si="27"/>
        <v>L88F</v>
      </c>
      <c r="F1362" s="2">
        <v>498.0</v>
      </c>
      <c r="G1362" s="2">
        <v>0.0</v>
      </c>
      <c r="H1362" s="2" t="s">
        <v>10669</v>
      </c>
      <c r="I1362" s="39" t="s">
        <v>10965</v>
      </c>
      <c r="J1362" s="2" t="s">
        <v>10544</v>
      </c>
      <c r="K1362" s="2" t="s">
        <v>10598</v>
      </c>
      <c r="L1362" s="2">
        <v>586.0</v>
      </c>
    </row>
    <row r="1363">
      <c r="A1363" s="38">
        <v>1362.0</v>
      </c>
      <c r="B1363" s="2" t="s">
        <v>10364</v>
      </c>
      <c r="C1363" s="39" t="s">
        <v>1014</v>
      </c>
      <c r="D1363" s="39" t="s">
        <v>10427</v>
      </c>
      <c r="E1363" s="141" t="str">
        <f t="shared" si="27"/>
        <v>P194L</v>
      </c>
      <c r="F1363" s="2">
        <v>499.0</v>
      </c>
      <c r="G1363" s="2">
        <v>0.0</v>
      </c>
      <c r="H1363" s="2" t="s">
        <v>10669</v>
      </c>
      <c r="I1363" s="39" t="s">
        <v>10965</v>
      </c>
      <c r="J1363" s="2" t="s">
        <v>10544</v>
      </c>
      <c r="K1363" s="2" t="s">
        <v>10598</v>
      </c>
      <c r="L1363" s="2">
        <v>586.0</v>
      </c>
    </row>
    <row r="1364">
      <c r="A1364" s="38">
        <v>1363.0</v>
      </c>
      <c r="B1364" s="2" t="s">
        <v>2998</v>
      </c>
      <c r="C1364" s="2" t="s">
        <v>2999</v>
      </c>
      <c r="D1364" s="2" t="s">
        <v>10429</v>
      </c>
      <c r="E1364" s="141" t="str">
        <f>RIGHT(D1364,LEN(D1364) - (FIND("_",D1364)))</f>
        <v>L88F,P194L</v>
      </c>
      <c r="F1364" s="2">
        <v>483.0</v>
      </c>
      <c r="G1364" s="2">
        <v>0.0</v>
      </c>
      <c r="H1364" s="2" t="s">
        <v>10669</v>
      </c>
      <c r="I1364" s="39" t="s">
        <v>10965</v>
      </c>
      <c r="J1364" s="2" t="s">
        <v>10544</v>
      </c>
      <c r="K1364" s="2" t="s">
        <v>10598</v>
      </c>
      <c r="L1364" s="2">
        <v>586.0</v>
      </c>
    </row>
    <row r="1365">
      <c r="A1365" s="38">
        <v>1364.0</v>
      </c>
      <c r="B1365" s="2" t="s">
        <v>10364</v>
      </c>
      <c r="C1365" s="39" t="s">
        <v>1014</v>
      </c>
      <c r="D1365" s="2" t="s">
        <v>10431</v>
      </c>
      <c r="E1365" s="141" t="str">
        <f>RIGHT(D1365,LEN(D1365) - (FIND(CHAR(160),SUBSTITUTE(D1365,"_",CHAR(160),2))))</f>
        <v>T217M</v>
      </c>
      <c r="F1365" s="2">
        <v>499.0</v>
      </c>
      <c r="G1365" s="2">
        <v>0.0</v>
      </c>
      <c r="H1365" s="2" t="s">
        <v>10669</v>
      </c>
      <c r="I1365" s="39" t="s">
        <v>10965</v>
      </c>
      <c r="J1365" s="2" t="s">
        <v>10544</v>
      </c>
      <c r="K1365" s="2" t="s">
        <v>10598</v>
      </c>
      <c r="L1365" s="2">
        <v>586.0</v>
      </c>
    </row>
    <row r="1366">
      <c r="A1366" s="38">
        <v>1365.0</v>
      </c>
      <c r="B1366" s="2" t="s">
        <v>10399</v>
      </c>
      <c r="C1366" s="2" t="s">
        <v>10400</v>
      </c>
      <c r="D1366" s="2" t="s">
        <v>10433</v>
      </c>
      <c r="E1366" s="141" t="str">
        <f>RIGHT(D1366,LEN(D1366) - (FIND("_",D1366)))</f>
        <v>T217I</v>
      </c>
      <c r="F1366" s="2">
        <v>485.0</v>
      </c>
      <c r="G1366" s="2">
        <v>0.0</v>
      </c>
      <c r="H1366" s="2" t="s">
        <v>10669</v>
      </c>
      <c r="I1366" s="39" t="s">
        <v>10965</v>
      </c>
      <c r="J1366" s="2" t="s">
        <v>10544</v>
      </c>
      <c r="K1366" s="2" t="s">
        <v>10598</v>
      </c>
      <c r="L1366" s="2">
        <v>586.0</v>
      </c>
    </row>
    <row r="1367">
      <c r="A1367" s="38">
        <v>1366.0</v>
      </c>
      <c r="B1367" s="2" t="s">
        <v>10435</v>
      </c>
      <c r="C1367" s="2" t="s">
        <v>1211</v>
      </c>
      <c r="D1367" s="2" t="s">
        <v>10436</v>
      </c>
      <c r="F1367" s="2">
        <v>499.0</v>
      </c>
      <c r="G1367" s="2">
        <v>0.0</v>
      </c>
      <c r="H1367" s="2" t="s">
        <v>10669</v>
      </c>
      <c r="I1367" s="39" t="s">
        <v>10965</v>
      </c>
      <c r="J1367" s="2" t="s">
        <v>10544</v>
      </c>
      <c r="K1367" s="2" t="s">
        <v>10598</v>
      </c>
      <c r="L1367" s="2">
        <v>587.0</v>
      </c>
    </row>
    <row r="1368">
      <c r="A1368" s="38">
        <v>1367.0</v>
      </c>
      <c r="B1368" s="2" t="s">
        <v>10438</v>
      </c>
      <c r="C1368" s="2" t="s">
        <v>1211</v>
      </c>
      <c r="D1368" s="2" t="s">
        <v>10439</v>
      </c>
      <c r="F1368" s="2">
        <v>502.0</v>
      </c>
      <c r="G1368" s="2">
        <v>0.0</v>
      </c>
      <c r="H1368" s="2" t="s">
        <v>10669</v>
      </c>
      <c r="I1368" s="39" t="s">
        <v>10965</v>
      </c>
      <c r="J1368" s="2" t="s">
        <v>10544</v>
      </c>
      <c r="K1368" s="2" t="s">
        <v>10598</v>
      </c>
      <c r="L1368" s="2">
        <v>587.0</v>
      </c>
    </row>
    <row r="1369">
      <c r="A1369" s="38">
        <v>1368.0</v>
      </c>
      <c r="B1369" s="2" t="s">
        <v>10441</v>
      </c>
      <c r="C1369" s="2" t="s">
        <v>1211</v>
      </c>
      <c r="D1369" s="2" t="s">
        <v>10442</v>
      </c>
      <c r="F1369" s="2">
        <v>501.0</v>
      </c>
      <c r="G1369" s="2">
        <v>0.0</v>
      </c>
      <c r="H1369" s="2" t="s">
        <v>10669</v>
      </c>
      <c r="I1369" s="39" t="s">
        <v>10965</v>
      </c>
      <c r="J1369" s="2" t="s">
        <v>10544</v>
      </c>
      <c r="K1369" s="2" t="s">
        <v>10598</v>
      </c>
      <c r="L1369" s="2">
        <v>587.0</v>
      </c>
    </row>
    <row r="1370">
      <c r="A1370" s="38">
        <v>1369.0</v>
      </c>
      <c r="B1370" s="2" t="s">
        <v>10444</v>
      </c>
      <c r="C1370" s="2" t="s">
        <v>1211</v>
      </c>
      <c r="D1370" s="2" t="s">
        <v>10445</v>
      </c>
      <c r="F1370" s="2">
        <v>499.0</v>
      </c>
      <c r="G1370" s="2">
        <v>0.0</v>
      </c>
      <c r="H1370" s="2" t="s">
        <v>10669</v>
      </c>
      <c r="I1370" s="39" t="s">
        <v>10965</v>
      </c>
      <c r="J1370" s="2" t="s">
        <v>10544</v>
      </c>
      <c r="K1370" s="2" t="s">
        <v>10598</v>
      </c>
      <c r="L1370" s="2">
        <v>587.0</v>
      </c>
    </row>
    <row r="1371">
      <c r="A1371" s="38">
        <v>1370.0</v>
      </c>
      <c r="B1371" s="2" t="s">
        <v>10447</v>
      </c>
      <c r="C1371" s="2" t="s">
        <v>1211</v>
      </c>
      <c r="D1371" s="2" t="s">
        <v>10448</v>
      </c>
      <c r="F1371" s="2">
        <v>499.0</v>
      </c>
      <c r="G1371" s="2">
        <v>0.0</v>
      </c>
      <c r="H1371" s="2" t="s">
        <v>10669</v>
      </c>
      <c r="I1371" s="39" t="s">
        <v>10965</v>
      </c>
      <c r="J1371" s="2" t="s">
        <v>10544</v>
      </c>
      <c r="K1371" s="2" t="s">
        <v>10598</v>
      </c>
      <c r="L1371" s="2">
        <v>587.0</v>
      </c>
    </row>
    <row r="1372">
      <c r="A1372" s="38">
        <v>1371.0</v>
      </c>
      <c r="B1372" s="2" t="s">
        <v>10450</v>
      </c>
      <c r="C1372" s="2" t="s">
        <v>1211</v>
      </c>
      <c r="D1372" s="2" t="s">
        <v>10451</v>
      </c>
      <c r="F1372" s="2">
        <v>501.0</v>
      </c>
      <c r="G1372" s="2">
        <v>0.0</v>
      </c>
      <c r="H1372" s="2" t="s">
        <v>10669</v>
      </c>
      <c r="I1372" s="39" t="s">
        <v>10965</v>
      </c>
      <c r="J1372" s="2" t="s">
        <v>10544</v>
      </c>
      <c r="K1372" s="2" t="s">
        <v>10598</v>
      </c>
      <c r="L1372" s="2">
        <v>587.0</v>
      </c>
    </row>
    <row r="1373">
      <c r="A1373" s="38">
        <v>1372.0</v>
      </c>
      <c r="B1373" s="2" t="s">
        <v>10453</v>
      </c>
      <c r="C1373" s="2" t="s">
        <v>1211</v>
      </c>
      <c r="D1373" s="2" t="s">
        <v>10454</v>
      </c>
      <c r="F1373" s="2">
        <v>501.0</v>
      </c>
      <c r="G1373" s="2">
        <v>0.0</v>
      </c>
      <c r="H1373" s="2" t="s">
        <v>10669</v>
      </c>
      <c r="I1373" s="39" t="s">
        <v>10965</v>
      </c>
      <c r="J1373" s="2" t="s">
        <v>10544</v>
      </c>
      <c r="K1373" s="2" t="s">
        <v>10598</v>
      </c>
      <c r="L1373" s="2">
        <v>587.0</v>
      </c>
    </row>
    <row r="1374">
      <c r="A1374" s="38">
        <v>1373.0</v>
      </c>
      <c r="B1374" s="2" t="s">
        <v>10456</v>
      </c>
      <c r="C1374" s="2" t="s">
        <v>1211</v>
      </c>
      <c r="D1374" s="2" t="s">
        <v>10457</v>
      </c>
      <c r="F1374" s="2">
        <v>503.0</v>
      </c>
      <c r="G1374" s="2">
        <v>0.0</v>
      </c>
      <c r="H1374" s="2" t="s">
        <v>10669</v>
      </c>
      <c r="I1374" s="39" t="s">
        <v>10965</v>
      </c>
      <c r="J1374" s="2" t="s">
        <v>10544</v>
      </c>
      <c r="K1374" s="2" t="s">
        <v>10598</v>
      </c>
      <c r="L1374" s="2">
        <v>587.0</v>
      </c>
    </row>
    <row r="1375">
      <c r="A1375" s="38">
        <v>1374.0</v>
      </c>
      <c r="B1375" s="2" t="s">
        <v>10459</v>
      </c>
      <c r="C1375" s="2" t="s">
        <v>1211</v>
      </c>
      <c r="D1375" s="2" t="s">
        <v>10460</v>
      </c>
      <c r="F1375" s="2">
        <v>501.0</v>
      </c>
      <c r="G1375" s="2">
        <v>0.0</v>
      </c>
      <c r="H1375" s="2" t="s">
        <v>10669</v>
      </c>
      <c r="I1375" s="39" t="s">
        <v>10965</v>
      </c>
      <c r="J1375" s="2" t="s">
        <v>10544</v>
      </c>
      <c r="K1375" s="2" t="s">
        <v>10598</v>
      </c>
      <c r="L1375" s="2">
        <v>587.0</v>
      </c>
    </row>
    <row r="1376">
      <c r="A1376" s="38">
        <v>1375.0</v>
      </c>
      <c r="B1376" s="2" t="s">
        <v>10462</v>
      </c>
      <c r="C1376" s="2" t="s">
        <v>1211</v>
      </c>
      <c r="D1376" s="2" t="s">
        <v>10463</v>
      </c>
      <c r="F1376" s="2">
        <v>501.0</v>
      </c>
      <c r="G1376" s="2">
        <v>0.0</v>
      </c>
      <c r="H1376" s="2" t="s">
        <v>10669</v>
      </c>
      <c r="I1376" s="39" t="s">
        <v>10965</v>
      </c>
      <c r="J1376" s="2" t="s">
        <v>10544</v>
      </c>
      <c r="K1376" s="2" t="s">
        <v>10598</v>
      </c>
      <c r="L1376" s="2">
        <v>587.0</v>
      </c>
    </row>
    <row r="1377">
      <c r="A1377" s="38">
        <v>1376.0</v>
      </c>
      <c r="B1377" s="2" t="s">
        <v>10465</v>
      </c>
      <c r="C1377" s="2" t="s">
        <v>1211</v>
      </c>
      <c r="D1377" s="2" t="s">
        <v>10466</v>
      </c>
      <c r="F1377" s="2">
        <v>501.0</v>
      </c>
      <c r="G1377" s="2">
        <v>0.0</v>
      </c>
      <c r="H1377" s="2" t="s">
        <v>10669</v>
      </c>
      <c r="I1377" s="39" t="s">
        <v>10965</v>
      </c>
      <c r="J1377" s="2" t="s">
        <v>10544</v>
      </c>
      <c r="K1377" s="2" t="s">
        <v>10598</v>
      </c>
      <c r="L1377" s="2">
        <v>587.0</v>
      </c>
    </row>
    <row r="1378">
      <c r="A1378" s="38">
        <v>1377.0</v>
      </c>
      <c r="B1378" s="2" t="s">
        <v>10468</v>
      </c>
      <c r="C1378" s="2" t="s">
        <v>1211</v>
      </c>
      <c r="D1378" s="2" t="s">
        <v>10469</v>
      </c>
      <c r="F1378" s="2">
        <v>499.0</v>
      </c>
      <c r="G1378" s="2">
        <v>0.0</v>
      </c>
      <c r="H1378" s="2" t="s">
        <v>10669</v>
      </c>
      <c r="I1378" s="39" t="s">
        <v>10965</v>
      </c>
      <c r="J1378" s="2" t="s">
        <v>10544</v>
      </c>
      <c r="K1378" s="2" t="s">
        <v>10598</v>
      </c>
      <c r="L1378" s="2">
        <v>587.0</v>
      </c>
    </row>
    <row r="1379">
      <c r="A1379" s="38">
        <v>1378.0</v>
      </c>
      <c r="B1379" s="2" t="s">
        <v>2998</v>
      </c>
      <c r="C1379" s="2" t="s">
        <v>2999</v>
      </c>
      <c r="D1379" s="2" t="s">
        <v>10415</v>
      </c>
      <c r="F1379" s="2">
        <v>479.0</v>
      </c>
      <c r="G1379" s="2">
        <v>0.0</v>
      </c>
      <c r="H1379" s="2" t="s">
        <v>10542</v>
      </c>
      <c r="I1379" s="39" t="s">
        <v>10965</v>
      </c>
      <c r="J1379" s="2" t="s">
        <v>10544</v>
      </c>
      <c r="K1379" s="2" t="s">
        <v>10598</v>
      </c>
      <c r="L1379" s="2">
        <v>588.0</v>
      </c>
    </row>
    <row r="1380">
      <c r="A1380" s="38">
        <v>1379.0</v>
      </c>
      <c r="B1380" s="2" t="s">
        <v>10420</v>
      </c>
      <c r="C1380" s="2" t="s">
        <v>8715</v>
      </c>
      <c r="D1380" s="2" t="s">
        <v>10471</v>
      </c>
      <c r="F1380" s="2">
        <v>493.0</v>
      </c>
      <c r="G1380" s="2">
        <v>0.0</v>
      </c>
      <c r="H1380" s="2" t="s">
        <v>10542</v>
      </c>
      <c r="I1380" s="39" t="s">
        <v>10965</v>
      </c>
      <c r="J1380" s="2" t="s">
        <v>10544</v>
      </c>
      <c r="K1380" s="2" t="s">
        <v>10598</v>
      </c>
      <c r="L1380" s="2">
        <v>588.0</v>
      </c>
    </row>
    <row r="1381">
      <c r="A1381" s="38">
        <v>1380.0</v>
      </c>
      <c r="B1381" s="2" t="s">
        <v>10472</v>
      </c>
      <c r="C1381" s="2" t="s">
        <v>2388</v>
      </c>
      <c r="D1381" s="2" t="s">
        <v>10473</v>
      </c>
      <c r="F1381" s="2">
        <v>483.0</v>
      </c>
      <c r="G1381" s="2">
        <v>0.0</v>
      </c>
      <c r="H1381" s="2" t="s">
        <v>10669</v>
      </c>
      <c r="I1381" s="39" t="s">
        <v>10965</v>
      </c>
      <c r="J1381" s="2" t="s">
        <v>10544</v>
      </c>
      <c r="K1381" s="2" t="s">
        <v>10598</v>
      </c>
      <c r="L1381" s="2">
        <v>586.0</v>
      </c>
      <c r="M1381" s="2" t="s">
        <v>10475</v>
      </c>
    </row>
    <row r="1382">
      <c r="A1382" s="2">
        <v>1381.0</v>
      </c>
      <c r="B1382" s="2" t="s">
        <v>3184</v>
      </c>
      <c r="C1382" s="2" t="s">
        <v>2955</v>
      </c>
      <c r="D1382" s="113" t="s">
        <v>11019</v>
      </c>
      <c r="E1382" s="2" t="s">
        <v>11020</v>
      </c>
      <c r="F1382" s="2">
        <v>444.0</v>
      </c>
      <c r="G1382" s="2">
        <v>0.0</v>
      </c>
      <c r="H1382" s="2" t="s">
        <v>10542</v>
      </c>
      <c r="I1382" s="2" t="s">
        <v>11021</v>
      </c>
      <c r="J1382" s="2" t="s">
        <v>10544</v>
      </c>
      <c r="K1382" s="2" t="s">
        <v>10598</v>
      </c>
      <c r="L1382" s="2">
        <v>602.0</v>
      </c>
    </row>
    <row r="1383">
      <c r="A1383" s="38">
        <v>1382.0</v>
      </c>
      <c r="B1383" s="2" t="s">
        <v>3184</v>
      </c>
      <c r="C1383" s="2" t="s">
        <v>2955</v>
      </c>
      <c r="D1383" s="113" t="s">
        <v>11019</v>
      </c>
      <c r="E1383" s="2" t="s">
        <v>11022</v>
      </c>
      <c r="F1383" s="2">
        <v>533.0</v>
      </c>
      <c r="G1383" s="2">
        <v>0.0</v>
      </c>
      <c r="H1383" s="2" t="s">
        <v>10542</v>
      </c>
      <c r="I1383" s="2" t="s">
        <v>11021</v>
      </c>
      <c r="J1383" s="2" t="s">
        <v>10544</v>
      </c>
      <c r="K1383" s="2" t="s">
        <v>10598</v>
      </c>
      <c r="L1383" s="2">
        <v>602.0</v>
      </c>
    </row>
    <row r="1384">
      <c r="A1384" s="2">
        <v>1383.0</v>
      </c>
      <c r="B1384" s="2" t="s">
        <v>3184</v>
      </c>
      <c r="C1384" s="2" t="s">
        <v>2955</v>
      </c>
      <c r="D1384" s="113" t="s">
        <v>11019</v>
      </c>
      <c r="E1384" s="2" t="s">
        <v>11023</v>
      </c>
      <c r="F1384" s="2">
        <v>444.0</v>
      </c>
      <c r="G1384" s="2">
        <v>0.0</v>
      </c>
      <c r="H1384" s="2" t="s">
        <v>10542</v>
      </c>
      <c r="I1384" s="2" t="s">
        <v>11021</v>
      </c>
      <c r="J1384" s="2" t="s">
        <v>10544</v>
      </c>
      <c r="K1384" s="2" t="s">
        <v>10598</v>
      </c>
      <c r="L1384" s="2">
        <v>602.0</v>
      </c>
    </row>
    <row r="1385">
      <c r="A1385" s="38">
        <v>1384.0</v>
      </c>
      <c r="B1385" s="2" t="s">
        <v>10476</v>
      </c>
      <c r="C1385" s="2" t="s">
        <v>2524</v>
      </c>
      <c r="D1385" s="2" t="s">
        <v>10477</v>
      </c>
      <c r="F1385" s="2">
        <v>478.0</v>
      </c>
      <c r="G1385" s="2">
        <v>0.0</v>
      </c>
      <c r="H1385" s="2" t="s">
        <v>10526</v>
      </c>
      <c r="I1385" s="2" t="s">
        <v>11021</v>
      </c>
      <c r="J1385" s="2" t="s">
        <v>10544</v>
      </c>
      <c r="K1385" s="2" t="s">
        <v>10598</v>
      </c>
      <c r="L1385" s="2">
        <v>604.0</v>
      </c>
    </row>
    <row r="1386">
      <c r="A1386" s="2">
        <v>1385.0</v>
      </c>
      <c r="B1386" s="2" t="s">
        <v>10476</v>
      </c>
      <c r="C1386" s="2" t="s">
        <v>2524</v>
      </c>
      <c r="D1386" s="2" t="s">
        <v>10477</v>
      </c>
      <c r="E1386" s="2" t="s">
        <v>11024</v>
      </c>
      <c r="F1386" s="2">
        <v>497.0</v>
      </c>
      <c r="G1386" s="2">
        <v>0.0</v>
      </c>
      <c r="H1386" s="2" t="s">
        <v>10526</v>
      </c>
      <c r="I1386" s="2" t="s">
        <v>11021</v>
      </c>
      <c r="J1386" s="2" t="s">
        <v>10544</v>
      </c>
      <c r="K1386" s="2" t="s">
        <v>10598</v>
      </c>
      <c r="L1386" s="2">
        <v>604.0</v>
      </c>
    </row>
    <row r="1387">
      <c r="A1387" s="38">
        <v>1386.0</v>
      </c>
      <c r="B1387" s="2" t="s">
        <v>10476</v>
      </c>
      <c r="C1387" s="2" t="s">
        <v>2524</v>
      </c>
      <c r="D1387" s="2" t="s">
        <v>10477</v>
      </c>
      <c r="E1387" s="2" t="s">
        <v>11025</v>
      </c>
      <c r="F1387" s="2">
        <v>481.0</v>
      </c>
      <c r="G1387" s="2">
        <v>0.0</v>
      </c>
      <c r="H1387" s="2" t="s">
        <v>10526</v>
      </c>
      <c r="I1387" s="2" t="s">
        <v>11021</v>
      </c>
      <c r="J1387" s="2" t="s">
        <v>10544</v>
      </c>
      <c r="K1387" s="2" t="s">
        <v>10598</v>
      </c>
      <c r="L1387" s="2">
        <v>604.0</v>
      </c>
    </row>
    <row r="1388">
      <c r="A1388" s="2">
        <v>1387.0</v>
      </c>
      <c r="B1388" s="2" t="s">
        <v>10476</v>
      </c>
      <c r="C1388" s="2" t="s">
        <v>2524</v>
      </c>
      <c r="D1388" s="2" t="s">
        <v>10477</v>
      </c>
      <c r="E1388" s="2" t="s">
        <v>11026</v>
      </c>
      <c r="F1388" s="2">
        <v>500.0</v>
      </c>
      <c r="G1388" s="2">
        <v>0.0</v>
      </c>
      <c r="H1388" s="2" t="s">
        <v>10526</v>
      </c>
      <c r="I1388" s="2" t="s">
        <v>11021</v>
      </c>
      <c r="J1388" s="2" t="s">
        <v>10544</v>
      </c>
      <c r="K1388" s="2" t="s">
        <v>10598</v>
      </c>
      <c r="L1388" s="2">
        <v>604.0</v>
      </c>
    </row>
    <row r="1389">
      <c r="A1389" s="2">
        <v>1388.0</v>
      </c>
      <c r="B1389" s="2" t="s">
        <v>10479</v>
      </c>
      <c r="C1389" s="2" t="s">
        <v>2921</v>
      </c>
      <c r="D1389" s="2" t="s">
        <v>10480</v>
      </c>
      <c r="F1389" s="2">
        <v>500.0</v>
      </c>
      <c r="G1389" s="2">
        <v>0.0</v>
      </c>
      <c r="H1389" s="2" t="s">
        <v>10526</v>
      </c>
      <c r="I1389" s="2" t="s">
        <v>11021</v>
      </c>
      <c r="J1389" s="2" t="s">
        <v>10544</v>
      </c>
      <c r="K1389" s="2" t="s">
        <v>10598</v>
      </c>
      <c r="L1389" s="2">
        <v>604.0</v>
      </c>
    </row>
    <row r="1390">
      <c r="A1390" s="38">
        <v>1389.0</v>
      </c>
      <c r="B1390" s="2" t="s">
        <v>10479</v>
      </c>
      <c r="C1390" s="2" t="s">
        <v>2921</v>
      </c>
      <c r="D1390" s="2" t="s">
        <v>10480</v>
      </c>
      <c r="E1390" s="2" t="s">
        <v>11024</v>
      </c>
      <c r="F1390" s="2">
        <v>481.0</v>
      </c>
      <c r="G1390" s="2">
        <v>0.0</v>
      </c>
      <c r="H1390" s="2" t="s">
        <v>10526</v>
      </c>
      <c r="I1390" s="2" t="s">
        <v>11021</v>
      </c>
      <c r="J1390" s="2" t="s">
        <v>10544</v>
      </c>
      <c r="K1390" s="2" t="s">
        <v>10598</v>
      </c>
      <c r="L1390" s="2">
        <v>604.0</v>
      </c>
    </row>
    <row r="1391">
      <c r="A1391" s="2">
        <v>1390.0</v>
      </c>
      <c r="B1391" s="2" t="s">
        <v>10479</v>
      </c>
      <c r="C1391" s="2" t="s">
        <v>2921</v>
      </c>
      <c r="D1391" s="2" t="s">
        <v>10480</v>
      </c>
      <c r="E1391" s="2" t="s">
        <v>11025</v>
      </c>
      <c r="F1391" s="2">
        <v>497.0</v>
      </c>
      <c r="G1391" s="2">
        <v>0.0</v>
      </c>
      <c r="H1391" s="2" t="s">
        <v>10526</v>
      </c>
      <c r="I1391" s="2" t="s">
        <v>11021</v>
      </c>
      <c r="J1391" s="2" t="s">
        <v>10544</v>
      </c>
      <c r="K1391" s="2" t="s">
        <v>10598</v>
      </c>
      <c r="L1391" s="2">
        <v>604.0</v>
      </c>
    </row>
    <row r="1392">
      <c r="A1392" s="2">
        <v>1391.0</v>
      </c>
      <c r="B1392" s="2" t="s">
        <v>10479</v>
      </c>
      <c r="C1392" s="2" t="s">
        <v>2921</v>
      </c>
      <c r="D1392" s="2" t="s">
        <v>10480</v>
      </c>
      <c r="E1392" s="2" t="s">
        <v>11026</v>
      </c>
      <c r="F1392" s="2">
        <v>478.0</v>
      </c>
      <c r="G1392" s="2">
        <v>0.0</v>
      </c>
      <c r="H1392" s="2" t="s">
        <v>10526</v>
      </c>
      <c r="I1392" s="2" t="s">
        <v>11021</v>
      </c>
      <c r="J1392" s="2" t="s">
        <v>10544</v>
      </c>
      <c r="K1392" s="2" t="s">
        <v>10598</v>
      </c>
      <c r="L1392" s="2">
        <v>604.0</v>
      </c>
    </row>
    <row r="1393">
      <c r="A1393" s="2">
        <v>1392.0</v>
      </c>
      <c r="B1393" s="2" t="s">
        <v>10497</v>
      </c>
      <c r="C1393" s="2" t="s">
        <v>10498</v>
      </c>
      <c r="D1393" s="2" t="s">
        <v>11027</v>
      </c>
      <c r="E1393" s="2" t="s">
        <v>1240</v>
      </c>
      <c r="F1393" s="2">
        <v>443.0</v>
      </c>
      <c r="G1393" s="2">
        <v>0.0</v>
      </c>
      <c r="H1393" s="2" t="s">
        <v>10519</v>
      </c>
      <c r="I1393" s="2" t="s">
        <v>11021</v>
      </c>
      <c r="J1393" s="2" t="s">
        <v>10544</v>
      </c>
      <c r="K1393" s="2" t="s">
        <v>10598</v>
      </c>
      <c r="L1393" s="2">
        <v>605.0</v>
      </c>
    </row>
    <row r="1394">
      <c r="A1394" s="2">
        <v>1393.0</v>
      </c>
      <c r="B1394" s="2" t="s">
        <v>2069</v>
      </c>
      <c r="C1394" s="2" t="s">
        <v>2070</v>
      </c>
      <c r="D1394" s="2"/>
      <c r="E1394" s="2"/>
      <c r="F1394" s="2">
        <v>444.0</v>
      </c>
      <c r="G1394" s="2">
        <v>0.0</v>
      </c>
      <c r="H1394" s="2" t="s">
        <v>10519</v>
      </c>
      <c r="I1394" s="2" t="s">
        <v>11021</v>
      </c>
      <c r="J1394" s="2" t="s">
        <v>10544</v>
      </c>
      <c r="K1394" s="2" t="s">
        <v>10598</v>
      </c>
      <c r="L1394" s="2">
        <v>605.0</v>
      </c>
    </row>
    <row r="1395">
      <c r="A1395" s="2">
        <v>1394.0</v>
      </c>
      <c r="B1395" s="2" t="s">
        <v>10504</v>
      </c>
      <c r="C1395" s="2" t="s">
        <v>10505</v>
      </c>
      <c r="D1395" s="2"/>
      <c r="E1395" s="2"/>
      <c r="F1395" s="2">
        <v>427.0</v>
      </c>
      <c r="G1395" s="2">
        <v>0.0</v>
      </c>
      <c r="H1395" s="2" t="s">
        <v>10519</v>
      </c>
      <c r="I1395" s="2" t="s">
        <v>11021</v>
      </c>
      <c r="J1395" s="2" t="s">
        <v>10544</v>
      </c>
      <c r="K1395" s="2" t="s">
        <v>10598</v>
      </c>
      <c r="L1395" s="2">
        <v>605.0</v>
      </c>
    </row>
    <row r="1396">
      <c r="A1396" s="2">
        <v>1395.0</v>
      </c>
      <c r="B1396" s="2" t="s">
        <v>10485</v>
      </c>
      <c r="C1396" s="2" t="s">
        <v>10486</v>
      </c>
      <c r="D1396" s="2" t="s">
        <v>10482</v>
      </c>
      <c r="F1396" s="2">
        <v>463.0</v>
      </c>
      <c r="G1396" s="2">
        <v>0.0</v>
      </c>
      <c r="H1396" s="2" t="s">
        <v>10519</v>
      </c>
      <c r="I1396" s="2" t="s">
        <v>11028</v>
      </c>
      <c r="J1396" s="2" t="s">
        <v>10544</v>
      </c>
      <c r="K1396" s="2" t="s">
        <v>10598</v>
      </c>
      <c r="L1396" s="2">
        <v>607.0</v>
      </c>
    </row>
    <row r="1397">
      <c r="A1397" s="2">
        <v>1396.0</v>
      </c>
      <c r="B1397" s="2" t="s">
        <v>10485</v>
      </c>
      <c r="C1397" s="2" t="s">
        <v>10486</v>
      </c>
      <c r="D1397" s="2" t="s">
        <v>10488</v>
      </c>
      <c r="F1397" s="2">
        <v>426.0</v>
      </c>
      <c r="G1397" s="2">
        <v>0.0</v>
      </c>
      <c r="H1397" s="2" t="s">
        <v>10519</v>
      </c>
      <c r="I1397" s="2" t="s">
        <v>11028</v>
      </c>
      <c r="J1397" s="2" t="s">
        <v>10544</v>
      </c>
      <c r="K1397" s="2" t="s">
        <v>10598</v>
      </c>
      <c r="L1397" s="2">
        <v>607.0</v>
      </c>
    </row>
    <row r="1398">
      <c r="A1398" s="2">
        <v>1397.0</v>
      </c>
      <c r="B1398" s="2" t="s">
        <v>10485</v>
      </c>
      <c r="C1398" s="2" t="s">
        <v>10486</v>
      </c>
      <c r="D1398" s="2" t="s">
        <v>10489</v>
      </c>
      <c r="F1398" s="2">
        <v>524.0</v>
      </c>
      <c r="G1398" s="2">
        <v>0.0</v>
      </c>
      <c r="H1398" s="2" t="s">
        <v>10519</v>
      </c>
      <c r="I1398" s="2" t="s">
        <v>11028</v>
      </c>
      <c r="J1398" s="2" t="s">
        <v>10544</v>
      </c>
      <c r="K1398" s="2" t="s">
        <v>10598</v>
      </c>
      <c r="L1398" s="2">
        <v>607.0</v>
      </c>
    </row>
    <row r="1399">
      <c r="B1399" s="2"/>
      <c r="C1399" s="2"/>
      <c r="D1399" s="2"/>
    </row>
    <row r="1400">
      <c r="B1400" s="2"/>
      <c r="C1400" s="2"/>
      <c r="D1400" s="2"/>
    </row>
    <row r="1401">
      <c r="B1401" s="92"/>
      <c r="C1401" s="92"/>
    </row>
    <row r="1402">
      <c r="B1402" s="92"/>
      <c r="C1402" s="92"/>
    </row>
    <row r="1403">
      <c r="B1403" s="92"/>
      <c r="C1403" s="92"/>
    </row>
    <row r="1404">
      <c r="B1404" s="92"/>
      <c r="C1404" s="92"/>
    </row>
    <row r="1405">
      <c r="B1405" s="92"/>
      <c r="C1405" s="92"/>
    </row>
    <row r="1406">
      <c r="B1406" s="92"/>
      <c r="C1406" s="92"/>
      <c r="D1406" s="130"/>
      <c r="E1406" s="130"/>
    </row>
    <row r="1407">
      <c r="B1407" s="92"/>
      <c r="C1407" s="92"/>
      <c r="D1407" s="130"/>
      <c r="E1407" s="130"/>
    </row>
    <row r="1408">
      <c r="B1408" s="92"/>
      <c r="C1408" s="92"/>
    </row>
    <row r="1409">
      <c r="B1409" s="92"/>
      <c r="C1409" s="92"/>
    </row>
    <row r="1410">
      <c r="B1410" s="92"/>
      <c r="C1410" s="92"/>
      <c r="D1410" s="130"/>
      <c r="E1410" s="130"/>
    </row>
    <row r="1411">
      <c r="B1411" s="92"/>
      <c r="C1411" s="92"/>
      <c r="D1411" s="130"/>
      <c r="E1411" s="130"/>
    </row>
    <row r="1412">
      <c r="B1412" s="92"/>
      <c r="C1412" s="92"/>
    </row>
    <row r="1413">
      <c r="B1413" s="92"/>
      <c r="C1413" s="92"/>
    </row>
    <row r="1414">
      <c r="B1414" s="92"/>
      <c r="C1414" s="92"/>
    </row>
    <row r="1415">
      <c r="B1415" s="92"/>
      <c r="C1415" s="92"/>
    </row>
    <row r="1416">
      <c r="B1416" s="92"/>
      <c r="C1416" s="92"/>
      <c r="D1416" s="130"/>
      <c r="E1416" s="130"/>
    </row>
    <row r="1417">
      <c r="B1417" s="92"/>
      <c r="C1417" s="92"/>
    </row>
    <row r="1418">
      <c r="B1418" s="92"/>
      <c r="C1418" s="92"/>
    </row>
    <row r="1419">
      <c r="B1419" s="92"/>
      <c r="C1419" s="92"/>
    </row>
    <row r="1420">
      <c r="B1420" s="92"/>
      <c r="C1420" s="92"/>
    </row>
    <row r="1421">
      <c r="B1421" s="92"/>
      <c r="C1421" s="92"/>
    </row>
    <row r="1422">
      <c r="B1422" s="92"/>
      <c r="C1422" s="92"/>
    </row>
    <row r="1423">
      <c r="B1423" s="92"/>
      <c r="C1423" s="92"/>
    </row>
    <row r="1424">
      <c r="B1424" s="92"/>
      <c r="C1424" s="92"/>
    </row>
    <row r="1425">
      <c r="B1425" s="92"/>
      <c r="C1425" s="92"/>
    </row>
    <row r="1426">
      <c r="B1426" s="92"/>
      <c r="C1426" s="92"/>
      <c r="D1426" s="39"/>
      <c r="E1426" s="39"/>
    </row>
    <row r="1427">
      <c r="B1427" s="92"/>
      <c r="C1427" s="92"/>
      <c r="D1427" s="39"/>
      <c r="E1427" s="39"/>
    </row>
    <row r="1428">
      <c r="B1428" s="92"/>
      <c r="C1428" s="92"/>
      <c r="D1428" s="39"/>
      <c r="E1428" s="39"/>
    </row>
    <row r="1429">
      <c r="B1429" s="92"/>
      <c r="C1429" s="92"/>
    </row>
    <row r="1430">
      <c r="B1430" s="92"/>
      <c r="C1430" s="92"/>
    </row>
    <row r="1431">
      <c r="B1431" s="92"/>
      <c r="C1431" s="92"/>
    </row>
    <row r="1432">
      <c r="B1432" s="92"/>
      <c r="C1432" s="92"/>
    </row>
    <row r="1433">
      <c r="B1433" s="92"/>
      <c r="C1433" s="92"/>
    </row>
    <row r="1434">
      <c r="B1434" s="92"/>
      <c r="C1434" s="92"/>
    </row>
    <row r="1435">
      <c r="B1435" s="92"/>
      <c r="C1435" s="92"/>
    </row>
    <row r="1436">
      <c r="B1436" s="92"/>
      <c r="C1436" s="92"/>
    </row>
    <row r="1437">
      <c r="B1437" s="92"/>
      <c r="C1437" s="92"/>
    </row>
    <row r="1438">
      <c r="B1438" s="92"/>
      <c r="C1438" s="92"/>
    </row>
    <row r="1439">
      <c r="B1439" s="92"/>
      <c r="C1439" s="92"/>
    </row>
    <row r="1440">
      <c r="B1440" s="92"/>
      <c r="C1440" s="92"/>
    </row>
    <row r="1441">
      <c r="B1441" s="92"/>
      <c r="C1441" s="92"/>
      <c r="D1441" s="130"/>
      <c r="E1441" s="130"/>
    </row>
    <row r="1442">
      <c r="B1442" s="92"/>
      <c r="C1442" s="92"/>
    </row>
    <row r="1443">
      <c r="B1443" s="92"/>
      <c r="C1443" s="92"/>
    </row>
    <row r="1444">
      <c r="B1444" s="92"/>
      <c r="C1444" s="92"/>
    </row>
    <row r="1445">
      <c r="B1445" s="92"/>
      <c r="C1445" s="92"/>
      <c r="D1445" s="130"/>
      <c r="E1445" s="130"/>
    </row>
    <row r="1446">
      <c r="B1446" s="92"/>
      <c r="C1446" s="92"/>
      <c r="D1446" s="130"/>
      <c r="E1446" s="130"/>
    </row>
    <row r="1447">
      <c r="B1447" s="92"/>
      <c r="C1447" s="92"/>
      <c r="D1447" s="130"/>
      <c r="E1447" s="130"/>
    </row>
    <row r="1448">
      <c r="B1448" s="92"/>
      <c r="C1448" s="92"/>
      <c r="D1448" s="130"/>
      <c r="E1448" s="130"/>
    </row>
    <row r="1449">
      <c r="B1449" s="92"/>
      <c r="C1449" s="92"/>
      <c r="D1449" s="130"/>
      <c r="E1449" s="130"/>
    </row>
    <row r="1450">
      <c r="B1450" s="92"/>
      <c r="C1450" s="92"/>
      <c r="D1450" s="130"/>
      <c r="E1450" s="130"/>
    </row>
    <row r="1451">
      <c r="B1451" s="92"/>
      <c r="C1451" s="92"/>
      <c r="D1451" s="130"/>
      <c r="E1451" s="130"/>
    </row>
    <row r="1452">
      <c r="B1452" s="92"/>
      <c r="C1452" s="92"/>
    </row>
    <row r="1453">
      <c r="B1453" s="92"/>
      <c r="C1453" s="92"/>
    </row>
    <row r="1454">
      <c r="B1454" s="92"/>
      <c r="C1454" s="92"/>
    </row>
    <row r="1455">
      <c r="B1455" s="92"/>
      <c r="C1455" s="92"/>
    </row>
    <row r="1456">
      <c r="B1456" s="92"/>
      <c r="C1456" s="92"/>
    </row>
    <row r="1457">
      <c r="B1457" s="92"/>
      <c r="C1457" s="92"/>
    </row>
    <row r="1458">
      <c r="B1458" s="92"/>
      <c r="C1458" s="92"/>
      <c r="E1458" s="6"/>
    </row>
    <row r="1459">
      <c r="B1459" s="92"/>
      <c r="C1459" s="92"/>
      <c r="E1459" s="6"/>
    </row>
    <row r="1460">
      <c r="B1460" s="92"/>
      <c r="C1460" s="92"/>
      <c r="E1460" s="136"/>
    </row>
    <row r="1461">
      <c r="B1461" s="92"/>
      <c r="C1461" s="92"/>
      <c r="E1461" s="137"/>
    </row>
    <row r="1462">
      <c r="B1462" s="92"/>
      <c r="C1462" s="92"/>
      <c r="E1462" s="6"/>
    </row>
    <row r="1463">
      <c r="B1463" s="92"/>
      <c r="C1463" s="92"/>
      <c r="E1463" s="136"/>
    </row>
    <row r="1464">
      <c r="B1464" s="92"/>
      <c r="C1464" s="92"/>
    </row>
    <row r="1465">
      <c r="B1465" s="92"/>
      <c r="C1465" s="92"/>
    </row>
    <row r="1466">
      <c r="B1466" s="92"/>
      <c r="C1466" s="92"/>
    </row>
    <row r="1467">
      <c r="B1467" s="92"/>
      <c r="C1467" s="92"/>
    </row>
    <row r="1468">
      <c r="B1468" s="92"/>
      <c r="C1468" s="92"/>
    </row>
    <row r="1469">
      <c r="B1469" s="92"/>
      <c r="C1469" s="92"/>
    </row>
    <row r="1470">
      <c r="B1470" s="92"/>
      <c r="C1470" s="92"/>
    </row>
    <row r="1471">
      <c r="B1471" s="92"/>
      <c r="C1471" s="92"/>
    </row>
    <row r="1472">
      <c r="B1472" s="92"/>
      <c r="C1472" s="92"/>
    </row>
    <row r="1473">
      <c r="B1473" s="92"/>
      <c r="C1473" s="92"/>
    </row>
    <row r="1474">
      <c r="B1474" s="92"/>
      <c r="C1474" s="92"/>
    </row>
    <row r="1475">
      <c r="B1475" s="92"/>
      <c r="C1475" s="92"/>
    </row>
    <row r="1476">
      <c r="B1476" s="92"/>
      <c r="C1476" s="92"/>
    </row>
    <row r="1477">
      <c r="B1477" s="92"/>
      <c r="C1477" s="92"/>
    </row>
    <row r="1478">
      <c r="B1478" s="92"/>
      <c r="C1478" s="92"/>
    </row>
    <row r="1479">
      <c r="B1479" s="92"/>
      <c r="C1479" s="92"/>
    </row>
    <row r="1480">
      <c r="B1480" s="92"/>
      <c r="C1480" s="92"/>
      <c r="E1480" s="114"/>
    </row>
    <row r="1481">
      <c r="B1481" s="92"/>
      <c r="C1481" s="92"/>
      <c r="E1481" s="114"/>
    </row>
    <row r="1482">
      <c r="B1482" s="92"/>
      <c r="C1482" s="92"/>
    </row>
    <row r="1483">
      <c r="B1483" s="92"/>
      <c r="C1483" s="92"/>
      <c r="E1483" s="39"/>
    </row>
    <row r="1484">
      <c r="B1484" s="92"/>
      <c r="C1484" s="92"/>
    </row>
    <row r="1485">
      <c r="B1485" s="92"/>
      <c r="C1485" s="92"/>
      <c r="E1485" s="39"/>
    </row>
    <row r="1486">
      <c r="B1486" s="92"/>
      <c r="C1486" s="92"/>
    </row>
    <row r="1487">
      <c r="B1487" s="92"/>
      <c r="C1487" s="92"/>
    </row>
    <row r="1488">
      <c r="B1488" s="92"/>
      <c r="C1488" s="92"/>
    </row>
    <row r="1489">
      <c r="B1489" s="92"/>
      <c r="C1489" s="92"/>
      <c r="E1489" s="39"/>
    </row>
    <row r="1490">
      <c r="B1490" s="92"/>
      <c r="C1490" s="92"/>
      <c r="E1490" s="39"/>
    </row>
    <row r="1491">
      <c r="B1491" s="92"/>
      <c r="C1491" s="92"/>
    </row>
    <row r="1492">
      <c r="B1492" s="92"/>
      <c r="C1492" s="92"/>
    </row>
    <row r="1493">
      <c r="B1493" s="92"/>
      <c r="C1493" s="92"/>
      <c r="E1493" s="39"/>
    </row>
    <row r="1494">
      <c r="B1494" s="92"/>
      <c r="C1494" s="92"/>
      <c r="E1494" s="114"/>
    </row>
    <row r="1495">
      <c r="B1495" s="92"/>
      <c r="C1495" s="92"/>
      <c r="E1495" s="114"/>
    </row>
    <row r="1496">
      <c r="B1496" s="92"/>
      <c r="C1496" s="92"/>
      <c r="E1496" s="114"/>
    </row>
    <row r="1497">
      <c r="B1497" s="92"/>
      <c r="C1497" s="92"/>
      <c r="E1497" s="114"/>
    </row>
    <row r="1498">
      <c r="B1498" s="92"/>
      <c r="C1498" s="92"/>
      <c r="E1498" s="114"/>
    </row>
    <row r="1499">
      <c r="B1499" s="92"/>
      <c r="C1499" s="92"/>
    </row>
    <row r="1500">
      <c r="B1500" s="92"/>
      <c r="C1500" s="92"/>
      <c r="E1500" s="114"/>
    </row>
    <row r="1501">
      <c r="B1501" s="92"/>
      <c r="C1501" s="92"/>
      <c r="E1501" s="114"/>
    </row>
    <row r="1502">
      <c r="B1502" s="92"/>
      <c r="C1502" s="92"/>
    </row>
    <row r="1503">
      <c r="B1503" s="92"/>
      <c r="C1503" s="92"/>
      <c r="E1503" s="114"/>
    </row>
    <row r="1504">
      <c r="B1504" s="92"/>
      <c r="C1504" s="92"/>
      <c r="E1504" s="114"/>
    </row>
    <row r="1505">
      <c r="B1505" s="92"/>
      <c r="C1505" s="92"/>
      <c r="E1505" s="114"/>
    </row>
    <row r="1506">
      <c r="B1506" s="92"/>
      <c r="C1506" s="92"/>
      <c r="E1506" s="39"/>
    </row>
    <row r="1507">
      <c r="B1507" s="92"/>
      <c r="C1507" s="92"/>
      <c r="E1507" s="39"/>
    </row>
    <row r="1508">
      <c r="B1508" s="92"/>
      <c r="C1508" s="92"/>
      <c r="E1508" s="39"/>
    </row>
    <row r="1509">
      <c r="B1509" s="92"/>
      <c r="C1509" s="92"/>
      <c r="E1509" s="39"/>
    </row>
    <row r="1510">
      <c r="B1510" s="92"/>
      <c r="C1510" s="92"/>
      <c r="E1510" s="39"/>
    </row>
    <row r="1511">
      <c r="B1511" s="92"/>
      <c r="C1511" s="92"/>
      <c r="E1511" s="39"/>
    </row>
    <row r="1512">
      <c r="B1512" s="92"/>
      <c r="C1512" s="92"/>
      <c r="E1512" s="39"/>
    </row>
    <row r="1513">
      <c r="B1513" s="92"/>
      <c r="C1513" s="92"/>
      <c r="E1513" s="39"/>
    </row>
    <row r="1514">
      <c r="B1514" s="92"/>
      <c r="C1514" s="92"/>
    </row>
    <row r="1515">
      <c r="B1515" s="92"/>
      <c r="C1515" s="92"/>
    </row>
    <row r="1516">
      <c r="B1516" s="92"/>
      <c r="C1516" s="92"/>
    </row>
    <row r="1517">
      <c r="B1517" s="92"/>
      <c r="C1517" s="92"/>
    </row>
    <row r="1518">
      <c r="B1518" s="92"/>
      <c r="C1518" s="92"/>
    </row>
    <row r="1519">
      <c r="B1519" s="92"/>
      <c r="C1519" s="92"/>
    </row>
    <row r="1520">
      <c r="B1520" s="92"/>
      <c r="C1520" s="92"/>
    </row>
    <row r="1521">
      <c r="B1521" s="92"/>
      <c r="C1521" s="92"/>
    </row>
    <row r="1522">
      <c r="B1522" s="92"/>
      <c r="C1522" s="92"/>
    </row>
    <row r="1523">
      <c r="B1523" s="92"/>
      <c r="C1523" s="92"/>
    </row>
    <row r="1524">
      <c r="B1524" s="92"/>
      <c r="C1524" s="92"/>
    </row>
    <row r="1525">
      <c r="B1525" s="92"/>
      <c r="C1525" s="92"/>
    </row>
    <row r="1526">
      <c r="B1526" s="92"/>
      <c r="C1526" s="92"/>
    </row>
    <row r="1527">
      <c r="B1527" s="92"/>
      <c r="C1527" s="92"/>
    </row>
    <row r="1528">
      <c r="B1528" s="92"/>
      <c r="C1528" s="92"/>
    </row>
    <row r="1529">
      <c r="B1529" s="92"/>
      <c r="C1529" s="92"/>
    </row>
    <row r="1530">
      <c r="B1530" s="92"/>
      <c r="C1530" s="92"/>
    </row>
    <row r="1531">
      <c r="B1531" s="92"/>
      <c r="C1531" s="92"/>
    </row>
    <row r="1532">
      <c r="B1532" s="92"/>
      <c r="C1532" s="92"/>
    </row>
    <row r="1533">
      <c r="B1533" s="92"/>
      <c r="C1533" s="92"/>
    </row>
    <row r="1534">
      <c r="B1534" s="92"/>
      <c r="C1534" s="92"/>
    </row>
    <row r="1535">
      <c r="B1535" s="92"/>
      <c r="C1535" s="92"/>
    </row>
    <row r="1536">
      <c r="B1536" s="92"/>
      <c r="C1536" s="92"/>
    </row>
    <row r="1537">
      <c r="B1537" s="92"/>
      <c r="C1537" s="92"/>
    </row>
    <row r="1538">
      <c r="B1538" s="92"/>
      <c r="C1538" s="92"/>
    </row>
    <row r="1539">
      <c r="B1539" s="92"/>
      <c r="C1539" s="92"/>
    </row>
    <row r="1540">
      <c r="B1540" s="92"/>
      <c r="C1540" s="92"/>
    </row>
    <row r="1541">
      <c r="B1541" s="92"/>
      <c r="C1541" s="92"/>
    </row>
    <row r="1542">
      <c r="B1542" s="92"/>
      <c r="C1542" s="92"/>
    </row>
    <row r="1543">
      <c r="B1543" s="92"/>
      <c r="C1543" s="92"/>
      <c r="E1543" s="114"/>
    </row>
    <row r="1544">
      <c r="B1544" s="92"/>
      <c r="C1544" s="92"/>
      <c r="E1544" s="114"/>
    </row>
    <row r="1545">
      <c r="B1545" s="92"/>
      <c r="C1545" s="92"/>
      <c r="E1545" s="114"/>
    </row>
    <row r="1546">
      <c r="B1546" s="92"/>
      <c r="C1546" s="92"/>
      <c r="E1546" s="114"/>
    </row>
    <row r="1547">
      <c r="B1547" s="92"/>
      <c r="C1547" s="92"/>
      <c r="E1547" s="114"/>
    </row>
    <row r="1548">
      <c r="B1548" s="92"/>
      <c r="C1548" s="92"/>
      <c r="E1548" s="114"/>
    </row>
    <row r="1549">
      <c r="B1549" s="92"/>
      <c r="C1549" s="92"/>
      <c r="E1549" s="114"/>
    </row>
    <row r="1550">
      <c r="B1550" s="92"/>
      <c r="C1550" s="92"/>
      <c r="E1550" s="114"/>
    </row>
    <row r="1551">
      <c r="B1551" s="92"/>
      <c r="C1551" s="92"/>
      <c r="E1551" s="114"/>
    </row>
    <row r="1552">
      <c r="B1552" s="92"/>
      <c r="C1552" s="92"/>
      <c r="E1552" s="114"/>
    </row>
    <row r="1553">
      <c r="B1553" s="92"/>
      <c r="C1553" s="92"/>
      <c r="E1553" s="39"/>
    </row>
    <row r="1554">
      <c r="B1554" s="92"/>
      <c r="C1554" s="92"/>
      <c r="E1554" s="114"/>
    </row>
    <row r="1555">
      <c r="B1555" s="92"/>
      <c r="C1555" s="92"/>
      <c r="E1555" s="114"/>
    </row>
    <row r="1556">
      <c r="B1556" s="92"/>
      <c r="C1556" s="92"/>
      <c r="E1556" s="114"/>
    </row>
    <row r="1557">
      <c r="B1557" s="92"/>
      <c r="C1557" s="92"/>
      <c r="E1557" s="114"/>
    </row>
    <row r="1558">
      <c r="B1558" s="92"/>
      <c r="C1558" s="92"/>
      <c r="E1558" s="114"/>
    </row>
    <row r="1559">
      <c r="B1559" s="92"/>
      <c r="C1559" s="92"/>
      <c r="E1559" s="114"/>
    </row>
    <row r="1560">
      <c r="B1560" s="92"/>
      <c r="C1560" s="92"/>
      <c r="E1560" s="114"/>
    </row>
    <row r="1561">
      <c r="B1561" s="92"/>
      <c r="C1561" s="92"/>
      <c r="E1561" s="39"/>
    </row>
    <row r="1562">
      <c r="B1562" s="92"/>
      <c r="C1562" s="92"/>
      <c r="E1562" s="39"/>
    </row>
    <row r="1563">
      <c r="B1563" s="92"/>
      <c r="C1563" s="92"/>
      <c r="E1563" s="39"/>
    </row>
    <row r="1564">
      <c r="B1564" s="92"/>
      <c r="C1564" s="92"/>
      <c r="E1564" s="39"/>
    </row>
    <row r="1565">
      <c r="B1565" s="92"/>
      <c r="C1565" s="92"/>
      <c r="E1565" s="39"/>
    </row>
    <row r="1566">
      <c r="B1566" s="92"/>
      <c r="C1566" s="92"/>
    </row>
    <row r="1567">
      <c r="B1567" s="92"/>
      <c r="C1567" s="92"/>
      <c r="E1567" s="39"/>
    </row>
    <row r="1568">
      <c r="B1568" s="92"/>
      <c r="C1568" s="92"/>
      <c r="E1568" s="39"/>
    </row>
    <row r="1569">
      <c r="B1569" s="92"/>
      <c r="C1569" s="92"/>
      <c r="E1569" s="39"/>
    </row>
    <row r="1570">
      <c r="B1570" s="92"/>
      <c r="C1570" s="92"/>
      <c r="E1570" s="39"/>
    </row>
    <row r="1571">
      <c r="B1571" s="92"/>
      <c r="C1571" s="92"/>
      <c r="E1571" s="39"/>
    </row>
    <row r="1572">
      <c r="B1572" s="92"/>
      <c r="C1572" s="92"/>
      <c r="E1572" s="39"/>
    </row>
    <row r="1573">
      <c r="B1573" s="92"/>
      <c r="C1573" s="92"/>
      <c r="E1573" s="39"/>
    </row>
    <row r="1574">
      <c r="B1574" s="92"/>
      <c r="C1574" s="92"/>
      <c r="E1574" s="39"/>
    </row>
    <row r="1575">
      <c r="B1575" s="92"/>
      <c r="C1575" s="92"/>
    </row>
    <row r="1576">
      <c r="B1576" s="92"/>
      <c r="C1576" s="92"/>
      <c r="E1576" s="39"/>
    </row>
    <row r="1577">
      <c r="B1577" s="92"/>
      <c r="C1577" s="92"/>
      <c r="E1577" s="39"/>
    </row>
    <row r="1578">
      <c r="B1578" s="92"/>
      <c r="C1578" s="92"/>
    </row>
    <row r="1579">
      <c r="B1579" s="92"/>
      <c r="C1579" s="92"/>
    </row>
    <row r="1580">
      <c r="B1580" s="92"/>
      <c r="C1580" s="92"/>
    </row>
    <row r="1581">
      <c r="B1581" s="92"/>
      <c r="C1581" s="92"/>
    </row>
    <row r="1582">
      <c r="B1582" s="92"/>
      <c r="C1582" s="92"/>
    </row>
    <row r="1583">
      <c r="B1583" s="92"/>
      <c r="C1583" s="92"/>
    </row>
    <row r="1584">
      <c r="B1584" s="92"/>
      <c r="C1584" s="92"/>
    </row>
    <row r="1585">
      <c r="B1585" s="92"/>
      <c r="C1585" s="92"/>
    </row>
    <row r="1586">
      <c r="B1586" s="92"/>
      <c r="C1586" s="92"/>
    </row>
    <row r="1587">
      <c r="B1587" s="92"/>
      <c r="C1587" s="92"/>
    </row>
    <row r="1588">
      <c r="B1588" s="92"/>
      <c r="C1588" s="92"/>
      <c r="D1588" s="39"/>
      <c r="E1588" s="39"/>
    </row>
    <row r="1589">
      <c r="B1589" s="92"/>
      <c r="C1589" s="92"/>
    </row>
    <row r="1590">
      <c r="B1590" s="92"/>
      <c r="C1590" s="92"/>
    </row>
    <row r="1591">
      <c r="B1591" s="92"/>
      <c r="C1591" s="92"/>
      <c r="D1591" s="39"/>
      <c r="E1591" s="39"/>
    </row>
    <row r="1592">
      <c r="B1592" s="92"/>
      <c r="C1592" s="92"/>
    </row>
    <row r="1593">
      <c r="B1593" s="92"/>
      <c r="C1593" s="92"/>
      <c r="E1593" s="114"/>
    </row>
    <row r="1594">
      <c r="B1594" s="92"/>
      <c r="C1594" s="92"/>
      <c r="E1594" s="114"/>
    </row>
    <row r="1595">
      <c r="B1595" s="92"/>
      <c r="C1595" s="92"/>
      <c r="E1595" s="114"/>
    </row>
    <row r="1596">
      <c r="B1596" s="92"/>
      <c r="C1596" s="92"/>
      <c r="E1596" s="39"/>
    </row>
    <row r="1597">
      <c r="B1597" s="92"/>
      <c r="C1597" s="92"/>
      <c r="E1597" s="39"/>
    </row>
    <row r="1598">
      <c r="B1598" s="92"/>
      <c r="C1598" s="92"/>
    </row>
    <row r="1599">
      <c r="B1599" s="92"/>
      <c r="C1599" s="92"/>
    </row>
    <row r="1600">
      <c r="B1600" s="92"/>
      <c r="C1600" s="92"/>
    </row>
    <row r="1601">
      <c r="B1601" s="92"/>
      <c r="C1601" s="92"/>
    </row>
    <row r="1602">
      <c r="B1602" s="92"/>
      <c r="C1602" s="92"/>
    </row>
    <row r="1603">
      <c r="B1603" s="92"/>
      <c r="C1603" s="92"/>
    </row>
    <row r="1604">
      <c r="B1604" s="92"/>
      <c r="C1604" s="92"/>
    </row>
    <row r="1605">
      <c r="B1605" s="92"/>
      <c r="C1605" s="92"/>
    </row>
    <row r="1606">
      <c r="B1606" s="92"/>
      <c r="C1606" s="92"/>
    </row>
    <row r="1607">
      <c r="B1607" s="92"/>
      <c r="C1607" s="92"/>
    </row>
    <row r="1608">
      <c r="B1608" s="92"/>
      <c r="C1608" s="92"/>
    </row>
    <row r="1609">
      <c r="B1609" s="92"/>
      <c r="C1609" s="92"/>
    </row>
    <row r="1610">
      <c r="B1610" s="92"/>
      <c r="C1610" s="92"/>
    </row>
    <row r="1611">
      <c r="B1611" s="92"/>
      <c r="C1611" s="92"/>
    </row>
    <row r="1612">
      <c r="B1612" s="92"/>
      <c r="C1612" s="92"/>
    </row>
    <row r="1613">
      <c r="B1613" s="92"/>
      <c r="C1613" s="92"/>
    </row>
    <row r="1614">
      <c r="B1614" s="92"/>
      <c r="C1614" s="92"/>
    </row>
    <row r="1615">
      <c r="B1615" s="92"/>
      <c r="C1615" s="92"/>
    </row>
    <row r="1616">
      <c r="B1616" s="92"/>
      <c r="C1616" s="92"/>
    </row>
    <row r="1617">
      <c r="B1617" s="92"/>
      <c r="C1617" s="92"/>
    </row>
    <row r="1618">
      <c r="B1618" s="92"/>
      <c r="C1618" s="92"/>
    </row>
    <row r="1619">
      <c r="B1619" s="92"/>
      <c r="C1619" s="92"/>
    </row>
    <row r="1620">
      <c r="B1620" s="92"/>
      <c r="C1620" s="92"/>
    </row>
    <row r="1621">
      <c r="B1621" s="92"/>
      <c r="C1621" s="92"/>
    </row>
    <row r="1622">
      <c r="B1622" s="92"/>
      <c r="C1622" s="92"/>
    </row>
    <row r="1623">
      <c r="B1623" s="92"/>
      <c r="C1623" s="92"/>
    </row>
    <row r="1624">
      <c r="B1624" s="92"/>
      <c r="C1624" s="92"/>
    </row>
    <row r="1625">
      <c r="B1625" s="92"/>
      <c r="C1625" s="92"/>
    </row>
    <row r="1626">
      <c r="B1626" s="92"/>
      <c r="C1626" s="92"/>
    </row>
    <row r="1627">
      <c r="B1627" s="92"/>
      <c r="C1627" s="92"/>
    </row>
    <row r="1628">
      <c r="B1628" s="92"/>
      <c r="C1628" s="92"/>
    </row>
    <row r="1629">
      <c r="B1629" s="92"/>
      <c r="C1629" s="92"/>
    </row>
    <row r="1630">
      <c r="B1630" s="92"/>
      <c r="C1630" s="92"/>
    </row>
    <row r="1631">
      <c r="B1631" s="92"/>
      <c r="C1631" s="92"/>
    </row>
    <row r="1632">
      <c r="B1632" s="92"/>
      <c r="C1632" s="92"/>
    </row>
    <row r="1633">
      <c r="B1633" s="92"/>
      <c r="C1633" s="92"/>
    </row>
    <row r="1634">
      <c r="B1634" s="92"/>
      <c r="C1634" s="92"/>
    </row>
    <row r="1635">
      <c r="B1635" s="92"/>
      <c r="C1635" s="92"/>
    </row>
    <row r="1636">
      <c r="B1636" s="92"/>
      <c r="C1636" s="92"/>
    </row>
    <row r="1637">
      <c r="B1637" s="92"/>
      <c r="C1637" s="92"/>
    </row>
    <row r="1638">
      <c r="B1638" s="92"/>
      <c r="C1638" s="92"/>
    </row>
    <row r="1639">
      <c r="B1639" s="92"/>
      <c r="C1639" s="92"/>
    </row>
    <row r="1640">
      <c r="B1640" s="92"/>
      <c r="C1640" s="92"/>
    </row>
    <row r="1641">
      <c r="B1641" s="92"/>
      <c r="C1641" s="92"/>
    </row>
    <row r="1642">
      <c r="B1642" s="92"/>
      <c r="C1642" s="92"/>
    </row>
    <row r="1643">
      <c r="B1643" s="92"/>
      <c r="C1643" s="92"/>
    </row>
    <row r="1644">
      <c r="B1644" s="92"/>
      <c r="C1644" s="92"/>
    </row>
    <row r="1645">
      <c r="B1645" s="92"/>
      <c r="C1645" s="92"/>
    </row>
    <row r="1646">
      <c r="B1646" s="92"/>
      <c r="C1646" s="92"/>
    </row>
    <row r="1647">
      <c r="B1647" s="92"/>
      <c r="C1647" s="92"/>
    </row>
    <row r="1648">
      <c r="B1648" s="92"/>
      <c r="C1648" s="92"/>
    </row>
    <row r="1649">
      <c r="B1649" s="92"/>
      <c r="C1649" s="92"/>
    </row>
    <row r="1650">
      <c r="B1650" s="92"/>
      <c r="C1650" s="92"/>
    </row>
    <row r="1651">
      <c r="B1651" s="92"/>
      <c r="C1651" s="92"/>
    </row>
    <row r="1652">
      <c r="B1652" s="92"/>
      <c r="C1652" s="92"/>
    </row>
    <row r="1653">
      <c r="B1653" s="92"/>
      <c r="C1653" s="92"/>
    </row>
    <row r="1654">
      <c r="B1654" s="92"/>
      <c r="C1654" s="92"/>
    </row>
    <row r="1655">
      <c r="B1655" s="92"/>
      <c r="C1655" s="92"/>
    </row>
    <row r="1656">
      <c r="B1656" s="92"/>
      <c r="C1656" s="92"/>
    </row>
    <row r="1657">
      <c r="B1657" s="92"/>
      <c r="C1657" s="92"/>
    </row>
    <row r="1658">
      <c r="B1658" s="92"/>
      <c r="C1658" s="92"/>
    </row>
    <row r="1659">
      <c r="B1659" s="92"/>
      <c r="C1659" s="92"/>
    </row>
    <row r="1660">
      <c r="B1660" s="92"/>
      <c r="C1660" s="92"/>
    </row>
    <row r="1661">
      <c r="B1661" s="92"/>
      <c r="C1661" s="92"/>
    </row>
    <row r="1662">
      <c r="B1662" s="92"/>
      <c r="C1662" s="92"/>
    </row>
    <row r="1663">
      <c r="B1663" s="92"/>
      <c r="C1663" s="92"/>
    </row>
    <row r="1664">
      <c r="B1664" s="92"/>
      <c r="C1664" s="92"/>
    </row>
    <row r="1665">
      <c r="B1665" s="92"/>
      <c r="C1665" s="92"/>
    </row>
    <row r="1666">
      <c r="B1666" s="92"/>
      <c r="C1666" s="92"/>
    </row>
    <row r="1667">
      <c r="B1667" s="92"/>
      <c r="C1667" s="92"/>
    </row>
    <row r="1668">
      <c r="B1668" s="92"/>
      <c r="C1668" s="92"/>
    </row>
    <row r="1669">
      <c r="B1669" s="92"/>
      <c r="C1669" s="92"/>
    </row>
    <row r="1670">
      <c r="B1670" s="92"/>
      <c r="C1670" s="92"/>
    </row>
    <row r="1671">
      <c r="B1671" s="92"/>
      <c r="C1671" s="92"/>
    </row>
    <row r="1672">
      <c r="B1672" s="92"/>
      <c r="C1672" s="92"/>
    </row>
    <row r="1673">
      <c r="B1673" s="92"/>
      <c r="C1673" s="92"/>
    </row>
    <row r="1674">
      <c r="B1674" s="92"/>
      <c r="C1674" s="92"/>
    </row>
    <row r="1675">
      <c r="B1675" s="92"/>
      <c r="C1675" s="92"/>
    </row>
    <row r="1676">
      <c r="B1676" s="92"/>
      <c r="C1676" s="92"/>
    </row>
    <row r="1677">
      <c r="B1677" s="92"/>
      <c r="C1677" s="92"/>
    </row>
    <row r="1678">
      <c r="B1678" s="92"/>
      <c r="C1678" s="92"/>
    </row>
    <row r="1679">
      <c r="B1679" s="92"/>
      <c r="C1679" s="92"/>
    </row>
    <row r="1680">
      <c r="B1680" s="92"/>
      <c r="C1680" s="92"/>
    </row>
    <row r="1681">
      <c r="B1681" s="92"/>
      <c r="C1681" s="92"/>
    </row>
    <row r="1682">
      <c r="B1682" s="92"/>
      <c r="C1682" s="92"/>
    </row>
    <row r="1683">
      <c r="B1683" s="92"/>
      <c r="C1683" s="92"/>
    </row>
    <row r="1684">
      <c r="B1684" s="92"/>
      <c r="C1684" s="92"/>
    </row>
    <row r="1685">
      <c r="B1685" s="92"/>
      <c r="C1685" s="92"/>
    </row>
    <row r="1686">
      <c r="B1686" s="92"/>
      <c r="C1686" s="92"/>
    </row>
    <row r="1687">
      <c r="B1687" s="92"/>
      <c r="C1687" s="92"/>
    </row>
    <row r="1688">
      <c r="B1688" s="92"/>
      <c r="C1688" s="92"/>
    </row>
    <row r="1689">
      <c r="B1689" s="92"/>
      <c r="C1689" s="92"/>
    </row>
    <row r="1690">
      <c r="B1690" s="92"/>
      <c r="C1690" s="92"/>
    </row>
    <row r="1691">
      <c r="B1691" s="92"/>
      <c r="C1691" s="92"/>
    </row>
    <row r="1692">
      <c r="B1692" s="92"/>
      <c r="C1692" s="92"/>
    </row>
    <row r="1693">
      <c r="B1693" s="92"/>
      <c r="C1693" s="92"/>
    </row>
    <row r="1694">
      <c r="B1694" s="92"/>
      <c r="C1694" s="92"/>
    </row>
    <row r="1695">
      <c r="B1695" s="92"/>
      <c r="C1695" s="92"/>
    </row>
    <row r="1696">
      <c r="B1696" s="92"/>
      <c r="C1696" s="92"/>
    </row>
    <row r="1697">
      <c r="B1697" s="92"/>
      <c r="C1697" s="92"/>
    </row>
    <row r="1698">
      <c r="B1698" s="92"/>
      <c r="C1698" s="92"/>
    </row>
    <row r="1699">
      <c r="B1699" s="92"/>
      <c r="C1699" s="92"/>
    </row>
    <row r="1700">
      <c r="B1700" s="92"/>
      <c r="C1700" s="92"/>
    </row>
    <row r="1701">
      <c r="B1701" s="92"/>
      <c r="C1701" s="92"/>
    </row>
    <row r="1702">
      <c r="B1702" s="92"/>
      <c r="C1702" s="92"/>
    </row>
    <row r="1703">
      <c r="B1703" s="92"/>
      <c r="C1703" s="92"/>
    </row>
    <row r="1704">
      <c r="B1704" s="92"/>
      <c r="C1704" s="92"/>
    </row>
    <row r="1705">
      <c r="B1705" s="92"/>
      <c r="C1705" s="92"/>
    </row>
    <row r="1706">
      <c r="B1706" s="92"/>
      <c r="C1706" s="92"/>
    </row>
    <row r="1707">
      <c r="B1707" s="92"/>
      <c r="C1707" s="92"/>
    </row>
    <row r="1708">
      <c r="B1708" s="92"/>
      <c r="C1708" s="92"/>
    </row>
    <row r="1709">
      <c r="B1709" s="92"/>
      <c r="C1709" s="92"/>
    </row>
    <row r="1710">
      <c r="B1710" s="92"/>
      <c r="C1710" s="92"/>
    </row>
    <row r="1711">
      <c r="B1711" s="92"/>
      <c r="C1711" s="92"/>
    </row>
    <row r="1712">
      <c r="B1712" s="92"/>
      <c r="C1712" s="92"/>
    </row>
    <row r="1713">
      <c r="B1713" s="92"/>
      <c r="C1713" s="92"/>
    </row>
    <row r="1714">
      <c r="B1714" s="92"/>
      <c r="C1714" s="92"/>
    </row>
    <row r="1715">
      <c r="B1715" s="92"/>
      <c r="C1715" s="92"/>
    </row>
    <row r="1716">
      <c r="B1716" s="92"/>
      <c r="C1716" s="92"/>
    </row>
    <row r="1717">
      <c r="B1717" s="92"/>
      <c r="C1717" s="92"/>
    </row>
    <row r="1718">
      <c r="B1718" s="92"/>
      <c r="C1718" s="92"/>
    </row>
    <row r="1719">
      <c r="B1719" s="92"/>
      <c r="C1719" s="92"/>
    </row>
    <row r="1720">
      <c r="B1720" s="92"/>
      <c r="C1720" s="92"/>
    </row>
    <row r="1721">
      <c r="B1721" s="92"/>
      <c r="C1721" s="92"/>
    </row>
    <row r="1722">
      <c r="B1722" s="92"/>
      <c r="C1722" s="92"/>
    </row>
    <row r="1723">
      <c r="B1723" s="92"/>
      <c r="C1723" s="92"/>
    </row>
    <row r="1724">
      <c r="B1724" s="92"/>
      <c r="C1724" s="92"/>
    </row>
    <row r="1725">
      <c r="B1725" s="92"/>
      <c r="C1725" s="92"/>
    </row>
    <row r="1726">
      <c r="B1726" s="92"/>
      <c r="C1726" s="92"/>
    </row>
    <row r="1727">
      <c r="B1727" s="92"/>
      <c r="C1727" s="92"/>
    </row>
    <row r="1728">
      <c r="B1728" s="92"/>
      <c r="C1728" s="92"/>
    </row>
    <row r="1729">
      <c r="B1729" s="92"/>
      <c r="C1729" s="92"/>
    </row>
    <row r="1730">
      <c r="B1730" s="92"/>
      <c r="C1730" s="92"/>
    </row>
    <row r="1731">
      <c r="B1731" s="92"/>
      <c r="C1731" s="92"/>
    </row>
    <row r="1732">
      <c r="B1732" s="92"/>
      <c r="C1732" s="92"/>
    </row>
    <row r="1733">
      <c r="B1733" s="92"/>
      <c r="C1733" s="92"/>
    </row>
    <row r="1734">
      <c r="B1734" s="92"/>
      <c r="C1734" s="92"/>
    </row>
    <row r="1735">
      <c r="B1735" s="92"/>
      <c r="C1735" s="92"/>
    </row>
    <row r="1736">
      <c r="B1736" s="92"/>
      <c r="C1736" s="92"/>
    </row>
    <row r="1737">
      <c r="B1737" s="92"/>
      <c r="C1737" s="92"/>
    </row>
    <row r="1738">
      <c r="B1738" s="92"/>
      <c r="C1738" s="92"/>
    </row>
    <row r="1739">
      <c r="B1739" s="92"/>
      <c r="C1739" s="92"/>
    </row>
    <row r="1740">
      <c r="B1740" s="92"/>
      <c r="C1740" s="92"/>
    </row>
    <row r="1741">
      <c r="B1741" s="92"/>
      <c r="C1741" s="92"/>
    </row>
    <row r="1742">
      <c r="B1742" s="92"/>
      <c r="C1742" s="92"/>
    </row>
    <row r="1743">
      <c r="B1743" s="92"/>
      <c r="C1743" s="92"/>
    </row>
    <row r="1744">
      <c r="B1744" s="92"/>
      <c r="C1744" s="92"/>
    </row>
    <row r="1745">
      <c r="B1745" s="92"/>
      <c r="C1745" s="92"/>
    </row>
    <row r="1746">
      <c r="B1746" s="92"/>
      <c r="C1746" s="92"/>
    </row>
    <row r="1747">
      <c r="B1747" s="92"/>
      <c r="C1747" s="92"/>
    </row>
    <row r="1748">
      <c r="B1748" s="92"/>
      <c r="C1748" s="92"/>
    </row>
    <row r="1749">
      <c r="B1749" s="92"/>
      <c r="C1749" s="92"/>
    </row>
    <row r="1750">
      <c r="B1750" s="92"/>
      <c r="C1750" s="92"/>
    </row>
    <row r="1751">
      <c r="B1751" s="92"/>
      <c r="C1751" s="92"/>
    </row>
    <row r="1752">
      <c r="B1752" s="92"/>
      <c r="C1752" s="92"/>
    </row>
    <row r="1753">
      <c r="B1753" s="92"/>
      <c r="C1753" s="92"/>
    </row>
    <row r="1754">
      <c r="B1754" s="92"/>
      <c r="C1754" s="92"/>
    </row>
    <row r="1755">
      <c r="B1755" s="92"/>
      <c r="C1755" s="92"/>
    </row>
    <row r="1756">
      <c r="B1756" s="92"/>
      <c r="C1756" s="92"/>
    </row>
    <row r="1757">
      <c r="B1757" s="92"/>
      <c r="C1757" s="92"/>
    </row>
    <row r="1758">
      <c r="B1758" s="92"/>
      <c r="C1758" s="92"/>
    </row>
    <row r="1759">
      <c r="B1759" s="92"/>
      <c r="C1759" s="92"/>
    </row>
    <row r="1760">
      <c r="B1760" s="92"/>
      <c r="C1760" s="92"/>
    </row>
    <row r="1761">
      <c r="B1761" s="92"/>
      <c r="C1761" s="92"/>
    </row>
    <row r="1762">
      <c r="B1762" s="92"/>
      <c r="C1762" s="92"/>
    </row>
    <row r="1763">
      <c r="B1763" s="92"/>
      <c r="C1763" s="92"/>
    </row>
    <row r="1764">
      <c r="B1764" s="92"/>
      <c r="C1764" s="92"/>
    </row>
    <row r="1765">
      <c r="B1765" s="92"/>
      <c r="C1765" s="92"/>
    </row>
    <row r="1766">
      <c r="B1766" s="92"/>
      <c r="C1766" s="92"/>
    </row>
    <row r="1767">
      <c r="B1767" s="92"/>
      <c r="C1767" s="92"/>
    </row>
    <row r="1768">
      <c r="B1768" s="92"/>
      <c r="C1768" s="92"/>
    </row>
    <row r="1769">
      <c r="B1769" s="92"/>
      <c r="C1769" s="92"/>
    </row>
    <row r="1770">
      <c r="B1770" s="92"/>
      <c r="C1770" s="92"/>
    </row>
    <row r="1771">
      <c r="B1771" s="92"/>
      <c r="C1771" s="92"/>
    </row>
    <row r="1772">
      <c r="B1772" s="92"/>
      <c r="C1772" s="92"/>
    </row>
    <row r="1773">
      <c r="B1773" s="92"/>
      <c r="C1773" s="92"/>
    </row>
    <row r="1774">
      <c r="B1774" s="92"/>
      <c r="C1774" s="92"/>
    </row>
    <row r="1775">
      <c r="B1775" s="92"/>
      <c r="C1775" s="92"/>
    </row>
    <row r="1776">
      <c r="B1776" s="92"/>
      <c r="C1776" s="92"/>
    </row>
    <row r="1777">
      <c r="B1777" s="92"/>
      <c r="C1777" s="92"/>
    </row>
    <row r="1778">
      <c r="B1778" s="92"/>
      <c r="C1778" s="92"/>
    </row>
    <row r="1779">
      <c r="B1779" s="92"/>
      <c r="C1779" s="92"/>
    </row>
    <row r="1780">
      <c r="B1780" s="92"/>
      <c r="C1780" s="92"/>
    </row>
    <row r="1781">
      <c r="B1781" s="92"/>
      <c r="C1781" s="92"/>
    </row>
    <row r="1782">
      <c r="B1782" s="92"/>
      <c r="C1782" s="92"/>
    </row>
    <row r="1783">
      <c r="B1783" s="92"/>
      <c r="C1783" s="92"/>
    </row>
    <row r="1784">
      <c r="B1784" s="92"/>
      <c r="C1784" s="92"/>
    </row>
    <row r="1785">
      <c r="B1785" s="92"/>
      <c r="C1785" s="92"/>
    </row>
    <row r="1786">
      <c r="B1786" s="92"/>
      <c r="C1786" s="92"/>
    </row>
    <row r="1787">
      <c r="B1787" s="92"/>
      <c r="C1787" s="92"/>
    </row>
    <row r="1788">
      <c r="B1788" s="92"/>
      <c r="C1788" s="92"/>
    </row>
    <row r="1789">
      <c r="B1789" s="92"/>
      <c r="C1789" s="92"/>
    </row>
    <row r="1790">
      <c r="B1790" s="92"/>
      <c r="C1790" s="92"/>
    </row>
    <row r="1791">
      <c r="B1791" s="92"/>
      <c r="C1791" s="92"/>
    </row>
    <row r="1792">
      <c r="B1792" s="92"/>
      <c r="C1792" s="92"/>
    </row>
    <row r="1793">
      <c r="B1793" s="92"/>
      <c r="C1793" s="92"/>
    </row>
    <row r="1794">
      <c r="B1794" s="92"/>
      <c r="C1794" s="92"/>
    </row>
    <row r="1795">
      <c r="B1795" s="92"/>
      <c r="C1795" s="92"/>
    </row>
    <row r="1796">
      <c r="B1796" s="92"/>
      <c r="C1796" s="92"/>
    </row>
    <row r="1797">
      <c r="B1797" s="92"/>
      <c r="C1797" s="92"/>
    </row>
    <row r="1798">
      <c r="B1798" s="92"/>
      <c r="C1798" s="92"/>
    </row>
    <row r="1799">
      <c r="B1799" s="92"/>
      <c r="C1799" s="92"/>
    </row>
    <row r="1800">
      <c r="B1800" s="92"/>
      <c r="C1800" s="92"/>
    </row>
    <row r="1801">
      <c r="B1801" s="92"/>
      <c r="C1801" s="92"/>
    </row>
    <row r="1802">
      <c r="B1802" s="92"/>
      <c r="C1802" s="92"/>
    </row>
    <row r="1803">
      <c r="B1803" s="92"/>
      <c r="C1803" s="92"/>
    </row>
    <row r="1804">
      <c r="B1804" s="92"/>
      <c r="C1804" s="92"/>
    </row>
    <row r="1805">
      <c r="B1805" s="92"/>
      <c r="C1805" s="92"/>
    </row>
    <row r="1806">
      <c r="B1806" s="92"/>
      <c r="C1806" s="92"/>
    </row>
    <row r="1807">
      <c r="B1807" s="92"/>
      <c r="C1807" s="92"/>
    </row>
    <row r="1808">
      <c r="B1808" s="92"/>
      <c r="C1808" s="92"/>
    </row>
    <row r="1809">
      <c r="B1809" s="92"/>
      <c r="C1809" s="92"/>
    </row>
    <row r="1810">
      <c r="B1810" s="92"/>
      <c r="C1810" s="92"/>
    </row>
    <row r="1811">
      <c r="B1811" s="92"/>
      <c r="C1811" s="92"/>
    </row>
    <row r="1812">
      <c r="B1812" s="92"/>
      <c r="C1812" s="92"/>
    </row>
    <row r="1813">
      <c r="B1813" s="92"/>
      <c r="C1813" s="92"/>
    </row>
    <row r="1814">
      <c r="B1814" s="92"/>
      <c r="C1814" s="92"/>
    </row>
    <row r="1815">
      <c r="B1815" s="92"/>
      <c r="C1815" s="92"/>
    </row>
    <row r="1816">
      <c r="B1816" s="92"/>
      <c r="C1816" s="92"/>
    </row>
    <row r="1817">
      <c r="B1817" s="92"/>
      <c r="C1817" s="92"/>
    </row>
    <row r="1818">
      <c r="B1818" s="92"/>
      <c r="C1818" s="92"/>
    </row>
    <row r="1819">
      <c r="B1819" s="92"/>
      <c r="C1819" s="92"/>
    </row>
    <row r="1820">
      <c r="B1820" s="92"/>
      <c r="C1820" s="92"/>
    </row>
    <row r="1821">
      <c r="B1821" s="92"/>
      <c r="C1821" s="92"/>
    </row>
    <row r="1822">
      <c r="B1822" s="92"/>
      <c r="C1822" s="92"/>
    </row>
    <row r="1823">
      <c r="B1823" s="92"/>
      <c r="C1823" s="92"/>
    </row>
    <row r="1824">
      <c r="B1824" s="92"/>
      <c r="C1824" s="92"/>
    </row>
    <row r="1825">
      <c r="B1825" s="92"/>
      <c r="C1825" s="92"/>
    </row>
    <row r="1826">
      <c r="B1826" s="92"/>
      <c r="C1826" s="92"/>
    </row>
    <row r="1827">
      <c r="B1827" s="92"/>
      <c r="C1827" s="92"/>
    </row>
    <row r="1828">
      <c r="B1828" s="92"/>
      <c r="C1828" s="92"/>
    </row>
    <row r="1829">
      <c r="B1829" s="92"/>
      <c r="C1829" s="92"/>
    </row>
    <row r="1830">
      <c r="B1830" s="92"/>
      <c r="C1830" s="92"/>
    </row>
    <row r="1831">
      <c r="B1831" s="92"/>
      <c r="C1831" s="92"/>
    </row>
    <row r="1832">
      <c r="B1832" s="92"/>
      <c r="C1832" s="92"/>
    </row>
    <row r="1833">
      <c r="B1833" s="92"/>
      <c r="C1833" s="92"/>
    </row>
    <row r="1834">
      <c r="B1834" s="92"/>
      <c r="C1834" s="92"/>
    </row>
    <row r="1835">
      <c r="B1835" s="92"/>
      <c r="C1835" s="92"/>
    </row>
    <row r="1836">
      <c r="B1836" s="92"/>
      <c r="C1836" s="92"/>
    </row>
    <row r="1837">
      <c r="B1837" s="92"/>
      <c r="C1837" s="92"/>
    </row>
    <row r="1838">
      <c r="B1838" s="92"/>
      <c r="C1838" s="92"/>
    </row>
    <row r="1839">
      <c r="B1839" s="92"/>
      <c r="C1839" s="92"/>
    </row>
    <row r="1840">
      <c r="B1840" s="92"/>
      <c r="C1840" s="92"/>
    </row>
    <row r="1841">
      <c r="B1841" s="92"/>
      <c r="C1841" s="92"/>
    </row>
    <row r="1842">
      <c r="B1842" s="92"/>
      <c r="C1842" s="92"/>
    </row>
    <row r="1843">
      <c r="B1843" s="92"/>
      <c r="C1843" s="92"/>
    </row>
    <row r="1844">
      <c r="B1844" s="92"/>
      <c r="C1844" s="92"/>
    </row>
    <row r="1845">
      <c r="B1845" s="92"/>
      <c r="C1845" s="92"/>
    </row>
    <row r="1846">
      <c r="B1846" s="92"/>
      <c r="C1846" s="92"/>
    </row>
    <row r="1847">
      <c r="B1847" s="92"/>
      <c r="C1847" s="92"/>
    </row>
    <row r="1848">
      <c r="B1848" s="92"/>
      <c r="C1848" s="92"/>
    </row>
    <row r="1849">
      <c r="B1849" s="92"/>
      <c r="C1849" s="92"/>
    </row>
    <row r="1850">
      <c r="B1850" s="92"/>
      <c r="C1850" s="92"/>
    </row>
    <row r="1851">
      <c r="B1851" s="92"/>
      <c r="C1851" s="92"/>
    </row>
    <row r="1852">
      <c r="B1852" s="92"/>
      <c r="C1852" s="92"/>
    </row>
    <row r="1853">
      <c r="B1853" s="92"/>
      <c r="C1853" s="92"/>
    </row>
    <row r="1854">
      <c r="B1854" s="92"/>
      <c r="C1854" s="92"/>
    </row>
    <row r="1855">
      <c r="B1855" s="92"/>
      <c r="C1855" s="92"/>
    </row>
    <row r="1856">
      <c r="B1856" s="92"/>
      <c r="C1856" s="92"/>
    </row>
    <row r="1857">
      <c r="B1857" s="92"/>
      <c r="C1857" s="92"/>
    </row>
    <row r="1858">
      <c r="B1858" s="92"/>
      <c r="C1858" s="92"/>
    </row>
    <row r="1859">
      <c r="B1859" s="92"/>
      <c r="C1859" s="92"/>
    </row>
    <row r="1860">
      <c r="B1860" s="92"/>
      <c r="C1860" s="92"/>
    </row>
    <row r="1861">
      <c r="B1861" s="92"/>
      <c r="C1861" s="92"/>
    </row>
    <row r="1862">
      <c r="B1862" s="92"/>
      <c r="C1862" s="92"/>
    </row>
    <row r="1863">
      <c r="B1863" s="92"/>
      <c r="C1863" s="92"/>
    </row>
    <row r="1864">
      <c r="B1864" s="92"/>
      <c r="C1864" s="92"/>
    </row>
    <row r="1865">
      <c r="B1865" s="92"/>
      <c r="C1865" s="92"/>
    </row>
    <row r="1866">
      <c r="B1866" s="92"/>
      <c r="C1866" s="92"/>
    </row>
    <row r="1867">
      <c r="B1867" s="92"/>
      <c r="C1867" s="92"/>
    </row>
    <row r="1868">
      <c r="B1868" s="92"/>
      <c r="C1868" s="92"/>
    </row>
    <row r="1869">
      <c r="B1869" s="92"/>
      <c r="C1869" s="92"/>
    </row>
    <row r="1870">
      <c r="B1870" s="92"/>
      <c r="C1870" s="92"/>
    </row>
    <row r="1871">
      <c r="B1871" s="92"/>
      <c r="C1871" s="92"/>
    </row>
    <row r="1872">
      <c r="B1872" s="92"/>
      <c r="C1872" s="92"/>
    </row>
    <row r="1873">
      <c r="B1873" s="92"/>
      <c r="C1873" s="92"/>
    </row>
    <row r="1874">
      <c r="B1874" s="92"/>
      <c r="C1874" s="92"/>
    </row>
    <row r="1875">
      <c r="B1875" s="92"/>
      <c r="C1875" s="92"/>
    </row>
    <row r="1876">
      <c r="B1876" s="92"/>
      <c r="C1876" s="92"/>
    </row>
    <row r="1877">
      <c r="B1877" s="92"/>
      <c r="C1877" s="92"/>
    </row>
    <row r="1878">
      <c r="B1878" s="92"/>
      <c r="C1878" s="92"/>
    </row>
    <row r="1879">
      <c r="B1879" s="92"/>
      <c r="C1879" s="92"/>
    </row>
    <row r="1880">
      <c r="B1880" s="92"/>
      <c r="C1880" s="92"/>
    </row>
    <row r="1881">
      <c r="B1881" s="92"/>
      <c r="C1881" s="92"/>
    </row>
    <row r="1882">
      <c r="B1882" s="92"/>
      <c r="C1882" s="92"/>
    </row>
    <row r="1883">
      <c r="B1883" s="92"/>
      <c r="C1883" s="92"/>
    </row>
    <row r="1884">
      <c r="B1884" s="92"/>
      <c r="C1884" s="92"/>
    </row>
    <row r="1885">
      <c r="B1885" s="92"/>
      <c r="C1885" s="92"/>
    </row>
    <row r="1886">
      <c r="B1886" s="92"/>
      <c r="C1886" s="92"/>
    </row>
    <row r="1887">
      <c r="B1887" s="92"/>
      <c r="C1887" s="92"/>
    </row>
    <row r="1888">
      <c r="B1888" s="92"/>
      <c r="C1888" s="92"/>
    </row>
    <row r="1889">
      <c r="B1889" s="92"/>
      <c r="C1889" s="92"/>
    </row>
    <row r="1890">
      <c r="B1890" s="92"/>
      <c r="C1890" s="92"/>
    </row>
    <row r="1891">
      <c r="B1891" s="92"/>
      <c r="C1891" s="92"/>
    </row>
    <row r="1892">
      <c r="B1892" s="92"/>
      <c r="C1892" s="92"/>
    </row>
    <row r="1893">
      <c r="B1893" s="92"/>
      <c r="C1893" s="92"/>
    </row>
    <row r="1894">
      <c r="B1894" s="92"/>
      <c r="C1894" s="92"/>
    </row>
    <row r="1895">
      <c r="B1895" s="92"/>
      <c r="C1895" s="92"/>
    </row>
    <row r="1896">
      <c r="B1896" s="92"/>
      <c r="C1896" s="92"/>
    </row>
    <row r="1897">
      <c r="B1897" s="92"/>
      <c r="C1897" s="92"/>
    </row>
    <row r="1898">
      <c r="B1898" s="92"/>
      <c r="C1898" s="92"/>
    </row>
    <row r="1899">
      <c r="B1899" s="92"/>
      <c r="C1899" s="92"/>
    </row>
    <row r="1900">
      <c r="B1900" s="92"/>
      <c r="C1900" s="92"/>
    </row>
    <row r="1901">
      <c r="B1901" s="92"/>
      <c r="C1901" s="92"/>
    </row>
    <row r="1902">
      <c r="B1902" s="92"/>
      <c r="C1902" s="92"/>
    </row>
    <row r="1903">
      <c r="B1903" s="92"/>
      <c r="C1903" s="92"/>
    </row>
    <row r="1904">
      <c r="B1904" s="92"/>
      <c r="C1904" s="92"/>
    </row>
    <row r="1905">
      <c r="B1905" s="92"/>
      <c r="C1905" s="92"/>
    </row>
    <row r="1906">
      <c r="B1906" s="92"/>
      <c r="C1906" s="92"/>
    </row>
    <row r="1907">
      <c r="B1907" s="92"/>
      <c r="C1907" s="92"/>
    </row>
    <row r="1908">
      <c r="B1908" s="92"/>
      <c r="C1908" s="92"/>
    </row>
    <row r="1909">
      <c r="B1909" s="92"/>
      <c r="C1909" s="92"/>
    </row>
    <row r="1910">
      <c r="B1910" s="92"/>
      <c r="C1910" s="92"/>
    </row>
    <row r="1911">
      <c r="B1911" s="92"/>
      <c r="C1911" s="92"/>
    </row>
    <row r="1912">
      <c r="B1912" s="92"/>
      <c r="C1912" s="92"/>
    </row>
    <row r="1913">
      <c r="B1913" s="92"/>
      <c r="C1913" s="92"/>
    </row>
    <row r="1914">
      <c r="B1914" s="92"/>
      <c r="C1914" s="92"/>
    </row>
    <row r="1915">
      <c r="B1915" s="92"/>
      <c r="C1915" s="92"/>
    </row>
    <row r="1916">
      <c r="B1916" s="92"/>
      <c r="C1916" s="92"/>
    </row>
    <row r="1917">
      <c r="B1917" s="92"/>
      <c r="C1917" s="92"/>
    </row>
    <row r="1918">
      <c r="B1918" s="92"/>
      <c r="C1918" s="92"/>
    </row>
    <row r="1919">
      <c r="B1919" s="92"/>
      <c r="C1919" s="92"/>
    </row>
    <row r="1920">
      <c r="B1920" s="92"/>
      <c r="C1920" s="92"/>
    </row>
    <row r="1921">
      <c r="B1921" s="92"/>
      <c r="C1921" s="92"/>
    </row>
    <row r="1922">
      <c r="B1922" s="92"/>
      <c r="C1922" s="92"/>
    </row>
    <row r="1923">
      <c r="B1923" s="92"/>
      <c r="C1923" s="92"/>
    </row>
    <row r="1924">
      <c r="B1924" s="92"/>
      <c r="C1924" s="92"/>
    </row>
    <row r="1925">
      <c r="B1925" s="92"/>
      <c r="C1925" s="92"/>
    </row>
    <row r="1926">
      <c r="B1926" s="92"/>
      <c r="C1926" s="92"/>
    </row>
    <row r="1927">
      <c r="B1927" s="92"/>
      <c r="C1927" s="92"/>
    </row>
    <row r="1928">
      <c r="B1928" s="92"/>
      <c r="C1928" s="92"/>
    </row>
    <row r="1929">
      <c r="B1929" s="92"/>
      <c r="C1929" s="92"/>
    </row>
    <row r="1930">
      <c r="B1930" s="92"/>
      <c r="C1930" s="92"/>
    </row>
    <row r="1931">
      <c r="B1931" s="92"/>
      <c r="C1931" s="92"/>
    </row>
    <row r="1932">
      <c r="B1932" s="92"/>
      <c r="C1932" s="92"/>
    </row>
    <row r="1933">
      <c r="B1933" s="92"/>
      <c r="C1933" s="92"/>
    </row>
    <row r="1934">
      <c r="B1934" s="92"/>
      <c r="C1934" s="92"/>
    </row>
    <row r="1935">
      <c r="B1935" s="92"/>
      <c r="C1935" s="92"/>
    </row>
    <row r="1936">
      <c r="B1936" s="92"/>
      <c r="C1936" s="92"/>
    </row>
    <row r="1937">
      <c r="B1937" s="92"/>
      <c r="C1937" s="92"/>
    </row>
    <row r="1938">
      <c r="B1938" s="92"/>
      <c r="C1938" s="92"/>
    </row>
    <row r="1939">
      <c r="B1939" s="92"/>
      <c r="C1939" s="92"/>
    </row>
    <row r="1940">
      <c r="B1940" s="92"/>
      <c r="C1940" s="92"/>
    </row>
    <row r="1941">
      <c r="B1941" s="92"/>
      <c r="C1941" s="92"/>
    </row>
    <row r="1942">
      <c r="B1942" s="92"/>
      <c r="C1942" s="92"/>
    </row>
    <row r="1943">
      <c r="B1943" s="92"/>
      <c r="C1943" s="92"/>
    </row>
    <row r="1944">
      <c r="B1944" s="92"/>
      <c r="C1944" s="92"/>
    </row>
    <row r="1945">
      <c r="B1945" s="92"/>
      <c r="C1945" s="92"/>
    </row>
    <row r="1946">
      <c r="B1946" s="92"/>
      <c r="C1946" s="92"/>
    </row>
    <row r="1947">
      <c r="B1947" s="92"/>
      <c r="C1947" s="92"/>
    </row>
    <row r="1948">
      <c r="B1948" s="92"/>
      <c r="C1948" s="92"/>
    </row>
    <row r="1949">
      <c r="B1949" s="92"/>
      <c r="C1949" s="92"/>
    </row>
    <row r="1950">
      <c r="B1950" s="92"/>
      <c r="C1950" s="92"/>
    </row>
    <row r="1951">
      <c r="B1951" s="92"/>
      <c r="C1951" s="92"/>
    </row>
    <row r="1952">
      <c r="B1952" s="92"/>
      <c r="C1952" s="92"/>
    </row>
    <row r="1953">
      <c r="B1953" s="92"/>
      <c r="C1953" s="92"/>
    </row>
    <row r="1954">
      <c r="B1954" s="92"/>
      <c r="C1954" s="92"/>
    </row>
    <row r="1955">
      <c r="B1955" s="92"/>
      <c r="C1955" s="92"/>
    </row>
    <row r="1956">
      <c r="B1956" s="92"/>
      <c r="C1956" s="92"/>
    </row>
    <row r="1957">
      <c r="B1957" s="92"/>
      <c r="C1957" s="92"/>
    </row>
    <row r="1958">
      <c r="B1958" s="92"/>
      <c r="C1958" s="92"/>
    </row>
    <row r="1959">
      <c r="B1959" s="92"/>
      <c r="C1959" s="92"/>
    </row>
    <row r="1960">
      <c r="B1960" s="92"/>
      <c r="C1960" s="92"/>
    </row>
    <row r="1961">
      <c r="B1961" s="92"/>
      <c r="C1961" s="92"/>
    </row>
    <row r="1962">
      <c r="B1962" s="92"/>
      <c r="C1962" s="92"/>
    </row>
    <row r="1963">
      <c r="B1963" s="92"/>
      <c r="C1963" s="92"/>
    </row>
    <row r="1964">
      <c r="B1964" s="92"/>
      <c r="C1964" s="92"/>
    </row>
    <row r="1965">
      <c r="B1965" s="92"/>
      <c r="C1965" s="92"/>
    </row>
    <row r="1966">
      <c r="B1966" s="92"/>
      <c r="C1966" s="92"/>
    </row>
    <row r="1967">
      <c r="B1967" s="92"/>
      <c r="C1967" s="92"/>
    </row>
    <row r="1968">
      <c r="B1968" s="92"/>
      <c r="C1968" s="92"/>
    </row>
    <row r="1969">
      <c r="B1969" s="92"/>
      <c r="C1969" s="92"/>
    </row>
    <row r="1970">
      <c r="B1970" s="92"/>
      <c r="C1970" s="92"/>
    </row>
    <row r="1971">
      <c r="B1971" s="92"/>
      <c r="C1971" s="92"/>
    </row>
    <row r="1972">
      <c r="B1972" s="92"/>
      <c r="C1972" s="92"/>
    </row>
    <row r="1973">
      <c r="B1973" s="92"/>
      <c r="C1973" s="92"/>
    </row>
    <row r="1974">
      <c r="B1974" s="92"/>
      <c r="C1974" s="92"/>
    </row>
    <row r="1975">
      <c r="B1975" s="92"/>
      <c r="C1975" s="92"/>
    </row>
    <row r="1976">
      <c r="B1976" s="92"/>
      <c r="C1976" s="92"/>
    </row>
    <row r="1977">
      <c r="B1977" s="92"/>
      <c r="C1977" s="92"/>
    </row>
    <row r="1978">
      <c r="B1978" s="92"/>
      <c r="C1978" s="92"/>
    </row>
    <row r="1979">
      <c r="B1979" s="92"/>
      <c r="C1979" s="92"/>
    </row>
    <row r="1980">
      <c r="B1980" s="92"/>
      <c r="C1980" s="92"/>
    </row>
    <row r="1981">
      <c r="B1981" s="92"/>
      <c r="C1981" s="92"/>
    </row>
    <row r="1982">
      <c r="B1982" s="92"/>
      <c r="C1982" s="92"/>
    </row>
    <row r="1983">
      <c r="B1983" s="92"/>
      <c r="C1983" s="92"/>
    </row>
    <row r="1984">
      <c r="B1984" s="92"/>
      <c r="C1984" s="92"/>
    </row>
    <row r="1985">
      <c r="B1985" s="92"/>
      <c r="C1985" s="92"/>
    </row>
    <row r="1986">
      <c r="B1986" s="92"/>
      <c r="C1986" s="92"/>
    </row>
    <row r="1987">
      <c r="B1987" s="92"/>
      <c r="C1987" s="92"/>
    </row>
    <row r="1988">
      <c r="B1988" s="92"/>
      <c r="C1988" s="92"/>
    </row>
    <row r="1989">
      <c r="B1989" s="92"/>
      <c r="C1989" s="92"/>
    </row>
    <row r="1990">
      <c r="B1990" s="92"/>
      <c r="C1990" s="92"/>
    </row>
    <row r="1991">
      <c r="B1991" s="92"/>
      <c r="C1991" s="92"/>
    </row>
    <row r="1992">
      <c r="B1992" s="92"/>
      <c r="C1992" s="92"/>
    </row>
    <row r="1993">
      <c r="B1993" s="92"/>
      <c r="C1993" s="92"/>
    </row>
    <row r="1994">
      <c r="B1994" s="92"/>
      <c r="C1994" s="92"/>
    </row>
    <row r="1995">
      <c r="B1995" s="92"/>
      <c r="C1995" s="92"/>
    </row>
    <row r="1996">
      <c r="B1996" s="92"/>
      <c r="C1996" s="92"/>
    </row>
    <row r="1997">
      <c r="B1997" s="92"/>
      <c r="C1997" s="92"/>
    </row>
    <row r="1998">
      <c r="B1998" s="92"/>
      <c r="C1998" s="92"/>
    </row>
    <row r="1999">
      <c r="B1999" s="92"/>
      <c r="C1999" s="92"/>
    </row>
    <row r="2000">
      <c r="B2000" s="92"/>
      <c r="C2000" s="92"/>
    </row>
    <row r="2001">
      <c r="B2001" s="92"/>
      <c r="C2001" s="92"/>
    </row>
    <row r="2002">
      <c r="B2002" s="92"/>
      <c r="C2002" s="92"/>
    </row>
    <row r="2003">
      <c r="B2003" s="92"/>
      <c r="C2003" s="92"/>
    </row>
    <row r="2004">
      <c r="B2004" s="92"/>
      <c r="C2004" s="92"/>
    </row>
    <row r="2005">
      <c r="B2005" s="92"/>
      <c r="C2005" s="92"/>
    </row>
    <row r="2006">
      <c r="B2006" s="92"/>
      <c r="C2006" s="92"/>
    </row>
    <row r="2007">
      <c r="B2007" s="92"/>
      <c r="C2007" s="92"/>
    </row>
    <row r="2008">
      <c r="B2008" s="92"/>
      <c r="C2008" s="92"/>
    </row>
    <row r="2009">
      <c r="B2009" s="92"/>
      <c r="C2009" s="92"/>
    </row>
    <row r="2010">
      <c r="B2010" s="92"/>
      <c r="C2010" s="92"/>
    </row>
  </sheetData>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6.25"/>
    <col customWidth="1" min="7" max="7" width="11.75"/>
    <col customWidth="1" min="9" max="9" width="7.63"/>
    <col customWidth="1" min="10" max="10" width="12.13"/>
    <col customWidth="1" min="11" max="11" width="6.25"/>
    <col customWidth="1" min="12" max="12" width="7.5"/>
    <col customWidth="1" min="13" max="13" width="6.25"/>
  </cols>
  <sheetData>
    <row r="1">
      <c r="A1" s="120" t="s">
        <v>11029</v>
      </c>
      <c r="B1" s="120" t="s">
        <v>913</v>
      </c>
      <c r="C1" s="120" t="s">
        <v>914</v>
      </c>
      <c r="D1" s="170" t="s">
        <v>910</v>
      </c>
      <c r="E1" s="170" t="s">
        <v>912</v>
      </c>
      <c r="F1" s="120" t="s">
        <v>11030</v>
      </c>
      <c r="G1" s="120" t="s">
        <v>11031</v>
      </c>
      <c r="H1" s="120" t="s">
        <v>10508</v>
      </c>
      <c r="I1" s="120" t="s">
        <v>10509</v>
      </c>
      <c r="J1" s="120" t="s">
        <v>11032</v>
      </c>
      <c r="K1" s="120" t="s">
        <v>11033</v>
      </c>
      <c r="L1" s="120" t="s">
        <v>907</v>
      </c>
      <c r="M1" s="120" t="s">
        <v>80</v>
      </c>
    </row>
    <row r="2">
      <c r="A2" s="38">
        <v>1.0</v>
      </c>
      <c r="B2" s="110" t="s">
        <v>1639</v>
      </c>
      <c r="C2" s="110" t="s">
        <v>2316</v>
      </c>
      <c r="D2" s="171" t="s">
        <v>920</v>
      </c>
      <c r="E2" s="171"/>
      <c r="F2" s="38" t="s">
        <v>11034</v>
      </c>
      <c r="G2" s="38"/>
      <c r="H2" s="38">
        <v>540.0</v>
      </c>
      <c r="I2" s="172">
        <v>0.0</v>
      </c>
      <c r="J2" s="172"/>
      <c r="K2" s="38" t="s">
        <v>11035</v>
      </c>
      <c r="L2" s="38">
        <v>463.0</v>
      </c>
      <c r="M2" s="38">
        <v>30.0</v>
      </c>
    </row>
    <row r="3">
      <c r="A3" s="38">
        <v>2.0</v>
      </c>
      <c r="B3" s="110" t="s">
        <v>1639</v>
      </c>
      <c r="C3" s="110" t="s">
        <v>2316</v>
      </c>
      <c r="D3" s="171" t="s">
        <v>920</v>
      </c>
      <c r="E3" s="171"/>
      <c r="F3" s="38" t="s">
        <v>11036</v>
      </c>
      <c r="G3" s="38"/>
      <c r="H3" s="38">
        <v>464.0</v>
      </c>
      <c r="I3" s="172">
        <v>0.0</v>
      </c>
      <c r="J3" s="172"/>
      <c r="K3" s="38" t="s">
        <v>11035</v>
      </c>
      <c r="L3" s="38">
        <v>0.0</v>
      </c>
      <c r="M3" s="38">
        <v>30.0</v>
      </c>
    </row>
    <row r="4">
      <c r="A4" s="38">
        <v>3.0</v>
      </c>
      <c r="B4" s="110" t="s">
        <v>1639</v>
      </c>
      <c r="C4" s="110" t="s">
        <v>2316</v>
      </c>
      <c r="D4" s="171" t="s">
        <v>920</v>
      </c>
      <c r="E4" s="171"/>
      <c r="F4" s="38" t="s">
        <v>11036</v>
      </c>
      <c r="G4" s="38"/>
      <c r="H4" s="38">
        <v>531.0</v>
      </c>
      <c r="I4" s="172">
        <v>0.0</v>
      </c>
      <c r="J4" s="172"/>
      <c r="K4" s="38" t="s">
        <v>11035</v>
      </c>
      <c r="L4" s="38">
        <v>0.0</v>
      </c>
      <c r="M4" s="38">
        <v>30.0</v>
      </c>
    </row>
    <row r="5">
      <c r="A5" s="38">
        <v>4.0</v>
      </c>
      <c r="B5" s="110" t="s">
        <v>1639</v>
      </c>
      <c r="C5" s="110" t="s">
        <v>2316</v>
      </c>
      <c r="D5" s="171" t="s">
        <v>920</v>
      </c>
      <c r="E5" s="171"/>
      <c r="F5" s="38" t="s">
        <v>11036</v>
      </c>
      <c r="G5" s="38"/>
      <c r="H5" s="38">
        <v>605.0</v>
      </c>
      <c r="I5" s="172">
        <v>0.0</v>
      </c>
      <c r="J5" s="172"/>
      <c r="K5" s="38" t="s">
        <v>11035</v>
      </c>
      <c r="L5" s="38">
        <v>0.0</v>
      </c>
      <c r="M5" s="38">
        <v>30.0</v>
      </c>
    </row>
    <row r="6">
      <c r="A6" s="38">
        <v>5.0</v>
      </c>
      <c r="B6" s="38" t="s">
        <v>1639</v>
      </c>
      <c r="C6" s="38" t="s">
        <v>11037</v>
      </c>
      <c r="D6" s="171" t="s">
        <v>920</v>
      </c>
      <c r="E6" s="171"/>
      <c r="F6" s="38" t="s">
        <v>11034</v>
      </c>
      <c r="G6" s="38"/>
      <c r="H6" s="38">
        <v>540.0</v>
      </c>
      <c r="I6" s="172">
        <v>0.0</v>
      </c>
      <c r="J6" s="38"/>
      <c r="K6" s="38" t="s">
        <v>11035</v>
      </c>
      <c r="L6" s="38">
        <v>0.0</v>
      </c>
      <c r="M6" s="38">
        <v>43.0</v>
      </c>
    </row>
    <row r="7">
      <c r="A7" s="38">
        <v>6.0</v>
      </c>
      <c r="B7" s="38" t="s">
        <v>1639</v>
      </c>
      <c r="C7" s="38" t="s">
        <v>11037</v>
      </c>
      <c r="D7" s="171" t="s">
        <v>920</v>
      </c>
      <c r="E7" s="171"/>
      <c r="F7" s="38" t="s">
        <v>11036</v>
      </c>
      <c r="G7" s="38" t="s">
        <v>11038</v>
      </c>
      <c r="H7" s="38">
        <v>465.0</v>
      </c>
      <c r="I7" s="172">
        <v>0.0</v>
      </c>
      <c r="J7" s="38"/>
      <c r="K7" s="38" t="s">
        <v>11035</v>
      </c>
      <c r="L7" s="38">
        <v>0.0</v>
      </c>
      <c r="M7" s="38">
        <v>43.0</v>
      </c>
    </row>
    <row r="8">
      <c r="A8" s="38">
        <v>7.0</v>
      </c>
      <c r="B8" s="38" t="s">
        <v>1639</v>
      </c>
      <c r="C8" s="38" t="s">
        <v>11037</v>
      </c>
      <c r="D8" s="171" t="s">
        <v>920</v>
      </c>
      <c r="E8" s="171"/>
      <c r="F8" s="38" t="s">
        <v>11036</v>
      </c>
      <c r="G8" s="38" t="s">
        <v>11038</v>
      </c>
      <c r="H8" s="38">
        <v>538.0</v>
      </c>
      <c r="I8" s="172">
        <v>0.0</v>
      </c>
      <c r="J8" s="38"/>
      <c r="K8" s="38" t="s">
        <v>11035</v>
      </c>
      <c r="L8" s="38">
        <v>0.0</v>
      </c>
      <c r="M8" s="38">
        <v>43.0</v>
      </c>
    </row>
    <row r="9">
      <c r="A9" s="38">
        <v>8.0</v>
      </c>
      <c r="B9" s="38" t="s">
        <v>1639</v>
      </c>
      <c r="C9" s="38" t="s">
        <v>11037</v>
      </c>
      <c r="D9" s="171" t="s">
        <v>920</v>
      </c>
      <c r="E9" s="171"/>
      <c r="F9" s="38" t="s">
        <v>11036</v>
      </c>
      <c r="G9" s="38" t="s">
        <v>11038</v>
      </c>
      <c r="H9" s="38">
        <v>614.0</v>
      </c>
      <c r="I9" s="172">
        <v>0.0</v>
      </c>
      <c r="J9" s="38"/>
      <c r="K9" s="38" t="s">
        <v>11035</v>
      </c>
      <c r="L9" s="38">
        <v>0.0</v>
      </c>
      <c r="M9" s="38">
        <v>43.0</v>
      </c>
    </row>
    <row r="10">
      <c r="A10" s="38">
        <v>9.0</v>
      </c>
      <c r="B10" s="38" t="s">
        <v>11039</v>
      </c>
      <c r="C10" s="38" t="s">
        <v>11040</v>
      </c>
      <c r="D10" s="171" t="s">
        <v>920</v>
      </c>
      <c r="E10" s="171"/>
      <c r="F10" s="38" t="s">
        <v>11034</v>
      </c>
      <c r="G10" s="38"/>
      <c r="H10" s="38">
        <v>500.0</v>
      </c>
      <c r="I10" s="172">
        <v>0.0</v>
      </c>
      <c r="J10" s="38"/>
      <c r="K10" s="38" t="s">
        <v>11035</v>
      </c>
      <c r="L10" s="38">
        <v>0.0</v>
      </c>
      <c r="M10" s="38">
        <v>5.0</v>
      </c>
    </row>
    <row r="11">
      <c r="A11" s="38">
        <v>10.0</v>
      </c>
      <c r="B11" s="38" t="s">
        <v>11039</v>
      </c>
      <c r="C11" s="38" t="s">
        <v>11040</v>
      </c>
      <c r="D11" s="171" t="s">
        <v>920</v>
      </c>
      <c r="E11" s="171"/>
      <c r="F11" s="38" t="s">
        <v>11036</v>
      </c>
      <c r="G11" s="38" t="s">
        <v>11038</v>
      </c>
      <c r="H11" s="38">
        <v>455.0</v>
      </c>
      <c r="I11" s="172">
        <v>0.0</v>
      </c>
      <c r="J11" s="38"/>
      <c r="K11" s="38" t="s">
        <v>11035</v>
      </c>
      <c r="L11" s="38">
        <v>0.0</v>
      </c>
      <c r="M11" s="38">
        <v>5.0</v>
      </c>
    </row>
    <row r="12">
      <c r="A12" s="38">
        <v>11.0</v>
      </c>
      <c r="B12" s="38" t="s">
        <v>11039</v>
      </c>
      <c r="C12" s="38" t="s">
        <v>11040</v>
      </c>
      <c r="D12" s="171" t="s">
        <v>920</v>
      </c>
      <c r="E12" s="171"/>
      <c r="F12" s="38" t="s">
        <v>11036</v>
      </c>
      <c r="G12" s="38" t="s">
        <v>11038</v>
      </c>
      <c r="H12" s="38">
        <v>528.0</v>
      </c>
      <c r="I12" s="172">
        <v>0.0</v>
      </c>
      <c r="J12" s="38"/>
      <c r="K12" s="38" t="s">
        <v>11035</v>
      </c>
      <c r="L12" s="38">
        <v>0.0</v>
      </c>
      <c r="M12" s="38">
        <v>5.0</v>
      </c>
    </row>
    <row r="13">
      <c r="A13" s="38">
        <v>12.0</v>
      </c>
      <c r="B13" s="38" t="s">
        <v>11039</v>
      </c>
      <c r="C13" s="38" t="s">
        <v>11040</v>
      </c>
      <c r="D13" s="171" t="s">
        <v>920</v>
      </c>
      <c r="E13" s="171"/>
      <c r="F13" s="38" t="s">
        <v>11036</v>
      </c>
      <c r="G13" s="38" t="s">
        <v>11041</v>
      </c>
      <c r="H13" s="38">
        <v>532.0</v>
      </c>
      <c r="I13" s="172">
        <v>0.0</v>
      </c>
      <c r="J13" s="38"/>
      <c r="K13" s="38" t="s">
        <v>11035</v>
      </c>
      <c r="L13" s="38">
        <v>0.0</v>
      </c>
      <c r="M13" s="38">
        <v>5.0</v>
      </c>
    </row>
    <row r="14">
      <c r="A14" s="38">
        <v>13.0</v>
      </c>
      <c r="B14" s="38" t="s">
        <v>1643</v>
      </c>
      <c r="C14" s="38" t="s">
        <v>1644</v>
      </c>
      <c r="D14" s="171" t="s">
        <v>920</v>
      </c>
      <c r="E14" s="171"/>
      <c r="F14" s="38" t="s">
        <v>11034</v>
      </c>
      <c r="G14" s="38"/>
      <c r="H14" s="38">
        <v>527.0</v>
      </c>
      <c r="I14" s="172">
        <v>2.0</v>
      </c>
      <c r="J14" s="38"/>
      <c r="K14" s="38" t="s">
        <v>11035</v>
      </c>
      <c r="L14" s="38">
        <v>0.0</v>
      </c>
      <c r="M14" s="38">
        <v>6.0</v>
      </c>
    </row>
    <row r="15">
      <c r="A15" s="38">
        <v>14.0</v>
      </c>
      <c r="B15" s="38" t="s">
        <v>1643</v>
      </c>
      <c r="C15" s="38" t="s">
        <v>1644</v>
      </c>
      <c r="D15" s="171" t="s">
        <v>920</v>
      </c>
      <c r="E15" s="171"/>
      <c r="F15" s="38" t="s">
        <v>11036</v>
      </c>
      <c r="G15" s="38" t="s">
        <v>11038</v>
      </c>
      <c r="H15" s="38">
        <v>457.0</v>
      </c>
      <c r="I15" s="172">
        <v>5.0</v>
      </c>
      <c r="J15" s="38"/>
      <c r="K15" s="38" t="s">
        <v>11035</v>
      </c>
      <c r="L15" s="38">
        <v>0.0</v>
      </c>
      <c r="M15" s="38">
        <v>6.0</v>
      </c>
    </row>
    <row r="16">
      <c r="A16" s="38">
        <v>15.0</v>
      </c>
      <c r="B16" s="38" t="s">
        <v>1643</v>
      </c>
      <c r="C16" s="38" t="s">
        <v>1644</v>
      </c>
      <c r="D16" s="171" t="s">
        <v>920</v>
      </c>
      <c r="E16" s="171"/>
      <c r="F16" s="38" t="s">
        <v>11036</v>
      </c>
      <c r="G16" s="38" t="s">
        <v>11038</v>
      </c>
      <c r="H16" s="38">
        <v>556.0</v>
      </c>
      <c r="I16" s="172">
        <v>2.0</v>
      </c>
      <c r="J16" s="38"/>
      <c r="K16" s="38" t="s">
        <v>11035</v>
      </c>
      <c r="L16" s="38">
        <v>0.0</v>
      </c>
      <c r="M16" s="38">
        <v>6.0</v>
      </c>
    </row>
    <row r="17">
      <c r="A17" s="38">
        <v>16.0</v>
      </c>
      <c r="B17" s="38" t="s">
        <v>1643</v>
      </c>
      <c r="C17" s="38" t="s">
        <v>1644</v>
      </c>
      <c r="D17" s="171" t="s">
        <v>920</v>
      </c>
      <c r="E17" s="171"/>
      <c r="F17" s="38" t="s">
        <v>11036</v>
      </c>
      <c r="G17" s="38" t="s">
        <v>11038</v>
      </c>
      <c r="H17" s="38">
        <v>624.0</v>
      </c>
      <c r="I17" s="172">
        <v>6.0</v>
      </c>
      <c r="J17" s="38"/>
      <c r="K17" s="38" t="s">
        <v>11035</v>
      </c>
      <c r="L17" s="38">
        <v>2475.0</v>
      </c>
      <c r="M17" s="38">
        <v>6.0</v>
      </c>
    </row>
    <row r="18">
      <c r="A18" s="38">
        <v>17.0</v>
      </c>
      <c r="B18" s="38" t="s">
        <v>1643</v>
      </c>
      <c r="C18" s="38" t="s">
        <v>1644</v>
      </c>
      <c r="D18" s="171" t="s">
        <v>920</v>
      </c>
      <c r="E18" s="171"/>
      <c r="F18" s="38" t="s">
        <v>11036</v>
      </c>
      <c r="G18" s="38" t="s">
        <v>11042</v>
      </c>
      <c r="H18" s="38">
        <v>556.0</v>
      </c>
      <c r="I18" s="172">
        <v>2.0</v>
      </c>
      <c r="J18" s="38"/>
      <c r="K18" s="38" t="s">
        <v>11035</v>
      </c>
      <c r="L18" s="38">
        <v>0.0</v>
      </c>
      <c r="M18" s="38">
        <v>6.0</v>
      </c>
    </row>
    <row r="19">
      <c r="A19" s="38">
        <v>18.0</v>
      </c>
      <c r="B19" s="38" t="s">
        <v>1643</v>
      </c>
      <c r="C19" s="38" t="s">
        <v>1644</v>
      </c>
      <c r="D19" s="171" t="s">
        <v>920</v>
      </c>
      <c r="E19" s="171"/>
      <c r="F19" s="38" t="s">
        <v>11036</v>
      </c>
      <c r="G19" s="38" t="s">
        <v>11041</v>
      </c>
      <c r="H19" s="38">
        <v>624.0</v>
      </c>
      <c r="I19" s="172">
        <v>6.0</v>
      </c>
      <c r="J19" s="38"/>
      <c r="K19" s="38" t="s">
        <v>11035</v>
      </c>
      <c r="L19" s="38">
        <v>0.0</v>
      </c>
      <c r="M19" s="38">
        <v>6.0</v>
      </c>
    </row>
    <row r="20">
      <c r="A20" s="38">
        <v>19.0</v>
      </c>
      <c r="B20" s="38" t="s">
        <v>2321</v>
      </c>
      <c r="C20" s="38" t="s">
        <v>2322</v>
      </c>
      <c r="D20" s="171" t="s">
        <v>920</v>
      </c>
      <c r="E20" s="171"/>
      <c r="F20" s="38" t="s">
        <v>11034</v>
      </c>
      <c r="G20" s="38"/>
      <c r="H20" s="38">
        <v>487.0</v>
      </c>
      <c r="I20" s="172">
        <v>5.4</v>
      </c>
      <c r="J20" s="38"/>
      <c r="K20" s="38" t="s">
        <v>11035</v>
      </c>
      <c r="L20" s="38">
        <v>0.0</v>
      </c>
      <c r="M20" s="38">
        <v>47.0</v>
      </c>
    </row>
    <row r="21">
      <c r="A21" s="38">
        <v>20.0</v>
      </c>
      <c r="B21" s="38" t="s">
        <v>2321</v>
      </c>
      <c r="C21" s="38" t="s">
        <v>2322</v>
      </c>
      <c r="D21" s="171" t="s">
        <v>920</v>
      </c>
      <c r="E21" s="171"/>
      <c r="F21" s="38" t="s">
        <v>11036</v>
      </c>
      <c r="G21" s="38" t="s">
        <v>11038</v>
      </c>
      <c r="H21" s="38">
        <v>501.0</v>
      </c>
      <c r="I21" s="172">
        <v>7.7</v>
      </c>
      <c r="J21" s="38"/>
      <c r="K21" s="38" t="s">
        <v>11035</v>
      </c>
      <c r="L21" s="38">
        <v>0.0</v>
      </c>
      <c r="M21" s="38">
        <v>47.0</v>
      </c>
    </row>
    <row r="22">
      <c r="A22" s="38">
        <v>21.0</v>
      </c>
      <c r="B22" s="38" t="s">
        <v>2321</v>
      </c>
      <c r="C22" s="38" t="s">
        <v>2326</v>
      </c>
      <c r="D22" s="171" t="s">
        <v>920</v>
      </c>
      <c r="E22" s="171"/>
      <c r="F22" s="38" t="s">
        <v>11034</v>
      </c>
      <c r="G22" s="38"/>
      <c r="H22" s="38">
        <v>486.0</v>
      </c>
      <c r="I22" s="172">
        <v>4.0</v>
      </c>
      <c r="J22" s="38"/>
      <c r="K22" s="38" t="s">
        <v>11035</v>
      </c>
      <c r="L22" s="38">
        <v>0.0</v>
      </c>
      <c r="M22" s="38">
        <v>47.0</v>
      </c>
    </row>
    <row r="23">
      <c r="A23" s="38">
        <v>22.0</v>
      </c>
      <c r="B23" s="38" t="s">
        <v>2321</v>
      </c>
      <c r="C23" s="38" t="s">
        <v>2326</v>
      </c>
      <c r="D23" s="171" t="s">
        <v>920</v>
      </c>
      <c r="E23" s="171"/>
      <c r="F23" s="38" t="s">
        <v>11036</v>
      </c>
      <c r="G23" s="38" t="s">
        <v>11038</v>
      </c>
      <c r="H23" s="38">
        <v>494.0</v>
      </c>
      <c r="I23" s="172">
        <v>5.8</v>
      </c>
      <c r="J23" s="38"/>
      <c r="K23" s="38" t="s">
        <v>11035</v>
      </c>
      <c r="L23" s="38">
        <v>0.0</v>
      </c>
      <c r="M23" s="38">
        <v>47.0</v>
      </c>
    </row>
    <row r="24">
      <c r="A24" s="38">
        <v>23.0</v>
      </c>
      <c r="B24" s="38" t="s">
        <v>2330</v>
      </c>
      <c r="C24" s="38" t="s">
        <v>2331</v>
      </c>
      <c r="D24" s="171" t="s">
        <v>920</v>
      </c>
      <c r="E24" s="171"/>
      <c r="F24" s="38" t="s">
        <v>11034</v>
      </c>
      <c r="G24" s="38"/>
      <c r="H24" s="38">
        <v>498.0</v>
      </c>
      <c r="I24" s="172">
        <v>4.8</v>
      </c>
      <c r="J24" s="38"/>
      <c r="K24" s="38" t="s">
        <v>11035</v>
      </c>
      <c r="L24" s="38">
        <v>0.0</v>
      </c>
      <c r="M24" s="38">
        <v>47.0</v>
      </c>
    </row>
    <row r="25">
      <c r="A25" s="38">
        <v>24.0</v>
      </c>
      <c r="B25" s="38" t="s">
        <v>2330</v>
      </c>
      <c r="C25" s="38" t="s">
        <v>2331</v>
      </c>
      <c r="D25" s="171" t="s">
        <v>920</v>
      </c>
      <c r="E25" s="171"/>
      <c r="F25" s="38" t="s">
        <v>11036</v>
      </c>
      <c r="G25" s="38" t="s">
        <v>11038</v>
      </c>
      <c r="H25" s="38">
        <v>493.0</v>
      </c>
      <c r="I25" s="172">
        <v>7.0</v>
      </c>
      <c r="J25" s="38"/>
      <c r="K25" s="38" t="s">
        <v>11035</v>
      </c>
      <c r="L25" s="38">
        <v>0.0</v>
      </c>
      <c r="M25" s="38">
        <v>47.0</v>
      </c>
    </row>
    <row r="26">
      <c r="A26" s="38">
        <v>25.0</v>
      </c>
      <c r="B26" s="38" t="s">
        <v>2335</v>
      </c>
      <c r="C26" s="38" t="s">
        <v>2336</v>
      </c>
      <c r="D26" s="171" t="s">
        <v>920</v>
      </c>
      <c r="E26" s="171"/>
      <c r="F26" s="38" t="s">
        <v>11034</v>
      </c>
      <c r="G26" s="38"/>
      <c r="H26" s="38">
        <v>487.0</v>
      </c>
      <c r="I26" s="172">
        <v>4.8</v>
      </c>
      <c r="J26" s="38"/>
      <c r="K26" s="38" t="s">
        <v>11035</v>
      </c>
      <c r="L26" s="38">
        <v>0.0</v>
      </c>
      <c r="M26" s="38">
        <v>47.0</v>
      </c>
    </row>
    <row r="27">
      <c r="A27" s="38">
        <v>26.0</v>
      </c>
      <c r="B27" s="38" t="s">
        <v>2335</v>
      </c>
      <c r="C27" s="38" t="s">
        <v>2336</v>
      </c>
      <c r="D27" s="171" t="s">
        <v>920</v>
      </c>
      <c r="E27" s="171"/>
      <c r="F27" s="38" t="s">
        <v>11036</v>
      </c>
      <c r="G27" s="38" t="s">
        <v>11038</v>
      </c>
      <c r="H27" s="38">
        <v>509.0</v>
      </c>
      <c r="I27" s="172">
        <v>6.6</v>
      </c>
      <c r="J27" s="38"/>
      <c r="K27" s="38" t="s">
        <v>11035</v>
      </c>
      <c r="L27" s="38">
        <v>0.0</v>
      </c>
      <c r="M27" s="38">
        <v>47.0</v>
      </c>
    </row>
    <row r="28">
      <c r="A28" s="38">
        <v>27.0</v>
      </c>
      <c r="B28" s="38" t="s">
        <v>2340</v>
      </c>
      <c r="C28" s="38" t="s">
        <v>2341</v>
      </c>
      <c r="D28" s="171" t="s">
        <v>920</v>
      </c>
      <c r="E28" s="171"/>
      <c r="F28" s="38" t="s">
        <v>11034</v>
      </c>
      <c r="G28" s="38"/>
      <c r="H28" s="38">
        <v>511.0</v>
      </c>
      <c r="I28" s="172">
        <v>0.0</v>
      </c>
      <c r="J28" s="38"/>
      <c r="K28" s="38" t="s">
        <v>11035</v>
      </c>
      <c r="L28" s="38">
        <v>0.0</v>
      </c>
      <c r="M28" s="38">
        <v>18.0</v>
      </c>
    </row>
    <row r="29">
      <c r="A29" s="38">
        <v>28.0</v>
      </c>
      <c r="B29" s="38" t="s">
        <v>2340</v>
      </c>
      <c r="C29" s="38" t="s">
        <v>2341</v>
      </c>
      <c r="D29" s="171" t="s">
        <v>920</v>
      </c>
      <c r="E29" s="171"/>
      <c r="F29" s="38" t="s">
        <v>11036</v>
      </c>
      <c r="G29" s="38" t="s">
        <v>11038</v>
      </c>
      <c r="H29" s="38">
        <v>570.0</v>
      </c>
      <c r="I29" s="172">
        <v>0.0</v>
      </c>
      <c r="J29" s="38"/>
      <c r="K29" s="38" t="s">
        <v>11035</v>
      </c>
      <c r="L29" s="38">
        <v>0.0</v>
      </c>
      <c r="M29" s="38">
        <v>18.0</v>
      </c>
    </row>
    <row r="30">
      <c r="A30" s="38">
        <v>29.0</v>
      </c>
      <c r="B30" s="38" t="s">
        <v>2340</v>
      </c>
      <c r="C30" s="38" t="s">
        <v>2341</v>
      </c>
      <c r="D30" s="171" t="s">
        <v>920</v>
      </c>
      <c r="E30" s="171"/>
      <c r="F30" s="38" t="s">
        <v>11036</v>
      </c>
      <c r="G30" s="38" t="s">
        <v>11042</v>
      </c>
      <c r="H30" s="38">
        <v>435.0</v>
      </c>
      <c r="I30" s="172">
        <v>0.0</v>
      </c>
      <c r="J30" s="38"/>
      <c r="K30" s="38" t="s">
        <v>11035</v>
      </c>
      <c r="L30" s="38">
        <v>0.0</v>
      </c>
      <c r="M30" s="38">
        <v>18.0</v>
      </c>
    </row>
    <row r="31">
      <c r="A31" s="38">
        <v>30.0</v>
      </c>
      <c r="B31" s="38" t="s">
        <v>2340</v>
      </c>
      <c r="C31" s="38" t="s">
        <v>2341</v>
      </c>
      <c r="D31" s="171" t="s">
        <v>920</v>
      </c>
      <c r="E31" s="171"/>
      <c r="F31" s="38" t="s">
        <v>11036</v>
      </c>
      <c r="G31" s="38" t="s">
        <v>11041</v>
      </c>
      <c r="H31" s="38">
        <v>530.0</v>
      </c>
      <c r="I31" s="172">
        <v>0.0</v>
      </c>
      <c r="J31" s="38"/>
      <c r="K31" s="38" t="s">
        <v>11035</v>
      </c>
      <c r="L31" s="38">
        <v>0.0</v>
      </c>
      <c r="M31" s="38">
        <v>18.0</v>
      </c>
    </row>
    <row r="32">
      <c r="A32" s="38">
        <v>31.0</v>
      </c>
      <c r="B32" s="38" t="s">
        <v>1004</v>
      </c>
      <c r="C32" s="38" t="s">
        <v>11043</v>
      </c>
      <c r="D32" s="171" t="s">
        <v>920</v>
      </c>
      <c r="E32" s="171"/>
      <c r="F32" s="38" t="s">
        <v>11034</v>
      </c>
      <c r="G32" s="38"/>
      <c r="H32" s="38">
        <v>509.0</v>
      </c>
      <c r="I32" s="172">
        <v>0.0</v>
      </c>
      <c r="J32" s="38"/>
      <c r="K32" s="38" t="s">
        <v>11035</v>
      </c>
      <c r="L32" s="38">
        <v>0.0</v>
      </c>
      <c r="M32" s="38">
        <v>40.0</v>
      </c>
    </row>
    <row r="33">
      <c r="A33" s="38">
        <v>32.0</v>
      </c>
      <c r="B33" s="38" t="s">
        <v>1004</v>
      </c>
      <c r="C33" s="38" t="s">
        <v>11043</v>
      </c>
      <c r="D33" s="171" t="s">
        <v>920</v>
      </c>
      <c r="E33" s="171"/>
      <c r="F33" s="38" t="s">
        <v>11036</v>
      </c>
      <c r="G33" s="38" t="s">
        <v>11038</v>
      </c>
      <c r="H33" s="38">
        <v>377.0</v>
      </c>
      <c r="I33" s="172">
        <v>0.0</v>
      </c>
      <c r="J33" s="38"/>
      <c r="K33" s="38" t="s">
        <v>11035</v>
      </c>
      <c r="L33" s="38">
        <v>0.0</v>
      </c>
      <c r="M33" s="38">
        <v>40.0</v>
      </c>
    </row>
    <row r="34">
      <c r="A34" s="38">
        <v>33.0</v>
      </c>
      <c r="B34" s="38" t="s">
        <v>1004</v>
      </c>
      <c r="C34" s="38" t="s">
        <v>11043</v>
      </c>
      <c r="D34" s="171" t="s">
        <v>920</v>
      </c>
      <c r="E34" s="171"/>
      <c r="F34" s="38" t="s">
        <v>11036</v>
      </c>
      <c r="G34" s="38" t="s">
        <v>11038</v>
      </c>
      <c r="H34" s="38">
        <v>409.0</v>
      </c>
      <c r="I34" s="172">
        <v>0.0</v>
      </c>
      <c r="J34" s="38"/>
      <c r="K34" s="38" t="s">
        <v>11035</v>
      </c>
      <c r="L34" s="38">
        <v>0.0</v>
      </c>
      <c r="M34" s="38">
        <v>40.0</v>
      </c>
    </row>
    <row r="35">
      <c r="A35" s="38">
        <v>34.0</v>
      </c>
      <c r="B35" s="38" t="s">
        <v>1004</v>
      </c>
      <c r="C35" s="38" t="s">
        <v>11043</v>
      </c>
      <c r="D35" s="171" t="s">
        <v>920</v>
      </c>
      <c r="E35" s="171"/>
      <c r="F35" s="38" t="s">
        <v>11036</v>
      </c>
      <c r="G35" s="38" t="s">
        <v>11038</v>
      </c>
      <c r="H35" s="38">
        <v>443.0</v>
      </c>
      <c r="I35" s="172">
        <v>0.0</v>
      </c>
      <c r="J35" s="38"/>
      <c r="K35" s="38" t="s">
        <v>11035</v>
      </c>
      <c r="L35" s="38">
        <v>0.0</v>
      </c>
      <c r="M35" s="38">
        <v>40.0</v>
      </c>
    </row>
    <row r="36">
      <c r="A36" s="38">
        <v>35.0</v>
      </c>
      <c r="B36" s="38" t="s">
        <v>1004</v>
      </c>
      <c r="C36" s="38" t="s">
        <v>11043</v>
      </c>
      <c r="D36" s="171" t="s">
        <v>920</v>
      </c>
      <c r="E36" s="171"/>
      <c r="F36" s="38" t="s">
        <v>11036</v>
      </c>
      <c r="G36" s="38" t="s">
        <v>11038</v>
      </c>
      <c r="H36" s="38">
        <v>495.0</v>
      </c>
      <c r="I36" s="172">
        <v>0.0</v>
      </c>
      <c r="J36" s="38"/>
      <c r="K36" s="38" t="s">
        <v>11035</v>
      </c>
      <c r="L36" s="38">
        <v>0.0</v>
      </c>
      <c r="M36" s="38">
        <v>40.0</v>
      </c>
    </row>
    <row r="37">
      <c r="A37" s="38">
        <v>36.0</v>
      </c>
      <c r="B37" s="38" t="s">
        <v>1004</v>
      </c>
      <c r="C37" s="38" t="s">
        <v>11043</v>
      </c>
      <c r="D37" s="171" t="s">
        <v>920</v>
      </c>
      <c r="E37" s="171"/>
      <c r="F37" s="38" t="s">
        <v>11036</v>
      </c>
      <c r="G37" s="38" t="s">
        <v>11038</v>
      </c>
      <c r="H37" s="38">
        <v>528.0</v>
      </c>
      <c r="I37" s="172">
        <v>0.0</v>
      </c>
      <c r="J37" s="38"/>
      <c r="K37" s="38" t="s">
        <v>11035</v>
      </c>
      <c r="L37" s="38">
        <v>0.0</v>
      </c>
      <c r="M37" s="38">
        <v>40.0</v>
      </c>
    </row>
    <row r="38">
      <c r="A38" s="38">
        <v>37.0</v>
      </c>
      <c r="B38" s="38" t="s">
        <v>1004</v>
      </c>
      <c r="C38" s="38" t="s">
        <v>11043</v>
      </c>
      <c r="D38" s="171" t="s">
        <v>920</v>
      </c>
      <c r="E38" s="171"/>
      <c r="F38" s="38" t="s">
        <v>11036</v>
      </c>
      <c r="G38" s="38" t="s">
        <v>11042</v>
      </c>
      <c r="H38" s="38">
        <v>495.0</v>
      </c>
      <c r="I38" s="172">
        <v>0.0</v>
      </c>
      <c r="J38" s="38"/>
      <c r="K38" s="38" t="s">
        <v>11035</v>
      </c>
      <c r="L38" s="38">
        <v>0.0</v>
      </c>
      <c r="M38" s="38">
        <v>40.0</v>
      </c>
    </row>
    <row r="39">
      <c r="A39" s="38">
        <v>38.0</v>
      </c>
      <c r="B39" s="38" t="s">
        <v>1004</v>
      </c>
      <c r="C39" s="38" t="s">
        <v>11043</v>
      </c>
      <c r="D39" s="171" t="s">
        <v>920</v>
      </c>
      <c r="E39" s="171"/>
      <c r="F39" s="38" t="s">
        <v>11036</v>
      </c>
      <c r="G39" s="38" t="s">
        <v>11042</v>
      </c>
      <c r="H39" s="38">
        <v>528.0</v>
      </c>
      <c r="I39" s="172">
        <v>0.0</v>
      </c>
      <c r="J39" s="38"/>
      <c r="K39" s="38" t="s">
        <v>11035</v>
      </c>
      <c r="L39" s="38">
        <v>0.0</v>
      </c>
      <c r="M39" s="38">
        <v>40.0</v>
      </c>
    </row>
    <row r="40">
      <c r="A40" s="38">
        <v>39.0</v>
      </c>
      <c r="B40" s="38" t="s">
        <v>1004</v>
      </c>
      <c r="C40" s="38" t="s">
        <v>11043</v>
      </c>
      <c r="D40" s="171" t="s">
        <v>920</v>
      </c>
      <c r="E40" s="171"/>
      <c r="F40" s="38" t="s">
        <v>11036</v>
      </c>
      <c r="G40" s="38" t="s">
        <v>11042</v>
      </c>
      <c r="H40" s="38">
        <v>578.0</v>
      </c>
      <c r="I40" s="172">
        <v>0.0</v>
      </c>
      <c r="J40" s="38"/>
      <c r="K40" s="38" t="s">
        <v>11035</v>
      </c>
      <c r="L40" s="38">
        <v>0.0</v>
      </c>
      <c r="M40" s="38">
        <v>40.0</v>
      </c>
    </row>
    <row r="41">
      <c r="A41" s="38">
        <v>40.0</v>
      </c>
      <c r="B41" s="38" t="s">
        <v>11044</v>
      </c>
      <c r="C41" s="38" t="s">
        <v>11045</v>
      </c>
      <c r="D41" s="171" t="s">
        <v>920</v>
      </c>
      <c r="E41" s="171"/>
      <c r="F41" s="38" t="s">
        <v>11034</v>
      </c>
      <c r="G41" s="38"/>
      <c r="H41" s="38">
        <v>507.0</v>
      </c>
      <c r="I41" s="172">
        <v>0.0</v>
      </c>
      <c r="J41" s="38"/>
      <c r="K41" s="38" t="s">
        <v>11035</v>
      </c>
      <c r="L41" s="38">
        <v>0.0</v>
      </c>
      <c r="M41" s="38">
        <v>40.0</v>
      </c>
    </row>
    <row r="42">
      <c r="A42" s="38">
        <v>41.0</v>
      </c>
      <c r="B42" s="38" t="s">
        <v>11044</v>
      </c>
      <c r="C42" s="38" t="s">
        <v>11045</v>
      </c>
      <c r="D42" s="171" t="s">
        <v>920</v>
      </c>
      <c r="E42" s="171"/>
      <c r="F42" s="38" t="s">
        <v>11036</v>
      </c>
      <c r="G42" s="38" t="s">
        <v>11038</v>
      </c>
      <c r="H42" s="38">
        <v>368.0</v>
      </c>
      <c r="I42" s="172">
        <v>0.0</v>
      </c>
      <c r="J42" s="38"/>
      <c r="K42" s="38" t="s">
        <v>11035</v>
      </c>
      <c r="L42" s="38">
        <v>0.0</v>
      </c>
      <c r="M42" s="38">
        <v>40.0</v>
      </c>
    </row>
    <row r="43">
      <c r="A43" s="38">
        <v>42.0</v>
      </c>
      <c r="B43" s="38" t="s">
        <v>11044</v>
      </c>
      <c r="C43" s="38" t="s">
        <v>11045</v>
      </c>
      <c r="D43" s="171" t="s">
        <v>920</v>
      </c>
      <c r="E43" s="171"/>
      <c r="F43" s="38" t="s">
        <v>11036</v>
      </c>
      <c r="G43" s="38" t="s">
        <v>11038</v>
      </c>
      <c r="H43" s="38">
        <v>452.0</v>
      </c>
      <c r="I43" s="172">
        <v>0.0</v>
      </c>
      <c r="J43" s="38"/>
      <c r="K43" s="38" t="s">
        <v>11035</v>
      </c>
      <c r="L43" s="38">
        <v>0.0</v>
      </c>
      <c r="M43" s="38">
        <v>40.0</v>
      </c>
    </row>
    <row r="44">
      <c r="A44" s="38">
        <v>43.0</v>
      </c>
      <c r="B44" s="38" t="s">
        <v>11044</v>
      </c>
      <c r="C44" s="38" t="s">
        <v>11045</v>
      </c>
      <c r="D44" s="171" t="s">
        <v>920</v>
      </c>
      <c r="E44" s="171"/>
      <c r="F44" s="38" t="s">
        <v>11036</v>
      </c>
      <c r="G44" s="38" t="s">
        <v>11038</v>
      </c>
      <c r="H44" s="38">
        <v>461.0</v>
      </c>
      <c r="I44" s="172">
        <v>0.0</v>
      </c>
      <c r="J44" s="38"/>
      <c r="K44" s="38" t="s">
        <v>11035</v>
      </c>
      <c r="L44" s="38">
        <v>0.0</v>
      </c>
      <c r="M44" s="38">
        <v>40.0</v>
      </c>
    </row>
    <row r="45">
      <c r="A45" s="38">
        <v>44.0</v>
      </c>
      <c r="B45" s="38" t="s">
        <v>11044</v>
      </c>
      <c r="C45" s="38" t="s">
        <v>11045</v>
      </c>
      <c r="D45" s="171" t="s">
        <v>920</v>
      </c>
      <c r="E45" s="171"/>
      <c r="F45" s="38" t="s">
        <v>11036</v>
      </c>
      <c r="G45" s="38" t="s">
        <v>11038</v>
      </c>
      <c r="H45" s="38">
        <v>481.0</v>
      </c>
      <c r="I45" s="172">
        <v>0.0</v>
      </c>
      <c r="J45" s="38"/>
      <c r="K45" s="38" t="s">
        <v>11035</v>
      </c>
      <c r="L45" s="38">
        <v>0.0</v>
      </c>
      <c r="M45" s="38">
        <v>40.0</v>
      </c>
    </row>
    <row r="46">
      <c r="A46" s="38">
        <v>45.0</v>
      </c>
      <c r="B46" s="38" t="s">
        <v>11044</v>
      </c>
      <c r="C46" s="38" t="s">
        <v>11045</v>
      </c>
      <c r="D46" s="171" t="s">
        <v>920</v>
      </c>
      <c r="E46" s="171"/>
      <c r="F46" s="38" t="s">
        <v>11036</v>
      </c>
      <c r="G46" s="38" t="s">
        <v>11038</v>
      </c>
      <c r="H46" s="38">
        <v>531.0</v>
      </c>
      <c r="I46" s="172">
        <v>0.0</v>
      </c>
      <c r="J46" s="38"/>
      <c r="K46" s="38" t="s">
        <v>11035</v>
      </c>
      <c r="L46" s="38">
        <v>0.0</v>
      </c>
      <c r="M46" s="38">
        <v>40.0</v>
      </c>
    </row>
    <row r="47">
      <c r="A47" s="38">
        <v>46.0</v>
      </c>
      <c r="B47" s="38" t="s">
        <v>11044</v>
      </c>
      <c r="C47" s="38" t="s">
        <v>11045</v>
      </c>
      <c r="D47" s="171" t="s">
        <v>920</v>
      </c>
      <c r="E47" s="171"/>
      <c r="F47" s="38" t="s">
        <v>11036</v>
      </c>
      <c r="G47" s="38" t="s">
        <v>11038</v>
      </c>
      <c r="H47" s="38">
        <v>557.0</v>
      </c>
      <c r="I47" s="172">
        <v>0.0</v>
      </c>
      <c r="J47" s="38"/>
      <c r="K47" s="38" t="s">
        <v>11035</v>
      </c>
      <c r="L47" s="38">
        <v>0.0</v>
      </c>
      <c r="M47" s="38">
        <v>40.0</v>
      </c>
    </row>
    <row r="48">
      <c r="A48" s="38">
        <v>47.0</v>
      </c>
      <c r="B48" s="38" t="s">
        <v>11044</v>
      </c>
      <c r="C48" s="38" t="s">
        <v>11045</v>
      </c>
      <c r="D48" s="171" t="s">
        <v>920</v>
      </c>
      <c r="E48" s="171"/>
      <c r="F48" s="38" t="s">
        <v>11036</v>
      </c>
      <c r="G48" s="38" t="s">
        <v>11042</v>
      </c>
      <c r="H48" s="38">
        <v>452.0</v>
      </c>
      <c r="I48" s="172">
        <v>0.0</v>
      </c>
      <c r="J48" s="38"/>
      <c r="K48" s="38" t="s">
        <v>11035</v>
      </c>
      <c r="L48" s="38">
        <v>0.0</v>
      </c>
      <c r="M48" s="38">
        <v>40.0</v>
      </c>
    </row>
    <row r="49">
      <c r="A49" s="38">
        <v>48.0</v>
      </c>
      <c r="B49" s="38" t="s">
        <v>11044</v>
      </c>
      <c r="C49" s="38" t="s">
        <v>11045</v>
      </c>
      <c r="D49" s="171" t="s">
        <v>920</v>
      </c>
      <c r="E49" s="171"/>
      <c r="F49" s="38" t="s">
        <v>11036</v>
      </c>
      <c r="G49" s="38" t="s">
        <v>11042</v>
      </c>
      <c r="H49" s="38">
        <v>461.0</v>
      </c>
      <c r="I49" s="172">
        <v>0.0</v>
      </c>
      <c r="J49" s="38"/>
      <c r="K49" s="38" t="s">
        <v>11035</v>
      </c>
      <c r="L49" s="38">
        <v>0.0</v>
      </c>
      <c r="M49" s="38">
        <v>40.0</v>
      </c>
    </row>
    <row r="50">
      <c r="A50" s="38">
        <v>49.0</v>
      </c>
      <c r="B50" s="38" t="s">
        <v>11044</v>
      </c>
      <c r="C50" s="38" t="s">
        <v>11045</v>
      </c>
      <c r="D50" s="171" t="s">
        <v>920</v>
      </c>
      <c r="E50" s="171"/>
      <c r="F50" s="38" t="s">
        <v>11036</v>
      </c>
      <c r="G50" s="38" t="s">
        <v>11042</v>
      </c>
      <c r="H50" s="38">
        <v>531.0</v>
      </c>
      <c r="I50" s="172">
        <v>0.0</v>
      </c>
      <c r="J50" s="38"/>
      <c r="K50" s="38" t="s">
        <v>11035</v>
      </c>
      <c r="L50" s="38">
        <v>0.0</v>
      </c>
      <c r="M50" s="38">
        <v>40.0</v>
      </c>
    </row>
    <row r="51">
      <c r="A51" s="38">
        <v>50.0</v>
      </c>
      <c r="B51" s="38" t="s">
        <v>11044</v>
      </c>
      <c r="C51" s="38" t="s">
        <v>11045</v>
      </c>
      <c r="D51" s="171" t="s">
        <v>920</v>
      </c>
      <c r="E51" s="171"/>
      <c r="F51" s="38" t="s">
        <v>11036</v>
      </c>
      <c r="G51" s="38" t="s">
        <v>11042</v>
      </c>
      <c r="H51" s="38">
        <v>557.0</v>
      </c>
      <c r="I51" s="172">
        <v>0.0</v>
      </c>
      <c r="J51" s="38"/>
      <c r="K51" s="38" t="s">
        <v>11035</v>
      </c>
      <c r="L51" s="38">
        <v>0.0</v>
      </c>
      <c r="M51" s="38">
        <v>40.0</v>
      </c>
    </row>
    <row r="52">
      <c r="A52" s="38">
        <v>51.0</v>
      </c>
      <c r="B52" s="38" t="s">
        <v>1593</v>
      </c>
      <c r="C52" s="38" t="s">
        <v>3098</v>
      </c>
      <c r="D52" s="171" t="s">
        <v>920</v>
      </c>
      <c r="E52" s="171"/>
      <c r="F52" s="38" t="s">
        <v>11034</v>
      </c>
      <c r="G52" s="38"/>
      <c r="H52" s="38">
        <v>493.0</v>
      </c>
      <c r="I52" s="172">
        <v>0.0</v>
      </c>
      <c r="J52" s="38"/>
      <c r="K52" s="38" t="s">
        <v>11035</v>
      </c>
      <c r="L52" s="38">
        <v>0.0</v>
      </c>
      <c r="M52" s="38">
        <v>32.0</v>
      </c>
    </row>
    <row r="53">
      <c r="A53" s="38">
        <v>52.0</v>
      </c>
      <c r="B53" s="38" t="s">
        <v>1593</v>
      </c>
      <c r="C53" s="38" t="s">
        <v>3098</v>
      </c>
      <c r="D53" s="171" t="s">
        <v>920</v>
      </c>
      <c r="E53" s="171"/>
      <c r="F53" s="38" t="s">
        <v>11036</v>
      </c>
      <c r="G53" s="38" t="s">
        <v>11038</v>
      </c>
      <c r="H53" s="38">
        <v>368.0</v>
      </c>
      <c r="I53" s="172">
        <v>0.0</v>
      </c>
      <c r="J53" s="38"/>
      <c r="K53" s="38" t="s">
        <v>11035</v>
      </c>
      <c r="L53" s="38">
        <v>0.0</v>
      </c>
      <c r="M53" s="38">
        <v>32.0</v>
      </c>
    </row>
    <row r="54">
      <c r="A54" s="38">
        <v>53.0</v>
      </c>
      <c r="B54" s="38" t="s">
        <v>1593</v>
      </c>
      <c r="C54" s="38" t="s">
        <v>3098</v>
      </c>
      <c r="D54" s="171" t="s">
        <v>920</v>
      </c>
      <c r="E54" s="171"/>
      <c r="F54" s="38" t="s">
        <v>11036</v>
      </c>
      <c r="G54" s="38" t="s">
        <v>11042</v>
      </c>
      <c r="H54" s="38">
        <v>482.0</v>
      </c>
      <c r="I54" s="172">
        <v>0.0</v>
      </c>
      <c r="J54" s="38"/>
      <c r="K54" s="38" t="s">
        <v>11035</v>
      </c>
      <c r="L54" s="38">
        <v>0.0</v>
      </c>
      <c r="M54" s="38">
        <v>32.0</v>
      </c>
    </row>
    <row r="55">
      <c r="A55" s="38">
        <v>54.0</v>
      </c>
      <c r="B55" s="38" t="s">
        <v>1593</v>
      </c>
      <c r="C55" s="38" t="s">
        <v>3098</v>
      </c>
      <c r="D55" s="171" t="s">
        <v>920</v>
      </c>
      <c r="E55" s="171"/>
      <c r="F55" s="38" t="s">
        <v>11036</v>
      </c>
      <c r="G55" s="38" t="s">
        <v>11042</v>
      </c>
      <c r="H55" s="38">
        <v>503.0</v>
      </c>
      <c r="I55" s="172">
        <v>0.0</v>
      </c>
      <c r="J55" s="38"/>
      <c r="K55" s="38" t="s">
        <v>11035</v>
      </c>
      <c r="L55" s="38">
        <v>0.0</v>
      </c>
      <c r="M55" s="38">
        <v>32.0</v>
      </c>
    </row>
    <row r="56">
      <c r="A56" s="38">
        <v>55.0</v>
      </c>
      <c r="B56" s="38" t="s">
        <v>2345</v>
      </c>
      <c r="C56" s="38" t="s">
        <v>2346</v>
      </c>
      <c r="D56" s="171" t="s">
        <v>920</v>
      </c>
      <c r="E56" s="171"/>
      <c r="F56" s="38" t="s">
        <v>11034</v>
      </c>
      <c r="G56" s="38"/>
      <c r="H56" s="38">
        <v>509.0</v>
      </c>
      <c r="I56" s="172">
        <v>0.0</v>
      </c>
      <c r="J56" s="38"/>
      <c r="K56" s="38" t="s">
        <v>11035</v>
      </c>
      <c r="L56" s="38">
        <v>0.0</v>
      </c>
      <c r="M56" s="38">
        <v>40.0</v>
      </c>
    </row>
    <row r="57">
      <c r="A57" s="38">
        <v>56.0</v>
      </c>
      <c r="B57" s="38" t="s">
        <v>2345</v>
      </c>
      <c r="C57" s="38" t="s">
        <v>2346</v>
      </c>
      <c r="D57" s="171" t="s">
        <v>920</v>
      </c>
      <c r="E57" s="171"/>
      <c r="F57" s="38" t="s">
        <v>11036</v>
      </c>
      <c r="G57" s="38" t="s">
        <v>11038</v>
      </c>
      <c r="H57" s="38">
        <v>422.0</v>
      </c>
      <c r="I57" s="172">
        <v>0.0</v>
      </c>
      <c r="J57" s="38"/>
      <c r="K57" s="38" t="s">
        <v>11035</v>
      </c>
      <c r="L57" s="38">
        <v>0.0</v>
      </c>
      <c r="M57" s="38">
        <v>40.0</v>
      </c>
    </row>
    <row r="58">
      <c r="A58" s="38">
        <v>57.0</v>
      </c>
      <c r="B58" s="38" t="s">
        <v>2345</v>
      </c>
      <c r="C58" s="38" t="s">
        <v>2346</v>
      </c>
      <c r="D58" s="171" t="s">
        <v>920</v>
      </c>
      <c r="E58" s="171"/>
      <c r="F58" s="38" t="s">
        <v>11036</v>
      </c>
      <c r="G58" s="38" t="s">
        <v>11038</v>
      </c>
      <c r="H58" s="38">
        <v>508.0</v>
      </c>
      <c r="I58" s="172">
        <v>0.0</v>
      </c>
      <c r="J58" s="38"/>
      <c r="K58" s="38" t="s">
        <v>11035</v>
      </c>
      <c r="L58" s="38">
        <v>0.0</v>
      </c>
      <c r="M58" s="38">
        <v>40.0</v>
      </c>
    </row>
    <row r="59">
      <c r="A59" s="38">
        <v>58.0</v>
      </c>
      <c r="B59" s="38" t="s">
        <v>2345</v>
      </c>
      <c r="C59" s="38" t="s">
        <v>2346</v>
      </c>
      <c r="D59" s="171" t="s">
        <v>920</v>
      </c>
      <c r="E59" s="171"/>
      <c r="F59" s="38" t="s">
        <v>11036</v>
      </c>
      <c r="G59" s="38" t="s">
        <v>11041</v>
      </c>
      <c r="H59" s="38">
        <v>508.0</v>
      </c>
      <c r="I59" s="172">
        <v>0.0</v>
      </c>
      <c r="J59" s="38"/>
      <c r="K59" s="38" t="s">
        <v>11035</v>
      </c>
      <c r="L59" s="38">
        <v>0.0</v>
      </c>
      <c r="M59" s="38">
        <v>40.0</v>
      </c>
    </row>
    <row r="60">
      <c r="A60" s="38">
        <v>59.0</v>
      </c>
      <c r="B60" s="38" t="s">
        <v>11046</v>
      </c>
      <c r="C60" s="38" t="s">
        <v>11047</v>
      </c>
      <c r="D60" s="171" t="s">
        <v>920</v>
      </c>
      <c r="E60" s="171"/>
      <c r="F60" s="38" t="s">
        <v>11034</v>
      </c>
      <c r="G60" s="38"/>
      <c r="H60" s="38">
        <v>507.0</v>
      </c>
      <c r="I60" s="172">
        <v>0.0</v>
      </c>
      <c r="J60" s="38"/>
      <c r="K60" s="38" t="s">
        <v>11035</v>
      </c>
      <c r="L60" s="38">
        <v>0.0</v>
      </c>
      <c r="M60" s="38">
        <v>40.0</v>
      </c>
    </row>
    <row r="61">
      <c r="A61" s="38">
        <v>60.0</v>
      </c>
      <c r="B61" s="38" t="s">
        <v>11046</v>
      </c>
      <c r="C61" s="38" t="s">
        <v>11047</v>
      </c>
      <c r="D61" s="171" t="s">
        <v>920</v>
      </c>
      <c r="E61" s="171"/>
      <c r="F61" s="38" t="s">
        <v>11036</v>
      </c>
      <c r="G61" s="38" t="s">
        <v>11038</v>
      </c>
      <c r="H61" s="38">
        <v>377.0</v>
      </c>
      <c r="I61" s="172">
        <v>0.0</v>
      </c>
      <c r="J61" s="38"/>
      <c r="K61" s="38" t="s">
        <v>11035</v>
      </c>
      <c r="L61" s="38">
        <v>0.0</v>
      </c>
      <c r="M61" s="38">
        <v>40.0</v>
      </c>
    </row>
    <row r="62">
      <c r="A62" s="38">
        <v>61.0</v>
      </c>
      <c r="B62" s="38" t="s">
        <v>11046</v>
      </c>
      <c r="C62" s="38" t="s">
        <v>11047</v>
      </c>
      <c r="D62" s="171" t="s">
        <v>920</v>
      </c>
      <c r="E62" s="171"/>
      <c r="F62" s="38" t="s">
        <v>11036</v>
      </c>
      <c r="G62" s="38" t="s">
        <v>11038</v>
      </c>
      <c r="H62" s="38">
        <v>526.0</v>
      </c>
      <c r="I62" s="172">
        <v>0.0</v>
      </c>
      <c r="J62" s="38"/>
      <c r="K62" s="38" t="s">
        <v>11035</v>
      </c>
      <c r="L62" s="38">
        <v>0.0</v>
      </c>
      <c r="M62" s="38">
        <v>40.0</v>
      </c>
    </row>
    <row r="63">
      <c r="A63" s="38">
        <v>62.0</v>
      </c>
      <c r="B63" s="38" t="s">
        <v>11046</v>
      </c>
      <c r="C63" s="38" t="s">
        <v>11047</v>
      </c>
      <c r="D63" s="171" t="s">
        <v>920</v>
      </c>
      <c r="E63" s="171"/>
      <c r="F63" s="38" t="s">
        <v>11036</v>
      </c>
      <c r="G63" s="38" t="s">
        <v>11038</v>
      </c>
      <c r="H63" s="38">
        <v>572.0</v>
      </c>
      <c r="I63" s="172">
        <v>0.0</v>
      </c>
      <c r="J63" s="38"/>
      <c r="K63" s="38" t="s">
        <v>11035</v>
      </c>
      <c r="L63" s="38">
        <v>0.0</v>
      </c>
      <c r="M63" s="38">
        <v>40.0</v>
      </c>
    </row>
    <row r="64">
      <c r="A64" s="38">
        <v>63.0</v>
      </c>
      <c r="B64" s="38" t="s">
        <v>11046</v>
      </c>
      <c r="C64" s="38" t="s">
        <v>11047</v>
      </c>
      <c r="D64" s="171" t="s">
        <v>920</v>
      </c>
      <c r="E64" s="171"/>
      <c r="F64" s="38" t="s">
        <v>11036</v>
      </c>
      <c r="G64" s="38" t="s">
        <v>11042</v>
      </c>
      <c r="H64" s="38">
        <v>483.0</v>
      </c>
      <c r="I64" s="172">
        <v>0.0</v>
      </c>
      <c r="J64" s="38"/>
      <c r="K64" s="38" t="s">
        <v>11035</v>
      </c>
      <c r="L64" s="38">
        <v>0.0</v>
      </c>
      <c r="M64" s="38">
        <v>40.0</v>
      </c>
    </row>
    <row r="65">
      <c r="A65" s="38">
        <v>64.0</v>
      </c>
      <c r="B65" s="38" t="s">
        <v>11046</v>
      </c>
      <c r="C65" s="38" t="s">
        <v>11047</v>
      </c>
      <c r="D65" s="171" t="s">
        <v>920</v>
      </c>
      <c r="E65" s="171"/>
      <c r="F65" s="38" t="s">
        <v>11036</v>
      </c>
      <c r="G65" s="38" t="s">
        <v>11042</v>
      </c>
      <c r="H65" s="38">
        <v>526.0</v>
      </c>
      <c r="I65" s="172">
        <v>0.0</v>
      </c>
      <c r="J65" s="38"/>
      <c r="K65" s="38" t="s">
        <v>11035</v>
      </c>
      <c r="L65" s="38">
        <v>0.0</v>
      </c>
      <c r="M65" s="38">
        <v>40.0</v>
      </c>
    </row>
    <row r="66">
      <c r="A66" s="38">
        <v>65.0</v>
      </c>
      <c r="B66" s="38" t="s">
        <v>11046</v>
      </c>
      <c r="C66" s="38" t="s">
        <v>11047</v>
      </c>
      <c r="D66" s="171" t="s">
        <v>920</v>
      </c>
      <c r="E66" s="171"/>
      <c r="F66" s="38" t="s">
        <v>11036</v>
      </c>
      <c r="G66" s="38" t="s">
        <v>11042</v>
      </c>
      <c r="H66" s="38">
        <v>572.0</v>
      </c>
      <c r="I66" s="172">
        <v>0.0</v>
      </c>
      <c r="J66" s="38"/>
      <c r="K66" s="38" t="s">
        <v>11035</v>
      </c>
      <c r="L66" s="38">
        <v>0.0</v>
      </c>
      <c r="M66" s="38">
        <v>40.0</v>
      </c>
    </row>
    <row r="67">
      <c r="A67" s="38">
        <v>66.0</v>
      </c>
      <c r="B67" s="38" t="s">
        <v>11046</v>
      </c>
      <c r="C67" s="38" t="s">
        <v>11047</v>
      </c>
      <c r="D67" s="171" t="s">
        <v>920</v>
      </c>
      <c r="E67" s="171"/>
      <c r="F67" s="38" t="s">
        <v>11036</v>
      </c>
      <c r="G67" s="38" t="s">
        <v>11042</v>
      </c>
      <c r="H67" s="38">
        <v>545.0</v>
      </c>
      <c r="I67" s="172">
        <v>0.0</v>
      </c>
      <c r="J67" s="38"/>
      <c r="K67" s="38" t="s">
        <v>11035</v>
      </c>
      <c r="L67" s="38">
        <v>0.0</v>
      </c>
      <c r="M67" s="38">
        <v>40.0</v>
      </c>
    </row>
    <row r="68">
      <c r="A68" s="38">
        <v>67.0</v>
      </c>
      <c r="B68" s="38" t="s">
        <v>1465</v>
      </c>
      <c r="C68" s="38" t="s">
        <v>1937</v>
      </c>
      <c r="D68" s="171" t="s">
        <v>920</v>
      </c>
      <c r="E68" s="171"/>
      <c r="F68" s="38" t="s">
        <v>11034</v>
      </c>
      <c r="G68" s="38"/>
      <c r="H68" s="38">
        <v>495.0</v>
      </c>
      <c r="I68" s="172">
        <v>0.0</v>
      </c>
      <c r="J68" s="38"/>
      <c r="K68" s="38" t="s">
        <v>11035</v>
      </c>
      <c r="L68" s="38">
        <v>0.0</v>
      </c>
      <c r="M68" s="38">
        <v>32.0</v>
      </c>
    </row>
    <row r="69">
      <c r="A69" s="38">
        <v>68.0</v>
      </c>
      <c r="B69" s="38" t="s">
        <v>1465</v>
      </c>
      <c r="C69" s="38" t="s">
        <v>1937</v>
      </c>
      <c r="D69" s="171" t="s">
        <v>920</v>
      </c>
      <c r="E69" s="171"/>
      <c r="F69" s="38" t="s">
        <v>11036</v>
      </c>
      <c r="G69" s="38" t="s">
        <v>11042</v>
      </c>
      <c r="H69" s="38">
        <v>514.0</v>
      </c>
      <c r="I69" s="172">
        <v>1.4</v>
      </c>
      <c r="J69" s="38"/>
      <c r="K69" s="38" t="s">
        <v>11035</v>
      </c>
      <c r="L69" s="38">
        <v>0.0</v>
      </c>
      <c r="M69" s="38">
        <v>32.0</v>
      </c>
    </row>
    <row r="70">
      <c r="A70" s="38">
        <v>69.0</v>
      </c>
      <c r="B70" s="38" t="s">
        <v>1465</v>
      </c>
      <c r="C70" s="38" t="s">
        <v>1937</v>
      </c>
      <c r="D70" s="171" t="s">
        <v>920</v>
      </c>
      <c r="E70" s="171"/>
      <c r="F70" s="38" t="s">
        <v>11036</v>
      </c>
      <c r="G70" s="38" t="s">
        <v>11042</v>
      </c>
      <c r="H70" s="38">
        <v>506.0</v>
      </c>
      <c r="I70" s="172">
        <v>0.0</v>
      </c>
      <c r="J70" s="38"/>
      <c r="K70" s="38" t="s">
        <v>11035</v>
      </c>
      <c r="L70" s="38">
        <v>0.0</v>
      </c>
      <c r="M70" s="38">
        <v>32.0</v>
      </c>
    </row>
    <row r="71">
      <c r="A71" s="38">
        <v>70.0</v>
      </c>
      <c r="B71" s="38" t="s">
        <v>1895</v>
      </c>
      <c r="C71" s="38" t="s">
        <v>1896</v>
      </c>
      <c r="D71" s="171" t="s">
        <v>920</v>
      </c>
      <c r="E71" s="171"/>
      <c r="F71" s="38" t="s">
        <v>11034</v>
      </c>
      <c r="G71" s="38"/>
      <c r="H71" s="38">
        <v>502.0</v>
      </c>
      <c r="I71" s="172">
        <v>0.3</v>
      </c>
      <c r="J71" s="38"/>
      <c r="K71" s="38" t="s">
        <v>11035</v>
      </c>
      <c r="L71" s="38">
        <v>0.0</v>
      </c>
      <c r="M71" s="38">
        <v>32.0</v>
      </c>
    </row>
    <row r="72">
      <c r="A72" s="38">
        <v>71.0</v>
      </c>
      <c r="B72" s="38" t="s">
        <v>1895</v>
      </c>
      <c r="C72" s="38" t="s">
        <v>1896</v>
      </c>
      <c r="D72" s="171" t="s">
        <v>920</v>
      </c>
      <c r="E72" s="171"/>
      <c r="F72" s="38" t="s">
        <v>11036</v>
      </c>
      <c r="G72" s="38" t="s">
        <v>11038</v>
      </c>
      <c r="H72" s="38">
        <v>446.0</v>
      </c>
      <c r="I72" s="172">
        <v>0.0</v>
      </c>
      <c r="J72" s="38"/>
      <c r="K72" s="38" t="s">
        <v>11035</v>
      </c>
      <c r="L72" s="38">
        <v>0.0</v>
      </c>
      <c r="M72" s="38">
        <v>32.0</v>
      </c>
    </row>
    <row r="73">
      <c r="A73" s="38">
        <v>72.0</v>
      </c>
      <c r="B73" s="38" t="s">
        <v>1895</v>
      </c>
      <c r="C73" s="38" t="s">
        <v>1896</v>
      </c>
      <c r="D73" s="171" t="s">
        <v>920</v>
      </c>
      <c r="E73" s="171"/>
      <c r="F73" s="38" t="s">
        <v>11036</v>
      </c>
      <c r="G73" s="38" t="s">
        <v>11042</v>
      </c>
      <c r="H73" s="38">
        <v>512.0</v>
      </c>
      <c r="I73" s="172">
        <v>3.0</v>
      </c>
      <c r="J73" s="38"/>
      <c r="K73" s="38" t="s">
        <v>11035</v>
      </c>
      <c r="L73" s="38">
        <v>0.0</v>
      </c>
      <c r="M73" s="38">
        <v>32.0</v>
      </c>
    </row>
    <row r="74">
      <c r="A74" s="38">
        <v>73.0</v>
      </c>
      <c r="B74" s="38" t="s">
        <v>1908</v>
      </c>
      <c r="C74" s="38" t="s">
        <v>1921</v>
      </c>
      <c r="D74" s="171" t="s">
        <v>920</v>
      </c>
      <c r="E74" s="171"/>
      <c r="F74" s="38" t="s">
        <v>11034</v>
      </c>
      <c r="G74" s="38"/>
      <c r="H74" s="38">
        <v>490.0</v>
      </c>
      <c r="I74" s="172">
        <v>1.4</v>
      </c>
      <c r="J74" s="38"/>
      <c r="K74" s="38" t="s">
        <v>11035</v>
      </c>
      <c r="L74" s="38">
        <v>0.0</v>
      </c>
      <c r="M74" s="38">
        <v>32.0</v>
      </c>
    </row>
    <row r="75">
      <c r="A75" s="38">
        <v>74.0</v>
      </c>
      <c r="B75" s="38" t="s">
        <v>1908</v>
      </c>
      <c r="C75" s="38" t="s">
        <v>1921</v>
      </c>
      <c r="D75" s="171" t="s">
        <v>920</v>
      </c>
      <c r="E75" s="171"/>
      <c r="F75" s="38" t="s">
        <v>11036</v>
      </c>
      <c r="G75" s="38" t="s">
        <v>11038</v>
      </c>
      <c r="H75" s="38">
        <v>447.0</v>
      </c>
      <c r="I75" s="172">
        <v>2.8</v>
      </c>
      <c r="J75" s="38"/>
      <c r="K75" s="38" t="s">
        <v>11035</v>
      </c>
      <c r="L75" s="38">
        <v>0.0</v>
      </c>
      <c r="M75" s="38">
        <v>32.0</v>
      </c>
    </row>
    <row r="76">
      <c r="A76" s="38">
        <v>75.0</v>
      </c>
      <c r="B76" s="38" t="s">
        <v>1908</v>
      </c>
      <c r="C76" s="38" t="s">
        <v>1921</v>
      </c>
      <c r="D76" s="171" t="s">
        <v>920</v>
      </c>
      <c r="E76" s="171"/>
      <c r="F76" s="38" t="s">
        <v>11036</v>
      </c>
      <c r="G76" s="38" t="s">
        <v>11042</v>
      </c>
      <c r="H76" s="38">
        <v>516.0</v>
      </c>
      <c r="I76" s="172">
        <v>1.0</v>
      </c>
      <c r="J76" s="38"/>
      <c r="K76" s="38" t="s">
        <v>11035</v>
      </c>
      <c r="L76" s="38">
        <v>0.0</v>
      </c>
      <c r="M76" s="38">
        <v>32.0</v>
      </c>
    </row>
    <row r="77">
      <c r="A77" s="38">
        <v>76.0</v>
      </c>
      <c r="B77" s="38" t="s">
        <v>1908</v>
      </c>
      <c r="C77" s="38" t="s">
        <v>1921</v>
      </c>
      <c r="D77" s="171" t="s">
        <v>920</v>
      </c>
      <c r="E77" s="171"/>
      <c r="F77" s="38" t="s">
        <v>11036</v>
      </c>
      <c r="G77" s="38" t="s">
        <v>11042</v>
      </c>
      <c r="H77" s="38">
        <v>509.0</v>
      </c>
      <c r="I77" s="172">
        <v>2.4</v>
      </c>
      <c r="J77" s="38"/>
      <c r="K77" s="38" t="s">
        <v>11035</v>
      </c>
      <c r="L77" s="38">
        <v>0.0</v>
      </c>
      <c r="M77" s="38">
        <v>32.0</v>
      </c>
    </row>
    <row r="78">
      <c r="A78" s="38">
        <v>77.0</v>
      </c>
      <c r="B78" s="38" t="s">
        <v>1013</v>
      </c>
      <c r="C78" s="38" t="s">
        <v>1014</v>
      </c>
      <c r="D78" s="171" t="s">
        <v>920</v>
      </c>
      <c r="E78" s="171"/>
      <c r="F78" s="38" t="s">
        <v>11034</v>
      </c>
      <c r="G78" s="38"/>
      <c r="H78" s="38">
        <v>540.0</v>
      </c>
      <c r="I78" s="172">
        <v>0.0</v>
      </c>
      <c r="J78" s="38"/>
      <c r="K78" s="38" t="s">
        <v>11035</v>
      </c>
      <c r="L78" s="38">
        <v>0.0</v>
      </c>
      <c r="M78" s="38">
        <v>19.0</v>
      </c>
    </row>
    <row r="79">
      <c r="A79" s="38">
        <v>78.0</v>
      </c>
      <c r="B79" s="38" t="s">
        <v>1013</v>
      </c>
      <c r="C79" s="38" t="s">
        <v>1014</v>
      </c>
      <c r="D79" s="171" t="s">
        <v>920</v>
      </c>
      <c r="E79" s="171"/>
      <c r="F79" s="38" t="s">
        <v>11036</v>
      </c>
      <c r="G79" s="38" t="s">
        <v>11038</v>
      </c>
      <c r="H79" s="38">
        <v>479.0</v>
      </c>
      <c r="I79" s="172">
        <v>0.0</v>
      </c>
      <c r="J79" s="38"/>
      <c r="K79" s="38" t="s">
        <v>11035</v>
      </c>
      <c r="L79" s="38">
        <v>0.0</v>
      </c>
      <c r="M79" s="38">
        <v>19.0</v>
      </c>
    </row>
    <row r="80">
      <c r="A80" s="38">
        <v>79.0</v>
      </c>
      <c r="B80" s="38" t="s">
        <v>1013</v>
      </c>
      <c r="C80" s="38" t="s">
        <v>1014</v>
      </c>
      <c r="D80" s="171" t="s">
        <v>920</v>
      </c>
      <c r="E80" s="171"/>
      <c r="F80" s="38" t="s">
        <v>11036</v>
      </c>
      <c r="G80" s="38" t="s">
        <v>11038</v>
      </c>
      <c r="H80" s="38">
        <v>558.0</v>
      </c>
      <c r="I80" s="172">
        <v>0.0</v>
      </c>
      <c r="J80" s="38"/>
      <c r="K80" s="38" t="s">
        <v>11035</v>
      </c>
      <c r="L80" s="38">
        <v>0.0</v>
      </c>
      <c r="M80" s="38">
        <v>19.0</v>
      </c>
    </row>
    <row r="81">
      <c r="A81" s="38">
        <v>80.0</v>
      </c>
      <c r="B81" s="38" t="s">
        <v>1013</v>
      </c>
      <c r="C81" s="38" t="s">
        <v>1014</v>
      </c>
      <c r="D81" s="171" t="s">
        <v>920</v>
      </c>
      <c r="E81" s="171"/>
      <c r="F81" s="38" t="s">
        <v>11036</v>
      </c>
      <c r="G81" s="38" t="s">
        <v>11038</v>
      </c>
      <c r="H81" s="38">
        <v>623.0</v>
      </c>
      <c r="I81" s="172">
        <v>0.0</v>
      </c>
      <c r="J81" s="38"/>
      <c r="K81" s="38" t="s">
        <v>11035</v>
      </c>
      <c r="L81" s="38">
        <v>22.0</v>
      </c>
      <c r="M81" s="38">
        <v>19.0</v>
      </c>
    </row>
    <row r="82">
      <c r="A82" s="38">
        <v>81.0</v>
      </c>
      <c r="B82" s="38" t="s">
        <v>2237</v>
      </c>
      <c r="C82" s="38" t="s">
        <v>1303</v>
      </c>
      <c r="D82" s="171" t="s">
        <v>920</v>
      </c>
      <c r="E82" s="171"/>
      <c r="F82" s="38" t="s">
        <v>11034</v>
      </c>
      <c r="G82" s="38"/>
      <c r="H82" s="38">
        <v>520.0</v>
      </c>
      <c r="I82" s="172">
        <v>0.0</v>
      </c>
      <c r="J82" s="38"/>
      <c r="K82" s="38" t="s">
        <v>11035</v>
      </c>
      <c r="L82" s="38">
        <v>0.0</v>
      </c>
      <c r="M82" s="38">
        <v>37.0</v>
      </c>
    </row>
    <row r="83">
      <c r="A83" s="38">
        <v>82.0</v>
      </c>
      <c r="B83" s="38" t="s">
        <v>2237</v>
      </c>
      <c r="C83" s="38" t="s">
        <v>1303</v>
      </c>
      <c r="D83" s="171" t="s">
        <v>920</v>
      </c>
      <c r="E83" s="171"/>
      <c r="F83" s="38" t="s">
        <v>11036</v>
      </c>
      <c r="G83" s="38" t="s">
        <v>11038</v>
      </c>
      <c r="H83" s="38">
        <v>449.0</v>
      </c>
      <c r="I83" s="172">
        <v>0.0</v>
      </c>
      <c r="J83" s="38"/>
      <c r="K83" s="38" t="s">
        <v>11035</v>
      </c>
      <c r="L83" s="38">
        <v>0.0</v>
      </c>
      <c r="M83" s="38">
        <v>37.0</v>
      </c>
    </row>
    <row r="84">
      <c r="A84" s="38">
        <v>83.0</v>
      </c>
      <c r="B84" s="38" t="s">
        <v>2237</v>
      </c>
      <c r="C84" s="38" t="s">
        <v>1303</v>
      </c>
      <c r="D84" s="171" t="s">
        <v>920</v>
      </c>
      <c r="E84" s="171"/>
      <c r="F84" s="38" t="s">
        <v>11036</v>
      </c>
      <c r="G84" s="38" t="s">
        <v>11038</v>
      </c>
      <c r="H84" s="38">
        <v>547.0</v>
      </c>
      <c r="I84" s="172">
        <v>0.0</v>
      </c>
      <c r="J84" s="38"/>
      <c r="K84" s="38" t="s">
        <v>11035</v>
      </c>
      <c r="L84" s="38">
        <v>0.0</v>
      </c>
      <c r="M84" s="38">
        <v>37.0</v>
      </c>
    </row>
    <row r="85">
      <c r="A85" s="38">
        <v>84.0</v>
      </c>
      <c r="B85" s="38" t="s">
        <v>2237</v>
      </c>
      <c r="C85" s="38" t="s">
        <v>1303</v>
      </c>
      <c r="D85" s="171" t="s">
        <v>920</v>
      </c>
      <c r="E85" s="171"/>
      <c r="F85" s="38" t="s">
        <v>11036</v>
      </c>
      <c r="G85" s="38" t="s">
        <v>11038</v>
      </c>
      <c r="H85" s="38">
        <v>572.0</v>
      </c>
      <c r="I85" s="172">
        <v>0.0</v>
      </c>
      <c r="J85" s="38"/>
      <c r="K85" s="38" t="s">
        <v>11035</v>
      </c>
      <c r="L85" s="38">
        <v>0.0</v>
      </c>
      <c r="M85" s="38">
        <v>37.0</v>
      </c>
    </row>
    <row r="86">
      <c r="A86" s="38">
        <v>85.0</v>
      </c>
      <c r="B86" s="38" t="s">
        <v>2237</v>
      </c>
      <c r="C86" s="38" t="s">
        <v>1303</v>
      </c>
      <c r="D86" s="171" t="s">
        <v>920</v>
      </c>
      <c r="E86" s="171"/>
      <c r="F86" s="38" t="s">
        <v>11036</v>
      </c>
      <c r="G86" s="38" t="s">
        <v>11042</v>
      </c>
      <c r="H86" s="38">
        <v>547.0</v>
      </c>
      <c r="I86" s="172">
        <v>0.0</v>
      </c>
      <c r="J86" s="38"/>
      <c r="K86" s="38" t="s">
        <v>11035</v>
      </c>
      <c r="L86" s="38">
        <v>0.0</v>
      </c>
      <c r="M86" s="38">
        <v>37.0</v>
      </c>
    </row>
    <row r="87">
      <c r="A87" s="38">
        <v>86.0</v>
      </c>
      <c r="B87" s="38" t="s">
        <v>2237</v>
      </c>
      <c r="C87" s="38" t="s">
        <v>1303</v>
      </c>
      <c r="D87" s="171" t="s">
        <v>920</v>
      </c>
      <c r="E87" s="171"/>
      <c r="F87" s="38" t="s">
        <v>11036</v>
      </c>
      <c r="G87" s="38" t="s">
        <v>11042</v>
      </c>
      <c r="H87" s="38">
        <v>572.0</v>
      </c>
      <c r="I87" s="172">
        <v>0.0</v>
      </c>
      <c r="J87" s="38"/>
      <c r="K87" s="38" t="s">
        <v>11035</v>
      </c>
      <c r="L87" s="38">
        <v>0.0</v>
      </c>
      <c r="M87" s="38">
        <v>37.0</v>
      </c>
    </row>
    <row r="88">
      <c r="A88" s="38">
        <v>87.0</v>
      </c>
      <c r="B88" s="38" t="s">
        <v>11048</v>
      </c>
      <c r="C88" s="38" t="s">
        <v>11049</v>
      </c>
      <c r="D88" s="171" t="s">
        <v>920</v>
      </c>
      <c r="E88" s="171"/>
      <c r="F88" s="38" t="s">
        <v>11034</v>
      </c>
      <c r="G88" s="38"/>
      <c r="H88" s="38">
        <v>510.0</v>
      </c>
      <c r="I88" s="172">
        <v>0.0</v>
      </c>
      <c r="J88" s="38"/>
      <c r="K88" s="38" t="s">
        <v>11035</v>
      </c>
      <c r="L88" s="38">
        <v>0.0</v>
      </c>
      <c r="M88" s="38">
        <v>18.0</v>
      </c>
    </row>
    <row r="89">
      <c r="A89" s="38">
        <v>88.0</v>
      </c>
      <c r="B89" s="38" t="s">
        <v>11048</v>
      </c>
      <c r="C89" s="38" t="s">
        <v>11049</v>
      </c>
      <c r="D89" s="171" t="s">
        <v>920</v>
      </c>
      <c r="E89" s="171"/>
      <c r="F89" s="38" t="s">
        <v>11036</v>
      </c>
      <c r="G89" s="38" t="s">
        <v>11038</v>
      </c>
      <c r="H89" s="38">
        <v>509.0</v>
      </c>
      <c r="I89" s="172">
        <v>0.0</v>
      </c>
      <c r="J89" s="38"/>
      <c r="K89" s="38" t="s">
        <v>11035</v>
      </c>
      <c r="L89" s="38">
        <v>0.0</v>
      </c>
      <c r="M89" s="38">
        <v>18.0</v>
      </c>
    </row>
    <row r="90">
      <c r="A90" s="38">
        <v>89.0</v>
      </c>
      <c r="B90" s="38" t="s">
        <v>11048</v>
      </c>
      <c r="C90" s="38" t="s">
        <v>11049</v>
      </c>
      <c r="D90" s="171" t="s">
        <v>920</v>
      </c>
      <c r="E90" s="171"/>
      <c r="F90" s="38" t="s">
        <v>11036</v>
      </c>
      <c r="G90" s="38" t="s">
        <v>11038</v>
      </c>
      <c r="H90" s="38">
        <v>557.0</v>
      </c>
      <c r="I90" s="172">
        <v>0.0</v>
      </c>
      <c r="J90" s="38"/>
      <c r="K90" s="38" t="s">
        <v>11035</v>
      </c>
      <c r="L90" s="38">
        <v>0.0</v>
      </c>
      <c r="M90" s="38">
        <v>18.0</v>
      </c>
    </row>
    <row r="91">
      <c r="A91" s="38">
        <v>90.0</v>
      </c>
      <c r="B91" s="38" t="s">
        <v>11048</v>
      </c>
      <c r="C91" s="38" t="s">
        <v>11049</v>
      </c>
      <c r="D91" s="171" t="s">
        <v>920</v>
      </c>
      <c r="E91" s="171"/>
      <c r="F91" s="38" t="s">
        <v>11036</v>
      </c>
      <c r="G91" s="38" t="s">
        <v>11042</v>
      </c>
      <c r="H91" s="38">
        <v>509.0</v>
      </c>
      <c r="I91" s="172">
        <v>0.0</v>
      </c>
      <c r="J91" s="38"/>
      <c r="K91" s="38" t="s">
        <v>11035</v>
      </c>
      <c r="L91" s="38">
        <v>0.0</v>
      </c>
      <c r="M91" s="38">
        <v>18.0</v>
      </c>
    </row>
    <row r="92">
      <c r="A92" s="38">
        <v>91.0</v>
      </c>
      <c r="B92" s="38" t="s">
        <v>11048</v>
      </c>
      <c r="C92" s="38" t="s">
        <v>11049</v>
      </c>
      <c r="D92" s="171" t="s">
        <v>920</v>
      </c>
      <c r="E92" s="171"/>
      <c r="F92" s="38" t="s">
        <v>11036</v>
      </c>
      <c r="G92" s="38" t="s">
        <v>11042</v>
      </c>
      <c r="H92" s="38">
        <v>557.0</v>
      </c>
      <c r="I92" s="172">
        <v>0.0</v>
      </c>
      <c r="J92" s="38"/>
      <c r="K92" s="38" t="s">
        <v>11035</v>
      </c>
      <c r="L92" s="38">
        <v>0.0</v>
      </c>
      <c r="M92" s="38">
        <v>18.0</v>
      </c>
    </row>
    <row r="93">
      <c r="A93" s="38">
        <v>92.0</v>
      </c>
      <c r="B93" s="38" t="s">
        <v>11048</v>
      </c>
      <c r="C93" s="38" t="s">
        <v>11049</v>
      </c>
      <c r="D93" s="171" t="s">
        <v>920</v>
      </c>
      <c r="E93" s="171"/>
      <c r="F93" s="38" t="s">
        <v>11036</v>
      </c>
      <c r="G93" s="38" t="s">
        <v>11041</v>
      </c>
      <c r="H93" s="38">
        <v>557.0</v>
      </c>
      <c r="I93" s="172">
        <v>0.0</v>
      </c>
      <c r="J93" s="38"/>
      <c r="K93" s="38" t="s">
        <v>11035</v>
      </c>
      <c r="L93" s="38">
        <v>0.0</v>
      </c>
      <c r="M93" s="38">
        <v>18.0</v>
      </c>
    </row>
    <row r="94">
      <c r="A94" s="38">
        <v>93.0</v>
      </c>
      <c r="B94" s="38" t="s">
        <v>11050</v>
      </c>
      <c r="C94" s="38" t="s">
        <v>11051</v>
      </c>
      <c r="D94" s="171" t="s">
        <v>920</v>
      </c>
      <c r="E94" s="171"/>
      <c r="F94" s="38" t="s">
        <v>11034</v>
      </c>
      <c r="G94" s="38"/>
      <c r="H94" s="38">
        <v>501.0</v>
      </c>
      <c r="I94" s="172">
        <v>0.0</v>
      </c>
      <c r="J94" s="38"/>
      <c r="K94" s="38" t="s">
        <v>11035</v>
      </c>
      <c r="L94" s="38">
        <v>0.0</v>
      </c>
      <c r="M94" s="38">
        <v>5.0</v>
      </c>
    </row>
    <row r="95">
      <c r="A95" s="38">
        <v>94.0</v>
      </c>
      <c r="B95" s="38" t="s">
        <v>11050</v>
      </c>
      <c r="C95" s="38" t="s">
        <v>11051</v>
      </c>
      <c r="D95" s="171" t="s">
        <v>920</v>
      </c>
      <c r="E95" s="171"/>
      <c r="F95" s="38" t="s">
        <v>11036</v>
      </c>
      <c r="G95" s="38" t="s">
        <v>11038</v>
      </c>
      <c r="H95" s="38">
        <v>514.0</v>
      </c>
      <c r="I95" s="172">
        <v>0.0</v>
      </c>
      <c r="J95" s="38"/>
      <c r="K95" s="38" t="s">
        <v>11035</v>
      </c>
      <c r="L95" s="38">
        <v>0.0</v>
      </c>
      <c r="M95" s="38">
        <v>5.0</v>
      </c>
    </row>
    <row r="96">
      <c r="A96" s="38">
        <v>95.0</v>
      </c>
      <c r="B96" s="38" t="s">
        <v>11050</v>
      </c>
      <c r="C96" s="38" t="s">
        <v>11051</v>
      </c>
      <c r="D96" s="171" t="s">
        <v>920</v>
      </c>
      <c r="E96" s="171"/>
      <c r="F96" s="38" t="s">
        <v>11036</v>
      </c>
      <c r="G96" s="38" t="s">
        <v>11042</v>
      </c>
      <c r="H96" s="38">
        <v>515.0</v>
      </c>
      <c r="I96" s="172">
        <v>0.0</v>
      </c>
      <c r="J96" s="38"/>
      <c r="K96" s="38" t="s">
        <v>11035</v>
      </c>
      <c r="L96" s="38">
        <v>0.0</v>
      </c>
      <c r="M96" s="38">
        <v>5.0</v>
      </c>
    </row>
    <row r="97">
      <c r="A97" s="38">
        <v>96.0</v>
      </c>
      <c r="B97" s="38" t="s">
        <v>11050</v>
      </c>
      <c r="C97" s="38" t="s">
        <v>11051</v>
      </c>
      <c r="D97" s="171" t="s">
        <v>920</v>
      </c>
      <c r="E97" s="171"/>
      <c r="F97" s="38" t="s">
        <v>11036</v>
      </c>
      <c r="G97" s="38" t="s">
        <v>11042</v>
      </c>
      <c r="H97" s="38">
        <v>534.0</v>
      </c>
      <c r="I97" s="172">
        <v>0.0</v>
      </c>
      <c r="J97" s="38"/>
      <c r="K97" s="38" t="s">
        <v>11035</v>
      </c>
      <c r="L97" s="38">
        <v>0.0</v>
      </c>
      <c r="M97" s="38">
        <v>5.0</v>
      </c>
    </row>
    <row r="98">
      <c r="A98" s="38">
        <v>97.0</v>
      </c>
      <c r="B98" s="38" t="s">
        <v>11050</v>
      </c>
      <c r="C98" s="38" t="s">
        <v>11051</v>
      </c>
      <c r="D98" s="171" t="s">
        <v>920</v>
      </c>
      <c r="E98" s="171"/>
      <c r="F98" s="38" t="s">
        <v>11036</v>
      </c>
      <c r="G98" s="38" t="s">
        <v>11041</v>
      </c>
      <c r="H98" s="38">
        <v>529.0</v>
      </c>
      <c r="I98" s="172">
        <v>0.0</v>
      </c>
      <c r="J98" s="38"/>
      <c r="K98" s="38" t="s">
        <v>11035</v>
      </c>
      <c r="L98" s="38">
        <v>0.0</v>
      </c>
      <c r="M98" s="38">
        <v>5.0</v>
      </c>
    </row>
    <row r="99">
      <c r="A99" s="38">
        <v>98.0</v>
      </c>
      <c r="B99" s="38" t="s">
        <v>2350</v>
      </c>
      <c r="C99" s="38" t="s">
        <v>2351</v>
      </c>
      <c r="D99" s="171" t="s">
        <v>920</v>
      </c>
      <c r="E99" s="171"/>
      <c r="F99" s="38" t="s">
        <v>11034</v>
      </c>
      <c r="G99" s="38"/>
      <c r="H99" s="38">
        <v>502.0</v>
      </c>
      <c r="I99" s="172">
        <v>2.0</v>
      </c>
      <c r="J99" s="38"/>
      <c r="K99" s="38" t="s">
        <v>11035</v>
      </c>
      <c r="L99" s="38">
        <v>0.0</v>
      </c>
      <c r="M99" s="38">
        <v>35.0</v>
      </c>
    </row>
    <row r="100">
      <c r="A100" s="38">
        <v>99.0</v>
      </c>
      <c r="B100" s="38" t="s">
        <v>2350</v>
      </c>
      <c r="C100" s="38" t="s">
        <v>2351</v>
      </c>
      <c r="D100" s="171" t="s">
        <v>920</v>
      </c>
      <c r="E100" s="171"/>
      <c r="F100" s="38" t="s">
        <v>11036</v>
      </c>
      <c r="G100" s="38" t="s">
        <v>11038</v>
      </c>
      <c r="H100" s="38">
        <v>393.0</v>
      </c>
      <c r="I100" s="172">
        <v>3.0</v>
      </c>
      <c r="J100" s="38"/>
      <c r="K100" s="38" t="s">
        <v>11035</v>
      </c>
      <c r="L100" s="38">
        <v>2476.0</v>
      </c>
      <c r="M100" s="38">
        <v>35.0</v>
      </c>
    </row>
    <row r="101">
      <c r="A101" s="38">
        <v>100.0</v>
      </c>
      <c r="B101" s="38" t="s">
        <v>2350</v>
      </c>
      <c r="C101" s="38" t="s">
        <v>2351</v>
      </c>
      <c r="D101" s="171" t="s">
        <v>920</v>
      </c>
      <c r="E101" s="171"/>
      <c r="F101" s="38" t="s">
        <v>11036</v>
      </c>
      <c r="G101" s="38" t="s">
        <v>11042</v>
      </c>
      <c r="H101" s="38">
        <v>493.0</v>
      </c>
      <c r="I101" s="172">
        <v>3.0</v>
      </c>
      <c r="J101" s="38"/>
      <c r="K101" s="38" t="s">
        <v>11035</v>
      </c>
      <c r="L101" s="38">
        <v>0.0</v>
      </c>
      <c r="M101" s="38">
        <v>35.0</v>
      </c>
    </row>
    <row r="102">
      <c r="A102" s="38">
        <v>101.0</v>
      </c>
      <c r="B102" s="38" t="s">
        <v>2350</v>
      </c>
      <c r="C102" s="38" t="s">
        <v>2351</v>
      </c>
      <c r="D102" s="171" t="s">
        <v>920</v>
      </c>
      <c r="E102" s="171"/>
      <c r="F102" s="38" t="s">
        <v>11036</v>
      </c>
      <c r="G102" s="38" t="s">
        <v>11042</v>
      </c>
      <c r="H102" s="38">
        <v>522.0</v>
      </c>
      <c r="I102" s="172">
        <v>2.0</v>
      </c>
      <c r="J102" s="38"/>
      <c r="K102" s="38" t="s">
        <v>11035</v>
      </c>
      <c r="L102" s="38">
        <v>0.0</v>
      </c>
      <c r="M102" s="38">
        <v>35.0</v>
      </c>
    </row>
    <row r="103">
      <c r="A103" s="38">
        <v>102.0</v>
      </c>
      <c r="B103" s="38" t="s">
        <v>2350</v>
      </c>
      <c r="C103" s="38" t="s">
        <v>2351</v>
      </c>
      <c r="D103" s="171" t="s">
        <v>920</v>
      </c>
      <c r="E103" s="171"/>
      <c r="F103" s="38" t="s">
        <v>11036</v>
      </c>
      <c r="G103" s="38" t="s">
        <v>11042</v>
      </c>
      <c r="H103" s="38">
        <v>542.0</v>
      </c>
      <c r="I103" s="172">
        <v>3.0</v>
      </c>
      <c r="J103" s="38"/>
      <c r="K103" s="38" t="s">
        <v>11035</v>
      </c>
      <c r="L103" s="38">
        <v>0.0</v>
      </c>
      <c r="M103" s="38">
        <v>35.0</v>
      </c>
    </row>
    <row r="104">
      <c r="A104" s="38">
        <v>103.0</v>
      </c>
      <c r="B104" s="38" t="s">
        <v>2355</v>
      </c>
      <c r="C104" s="38" t="s">
        <v>2356</v>
      </c>
      <c r="D104" s="171" t="s">
        <v>920</v>
      </c>
      <c r="E104" s="171"/>
      <c r="F104" s="38" t="s">
        <v>11034</v>
      </c>
      <c r="G104" s="38"/>
      <c r="H104" s="38">
        <v>498.0</v>
      </c>
      <c r="I104" s="172">
        <v>0.0</v>
      </c>
      <c r="J104" s="38"/>
      <c r="K104" s="38" t="s">
        <v>11035</v>
      </c>
      <c r="L104" s="38">
        <v>0.0</v>
      </c>
      <c r="M104" s="38">
        <v>5.0</v>
      </c>
    </row>
    <row r="105">
      <c r="A105" s="38">
        <v>104.0</v>
      </c>
      <c r="B105" s="38" t="s">
        <v>2355</v>
      </c>
      <c r="C105" s="38" t="s">
        <v>2356</v>
      </c>
      <c r="D105" s="171" t="s">
        <v>920</v>
      </c>
      <c r="E105" s="171"/>
      <c r="F105" s="38" t="s">
        <v>11036</v>
      </c>
      <c r="G105" s="38" t="s">
        <v>11038</v>
      </c>
      <c r="H105" s="38">
        <v>530.0</v>
      </c>
      <c r="I105" s="172">
        <v>0.0</v>
      </c>
      <c r="J105" s="38"/>
      <c r="K105" s="38" t="s">
        <v>11035</v>
      </c>
      <c r="L105" s="38">
        <v>0.0</v>
      </c>
      <c r="M105" s="38">
        <v>5.0</v>
      </c>
    </row>
    <row r="106">
      <c r="A106" s="38">
        <v>105.0</v>
      </c>
      <c r="B106" s="38" t="s">
        <v>2355</v>
      </c>
      <c r="C106" s="38" t="s">
        <v>2356</v>
      </c>
      <c r="D106" s="171" t="s">
        <v>920</v>
      </c>
      <c r="E106" s="171"/>
      <c r="F106" s="38" t="s">
        <v>11036</v>
      </c>
      <c r="G106" s="38" t="s">
        <v>11041</v>
      </c>
      <c r="H106" s="38">
        <v>532.0</v>
      </c>
      <c r="I106" s="172">
        <v>0.0</v>
      </c>
      <c r="J106" s="38"/>
      <c r="K106" s="38" t="s">
        <v>11035</v>
      </c>
      <c r="L106" s="38">
        <v>0.0</v>
      </c>
      <c r="M106" s="38">
        <v>5.0</v>
      </c>
    </row>
    <row r="107">
      <c r="A107" s="38">
        <v>106.0</v>
      </c>
      <c r="B107" s="38" t="s">
        <v>2355</v>
      </c>
      <c r="C107" s="38" t="s">
        <v>2360</v>
      </c>
      <c r="D107" s="171" t="s">
        <v>920</v>
      </c>
      <c r="E107" s="171"/>
      <c r="F107" s="38" t="s">
        <v>11034</v>
      </c>
      <c r="G107" s="38"/>
      <c r="H107" s="38">
        <v>500.0</v>
      </c>
      <c r="I107" s="172">
        <v>0.0</v>
      </c>
      <c r="J107" s="38"/>
      <c r="K107" s="38" t="s">
        <v>11035</v>
      </c>
      <c r="L107" s="38">
        <v>0.0</v>
      </c>
      <c r="M107" s="38">
        <v>25.0</v>
      </c>
    </row>
    <row r="108">
      <c r="A108" s="38">
        <v>107.0</v>
      </c>
      <c r="B108" s="38" t="s">
        <v>2355</v>
      </c>
      <c r="C108" s="38" t="s">
        <v>2360</v>
      </c>
      <c r="D108" s="171" t="s">
        <v>920</v>
      </c>
      <c r="E108" s="171"/>
      <c r="F108" s="38" t="s">
        <v>11036</v>
      </c>
      <c r="G108" s="38" t="s">
        <v>11038</v>
      </c>
      <c r="H108" s="38">
        <v>492.0</v>
      </c>
      <c r="I108" s="172">
        <v>0.0</v>
      </c>
      <c r="J108" s="38"/>
      <c r="K108" s="38" t="s">
        <v>11035</v>
      </c>
      <c r="L108" s="38">
        <v>0.0</v>
      </c>
      <c r="M108" s="38">
        <v>25.0</v>
      </c>
    </row>
    <row r="109">
      <c r="A109" s="38">
        <v>108.0</v>
      </c>
      <c r="B109" s="38" t="s">
        <v>2355</v>
      </c>
      <c r="C109" s="38" t="s">
        <v>2360</v>
      </c>
      <c r="D109" s="171" t="s">
        <v>920</v>
      </c>
      <c r="E109" s="171"/>
      <c r="F109" s="38" t="s">
        <v>11036</v>
      </c>
      <c r="G109" s="38" t="s">
        <v>11038</v>
      </c>
      <c r="H109" s="38">
        <v>500.0</v>
      </c>
      <c r="I109" s="172">
        <v>0.0</v>
      </c>
      <c r="J109" s="38"/>
      <c r="K109" s="38" t="s">
        <v>11035</v>
      </c>
      <c r="L109" s="38">
        <v>0.0</v>
      </c>
      <c r="M109" s="38">
        <v>25.0</v>
      </c>
    </row>
    <row r="110">
      <c r="A110" s="38">
        <v>109.0</v>
      </c>
      <c r="B110" s="38" t="s">
        <v>2355</v>
      </c>
      <c r="C110" s="38" t="s">
        <v>2360</v>
      </c>
      <c r="D110" s="171" t="s">
        <v>920</v>
      </c>
      <c r="E110" s="171"/>
      <c r="F110" s="38" t="s">
        <v>11036</v>
      </c>
      <c r="G110" s="38" t="s">
        <v>11052</v>
      </c>
      <c r="H110" s="38">
        <v>474.0</v>
      </c>
      <c r="I110" s="172">
        <v>0.0</v>
      </c>
      <c r="J110" s="38"/>
      <c r="K110" s="38" t="s">
        <v>11035</v>
      </c>
      <c r="L110" s="38">
        <v>0.0</v>
      </c>
      <c r="M110" s="38">
        <v>25.0</v>
      </c>
    </row>
    <row r="111">
      <c r="A111" s="38">
        <v>110.0</v>
      </c>
      <c r="B111" s="38" t="s">
        <v>2355</v>
      </c>
      <c r="C111" s="38" t="s">
        <v>2360</v>
      </c>
      <c r="D111" s="171" t="s">
        <v>920</v>
      </c>
      <c r="E111" s="171"/>
      <c r="F111" s="38" t="s">
        <v>11036</v>
      </c>
      <c r="G111" s="38" t="s">
        <v>11052</v>
      </c>
      <c r="H111" s="38">
        <v>500.0</v>
      </c>
      <c r="I111" s="172">
        <v>0.0</v>
      </c>
      <c r="J111" s="38"/>
      <c r="K111" s="38" t="s">
        <v>11035</v>
      </c>
      <c r="L111" s="38">
        <v>0.0</v>
      </c>
      <c r="M111" s="38">
        <v>25.0</v>
      </c>
    </row>
    <row r="112">
      <c r="A112" s="38">
        <v>111.0</v>
      </c>
      <c r="B112" s="38" t="s">
        <v>2355</v>
      </c>
      <c r="C112" s="38" t="s">
        <v>1448</v>
      </c>
      <c r="D112" s="171" t="s">
        <v>920</v>
      </c>
      <c r="E112" s="171"/>
      <c r="F112" s="38" t="s">
        <v>11034</v>
      </c>
      <c r="G112" s="38"/>
      <c r="H112" s="38">
        <v>502.0</v>
      </c>
      <c r="I112" s="172">
        <v>0.0</v>
      </c>
      <c r="J112" s="38" t="s">
        <v>11053</v>
      </c>
      <c r="K112" s="38" t="s">
        <v>11035</v>
      </c>
      <c r="L112" s="38">
        <v>473.0</v>
      </c>
      <c r="M112" s="38">
        <v>25.0</v>
      </c>
    </row>
    <row r="113">
      <c r="A113" s="38">
        <v>112.0</v>
      </c>
      <c r="B113" s="38" t="s">
        <v>2355</v>
      </c>
      <c r="C113" s="38" t="s">
        <v>1448</v>
      </c>
      <c r="D113" s="171" t="s">
        <v>920</v>
      </c>
      <c r="E113" s="171"/>
      <c r="F113" s="38" t="s">
        <v>11036</v>
      </c>
      <c r="G113" s="38" t="s">
        <v>11038</v>
      </c>
      <c r="H113" s="38">
        <v>492.0</v>
      </c>
      <c r="I113" s="172">
        <v>0.0</v>
      </c>
      <c r="J113" s="38" t="s">
        <v>11053</v>
      </c>
      <c r="K113" s="38" t="s">
        <v>11035</v>
      </c>
      <c r="L113" s="38">
        <v>0.0</v>
      </c>
      <c r="M113" s="38">
        <v>25.0</v>
      </c>
    </row>
    <row r="114">
      <c r="A114" s="38">
        <v>113.0</v>
      </c>
      <c r="B114" s="38" t="s">
        <v>2355</v>
      </c>
      <c r="C114" s="38" t="s">
        <v>1448</v>
      </c>
      <c r="D114" s="171" t="s">
        <v>920</v>
      </c>
      <c r="E114" s="171"/>
      <c r="F114" s="38" t="s">
        <v>11036</v>
      </c>
      <c r="G114" s="38" t="s">
        <v>11038</v>
      </c>
      <c r="H114" s="38">
        <v>502.0</v>
      </c>
      <c r="I114" s="172">
        <v>0.0</v>
      </c>
      <c r="J114" s="38" t="s">
        <v>11053</v>
      </c>
      <c r="K114" s="38" t="s">
        <v>11035</v>
      </c>
      <c r="L114" s="38">
        <v>0.0</v>
      </c>
      <c r="M114" s="38">
        <v>25.0</v>
      </c>
    </row>
    <row r="115">
      <c r="A115" s="38">
        <v>114.0</v>
      </c>
      <c r="B115" s="38" t="s">
        <v>2355</v>
      </c>
      <c r="C115" s="38" t="s">
        <v>1448</v>
      </c>
      <c r="D115" s="171" t="s">
        <v>920</v>
      </c>
      <c r="E115" s="171"/>
      <c r="F115" s="38" t="s">
        <v>11036</v>
      </c>
      <c r="G115" s="38" t="s">
        <v>11052</v>
      </c>
      <c r="H115" s="38">
        <v>478.0</v>
      </c>
      <c r="I115" s="172">
        <v>0.0</v>
      </c>
      <c r="J115" s="38" t="s">
        <v>11053</v>
      </c>
      <c r="K115" s="38" t="s">
        <v>11035</v>
      </c>
      <c r="L115" s="38">
        <v>0.0</v>
      </c>
      <c r="M115" s="38">
        <v>25.0</v>
      </c>
    </row>
    <row r="116">
      <c r="A116" s="38">
        <v>115.0</v>
      </c>
      <c r="B116" s="38" t="s">
        <v>2355</v>
      </c>
      <c r="C116" s="38" t="s">
        <v>1448</v>
      </c>
      <c r="D116" s="171" t="s">
        <v>920</v>
      </c>
      <c r="E116" s="171"/>
      <c r="F116" s="38" t="s">
        <v>11036</v>
      </c>
      <c r="G116" s="38" t="s">
        <v>11052</v>
      </c>
      <c r="H116" s="38">
        <v>502.0</v>
      </c>
      <c r="I116" s="172">
        <v>0.0</v>
      </c>
      <c r="J116" s="38" t="s">
        <v>11053</v>
      </c>
      <c r="K116" s="38" t="s">
        <v>11035</v>
      </c>
      <c r="L116" s="38">
        <v>0.0</v>
      </c>
      <c r="M116" s="38">
        <v>25.0</v>
      </c>
    </row>
    <row r="117">
      <c r="A117" s="38">
        <v>116.0</v>
      </c>
      <c r="B117" s="38" t="s">
        <v>2368</v>
      </c>
      <c r="C117" s="38" t="s">
        <v>11054</v>
      </c>
      <c r="D117" s="171" t="s">
        <v>920</v>
      </c>
      <c r="E117" s="171"/>
      <c r="F117" s="38" t="s">
        <v>11034</v>
      </c>
      <c r="G117" s="38"/>
      <c r="H117" s="38">
        <v>518.0</v>
      </c>
      <c r="I117" s="172">
        <v>0.0</v>
      </c>
      <c r="J117" s="38"/>
      <c r="K117" s="38" t="s">
        <v>11035</v>
      </c>
      <c r="L117" s="38">
        <v>0.0</v>
      </c>
      <c r="M117" s="38">
        <v>22.0</v>
      </c>
    </row>
    <row r="118">
      <c r="A118" s="38">
        <v>117.0</v>
      </c>
      <c r="B118" s="38" t="s">
        <v>2368</v>
      </c>
      <c r="C118" s="38" t="s">
        <v>11054</v>
      </c>
      <c r="D118" s="171" t="s">
        <v>920</v>
      </c>
      <c r="E118" s="171"/>
      <c r="F118" s="38" t="s">
        <v>11036</v>
      </c>
      <c r="G118" s="38" t="s">
        <v>11038</v>
      </c>
      <c r="H118" s="38">
        <v>451.0</v>
      </c>
      <c r="I118" s="172">
        <v>0.0</v>
      </c>
      <c r="J118" s="38"/>
      <c r="K118" s="38" t="s">
        <v>11035</v>
      </c>
      <c r="L118" s="38">
        <v>0.0</v>
      </c>
      <c r="M118" s="38">
        <v>22.0</v>
      </c>
    </row>
    <row r="119">
      <c r="A119" s="38">
        <v>118.0</v>
      </c>
      <c r="B119" s="38" t="s">
        <v>2368</v>
      </c>
      <c r="C119" s="38" t="s">
        <v>11054</v>
      </c>
      <c r="D119" s="171" t="s">
        <v>920</v>
      </c>
      <c r="E119" s="171"/>
      <c r="F119" s="38" t="s">
        <v>11036</v>
      </c>
      <c r="G119" s="38" t="s">
        <v>11038</v>
      </c>
      <c r="H119" s="38">
        <v>537.0</v>
      </c>
      <c r="I119" s="172">
        <v>0.0</v>
      </c>
      <c r="J119" s="38"/>
      <c r="K119" s="38" t="s">
        <v>11035</v>
      </c>
      <c r="L119" s="38">
        <v>0.0</v>
      </c>
      <c r="M119" s="38">
        <v>22.0</v>
      </c>
    </row>
    <row r="120">
      <c r="A120" s="38">
        <v>119.0</v>
      </c>
      <c r="B120" s="38" t="s">
        <v>2368</v>
      </c>
      <c r="C120" s="38" t="s">
        <v>11054</v>
      </c>
      <c r="D120" s="171" t="s">
        <v>920</v>
      </c>
      <c r="E120" s="171"/>
      <c r="F120" s="38" t="s">
        <v>11036</v>
      </c>
      <c r="G120" s="38" t="s">
        <v>11038</v>
      </c>
      <c r="H120" s="38">
        <v>620.0</v>
      </c>
      <c r="I120" s="172">
        <v>0.0</v>
      </c>
      <c r="J120" s="38"/>
      <c r="K120" s="38" t="s">
        <v>11035</v>
      </c>
      <c r="L120" s="38">
        <v>0.0</v>
      </c>
      <c r="M120" s="38">
        <v>22.0</v>
      </c>
    </row>
    <row r="121">
      <c r="A121" s="38">
        <v>120.0</v>
      </c>
      <c r="B121" s="38" t="s">
        <v>2368</v>
      </c>
      <c r="C121" s="38" t="s">
        <v>11054</v>
      </c>
      <c r="D121" s="171" t="s">
        <v>920</v>
      </c>
      <c r="E121" s="171"/>
      <c r="F121" s="38" t="s">
        <v>11036</v>
      </c>
      <c r="G121" s="38" t="s">
        <v>11042</v>
      </c>
      <c r="H121" s="38">
        <v>537.0</v>
      </c>
      <c r="I121" s="172">
        <v>0.0</v>
      </c>
      <c r="J121" s="38"/>
      <c r="K121" s="38" t="s">
        <v>11035</v>
      </c>
      <c r="L121" s="38">
        <v>0.0</v>
      </c>
      <c r="M121" s="38">
        <v>22.0</v>
      </c>
    </row>
    <row r="122">
      <c r="A122" s="38">
        <v>121.0</v>
      </c>
      <c r="B122" s="38" t="s">
        <v>2368</v>
      </c>
      <c r="C122" s="38" t="s">
        <v>11054</v>
      </c>
      <c r="D122" s="171" t="s">
        <v>920</v>
      </c>
      <c r="E122" s="171"/>
      <c r="F122" s="38" t="s">
        <v>11036</v>
      </c>
      <c r="G122" s="38" t="s">
        <v>11042</v>
      </c>
      <c r="H122" s="38">
        <v>620.0</v>
      </c>
      <c r="I122" s="172">
        <v>0.0</v>
      </c>
      <c r="J122" s="38"/>
      <c r="K122" s="38" t="s">
        <v>11035</v>
      </c>
      <c r="L122" s="38">
        <v>0.0</v>
      </c>
      <c r="M122" s="38">
        <v>22.0</v>
      </c>
    </row>
    <row r="123">
      <c r="A123" s="38">
        <v>122.0</v>
      </c>
      <c r="B123" s="38" t="s">
        <v>2368</v>
      </c>
      <c r="C123" s="38" t="s">
        <v>2369</v>
      </c>
      <c r="D123" s="171" t="s">
        <v>920</v>
      </c>
      <c r="E123" s="171"/>
      <c r="F123" s="38" t="s">
        <v>11034</v>
      </c>
      <c r="G123" s="38"/>
      <c r="H123" s="38">
        <v>537.0</v>
      </c>
      <c r="I123" s="172">
        <v>0.0</v>
      </c>
      <c r="J123" s="38"/>
      <c r="K123" s="38" t="s">
        <v>11035</v>
      </c>
      <c r="L123" s="38">
        <v>0.0</v>
      </c>
      <c r="M123" s="38">
        <v>22.0</v>
      </c>
    </row>
    <row r="124">
      <c r="A124" s="38">
        <v>123.0</v>
      </c>
      <c r="B124" s="38" t="s">
        <v>2368</v>
      </c>
      <c r="C124" s="38" t="s">
        <v>2369</v>
      </c>
      <c r="D124" s="171" t="s">
        <v>920</v>
      </c>
      <c r="E124" s="171"/>
      <c r="F124" s="38" t="s">
        <v>11036</v>
      </c>
      <c r="G124" s="38" t="s">
        <v>11038</v>
      </c>
      <c r="H124" s="38">
        <v>451.0</v>
      </c>
      <c r="I124" s="172">
        <v>0.0</v>
      </c>
      <c r="J124" s="38"/>
      <c r="K124" s="38" t="s">
        <v>11035</v>
      </c>
      <c r="L124" s="38">
        <v>0.0</v>
      </c>
      <c r="M124" s="38">
        <v>22.0</v>
      </c>
    </row>
    <row r="125">
      <c r="A125" s="38">
        <v>124.0</v>
      </c>
      <c r="B125" s="38" t="s">
        <v>2368</v>
      </c>
      <c r="C125" s="38" t="s">
        <v>2369</v>
      </c>
      <c r="D125" s="171" t="s">
        <v>920</v>
      </c>
      <c r="E125" s="171"/>
      <c r="F125" s="38" t="s">
        <v>11036</v>
      </c>
      <c r="G125" s="38" t="s">
        <v>11038</v>
      </c>
      <c r="H125" s="38">
        <v>537.0</v>
      </c>
      <c r="I125" s="172">
        <v>0.0</v>
      </c>
      <c r="J125" s="38"/>
      <c r="K125" s="38" t="s">
        <v>11035</v>
      </c>
      <c r="L125" s="38">
        <v>0.0</v>
      </c>
      <c r="M125" s="38">
        <v>22.0</v>
      </c>
    </row>
    <row r="126">
      <c r="A126" s="38">
        <v>125.0</v>
      </c>
      <c r="B126" s="38" t="s">
        <v>2368</v>
      </c>
      <c r="C126" s="38" t="s">
        <v>2369</v>
      </c>
      <c r="D126" s="171" t="s">
        <v>920</v>
      </c>
      <c r="E126" s="171"/>
      <c r="F126" s="38" t="s">
        <v>11036</v>
      </c>
      <c r="G126" s="38" t="s">
        <v>11038</v>
      </c>
      <c r="H126" s="38">
        <v>620.0</v>
      </c>
      <c r="I126" s="172">
        <v>0.0</v>
      </c>
      <c r="J126" s="38"/>
      <c r="K126" s="38" t="s">
        <v>11035</v>
      </c>
      <c r="L126" s="38">
        <v>0.0</v>
      </c>
      <c r="M126" s="38">
        <v>22.0</v>
      </c>
    </row>
    <row r="127">
      <c r="A127" s="38">
        <v>126.0</v>
      </c>
      <c r="B127" s="38" t="s">
        <v>2368</v>
      </c>
      <c r="C127" s="38" t="s">
        <v>2369</v>
      </c>
      <c r="D127" s="171" t="s">
        <v>920</v>
      </c>
      <c r="E127" s="171"/>
      <c r="F127" s="38" t="s">
        <v>11036</v>
      </c>
      <c r="G127" s="38" t="s">
        <v>11042</v>
      </c>
      <c r="H127" s="38">
        <v>537.0</v>
      </c>
      <c r="I127" s="172">
        <v>0.0</v>
      </c>
      <c r="J127" s="38"/>
      <c r="K127" s="38" t="s">
        <v>11035</v>
      </c>
      <c r="L127" s="38">
        <v>0.0</v>
      </c>
      <c r="M127" s="38">
        <v>22.0</v>
      </c>
    </row>
    <row r="128">
      <c r="A128" s="38">
        <v>127.0</v>
      </c>
      <c r="B128" s="38" t="s">
        <v>2368</v>
      </c>
      <c r="C128" s="38" t="s">
        <v>2369</v>
      </c>
      <c r="D128" s="171" t="s">
        <v>920</v>
      </c>
      <c r="E128" s="171"/>
      <c r="F128" s="38" t="s">
        <v>11036</v>
      </c>
      <c r="G128" s="38" t="s">
        <v>11042</v>
      </c>
      <c r="H128" s="38">
        <v>620.0</v>
      </c>
      <c r="I128" s="172">
        <v>0.0</v>
      </c>
      <c r="J128" s="38"/>
      <c r="K128" s="38" t="s">
        <v>11035</v>
      </c>
      <c r="L128" s="38">
        <v>0.0</v>
      </c>
      <c r="M128" s="38">
        <v>22.0</v>
      </c>
    </row>
    <row r="129">
      <c r="A129" s="38">
        <v>128.0</v>
      </c>
      <c r="B129" s="38" t="s">
        <v>2382</v>
      </c>
      <c r="C129" s="38" t="s">
        <v>2383</v>
      </c>
      <c r="D129" s="171" t="s">
        <v>920</v>
      </c>
      <c r="E129" s="171"/>
      <c r="F129" s="38" t="s">
        <v>11034</v>
      </c>
      <c r="G129" s="38"/>
      <c r="H129" s="38">
        <v>517.0</v>
      </c>
      <c r="I129" s="172">
        <v>0.0</v>
      </c>
      <c r="J129" s="38"/>
      <c r="K129" s="38" t="s">
        <v>11035</v>
      </c>
      <c r="L129" s="38">
        <v>0.0</v>
      </c>
      <c r="M129" s="38">
        <v>22.0</v>
      </c>
    </row>
    <row r="130">
      <c r="A130" s="38">
        <v>129.0</v>
      </c>
      <c r="B130" s="38" t="s">
        <v>2382</v>
      </c>
      <c r="C130" s="38" t="s">
        <v>2383</v>
      </c>
      <c r="D130" s="171" t="s">
        <v>920</v>
      </c>
      <c r="E130" s="171"/>
      <c r="F130" s="38" t="s">
        <v>11036</v>
      </c>
      <c r="G130" s="38" t="s">
        <v>11038</v>
      </c>
      <c r="H130" s="38">
        <v>440.0</v>
      </c>
      <c r="I130" s="172">
        <v>0.0</v>
      </c>
      <c r="J130" s="38"/>
      <c r="K130" s="38" t="s">
        <v>11035</v>
      </c>
      <c r="L130" s="38">
        <v>0.0</v>
      </c>
      <c r="M130" s="38">
        <v>22.0</v>
      </c>
    </row>
    <row r="131">
      <c r="A131" s="38">
        <v>130.0</v>
      </c>
      <c r="B131" s="38" t="s">
        <v>2382</v>
      </c>
      <c r="C131" s="38" t="s">
        <v>2383</v>
      </c>
      <c r="D131" s="171" t="s">
        <v>920</v>
      </c>
      <c r="E131" s="171"/>
      <c r="F131" s="38" t="s">
        <v>11036</v>
      </c>
      <c r="G131" s="38" t="s">
        <v>11038</v>
      </c>
      <c r="H131" s="38">
        <v>523.0</v>
      </c>
      <c r="I131" s="172">
        <v>0.0</v>
      </c>
      <c r="J131" s="38"/>
      <c r="K131" s="38" t="s">
        <v>11035</v>
      </c>
      <c r="L131" s="38">
        <v>0.0</v>
      </c>
      <c r="M131" s="38">
        <v>22.0</v>
      </c>
    </row>
    <row r="132">
      <c r="A132" s="38">
        <v>131.0</v>
      </c>
      <c r="B132" s="38" t="s">
        <v>2382</v>
      </c>
      <c r="C132" s="38" t="s">
        <v>2383</v>
      </c>
      <c r="D132" s="171" t="s">
        <v>920</v>
      </c>
      <c r="E132" s="171"/>
      <c r="F132" s="38" t="s">
        <v>11036</v>
      </c>
      <c r="G132" s="38" t="s">
        <v>11038</v>
      </c>
      <c r="H132" s="38">
        <v>571.0</v>
      </c>
      <c r="I132" s="172">
        <v>0.0</v>
      </c>
      <c r="J132" s="38"/>
      <c r="K132" s="38" t="s">
        <v>11035</v>
      </c>
      <c r="L132" s="38">
        <v>0.0</v>
      </c>
      <c r="M132" s="38">
        <v>22.0</v>
      </c>
    </row>
    <row r="133">
      <c r="A133" s="38">
        <v>132.0</v>
      </c>
      <c r="B133" s="38" t="s">
        <v>11055</v>
      </c>
      <c r="C133" s="38" t="s">
        <v>11056</v>
      </c>
      <c r="D133" s="171" t="s">
        <v>920</v>
      </c>
      <c r="E133" s="171"/>
      <c r="F133" s="38" t="s">
        <v>11034</v>
      </c>
      <c r="G133" s="38"/>
      <c r="H133" s="38">
        <v>539.0</v>
      </c>
      <c r="I133" s="172">
        <v>0.0</v>
      </c>
      <c r="J133" s="38"/>
      <c r="K133" s="38" t="s">
        <v>11035</v>
      </c>
      <c r="L133" s="38">
        <v>0.0</v>
      </c>
      <c r="M133" s="38">
        <v>22.0</v>
      </c>
    </row>
    <row r="134">
      <c r="A134" s="38">
        <v>133.0</v>
      </c>
      <c r="B134" s="38" t="s">
        <v>11055</v>
      </c>
      <c r="C134" s="38" t="s">
        <v>11056</v>
      </c>
      <c r="D134" s="171" t="s">
        <v>920</v>
      </c>
      <c r="E134" s="171"/>
      <c r="F134" s="38" t="s">
        <v>11036</v>
      </c>
      <c r="G134" s="38" t="s">
        <v>11038</v>
      </c>
      <c r="H134" s="38">
        <v>444.0</v>
      </c>
      <c r="I134" s="172">
        <v>0.0</v>
      </c>
      <c r="J134" s="38"/>
      <c r="K134" s="38" t="s">
        <v>11035</v>
      </c>
      <c r="L134" s="38">
        <v>0.0</v>
      </c>
      <c r="M134" s="38">
        <v>22.0</v>
      </c>
    </row>
    <row r="135">
      <c r="A135" s="38">
        <v>134.0</v>
      </c>
      <c r="B135" s="38" t="s">
        <v>11055</v>
      </c>
      <c r="C135" s="38" t="s">
        <v>11056</v>
      </c>
      <c r="D135" s="171" t="s">
        <v>920</v>
      </c>
      <c r="E135" s="171"/>
      <c r="F135" s="38" t="s">
        <v>11036</v>
      </c>
      <c r="G135" s="38" t="s">
        <v>11038</v>
      </c>
      <c r="H135" s="38">
        <v>533.0</v>
      </c>
      <c r="I135" s="172">
        <v>0.0</v>
      </c>
      <c r="J135" s="38"/>
      <c r="K135" s="38" t="s">
        <v>11035</v>
      </c>
      <c r="L135" s="38">
        <v>0.0</v>
      </c>
      <c r="M135" s="38">
        <v>22.0</v>
      </c>
    </row>
    <row r="136">
      <c r="A136" s="38">
        <v>135.0</v>
      </c>
      <c r="B136" s="38" t="s">
        <v>11055</v>
      </c>
      <c r="C136" s="38" t="s">
        <v>11056</v>
      </c>
      <c r="D136" s="171" t="s">
        <v>920</v>
      </c>
      <c r="E136" s="171"/>
      <c r="F136" s="38" t="s">
        <v>11036</v>
      </c>
      <c r="G136" s="38" t="s">
        <v>11038</v>
      </c>
      <c r="H136" s="38">
        <v>603.0</v>
      </c>
      <c r="I136" s="172">
        <v>0.0</v>
      </c>
      <c r="J136" s="38"/>
      <c r="K136" s="38" t="s">
        <v>11035</v>
      </c>
      <c r="L136" s="38">
        <v>0.0</v>
      </c>
      <c r="M136" s="38">
        <v>22.0</v>
      </c>
    </row>
    <row r="137">
      <c r="A137" s="38">
        <v>136.0</v>
      </c>
      <c r="B137" s="38" t="s">
        <v>948</v>
      </c>
      <c r="C137" s="38" t="s">
        <v>949</v>
      </c>
      <c r="D137" s="171" t="s">
        <v>920</v>
      </c>
      <c r="E137" s="171"/>
      <c r="F137" s="38" t="s">
        <v>11034</v>
      </c>
      <c r="G137" s="38"/>
      <c r="H137" s="38">
        <v>521.0</v>
      </c>
      <c r="I137" s="172">
        <v>0.0</v>
      </c>
      <c r="J137" s="38"/>
      <c r="K137" s="38" t="s">
        <v>11035</v>
      </c>
      <c r="L137" s="38">
        <v>0.0</v>
      </c>
      <c r="M137" s="38">
        <v>3.0</v>
      </c>
    </row>
    <row r="138">
      <c r="A138" s="38">
        <v>137.0</v>
      </c>
      <c r="B138" s="38" t="s">
        <v>948</v>
      </c>
      <c r="C138" s="38" t="s">
        <v>949</v>
      </c>
      <c r="D138" s="171" t="s">
        <v>920</v>
      </c>
      <c r="E138" s="171"/>
      <c r="F138" s="38" t="s">
        <v>11036</v>
      </c>
      <c r="G138" s="38" t="s">
        <v>11038</v>
      </c>
      <c r="H138" s="38">
        <v>360.0</v>
      </c>
      <c r="I138" s="172">
        <v>0.0</v>
      </c>
      <c r="J138" s="38"/>
      <c r="K138" s="38" t="s">
        <v>11035</v>
      </c>
      <c r="L138" s="38">
        <v>0.0</v>
      </c>
      <c r="M138" s="38">
        <v>3.0</v>
      </c>
    </row>
    <row r="139">
      <c r="A139" s="38">
        <v>138.0</v>
      </c>
      <c r="B139" s="38" t="s">
        <v>948</v>
      </c>
      <c r="C139" s="38" t="s">
        <v>949</v>
      </c>
      <c r="D139" s="171" t="s">
        <v>920</v>
      </c>
      <c r="E139" s="171"/>
      <c r="F139" s="38" t="s">
        <v>11036</v>
      </c>
      <c r="G139" s="38" t="s">
        <v>11038</v>
      </c>
      <c r="H139" s="38">
        <v>452.0</v>
      </c>
      <c r="I139" s="172">
        <v>0.0</v>
      </c>
      <c r="J139" s="38"/>
      <c r="K139" s="38" t="s">
        <v>11035</v>
      </c>
      <c r="L139" s="38">
        <v>0.0</v>
      </c>
      <c r="M139" s="38">
        <v>3.0</v>
      </c>
    </row>
    <row r="140">
      <c r="A140" s="38">
        <v>139.0</v>
      </c>
      <c r="B140" s="38" t="s">
        <v>948</v>
      </c>
      <c r="C140" s="38" t="s">
        <v>949</v>
      </c>
      <c r="D140" s="171" t="s">
        <v>920</v>
      </c>
      <c r="E140" s="171"/>
      <c r="F140" s="38" t="s">
        <v>11036</v>
      </c>
      <c r="G140" s="38" t="s">
        <v>11038</v>
      </c>
      <c r="H140" s="38">
        <v>532.0</v>
      </c>
      <c r="I140" s="172">
        <v>0.0</v>
      </c>
      <c r="J140" s="38"/>
      <c r="K140" s="38" t="s">
        <v>11035</v>
      </c>
      <c r="L140" s="38">
        <v>0.0</v>
      </c>
      <c r="M140" s="38">
        <v>3.0</v>
      </c>
    </row>
    <row r="141">
      <c r="A141" s="38">
        <v>140.0</v>
      </c>
      <c r="B141" s="38" t="s">
        <v>948</v>
      </c>
      <c r="C141" s="38" t="s">
        <v>949</v>
      </c>
      <c r="D141" s="171" t="s">
        <v>920</v>
      </c>
      <c r="E141" s="171"/>
      <c r="F141" s="38" t="s">
        <v>11036</v>
      </c>
      <c r="G141" s="38" t="s">
        <v>11038</v>
      </c>
      <c r="H141" s="38">
        <v>614.0</v>
      </c>
      <c r="I141" s="172">
        <v>0.0</v>
      </c>
      <c r="J141" s="38"/>
      <c r="K141" s="38" t="s">
        <v>11035</v>
      </c>
      <c r="L141" s="38">
        <v>0.0</v>
      </c>
      <c r="M141" s="38">
        <v>3.0</v>
      </c>
    </row>
    <row r="142">
      <c r="A142" s="38">
        <v>141.0</v>
      </c>
      <c r="B142" s="38" t="s">
        <v>948</v>
      </c>
      <c r="C142" s="38" t="s">
        <v>949</v>
      </c>
      <c r="D142" s="171" t="s">
        <v>920</v>
      </c>
      <c r="E142" s="171"/>
      <c r="F142" s="38" t="s">
        <v>11036</v>
      </c>
      <c r="G142" s="38" t="s">
        <v>11042</v>
      </c>
      <c r="H142" s="38">
        <v>532.0</v>
      </c>
      <c r="I142" s="172">
        <v>0.0</v>
      </c>
      <c r="J142" s="38"/>
      <c r="K142" s="38" t="s">
        <v>11035</v>
      </c>
      <c r="L142" s="38">
        <v>0.0</v>
      </c>
      <c r="M142" s="38">
        <v>3.0</v>
      </c>
    </row>
    <row r="143">
      <c r="A143" s="38">
        <v>142.0</v>
      </c>
      <c r="B143" s="38" t="s">
        <v>948</v>
      </c>
      <c r="C143" s="38" t="s">
        <v>949</v>
      </c>
      <c r="D143" s="171" t="s">
        <v>920</v>
      </c>
      <c r="E143" s="171"/>
      <c r="F143" s="38" t="s">
        <v>11036</v>
      </c>
      <c r="G143" s="38" t="s">
        <v>11042</v>
      </c>
      <c r="H143" s="38">
        <v>614.0</v>
      </c>
      <c r="I143" s="172">
        <v>0.0</v>
      </c>
      <c r="J143" s="38"/>
      <c r="K143" s="38" t="s">
        <v>11035</v>
      </c>
      <c r="L143" s="38">
        <v>0.0</v>
      </c>
      <c r="M143" s="38">
        <v>3.0</v>
      </c>
    </row>
    <row r="144">
      <c r="A144" s="38">
        <v>143.0</v>
      </c>
      <c r="B144" s="38" t="s">
        <v>948</v>
      </c>
      <c r="C144" s="38" t="s">
        <v>11057</v>
      </c>
      <c r="D144" s="171" t="s">
        <v>920</v>
      </c>
      <c r="E144" s="171"/>
      <c r="F144" s="38" t="s">
        <v>11034</v>
      </c>
      <c r="G144" s="38"/>
      <c r="H144" s="38">
        <v>526.0</v>
      </c>
      <c r="I144" s="172">
        <v>0.0</v>
      </c>
      <c r="J144" s="38"/>
      <c r="K144" s="38" t="s">
        <v>11035</v>
      </c>
      <c r="L144" s="38">
        <v>0.0</v>
      </c>
      <c r="M144" s="38">
        <v>22.0</v>
      </c>
    </row>
    <row r="145">
      <c r="A145" s="38">
        <v>144.0</v>
      </c>
      <c r="B145" s="38" t="s">
        <v>948</v>
      </c>
      <c r="C145" s="38" t="s">
        <v>11057</v>
      </c>
      <c r="D145" s="171" t="s">
        <v>920</v>
      </c>
      <c r="E145" s="171"/>
      <c r="F145" s="38" t="s">
        <v>11036</v>
      </c>
      <c r="G145" s="38" t="s">
        <v>11038</v>
      </c>
      <c r="H145" s="38">
        <v>449.0</v>
      </c>
      <c r="I145" s="172">
        <v>0.0</v>
      </c>
      <c r="J145" s="38"/>
      <c r="K145" s="38" t="s">
        <v>11035</v>
      </c>
      <c r="L145" s="38">
        <v>0.0</v>
      </c>
      <c r="M145" s="38">
        <v>22.0</v>
      </c>
    </row>
    <row r="146">
      <c r="A146" s="38">
        <v>145.0</v>
      </c>
      <c r="B146" s="38" t="s">
        <v>948</v>
      </c>
      <c r="C146" s="38" t="s">
        <v>11057</v>
      </c>
      <c r="D146" s="171" t="s">
        <v>920</v>
      </c>
      <c r="E146" s="171"/>
      <c r="F146" s="38" t="s">
        <v>11036</v>
      </c>
      <c r="G146" s="38" t="s">
        <v>11038</v>
      </c>
      <c r="H146" s="38">
        <v>529.0</v>
      </c>
      <c r="I146" s="172">
        <v>0.0</v>
      </c>
      <c r="J146" s="38"/>
      <c r="K146" s="38" t="s">
        <v>11035</v>
      </c>
      <c r="L146" s="38">
        <v>0.0</v>
      </c>
      <c r="M146" s="38">
        <v>22.0</v>
      </c>
    </row>
    <row r="147">
      <c r="A147" s="38">
        <v>146.0</v>
      </c>
      <c r="B147" s="38" t="s">
        <v>948</v>
      </c>
      <c r="C147" s="38" t="s">
        <v>11057</v>
      </c>
      <c r="D147" s="171" t="s">
        <v>920</v>
      </c>
      <c r="E147" s="171"/>
      <c r="F147" s="38" t="s">
        <v>11036</v>
      </c>
      <c r="G147" s="38" t="s">
        <v>11038</v>
      </c>
      <c r="H147" s="38">
        <v>535.0</v>
      </c>
      <c r="I147" s="172">
        <v>0.0</v>
      </c>
      <c r="J147" s="38"/>
      <c r="K147" s="38" t="s">
        <v>11035</v>
      </c>
      <c r="L147" s="38">
        <v>0.0</v>
      </c>
      <c r="M147" s="38">
        <v>22.0</v>
      </c>
    </row>
    <row r="148">
      <c r="A148" s="38">
        <v>147.0</v>
      </c>
      <c r="B148" s="38" t="s">
        <v>948</v>
      </c>
      <c r="C148" s="38" t="s">
        <v>11057</v>
      </c>
      <c r="D148" s="171" t="s">
        <v>920</v>
      </c>
      <c r="E148" s="171"/>
      <c r="F148" s="38" t="s">
        <v>11036</v>
      </c>
      <c r="G148" s="38" t="s">
        <v>11038</v>
      </c>
      <c r="H148" s="38">
        <v>608.0</v>
      </c>
      <c r="I148" s="172">
        <v>0.0</v>
      </c>
      <c r="J148" s="38"/>
      <c r="K148" s="38" t="s">
        <v>11035</v>
      </c>
      <c r="L148" s="38">
        <v>0.0</v>
      </c>
      <c r="M148" s="38">
        <v>22.0</v>
      </c>
    </row>
    <row r="149">
      <c r="A149" s="38">
        <v>148.0</v>
      </c>
      <c r="B149" s="38" t="s">
        <v>948</v>
      </c>
      <c r="C149" s="38" t="s">
        <v>11057</v>
      </c>
      <c r="D149" s="171" t="s">
        <v>920</v>
      </c>
      <c r="E149" s="171"/>
      <c r="F149" s="38" t="s">
        <v>11036</v>
      </c>
      <c r="G149" s="38" t="s">
        <v>11041</v>
      </c>
      <c r="H149" s="38">
        <v>619.0</v>
      </c>
      <c r="I149" s="172">
        <v>0.0</v>
      </c>
      <c r="J149" s="38"/>
      <c r="K149" s="38" t="s">
        <v>11035</v>
      </c>
      <c r="L149" s="38">
        <v>0.0</v>
      </c>
      <c r="M149" s="38">
        <v>22.0</v>
      </c>
    </row>
    <row r="150">
      <c r="A150" s="38">
        <v>149.0</v>
      </c>
      <c r="B150" s="38" t="s">
        <v>948</v>
      </c>
      <c r="C150" s="38" t="s">
        <v>949</v>
      </c>
      <c r="D150" s="171" t="s">
        <v>920</v>
      </c>
      <c r="E150" s="171"/>
      <c r="F150" s="38" t="s">
        <v>11034</v>
      </c>
      <c r="G150" s="38"/>
      <c r="H150" s="38">
        <v>522.0</v>
      </c>
      <c r="I150" s="172">
        <v>0.0</v>
      </c>
      <c r="J150" s="38"/>
      <c r="K150" s="38" t="s">
        <v>11035</v>
      </c>
      <c r="L150" s="38">
        <v>0.0</v>
      </c>
      <c r="M150" s="38">
        <v>29.0</v>
      </c>
    </row>
    <row r="151">
      <c r="A151" s="38">
        <v>150.0</v>
      </c>
      <c r="B151" s="38" t="s">
        <v>948</v>
      </c>
      <c r="C151" s="38" t="s">
        <v>949</v>
      </c>
      <c r="D151" s="171" t="s">
        <v>920</v>
      </c>
      <c r="E151" s="171"/>
      <c r="F151" s="38" t="s">
        <v>11036</v>
      </c>
      <c r="G151" s="38" t="s">
        <v>11038</v>
      </c>
      <c r="H151" s="38">
        <v>455.0</v>
      </c>
      <c r="I151" s="172">
        <v>0.0</v>
      </c>
      <c r="J151" s="38"/>
      <c r="K151" s="38" t="s">
        <v>11035</v>
      </c>
      <c r="L151" s="38">
        <v>0.0</v>
      </c>
      <c r="M151" s="38">
        <v>29.0</v>
      </c>
    </row>
    <row r="152">
      <c r="A152" s="38">
        <v>151.0</v>
      </c>
      <c r="B152" s="38" t="s">
        <v>948</v>
      </c>
      <c r="C152" s="38" t="s">
        <v>949</v>
      </c>
      <c r="D152" s="171" t="s">
        <v>920</v>
      </c>
      <c r="E152" s="171"/>
      <c r="F152" s="38" t="s">
        <v>11036</v>
      </c>
      <c r="G152" s="38" t="s">
        <v>11042</v>
      </c>
      <c r="H152" s="38">
        <v>530.0</v>
      </c>
      <c r="I152" s="172">
        <v>0.0</v>
      </c>
      <c r="J152" s="38"/>
      <c r="K152" s="38" t="s">
        <v>11035</v>
      </c>
      <c r="L152" s="38">
        <v>0.0</v>
      </c>
      <c r="M152" s="38">
        <v>29.0</v>
      </c>
    </row>
    <row r="153">
      <c r="A153" s="38">
        <v>152.0</v>
      </c>
      <c r="B153" s="38" t="s">
        <v>948</v>
      </c>
      <c r="C153" s="38" t="s">
        <v>949</v>
      </c>
      <c r="D153" s="171" t="s">
        <v>920</v>
      </c>
      <c r="E153" s="171"/>
      <c r="F153" s="38" t="s">
        <v>11036</v>
      </c>
      <c r="G153" s="38" t="s">
        <v>11042</v>
      </c>
      <c r="H153" s="38">
        <v>625.0</v>
      </c>
      <c r="I153" s="172">
        <v>0.0</v>
      </c>
      <c r="J153" s="38"/>
      <c r="K153" s="38" t="s">
        <v>11035</v>
      </c>
      <c r="L153" s="38">
        <v>0.0</v>
      </c>
      <c r="M153" s="38">
        <v>29.0</v>
      </c>
    </row>
    <row r="154">
      <c r="A154" s="38">
        <v>153.0</v>
      </c>
      <c r="B154" s="38" t="s">
        <v>11058</v>
      </c>
      <c r="C154" s="38" t="s">
        <v>11059</v>
      </c>
      <c r="D154" s="171" t="s">
        <v>920</v>
      </c>
      <c r="E154" s="171"/>
      <c r="F154" s="38" t="s">
        <v>11034</v>
      </c>
      <c r="G154" s="38"/>
      <c r="H154" s="38">
        <v>515.0</v>
      </c>
      <c r="I154" s="172">
        <v>0.0</v>
      </c>
      <c r="J154" s="38"/>
      <c r="K154" s="38" t="s">
        <v>11035</v>
      </c>
      <c r="L154" s="38">
        <v>0.0</v>
      </c>
      <c r="M154" s="38">
        <v>49.0</v>
      </c>
    </row>
    <row r="155">
      <c r="A155" s="38">
        <v>154.0</v>
      </c>
      <c r="B155" s="38" t="s">
        <v>11058</v>
      </c>
      <c r="C155" s="38" t="s">
        <v>11059</v>
      </c>
      <c r="D155" s="171" t="s">
        <v>920</v>
      </c>
      <c r="E155" s="171"/>
      <c r="F155" s="38" t="s">
        <v>11036</v>
      </c>
      <c r="G155" s="38" t="s">
        <v>11038</v>
      </c>
      <c r="H155" s="38">
        <v>355.0</v>
      </c>
      <c r="I155" s="172">
        <v>0.0</v>
      </c>
      <c r="J155" s="38"/>
      <c r="K155" s="38" t="s">
        <v>11035</v>
      </c>
      <c r="L155" s="38">
        <v>0.0</v>
      </c>
      <c r="M155" s="38">
        <v>49.0</v>
      </c>
    </row>
    <row r="156">
      <c r="A156" s="38">
        <v>155.0</v>
      </c>
      <c r="B156" s="38" t="s">
        <v>11058</v>
      </c>
      <c r="C156" s="38" t="s">
        <v>11059</v>
      </c>
      <c r="D156" s="171" t="s">
        <v>920</v>
      </c>
      <c r="E156" s="171"/>
      <c r="F156" s="38" t="s">
        <v>11036</v>
      </c>
      <c r="G156" s="38" t="s">
        <v>11038</v>
      </c>
      <c r="H156" s="38">
        <v>405.0</v>
      </c>
      <c r="I156" s="172">
        <v>0.0</v>
      </c>
      <c r="J156" s="38"/>
      <c r="K156" s="38" t="s">
        <v>11035</v>
      </c>
      <c r="L156" s="38">
        <v>0.0</v>
      </c>
      <c r="M156" s="38">
        <v>49.0</v>
      </c>
    </row>
    <row r="157">
      <c r="A157" s="38">
        <v>156.0</v>
      </c>
      <c r="B157" s="38" t="s">
        <v>11058</v>
      </c>
      <c r="C157" s="38" t="s">
        <v>11059</v>
      </c>
      <c r="D157" s="171" t="s">
        <v>920</v>
      </c>
      <c r="E157" s="171"/>
      <c r="F157" s="38" t="s">
        <v>11036</v>
      </c>
      <c r="G157" s="38" t="s">
        <v>11038</v>
      </c>
      <c r="H157" s="38">
        <v>505.0</v>
      </c>
      <c r="I157" s="172">
        <v>0.0</v>
      </c>
      <c r="J157" s="38"/>
      <c r="K157" s="38" t="s">
        <v>11035</v>
      </c>
      <c r="L157" s="38">
        <v>0.0</v>
      </c>
      <c r="M157" s="38">
        <v>49.0</v>
      </c>
    </row>
    <row r="158">
      <c r="A158" s="38">
        <v>157.0</v>
      </c>
      <c r="B158" s="38" t="s">
        <v>11058</v>
      </c>
      <c r="C158" s="38" t="s">
        <v>11059</v>
      </c>
      <c r="D158" s="171" t="s">
        <v>920</v>
      </c>
      <c r="E158" s="171"/>
      <c r="F158" s="38" t="s">
        <v>11036</v>
      </c>
      <c r="G158" s="38" t="s">
        <v>11038</v>
      </c>
      <c r="H158" s="38">
        <v>565.0</v>
      </c>
      <c r="I158" s="172">
        <v>0.0</v>
      </c>
      <c r="J158" s="38"/>
      <c r="K158" s="38" t="s">
        <v>11035</v>
      </c>
      <c r="L158" s="38">
        <v>0.0</v>
      </c>
      <c r="M158" s="38">
        <v>49.0</v>
      </c>
    </row>
    <row r="159">
      <c r="A159" s="38">
        <v>158.0</v>
      </c>
      <c r="B159" s="38" t="s">
        <v>11058</v>
      </c>
      <c r="C159" s="38" t="s">
        <v>11059</v>
      </c>
      <c r="D159" s="171" t="s">
        <v>920</v>
      </c>
      <c r="E159" s="171"/>
      <c r="F159" s="38" t="s">
        <v>11036</v>
      </c>
      <c r="G159" s="38" t="s">
        <v>11042</v>
      </c>
      <c r="H159" s="38">
        <v>505.0</v>
      </c>
      <c r="I159" s="172">
        <v>0.0</v>
      </c>
      <c r="J159" s="38"/>
      <c r="K159" s="38" t="s">
        <v>11035</v>
      </c>
      <c r="L159" s="38">
        <v>0.0</v>
      </c>
      <c r="M159" s="38">
        <v>49.0</v>
      </c>
    </row>
    <row r="160">
      <c r="A160" s="38">
        <v>159.0</v>
      </c>
      <c r="B160" s="38" t="s">
        <v>11058</v>
      </c>
      <c r="C160" s="38" t="s">
        <v>11059</v>
      </c>
      <c r="D160" s="171" t="s">
        <v>920</v>
      </c>
      <c r="E160" s="171"/>
      <c r="F160" s="38" t="s">
        <v>11036</v>
      </c>
      <c r="G160" s="38" t="s">
        <v>11042</v>
      </c>
      <c r="H160" s="38">
        <v>565.0</v>
      </c>
      <c r="I160" s="172">
        <v>0.0</v>
      </c>
      <c r="J160" s="38"/>
      <c r="K160" s="38" t="s">
        <v>11035</v>
      </c>
      <c r="L160" s="38">
        <v>0.0</v>
      </c>
      <c r="M160" s="38">
        <v>49.0</v>
      </c>
    </row>
    <row r="161">
      <c r="A161" s="38">
        <v>160.0</v>
      </c>
      <c r="B161" s="38" t="s">
        <v>11060</v>
      </c>
      <c r="C161" s="38" t="s">
        <v>11061</v>
      </c>
      <c r="D161" s="171" t="s">
        <v>920</v>
      </c>
      <c r="E161" s="171"/>
      <c r="F161" s="38" t="s">
        <v>11034</v>
      </c>
      <c r="G161" s="38"/>
      <c r="H161" s="38">
        <v>533.0</v>
      </c>
      <c r="I161" s="172">
        <v>0.0</v>
      </c>
      <c r="J161" s="38"/>
      <c r="K161" s="38" t="s">
        <v>11035</v>
      </c>
      <c r="L161" s="38">
        <v>0.0</v>
      </c>
      <c r="M161" s="38">
        <v>29.0</v>
      </c>
    </row>
    <row r="162">
      <c r="A162" s="38">
        <v>161.0</v>
      </c>
      <c r="B162" s="38" t="s">
        <v>11060</v>
      </c>
      <c r="C162" s="38" t="s">
        <v>11061</v>
      </c>
      <c r="D162" s="171" t="s">
        <v>920</v>
      </c>
      <c r="E162" s="171"/>
      <c r="F162" s="38" t="s">
        <v>11036</v>
      </c>
      <c r="G162" s="38" t="s">
        <v>11038</v>
      </c>
      <c r="H162" s="38">
        <v>454.0</v>
      </c>
      <c r="I162" s="172">
        <v>0.0</v>
      </c>
      <c r="J162" s="38"/>
      <c r="K162" s="38" t="s">
        <v>11035</v>
      </c>
      <c r="L162" s="38">
        <v>0.0</v>
      </c>
      <c r="M162" s="38">
        <v>29.0</v>
      </c>
    </row>
    <row r="163">
      <c r="A163" s="38">
        <v>162.0</v>
      </c>
      <c r="B163" s="38" t="s">
        <v>11060</v>
      </c>
      <c r="C163" s="38" t="s">
        <v>11061</v>
      </c>
      <c r="D163" s="171" t="s">
        <v>920</v>
      </c>
      <c r="E163" s="171"/>
      <c r="F163" s="38" t="s">
        <v>11036</v>
      </c>
      <c r="G163" s="38" t="s">
        <v>11038</v>
      </c>
      <c r="H163" s="38">
        <v>533.0</v>
      </c>
      <c r="I163" s="172">
        <v>0.0</v>
      </c>
      <c r="J163" s="38"/>
      <c r="K163" s="38" t="s">
        <v>11035</v>
      </c>
      <c r="L163" s="38">
        <v>0.0</v>
      </c>
      <c r="M163" s="38">
        <v>29.0</v>
      </c>
    </row>
    <row r="164">
      <c r="A164" s="38">
        <v>163.0</v>
      </c>
      <c r="B164" s="38" t="s">
        <v>11060</v>
      </c>
      <c r="C164" s="38" t="s">
        <v>11061</v>
      </c>
      <c r="D164" s="171" t="s">
        <v>920</v>
      </c>
      <c r="E164" s="171"/>
      <c r="F164" s="38" t="s">
        <v>11036</v>
      </c>
      <c r="G164" s="38" t="s">
        <v>11038</v>
      </c>
      <c r="H164" s="38">
        <v>615.0</v>
      </c>
      <c r="I164" s="172">
        <v>0.0</v>
      </c>
      <c r="J164" s="38"/>
      <c r="K164" s="38" t="s">
        <v>11035</v>
      </c>
      <c r="L164" s="38">
        <v>0.0</v>
      </c>
      <c r="M164" s="38">
        <v>29.0</v>
      </c>
    </row>
    <row r="165">
      <c r="A165" s="38">
        <v>164.0</v>
      </c>
      <c r="B165" s="38" t="s">
        <v>11060</v>
      </c>
      <c r="C165" s="38" t="s">
        <v>11061</v>
      </c>
      <c r="D165" s="171" t="s">
        <v>920</v>
      </c>
      <c r="E165" s="171"/>
      <c r="F165" s="38" t="s">
        <v>11036</v>
      </c>
      <c r="G165" s="38" t="s">
        <v>11042</v>
      </c>
      <c r="H165" s="38">
        <v>533.0</v>
      </c>
      <c r="I165" s="172">
        <v>0.0</v>
      </c>
      <c r="J165" s="38"/>
      <c r="K165" s="38" t="s">
        <v>11035</v>
      </c>
      <c r="L165" s="38">
        <v>0.0</v>
      </c>
      <c r="M165" s="38">
        <v>29.0</v>
      </c>
    </row>
    <row r="166">
      <c r="A166" s="38">
        <v>165.0</v>
      </c>
      <c r="B166" s="38" t="s">
        <v>11060</v>
      </c>
      <c r="C166" s="38" t="s">
        <v>11061</v>
      </c>
      <c r="D166" s="171" t="s">
        <v>920</v>
      </c>
      <c r="E166" s="171"/>
      <c r="F166" s="38" t="s">
        <v>11036</v>
      </c>
      <c r="G166" s="38" t="s">
        <v>11042</v>
      </c>
      <c r="H166" s="38">
        <v>615.0</v>
      </c>
      <c r="I166" s="172">
        <v>0.0</v>
      </c>
      <c r="J166" s="38"/>
      <c r="K166" s="38" t="s">
        <v>11035</v>
      </c>
      <c r="L166" s="38">
        <v>0.0</v>
      </c>
      <c r="M166" s="38">
        <v>29.0</v>
      </c>
    </row>
    <row r="167">
      <c r="A167" s="38">
        <v>166.0</v>
      </c>
      <c r="B167" s="38" t="s">
        <v>11062</v>
      </c>
      <c r="C167" s="38" t="s">
        <v>11063</v>
      </c>
      <c r="D167" s="171" t="s">
        <v>920</v>
      </c>
      <c r="E167" s="171"/>
      <c r="F167" s="38" t="s">
        <v>11034</v>
      </c>
      <c r="G167" s="38"/>
      <c r="H167" s="38">
        <v>503.0</v>
      </c>
      <c r="I167" s="172">
        <v>0.0</v>
      </c>
      <c r="J167" s="38"/>
      <c r="K167" s="38" t="s">
        <v>11035</v>
      </c>
      <c r="L167" s="38">
        <v>0.0</v>
      </c>
      <c r="M167" s="38">
        <v>14.0</v>
      </c>
    </row>
    <row r="168">
      <c r="A168" s="38">
        <v>167.0</v>
      </c>
      <c r="B168" s="38" t="s">
        <v>11062</v>
      </c>
      <c r="C168" s="38" t="s">
        <v>11063</v>
      </c>
      <c r="D168" s="171" t="s">
        <v>920</v>
      </c>
      <c r="E168" s="171"/>
      <c r="F168" s="38" t="s">
        <v>11036</v>
      </c>
      <c r="G168" s="38" t="s">
        <v>11038</v>
      </c>
      <c r="H168" s="38">
        <v>363.0</v>
      </c>
      <c r="I168" s="172">
        <v>0.0</v>
      </c>
      <c r="J168" s="38"/>
      <c r="K168" s="38" t="s">
        <v>11035</v>
      </c>
      <c r="L168" s="38">
        <v>0.0</v>
      </c>
      <c r="M168" s="38">
        <v>14.0</v>
      </c>
    </row>
    <row r="169">
      <c r="A169" s="38">
        <v>168.0</v>
      </c>
      <c r="B169" s="38" t="s">
        <v>11062</v>
      </c>
      <c r="C169" s="38" t="s">
        <v>11063</v>
      </c>
      <c r="D169" s="171" t="s">
        <v>920</v>
      </c>
      <c r="E169" s="171"/>
      <c r="F169" s="38" t="s">
        <v>11036</v>
      </c>
      <c r="G169" s="38" t="s">
        <v>11038</v>
      </c>
      <c r="H169" s="38">
        <v>400.0</v>
      </c>
      <c r="I169" s="172">
        <v>0.0</v>
      </c>
      <c r="J169" s="38"/>
      <c r="K169" s="38" t="s">
        <v>11035</v>
      </c>
      <c r="L169" s="38">
        <v>0.0</v>
      </c>
      <c r="M169" s="38">
        <v>14.0</v>
      </c>
    </row>
    <row r="170">
      <c r="A170" s="38">
        <v>169.0</v>
      </c>
      <c r="B170" s="38" t="s">
        <v>11062</v>
      </c>
      <c r="C170" s="38" t="s">
        <v>11063</v>
      </c>
      <c r="D170" s="171" t="s">
        <v>920</v>
      </c>
      <c r="E170" s="171"/>
      <c r="F170" s="38" t="s">
        <v>11036</v>
      </c>
      <c r="G170" s="38" t="s">
        <v>11042</v>
      </c>
      <c r="H170" s="38">
        <v>463.0</v>
      </c>
      <c r="I170" s="172">
        <v>0.0</v>
      </c>
      <c r="J170" s="38"/>
      <c r="K170" s="38" t="s">
        <v>11035</v>
      </c>
      <c r="L170" s="38">
        <v>0.0</v>
      </c>
      <c r="M170" s="38">
        <v>14.0</v>
      </c>
    </row>
    <row r="171">
      <c r="A171" s="38">
        <v>170.0</v>
      </c>
      <c r="B171" s="38" t="s">
        <v>11062</v>
      </c>
      <c r="C171" s="38" t="s">
        <v>11063</v>
      </c>
      <c r="D171" s="171" t="s">
        <v>920</v>
      </c>
      <c r="E171" s="171"/>
      <c r="F171" s="38" t="s">
        <v>11036</v>
      </c>
      <c r="G171" s="38" t="s">
        <v>11042</v>
      </c>
      <c r="H171" s="38">
        <v>563.0</v>
      </c>
      <c r="I171" s="172">
        <v>0.0</v>
      </c>
      <c r="J171" s="38"/>
      <c r="K171" s="38" t="s">
        <v>11035</v>
      </c>
      <c r="L171" s="38">
        <v>0.0</v>
      </c>
      <c r="M171" s="38">
        <v>14.0</v>
      </c>
    </row>
    <row r="172">
      <c r="A172" s="38">
        <v>171.0</v>
      </c>
      <c r="B172" s="38" t="s">
        <v>11062</v>
      </c>
      <c r="C172" s="38" t="s">
        <v>11063</v>
      </c>
      <c r="D172" s="171" t="s">
        <v>920</v>
      </c>
      <c r="E172" s="171"/>
      <c r="F172" s="38" t="s">
        <v>11036</v>
      </c>
      <c r="G172" s="38" t="s">
        <v>11041</v>
      </c>
      <c r="H172" s="38">
        <v>563.0</v>
      </c>
      <c r="I172" s="172">
        <v>0.0</v>
      </c>
      <c r="J172" s="38"/>
      <c r="K172" s="38" t="s">
        <v>11035</v>
      </c>
      <c r="L172" s="38">
        <v>0.0</v>
      </c>
      <c r="M172" s="38">
        <v>14.0</v>
      </c>
    </row>
    <row r="173">
      <c r="A173" s="38">
        <v>172.0</v>
      </c>
      <c r="B173" s="38" t="s">
        <v>991</v>
      </c>
      <c r="C173" s="38" t="s">
        <v>992</v>
      </c>
      <c r="D173" s="171" t="s">
        <v>920</v>
      </c>
      <c r="E173" s="171"/>
      <c r="F173" s="38" t="s">
        <v>11036</v>
      </c>
      <c r="G173" s="38" t="s">
        <v>11038</v>
      </c>
      <c r="H173" s="38">
        <v>359.0</v>
      </c>
      <c r="I173" s="172">
        <v>0.0</v>
      </c>
      <c r="J173" s="38"/>
      <c r="K173" s="38" t="s">
        <v>11035</v>
      </c>
      <c r="L173" s="38">
        <v>0.0</v>
      </c>
      <c r="M173" s="38">
        <v>17.0</v>
      </c>
    </row>
    <row r="174">
      <c r="A174" s="38">
        <v>173.0</v>
      </c>
      <c r="B174" s="38" t="s">
        <v>991</v>
      </c>
      <c r="C174" s="38" t="s">
        <v>992</v>
      </c>
      <c r="D174" s="171" t="s">
        <v>920</v>
      </c>
      <c r="E174" s="171"/>
      <c r="F174" s="38" t="s">
        <v>11036</v>
      </c>
      <c r="G174" s="38" t="s">
        <v>11038</v>
      </c>
      <c r="H174" s="38">
        <v>405.0</v>
      </c>
      <c r="I174" s="172">
        <v>0.0</v>
      </c>
      <c r="J174" s="38"/>
      <c r="K174" s="38" t="s">
        <v>11035</v>
      </c>
      <c r="L174" s="38">
        <v>0.0</v>
      </c>
      <c r="M174" s="38">
        <v>17.0</v>
      </c>
    </row>
    <row r="175">
      <c r="A175" s="38">
        <v>174.0</v>
      </c>
      <c r="B175" s="38" t="s">
        <v>991</v>
      </c>
      <c r="C175" s="38" t="s">
        <v>992</v>
      </c>
      <c r="D175" s="171" t="s">
        <v>920</v>
      </c>
      <c r="E175" s="171"/>
      <c r="F175" s="38" t="s">
        <v>11036</v>
      </c>
      <c r="G175" s="38" t="s">
        <v>11038</v>
      </c>
      <c r="H175" s="38">
        <v>454.0</v>
      </c>
      <c r="I175" s="172">
        <v>0.0</v>
      </c>
      <c r="J175" s="38"/>
      <c r="K175" s="38" t="s">
        <v>11035</v>
      </c>
      <c r="L175" s="38">
        <v>0.0</v>
      </c>
      <c r="M175" s="38">
        <v>17.0</v>
      </c>
    </row>
    <row r="176">
      <c r="A176" s="38">
        <v>175.0</v>
      </c>
      <c r="B176" s="38" t="s">
        <v>991</v>
      </c>
      <c r="C176" s="38" t="s">
        <v>992</v>
      </c>
      <c r="D176" s="171" t="s">
        <v>920</v>
      </c>
      <c r="E176" s="171"/>
      <c r="F176" s="38" t="s">
        <v>11036</v>
      </c>
      <c r="G176" s="38" t="s">
        <v>11038</v>
      </c>
      <c r="H176" s="38">
        <v>538.0</v>
      </c>
      <c r="I176" s="172">
        <v>0.0</v>
      </c>
      <c r="J176" s="38"/>
      <c r="K176" s="38" t="s">
        <v>11035</v>
      </c>
      <c r="L176" s="38">
        <v>0.0</v>
      </c>
      <c r="M176" s="38">
        <v>17.0</v>
      </c>
    </row>
    <row r="177">
      <c r="A177" s="38">
        <v>176.0</v>
      </c>
      <c r="B177" s="38" t="s">
        <v>991</v>
      </c>
      <c r="C177" s="38" t="s">
        <v>992</v>
      </c>
      <c r="D177" s="171" t="s">
        <v>920</v>
      </c>
      <c r="E177" s="171"/>
      <c r="F177" s="38" t="s">
        <v>11036</v>
      </c>
      <c r="G177" s="38" t="s">
        <v>11042</v>
      </c>
      <c r="H177" s="38">
        <v>454.0</v>
      </c>
      <c r="I177" s="172">
        <v>0.0</v>
      </c>
      <c r="J177" s="38"/>
      <c r="K177" s="38" t="s">
        <v>11035</v>
      </c>
      <c r="L177" s="38">
        <v>0.0</v>
      </c>
      <c r="M177" s="38">
        <v>17.0</v>
      </c>
    </row>
    <row r="178">
      <c r="A178" s="38">
        <v>177.0</v>
      </c>
      <c r="B178" s="38" t="s">
        <v>991</v>
      </c>
      <c r="C178" s="38" t="s">
        <v>992</v>
      </c>
      <c r="D178" s="171" t="s">
        <v>920</v>
      </c>
      <c r="E178" s="171"/>
      <c r="F178" s="38" t="s">
        <v>11036</v>
      </c>
      <c r="G178" s="38" t="s">
        <v>11042</v>
      </c>
      <c r="H178" s="38">
        <v>538.0</v>
      </c>
      <c r="I178" s="172">
        <v>0.0</v>
      </c>
      <c r="J178" s="38"/>
      <c r="K178" s="38" t="s">
        <v>11035</v>
      </c>
      <c r="L178" s="38">
        <v>0.0</v>
      </c>
      <c r="M178" s="38">
        <v>17.0</v>
      </c>
    </row>
    <row r="179">
      <c r="A179" s="38">
        <v>178.0</v>
      </c>
      <c r="B179" s="38" t="s">
        <v>991</v>
      </c>
      <c r="C179" s="38" t="s">
        <v>992</v>
      </c>
      <c r="D179" s="171" t="s">
        <v>920</v>
      </c>
      <c r="E179" s="171"/>
      <c r="F179" s="38" t="s">
        <v>11036</v>
      </c>
      <c r="G179" s="38" t="s">
        <v>11042</v>
      </c>
      <c r="H179" s="38">
        <v>573.0</v>
      </c>
      <c r="I179" s="172">
        <v>0.0</v>
      </c>
      <c r="J179" s="38"/>
      <c r="K179" s="38" t="s">
        <v>11035</v>
      </c>
      <c r="L179" s="38">
        <v>0.0</v>
      </c>
      <c r="M179" s="38">
        <v>17.0</v>
      </c>
    </row>
    <row r="180">
      <c r="A180" s="38">
        <v>179.0</v>
      </c>
      <c r="B180" s="38" t="s">
        <v>2637</v>
      </c>
      <c r="C180" s="38" t="s">
        <v>2638</v>
      </c>
      <c r="D180" s="171" t="s">
        <v>920</v>
      </c>
      <c r="E180" s="171"/>
      <c r="F180" s="38" t="s">
        <v>11034</v>
      </c>
      <c r="G180" s="38"/>
      <c r="H180" s="38">
        <v>503.0</v>
      </c>
      <c r="I180" s="172">
        <v>0.0</v>
      </c>
      <c r="J180" s="38"/>
      <c r="K180" s="38" t="s">
        <v>11035</v>
      </c>
      <c r="L180" s="38">
        <v>0.0</v>
      </c>
      <c r="M180" s="38">
        <v>21.0</v>
      </c>
    </row>
    <row r="181">
      <c r="A181" s="38">
        <v>180.0</v>
      </c>
      <c r="B181" s="38" t="s">
        <v>2637</v>
      </c>
      <c r="C181" s="38" t="s">
        <v>2638</v>
      </c>
      <c r="D181" s="171" t="s">
        <v>920</v>
      </c>
      <c r="E181" s="171"/>
      <c r="F181" s="38" t="s">
        <v>11036</v>
      </c>
      <c r="G181" s="38" t="s">
        <v>11038</v>
      </c>
      <c r="H181" s="38">
        <v>355.0</v>
      </c>
      <c r="I181" s="172">
        <v>0.0</v>
      </c>
      <c r="J181" s="38"/>
      <c r="K181" s="38" t="s">
        <v>11035</v>
      </c>
      <c r="L181" s="38">
        <v>0.0</v>
      </c>
      <c r="M181" s="38">
        <v>21.0</v>
      </c>
    </row>
    <row r="182">
      <c r="A182" s="38">
        <v>181.0</v>
      </c>
      <c r="B182" s="38" t="s">
        <v>2637</v>
      </c>
      <c r="C182" s="38" t="s">
        <v>2638</v>
      </c>
      <c r="D182" s="171" t="s">
        <v>920</v>
      </c>
      <c r="E182" s="171"/>
      <c r="F182" s="38" t="s">
        <v>11036</v>
      </c>
      <c r="G182" s="38" t="s">
        <v>11038</v>
      </c>
      <c r="H182" s="38">
        <v>407.0</v>
      </c>
      <c r="I182" s="172">
        <v>0.0</v>
      </c>
      <c r="J182" s="38"/>
      <c r="K182" s="38" t="s">
        <v>11035</v>
      </c>
      <c r="L182" s="38">
        <v>0.0</v>
      </c>
      <c r="M182" s="38">
        <v>21.0</v>
      </c>
    </row>
    <row r="183">
      <c r="A183" s="38">
        <v>182.0</v>
      </c>
      <c r="B183" s="38" t="s">
        <v>2637</v>
      </c>
      <c r="C183" s="38" t="s">
        <v>2638</v>
      </c>
      <c r="D183" s="171" t="s">
        <v>920</v>
      </c>
      <c r="E183" s="171"/>
      <c r="F183" s="38" t="s">
        <v>11036</v>
      </c>
      <c r="G183" s="38" t="s">
        <v>11042</v>
      </c>
      <c r="H183" s="38">
        <v>456.0</v>
      </c>
      <c r="I183" s="172">
        <v>0.0</v>
      </c>
      <c r="J183" s="38"/>
      <c r="K183" s="38" t="s">
        <v>11035</v>
      </c>
      <c r="L183" s="38">
        <v>0.0</v>
      </c>
      <c r="M183" s="38">
        <v>21.0</v>
      </c>
    </row>
    <row r="184">
      <c r="A184" s="38">
        <v>183.0</v>
      </c>
      <c r="B184" s="38" t="s">
        <v>2637</v>
      </c>
      <c r="C184" s="38" t="s">
        <v>2638</v>
      </c>
      <c r="D184" s="171" t="s">
        <v>920</v>
      </c>
      <c r="E184" s="171"/>
      <c r="F184" s="38" t="s">
        <v>11036</v>
      </c>
      <c r="G184" s="38" t="s">
        <v>11042</v>
      </c>
      <c r="H184" s="38">
        <v>526.0</v>
      </c>
      <c r="I184" s="172">
        <v>0.0</v>
      </c>
      <c r="J184" s="38"/>
      <c r="K184" s="38" t="s">
        <v>11035</v>
      </c>
      <c r="L184" s="38">
        <v>0.0</v>
      </c>
      <c r="M184" s="38">
        <v>21.0</v>
      </c>
    </row>
    <row r="185">
      <c r="A185" s="38">
        <v>184.0</v>
      </c>
      <c r="B185" s="38" t="s">
        <v>2637</v>
      </c>
      <c r="C185" s="38" t="s">
        <v>2638</v>
      </c>
      <c r="D185" s="171" t="s">
        <v>920</v>
      </c>
      <c r="E185" s="171"/>
      <c r="F185" s="38" t="s">
        <v>11036</v>
      </c>
      <c r="G185" s="38" t="s">
        <v>11042</v>
      </c>
      <c r="H185" s="38">
        <v>543.0</v>
      </c>
      <c r="I185" s="172">
        <v>0.0</v>
      </c>
      <c r="J185" s="38"/>
      <c r="K185" s="38" t="s">
        <v>11035</v>
      </c>
      <c r="L185" s="38">
        <v>0.0</v>
      </c>
      <c r="M185" s="38">
        <v>21.0</v>
      </c>
    </row>
    <row r="186">
      <c r="A186" s="38">
        <v>185.0</v>
      </c>
      <c r="B186" s="38" t="s">
        <v>2637</v>
      </c>
      <c r="C186" s="38" t="s">
        <v>2638</v>
      </c>
      <c r="D186" s="171" t="s">
        <v>920</v>
      </c>
      <c r="E186" s="171"/>
      <c r="F186" s="38" t="s">
        <v>11036</v>
      </c>
      <c r="G186" s="38" t="s">
        <v>11041</v>
      </c>
      <c r="H186" s="38">
        <v>543.0</v>
      </c>
      <c r="I186" s="172">
        <v>0.0</v>
      </c>
      <c r="J186" s="38"/>
      <c r="K186" s="38" t="s">
        <v>11035</v>
      </c>
      <c r="L186" s="38">
        <v>0.0</v>
      </c>
      <c r="M186" s="38">
        <v>21.0</v>
      </c>
    </row>
    <row r="187">
      <c r="A187" s="38">
        <v>186.0</v>
      </c>
      <c r="B187" s="38" t="s">
        <v>2637</v>
      </c>
      <c r="C187" s="38" t="s">
        <v>2642</v>
      </c>
      <c r="D187" s="171" t="s">
        <v>920</v>
      </c>
      <c r="E187" s="171"/>
      <c r="F187" s="38" t="s">
        <v>11034</v>
      </c>
      <c r="G187" s="38"/>
      <c r="H187" s="38">
        <v>503.0</v>
      </c>
      <c r="I187" s="172">
        <v>0.0</v>
      </c>
      <c r="J187" s="38"/>
      <c r="K187" s="38" t="s">
        <v>11035</v>
      </c>
      <c r="L187" s="38">
        <v>0.0</v>
      </c>
      <c r="M187" s="38">
        <v>27.0</v>
      </c>
    </row>
    <row r="188">
      <c r="A188" s="38">
        <v>187.0</v>
      </c>
      <c r="B188" s="38" t="s">
        <v>2637</v>
      </c>
      <c r="C188" s="38" t="s">
        <v>2642</v>
      </c>
      <c r="D188" s="171" t="s">
        <v>920</v>
      </c>
      <c r="E188" s="171"/>
      <c r="F188" s="38" t="s">
        <v>11036</v>
      </c>
      <c r="G188" s="38" t="s">
        <v>11038</v>
      </c>
      <c r="H188" s="38">
        <v>403.0</v>
      </c>
      <c r="I188" s="172">
        <v>0.0</v>
      </c>
      <c r="J188" s="38"/>
      <c r="K188" s="38" t="s">
        <v>11035</v>
      </c>
      <c r="L188" s="38">
        <v>0.0</v>
      </c>
      <c r="M188" s="38">
        <v>27.0</v>
      </c>
    </row>
    <row r="189">
      <c r="A189" s="38">
        <v>188.0</v>
      </c>
      <c r="B189" s="38" t="s">
        <v>2637</v>
      </c>
      <c r="C189" s="38" t="s">
        <v>2642</v>
      </c>
      <c r="D189" s="171" t="s">
        <v>920</v>
      </c>
      <c r="E189" s="171"/>
      <c r="F189" s="38" t="s">
        <v>11036</v>
      </c>
      <c r="G189" s="38" t="s">
        <v>11038</v>
      </c>
      <c r="H189" s="38">
        <v>463.0</v>
      </c>
      <c r="I189" s="172">
        <v>0.0</v>
      </c>
      <c r="J189" s="38"/>
      <c r="K189" s="38" t="s">
        <v>11035</v>
      </c>
      <c r="L189" s="38">
        <v>0.0</v>
      </c>
      <c r="M189" s="38">
        <v>27.0</v>
      </c>
    </row>
    <row r="190">
      <c r="A190" s="38">
        <v>189.0</v>
      </c>
      <c r="B190" s="38" t="s">
        <v>2637</v>
      </c>
      <c r="C190" s="38" t="s">
        <v>2642</v>
      </c>
      <c r="D190" s="171" t="s">
        <v>920</v>
      </c>
      <c r="E190" s="171"/>
      <c r="F190" s="38" t="s">
        <v>11036</v>
      </c>
      <c r="G190" s="38" t="s">
        <v>11038</v>
      </c>
      <c r="H190" s="38">
        <v>551.0</v>
      </c>
      <c r="I190" s="172">
        <v>0.0</v>
      </c>
      <c r="J190" s="38"/>
      <c r="K190" s="38" t="s">
        <v>11035</v>
      </c>
      <c r="L190" s="38">
        <v>0.0</v>
      </c>
      <c r="M190" s="38">
        <v>27.0</v>
      </c>
    </row>
    <row r="191">
      <c r="A191" s="38">
        <v>190.0</v>
      </c>
      <c r="B191" s="38" t="s">
        <v>2637</v>
      </c>
      <c r="C191" s="38" t="s">
        <v>2642</v>
      </c>
      <c r="D191" s="171" t="s">
        <v>920</v>
      </c>
      <c r="E191" s="171"/>
      <c r="F191" s="38" t="s">
        <v>11036</v>
      </c>
      <c r="G191" s="38" t="s">
        <v>11038</v>
      </c>
      <c r="H191" s="38">
        <v>577.0</v>
      </c>
      <c r="I191" s="172">
        <v>0.0</v>
      </c>
      <c r="J191" s="38"/>
      <c r="K191" s="38" t="s">
        <v>11035</v>
      </c>
      <c r="L191" s="38">
        <v>0.0</v>
      </c>
      <c r="M191" s="38">
        <v>27.0</v>
      </c>
    </row>
    <row r="192">
      <c r="A192" s="38">
        <v>191.0</v>
      </c>
      <c r="B192" s="38" t="s">
        <v>2637</v>
      </c>
      <c r="C192" s="38" t="s">
        <v>2642</v>
      </c>
      <c r="D192" s="171" t="s">
        <v>920</v>
      </c>
      <c r="E192" s="171"/>
      <c r="F192" s="38" t="s">
        <v>11036</v>
      </c>
      <c r="G192" s="38" t="s">
        <v>11041</v>
      </c>
      <c r="H192" s="38">
        <v>551.0</v>
      </c>
      <c r="I192" s="172">
        <v>0.0</v>
      </c>
      <c r="J192" s="38"/>
      <c r="K192" s="38" t="s">
        <v>11035</v>
      </c>
      <c r="L192" s="38">
        <v>0.0</v>
      </c>
      <c r="M192" s="38">
        <v>27.0</v>
      </c>
    </row>
    <row r="193">
      <c r="A193" s="38">
        <v>192.0</v>
      </c>
      <c r="B193" s="38" t="s">
        <v>2637</v>
      </c>
      <c r="C193" s="38" t="s">
        <v>2642</v>
      </c>
      <c r="D193" s="171" t="s">
        <v>920</v>
      </c>
      <c r="E193" s="171"/>
      <c r="F193" s="38" t="s">
        <v>11036</v>
      </c>
      <c r="G193" s="38" t="s">
        <v>11041</v>
      </c>
      <c r="H193" s="38">
        <v>577.0</v>
      </c>
      <c r="I193" s="172">
        <v>0.0</v>
      </c>
      <c r="J193" s="38"/>
      <c r="K193" s="38" t="s">
        <v>11035</v>
      </c>
      <c r="L193" s="38">
        <v>0.0</v>
      </c>
      <c r="M193" s="38">
        <v>27.0</v>
      </c>
    </row>
    <row r="194">
      <c r="A194" s="38">
        <v>193.0</v>
      </c>
      <c r="B194" s="38" t="s">
        <v>2637</v>
      </c>
      <c r="C194" s="38" t="s">
        <v>2646</v>
      </c>
      <c r="D194" s="171" t="s">
        <v>920</v>
      </c>
      <c r="E194" s="171"/>
      <c r="F194" s="38" t="s">
        <v>11034</v>
      </c>
      <c r="G194" s="38"/>
      <c r="H194" s="38">
        <v>504.0</v>
      </c>
      <c r="I194" s="172">
        <v>0.0</v>
      </c>
      <c r="J194" s="38"/>
      <c r="K194" s="38" t="s">
        <v>11035</v>
      </c>
      <c r="L194" s="38">
        <v>0.0</v>
      </c>
      <c r="M194" s="38">
        <v>27.0</v>
      </c>
    </row>
    <row r="195">
      <c r="A195" s="38">
        <v>194.0</v>
      </c>
      <c r="B195" s="38" t="s">
        <v>2637</v>
      </c>
      <c r="C195" s="38" t="s">
        <v>2646</v>
      </c>
      <c r="D195" s="171" t="s">
        <v>920</v>
      </c>
      <c r="E195" s="171"/>
      <c r="F195" s="38" t="s">
        <v>11036</v>
      </c>
      <c r="G195" s="38" t="s">
        <v>11038</v>
      </c>
      <c r="H195" s="38">
        <v>350.0</v>
      </c>
      <c r="I195" s="172">
        <v>0.0</v>
      </c>
      <c r="J195" s="38"/>
      <c r="K195" s="38" t="s">
        <v>11035</v>
      </c>
      <c r="L195" s="38">
        <v>0.0</v>
      </c>
      <c r="M195" s="38">
        <v>27.0</v>
      </c>
    </row>
    <row r="196">
      <c r="A196" s="38">
        <v>195.0</v>
      </c>
      <c r="B196" s="38" t="s">
        <v>2637</v>
      </c>
      <c r="C196" s="38" t="s">
        <v>2646</v>
      </c>
      <c r="D196" s="171" t="s">
        <v>920</v>
      </c>
      <c r="E196" s="171"/>
      <c r="F196" s="38" t="s">
        <v>11036</v>
      </c>
      <c r="G196" s="38" t="s">
        <v>11038</v>
      </c>
      <c r="H196" s="38">
        <v>402.0</v>
      </c>
      <c r="I196" s="172">
        <v>0.0</v>
      </c>
      <c r="J196" s="38"/>
      <c r="K196" s="38" t="s">
        <v>11035</v>
      </c>
      <c r="L196" s="38">
        <v>0.0</v>
      </c>
      <c r="M196" s="38">
        <v>27.0</v>
      </c>
    </row>
    <row r="197">
      <c r="A197" s="38">
        <v>196.0</v>
      </c>
      <c r="B197" s="38" t="s">
        <v>2637</v>
      </c>
      <c r="C197" s="38" t="s">
        <v>2646</v>
      </c>
      <c r="D197" s="171" t="s">
        <v>920</v>
      </c>
      <c r="E197" s="171"/>
      <c r="F197" s="38" t="s">
        <v>11036</v>
      </c>
      <c r="G197" s="38" t="s">
        <v>11042</v>
      </c>
      <c r="H197" s="38">
        <v>461.0</v>
      </c>
      <c r="I197" s="172">
        <v>0.0</v>
      </c>
      <c r="J197" s="38"/>
      <c r="K197" s="38" t="s">
        <v>11035</v>
      </c>
      <c r="L197" s="38">
        <v>0.0</v>
      </c>
      <c r="M197" s="38">
        <v>27.0</v>
      </c>
    </row>
    <row r="198">
      <c r="A198" s="38">
        <v>197.0</v>
      </c>
      <c r="B198" s="38" t="s">
        <v>2637</v>
      </c>
      <c r="C198" s="38" t="s">
        <v>2646</v>
      </c>
      <c r="D198" s="171" t="s">
        <v>920</v>
      </c>
      <c r="E198" s="171"/>
      <c r="F198" s="38" t="s">
        <v>11036</v>
      </c>
      <c r="G198" s="38" t="s">
        <v>11042</v>
      </c>
      <c r="H198" s="38">
        <v>537.0</v>
      </c>
      <c r="I198" s="172">
        <v>0.0</v>
      </c>
      <c r="J198" s="38"/>
      <c r="K198" s="38" t="s">
        <v>11035</v>
      </c>
      <c r="L198" s="38">
        <v>0.0</v>
      </c>
      <c r="M198" s="38">
        <v>27.0</v>
      </c>
    </row>
    <row r="199">
      <c r="A199" s="38">
        <v>198.0</v>
      </c>
      <c r="B199" s="38" t="s">
        <v>2637</v>
      </c>
      <c r="C199" s="38" t="s">
        <v>2646</v>
      </c>
      <c r="D199" s="171" t="s">
        <v>920</v>
      </c>
      <c r="E199" s="171"/>
      <c r="F199" s="38" t="s">
        <v>11036</v>
      </c>
      <c r="G199" s="38" t="s">
        <v>11042</v>
      </c>
      <c r="H199" s="38">
        <v>563.0</v>
      </c>
      <c r="I199" s="172">
        <v>0.0</v>
      </c>
      <c r="J199" s="38"/>
      <c r="K199" s="38" t="s">
        <v>11035</v>
      </c>
      <c r="L199" s="38">
        <v>0.0</v>
      </c>
      <c r="M199" s="38">
        <v>27.0</v>
      </c>
    </row>
    <row r="200">
      <c r="A200" s="38">
        <v>199.0</v>
      </c>
      <c r="B200" s="38" t="s">
        <v>2637</v>
      </c>
      <c r="C200" s="38" t="s">
        <v>11064</v>
      </c>
      <c r="D200" s="171" t="s">
        <v>920</v>
      </c>
      <c r="E200" s="171"/>
      <c r="F200" s="38" t="s">
        <v>11034</v>
      </c>
      <c r="G200" s="38"/>
      <c r="H200" s="38">
        <v>504.0</v>
      </c>
      <c r="I200" s="172">
        <v>0.0</v>
      </c>
      <c r="J200" s="38"/>
      <c r="K200" s="38" t="s">
        <v>11035</v>
      </c>
      <c r="L200" s="38">
        <v>0.0</v>
      </c>
      <c r="M200" s="38">
        <v>27.0</v>
      </c>
    </row>
    <row r="201">
      <c r="A201" s="38">
        <v>200.0</v>
      </c>
      <c r="B201" s="38" t="s">
        <v>2637</v>
      </c>
      <c r="C201" s="38" t="s">
        <v>11064</v>
      </c>
      <c r="D201" s="171" t="s">
        <v>920</v>
      </c>
      <c r="E201" s="171"/>
      <c r="F201" s="38" t="s">
        <v>11036</v>
      </c>
      <c r="G201" s="38" t="s">
        <v>11038</v>
      </c>
      <c r="H201" s="38">
        <v>352.0</v>
      </c>
      <c r="I201" s="172">
        <v>0.0</v>
      </c>
      <c r="J201" s="38"/>
      <c r="K201" s="38" t="s">
        <v>11035</v>
      </c>
      <c r="L201" s="38">
        <v>0.0</v>
      </c>
      <c r="M201" s="38">
        <v>27.0</v>
      </c>
    </row>
    <row r="202">
      <c r="A202" s="38">
        <v>201.0</v>
      </c>
      <c r="B202" s="38" t="s">
        <v>2637</v>
      </c>
      <c r="C202" s="38" t="s">
        <v>11064</v>
      </c>
      <c r="D202" s="171" t="s">
        <v>920</v>
      </c>
      <c r="E202" s="171"/>
      <c r="F202" s="38" t="s">
        <v>11036</v>
      </c>
      <c r="G202" s="38" t="s">
        <v>11038</v>
      </c>
      <c r="H202" s="38">
        <v>404.0</v>
      </c>
      <c r="I202" s="172">
        <v>0.0</v>
      </c>
      <c r="J202" s="38"/>
      <c r="K202" s="38" t="s">
        <v>11035</v>
      </c>
      <c r="L202" s="38">
        <v>0.0</v>
      </c>
      <c r="M202" s="38">
        <v>27.0</v>
      </c>
    </row>
    <row r="203">
      <c r="A203" s="38">
        <v>202.0</v>
      </c>
      <c r="B203" s="38" t="s">
        <v>2637</v>
      </c>
      <c r="C203" s="38" t="s">
        <v>11064</v>
      </c>
      <c r="D203" s="171" t="s">
        <v>920</v>
      </c>
      <c r="E203" s="171"/>
      <c r="F203" s="38" t="s">
        <v>11036</v>
      </c>
      <c r="G203" s="38" t="s">
        <v>11042</v>
      </c>
      <c r="H203" s="38">
        <v>463.0</v>
      </c>
      <c r="I203" s="172">
        <v>0.0</v>
      </c>
      <c r="J203" s="38"/>
      <c r="K203" s="38" t="s">
        <v>11035</v>
      </c>
      <c r="L203" s="38">
        <v>0.0</v>
      </c>
      <c r="M203" s="38">
        <v>27.0</v>
      </c>
    </row>
    <row r="204">
      <c r="A204" s="38">
        <v>203.0</v>
      </c>
      <c r="B204" s="38" t="s">
        <v>2637</v>
      </c>
      <c r="C204" s="38" t="s">
        <v>11064</v>
      </c>
      <c r="D204" s="171" t="s">
        <v>920</v>
      </c>
      <c r="E204" s="171"/>
      <c r="F204" s="38" t="s">
        <v>11036</v>
      </c>
      <c r="G204" s="38" t="s">
        <v>11042</v>
      </c>
      <c r="H204" s="38">
        <v>560.0</v>
      </c>
      <c r="I204" s="172">
        <v>0.0</v>
      </c>
      <c r="J204" s="38"/>
      <c r="K204" s="38" t="s">
        <v>11035</v>
      </c>
      <c r="L204" s="38">
        <v>0.0</v>
      </c>
      <c r="M204" s="38">
        <v>27.0</v>
      </c>
    </row>
    <row r="205">
      <c r="A205" s="38">
        <v>204.0</v>
      </c>
      <c r="B205" s="38" t="s">
        <v>2576</v>
      </c>
      <c r="C205" s="38" t="s">
        <v>2577</v>
      </c>
      <c r="D205" s="171" t="s">
        <v>920</v>
      </c>
      <c r="E205" s="171"/>
      <c r="F205" s="38" t="s">
        <v>11034</v>
      </c>
      <c r="G205" s="38"/>
      <c r="H205" s="38">
        <v>500.0</v>
      </c>
      <c r="I205" s="172">
        <v>0.0</v>
      </c>
      <c r="J205" s="38"/>
      <c r="K205" s="38" t="s">
        <v>11035</v>
      </c>
      <c r="L205" s="38">
        <v>0.0</v>
      </c>
      <c r="M205" s="38">
        <v>44.0</v>
      </c>
    </row>
    <row r="206">
      <c r="A206" s="38">
        <v>205.0</v>
      </c>
      <c r="B206" s="38" t="s">
        <v>2576</v>
      </c>
      <c r="C206" s="38" t="s">
        <v>2577</v>
      </c>
      <c r="D206" s="171" t="s">
        <v>920</v>
      </c>
      <c r="E206" s="171"/>
      <c r="F206" s="38" t="s">
        <v>11036</v>
      </c>
      <c r="G206" s="38" t="s">
        <v>11038</v>
      </c>
      <c r="H206" s="38">
        <v>364.0</v>
      </c>
      <c r="I206" s="172">
        <v>0.0</v>
      </c>
      <c r="J206" s="38"/>
      <c r="K206" s="38" t="s">
        <v>11035</v>
      </c>
      <c r="L206" s="38">
        <v>0.0</v>
      </c>
      <c r="M206" s="38">
        <v>44.0</v>
      </c>
    </row>
    <row r="207">
      <c r="A207" s="38">
        <v>206.0</v>
      </c>
      <c r="B207" s="38" t="s">
        <v>2576</v>
      </c>
      <c r="C207" s="38" t="s">
        <v>2577</v>
      </c>
      <c r="D207" s="171" t="s">
        <v>920</v>
      </c>
      <c r="E207" s="171"/>
      <c r="F207" s="38" t="s">
        <v>11036</v>
      </c>
      <c r="G207" s="38" t="s">
        <v>11038</v>
      </c>
      <c r="H207" s="38">
        <v>411.0</v>
      </c>
      <c r="I207" s="172">
        <v>0.0</v>
      </c>
      <c r="J207" s="38"/>
      <c r="K207" s="38" t="s">
        <v>11035</v>
      </c>
      <c r="L207" s="38">
        <v>0.0</v>
      </c>
      <c r="M207" s="38">
        <v>44.0</v>
      </c>
    </row>
    <row r="208">
      <c r="A208" s="38">
        <v>207.0</v>
      </c>
      <c r="B208" s="38" t="s">
        <v>2576</v>
      </c>
      <c r="C208" s="38" t="s">
        <v>2577</v>
      </c>
      <c r="D208" s="171" t="s">
        <v>920</v>
      </c>
      <c r="E208" s="171"/>
      <c r="F208" s="38" t="s">
        <v>11036</v>
      </c>
      <c r="G208" s="38" t="s">
        <v>11038</v>
      </c>
      <c r="H208" s="38">
        <v>451.0</v>
      </c>
      <c r="I208" s="172">
        <v>0.0</v>
      </c>
      <c r="J208" s="38"/>
      <c r="K208" s="38" t="s">
        <v>11035</v>
      </c>
      <c r="L208" s="38">
        <v>0.0</v>
      </c>
      <c r="M208" s="38">
        <v>44.0</v>
      </c>
    </row>
    <row r="209">
      <c r="A209" s="38">
        <v>208.0</v>
      </c>
      <c r="B209" s="38" t="s">
        <v>2576</v>
      </c>
      <c r="C209" s="38" t="s">
        <v>2577</v>
      </c>
      <c r="D209" s="171" t="s">
        <v>920</v>
      </c>
      <c r="E209" s="171"/>
      <c r="F209" s="38" t="s">
        <v>11036</v>
      </c>
      <c r="G209" s="38" t="s">
        <v>11038</v>
      </c>
      <c r="H209" s="38">
        <v>476.0</v>
      </c>
      <c r="I209" s="172">
        <v>0.0</v>
      </c>
      <c r="J209" s="38"/>
      <c r="K209" s="38" t="s">
        <v>11035</v>
      </c>
      <c r="L209" s="38">
        <v>0.0</v>
      </c>
      <c r="M209" s="38">
        <v>44.0</v>
      </c>
    </row>
    <row r="210">
      <c r="A210" s="38">
        <v>209.0</v>
      </c>
      <c r="B210" s="38" t="s">
        <v>2576</v>
      </c>
      <c r="C210" s="38" t="s">
        <v>2577</v>
      </c>
      <c r="D210" s="171" t="s">
        <v>920</v>
      </c>
      <c r="E210" s="171"/>
      <c r="F210" s="38" t="s">
        <v>11036</v>
      </c>
      <c r="G210" s="38" t="s">
        <v>11038</v>
      </c>
      <c r="H210" s="38">
        <v>551.0</v>
      </c>
      <c r="I210" s="172">
        <v>0.0</v>
      </c>
      <c r="J210" s="38"/>
      <c r="K210" s="38" t="s">
        <v>11035</v>
      </c>
      <c r="L210" s="38">
        <v>0.0</v>
      </c>
      <c r="M210" s="38">
        <v>44.0</v>
      </c>
    </row>
    <row r="211">
      <c r="A211" s="38">
        <v>210.0</v>
      </c>
      <c r="B211" s="38" t="s">
        <v>1360</v>
      </c>
      <c r="C211" s="38" t="s">
        <v>11065</v>
      </c>
      <c r="D211" s="171" t="s">
        <v>920</v>
      </c>
      <c r="E211" s="171"/>
      <c r="F211" s="38" t="s">
        <v>11036</v>
      </c>
      <c r="G211" s="38" t="s">
        <v>11038</v>
      </c>
      <c r="H211" s="38">
        <v>441.0</v>
      </c>
      <c r="I211" s="172">
        <v>0.0</v>
      </c>
      <c r="J211" s="38"/>
      <c r="K211" s="38" t="s">
        <v>11035</v>
      </c>
      <c r="L211" s="38">
        <v>0.0</v>
      </c>
      <c r="M211" s="38">
        <v>5.0</v>
      </c>
    </row>
    <row r="212">
      <c r="A212" s="38">
        <v>211.0</v>
      </c>
      <c r="B212" s="38" t="s">
        <v>1360</v>
      </c>
      <c r="C212" s="38" t="s">
        <v>11065</v>
      </c>
      <c r="D212" s="171" t="s">
        <v>920</v>
      </c>
      <c r="E212" s="171"/>
      <c r="F212" s="38" t="s">
        <v>11036</v>
      </c>
      <c r="G212" s="38" t="s">
        <v>11041</v>
      </c>
      <c r="H212" s="38">
        <v>523.0</v>
      </c>
      <c r="I212" s="172">
        <v>0.0</v>
      </c>
      <c r="J212" s="38"/>
      <c r="K212" s="38" t="s">
        <v>11035</v>
      </c>
      <c r="L212" s="38">
        <v>0.0</v>
      </c>
      <c r="M212" s="38">
        <v>5.0</v>
      </c>
    </row>
    <row r="213">
      <c r="A213" s="38">
        <v>212.0</v>
      </c>
      <c r="B213" s="38" t="s">
        <v>11066</v>
      </c>
      <c r="C213" s="38" t="s">
        <v>11067</v>
      </c>
      <c r="D213" s="171" t="s">
        <v>920</v>
      </c>
      <c r="E213" s="171"/>
      <c r="F213" s="38" t="s">
        <v>11034</v>
      </c>
      <c r="G213" s="38"/>
      <c r="H213" s="38">
        <v>512.0</v>
      </c>
      <c r="I213" s="172">
        <v>0.0</v>
      </c>
      <c r="J213" s="38"/>
      <c r="K213" s="38" t="s">
        <v>11035</v>
      </c>
      <c r="L213" s="38">
        <v>0.0</v>
      </c>
      <c r="M213" s="38">
        <v>29.0</v>
      </c>
    </row>
    <row r="214">
      <c r="A214" s="38">
        <v>213.0</v>
      </c>
      <c r="B214" s="38" t="s">
        <v>11066</v>
      </c>
      <c r="C214" s="38" t="s">
        <v>11067</v>
      </c>
      <c r="D214" s="171" t="s">
        <v>920</v>
      </c>
      <c r="E214" s="171"/>
      <c r="F214" s="38" t="s">
        <v>11036</v>
      </c>
      <c r="G214" s="38" t="s">
        <v>11038</v>
      </c>
      <c r="H214" s="38">
        <v>535.0</v>
      </c>
      <c r="I214" s="172">
        <v>0.0</v>
      </c>
      <c r="J214" s="38"/>
      <c r="K214" s="38" t="s">
        <v>11035</v>
      </c>
      <c r="L214" s="38">
        <v>0.0</v>
      </c>
      <c r="M214" s="38">
        <v>29.0</v>
      </c>
    </row>
    <row r="215">
      <c r="A215" s="38">
        <v>214.0</v>
      </c>
      <c r="B215" s="38" t="s">
        <v>11066</v>
      </c>
      <c r="C215" s="38" t="s">
        <v>11067</v>
      </c>
      <c r="D215" s="171" t="s">
        <v>920</v>
      </c>
      <c r="E215" s="171"/>
      <c r="F215" s="38" t="s">
        <v>11036</v>
      </c>
      <c r="G215" s="38" t="s">
        <v>11041</v>
      </c>
      <c r="H215" s="38">
        <v>535.0</v>
      </c>
      <c r="I215" s="172">
        <v>0.0</v>
      </c>
      <c r="J215" s="38"/>
      <c r="K215" s="38" t="s">
        <v>11035</v>
      </c>
      <c r="L215" s="38">
        <v>0.0</v>
      </c>
      <c r="M215" s="38">
        <v>29.0</v>
      </c>
    </row>
    <row r="216">
      <c r="A216" s="38">
        <v>215.0</v>
      </c>
      <c r="B216" s="38" t="s">
        <v>11068</v>
      </c>
      <c r="C216" s="38" t="s">
        <v>10336</v>
      </c>
      <c r="D216" s="171" t="s">
        <v>920</v>
      </c>
      <c r="E216" s="171"/>
      <c r="F216" s="38" t="s">
        <v>11034</v>
      </c>
      <c r="G216" s="38"/>
      <c r="H216" s="38">
        <v>497.0</v>
      </c>
      <c r="I216" s="172">
        <v>0.0</v>
      </c>
      <c r="J216" s="38"/>
      <c r="K216" s="38" t="s">
        <v>11035</v>
      </c>
      <c r="L216" s="38">
        <v>0.0</v>
      </c>
      <c r="M216" s="38">
        <v>5.0</v>
      </c>
    </row>
    <row r="217">
      <c r="A217" s="38">
        <v>216.0</v>
      </c>
      <c r="B217" s="38" t="s">
        <v>11068</v>
      </c>
      <c r="C217" s="38" t="s">
        <v>10336</v>
      </c>
      <c r="D217" s="171" t="s">
        <v>920</v>
      </c>
      <c r="E217" s="171"/>
      <c r="F217" s="38" t="s">
        <v>11036</v>
      </c>
      <c r="G217" s="38" t="s">
        <v>11038</v>
      </c>
      <c r="H217" s="38">
        <v>439.0</v>
      </c>
      <c r="I217" s="172">
        <v>0.0</v>
      </c>
      <c r="J217" s="38"/>
      <c r="K217" s="38" t="s">
        <v>11035</v>
      </c>
      <c r="L217" s="38">
        <v>0.0</v>
      </c>
      <c r="M217" s="38">
        <v>5.0</v>
      </c>
    </row>
    <row r="218">
      <c r="A218" s="38">
        <v>217.0</v>
      </c>
      <c r="B218" s="38" t="s">
        <v>11068</v>
      </c>
      <c r="C218" s="38" t="s">
        <v>10336</v>
      </c>
      <c r="D218" s="171" t="s">
        <v>920</v>
      </c>
      <c r="E218" s="171"/>
      <c r="F218" s="38" t="s">
        <v>11036</v>
      </c>
      <c r="G218" s="38" t="s">
        <v>11038</v>
      </c>
      <c r="H218" s="38">
        <v>523.0</v>
      </c>
      <c r="I218" s="172">
        <v>0.0</v>
      </c>
      <c r="J218" s="38"/>
      <c r="K218" s="38" t="s">
        <v>11035</v>
      </c>
      <c r="L218" s="38">
        <v>0.0</v>
      </c>
      <c r="M218" s="38">
        <v>5.0</v>
      </c>
    </row>
    <row r="219">
      <c r="A219" s="38">
        <v>218.0</v>
      </c>
      <c r="B219" s="38" t="s">
        <v>11068</v>
      </c>
      <c r="C219" s="38" t="s">
        <v>10336</v>
      </c>
      <c r="D219" s="171" t="s">
        <v>920</v>
      </c>
      <c r="E219" s="171"/>
      <c r="F219" s="38" t="s">
        <v>11036</v>
      </c>
      <c r="G219" s="38" t="s">
        <v>11041</v>
      </c>
      <c r="H219" s="38">
        <v>522.0</v>
      </c>
      <c r="I219" s="172">
        <v>0.0</v>
      </c>
      <c r="J219" s="38"/>
      <c r="K219" s="38" t="s">
        <v>11035</v>
      </c>
      <c r="L219" s="38">
        <v>0.0</v>
      </c>
      <c r="M219" s="38">
        <v>5.0</v>
      </c>
    </row>
    <row r="220">
      <c r="A220" s="38">
        <v>219.0</v>
      </c>
      <c r="B220" s="38" t="s">
        <v>11069</v>
      </c>
      <c r="C220" s="38" t="s">
        <v>11070</v>
      </c>
      <c r="D220" s="171" t="s">
        <v>920</v>
      </c>
      <c r="E220" s="171"/>
      <c r="F220" s="38" t="s">
        <v>11034</v>
      </c>
      <c r="G220" s="38"/>
      <c r="H220" s="38">
        <v>500.0</v>
      </c>
      <c r="I220" s="172">
        <v>0.0</v>
      </c>
      <c r="J220" s="38"/>
      <c r="K220" s="38" t="s">
        <v>11035</v>
      </c>
      <c r="L220" s="38">
        <v>0.0</v>
      </c>
      <c r="M220" s="38">
        <v>5.0</v>
      </c>
    </row>
    <row r="221">
      <c r="A221" s="38">
        <v>220.0</v>
      </c>
      <c r="B221" s="38" t="s">
        <v>11069</v>
      </c>
      <c r="C221" s="38" t="s">
        <v>11070</v>
      </c>
      <c r="D221" s="171" t="s">
        <v>920</v>
      </c>
      <c r="E221" s="171"/>
      <c r="F221" s="38" t="s">
        <v>11036</v>
      </c>
      <c r="G221" s="38" t="s">
        <v>11038</v>
      </c>
      <c r="H221" s="38">
        <v>442.0</v>
      </c>
      <c r="I221" s="172">
        <v>0.0</v>
      </c>
      <c r="J221" s="38"/>
      <c r="K221" s="38" t="s">
        <v>11035</v>
      </c>
      <c r="L221" s="38">
        <v>0.0</v>
      </c>
      <c r="M221" s="38">
        <v>5.0</v>
      </c>
    </row>
    <row r="222">
      <c r="A222" s="38">
        <v>221.0</v>
      </c>
      <c r="B222" s="38" t="s">
        <v>11069</v>
      </c>
      <c r="C222" s="38" t="s">
        <v>11070</v>
      </c>
      <c r="D222" s="171" t="s">
        <v>920</v>
      </c>
      <c r="E222" s="171"/>
      <c r="F222" s="38" t="s">
        <v>11036</v>
      </c>
      <c r="G222" s="38" t="s">
        <v>11041</v>
      </c>
      <c r="H222" s="38">
        <v>516.0</v>
      </c>
      <c r="I222" s="172">
        <v>0.0</v>
      </c>
      <c r="J222" s="38"/>
      <c r="K222" s="38" t="s">
        <v>11035</v>
      </c>
      <c r="L222" s="38">
        <v>0.0</v>
      </c>
      <c r="M222" s="38">
        <v>5.0</v>
      </c>
    </row>
    <row r="223">
      <c r="A223" s="38">
        <v>222.0</v>
      </c>
      <c r="B223" s="38" t="s">
        <v>2637</v>
      </c>
      <c r="C223" s="38" t="s">
        <v>3348</v>
      </c>
      <c r="D223" s="171" t="s">
        <v>920</v>
      </c>
      <c r="E223" s="171"/>
      <c r="F223" s="38" t="s">
        <v>11034</v>
      </c>
      <c r="G223" s="38"/>
      <c r="H223" s="38">
        <v>503.0</v>
      </c>
      <c r="I223" s="172">
        <v>0.0</v>
      </c>
      <c r="J223" s="38"/>
      <c r="K223" s="38" t="s">
        <v>11035</v>
      </c>
      <c r="L223" s="38">
        <v>0.0</v>
      </c>
      <c r="M223" s="38">
        <v>1.0</v>
      </c>
    </row>
    <row r="224">
      <c r="A224" s="38">
        <v>223.0</v>
      </c>
      <c r="B224" s="38" t="s">
        <v>2637</v>
      </c>
      <c r="C224" s="38" t="s">
        <v>3348</v>
      </c>
      <c r="D224" s="171" t="s">
        <v>920</v>
      </c>
      <c r="E224" s="171"/>
      <c r="F224" s="38" t="s">
        <v>11036</v>
      </c>
      <c r="G224" s="38" t="s">
        <v>11038</v>
      </c>
      <c r="H224" s="38">
        <v>410.0</v>
      </c>
      <c r="I224" s="172">
        <v>0.0</v>
      </c>
      <c r="J224" s="38"/>
      <c r="K224" s="38" t="s">
        <v>11035</v>
      </c>
      <c r="L224" s="38">
        <v>0.0</v>
      </c>
      <c r="M224" s="38">
        <v>1.0</v>
      </c>
    </row>
    <row r="225">
      <c r="A225" s="38">
        <v>224.0</v>
      </c>
      <c r="B225" s="38" t="s">
        <v>2637</v>
      </c>
      <c r="C225" s="38" t="s">
        <v>3348</v>
      </c>
      <c r="D225" s="171" t="s">
        <v>920</v>
      </c>
      <c r="E225" s="171"/>
      <c r="F225" s="38" t="s">
        <v>11036</v>
      </c>
      <c r="G225" s="38" t="s">
        <v>11042</v>
      </c>
      <c r="H225" s="38">
        <v>465.0</v>
      </c>
      <c r="I225" s="172">
        <v>0.0</v>
      </c>
      <c r="J225" s="38"/>
      <c r="K225" s="38" t="s">
        <v>11035</v>
      </c>
      <c r="L225" s="38">
        <v>0.0</v>
      </c>
      <c r="M225" s="38">
        <v>1.0</v>
      </c>
    </row>
    <row r="226">
      <c r="A226" s="38">
        <v>225.0</v>
      </c>
      <c r="B226" s="38" t="s">
        <v>2637</v>
      </c>
      <c r="C226" s="38" t="s">
        <v>3348</v>
      </c>
      <c r="D226" s="171" t="s">
        <v>920</v>
      </c>
      <c r="E226" s="171"/>
      <c r="F226" s="38" t="s">
        <v>11036</v>
      </c>
      <c r="G226" s="38" t="s">
        <v>11042</v>
      </c>
      <c r="H226" s="38">
        <v>473.0</v>
      </c>
      <c r="I226" s="172">
        <v>0.0</v>
      </c>
      <c r="J226" s="38"/>
      <c r="K226" s="38" t="s">
        <v>11035</v>
      </c>
      <c r="L226" s="38">
        <v>0.0</v>
      </c>
      <c r="M226" s="38">
        <v>1.0</v>
      </c>
    </row>
    <row r="227">
      <c r="A227" s="38">
        <v>226.0</v>
      </c>
      <c r="B227" s="38" t="s">
        <v>2637</v>
      </c>
      <c r="C227" s="38" t="s">
        <v>3348</v>
      </c>
      <c r="D227" s="171" t="s">
        <v>920</v>
      </c>
      <c r="E227" s="171"/>
      <c r="F227" s="38" t="s">
        <v>11036</v>
      </c>
      <c r="G227" s="38" t="s">
        <v>11041</v>
      </c>
      <c r="H227" s="38">
        <v>573.0</v>
      </c>
      <c r="I227" s="172">
        <v>0.0</v>
      </c>
      <c r="J227" s="38"/>
      <c r="K227" s="38" t="s">
        <v>11035</v>
      </c>
      <c r="L227" s="38">
        <v>0.0</v>
      </c>
      <c r="M227" s="38">
        <v>1.0</v>
      </c>
    </row>
    <row r="228">
      <c r="A228" s="38">
        <v>227.0</v>
      </c>
      <c r="B228" s="38" t="s">
        <v>1434</v>
      </c>
      <c r="C228" s="38" t="s">
        <v>11071</v>
      </c>
      <c r="D228" s="171" t="s">
        <v>920</v>
      </c>
      <c r="E228" s="171"/>
      <c r="F228" s="38" t="s">
        <v>11034</v>
      </c>
      <c r="G228" s="38"/>
      <c r="H228" s="38">
        <v>495.0</v>
      </c>
      <c r="I228" s="172">
        <v>0.0</v>
      </c>
      <c r="J228" s="38"/>
      <c r="K228" s="38" t="s">
        <v>11035</v>
      </c>
      <c r="L228" s="38">
        <v>0.0</v>
      </c>
      <c r="M228" s="38">
        <v>5.0</v>
      </c>
    </row>
    <row r="229">
      <c r="A229" s="38">
        <v>228.0</v>
      </c>
      <c r="B229" s="38" t="s">
        <v>1434</v>
      </c>
      <c r="C229" s="38" t="s">
        <v>11071</v>
      </c>
      <c r="D229" s="171" t="s">
        <v>920</v>
      </c>
      <c r="E229" s="171"/>
      <c r="F229" s="38" t="s">
        <v>11036</v>
      </c>
      <c r="G229" s="38" t="s">
        <v>11038</v>
      </c>
      <c r="H229" s="38">
        <v>516.0</v>
      </c>
      <c r="I229" s="172">
        <v>0.0</v>
      </c>
      <c r="J229" s="38"/>
      <c r="K229" s="38" t="s">
        <v>11035</v>
      </c>
      <c r="L229" s="38">
        <v>0.0</v>
      </c>
      <c r="M229" s="38">
        <v>5.0</v>
      </c>
    </row>
    <row r="230">
      <c r="A230" s="38">
        <v>229.0</v>
      </c>
      <c r="B230" s="38" t="s">
        <v>1434</v>
      </c>
      <c r="C230" s="38" t="s">
        <v>11071</v>
      </c>
      <c r="D230" s="171" t="s">
        <v>920</v>
      </c>
      <c r="E230" s="171"/>
      <c r="F230" s="38" t="s">
        <v>11036</v>
      </c>
      <c r="G230" s="38" t="s">
        <v>11041</v>
      </c>
      <c r="H230" s="38">
        <v>517.0</v>
      </c>
      <c r="I230" s="172">
        <v>0.0</v>
      </c>
      <c r="J230" s="38"/>
      <c r="K230" s="38" t="s">
        <v>11035</v>
      </c>
      <c r="L230" s="38">
        <v>0.0</v>
      </c>
      <c r="M230" s="38">
        <v>5.0</v>
      </c>
    </row>
    <row r="231">
      <c r="A231" s="38">
        <v>230.0</v>
      </c>
      <c r="B231" s="38" t="s">
        <v>11072</v>
      </c>
      <c r="C231" s="38" t="s">
        <v>2403</v>
      </c>
      <c r="D231" s="171" t="s">
        <v>920</v>
      </c>
      <c r="E231" s="171"/>
      <c r="F231" s="38" t="s">
        <v>11034</v>
      </c>
      <c r="G231" s="38"/>
      <c r="H231" s="38">
        <v>499.0</v>
      </c>
      <c r="I231" s="172">
        <v>0.0</v>
      </c>
      <c r="J231" s="38"/>
      <c r="K231" s="38" t="s">
        <v>11035</v>
      </c>
      <c r="L231" s="38">
        <v>0.0</v>
      </c>
      <c r="M231" s="38">
        <v>5.0</v>
      </c>
    </row>
    <row r="232">
      <c r="A232" s="38">
        <v>231.0</v>
      </c>
      <c r="B232" s="38" t="s">
        <v>11072</v>
      </c>
      <c r="C232" s="38" t="s">
        <v>2403</v>
      </c>
      <c r="D232" s="171" t="s">
        <v>920</v>
      </c>
      <c r="E232" s="171"/>
      <c r="F232" s="38" t="s">
        <v>11036</v>
      </c>
      <c r="G232" s="38" t="s">
        <v>11038</v>
      </c>
      <c r="H232" s="38">
        <v>360.0</v>
      </c>
      <c r="I232" s="172">
        <v>0.0</v>
      </c>
      <c r="J232" s="38"/>
      <c r="K232" s="38" t="s">
        <v>11035</v>
      </c>
      <c r="L232" s="38">
        <v>0.0</v>
      </c>
      <c r="M232" s="38">
        <v>5.0</v>
      </c>
    </row>
    <row r="233">
      <c r="A233" s="38">
        <v>232.0</v>
      </c>
      <c r="B233" s="38" t="s">
        <v>11072</v>
      </c>
      <c r="C233" s="38" t="s">
        <v>2403</v>
      </c>
      <c r="D233" s="171" t="s">
        <v>920</v>
      </c>
      <c r="E233" s="171"/>
      <c r="F233" s="38" t="s">
        <v>11036</v>
      </c>
      <c r="G233" s="38" t="s">
        <v>11042</v>
      </c>
      <c r="H233" s="38">
        <v>496.0</v>
      </c>
      <c r="I233" s="172">
        <v>0.0</v>
      </c>
      <c r="J233" s="38"/>
      <c r="K233" s="38" t="s">
        <v>11035</v>
      </c>
      <c r="L233" s="38">
        <v>0.0</v>
      </c>
      <c r="M233" s="38">
        <v>5.0</v>
      </c>
    </row>
    <row r="234">
      <c r="A234" s="38">
        <v>233.0</v>
      </c>
      <c r="B234" s="38" t="s">
        <v>11072</v>
      </c>
      <c r="C234" s="38" t="s">
        <v>2403</v>
      </c>
      <c r="D234" s="171" t="s">
        <v>920</v>
      </c>
      <c r="E234" s="171"/>
      <c r="F234" s="38" t="s">
        <v>11036</v>
      </c>
      <c r="G234" s="38" t="s">
        <v>11042</v>
      </c>
      <c r="H234" s="38">
        <v>536.0</v>
      </c>
      <c r="I234" s="172">
        <v>0.0</v>
      </c>
      <c r="J234" s="38"/>
      <c r="K234" s="38" t="s">
        <v>11035</v>
      </c>
      <c r="L234" s="38">
        <v>0.0</v>
      </c>
      <c r="M234" s="38">
        <v>5.0</v>
      </c>
    </row>
    <row r="235">
      <c r="A235" s="38">
        <v>234.0</v>
      </c>
      <c r="B235" s="38" t="s">
        <v>2434</v>
      </c>
      <c r="C235" s="38" t="s">
        <v>2435</v>
      </c>
      <c r="D235" s="171" t="s">
        <v>920</v>
      </c>
      <c r="E235" s="171"/>
      <c r="F235" s="38" t="s">
        <v>11034</v>
      </c>
      <c r="G235" s="38"/>
      <c r="H235" s="38">
        <v>494.0</v>
      </c>
      <c r="I235" s="172">
        <v>0.0</v>
      </c>
      <c r="J235" s="38"/>
      <c r="K235" s="38" t="s">
        <v>11035</v>
      </c>
      <c r="L235" s="38">
        <v>0.0</v>
      </c>
      <c r="M235" s="38">
        <v>32.0</v>
      </c>
    </row>
    <row r="236">
      <c r="A236" s="38">
        <v>235.0</v>
      </c>
      <c r="B236" s="38" t="s">
        <v>2434</v>
      </c>
      <c r="C236" s="38" t="s">
        <v>2435</v>
      </c>
      <c r="D236" s="171" t="s">
        <v>920</v>
      </c>
      <c r="E236" s="171"/>
      <c r="F236" s="38" t="s">
        <v>11036</v>
      </c>
      <c r="G236" s="38" t="s">
        <v>11038</v>
      </c>
      <c r="H236" s="38">
        <v>421.0</v>
      </c>
      <c r="I236" s="172">
        <v>0.0</v>
      </c>
      <c r="J236" s="38"/>
      <c r="K236" s="38" t="s">
        <v>11035</v>
      </c>
      <c r="L236" s="38">
        <v>0.0</v>
      </c>
      <c r="M236" s="38">
        <v>32.0</v>
      </c>
    </row>
    <row r="237">
      <c r="A237" s="38">
        <v>236.0</v>
      </c>
      <c r="B237" s="38" t="s">
        <v>2434</v>
      </c>
      <c r="C237" s="38" t="s">
        <v>2435</v>
      </c>
      <c r="D237" s="171" t="s">
        <v>920</v>
      </c>
      <c r="E237" s="171"/>
      <c r="F237" s="38" t="s">
        <v>11036</v>
      </c>
      <c r="G237" s="38" t="s">
        <v>11041</v>
      </c>
      <c r="H237" s="38">
        <v>473.0</v>
      </c>
      <c r="I237" s="172">
        <v>0.0</v>
      </c>
      <c r="J237" s="38"/>
      <c r="K237" s="38" t="s">
        <v>11035</v>
      </c>
      <c r="L237" s="38">
        <v>0.0</v>
      </c>
      <c r="M237" s="38">
        <v>32.0</v>
      </c>
    </row>
    <row r="238">
      <c r="A238" s="38">
        <v>237.0</v>
      </c>
      <c r="B238" s="38" t="s">
        <v>11073</v>
      </c>
      <c r="C238" s="38" t="s">
        <v>2070</v>
      </c>
      <c r="D238" s="171" t="s">
        <v>920</v>
      </c>
      <c r="E238" s="171"/>
      <c r="F238" s="38" t="s">
        <v>11034</v>
      </c>
      <c r="G238" s="38"/>
      <c r="H238" s="38">
        <v>502.0</v>
      </c>
      <c r="I238" s="172">
        <v>0.0</v>
      </c>
      <c r="J238" s="38"/>
      <c r="K238" s="38" t="s">
        <v>11035</v>
      </c>
      <c r="L238" s="38">
        <v>0.0</v>
      </c>
      <c r="M238" s="38">
        <v>5.0</v>
      </c>
    </row>
    <row r="239">
      <c r="A239" s="38">
        <v>238.0</v>
      </c>
      <c r="B239" s="38" t="s">
        <v>11073</v>
      </c>
      <c r="C239" s="38" t="s">
        <v>2070</v>
      </c>
      <c r="D239" s="171" t="s">
        <v>920</v>
      </c>
      <c r="E239" s="171"/>
      <c r="F239" s="38" t="s">
        <v>11036</v>
      </c>
      <c r="G239" s="38" t="s">
        <v>11038</v>
      </c>
      <c r="H239" s="38">
        <v>362.0</v>
      </c>
      <c r="I239" s="172">
        <v>0.0</v>
      </c>
      <c r="J239" s="38"/>
      <c r="K239" s="38" t="s">
        <v>11035</v>
      </c>
      <c r="L239" s="38">
        <v>0.0</v>
      </c>
      <c r="M239" s="38">
        <v>5.0</v>
      </c>
    </row>
    <row r="240">
      <c r="A240" s="38">
        <v>239.0</v>
      </c>
      <c r="B240" s="38" t="s">
        <v>11073</v>
      </c>
      <c r="C240" s="38" t="s">
        <v>2070</v>
      </c>
      <c r="D240" s="171" t="s">
        <v>920</v>
      </c>
      <c r="E240" s="171"/>
      <c r="F240" s="38" t="s">
        <v>11036</v>
      </c>
      <c r="G240" s="38" t="s">
        <v>11038</v>
      </c>
      <c r="H240" s="38">
        <v>439.0</v>
      </c>
      <c r="I240" s="172">
        <v>0.0</v>
      </c>
      <c r="J240" s="38"/>
      <c r="K240" s="38" t="s">
        <v>11035</v>
      </c>
      <c r="L240" s="38">
        <v>0.0</v>
      </c>
      <c r="M240" s="38">
        <v>5.0</v>
      </c>
    </row>
    <row r="241">
      <c r="A241" s="38">
        <v>240.0</v>
      </c>
      <c r="B241" s="38" t="s">
        <v>11073</v>
      </c>
      <c r="C241" s="38" t="s">
        <v>2070</v>
      </c>
      <c r="D241" s="171" t="s">
        <v>920</v>
      </c>
      <c r="E241" s="171"/>
      <c r="F241" s="38" t="s">
        <v>11036</v>
      </c>
      <c r="G241" s="38" t="s">
        <v>11042</v>
      </c>
      <c r="H241" s="38">
        <v>524.0</v>
      </c>
      <c r="I241" s="172">
        <v>0.0</v>
      </c>
      <c r="J241" s="38"/>
      <c r="K241" s="38" t="s">
        <v>11035</v>
      </c>
      <c r="L241" s="38">
        <v>0.0</v>
      </c>
      <c r="M241" s="38">
        <v>5.0</v>
      </c>
    </row>
    <row r="242">
      <c r="A242" s="38">
        <v>241.0</v>
      </c>
      <c r="B242" s="38" t="s">
        <v>11073</v>
      </c>
      <c r="C242" s="38" t="s">
        <v>2070</v>
      </c>
      <c r="D242" s="171" t="s">
        <v>920</v>
      </c>
      <c r="E242" s="171"/>
      <c r="F242" s="38" t="s">
        <v>11036</v>
      </c>
      <c r="G242" s="38" t="s">
        <v>11042</v>
      </c>
      <c r="H242" s="38">
        <v>576.0</v>
      </c>
      <c r="I242" s="172">
        <v>0.0</v>
      </c>
      <c r="J242" s="38"/>
      <c r="K242" s="38" t="s">
        <v>11035</v>
      </c>
      <c r="L242" s="38">
        <v>0.0</v>
      </c>
      <c r="M242" s="38">
        <v>5.0</v>
      </c>
    </row>
    <row r="243">
      <c r="A243" s="38">
        <v>242.0</v>
      </c>
      <c r="B243" s="38" t="s">
        <v>2675</v>
      </c>
      <c r="C243" s="38" t="s">
        <v>2676</v>
      </c>
      <c r="D243" s="171" t="s">
        <v>920</v>
      </c>
      <c r="E243" s="171"/>
      <c r="F243" s="38" t="s">
        <v>11034</v>
      </c>
      <c r="G243" s="38"/>
      <c r="H243" s="38">
        <v>510.0</v>
      </c>
      <c r="I243" s="172">
        <v>0.0</v>
      </c>
      <c r="J243" s="38"/>
      <c r="K243" s="38" t="s">
        <v>11035</v>
      </c>
      <c r="L243" s="38">
        <v>0.0</v>
      </c>
      <c r="M243" s="38">
        <v>29.0</v>
      </c>
    </row>
    <row r="244">
      <c r="A244" s="38">
        <v>243.0</v>
      </c>
      <c r="B244" s="38" t="s">
        <v>2675</v>
      </c>
      <c r="C244" s="38" t="s">
        <v>2676</v>
      </c>
      <c r="D244" s="171" t="s">
        <v>920</v>
      </c>
      <c r="E244" s="171"/>
      <c r="F244" s="38" t="s">
        <v>11036</v>
      </c>
      <c r="G244" s="38" t="s">
        <v>11038</v>
      </c>
      <c r="H244" s="38">
        <v>445.0</v>
      </c>
      <c r="I244" s="172">
        <v>0.0</v>
      </c>
      <c r="J244" s="38"/>
      <c r="K244" s="38" t="s">
        <v>11035</v>
      </c>
      <c r="L244" s="38">
        <v>0.0</v>
      </c>
      <c r="M244" s="38">
        <v>29.0</v>
      </c>
    </row>
    <row r="245">
      <c r="A245" s="38">
        <v>244.0</v>
      </c>
      <c r="B245" s="38" t="s">
        <v>2675</v>
      </c>
      <c r="C245" s="38" t="s">
        <v>2676</v>
      </c>
      <c r="D245" s="171" t="s">
        <v>920</v>
      </c>
      <c r="E245" s="171"/>
      <c r="F245" s="38" t="s">
        <v>11036</v>
      </c>
      <c r="G245" s="38" t="s">
        <v>11038</v>
      </c>
      <c r="H245" s="38">
        <v>555.0</v>
      </c>
      <c r="I245" s="172">
        <v>0.0</v>
      </c>
      <c r="J245" s="38"/>
      <c r="K245" s="38" t="s">
        <v>11035</v>
      </c>
      <c r="L245" s="38">
        <v>0.0</v>
      </c>
      <c r="M245" s="38">
        <v>29.0</v>
      </c>
    </row>
    <row r="246">
      <c r="A246" s="38">
        <v>245.0</v>
      </c>
      <c r="B246" s="38" t="s">
        <v>2675</v>
      </c>
      <c r="C246" s="38" t="s">
        <v>2676</v>
      </c>
      <c r="D246" s="171" t="s">
        <v>920</v>
      </c>
      <c r="E246" s="171"/>
      <c r="F246" s="38" t="s">
        <v>11036</v>
      </c>
      <c r="G246" s="38" t="s">
        <v>11042</v>
      </c>
      <c r="H246" s="38">
        <v>532.0</v>
      </c>
      <c r="I246" s="172">
        <v>0.0</v>
      </c>
      <c r="J246" s="38"/>
      <c r="K246" s="38" t="s">
        <v>11035</v>
      </c>
      <c r="L246" s="38">
        <v>0.0</v>
      </c>
      <c r="M246" s="38">
        <v>29.0</v>
      </c>
    </row>
    <row r="247">
      <c r="A247" s="38">
        <v>246.0</v>
      </c>
      <c r="B247" s="38" t="s">
        <v>2675</v>
      </c>
      <c r="C247" s="38" t="s">
        <v>2676</v>
      </c>
      <c r="D247" s="171" t="s">
        <v>920</v>
      </c>
      <c r="E247" s="171"/>
      <c r="F247" s="38" t="s">
        <v>11036</v>
      </c>
      <c r="G247" s="38" t="s">
        <v>11042</v>
      </c>
      <c r="H247" s="38">
        <v>590.0</v>
      </c>
      <c r="I247" s="172">
        <v>0.0</v>
      </c>
      <c r="J247" s="38"/>
      <c r="K247" s="38" t="s">
        <v>11035</v>
      </c>
      <c r="L247" s="38">
        <v>0.0</v>
      </c>
      <c r="M247" s="38">
        <v>29.0</v>
      </c>
    </row>
    <row r="248">
      <c r="A248" s="38">
        <v>247.0</v>
      </c>
      <c r="B248" s="38" t="s">
        <v>11074</v>
      </c>
      <c r="C248" s="38" t="s">
        <v>11075</v>
      </c>
      <c r="D248" s="171" t="s">
        <v>920</v>
      </c>
      <c r="E248" s="171"/>
      <c r="F248" s="38" t="s">
        <v>11034</v>
      </c>
      <c r="G248" s="38"/>
      <c r="H248" s="38">
        <v>500.0</v>
      </c>
      <c r="I248" s="172">
        <v>0.0</v>
      </c>
      <c r="J248" s="38"/>
      <c r="K248" s="38" t="s">
        <v>11035</v>
      </c>
      <c r="L248" s="38">
        <v>0.0</v>
      </c>
      <c r="M248" s="38">
        <v>5.0</v>
      </c>
    </row>
    <row r="249">
      <c r="A249" s="38">
        <v>248.0</v>
      </c>
      <c r="B249" s="38" t="s">
        <v>11074</v>
      </c>
      <c r="C249" s="38" t="s">
        <v>11075</v>
      </c>
      <c r="D249" s="171" t="s">
        <v>920</v>
      </c>
      <c r="E249" s="171"/>
      <c r="F249" s="38" t="s">
        <v>11036</v>
      </c>
      <c r="G249" s="38" t="s">
        <v>11038</v>
      </c>
      <c r="H249" s="38">
        <v>440.0</v>
      </c>
      <c r="I249" s="172">
        <v>0.0</v>
      </c>
      <c r="J249" s="38"/>
      <c r="K249" s="38" t="s">
        <v>11035</v>
      </c>
      <c r="L249" s="38">
        <v>0.0</v>
      </c>
      <c r="M249" s="38">
        <v>5.0</v>
      </c>
    </row>
    <row r="250">
      <c r="A250" s="38">
        <v>249.0</v>
      </c>
      <c r="B250" s="38" t="s">
        <v>11074</v>
      </c>
      <c r="C250" s="38" t="s">
        <v>11075</v>
      </c>
      <c r="D250" s="171" t="s">
        <v>920</v>
      </c>
      <c r="E250" s="171"/>
      <c r="F250" s="38" t="s">
        <v>11036</v>
      </c>
      <c r="G250" s="38" t="s">
        <v>11042</v>
      </c>
      <c r="H250" s="38">
        <v>526.0</v>
      </c>
      <c r="I250" s="172">
        <v>0.0</v>
      </c>
      <c r="J250" s="38"/>
      <c r="K250" s="38" t="s">
        <v>11035</v>
      </c>
      <c r="L250" s="38">
        <v>0.0</v>
      </c>
      <c r="M250" s="38">
        <v>5.0</v>
      </c>
    </row>
    <row r="251">
      <c r="A251" s="38">
        <v>250.0</v>
      </c>
      <c r="B251" s="38" t="s">
        <v>11074</v>
      </c>
      <c r="C251" s="38" t="s">
        <v>11075</v>
      </c>
      <c r="D251" s="171" t="s">
        <v>920</v>
      </c>
      <c r="E251" s="171"/>
      <c r="F251" s="38" t="s">
        <v>11036</v>
      </c>
      <c r="G251" s="38" t="s">
        <v>11042</v>
      </c>
      <c r="H251" s="38">
        <v>567.0</v>
      </c>
      <c r="I251" s="172">
        <v>0.0</v>
      </c>
      <c r="J251" s="38"/>
      <c r="K251" s="38" t="s">
        <v>11035</v>
      </c>
      <c r="L251" s="38">
        <v>0.0</v>
      </c>
      <c r="M251" s="38">
        <v>5.0</v>
      </c>
    </row>
    <row r="252">
      <c r="A252" s="38">
        <v>251.0</v>
      </c>
      <c r="B252" s="38" t="s">
        <v>11076</v>
      </c>
      <c r="C252" s="38" t="s">
        <v>11077</v>
      </c>
      <c r="D252" s="171" t="s">
        <v>920</v>
      </c>
      <c r="E252" s="171"/>
      <c r="F252" s="38" t="s">
        <v>11034</v>
      </c>
      <c r="G252" s="38"/>
      <c r="H252" s="38">
        <v>500.0</v>
      </c>
      <c r="I252" s="172">
        <v>0.0</v>
      </c>
      <c r="J252" s="38"/>
      <c r="K252" s="38" t="s">
        <v>11035</v>
      </c>
      <c r="L252" s="38">
        <v>0.0</v>
      </c>
      <c r="M252" s="38">
        <v>5.0</v>
      </c>
    </row>
    <row r="253">
      <c r="A253" s="38">
        <v>252.0</v>
      </c>
      <c r="B253" s="38" t="s">
        <v>11076</v>
      </c>
      <c r="C253" s="38" t="s">
        <v>11077</v>
      </c>
      <c r="D253" s="171" t="s">
        <v>920</v>
      </c>
      <c r="E253" s="171"/>
      <c r="F253" s="38" t="s">
        <v>11036</v>
      </c>
      <c r="G253" s="38" t="s">
        <v>11038</v>
      </c>
      <c r="H253" s="38">
        <v>369.0</v>
      </c>
      <c r="I253" s="172">
        <v>0.0</v>
      </c>
      <c r="J253" s="38"/>
      <c r="K253" s="38" t="s">
        <v>11035</v>
      </c>
      <c r="L253" s="38">
        <v>0.0</v>
      </c>
      <c r="M253" s="38">
        <v>5.0</v>
      </c>
    </row>
    <row r="254">
      <c r="A254" s="38">
        <v>253.0</v>
      </c>
      <c r="B254" s="38" t="s">
        <v>11076</v>
      </c>
      <c r="C254" s="38" t="s">
        <v>11077</v>
      </c>
      <c r="D254" s="171" t="s">
        <v>920</v>
      </c>
      <c r="E254" s="171"/>
      <c r="F254" s="38" t="s">
        <v>11036</v>
      </c>
      <c r="G254" s="38" t="s">
        <v>11038</v>
      </c>
      <c r="H254" s="38">
        <v>461.0</v>
      </c>
      <c r="I254" s="172">
        <v>0.0</v>
      </c>
      <c r="J254" s="38"/>
      <c r="K254" s="38" t="s">
        <v>11035</v>
      </c>
      <c r="L254" s="38">
        <v>0.0</v>
      </c>
      <c r="M254" s="38">
        <v>5.0</v>
      </c>
    </row>
    <row r="255">
      <c r="A255" s="38">
        <v>254.0</v>
      </c>
      <c r="B255" s="38" t="s">
        <v>11076</v>
      </c>
      <c r="C255" s="38" t="s">
        <v>11077</v>
      </c>
      <c r="D255" s="171" t="s">
        <v>920</v>
      </c>
      <c r="E255" s="171"/>
      <c r="F255" s="38" t="s">
        <v>11036</v>
      </c>
      <c r="G255" s="38" t="s">
        <v>11042</v>
      </c>
      <c r="H255" s="38">
        <v>522.0</v>
      </c>
      <c r="I255" s="172">
        <v>0.0</v>
      </c>
      <c r="J255" s="38"/>
      <c r="K255" s="38" t="s">
        <v>11035</v>
      </c>
      <c r="L255" s="38">
        <v>0.0</v>
      </c>
      <c r="M255" s="38">
        <v>5.0</v>
      </c>
    </row>
    <row r="256">
      <c r="A256" s="38">
        <v>255.0</v>
      </c>
      <c r="B256" s="38" t="s">
        <v>11076</v>
      </c>
      <c r="C256" s="38" t="s">
        <v>11077</v>
      </c>
      <c r="D256" s="171" t="s">
        <v>920</v>
      </c>
      <c r="E256" s="171"/>
      <c r="F256" s="38" t="s">
        <v>11036</v>
      </c>
      <c r="G256" s="38" t="s">
        <v>11042</v>
      </c>
      <c r="H256" s="38">
        <v>570.0</v>
      </c>
      <c r="I256" s="172">
        <v>0.0</v>
      </c>
      <c r="J256" s="38"/>
      <c r="K256" s="38" t="s">
        <v>11035</v>
      </c>
      <c r="L256" s="38">
        <v>0.0</v>
      </c>
      <c r="M256" s="38">
        <v>5.0</v>
      </c>
    </row>
    <row r="257">
      <c r="A257" s="38">
        <v>256.0</v>
      </c>
      <c r="B257" s="38" t="s">
        <v>2614</v>
      </c>
      <c r="C257" s="38" t="s">
        <v>11078</v>
      </c>
      <c r="D257" s="171" t="s">
        <v>920</v>
      </c>
      <c r="E257" s="171"/>
      <c r="F257" s="38" t="s">
        <v>11034</v>
      </c>
      <c r="G257" s="38"/>
      <c r="H257" s="38">
        <v>516.0</v>
      </c>
      <c r="I257" s="172">
        <v>0.0</v>
      </c>
      <c r="J257" s="38"/>
      <c r="K257" s="38" t="s">
        <v>11035</v>
      </c>
      <c r="L257" s="38">
        <v>0.0</v>
      </c>
      <c r="M257" s="38">
        <v>26.0</v>
      </c>
    </row>
    <row r="258">
      <c r="A258" s="38">
        <v>257.0</v>
      </c>
      <c r="B258" s="38" t="s">
        <v>2614</v>
      </c>
      <c r="C258" s="38" t="s">
        <v>11078</v>
      </c>
      <c r="D258" s="171" t="s">
        <v>920</v>
      </c>
      <c r="E258" s="171"/>
      <c r="F258" s="38" t="s">
        <v>11036</v>
      </c>
      <c r="G258" s="38" t="s">
        <v>11038</v>
      </c>
      <c r="H258" s="38">
        <v>425.0</v>
      </c>
      <c r="I258" s="172">
        <v>0.0</v>
      </c>
      <c r="J258" s="38"/>
      <c r="K258" s="38" t="s">
        <v>11035</v>
      </c>
      <c r="L258" s="38">
        <v>0.0</v>
      </c>
      <c r="M258" s="38">
        <v>26.0</v>
      </c>
    </row>
    <row r="259">
      <c r="A259" s="38">
        <v>258.0</v>
      </c>
      <c r="B259" s="38" t="s">
        <v>2614</v>
      </c>
      <c r="C259" s="38" t="s">
        <v>11078</v>
      </c>
      <c r="D259" s="171" t="s">
        <v>920</v>
      </c>
      <c r="E259" s="171"/>
      <c r="F259" s="38" t="s">
        <v>11036</v>
      </c>
      <c r="G259" s="38" t="s">
        <v>11042</v>
      </c>
      <c r="H259" s="38">
        <v>514.0</v>
      </c>
      <c r="I259" s="172">
        <v>0.0</v>
      </c>
      <c r="J259" s="38"/>
      <c r="K259" s="38" t="s">
        <v>11035</v>
      </c>
      <c r="L259" s="38">
        <v>0.0</v>
      </c>
      <c r="M259" s="38">
        <v>26.0</v>
      </c>
    </row>
    <row r="260">
      <c r="A260" s="38">
        <v>259.0</v>
      </c>
      <c r="B260" s="38" t="s">
        <v>2614</v>
      </c>
      <c r="C260" s="38" t="s">
        <v>11078</v>
      </c>
      <c r="D260" s="171" t="s">
        <v>920</v>
      </c>
      <c r="E260" s="171"/>
      <c r="F260" s="38" t="s">
        <v>11036</v>
      </c>
      <c r="G260" s="38" t="s">
        <v>11042</v>
      </c>
      <c r="H260" s="38">
        <v>565.0</v>
      </c>
      <c r="I260" s="172">
        <v>0.0</v>
      </c>
      <c r="J260" s="38"/>
      <c r="K260" s="38" t="s">
        <v>11035</v>
      </c>
      <c r="L260" s="38">
        <v>0.0</v>
      </c>
      <c r="M260" s="38">
        <v>26.0</v>
      </c>
    </row>
    <row r="261">
      <c r="A261" s="38">
        <v>260.0</v>
      </c>
      <c r="B261" s="38" t="s">
        <v>11079</v>
      </c>
      <c r="C261" s="38" t="s">
        <v>11080</v>
      </c>
      <c r="D261" s="171" t="s">
        <v>920</v>
      </c>
      <c r="E261" s="171"/>
      <c r="F261" s="38" t="s">
        <v>11034</v>
      </c>
      <c r="G261" s="38"/>
      <c r="H261" s="38">
        <v>499.0</v>
      </c>
      <c r="I261" s="172">
        <v>0.0</v>
      </c>
      <c r="J261" s="38"/>
      <c r="K261" s="38" t="s">
        <v>11035</v>
      </c>
      <c r="L261" s="38">
        <v>0.0</v>
      </c>
      <c r="M261" s="38">
        <v>5.0</v>
      </c>
    </row>
    <row r="262">
      <c r="A262" s="38">
        <v>261.0</v>
      </c>
      <c r="B262" s="38" t="s">
        <v>11079</v>
      </c>
      <c r="C262" s="38" t="s">
        <v>11080</v>
      </c>
      <c r="D262" s="171" t="s">
        <v>920</v>
      </c>
      <c r="E262" s="171"/>
      <c r="F262" s="38" t="s">
        <v>11036</v>
      </c>
      <c r="G262" s="38" t="s">
        <v>11038</v>
      </c>
      <c r="H262" s="38">
        <v>364.0</v>
      </c>
      <c r="I262" s="172">
        <v>0.0</v>
      </c>
      <c r="J262" s="38"/>
      <c r="K262" s="38" t="s">
        <v>11035</v>
      </c>
      <c r="L262" s="38">
        <v>0.0</v>
      </c>
      <c r="M262" s="38">
        <v>5.0</v>
      </c>
    </row>
    <row r="263">
      <c r="A263" s="38">
        <v>262.0</v>
      </c>
      <c r="B263" s="38" t="s">
        <v>11079</v>
      </c>
      <c r="C263" s="38" t="s">
        <v>11080</v>
      </c>
      <c r="D263" s="171" t="s">
        <v>920</v>
      </c>
      <c r="E263" s="171"/>
      <c r="F263" s="38" t="s">
        <v>11036</v>
      </c>
      <c r="G263" s="38" t="s">
        <v>11038</v>
      </c>
      <c r="H263" s="38">
        <v>465.0</v>
      </c>
      <c r="I263" s="172">
        <v>0.0</v>
      </c>
      <c r="J263" s="38"/>
      <c r="K263" s="38" t="s">
        <v>11035</v>
      </c>
      <c r="L263" s="38">
        <v>0.0</v>
      </c>
      <c r="M263" s="38">
        <v>5.0</v>
      </c>
    </row>
    <row r="264">
      <c r="A264" s="38">
        <v>263.0</v>
      </c>
      <c r="B264" s="38" t="s">
        <v>11079</v>
      </c>
      <c r="C264" s="38" t="s">
        <v>11080</v>
      </c>
      <c r="D264" s="171" t="s">
        <v>920</v>
      </c>
      <c r="E264" s="171"/>
      <c r="F264" s="38" t="s">
        <v>11036</v>
      </c>
      <c r="G264" s="38" t="s">
        <v>11042</v>
      </c>
      <c r="H264" s="38">
        <v>517.0</v>
      </c>
      <c r="I264" s="172">
        <v>0.0</v>
      </c>
      <c r="J264" s="38"/>
      <c r="K264" s="38" t="s">
        <v>11035</v>
      </c>
      <c r="L264" s="38">
        <v>0.0</v>
      </c>
      <c r="M264" s="38">
        <v>5.0</v>
      </c>
    </row>
    <row r="265">
      <c r="A265" s="38">
        <v>264.0</v>
      </c>
      <c r="B265" s="38" t="s">
        <v>11079</v>
      </c>
      <c r="C265" s="38" t="s">
        <v>11080</v>
      </c>
      <c r="D265" s="171" t="s">
        <v>920</v>
      </c>
      <c r="E265" s="171"/>
      <c r="F265" s="38" t="s">
        <v>11036</v>
      </c>
      <c r="G265" s="38" t="s">
        <v>11042</v>
      </c>
      <c r="H265" s="38">
        <v>572.0</v>
      </c>
      <c r="I265" s="172">
        <v>0.0</v>
      </c>
      <c r="J265" s="38"/>
      <c r="K265" s="38" t="s">
        <v>11035</v>
      </c>
      <c r="L265" s="38">
        <v>0.0</v>
      </c>
      <c r="M265" s="38">
        <v>5.0</v>
      </c>
    </row>
    <row r="266">
      <c r="A266" s="38">
        <v>265.0</v>
      </c>
      <c r="B266" s="38" t="s">
        <v>1247</v>
      </c>
      <c r="C266" s="38" t="s">
        <v>11081</v>
      </c>
      <c r="D266" s="171" t="s">
        <v>920</v>
      </c>
      <c r="E266" s="171"/>
      <c r="F266" s="38" t="s">
        <v>11034</v>
      </c>
      <c r="G266" s="38"/>
      <c r="H266" s="38">
        <v>494.0</v>
      </c>
      <c r="I266" s="172">
        <v>0.0</v>
      </c>
      <c r="J266" s="38"/>
      <c r="K266" s="38" t="s">
        <v>11035</v>
      </c>
      <c r="L266" s="38">
        <v>0.0</v>
      </c>
      <c r="M266" s="38">
        <v>32.0</v>
      </c>
    </row>
    <row r="267">
      <c r="A267" s="38">
        <v>266.0</v>
      </c>
      <c r="B267" s="38" t="s">
        <v>1247</v>
      </c>
      <c r="C267" s="38" t="s">
        <v>11081</v>
      </c>
      <c r="D267" s="171" t="s">
        <v>920</v>
      </c>
      <c r="E267" s="171"/>
      <c r="F267" s="38" t="s">
        <v>11036</v>
      </c>
      <c r="G267" s="38" t="s">
        <v>11038</v>
      </c>
      <c r="H267" s="38">
        <v>439.0</v>
      </c>
      <c r="I267" s="172">
        <v>0.0</v>
      </c>
      <c r="J267" s="38"/>
      <c r="K267" s="38" t="s">
        <v>11035</v>
      </c>
      <c r="L267" s="38">
        <v>0.0</v>
      </c>
      <c r="M267" s="38">
        <v>32.0</v>
      </c>
    </row>
    <row r="268">
      <c r="A268" s="38">
        <v>267.0</v>
      </c>
      <c r="B268" s="38" t="s">
        <v>1247</v>
      </c>
      <c r="C268" s="38" t="s">
        <v>11081</v>
      </c>
      <c r="D268" s="171" t="s">
        <v>920</v>
      </c>
      <c r="E268" s="171"/>
      <c r="F268" s="38" t="s">
        <v>11036</v>
      </c>
      <c r="G268" s="38" t="s">
        <v>11042</v>
      </c>
      <c r="H268" s="38">
        <v>523.0</v>
      </c>
      <c r="I268" s="172">
        <v>0.0</v>
      </c>
      <c r="J268" s="38"/>
      <c r="K268" s="38" t="s">
        <v>11035</v>
      </c>
      <c r="L268" s="38">
        <v>0.0</v>
      </c>
      <c r="M268" s="38">
        <v>32.0</v>
      </c>
    </row>
    <row r="269">
      <c r="A269" s="38">
        <v>268.0</v>
      </c>
      <c r="B269" s="38" t="s">
        <v>1247</v>
      </c>
      <c r="C269" s="38" t="s">
        <v>11081</v>
      </c>
      <c r="D269" s="171" t="s">
        <v>920</v>
      </c>
      <c r="E269" s="171"/>
      <c r="F269" s="38" t="s">
        <v>11036</v>
      </c>
      <c r="G269" s="38" t="s">
        <v>11042</v>
      </c>
      <c r="H269" s="38">
        <v>538.0</v>
      </c>
      <c r="I269" s="172">
        <v>0.0</v>
      </c>
      <c r="J269" s="38"/>
      <c r="K269" s="38" t="s">
        <v>11035</v>
      </c>
      <c r="L269" s="38">
        <v>0.0</v>
      </c>
      <c r="M269" s="38">
        <v>32.0</v>
      </c>
    </row>
    <row r="270">
      <c r="A270" s="38">
        <v>269.0</v>
      </c>
      <c r="B270" s="38" t="s">
        <v>1247</v>
      </c>
      <c r="C270" s="38" t="s">
        <v>1248</v>
      </c>
      <c r="D270" s="171" t="s">
        <v>920</v>
      </c>
      <c r="E270" s="171"/>
      <c r="F270" s="38" t="s">
        <v>11034</v>
      </c>
      <c r="G270" s="38"/>
      <c r="H270" s="38">
        <v>493.0</v>
      </c>
      <c r="I270" s="172">
        <v>0.0</v>
      </c>
      <c r="J270" s="38"/>
      <c r="K270" s="38" t="s">
        <v>11035</v>
      </c>
      <c r="L270" s="38">
        <v>0.0</v>
      </c>
      <c r="M270" s="38">
        <v>32.0</v>
      </c>
    </row>
    <row r="271">
      <c r="A271" s="38">
        <v>270.0</v>
      </c>
      <c r="B271" s="38" t="s">
        <v>1247</v>
      </c>
      <c r="C271" s="38" t="s">
        <v>1248</v>
      </c>
      <c r="D271" s="171" t="s">
        <v>920</v>
      </c>
      <c r="E271" s="171"/>
      <c r="F271" s="38" t="s">
        <v>11036</v>
      </c>
      <c r="G271" s="38" t="s">
        <v>11038</v>
      </c>
      <c r="H271" s="38">
        <v>458.0</v>
      </c>
      <c r="I271" s="172">
        <v>0.0</v>
      </c>
      <c r="J271" s="38"/>
      <c r="K271" s="38" t="s">
        <v>11035</v>
      </c>
      <c r="L271" s="38">
        <v>0.0</v>
      </c>
      <c r="M271" s="38">
        <v>32.0</v>
      </c>
    </row>
    <row r="272">
      <c r="A272" s="38">
        <v>271.0</v>
      </c>
      <c r="B272" s="38" t="s">
        <v>1247</v>
      </c>
      <c r="C272" s="38" t="s">
        <v>1248</v>
      </c>
      <c r="D272" s="171" t="s">
        <v>920</v>
      </c>
      <c r="E272" s="171"/>
      <c r="F272" s="38" t="s">
        <v>11036</v>
      </c>
      <c r="G272" s="38" t="s">
        <v>11041</v>
      </c>
      <c r="H272" s="38">
        <v>518.0</v>
      </c>
      <c r="I272" s="172">
        <v>0.0</v>
      </c>
      <c r="J272" s="38"/>
      <c r="K272" s="38" t="s">
        <v>11035</v>
      </c>
      <c r="L272" s="38">
        <v>0.0</v>
      </c>
      <c r="M272" s="38">
        <v>32.0</v>
      </c>
    </row>
    <row r="273">
      <c r="A273" s="38">
        <v>272.0</v>
      </c>
      <c r="B273" s="38" t="s">
        <v>1247</v>
      </c>
      <c r="C273" s="38" t="s">
        <v>2378</v>
      </c>
      <c r="D273" s="171" t="s">
        <v>920</v>
      </c>
      <c r="E273" s="171"/>
      <c r="F273" s="38" t="s">
        <v>11034</v>
      </c>
      <c r="G273" s="38"/>
      <c r="H273" s="38">
        <v>496.0</v>
      </c>
      <c r="I273" s="172">
        <v>0.0</v>
      </c>
      <c r="J273" s="38"/>
      <c r="K273" s="38" t="s">
        <v>11035</v>
      </c>
      <c r="L273" s="38">
        <v>0.0</v>
      </c>
      <c r="M273" s="38">
        <v>32.0</v>
      </c>
    </row>
    <row r="274">
      <c r="A274" s="38">
        <v>273.0</v>
      </c>
      <c r="B274" s="38" t="s">
        <v>1247</v>
      </c>
      <c r="C274" s="38" t="s">
        <v>2378</v>
      </c>
      <c r="D274" s="171" t="s">
        <v>920</v>
      </c>
      <c r="E274" s="171"/>
      <c r="F274" s="38" t="s">
        <v>11036</v>
      </c>
      <c r="G274" s="38" t="s">
        <v>11041</v>
      </c>
      <c r="H274" s="38">
        <v>501.0</v>
      </c>
      <c r="I274" s="172">
        <v>0.0</v>
      </c>
      <c r="J274" s="38"/>
      <c r="K274" s="38" t="s">
        <v>11035</v>
      </c>
      <c r="L274" s="38">
        <v>0.0</v>
      </c>
      <c r="M274" s="38">
        <v>32.0</v>
      </c>
    </row>
    <row r="275">
      <c r="A275" s="38">
        <v>274.0</v>
      </c>
      <c r="B275" s="38" t="s">
        <v>1324</v>
      </c>
      <c r="C275" s="38" t="s">
        <v>1325</v>
      </c>
      <c r="D275" s="171" t="s">
        <v>920</v>
      </c>
      <c r="E275" s="171"/>
      <c r="F275" s="38" t="s">
        <v>11034</v>
      </c>
      <c r="G275" s="38"/>
      <c r="H275" s="38">
        <v>486.0</v>
      </c>
      <c r="I275" s="172">
        <v>0.0</v>
      </c>
      <c r="J275" s="38"/>
      <c r="K275" s="38" t="s">
        <v>11035</v>
      </c>
      <c r="L275" s="38">
        <v>0.0</v>
      </c>
      <c r="M275" s="38">
        <v>32.0</v>
      </c>
    </row>
    <row r="276">
      <c r="A276" s="38">
        <v>275.0</v>
      </c>
      <c r="B276" s="38" t="s">
        <v>1324</v>
      </c>
      <c r="C276" s="38" t="s">
        <v>1325</v>
      </c>
      <c r="D276" s="171" t="s">
        <v>920</v>
      </c>
      <c r="E276" s="171"/>
      <c r="F276" s="38" t="s">
        <v>11036</v>
      </c>
      <c r="G276" s="38" t="s">
        <v>11038</v>
      </c>
      <c r="H276" s="38">
        <v>453.0</v>
      </c>
      <c r="I276" s="172">
        <v>0.0</v>
      </c>
      <c r="J276" s="38"/>
      <c r="K276" s="38" t="s">
        <v>11035</v>
      </c>
      <c r="L276" s="38">
        <v>0.0</v>
      </c>
      <c r="M276" s="38">
        <v>32.0</v>
      </c>
    </row>
    <row r="277">
      <c r="A277" s="38">
        <v>276.0</v>
      </c>
      <c r="B277" s="38" t="s">
        <v>1324</v>
      </c>
      <c r="C277" s="38" t="s">
        <v>1325</v>
      </c>
      <c r="D277" s="171" t="s">
        <v>920</v>
      </c>
      <c r="E277" s="171"/>
      <c r="F277" s="38" t="s">
        <v>11036</v>
      </c>
      <c r="G277" s="38" t="s">
        <v>11042</v>
      </c>
      <c r="H277" s="38">
        <v>521.0</v>
      </c>
      <c r="I277" s="172">
        <v>0.0</v>
      </c>
      <c r="J277" s="38"/>
      <c r="K277" s="38" t="s">
        <v>11035</v>
      </c>
      <c r="L277" s="38">
        <v>0.0</v>
      </c>
      <c r="M277" s="38">
        <v>32.0</v>
      </c>
    </row>
    <row r="278">
      <c r="A278" s="38">
        <v>277.0</v>
      </c>
      <c r="B278" s="38" t="s">
        <v>1324</v>
      </c>
      <c r="C278" s="38" t="s">
        <v>1325</v>
      </c>
      <c r="D278" s="171" t="s">
        <v>920</v>
      </c>
      <c r="E278" s="171"/>
      <c r="F278" s="38" t="s">
        <v>11036</v>
      </c>
      <c r="G278" s="38" t="s">
        <v>11042</v>
      </c>
      <c r="H278" s="38">
        <v>548.0</v>
      </c>
      <c r="I278" s="172">
        <v>0.0</v>
      </c>
      <c r="J278" s="38"/>
      <c r="K278" s="38" t="s">
        <v>11035</v>
      </c>
      <c r="L278" s="38">
        <v>0.0</v>
      </c>
      <c r="M278" s="38">
        <v>32.0</v>
      </c>
    </row>
    <row r="279">
      <c r="A279" s="38">
        <v>278.0</v>
      </c>
      <c r="B279" s="38" t="s">
        <v>1324</v>
      </c>
      <c r="C279" s="38" t="s">
        <v>1325</v>
      </c>
      <c r="D279" s="171" t="s">
        <v>920</v>
      </c>
      <c r="E279" s="171"/>
      <c r="F279" s="38" t="s">
        <v>11036</v>
      </c>
      <c r="G279" s="38" t="s">
        <v>11041</v>
      </c>
      <c r="H279" s="38">
        <v>501.0</v>
      </c>
      <c r="I279" s="172">
        <v>0.0</v>
      </c>
      <c r="J279" s="38"/>
      <c r="K279" s="38" t="s">
        <v>11035</v>
      </c>
      <c r="L279" s="38">
        <v>0.0</v>
      </c>
      <c r="M279" s="38">
        <v>32.0</v>
      </c>
    </row>
    <row r="280">
      <c r="A280" s="38">
        <v>279.0</v>
      </c>
      <c r="B280" s="38" t="s">
        <v>2586</v>
      </c>
      <c r="C280" s="38" t="s">
        <v>2587</v>
      </c>
      <c r="D280" s="171" t="s">
        <v>920</v>
      </c>
      <c r="E280" s="171"/>
      <c r="F280" s="38" t="s">
        <v>11034</v>
      </c>
      <c r="G280" s="38"/>
      <c r="H280" s="38">
        <v>497.0</v>
      </c>
      <c r="I280" s="172">
        <v>0.0</v>
      </c>
      <c r="J280" s="38"/>
      <c r="K280" s="38" t="s">
        <v>11035</v>
      </c>
      <c r="L280" s="38">
        <v>0.0</v>
      </c>
      <c r="M280" s="38">
        <v>32.0</v>
      </c>
    </row>
    <row r="281">
      <c r="A281" s="38">
        <v>280.0</v>
      </c>
      <c r="B281" s="38" t="s">
        <v>2586</v>
      </c>
      <c r="C281" s="38" t="s">
        <v>2587</v>
      </c>
      <c r="D281" s="171" t="s">
        <v>920</v>
      </c>
      <c r="E281" s="171"/>
      <c r="F281" s="38" t="s">
        <v>11036</v>
      </c>
      <c r="G281" s="38" t="s">
        <v>11038</v>
      </c>
      <c r="H281" s="38">
        <v>421.0</v>
      </c>
      <c r="I281" s="172">
        <v>0.0</v>
      </c>
      <c r="J281" s="38"/>
      <c r="K281" s="38" t="s">
        <v>11035</v>
      </c>
      <c r="L281" s="38">
        <v>0.0</v>
      </c>
      <c r="M281" s="38">
        <v>32.0</v>
      </c>
    </row>
    <row r="282">
      <c r="A282" s="38">
        <v>281.0</v>
      </c>
      <c r="B282" s="38" t="s">
        <v>2586</v>
      </c>
      <c r="C282" s="38" t="s">
        <v>2587</v>
      </c>
      <c r="D282" s="171" t="s">
        <v>920</v>
      </c>
      <c r="E282" s="171"/>
      <c r="F282" s="38" t="s">
        <v>11036</v>
      </c>
      <c r="G282" s="38" t="s">
        <v>11042</v>
      </c>
      <c r="H282" s="38">
        <v>496.0</v>
      </c>
      <c r="I282" s="172">
        <v>0.0</v>
      </c>
      <c r="J282" s="38"/>
      <c r="K282" s="38" t="s">
        <v>11035</v>
      </c>
      <c r="L282" s="38">
        <v>0.0</v>
      </c>
      <c r="M282" s="38">
        <v>32.0</v>
      </c>
    </row>
    <row r="283">
      <c r="A283" s="38">
        <v>282.0</v>
      </c>
      <c r="B283" s="38" t="s">
        <v>2586</v>
      </c>
      <c r="C283" s="38" t="s">
        <v>2587</v>
      </c>
      <c r="D283" s="171" t="s">
        <v>920</v>
      </c>
      <c r="E283" s="171"/>
      <c r="F283" s="38" t="s">
        <v>11036</v>
      </c>
      <c r="G283" s="38" t="s">
        <v>11042</v>
      </c>
      <c r="H283" s="38">
        <v>521.0</v>
      </c>
      <c r="I283" s="172">
        <v>0.0</v>
      </c>
      <c r="J283" s="38"/>
      <c r="K283" s="38" t="s">
        <v>11035</v>
      </c>
      <c r="L283" s="38">
        <v>0.0</v>
      </c>
      <c r="M283" s="38">
        <v>32.0</v>
      </c>
    </row>
    <row r="284">
      <c r="A284" s="38">
        <v>283.0</v>
      </c>
      <c r="B284" s="38" t="s">
        <v>2586</v>
      </c>
      <c r="C284" s="38" t="s">
        <v>2591</v>
      </c>
      <c r="D284" s="171" t="s">
        <v>920</v>
      </c>
      <c r="E284" s="171"/>
      <c r="F284" s="38" t="s">
        <v>11034</v>
      </c>
      <c r="G284" s="38"/>
      <c r="H284" s="38">
        <v>494.0</v>
      </c>
      <c r="I284" s="172">
        <v>0.0</v>
      </c>
      <c r="J284" s="38"/>
      <c r="K284" s="38" t="s">
        <v>11035</v>
      </c>
      <c r="L284" s="38">
        <v>0.0</v>
      </c>
      <c r="M284" s="38">
        <v>32.0</v>
      </c>
    </row>
    <row r="285">
      <c r="A285" s="38">
        <v>284.0</v>
      </c>
      <c r="B285" s="38" t="s">
        <v>2586</v>
      </c>
      <c r="C285" s="38" t="s">
        <v>2591</v>
      </c>
      <c r="D285" s="171" t="s">
        <v>920</v>
      </c>
      <c r="E285" s="171"/>
      <c r="F285" s="38" t="s">
        <v>11036</v>
      </c>
      <c r="G285" s="38" t="s">
        <v>11038</v>
      </c>
      <c r="H285" s="38">
        <v>416.0</v>
      </c>
      <c r="I285" s="172">
        <v>0.0</v>
      </c>
      <c r="J285" s="38"/>
      <c r="K285" s="38" t="s">
        <v>11035</v>
      </c>
      <c r="L285" s="38">
        <v>0.0</v>
      </c>
      <c r="M285" s="38">
        <v>32.0</v>
      </c>
    </row>
    <row r="286">
      <c r="A286" s="38">
        <v>285.0</v>
      </c>
      <c r="B286" s="38" t="s">
        <v>2586</v>
      </c>
      <c r="C286" s="38" t="s">
        <v>2591</v>
      </c>
      <c r="D286" s="171" t="s">
        <v>920</v>
      </c>
      <c r="E286" s="171"/>
      <c r="F286" s="38" t="s">
        <v>11036</v>
      </c>
      <c r="G286" s="38" t="s">
        <v>11042</v>
      </c>
      <c r="H286" s="38">
        <v>486.0</v>
      </c>
      <c r="I286" s="172">
        <v>0.0</v>
      </c>
      <c r="J286" s="38"/>
      <c r="K286" s="38" t="s">
        <v>11035</v>
      </c>
      <c r="L286" s="38">
        <v>0.0</v>
      </c>
      <c r="M286" s="38">
        <v>32.0</v>
      </c>
    </row>
    <row r="287">
      <c r="A287" s="38">
        <v>286.0</v>
      </c>
      <c r="B287" s="38" t="s">
        <v>2586</v>
      </c>
      <c r="C287" s="38" t="s">
        <v>2591</v>
      </c>
      <c r="D287" s="171" t="s">
        <v>920</v>
      </c>
      <c r="E287" s="171"/>
      <c r="F287" s="38" t="s">
        <v>11036</v>
      </c>
      <c r="G287" s="38" t="s">
        <v>11042</v>
      </c>
      <c r="H287" s="38">
        <v>507.0</v>
      </c>
      <c r="I287" s="172">
        <v>0.0</v>
      </c>
      <c r="J287" s="38"/>
      <c r="K287" s="38" t="s">
        <v>11035</v>
      </c>
      <c r="L287" s="38">
        <v>0.0</v>
      </c>
      <c r="M287" s="38">
        <v>32.0</v>
      </c>
    </row>
    <row r="288">
      <c r="A288" s="38">
        <v>287.0</v>
      </c>
      <c r="B288" s="38" t="s">
        <v>2698</v>
      </c>
      <c r="C288" s="38" t="s">
        <v>11082</v>
      </c>
      <c r="D288" s="171" t="s">
        <v>920</v>
      </c>
      <c r="E288" s="171"/>
      <c r="F288" s="38" t="s">
        <v>11034</v>
      </c>
      <c r="G288" s="38"/>
      <c r="H288" s="38">
        <v>494.0</v>
      </c>
      <c r="I288" s="172">
        <v>0.0</v>
      </c>
      <c r="J288" s="38"/>
      <c r="K288" s="38" t="s">
        <v>11035</v>
      </c>
      <c r="L288" s="38">
        <v>0.0</v>
      </c>
      <c r="M288" s="38">
        <v>32.0</v>
      </c>
    </row>
    <row r="289">
      <c r="A289" s="38">
        <v>288.0</v>
      </c>
      <c r="B289" s="38" t="s">
        <v>2698</v>
      </c>
      <c r="C289" s="38" t="s">
        <v>11082</v>
      </c>
      <c r="D289" s="171" t="s">
        <v>920</v>
      </c>
      <c r="E289" s="171"/>
      <c r="F289" s="38" t="s">
        <v>11036</v>
      </c>
      <c r="G289" s="38" t="s">
        <v>11038</v>
      </c>
      <c r="H289" s="38">
        <v>448.0</v>
      </c>
      <c r="I289" s="172">
        <v>0.0</v>
      </c>
      <c r="J289" s="38"/>
      <c r="K289" s="38" t="s">
        <v>11035</v>
      </c>
      <c r="L289" s="38">
        <v>0.0</v>
      </c>
      <c r="M289" s="38">
        <v>32.0</v>
      </c>
    </row>
    <row r="290">
      <c r="A290" s="38">
        <v>289.0</v>
      </c>
      <c r="B290" s="38" t="s">
        <v>2698</v>
      </c>
      <c r="C290" s="38" t="s">
        <v>11082</v>
      </c>
      <c r="D290" s="171" t="s">
        <v>920</v>
      </c>
      <c r="E290" s="171"/>
      <c r="F290" s="38" t="s">
        <v>11036</v>
      </c>
      <c r="G290" s="38" t="s">
        <v>11042</v>
      </c>
      <c r="H290" s="38">
        <v>511.0</v>
      </c>
      <c r="I290" s="172">
        <v>0.0</v>
      </c>
      <c r="J290" s="38"/>
      <c r="K290" s="38" t="s">
        <v>11035</v>
      </c>
      <c r="L290" s="38">
        <v>0.0</v>
      </c>
      <c r="M290" s="38">
        <v>32.0</v>
      </c>
    </row>
    <row r="291">
      <c r="A291" s="38">
        <v>290.0</v>
      </c>
      <c r="B291" s="38" t="s">
        <v>2698</v>
      </c>
      <c r="C291" s="38" t="s">
        <v>11082</v>
      </c>
      <c r="D291" s="171" t="s">
        <v>920</v>
      </c>
      <c r="E291" s="171"/>
      <c r="F291" s="38" t="s">
        <v>11036</v>
      </c>
      <c r="G291" s="38" t="s">
        <v>11042</v>
      </c>
      <c r="H291" s="38">
        <v>517.0</v>
      </c>
      <c r="I291" s="172">
        <v>0.0</v>
      </c>
      <c r="J291" s="38"/>
      <c r="K291" s="38" t="s">
        <v>11035</v>
      </c>
      <c r="L291" s="38">
        <v>0.0</v>
      </c>
      <c r="M291" s="38">
        <v>32.0</v>
      </c>
    </row>
    <row r="292">
      <c r="A292" s="38">
        <v>291.0</v>
      </c>
      <c r="B292" s="38" t="s">
        <v>2698</v>
      </c>
      <c r="C292" s="38" t="s">
        <v>11082</v>
      </c>
      <c r="D292" s="171" t="s">
        <v>920</v>
      </c>
      <c r="E292" s="171"/>
      <c r="F292" s="38" t="s">
        <v>11036</v>
      </c>
      <c r="G292" s="38" t="s">
        <v>11041</v>
      </c>
      <c r="H292" s="38">
        <v>523.0</v>
      </c>
      <c r="I292" s="172">
        <v>0.0</v>
      </c>
      <c r="J292" s="38"/>
      <c r="K292" s="38" t="s">
        <v>11035</v>
      </c>
      <c r="L292" s="38">
        <v>0.0</v>
      </c>
      <c r="M292" s="38">
        <v>32.0</v>
      </c>
    </row>
    <row r="293">
      <c r="A293" s="38">
        <v>292.0</v>
      </c>
      <c r="B293" s="38" t="s">
        <v>2698</v>
      </c>
      <c r="C293" s="38" t="s">
        <v>2702</v>
      </c>
      <c r="D293" s="171" t="s">
        <v>920</v>
      </c>
      <c r="E293" s="171"/>
      <c r="F293" s="38" t="s">
        <v>11034</v>
      </c>
      <c r="G293" s="38"/>
      <c r="H293" s="38">
        <v>494.0</v>
      </c>
      <c r="I293" s="172">
        <v>0.0</v>
      </c>
      <c r="J293" s="38"/>
      <c r="K293" s="38" t="s">
        <v>11035</v>
      </c>
      <c r="L293" s="38">
        <v>0.0</v>
      </c>
      <c r="M293" s="38">
        <v>32.0</v>
      </c>
    </row>
    <row r="294">
      <c r="A294" s="38">
        <v>293.0</v>
      </c>
      <c r="B294" s="38" t="s">
        <v>2698</v>
      </c>
      <c r="C294" s="38" t="s">
        <v>2702</v>
      </c>
      <c r="D294" s="171" t="s">
        <v>920</v>
      </c>
      <c r="E294" s="171"/>
      <c r="F294" s="38" t="s">
        <v>11036</v>
      </c>
      <c r="G294" s="38" t="s">
        <v>11038</v>
      </c>
      <c r="H294" s="38">
        <v>446.0</v>
      </c>
      <c r="I294" s="172">
        <v>0.0</v>
      </c>
      <c r="J294" s="38"/>
      <c r="K294" s="38" t="s">
        <v>11035</v>
      </c>
      <c r="L294" s="38">
        <v>0.0</v>
      </c>
      <c r="M294" s="38">
        <v>32.0</v>
      </c>
    </row>
    <row r="295">
      <c r="A295" s="38">
        <v>294.0</v>
      </c>
      <c r="B295" s="38" t="s">
        <v>2698</v>
      </c>
      <c r="C295" s="38" t="s">
        <v>2702</v>
      </c>
      <c r="D295" s="171" t="s">
        <v>920</v>
      </c>
      <c r="E295" s="171"/>
      <c r="F295" s="38" t="s">
        <v>11036</v>
      </c>
      <c r="G295" s="38" t="s">
        <v>11042</v>
      </c>
      <c r="H295" s="38">
        <v>510.0</v>
      </c>
      <c r="I295" s="172">
        <v>0.0</v>
      </c>
      <c r="J295" s="38"/>
      <c r="K295" s="38" t="s">
        <v>11035</v>
      </c>
      <c r="L295" s="38">
        <v>0.0</v>
      </c>
      <c r="M295" s="38">
        <v>32.0</v>
      </c>
    </row>
    <row r="296">
      <c r="A296" s="38">
        <v>295.0</v>
      </c>
      <c r="B296" s="38" t="s">
        <v>2698</v>
      </c>
      <c r="C296" s="38" t="s">
        <v>2702</v>
      </c>
      <c r="D296" s="171" t="s">
        <v>920</v>
      </c>
      <c r="E296" s="171"/>
      <c r="F296" s="38" t="s">
        <v>11036</v>
      </c>
      <c r="G296" s="38" t="s">
        <v>11042</v>
      </c>
      <c r="H296" s="38">
        <v>519.0</v>
      </c>
      <c r="I296" s="172">
        <v>0.0</v>
      </c>
      <c r="J296" s="38"/>
      <c r="K296" s="38" t="s">
        <v>11035</v>
      </c>
      <c r="L296" s="38">
        <v>0.0</v>
      </c>
      <c r="M296" s="38">
        <v>32.0</v>
      </c>
    </row>
    <row r="297">
      <c r="A297" s="38">
        <v>296.0</v>
      </c>
      <c r="B297" s="38" t="s">
        <v>11083</v>
      </c>
      <c r="C297" s="38" t="s">
        <v>11084</v>
      </c>
      <c r="D297" s="171" t="s">
        <v>920</v>
      </c>
      <c r="E297" s="171"/>
      <c r="F297" s="38" t="s">
        <v>11034</v>
      </c>
      <c r="G297" s="38"/>
      <c r="H297" s="38">
        <v>470.0</v>
      </c>
      <c r="I297" s="172">
        <v>0.0</v>
      </c>
      <c r="J297" s="38"/>
      <c r="K297" s="38" t="s">
        <v>11035</v>
      </c>
      <c r="L297" s="38">
        <v>0.0</v>
      </c>
      <c r="M297" s="38">
        <v>5.0</v>
      </c>
    </row>
    <row r="298">
      <c r="A298" s="38">
        <v>297.0</v>
      </c>
      <c r="B298" s="38" t="s">
        <v>11083</v>
      </c>
      <c r="C298" s="38" t="s">
        <v>11084</v>
      </c>
      <c r="D298" s="171" t="s">
        <v>920</v>
      </c>
      <c r="E298" s="171"/>
      <c r="F298" s="38" t="s">
        <v>11036</v>
      </c>
      <c r="G298" s="38" t="s">
        <v>11038</v>
      </c>
      <c r="H298" s="38">
        <v>398.0</v>
      </c>
      <c r="I298" s="172">
        <v>0.0</v>
      </c>
      <c r="J298" s="38"/>
      <c r="K298" s="38" t="s">
        <v>11035</v>
      </c>
      <c r="L298" s="38">
        <v>0.0</v>
      </c>
      <c r="M298" s="38">
        <v>5.0</v>
      </c>
    </row>
    <row r="299">
      <c r="A299" s="38">
        <v>298.0</v>
      </c>
      <c r="B299" s="38" t="s">
        <v>11083</v>
      </c>
      <c r="C299" s="38" t="s">
        <v>11084</v>
      </c>
      <c r="D299" s="171" t="s">
        <v>920</v>
      </c>
      <c r="E299" s="171"/>
      <c r="F299" s="38" t="s">
        <v>11036</v>
      </c>
      <c r="G299" s="38" t="s">
        <v>11038</v>
      </c>
      <c r="H299" s="38">
        <v>524.0</v>
      </c>
      <c r="I299" s="172">
        <v>0.0</v>
      </c>
      <c r="J299" s="38"/>
      <c r="K299" s="38" t="s">
        <v>11035</v>
      </c>
      <c r="L299" s="38">
        <v>0.0</v>
      </c>
      <c r="M299" s="38">
        <v>5.0</v>
      </c>
    </row>
    <row r="300">
      <c r="A300" s="38">
        <v>299.0</v>
      </c>
      <c r="B300" s="38" t="s">
        <v>11083</v>
      </c>
      <c r="C300" s="38" t="s">
        <v>11084</v>
      </c>
      <c r="D300" s="171" t="s">
        <v>920</v>
      </c>
      <c r="E300" s="171"/>
      <c r="F300" s="38" t="s">
        <v>11036</v>
      </c>
      <c r="G300" s="38" t="s">
        <v>11041</v>
      </c>
      <c r="H300" s="38">
        <v>520.0</v>
      </c>
      <c r="I300" s="172">
        <v>0.0</v>
      </c>
      <c r="J300" s="38"/>
      <c r="K300" s="38" t="s">
        <v>11035</v>
      </c>
      <c r="L300" s="38">
        <v>0.0</v>
      </c>
      <c r="M300" s="38">
        <v>5.0</v>
      </c>
    </row>
    <row r="301">
      <c r="A301" s="38">
        <v>300.0</v>
      </c>
      <c r="B301" s="38" t="s">
        <v>11085</v>
      </c>
      <c r="C301" s="38" t="s">
        <v>11086</v>
      </c>
      <c r="D301" s="171" t="s">
        <v>920</v>
      </c>
      <c r="E301" s="171"/>
      <c r="F301" s="38" t="s">
        <v>11034</v>
      </c>
      <c r="G301" s="38"/>
      <c r="H301" s="38">
        <v>492.0</v>
      </c>
      <c r="I301" s="172">
        <v>0.0</v>
      </c>
      <c r="J301" s="38"/>
      <c r="K301" s="38" t="s">
        <v>11035</v>
      </c>
      <c r="L301" s="38">
        <v>0.0</v>
      </c>
      <c r="M301" s="38">
        <v>32.0</v>
      </c>
    </row>
    <row r="302">
      <c r="A302" s="38">
        <v>301.0</v>
      </c>
      <c r="B302" s="38" t="s">
        <v>11085</v>
      </c>
      <c r="C302" s="38" t="s">
        <v>11086</v>
      </c>
      <c r="D302" s="171" t="s">
        <v>920</v>
      </c>
      <c r="E302" s="171"/>
      <c r="F302" s="38" t="s">
        <v>11036</v>
      </c>
      <c r="G302" s="38" t="s">
        <v>11038</v>
      </c>
      <c r="H302" s="38">
        <v>441.0</v>
      </c>
      <c r="I302" s="172">
        <v>0.0</v>
      </c>
      <c r="J302" s="38"/>
      <c r="K302" s="38" t="s">
        <v>11035</v>
      </c>
      <c r="L302" s="38">
        <v>0.0</v>
      </c>
      <c r="M302" s="38">
        <v>32.0</v>
      </c>
    </row>
    <row r="303">
      <c r="A303" s="38">
        <v>302.0</v>
      </c>
      <c r="B303" s="38" t="s">
        <v>11085</v>
      </c>
      <c r="C303" s="38" t="s">
        <v>11086</v>
      </c>
      <c r="D303" s="171" t="s">
        <v>920</v>
      </c>
      <c r="E303" s="171"/>
      <c r="F303" s="38" t="s">
        <v>11036</v>
      </c>
      <c r="G303" s="38" t="s">
        <v>11042</v>
      </c>
      <c r="H303" s="38">
        <v>494.0</v>
      </c>
      <c r="I303" s="172">
        <v>0.0</v>
      </c>
      <c r="J303" s="38"/>
      <c r="K303" s="38" t="s">
        <v>11035</v>
      </c>
      <c r="L303" s="38">
        <v>0.0</v>
      </c>
      <c r="M303" s="38">
        <v>32.0</v>
      </c>
    </row>
    <row r="304">
      <c r="A304" s="38">
        <v>303.0</v>
      </c>
      <c r="B304" s="38" t="s">
        <v>11085</v>
      </c>
      <c r="C304" s="38" t="s">
        <v>11086</v>
      </c>
      <c r="D304" s="171" t="s">
        <v>920</v>
      </c>
      <c r="E304" s="171"/>
      <c r="F304" s="38" t="s">
        <v>11036</v>
      </c>
      <c r="G304" s="38" t="s">
        <v>11042</v>
      </c>
      <c r="H304" s="38">
        <v>516.0</v>
      </c>
      <c r="I304" s="172">
        <v>0.0</v>
      </c>
      <c r="J304" s="38"/>
      <c r="K304" s="38" t="s">
        <v>11035</v>
      </c>
      <c r="L304" s="38">
        <v>0.0</v>
      </c>
      <c r="M304" s="38">
        <v>32.0</v>
      </c>
    </row>
    <row r="305">
      <c r="A305" s="38">
        <v>304.0</v>
      </c>
      <c r="B305" s="38" t="s">
        <v>11087</v>
      </c>
      <c r="C305" s="38" t="s">
        <v>11088</v>
      </c>
      <c r="D305" s="171" t="s">
        <v>920</v>
      </c>
      <c r="E305" s="171"/>
      <c r="F305" s="38" t="s">
        <v>11034</v>
      </c>
      <c r="G305" s="38"/>
      <c r="H305" s="38">
        <v>492.0</v>
      </c>
      <c r="I305" s="172">
        <v>0.0</v>
      </c>
      <c r="J305" s="38"/>
      <c r="K305" s="38" t="s">
        <v>11035</v>
      </c>
      <c r="L305" s="38">
        <v>0.0</v>
      </c>
      <c r="M305" s="38">
        <v>5.0</v>
      </c>
    </row>
    <row r="306">
      <c r="A306" s="38">
        <v>305.0</v>
      </c>
      <c r="B306" s="38" t="s">
        <v>11087</v>
      </c>
      <c r="C306" s="38" t="s">
        <v>11088</v>
      </c>
      <c r="D306" s="171" t="s">
        <v>920</v>
      </c>
      <c r="E306" s="171"/>
      <c r="F306" s="38" t="s">
        <v>11036</v>
      </c>
      <c r="G306" s="38" t="s">
        <v>11038</v>
      </c>
      <c r="H306" s="38">
        <v>461.0</v>
      </c>
      <c r="I306" s="172">
        <v>0.0</v>
      </c>
      <c r="J306" s="38"/>
      <c r="K306" s="38" t="s">
        <v>11035</v>
      </c>
      <c r="L306" s="38">
        <v>0.0</v>
      </c>
      <c r="M306" s="38">
        <v>5.0</v>
      </c>
    </row>
    <row r="307">
      <c r="A307" s="38">
        <v>306.0</v>
      </c>
      <c r="B307" s="38" t="s">
        <v>11087</v>
      </c>
      <c r="C307" s="38" t="s">
        <v>11088</v>
      </c>
      <c r="D307" s="171" t="s">
        <v>920</v>
      </c>
      <c r="E307" s="171"/>
      <c r="F307" s="38" t="s">
        <v>11036</v>
      </c>
      <c r="G307" s="38" t="s">
        <v>11041</v>
      </c>
      <c r="H307" s="38">
        <v>521.0</v>
      </c>
      <c r="I307" s="172">
        <v>0.0</v>
      </c>
      <c r="J307" s="38"/>
      <c r="K307" s="38" t="s">
        <v>11035</v>
      </c>
      <c r="L307" s="38">
        <v>0.0</v>
      </c>
      <c r="M307" s="38">
        <v>5.0</v>
      </c>
    </row>
    <row r="308">
      <c r="A308" s="38">
        <v>307.0</v>
      </c>
      <c r="B308" s="38" t="s">
        <v>11089</v>
      </c>
      <c r="C308" s="38" t="s">
        <v>11090</v>
      </c>
      <c r="D308" s="171" t="s">
        <v>920</v>
      </c>
      <c r="E308" s="171"/>
      <c r="F308" s="38" t="s">
        <v>11034</v>
      </c>
      <c r="G308" s="38"/>
      <c r="H308" s="38">
        <v>515.0</v>
      </c>
      <c r="I308" s="172">
        <v>0.0</v>
      </c>
      <c r="J308" s="38"/>
      <c r="K308" s="38" t="s">
        <v>11035</v>
      </c>
      <c r="L308" s="38">
        <v>0.0</v>
      </c>
      <c r="M308" s="38">
        <v>29.0</v>
      </c>
    </row>
    <row r="309">
      <c r="A309" s="38">
        <v>308.0</v>
      </c>
      <c r="B309" s="38" t="s">
        <v>11089</v>
      </c>
      <c r="C309" s="38" t="s">
        <v>11090</v>
      </c>
      <c r="D309" s="171" t="s">
        <v>920</v>
      </c>
      <c r="E309" s="171"/>
      <c r="F309" s="38" t="s">
        <v>11036</v>
      </c>
      <c r="G309" s="38" t="s">
        <v>11038</v>
      </c>
      <c r="H309" s="38">
        <v>535.0</v>
      </c>
      <c r="I309" s="172">
        <v>0.0</v>
      </c>
      <c r="J309" s="38"/>
      <c r="K309" s="38" t="s">
        <v>11035</v>
      </c>
      <c r="L309" s="38">
        <v>0.0</v>
      </c>
      <c r="M309" s="38">
        <v>29.0</v>
      </c>
    </row>
    <row r="310">
      <c r="A310" s="38">
        <v>309.0</v>
      </c>
      <c r="B310" s="38" t="s">
        <v>11089</v>
      </c>
      <c r="C310" s="38" t="s">
        <v>11090</v>
      </c>
      <c r="D310" s="171" t="s">
        <v>920</v>
      </c>
      <c r="E310" s="171"/>
      <c r="F310" s="38" t="s">
        <v>11036</v>
      </c>
      <c r="G310" s="38" t="s">
        <v>11042</v>
      </c>
      <c r="H310" s="38">
        <v>500.0</v>
      </c>
      <c r="I310" s="172">
        <v>0.0</v>
      </c>
      <c r="J310" s="38"/>
      <c r="K310" s="38" t="s">
        <v>11035</v>
      </c>
      <c r="L310" s="38">
        <v>0.0</v>
      </c>
      <c r="M310" s="38">
        <v>29.0</v>
      </c>
    </row>
    <row r="311">
      <c r="A311" s="38">
        <v>310.0</v>
      </c>
      <c r="B311" s="38" t="s">
        <v>11089</v>
      </c>
      <c r="C311" s="38" t="s">
        <v>11090</v>
      </c>
      <c r="D311" s="171" t="s">
        <v>920</v>
      </c>
      <c r="E311" s="171"/>
      <c r="F311" s="38" t="s">
        <v>11036</v>
      </c>
      <c r="G311" s="38" t="s">
        <v>11042</v>
      </c>
      <c r="H311" s="38">
        <v>570.0</v>
      </c>
      <c r="I311" s="172">
        <v>0.0</v>
      </c>
      <c r="J311" s="38"/>
      <c r="K311" s="38" t="s">
        <v>11035</v>
      </c>
      <c r="L311" s="38">
        <v>0.0</v>
      </c>
      <c r="M311" s="38">
        <v>29.0</v>
      </c>
    </row>
    <row r="312">
      <c r="A312" s="38">
        <v>311.0</v>
      </c>
      <c r="B312" s="38" t="s">
        <v>2632</v>
      </c>
      <c r="C312" s="38" t="s">
        <v>2633</v>
      </c>
      <c r="D312" s="171" t="s">
        <v>920</v>
      </c>
      <c r="E312" s="171"/>
      <c r="F312" s="38" t="s">
        <v>11034</v>
      </c>
      <c r="G312" s="38"/>
      <c r="H312" s="38">
        <v>498.0</v>
      </c>
      <c r="I312" s="172">
        <v>0.0</v>
      </c>
      <c r="J312" s="38"/>
      <c r="K312" s="38" t="s">
        <v>11035</v>
      </c>
      <c r="L312" s="38">
        <v>0.0</v>
      </c>
      <c r="M312" s="38">
        <v>9.0</v>
      </c>
    </row>
    <row r="313">
      <c r="A313" s="38">
        <v>312.0</v>
      </c>
      <c r="B313" s="38" t="s">
        <v>2632</v>
      </c>
      <c r="C313" s="38" t="s">
        <v>2633</v>
      </c>
      <c r="D313" s="171" t="s">
        <v>920</v>
      </c>
      <c r="E313" s="171"/>
      <c r="F313" s="38" t="s">
        <v>11036</v>
      </c>
      <c r="G313" s="38" t="s">
        <v>11038</v>
      </c>
      <c r="H313" s="38">
        <v>449.0</v>
      </c>
      <c r="I313" s="172">
        <v>0.0</v>
      </c>
      <c r="J313" s="38"/>
      <c r="K313" s="38" t="s">
        <v>11035</v>
      </c>
      <c r="L313" s="38">
        <v>0.0</v>
      </c>
      <c r="M313" s="38">
        <v>9.0</v>
      </c>
    </row>
    <row r="314">
      <c r="A314" s="38">
        <v>313.0</v>
      </c>
      <c r="B314" s="38" t="s">
        <v>2632</v>
      </c>
      <c r="C314" s="38" t="s">
        <v>2633</v>
      </c>
      <c r="D314" s="171" t="s">
        <v>920</v>
      </c>
      <c r="E314" s="171"/>
      <c r="F314" s="38" t="s">
        <v>11036</v>
      </c>
      <c r="G314" s="38" t="s">
        <v>11042</v>
      </c>
      <c r="H314" s="38">
        <v>520.0</v>
      </c>
      <c r="I314" s="172">
        <v>0.0</v>
      </c>
      <c r="J314" s="38"/>
      <c r="K314" s="38" t="s">
        <v>11035</v>
      </c>
      <c r="L314" s="38">
        <v>0.0</v>
      </c>
      <c r="M314" s="38">
        <v>9.0</v>
      </c>
    </row>
    <row r="315">
      <c r="A315" s="38">
        <v>314.0</v>
      </c>
      <c r="B315" s="38" t="s">
        <v>2632</v>
      </c>
      <c r="C315" s="38" t="s">
        <v>2633</v>
      </c>
      <c r="D315" s="171" t="s">
        <v>920</v>
      </c>
      <c r="E315" s="171"/>
      <c r="F315" s="38" t="s">
        <v>11036</v>
      </c>
      <c r="G315" s="38" t="s">
        <v>11042</v>
      </c>
      <c r="H315" s="38">
        <v>561.0</v>
      </c>
      <c r="I315" s="172">
        <v>0.0</v>
      </c>
      <c r="J315" s="38"/>
      <c r="K315" s="38" t="s">
        <v>11035</v>
      </c>
      <c r="L315" s="38">
        <v>0.0</v>
      </c>
      <c r="M315" s="38">
        <v>9.0</v>
      </c>
    </row>
    <row r="316">
      <c r="A316" s="38">
        <v>315.0</v>
      </c>
      <c r="B316" s="38" t="s">
        <v>11091</v>
      </c>
      <c r="C316" s="38" t="s">
        <v>11067</v>
      </c>
      <c r="D316" s="171" t="s">
        <v>920</v>
      </c>
      <c r="E316" s="171"/>
      <c r="F316" s="38" t="s">
        <v>11034</v>
      </c>
      <c r="G316" s="38"/>
      <c r="H316" s="38">
        <v>502.0</v>
      </c>
      <c r="I316" s="172">
        <v>0.0</v>
      </c>
      <c r="J316" s="38"/>
      <c r="K316" s="38" t="s">
        <v>11035</v>
      </c>
      <c r="L316" s="38">
        <v>0.0</v>
      </c>
      <c r="M316" s="38">
        <v>18.0</v>
      </c>
    </row>
    <row r="317">
      <c r="A317" s="38">
        <v>316.0</v>
      </c>
      <c r="B317" s="38" t="s">
        <v>11091</v>
      </c>
      <c r="C317" s="38" t="s">
        <v>11067</v>
      </c>
      <c r="D317" s="171" t="s">
        <v>920</v>
      </c>
      <c r="E317" s="171"/>
      <c r="F317" s="38" t="s">
        <v>11036</v>
      </c>
      <c r="G317" s="38" t="s">
        <v>11038</v>
      </c>
      <c r="H317" s="38">
        <v>433.0</v>
      </c>
      <c r="I317" s="172">
        <v>0.0</v>
      </c>
      <c r="J317" s="38"/>
      <c r="K317" s="38" t="s">
        <v>11035</v>
      </c>
      <c r="L317" s="38">
        <v>0.0</v>
      </c>
      <c r="M317" s="38">
        <v>18.0</v>
      </c>
    </row>
    <row r="318">
      <c r="A318" s="38">
        <v>317.0</v>
      </c>
      <c r="B318" s="38" t="s">
        <v>11091</v>
      </c>
      <c r="C318" s="38" t="s">
        <v>11067</v>
      </c>
      <c r="D318" s="171" t="s">
        <v>920</v>
      </c>
      <c r="E318" s="171"/>
      <c r="F318" s="38" t="s">
        <v>11036</v>
      </c>
      <c r="G318" s="38" t="s">
        <v>11041</v>
      </c>
      <c r="H318" s="38">
        <v>525.0</v>
      </c>
      <c r="I318" s="172">
        <v>0.0</v>
      </c>
      <c r="J318" s="38"/>
      <c r="K318" s="38" t="s">
        <v>11035</v>
      </c>
      <c r="L318" s="38">
        <v>0.0</v>
      </c>
      <c r="M318" s="38">
        <v>18.0</v>
      </c>
    </row>
    <row r="319">
      <c r="A319" s="38">
        <v>318.0</v>
      </c>
      <c r="B319" s="38" t="s">
        <v>11092</v>
      </c>
      <c r="C319" s="38" t="s">
        <v>11093</v>
      </c>
      <c r="D319" s="171" t="s">
        <v>920</v>
      </c>
      <c r="E319" s="171"/>
      <c r="F319" s="38" t="s">
        <v>11034</v>
      </c>
      <c r="G319" s="38"/>
      <c r="H319" s="38">
        <v>502.0</v>
      </c>
      <c r="I319" s="172">
        <v>0.0</v>
      </c>
      <c r="J319" s="38"/>
      <c r="K319" s="38" t="s">
        <v>11035</v>
      </c>
      <c r="L319" s="38">
        <v>0.0</v>
      </c>
      <c r="M319" s="38">
        <v>18.0</v>
      </c>
    </row>
    <row r="320">
      <c r="A320" s="38">
        <v>319.0</v>
      </c>
      <c r="B320" s="38" t="s">
        <v>11092</v>
      </c>
      <c r="C320" s="38" t="s">
        <v>11093</v>
      </c>
      <c r="D320" s="171" t="s">
        <v>920</v>
      </c>
      <c r="E320" s="171"/>
      <c r="F320" s="38" t="s">
        <v>11036</v>
      </c>
      <c r="G320" s="38" t="s">
        <v>11038</v>
      </c>
      <c r="H320" s="38">
        <v>436.0</v>
      </c>
      <c r="I320" s="172">
        <v>0.0</v>
      </c>
      <c r="J320" s="38"/>
      <c r="K320" s="38" t="s">
        <v>11035</v>
      </c>
      <c r="L320" s="38">
        <v>0.0</v>
      </c>
      <c r="M320" s="38">
        <v>18.0</v>
      </c>
    </row>
    <row r="321">
      <c r="A321" s="38">
        <v>320.0</v>
      </c>
      <c r="B321" s="38" t="s">
        <v>11092</v>
      </c>
      <c r="C321" s="38" t="s">
        <v>11093</v>
      </c>
      <c r="D321" s="171" t="s">
        <v>920</v>
      </c>
      <c r="E321" s="171"/>
      <c r="F321" s="38" t="s">
        <v>11036</v>
      </c>
      <c r="G321" s="38" t="s">
        <v>11041</v>
      </c>
      <c r="H321" s="38">
        <v>522.0</v>
      </c>
      <c r="I321" s="172">
        <v>0.0</v>
      </c>
      <c r="J321" s="38"/>
      <c r="K321" s="38" t="s">
        <v>11035</v>
      </c>
      <c r="L321" s="38">
        <v>0.0</v>
      </c>
      <c r="M321" s="38">
        <v>18.0</v>
      </c>
    </row>
    <row r="322">
      <c r="A322" s="38">
        <v>321.0</v>
      </c>
      <c r="B322" s="38" t="s">
        <v>11094</v>
      </c>
      <c r="C322" s="38" t="s">
        <v>11095</v>
      </c>
      <c r="D322" s="171" t="s">
        <v>920</v>
      </c>
      <c r="E322" s="171"/>
      <c r="F322" s="38" t="s">
        <v>11034</v>
      </c>
      <c r="G322" s="38"/>
      <c r="H322" s="38">
        <v>538.0</v>
      </c>
      <c r="I322" s="172">
        <v>0.0</v>
      </c>
      <c r="J322" s="38"/>
      <c r="K322" s="38" t="s">
        <v>11035</v>
      </c>
      <c r="L322" s="38">
        <v>0.0</v>
      </c>
      <c r="M322" s="38">
        <v>20.0</v>
      </c>
    </row>
    <row r="323">
      <c r="A323" s="38">
        <v>322.0</v>
      </c>
      <c r="B323" s="38" t="s">
        <v>11094</v>
      </c>
      <c r="C323" s="38" t="s">
        <v>11095</v>
      </c>
      <c r="D323" s="171" t="s">
        <v>920</v>
      </c>
      <c r="E323" s="171"/>
      <c r="F323" s="38" t="s">
        <v>11036</v>
      </c>
      <c r="G323" s="38" t="s">
        <v>11038</v>
      </c>
      <c r="H323" s="38">
        <v>536.0</v>
      </c>
      <c r="I323" s="172">
        <v>0.0</v>
      </c>
      <c r="J323" s="38"/>
      <c r="K323" s="38" t="s">
        <v>11035</v>
      </c>
      <c r="L323" s="38">
        <v>0.0</v>
      </c>
      <c r="M323" s="38">
        <v>20.0</v>
      </c>
    </row>
    <row r="324">
      <c r="A324" s="38">
        <v>323.0</v>
      </c>
      <c r="B324" s="38" t="s">
        <v>11094</v>
      </c>
      <c r="C324" s="38" t="s">
        <v>11095</v>
      </c>
      <c r="D324" s="171" t="s">
        <v>920</v>
      </c>
      <c r="E324" s="171"/>
      <c r="F324" s="38" t="s">
        <v>11036</v>
      </c>
      <c r="G324" s="38" t="s">
        <v>11041</v>
      </c>
      <c r="H324" s="38">
        <v>620.0</v>
      </c>
      <c r="I324" s="172">
        <v>0.0</v>
      </c>
      <c r="J324" s="38"/>
      <c r="K324" s="38" t="s">
        <v>11035</v>
      </c>
      <c r="L324" s="38">
        <v>0.0</v>
      </c>
      <c r="M324" s="38">
        <v>20.0</v>
      </c>
    </row>
    <row r="325">
      <c r="A325" s="38">
        <v>324.0</v>
      </c>
      <c r="B325" s="38" t="s">
        <v>11096</v>
      </c>
      <c r="C325" s="38" t="s">
        <v>11097</v>
      </c>
      <c r="D325" s="171" t="s">
        <v>920</v>
      </c>
      <c r="E325" s="171"/>
      <c r="F325" s="38" t="s">
        <v>11034</v>
      </c>
      <c r="G325" s="38"/>
      <c r="H325" s="38">
        <v>528.0</v>
      </c>
      <c r="I325" s="172">
        <v>0.0</v>
      </c>
      <c r="J325" s="38"/>
      <c r="K325" s="38" t="s">
        <v>11035</v>
      </c>
      <c r="L325" s="38">
        <v>0.0</v>
      </c>
      <c r="M325" s="38">
        <v>34.0</v>
      </c>
    </row>
    <row r="326">
      <c r="A326" s="38">
        <v>325.0</v>
      </c>
      <c r="B326" s="38" t="s">
        <v>11096</v>
      </c>
      <c r="C326" s="38" t="s">
        <v>11097</v>
      </c>
      <c r="D326" s="171" t="s">
        <v>920</v>
      </c>
      <c r="E326" s="171"/>
      <c r="F326" s="38" t="s">
        <v>11036</v>
      </c>
      <c r="G326" s="38" t="s">
        <v>11038</v>
      </c>
      <c r="H326" s="38">
        <v>535.0</v>
      </c>
      <c r="I326" s="172">
        <v>0.0</v>
      </c>
      <c r="J326" s="38"/>
      <c r="K326" s="38" t="s">
        <v>11035</v>
      </c>
      <c r="L326" s="38">
        <v>0.0</v>
      </c>
      <c r="M326" s="38">
        <v>34.0</v>
      </c>
    </row>
    <row r="327">
      <c r="A327" s="38">
        <v>326.0</v>
      </c>
      <c r="B327" s="38" t="s">
        <v>11096</v>
      </c>
      <c r="C327" s="38" t="s">
        <v>11097</v>
      </c>
      <c r="D327" s="171" t="s">
        <v>920</v>
      </c>
      <c r="E327" s="171"/>
      <c r="F327" s="38" t="s">
        <v>11036</v>
      </c>
      <c r="G327" s="38" t="s">
        <v>11041</v>
      </c>
      <c r="H327" s="38">
        <v>614.0</v>
      </c>
      <c r="I327" s="172">
        <v>0.0</v>
      </c>
      <c r="J327" s="38"/>
      <c r="K327" s="38" t="s">
        <v>11035</v>
      </c>
      <c r="L327" s="38">
        <v>0.0</v>
      </c>
      <c r="M327" s="38">
        <v>34.0</v>
      </c>
    </row>
    <row r="328">
      <c r="A328" s="38">
        <v>327.0</v>
      </c>
      <c r="B328" s="38" t="s">
        <v>11098</v>
      </c>
      <c r="C328" s="38" t="s">
        <v>11099</v>
      </c>
      <c r="D328" s="171" t="s">
        <v>920</v>
      </c>
      <c r="E328" s="171"/>
      <c r="F328" s="38" t="s">
        <v>11034</v>
      </c>
      <c r="G328" s="38"/>
      <c r="H328" s="38">
        <v>496.0</v>
      </c>
      <c r="I328" s="172">
        <v>0.0</v>
      </c>
      <c r="J328" s="38"/>
      <c r="K328" s="38" t="s">
        <v>11035</v>
      </c>
      <c r="L328" s="38">
        <v>0.0</v>
      </c>
      <c r="M328" s="38">
        <v>32.0</v>
      </c>
    </row>
    <row r="329">
      <c r="A329" s="38">
        <v>328.0</v>
      </c>
      <c r="B329" s="38" t="s">
        <v>11098</v>
      </c>
      <c r="C329" s="38" t="s">
        <v>11099</v>
      </c>
      <c r="D329" s="171" t="s">
        <v>920</v>
      </c>
      <c r="E329" s="171"/>
      <c r="F329" s="38" t="s">
        <v>11036</v>
      </c>
      <c r="G329" s="38" t="s">
        <v>11042</v>
      </c>
      <c r="H329" s="38">
        <v>496.0</v>
      </c>
      <c r="I329" s="172">
        <v>0.0</v>
      </c>
      <c r="J329" s="38"/>
      <c r="K329" s="38" t="s">
        <v>11035</v>
      </c>
      <c r="L329" s="38">
        <v>0.0</v>
      </c>
      <c r="M329" s="38">
        <v>32.0</v>
      </c>
    </row>
    <row r="330">
      <c r="A330" s="38">
        <v>329.0</v>
      </c>
      <c r="B330" s="38" t="s">
        <v>11098</v>
      </c>
      <c r="C330" s="38" t="s">
        <v>11099</v>
      </c>
      <c r="D330" s="171" t="s">
        <v>920</v>
      </c>
      <c r="E330" s="171"/>
      <c r="F330" s="38" t="s">
        <v>11036</v>
      </c>
      <c r="G330" s="38" t="s">
        <v>11042</v>
      </c>
      <c r="H330" s="38">
        <v>530.0</v>
      </c>
      <c r="I330" s="172">
        <v>0.0</v>
      </c>
      <c r="J330" s="38"/>
      <c r="K330" s="38" t="s">
        <v>11035</v>
      </c>
      <c r="L330" s="38">
        <v>0.0</v>
      </c>
      <c r="M330" s="38">
        <v>32.0</v>
      </c>
    </row>
    <row r="331">
      <c r="A331" s="38">
        <v>330.0</v>
      </c>
      <c r="B331" s="38" t="s">
        <v>11098</v>
      </c>
      <c r="C331" s="38" t="s">
        <v>11100</v>
      </c>
      <c r="D331" s="171" t="s">
        <v>920</v>
      </c>
      <c r="E331" s="171"/>
      <c r="F331" s="38" t="s">
        <v>11034</v>
      </c>
      <c r="G331" s="38"/>
      <c r="H331" s="38">
        <v>491.0</v>
      </c>
      <c r="I331" s="172">
        <v>0.0</v>
      </c>
      <c r="J331" s="38"/>
      <c r="K331" s="38" t="s">
        <v>11035</v>
      </c>
      <c r="L331" s="38">
        <v>0.0</v>
      </c>
      <c r="M331" s="38">
        <v>32.0</v>
      </c>
    </row>
    <row r="332">
      <c r="A332" s="38">
        <v>331.0</v>
      </c>
      <c r="B332" s="38" t="s">
        <v>11098</v>
      </c>
      <c r="C332" s="38" t="s">
        <v>11100</v>
      </c>
      <c r="D332" s="171" t="s">
        <v>920</v>
      </c>
      <c r="E332" s="171"/>
      <c r="F332" s="38" t="s">
        <v>11036</v>
      </c>
      <c r="G332" s="38" t="s">
        <v>11042</v>
      </c>
      <c r="H332" s="38">
        <v>487.0</v>
      </c>
      <c r="I332" s="172">
        <v>0.0</v>
      </c>
      <c r="J332" s="38"/>
      <c r="K332" s="38" t="s">
        <v>11035</v>
      </c>
      <c r="L332" s="38">
        <v>0.0</v>
      </c>
      <c r="M332" s="38">
        <v>32.0</v>
      </c>
    </row>
    <row r="333">
      <c r="A333" s="38">
        <v>332.0</v>
      </c>
      <c r="B333" s="38" t="s">
        <v>11098</v>
      </c>
      <c r="C333" s="38" t="s">
        <v>11100</v>
      </c>
      <c r="D333" s="171" t="s">
        <v>920</v>
      </c>
      <c r="E333" s="171"/>
      <c r="F333" s="38" t="s">
        <v>11036</v>
      </c>
      <c r="G333" s="38" t="s">
        <v>11042</v>
      </c>
      <c r="H333" s="38">
        <v>530.0</v>
      </c>
      <c r="I333" s="172">
        <v>0.0</v>
      </c>
      <c r="J333" s="38"/>
      <c r="K333" s="38" t="s">
        <v>11035</v>
      </c>
      <c r="L333" s="38">
        <v>0.0</v>
      </c>
      <c r="M333" s="38">
        <v>32.0</v>
      </c>
    </row>
    <row r="334">
      <c r="A334" s="38">
        <v>333.0</v>
      </c>
      <c r="B334" s="38" t="s">
        <v>11101</v>
      </c>
      <c r="C334" s="38" t="s">
        <v>11102</v>
      </c>
      <c r="D334" s="171" t="s">
        <v>920</v>
      </c>
      <c r="E334" s="171"/>
      <c r="F334" s="38" t="s">
        <v>11034</v>
      </c>
      <c r="G334" s="38"/>
      <c r="H334" s="38">
        <v>488.0</v>
      </c>
      <c r="I334" s="172">
        <v>0.0</v>
      </c>
      <c r="J334" s="38"/>
      <c r="K334" s="38" t="s">
        <v>11035</v>
      </c>
      <c r="L334" s="38">
        <v>0.0</v>
      </c>
      <c r="M334" s="38">
        <v>32.0</v>
      </c>
    </row>
    <row r="335">
      <c r="A335" s="38">
        <v>334.0</v>
      </c>
      <c r="B335" s="38" t="s">
        <v>11101</v>
      </c>
      <c r="C335" s="38" t="s">
        <v>11102</v>
      </c>
      <c r="D335" s="171" t="s">
        <v>920</v>
      </c>
      <c r="E335" s="171"/>
      <c r="F335" s="38" t="s">
        <v>11036</v>
      </c>
      <c r="G335" s="38" t="s">
        <v>11038</v>
      </c>
      <c r="H335" s="38">
        <v>431.0</v>
      </c>
      <c r="I335" s="172">
        <v>0.0</v>
      </c>
      <c r="J335" s="38"/>
      <c r="K335" s="38" t="s">
        <v>11035</v>
      </c>
      <c r="L335" s="38">
        <v>0.0</v>
      </c>
      <c r="M335" s="38">
        <v>32.0</v>
      </c>
    </row>
    <row r="336">
      <c r="A336" s="38">
        <v>335.0</v>
      </c>
      <c r="B336" s="38" t="s">
        <v>11101</v>
      </c>
      <c r="C336" s="38" t="s">
        <v>11102</v>
      </c>
      <c r="D336" s="171" t="s">
        <v>920</v>
      </c>
      <c r="E336" s="171"/>
      <c r="F336" s="38" t="s">
        <v>11036</v>
      </c>
      <c r="G336" s="38" t="s">
        <v>11042</v>
      </c>
      <c r="H336" s="38">
        <v>490.0</v>
      </c>
      <c r="I336" s="172">
        <v>0.0</v>
      </c>
      <c r="J336" s="38"/>
      <c r="K336" s="38" t="s">
        <v>11035</v>
      </c>
      <c r="L336" s="38">
        <v>0.0</v>
      </c>
      <c r="M336" s="38">
        <v>32.0</v>
      </c>
    </row>
    <row r="337">
      <c r="A337" s="38">
        <v>336.0</v>
      </c>
      <c r="B337" s="38" t="s">
        <v>11101</v>
      </c>
      <c r="C337" s="38" t="s">
        <v>11102</v>
      </c>
      <c r="D337" s="171" t="s">
        <v>920</v>
      </c>
      <c r="E337" s="171"/>
      <c r="F337" s="38" t="s">
        <v>11036</v>
      </c>
      <c r="G337" s="38" t="s">
        <v>11042</v>
      </c>
      <c r="H337" s="38">
        <v>527.0</v>
      </c>
      <c r="I337" s="172">
        <v>0.0</v>
      </c>
      <c r="J337" s="38"/>
      <c r="K337" s="38" t="s">
        <v>11035</v>
      </c>
      <c r="L337" s="38">
        <v>0.0</v>
      </c>
      <c r="M337" s="38">
        <v>32.0</v>
      </c>
    </row>
    <row r="338">
      <c r="A338" s="38">
        <v>337.0</v>
      </c>
      <c r="B338" s="38" t="s">
        <v>11103</v>
      </c>
      <c r="C338" s="38" t="s">
        <v>2393</v>
      </c>
      <c r="D338" s="171" t="s">
        <v>920</v>
      </c>
      <c r="E338" s="171"/>
      <c r="F338" s="38" t="s">
        <v>11034</v>
      </c>
      <c r="G338" s="38"/>
      <c r="H338" s="38">
        <v>507.0</v>
      </c>
      <c r="I338" s="172">
        <v>0.0</v>
      </c>
      <c r="J338" s="38"/>
      <c r="K338" s="38" t="s">
        <v>11035</v>
      </c>
      <c r="L338" s="38">
        <v>0.0</v>
      </c>
      <c r="M338" s="38">
        <v>29.0</v>
      </c>
    </row>
    <row r="339">
      <c r="A339" s="38">
        <v>338.0</v>
      </c>
      <c r="B339" s="38" t="s">
        <v>11103</v>
      </c>
      <c r="C339" s="38" t="s">
        <v>2393</v>
      </c>
      <c r="D339" s="171" t="s">
        <v>920</v>
      </c>
      <c r="E339" s="171"/>
      <c r="F339" s="38" t="s">
        <v>11036</v>
      </c>
      <c r="G339" s="38" t="s">
        <v>11042</v>
      </c>
      <c r="H339" s="38">
        <v>565.0</v>
      </c>
      <c r="I339" s="172">
        <v>0.0</v>
      </c>
      <c r="J339" s="38"/>
      <c r="K339" s="38" t="s">
        <v>11035</v>
      </c>
      <c r="L339" s="38">
        <v>0.0</v>
      </c>
      <c r="M339" s="38">
        <v>29.0</v>
      </c>
    </row>
    <row r="340">
      <c r="A340" s="38">
        <v>339.0</v>
      </c>
      <c r="B340" s="38" t="s">
        <v>11103</v>
      </c>
      <c r="C340" s="38" t="s">
        <v>2393</v>
      </c>
      <c r="D340" s="171" t="s">
        <v>920</v>
      </c>
      <c r="E340" s="171"/>
      <c r="F340" s="38" t="s">
        <v>11036</v>
      </c>
      <c r="G340" s="38" t="s">
        <v>11042</v>
      </c>
      <c r="H340" s="38">
        <v>605.0</v>
      </c>
      <c r="I340" s="172">
        <v>0.0</v>
      </c>
      <c r="J340" s="38"/>
      <c r="K340" s="38" t="s">
        <v>11035</v>
      </c>
      <c r="L340" s="38">
        <v>0.0</v>
      </c>
      <c r="M340" s="38">
        <v>29.0</v>
      </c>
    </row>
    <row r="341">
      <c r="A341" s="38">
        <v>340.0</v>
      </c>
      <c r="B341" s="38" t="s">
        <v>11103</v>
      </c>
      <c r="C341" s="38" t="s">
        <v>2393</v>
      </c>
      <c r="D341" s="171" t="s">
        <v>920</v>
      </c>
      <c r="E341" s="171"/>
      <c r="F341" s="38" t="s">
        <v>11036</v>
      </c>
      <c r="G341" s="38" t="s">
        <v>11041</v>
      </c>
      <c r="H341" s="38">
        <v>605.0</v>
      </c>
      <c r="I341" s="172">
        <v>0.0</v>
      </c>
      <c r="J341" s="38"/>
      <c r="K341" s="38" t="s">
        <v>11035</v>
      </c>
      <c r="L341" s="38">
        <v>0.0</v>
      </c>
      <c r="M341" s="38">
        <v>29.0</v>
      </c>
    </row>
    <row r="342">
      <c r="A342" s="38">
        <v>341.0</v>
      </c>
      <c r="B342" s="38" t="s">
        <v>1946</v>
      </c>
      <c r="C342" s="38" t="s">
        <v>2431</v>
      </c>
      <c r="D342" s="171" t="s">
        <v>920</v>
      </c>
      <c r="E342" s="171"/>
      <c r="F342" s="38" t="s">
        <v>11034</v>
      </c>
      <c r="G342" s="38"/>
      <c r="H342" s="38">
        <v>496.0</v>
      </c>
      <c r="I342" s="172">
        <v>0.0</v>
      </c>
      <c r="J342" s="38"/>
      <c r="K342" s="38" t="s">
        <v>11035</v>
      </c>
      <c r="L342" s="38">
        <v>0.0</v>
      </c>
      <c r="M342" s="38">
        <v>23.0</v>
      </c>
    </row>
    <row r="343">
      <c r="A343" s="38">
        <v>342.0</v>
      </c>
      <c r="B343" s="38" t="s">
        <v>1946</v>
      </c>
      <c r="C343" s="38" t="s">
        <v>2431</v>
      </c>
      <c r="D343" s="171" t="s">
        <v>920</v>
      </c>
      <c r="E343" s="171"/>
      <c r="F343" s="38" t="s">
        <v>11036</v>
      </c>
      <c r="G343" s="38" t="s">
        <v>11038</v>
      </c>
      <c r="H343" s="38">
        <v>415.0</v>
      </c>
      <c r="I343" s="172">
        <v>0.0</v>
      </c>
      <c r="J343" s="38"/>
      <c r="K343" s="38" t="s">
        <v>11035</v>
      </c>
      <c r="L343" s="38">
        <v>0.0</v>
      </c>
      <c r="M343" s="38">
        <v>23.0</v>
      </c>
    </row>
    <row r="344">
      <c r="A344" s="38">
        <v>343.0</v>
      </c>
      <c r="B344" s="38" t="s">
        <v>1946</v>
      </c>
      <c r="C344" s="38" t="s">
        <v>2431</v>
      </c>
      <c r="D344" s="171" t="s">
        <v>920</v>
      </c>
      <c r="E344" s="171"/>
      <c r="F344" s="38" t="s">
        <v>11036</v>
      </c>
      <c r="G344" s="38" t="s">
        <v>11042</v>
      </c>
      <c r="H344" s="38">
        <v>484.0</v>
      </c>
      <c r="I344" s="172">
        <v>0.0</v>
      </c>
      <c r="J344" s="38"/>
      <c r="K344" s="38" t="s">
        <v>11035</v>
      </c>
      <c r="L344" s="38">
        <v>0.0</v>
      </c>
      <c r="M344" s="38">
        <v>23.0</v>
      </c>
    </row>
    <row r="345">
      <c r="A345" s="38">
        <v>344.0</v>
      </c>
      <c r="B345" s="38" t="s">
        <v>1946</v>
      </c>
      <c r="C345" s="38" t="s">
        <v>2431</v>
      </c>
      <c r="D345" s="171" t="s">
        <v>920</v>
      </c>
      <c r="E345" s="171"/>
      <c r="F345" s="38" t="s">
        <v>11036</v>
      </c>
      <c r="G345" s="38" t="s">
        <v>11042</v>
      </c>
      <c r="H345" s="38">
        <v>526.0</v>
      </c>
      <c r="I345" s="172">
        <v>0.0</v>
      </c>
      <c r="J345" s="38"/>
      <c r="K345" s="38" t="s">
        <v>11035</v>
      </c>
      <c r="L345" s="38">
        <v>0.0</v>
      </c>
      <c r="M345" s="38">
        <v>23.0</v>
      </c>
    </row>
    <row r="346">
      <c r="A346" s="38">
        <v>345.0</v>
      </c>
      <c r="B346" s="38" t="s">
        <v>11104</v>
      </c>
      <c r="C346" s="38" t="s">
        <v>11105</v>
      </c>
      <c r="D346" s="171" t="s">
        <v>920</v>
      </c>
      <c r="E346" s="171"/>
      <c r="F346" s="38" t="s">
        <v>11034</v>
      </c>
      <c r="G346" s="38"/>
      <c r="H346" s="38">
        <v>494.0</v>
      </c>
      <c r="I346" s="172">
        <v>0.0</v>
      </c>
      <c r="J346" s="38"/>
      <c r="K346" s="38" t="s">
        <v>11035</v>
      </c>
      <c r="L346" s="38">
        <v>0.0</v>
      </c>
      <c r="M346" s="38">
        <v>23.0</v>
      </c>
    </row>
    <row r="347">
      <c r="A347" s="38">
        <v>346.0</v>
      </c>
      <c r="B347" s="38" t="s">
        <v>11104</v>
      </c>
      <c r="C347" s="38" t="s">
        <v>11105</v>
      </c>
      <c r="D347" s="171" t="s">
        <v>920</v>
      </c>
      <c r="E347" s="171"/>
      <c r="F347" s="38" t="s">
        <v>11036</v>
      </c>
      <c r="G347" s="38" t="s">
        <v>11038</v>
      </c>
      <c r="H347" s="38">
        <v>424.0</v>
      </c>
      <c r="I347" s="172">
        <v>0.0</v>
      </c>
      <c r="J347" s="38"/>
      <c r="K347" s="38" t="s">
        <v>11035</v>
      </c>
      <c r="L347" s="38">
        <v>0.0</v>
      </c>
      <c r="M347" s="38">
        <v>23.0</v>
      </c>
    </row>
    <row r="348">
      <c r="A348" s="38">
        <v>347.0</v>
      </c>
      <c r="B348" s="38" t="s">
        <v>11104</v>
      </c>
      <c r="C348" s="38" t="s">
        <v>11105</v>
      </c>
      <c r="D348" s="171" t="s">
        <v>920</v>
      </c>
      <c r="E348" s="171"/>
      <c r="F348" s="38" t="s">
        <v>11036</v>
      </c>
      <c r="G348" s="38" t="s">
        <v>11042</v>
      </c>
      <c r="H348" s="38">
        <v>478.0</v>
      </c>
      <c r="I348" s="172">
        <v>0.0</v>
      </c>
      <c r="J348" s="38"/>
      <c r="K348" s="38" t="s">
        <v>11035</v>
      </c>
      <c r="L348" s="38">
        <v>0.0</v>
      </c>
      <c r="M348" s="38">
        <v>23.0</v>
      </c>
    </row>
    <row r="349">
      <c r="A349" s="38">
        <v>348.0</v>
      </c>
      <c r="B349" s="38" t="s">
        <v>11104</v>
      </c>
      <c r="C349" s="38" t="s">
        <v>11105</v>
      </c>
      <c r="D349" s="171" t="s">
        <v>920</v>
      </c>
      <c r="E349" s="171"/>
      <c r="F349" s="38" t="s">
        <v>11036</v>
      </c>
      <c r="G349" s="38" t="s">
        <v>11042</v>
      </c>
      <c r="H349" s="38">
        <v>539.0</v>
      </c>
      <c r="I349" s="172">
        <v>0.0</v>
      </c>
      <c r="J349" s="38"/>
      <c r="K349" s="38" t="s">
        <v>11035</v>
      </c>
      <c r="L349" s="38">
        <v>0.0</v>
      </c>
      <c r="M349" s="38">
        <v>23.0</v>
      </c>
    </row>
    <row r="350">
      <c r="A350" s="38">
        <v>349.0</v>
      </c>
      <c r="B350" s="38" t="s">
        <v>1318</v>
      </c>
      <c r="C350" s="38" t="s">
        <v>1319</v>
      </c>
      <c r="D350" s="171" t="s">
        <v>920</v>
      </c>
      <c r="E350" s="171"/>
      <c r="F350" s="38" t="s">
        <v>11034</v>
      </c>
      <c r="G350" s="38"/>
      <c r="H350" s="38">
        <v>420.0</v>
      </c>
      <c r="I350" s="172">
        <v>0.0</v>
      </c>
      <c r="J350" s="38"/>
      <c r="K350" s="38" t="s">
        <v>11035</v>
      </c>
      <c r="L350" s="38">
        <v>0.0</v>
      </c>
      <c r="M350" s="38">
        <v>48.0</v>
      </c>
    </row>
    <row r="351">
      <c r="A351" s="38">
        <v>350.0</v>
      </c>
      <c r="B351" s="38" t="s">
        <v>1318</v>
      </c>
      <c r="C351" s="38" t="s">
        <v>1319</v>
      </c>
      <c r="D351" s="171" t="s">
        <v>920</v>
      </c>
      <c r="E351" s="171"/>
      <c r="F351" s="38" t="s">
        <v>11036</v>
      </c>
      <c r="G351" s="38" t="s">
        <v>11038</v>
      </c>
      <c r="H351" s="38">
        <v>480.0</v>
      </c>
      <c r="I351" s="172">
        <v>0.0</v>
      </c>
      <c r="J351" s="38"/>
      <c r="K351" s="38" t="s">
        <v>11035</v>
      </c>
      <c r="L351" s="38">
        <v>0.0</v>
      </c>
      <c r="M351" s="38">
        <v>48.0</v>
      </c>
    </row>
    <row r="352">
      <c r="A352" s="38">
        <v>351.0</v>
      </c>
      <c r="B352" s="38" t="s">
        <v>1318</v>
      </c>
      <c r="C352" s="38" t="s">
        <v>1319</v>
      </c>
      <c r="D352" s="171" t="s">
        <v>920</v>
      </c>
      <c r="E352" s="171"/>
      <c r="F352" s="38" t="s">
        <v>11036</v>
      </c>
      <c r="G352" s="38" t="s">
        <v>11042</v>
      </c>
      <c r="H352" s="38">
        <v>547.0</v>
      </c>
      <c r="I352" s="172">
        <v>0.0</v>
      </c>
      <c r="J352" s="38"/>
      <c r="K352" s="38" t="s">
        <v>11035</v>
      </c>
      <c r="L352" s="38">
        <v>0.0</v>
      </c>
      <c r="M352" s="38">
        <v>48.0</v>
      </c>
    </row>
    <row r="353">
      <c r="A353" s="38">
        <v>352.0</v>
      </c>
      <c r="B353" s="38" t="s">
        <v>1318</v>
      </c>
      <c r="C353" s="38" t="s">
        <v>1319</v>
      </c>
      <c r="D353" s="171" t="s">
        <v>920</v>
      </c>
      <c r="E353" s="171"/>
      <c r="F353" s="38" t="s">
        <v>11036</v>
      </c>
      <c r="G353" s="38" t="s">
        <v>11042</v>
      </c>
      <c r="H353" s="38">
        <v>614.0</v>
      </c>
      <c r="I353" s="172">
        <v>0.0</v>
      </c>
      <c r="J353" s="38"/>
      <c r="K353" s="38" t="s">
        <v>11035</v>
      </c>
      <c r="L353" s="38">
        <v>0.0</v>
      </c>
      <c r="M353" s="38">
        <v>48.0</v>
      </c>
    </row>
    <row r="354">
      <c r="A354" s="38">
        <v>353.0</v>
      </c>
      <c r="B354" s="38" t="s">
        <v>1318</v>
      </c>
      <c r="C354" s="38" t="s">
        <v>1319</v>
      </c>
      <c r="D354" s="171" t="s">
        <v>920</v>
      </c>
      <c r="E354" s="171"/>
      <c r="F354" s="38" t="s">
        <v>11036</v>
      </c>
      <c r="G354" s="38" t="s">
        <v>11041</v>
      </c>
      <c r="H354" s="38">
        <v>614.0</v>
      </c>
      <c r="I354" s="172">
        <v>0.0</v>
      </c>
      <c r="J354" s="38"/>
      <c r="K354" s="38" t="s">
        <v>11035</v>
      </c>
      <c r="L354" s="38">
        <v>0.0</v>
      </c>
      <c r="M354" s="38">
        <v>48.0</v>
      </c>
    </row>
    <row r="355">
      <c r="A355" s="38">
        <v>354.0</v>
      </c>
      <c r="B355" s="38" t="s">
        <v>1332</v>
      </c>
      <c r="C355" s="38" t="s">
        <v>1333</v>
      </c>
      <c r="D355" s="171" t="s">
        <v>920</v>
      </c>
      <c r="E355" s="171"/>
      <c r="F355" s="38" t="s">
        <v>11034</v>
      </c>
      <c r="G355" s="38"/>
      <c r="H355" s="38">
        <v>496.0</v>
      </c>
      <c r="I355" s="172">
        <v>0.0</v>
      </c>
      <c r="J355" s="38"/>
      <c r="K355" s="38" t="s">
        <v>11035</v>
      </c>
      <c r="L355" s="38">
        <v>0.0</v>
      </c>
      <c r="M355" s="38">
        <v>23.0</v>
      </c>
    </row>
    <row r="356">
      <c r="A356" s="38">
        <v>355.0</v>
      </c>
      <c r="B356" s="38" t="s">
        <v>1332</v>
      </c>
      <c r="C356" s="38" t="s">
        <v>1333</v>
      </c>
      <c r="D356" s="171" t="s">
        <v>920</v>
      </c>
      <c r="E356" s="171"/>
      <c r="F356" s="38" t="s">
        <v>11036</v>
      </c>
      <c r="G356" s="38" t="s">
        <v>11038</v>
      </c>
      <c r="H356" s="38">
        <v>358.0</v>
      </c>
      <c r="I356" s="172">
        <v>0.0</v>
      </c>
      <c r="J356" s="38"/>
      <c r="K356" s="38" t="s">
        <v>11035</v>
      </c>
      <c r="L356" s="38">
        <v>0.0</v>
      </c>
      <c r="M356" s="38">
        <v>23.0</v>
      </c>
    </row>
    <row r="357">
      <c r="A357" s="38">
        <v>356.0</v>
      </c>
      <c r="B357" s="38" t="s">
        <v>1332</v>
      </c>
      <c r="C357" s="38" t="s">
        <v>1333</v>
      </c>
      <c r="D357" s="171" t="s">
        <v>920</v>
      </c>
      <c r="E357" s="171"/>
      <c r="F357" s="38" t="s">
        <v>11036</v>
      </c>
      <c r="G357" s="38" t="s">
        <v>11042</v>
      </c>
      <c r="H357" s="38">
        <v>472.0</v>
      </c>
      <c r="I357" s="172">
        <v>0.0</v>
      </c>
      <c r="J357" s="38"/>
      <c r="K357" s="38" t="s">
        <v>11035</v>
      </c>
      <c r="L357" s="38">
        <v>0.0</v>
      </c>
      <c r="M357" s="38">
        <v>23.0</v>
      </c>
    </row>
    <row r="358">
      <c r="A358" s="38">
        <v>357.0</v>
      </c>
      <c r="B358" s="38" t="s">
        <v>1332</v>
      </c>
      <c r="C358" s="38" t="s">
        <v>1333</v>
      </c>
      <c r="D358" s="171" t="s">
        <v>920</v>
      </c>
      <c r="E358" s="171"/>
      <c r="F358" s="38" t="s">
        <v>11036</v>
      </c>
      <c r="G358" s="38" t="s">
        <v>11042</v>
      </c>
      <c r="H358" s="38">
        <v>525.0</v>
      </c>
      <c r="I358" s="172">
        <v>0.0</v>
      </c>
      <c r="J358" s="38"/>
      <c r="K358" s="38" t="s">
        <v>11035</v>
      </c>
      <c r="L358" s="38">
        <v>0.0</v>
      </c>
      <c r="M358" s="38">
        <v>23.0</v>
      </c>
    </row>
    <row r="359">
      <c r="A359" s="38">
        <v>358.0</v>
      </c>
      <c r="B359" s="38" t="s">
        <v>1977</v>
      </c>
      <c r="C359" s="38" t="s">
        <v>1978</v>
      </c>
      <c r="D359" s="171" t="s">
        <v>920</v>
      </c>
      <c r="E359" s="171"/>
      <c r="F359" s="38" t="s">
        <v>11034</v>
      </c>
      <c r="G359" s="38"/>
      <c r="H359" s="38">
        <v>498.0</v>
      </c>
      <c r="I359" s="172">
        <v>0.0</v>
      </c>
      <c r="J359" s="38"/>
      <c r="K359" s="38" t="s">
        <v>11035</v>
      </c>
      <c r="L359" s="38">
        <v>0.0</v>
      </c>
      <c r="M359" s="38">
        <v>23.0</v>
      </c>
    </row>
    <row r="360">
      <c r="A360" s="38">
        <v>359.0</v>
      </c>
      <c r="B360" s="38" t="s">
        <v>1977</v>
      </c>
      <c r="C360" s="38" t="s">
        <v>1978</v>
      </c>
      <c r="D360" s="171" t="s">
        <v>920</v>
      </c>
      <c r="E360" s="171"/>
      <c r="F360" s="38" t="s">
        <v>11036</v>
      </c>
      <c r="G360" s="38" t="s">
        <v>11038</v>
      </c>
      <c r="H360" s="38">
        <v>447.0</v>
      </c>
      <c r="I360" s="172">
        <v>0.0</v>
      </c>
      <c r="J360" s="38"/>
      <c r="K360" s="38" t="s">
        <v>11035</v>
      </c>
      <c r="L360" s="38">
        <v>0.0</v>
      </c>
      <c r="M360" s="38">
        <v>23.0</v>
      </c>
    </row>
    <row r="361">
      <c r="A361" s="38">
        <v>360.0</v>
      </c>
      <c r="B361" s="38" t="s">
        <v>1977</v>
      </c>
      <c r="C361" s="38" t="s">
        <v>1978</v>
      </c>
      <c r="D361" s="171" t="s">
        <v>920</v>
      </c>
      <c r="E361" s="171"/>
      <c r="F361" s="38" t="s">
        <v>11036</v>
      </c>
      <c r="G361" s="38" t="s">
        <v>11042</v>
      </c>
      <c r="H361" s="38">
        <v>533.0</v>
      </c>
      <c r="I361" s="172">
        <v>0.0</v>
      </c>
      <c r="J361" s="38"/>
      <c r="K361" s="38" t="s">
        <v>11035</v>
      </c>
      <c r="L361" s="38">
        <v>0.0</v>
      </c>
      <c r="M361" s="38">
        <v>23.0</v>
      </c>
    </row>
    <row r="362">
      <c r="A362" s="38">
        <v>361.0</v>
      </c>
      <c r="B362" s="38" t="s">
        <v>1977</v>
      </c>
      <c r="C362" s="38" t="s">
        <v>1978</v>
      </c>
      <c r="D362" s="171" t="s">
        <v>920</v>
      </c>
      <c r="E362" s="171"/>
      <c r="F362" s="38" t="s">
        <v>11036</v>
      </c>
      <c r="G362" s="38" t="s">
        <v>11042</v>
      </c>
      <c r="H362" s="38">
        <v>567.0</v>
      </c>
      <c r="I362" s="172">
        <v>0.0</v>
      </c>
      <c r="J362" s="38"/>
      <c r="K362" s="38" t="s">
        <v>11035</v>
      </c>
      <c r="L362" s="38">
        <v>0.0</v>
      </c>
      <c r="M362" s="38">
        <v>23.0</v>
      </c>
    </row>
    <row r="363">
      <c r="A363" s="38">
        <v>362.0</v>
      </c>
      <c r="B363" s="38" t="s">
        <v>1370</v>
      </c>
      <c r="C363" s="38" t="s">
        <v>11106</v>
      </c>
      <c r="D363" s="171" t="s">
        <v>920</v>
      </c>
      <c r="E363" s="171"/>
      <c r="F363" s="38" t="s">
        <v>11034</v>
      </c>
      <c r="G363" s="38"/>
      <c r="H363" s="38">
        <v>500.0</v>
      </c>
      <c r="I363" s="172">
        <v>0.0</v>
      </c>
      <c r="J363" s="38"/>
      <c r="K363" s="38" t="s">
        <v>11035</v>
      </c>
      <c r="L363" s="38">
        <v>0.0</v>
      </c>
      <c r="M363" s="38">
        <v>13.0</v>
      </c>
    </row>
    <row r="364">
      <c r="A364" s="38">
        <v>363.0</v>
      </c>
      <c r="B364" s="38" t="s">
        <v>1370</v>
      </c>
      <c r="C364" s="38" t="s">
        <v>11106</v>
      </c>
      <c r="D364" s="171" t="s">
        <v>920</v>
      </c>
      <c r="E364" s="171"/>
      <c r="F364" s="38" t="s">
        <v>11036</v>
      </c>
      <c r="G364" s="38" t="s">
        <v>11038</v>
      </c>
      <c r="H364" s="38">
        <v>455.0</v>
      </c>
      <c r="I364" s="172">
        <v>0.0</v>
      </c>
      <c r="J364" s="38"/>
      <c r="K364" s="38" t="s">
        <v>11035</v>
      </c>
      <c r="L364" s="38">
        <v>0.0</v>
      </c>
      <c r="M364" s="38">
        <v>13.0</v>
      </c>
    </row>
    <row r="365">
      <c r="A365" s="38">
        <v>364.0</v>
      </c>
      <c r="B365" s="38" t="s">
        <v>1370</v>
      </c>
      <c r="C365" s="38" t="s">
        <v>11106</v>
      </c>
      <c r="D365" s="171" t="s">
        <v>920</v>
      </c>
      <c r="E365" s="171"/>
      <c r="F365" s="38" t="s">
        <v>11036</v>
      </c>
      <c r="G365" s="38" t="s">
        <v>11042</v>
      </c>
      <c r="H365" s="38">
        <v>523.0</v>
      </c>
      <c r="I365" s="172">
        <v>0.0</v>
      </c>
      <c r="J365" s="38"/>
      <c r="K365" s="38" t="s">
        <v>11035</v>
      </c>
      <c r="L365" s="38">
        <v>0.0</v>
      </c>
      <c r="M365" s="38">
        <v>13.0</v>
      </c>
    </row>
    <row r="366">
      <c r="A366" s="38">
        <v>365.0</v>
      </c>
      <c r="B366" s="38" t="s">
        <v>1370</v>
      </c>
      <c r="C366" s="38" t="s">
        <v>11106</v>
      </c>
      <c r="D366" s="171" t="s">
        <v>920</v>
      </c>
      <c r="E366" s="171"/>
      <c r="F366" s="38" t="s">
        <v>11036</v>
      </c>
      <c r="G366" s="38" t="s">
        <v>11042</v>
      </c>
      <c r="H366" s="38">
        <v>562.0</v>
      </c>
      <c r="I366" s="172">
        <v>0.0</v>
      </c>
      <c r="J366" s="38"/>
      <c r="K366" s="38" t="s">
        <v>11035</v>
      </c>
      <c r="L366" s="38">
        <v>0.0</v>
      </c>
      <c r="M366" s="38">
        <v>13.0</v>
      </c>
    </row>
    <row r="367">
      <c r="A367" s="38">
        <v>366.0</v>
      </c>
      <c r="B367" s="38" t="s">
        <v>1370</v>
      </c>
      <c r="C367" s="38" t="s">
        <v>11107</v>
      </c>
      <c r="D367" s="171" t="s">
        <v>920</v>
      </c>
      <c r="E367" s="171"/>
      <c r="F367" s="38" t="s">
        <v>11034</v>
      </c>
      <c r="G367" s="38"/>
      <c r="H367" s="38">
        <v>519.0</v>
      </c>
      <c r="I367" s="172">
        <v>0.0</v>
      </c>
      <c r="J367" s="38"/>
      <c r="K367" s="38" t="s">
        <v>11035</v>
      </c>
      <c r="L367" s="38">
        <v>0.0</v>
      </c>
      <c r="M367" s="38">
        <v>46.0</v>
      </c>
    </row>
    <row r="368">
      <c r="A368" s="38">
        <v>367.0</v>
      </c>
      <c r="B368" s="38" t="s">
        <v>1370</v>
      </c>
      <c r="C368" s="38" t="s">
        <v>11107</v>
      </c>
      <c r="D368" s="171" t="s">
        <v>920</v>
      </c>
      <c r="E368" s="171"/>
      <c r="F368" s="38" t="s">
        <v>11036</v>
      </c>
      <c r="G368" s="38" t="s">
        <v>11038</v>
      </c>
      <c r="H368" s="38">
        <v>462.0</v>
      </c>
      <c r="I368" s="172">
        <v>0.0</v>
      </c>
      <c r="J368" s="38"/>
      <c r="K368" s="38" t="s">
        <v>11035</v>
      </c>
      <c r="L368" s="38">
        <v>0.0</v>
      </c>
      <c r="M368" s="38">
        <v>46.0</v>
      </c>
    </row>
    <row r="369">
      <c r="A369" s="38">
        <v>368.0</v>
      </c>
      <c r="B369" s="38" t="s">
        <v>1370</v>
      </c>
      <c r="C369" s="38" t="s">
        <v>11107</v>
      </c>
      <c r="D369" s="171" t="s">
        <v>920</v>
      </c>
      <c r="E369" s="171"/>
      <c r="F369" s="38" t="s">
        <v>11036</v>
      </c>
      <c r="G369" s="38" t="s">
        <v>11042</v>
      </c>
      <c r="H369" s="38">
        <v>539.0</v>
      </c>
      <c r="I369" s="172">
        <v>0.0</v>
      </c>
      <c r="J369" s="38"/>
      <c r="K369" s="38" t="s">
        <v>11035</v>
      </c>
      <c r="L369" s="38">
        <v>0.0</v>
      </c>
      <c r="M369" s="38">
        <v>46.0</v>
      </c>
    </row>
    <row r="370">
      <c r="A370" s="38">
        <v>369.0</v>
      </c>
      <c r="B370" s="38" t="s">
        <v>1370</v>
      </c>
      <c r="C370" s="38" t="s">
        <v>11107</v>
      </c>
      <c r="D370" s="171" t="s">
        <v>920</v>
      </c>
      <c r="E370" s="171"/>
      <c r="F370" s="38" t="s">
        <v>11036</v>
      </c>
      <c r="G370" s="38" t="s">
        <v>11042</v>
      </c>
      <c r="H370" s="38">
        <v>595.0</v>
      </c>
      <c r="I370" s="172">
        <v>0.0</v>
      </c>
      <c r="J370" s="38"/>
      <c r="K370" s="38" t="s">
        <v>11035</v>
      </c>
      <c r="L370" s="38">
        <v>0.0</v>
      </c>
      <c r="M370" s="38">
        <v>46.0</v>
      </c>
    </row>
    <row r="371">
      <c r="A371" s="38">
        <v>370.0</v>
      </c>
      <c r="B371" s="38" t="s">
        <v>1370</v>
      </c>
      <c r="C371" s="38" t="s">
        <v>11108</v>
      </c>
      <c r="D371" s="171" t="s">
        <v>920</v>
      </c>
      <c r="E371" s="171"/>
      <c r="F371" s="38" t="s">
        <v>11034</v>
      </c>
      <c r="G371" s="38"/>
      <c r="H371" s="38">
        <v>507.0</v>
      </c>
      <c r="I371" s="172">
        <v>0.0</v>
      </c>
      <c r="J371" s="38"/>
      <c r="K371" s="38" t="s">
        <v>11035</v>
      </c>
      <c r="L371" s="38">
        <v>0.0</v>
      </c>
      <c r="M371" s="38">
        <v>46.0</v>
      </c>
    </row>
    <row r="372">
      <c r="A372" s="38">
        <v>371.0</v>
      </c>
      <c r="B372" s="38" t="s">
        <v>1370</v>
      </c>
      <c r="C372" s="38" t="s">
        <v>11108</v>
      </c>
      <c r="D372" s="171" t="s">
        <v>920</v>
      </c>
      <c r="E372" s="171"/>
      <c r="F372" s="38" t="s">
        <v>11036</v>
      </c>
      <c r="G372" s="38" t="s">
        <v>11038</v>
      </c>
      <c r="H372" s="38">
        <v>456.0</v>
      </c>
      <c r="I372" s="172">
        <v>0.0</v>
      </c>
      <c r="J372" s="38"/>
      <c r="K372" s="38" t="s">
        <v>11035</v>
      </c>
      <c r="L372" s="38">
        <v>0.0</v>
      </c>
      <c r="M372" s="38">
        <v>46.0</v>
      </c>
    </row>
    <row r="373">
      <c r="A373" s="38">
        <v>372.0</v>
      </c>
      <c r="B373" s="38" t="s">
        <v>1370</v>
      </c>
      <c r="C373" s="38" t="s">
        <v>11108</v>
      </c>
      <c r="D373" s="171" t="s">
        <v>920</v>
      </c>
      <c r="E373" s="171"/>
      <c r="F373" s="38" t="s">
        <v>11036</v>
      </c>
      <c r="G373" s="38" t="s">
        <v>11042</v>
      </c>
      <c r="H373" s="38">
        <v>535.0</v>
      </c>
      <c r="I373" s="172">
        <v>0.0</v>
      </c>
      <c r="J373" s="38"/>
      <c r="K373" s="38" t="s">
        <v>11035</v>
      </c>
      <c r="L373" s="38">
        <v>0.0</v>
      </c>
      <c r="M373" s="38">
        <v>46.0</v>
      </c>
    </row>
    <row r="374">
      <c r="A374" s="38">
        <v>373.0</v>
      </c>
      <c r="B374" s="38" t="s">
        <v>1370</v>
      </c>
      <c r="C374" s="38" t="s">
        <v>11108</v>
      </c>
      <c r="D374" s="171" t="s">
        <v>920</v>
      </c>
      <c r="E374" s="171"/>
      <c r="F374" s="38" t="s">
        <v>11036</v>
      </c>
      <c r="G374" s="38" t="s">
        <v>11042</v>
      </c>
      <c r="H374" s="38">
        <v>569.0</v>
      </c>
      <c r="I374" s="172">
        <v>0.0</v>
      </c>
      <c r="J374" s="38"/>
      <c r="K374" s="38" t="s">
        <v>11035</v>
      </c>
      <c r="L374" s="38">
        <v>0.0</v>
      </c>
      <c r="M374" s="38">
        <v>46.0</v>
      </c>
    </row>
    <row r="375">
      <c r="A375" s="38">
        <v>374.0</v>
      </c>
      <c r="B375" s="38" t="s">
        <v>1370</v>
      </c>
      <c r="C375" s="38" t="s">
        <v>11109</v>
      </c>
      <c r="D375" s="171" t="s">
        <v>920</v>
      </c>
      <c r="E375" s="171"/>
      <c r="F375" s="38" t="s">
        <v>11034</v>
      </c>
      <c r="G375" s="38"/>
      <c r="H375" s="38">
        <v>503.0</v>
      </c>
      <c r="I375" s="172">
        <v>0.0</v>
      </c>
      <c r="J375" s="38"/>
      <c r="K375" s="38" t="s">
        <v>11035</v>
      </c>
      <c r="L375" s="38">
        <v>0.0</v>
      </c>
      <c r="M375" s="38">
        <v>46.0</v>
      </c>
    </row>
    <row r="376">
      <c r="A376" s="38">
        <v>375.0</v>
      </c>
      <c r="B376" s="38" t="s">
        <v>1370</v>
      </c>
      <c r="C376" s="38" t="s">
        <v>11109</v>
      </c>
      <c r="D376" s="171" t="s">
        <v>920</v>
      </c>
      <c r="E376" s="171"/>
      <c r="F376" s="38" t="s">
        <v>11036</v>
      </c>
      <c r="G376" s="38" t="s">
        <v>11038</v>
      </c>
      <c r="H376" s="38">
        <v>465.0</v>
      </c>
      <c r="I376" s="172">
        <v>0.0</v>
      </c>
      <c r="J376" s="38"/>
      <c r="K376" s="38" t="s">
        <v>11035</v>
      </c>
      <c r="L376" s="38">
        <v>0.0</v>
      </c>
      <c r="M376" s="38">
        <v>46.0</v>
      </c>
    </row>
    <row r="377">
      <c r="A377" s="38">
        <v>376.0</v>
      </c>
      <c r="B377" s="38" t="s">
        <v>1370</v>
      </c>
      <c r="C377" s="38" t="s">
        <v>11109</v>
      </c>
      <c r="D377" s="171" t="s">
        <v>920</v>
      </c>
      <c r="E377" s="171"/>
      <c r="F377" s="38" t="s">
        <v>11036</v>
      </c>
      <c r="G377" s="38" t="s">
        <v>11042</v>
      </c>
      <c r="H377" s="38">
        <v>522.0</v>
      </c>
      <c r="I377" s="172">
        <v>0.0</v>
      </c>
      <c r="J377" s="38"/>
      <c r="K377" s="38" t="s">
        <v>11035</v>
      </c>
      <c r="L377" s="38">
        <v>0.0</v>
      </c>
      <c r="M377" s="38">
        <v>46.0</v>
      </c>
    </row>
    <row r="378">
      <c r="A378" s="38">
        <v>377.0</v>
      </c>
      <c r="B378" s="38" t="s">
        <v>1370</v>
      </c>
      <c r="C378" s="38" t="s">
        <v>11109</v>
      </c>
      <c r="D378" s="171" t="s">
        <v>920</v>
      </c>
      <c r="E378" s="171"/>
      <c r="F378" s="38" t="s">
        <v>11036</v>
      </c>
      <c r="G378" s="38" t="s">
        <v>11042</v>
      </c>
      <c r="H378" s="38">
        <v>565.0</v>
      </c>
      <c r="I378" s="172">
        <v>0.0</v>
      </c>
      <c r="J378" s="38"/>
      <c r="K378" s="38" t="s">
        <v>11035</v>
      </c>
      <c r="L378" s="38">
        <v>0.0</v>
      </c>
      <c r="M378" s="38">
        <v>46.0</v>
      </c>
    </row>
    <row r="379">
      <c r="A379" s="38">
        <v>378.0</v>
      </c>
      <c r="B379" s="38" t="s">
        <v>2552</v>
      </c>
      <c r="C379" s="38" t="s">
        <v>2553</v>
      </c>
      <c r="D379" s="171" t="s">
        <v>920</v>
      </c>
      <c r="E379" s="171"/>
      <c r="F379" s="38" t="s">
        <v>11034</v>
      </c>
      <c r="G379" s="38"/>
      <c r="H379" s="38">
        <v>498.0</v>
      </c>
      <c r="I379" s="172">
        <v>0.0</v>
      </c>
      <c r="J379" s="38"/>
      <c r="K379" s="38" t="s">
        <v>11035</v>
      </c>
      <c r="L379" s="38">
        <v>0.0</v>
      </c>
      <c r="M379" s="38">
        <v>23.0</v>
      </c>
    </row>
    <row r="380">
      <c r="A380" s="38">
        <v>379.0</v>
      </c>
      <c r="B380" s="38" t="s">
        <v>2552</v>
      </c>
      <c r="C380" s="38" t="s">
        <v>2553</v>
      </c>
      <c r="D380" s="171" t="s">
        <v>920</v>
      </c>
      <c r="E380" s="171"/>
      <c r="F380" s="38" t="s">
        <v>11036</v>
      </c>
      <c r="G380" s="38" t="s">
        <v>11038</v>
      </c>
      <c r="H380" s="38">
        <v>426.0</v>
      </c>
      <c r="I380" s="172">
        <v>0.0</v>
      </c>
      <c r="J380" s="38"/>
      <c r="K380" s="38" t="s">
        <v>11035</v>
      </c>
      <c r="L380" s="38">
        <v>0.0</v>
      </c>
      <c r="M380" s="38">
        <v>23.0</v>
      </c>
    </row>
    <row r="381">
      <c r="A381" s="38">
        <v>380.0</v>
      </c>
      <c r="B381" s="38" t="s">
        <v>2552</v>
      </c>
      <c r="C381" s="38" t="s">
        <v>2553</v>
      </c>
      <c r="D381" s="171" t="s">
        <v>920</v>
      </c>
      <c r="E381" s="171"/>
      <c r="F381" s="38" t="s">
        <v>11036</v>
      </c>
      <c r="G381" s="38" t="s">
        <v>11042</v>
      </c>
      <c r="H381" s="38">
        <v>514.0</v>
      </c>
      <c r="I381" s="172">
        <v>0.0</v>
      </c>
      <c r="J381" s="38"/>
      <c r="K381" s="38" t="s">
        <v>11035</v>
      </c>
      <c r="L381" s="38">
        <v>0.0</v>
      </c>
      <c r="M381" s="38">
        <v>23.0</v>
      </c>
    </row>
    <row r="382">
      <c r="A382" s="38">
        <v>381.0</v>
      </c>
      <c r="B382" s="38" t="s">
        <v>2552</v>
      </c>
      <c r="C382" s="38" t="s">
        <v>2553</v>
      </c>
      <c r="D382" s="171" t="s">
        <v>920</v>
      </c>
      <c r="E382" s="171"/>
      <c r="F382" s="38" t="s">
        <v>11036</v>
      </c>
      <c r="G382" s="38" t="s">
        <v>11042</v>
      </c>
      <c r="H382" s="38">
        <v>563.0</v>
      </c>
      <c r="I382" s="172">
        <v>0.0</v>
      </c>
      <c r="J382" s="38"/>
      <c r="K382" s="38" t="s">
        <v>11035</v>
      </c>
      <c r="L382" s="38">
        <v>0.0</v>
      </c>
      <c r="M382" s="38">
        <v>23.0</v>
      </c>
    </row>
    <row r="383">
      <c r="A383" s="38">
        <v>382.0</v>
      </c>
      <c r="B383" s="38" t="s">
        <v>999</v>
      </c>
      <c r="C383" s="38" t="s">
        <v>949</v>
      </c>
      <c r="D383" s="171" t="s">
        <v>920</v>
      </c>
      <c r="E383" s="171"/>
      <c r="F383" s="38" t="s">
        <v>11034</v>
      </c>
      <c r="G383" s="38"/>
      <c r="H383" s="38">
        <v>497.0</v>
      </c>
      <c r="I383" s="172">
        <v>0.0</v>
      </c>
      <c r="J383" s="38"/>
      <c r="K383" s="38" t="s">
        <v>11035</v>
      </c>
      <c r="L383" s="38">
        <v>0.0</v>
      </c>
      <c r="M383" s="38">
        <v>23.0</v>
      </c>
    </row>
    <row r="384">
      <c r="A384" s="38">
        <v>383.0</v>
      </c>
      <c r="B384" s="38" t="s">
        <v>999</v>
      </c>
      <c r="C384" s="38" t="s">
        <v>949</v>
      </c>
      <c r="D384" s="171" t="s">
        <v>920</v>
      </c>
      <c r="E384" s="171"/>
      <c r="F384" s="38" t="s">
        <v>11036</v>
      </c>
      <c r="G384" s="38" t="s">
        <v>11038</v>
      </c>
      <c r="H384" s="38">
        <v>414.0</v>
      </c>
      <c r="I384" s="172">
        <v>0.0</v>
      </c>
      <c r="J384" s="38"/>
      <c r="K384" s="38" t="s">
        <v>11035</v>
      </c>
      <c r="L384" s="38">
        <v>0.0</v>
      </c>
      <c r="M384" s="38">
        <v>23.0</v>
      </c>
    </row>
    <row r="385">
      <c r="A385" s="38">
        <v>384.0</v>
      </c>
      <c r="B385" s="38" t="s">
        <v>999</v>
      </c>
      <c r="C385" s="38" t="s">
        <v>949</v>
      </c>
      <c r="D385" s="171" t="s">
        <v>920</v>
      </c>
      <c r="E385" s="171"/>
      <c r="F385" s="38" t="s">
        <v>11036</v>
      </c>
      <c r="G385" s="38" t="s">
        <v>11042</v>
      </c>
      <c r="H385" s="38">
        <v>482.0</v>
      </c>
      <c r="I385" s="172">
        <v>0.0</v>
      </c>
      <c r="J385" s="38"/>
      <c r="K385" s="38" t="s">
        <v>11035</v>
      </c>
      <c r="L385" s="38">
        <v>0.0</v>
      </c>
      <c r="M385" s="38">
        <v>23.0</v>
      </c>
    </row>
    <row r="386">
      <c r="A386" s="38">
        <v>385.0</v>
      </c>
      <c r="B386" s="38" t="s">
        <v>999</v>
      </c>
      <c r="C386" s="38" t="s">
        <v>949</v>
      </c>
      <c r="D386" s="171" t="s">
        <v>920</v>
      </c>
      <c r="E386" s="171"/>
      <c r="F386" s="38" t="s">
        <v>11036</v>
      </c>
      <c r="G386" s="38" t="s">
        <v>11042</v>
      </c>
      <c r="H386" s="38">
        <v>525.0</v>
      </c>
      <c r="I386" s="172">
        <v>0.0</v>
      </c>
      <c r="J386" s="38"/>
      <c r="K386" s="38" t="s">
        <v>11035</v>
      </c>
      <c r="L386" s="38">
        <v>0.0</v>
      </c>
      <c r="M386" s="38">
        <v>23.0</v>
      </c>
    </row>
    <row r="387">
      <c r="A387" s="38">
        <v>386.0</v>
      </c>
      <c r="B387" s="38" t="s">
        <v>999</v>
      </c>
      <c r="C387" s="38" t="s">
        <v>1000</v>
      </c>
      <c r="D387" s="171" t="s">
        <v>920</v>
      </c>
      <c r="E387" s="171"/>
      <c r="F387" s="38" t="s">
        <v>11034</v>
      </c>
      <c r="G387" s="38"/>
      <c r="H387" s="38">
        <v>505.0</v>
      </c>
      <c r="I387" s="172">
        <v>0.0</v>
      </c>
      <c r="J387" s="38"/>
      <c r="K387" s="38" t="s">
        <v>11035</v>
      </c>
      <c r="L387" s="38">
        <v>0.0</v>
      </c>
      <c r="M387" s="38">
        <v>38.0</v>
      </c>
    </row>
    <row r="388">
      <c r="A388" s="38">
        <v>387.0</v>
      </c>
      <c r="B388" s="38" t="s">
        <v>999</v>
      </c>
      <c r="C388" s="38" t="s">
        <v>1000</v>
      </c>
      <c r="D388" s="171" t="s">
        <v>920</v>
      </c>
      <c r="E388" s="171"/>
      <c r="F388" s="38" t="s">
        <v>11036</v>
      </c>
      <c r="G388" s="38" t="s">
        <v>11038</v>
      </c>
      <c r="H388" s="38">
        <v>418.0</v>
      </c>
      <c r="I388" s="172">
        <v>0.0</v>
      </c>
      <c r="J388" s="38"/>
      <c r="K388" s="38" t="s">
        <v>11035</v>
      </c>
      <c r="L388" s="38">
        <v>0.0</v>
      </c>
      <c r="M388" s="38">
        <v>38.0</v>
      </c>
    </row>
    <row r="389">
      <c r="A389" s="38">
        <v>388.0</v>
      </c>
      <c r="B389" s="38" t="s">
        <v>999</v>
      </c>
      <c r="C389" s="38" t="s">
        <v>1000</v>
      </c>
      <c r="D389" s="171" t="s">
        <v>920</v>
      </c>
      <c r="E389" s="171"/>
      <c r="F389" s="38" t="s">
        <v>11036</v>
      </c>
      <c r="G389" s="38" t="s">
        <v>11038</v>
      </c>
      <c r="H389" s="38">
        <v>506.0</v>
      </c>
      <c r="I389" s="172">
        <v>0.0</v>
      </c>
      <c r="J389" s="38"/>
      <c r="K389" s="38" t="s">
        <v>11035</v>
      </c>
      <c r="L389" s="38">
        <v>0.0</v>
      </c>
      <c r="M389" s="38">
        <v>38.0</v>
      </c>
    </row>
    <row r="390">
      <c r="A390" s="38">
        <v>389.0</v>
      </c>
      <c r="B390" s="38" t="s">
        <v>999</v>
      </c>
      <c r="C390" s="38" t="s">
        <v>1000</v>
      </c>
      <c r="D390" s="171" t="s">
        <v>920</v>
      </c>
      <c r="E390" s="171"/>
      <c r="F390" s="38" t="s">
        <v>11036</v>
      </c>
      <c r="G390" s="38" t="s">
        <v>11038</v>
      </c>
      <c r="H390" s="38">
        <v>555.0</v>
      </c>
      <c r="I390" s="172">
        <v>0.0</v>
      </c>
      <c r="J390" s="38"/>
      <c r="K390" s="38" t="s">
        <v>11035</v>
      </c>
      <c r="L390" s="38">
        <v>0.0</v>
      </c>
      <c r="M390" s="38">
        <v>38.0</v>
      </c>
    </row>
    <row r="391">
      <c r="A391" s="38">
        <v>390.0</v>
      </c>
      <c r="B391" s="38" t="s">
        <v>999</v>
      </c>
      <c r="C391" s="38" t="s">
        <v>1000</v>
      </c>
      <c r="D391" s="171" t="s">
        <v>920</v>
      </c>
      <c r="E391" s="171"/>
      <c r="F391" s="38" t="s">
        <v>11036</v>
      </c>
      <c r="G391" s="38" t="s">
        <v>11042</v>
      </c>
      <c r="H391" s="38">
        <v>485.0</v>
      </c>
      <c r="I391" s="172">
        <v>0.0</v>
      </c>
      <c r="J391" s="38"/>
      <c r="K391" s="38" t="s">
        <v>11035</v>
      </c>
      <c r="L391" s="38">
        <v>0.0</v>
      </c>
      <c r="M391" s="38">
        <v>38.0</v>
      </c>
    </row>
    <row r="392">
      <c r="A392" s="38">
        <v>391.0</v>
      </c>
      <c r="B392" s="38" t="s">
        <v>999</v>
      </c>
      <c r="C392" s="38" t="s">
        <v>1000</v>
      </c>
      <c r="D392" s="171" t="s">
        <v>920</v>
      </c>
      <c r="E392" s="171"/>
      <c r="F392" s="38" t="s">
        <v>11036</v>
      </c>
      <c r="G392" s="38" t="s">
        <v>11042</v>
      </c>
      <c r="H392" s="38">
        <v>534.0</v>
      </c>
      <c r="I392" s="172">
        <v>0.0</v>
      </c>
      <c r="J392" s="38"/>
      <c r="K392" s="38" t="s">
        <v>11035</v>
      </c>
      <c r="L392" s="38">
        <v>0.0</v>
      </c>
      <c r="M392" s="38">
        <v>38.0</v>
      </c>
    </row>
    <row r="393">
      <c r="A393" s="38">
        <v>392.0</v>
      </c>
      <c r="B393" s="38" t="s">
        <v>11110</v>
      </c>
      <c r="C393" s="38" t="s">
        <v>3803</v>
      </c>
      <c r="D393" s="171" t="s">
        <v>920</v>
      </c>
      <c r="E393" s="171"/>
      <c r="F393" s="38" t="s">
        <v>11036</v>
      </c>
      <c r="G393" s="38" t="s">
        <v>11038</v>
      </c>
      <c r="H393" s="38">
        <v>368.0</v>
      </c>
      <c r="I393" s="172">
        <v>0.0</v>
      </c>
      <c r="J393" s="38"/>
      <c r="K393" s="38" t="s">
        <v>11035</v>
      </c>
      <c r="L393" s="38">
        <v>0.0</v>
      </c>
      <c r="M393" s="38">
        <v>7.0</v>
      </c>
    </row>
    <row r="394">
      <c r="A394" s="38">
        <v>393.0</v>
      </c>
      <c r="B394" s="38" t="s">
        <v>11110</v>
      </c>
      <c r="C394" s="38" t="s">
        <v>3803</v>
      </c>
      <c r="D394" s="171" t="s">
        <v>920</v>
      </c>
      <c r="E394" s="171"/>
      <c r="F394" s="38" t="s">
        <v>11036</v>
      </c>
      <c r="G394" s="38" t="s">
        <v>11042</v>
      </c>
      <c r="H394" s="38">
        <v>482.0</v>
      </c>
      <c r="I394" s="172">
        <v>0.0</v>
      </c>
      <c r="J394" s="38"/>
      <c r="K394" s="38" t="s">
        <v>11035</v>
      </c>
      <c r="L394" s="38">
        <v>0.0</v>
      </c>
      <c r="M394" s="38">
        <v>7.0</v>
      </c>
    </row>
    <row r="395">
      <c r="A395" s="38">
        <v>394.0</v>
      </c>
      <c r="B395" s="38" t="s">
        <v>11110</v>
      </c>
      <c r="C395" s="38" t="s">
        <v>3803</v>
      </c>
      <c r="D395" s="171" t="s">
        <v>920</v>
      </c>
      <c r="E395" s="171"/>
      <c r="F395" s="38" t="s">
        <v>11036</v>
      </c>
      <c r="G395" s="38" t="s">
        <v>11042</v>
      </c>
      <c r="H395" s="38">
        <v>531.0</v>
      </c>
      <c r="I395" s="172">
        <v>0.0</v>
      </c>
      <c r="J395" s="38"/>
      <c r="K395" s="38" t="s">
        <v>11035</v>
      </c>
      <c r="L395" s="38">
        <v>0.0</v>
      </c>
      <c r="M395" s="38">
        <v>7.0</v>
      </c>
    </row>
    <row r="396">
      <c r="A396" s="38">
        <v>395.0</v>
      </c>
      <c r="B396" s="38" t="s">
        <v>11110</v>
      </c>
      <c r="C396" s="38" t="s">
        <v>11111</v>
      </c>
      <c r="D396" s="171" t="s">
        <v>920</v>
      </c>
      <c r="E396" s="171"/>
      <c r="F396" s="38" t="s">
        <v>11034</v>
      </c>
      <c r="G396" s="38"/>
      <c r="H396" s="38">
        <v>491.0</v>
      </c>
      <c r="I396" s="172">
        <v>0.0</v>
      </c>
      <c r="J396" s="38"/>
      <c r="K396" s="38" t="s">
        <v>11035</v>
      </c>
      <c r="L396" s="38">
        <v>0.0</v>
      </c>
      <c r="M396" s="38">
        <v>23.0</v>
      </c>
    </row>
    <row r="397">
      <c r="A397" s="38">
        <v>396.0</v>
      </c>
      <c r="B397" s="38" t="s">
        <v>11110</v>
      </c>
      <c r="C397" s="38" t="s">
        <v>11111</v>
      </c>
      <c r="D397" s="171" t="s">
        <v>920</v>
      </c>
      <c r="E397" s="171"/>
      <c r="F397" s="38" t="s">
        <v>11036</v>
      </c>
      <c r="G397" s="38" t="s">
        <v>11038</v>
      </c>
      <c r="H397" s="38">
        <v>366.0</v>
      </c>
      <c r="I397" s="172">
        <v>0.0</v>
      </c>
      <c r="J397" s="38"/>
      <c r="K397" s="38" t="s">
        <v>11035</v>
      </c>
      <c r="L397" s="38">
        <v>0.0</v>
      </c>
      <c r="M397" s="38">
        <v>23.0</v>
      </c>
    </row>
    <row r="398">
      <c r="A398" s="38">
        <v>397.0</v>
      </c>
      <c r="B398" s="38" t="s">
        <v>11110</v>
      </c>
      <c r="C398" s="38" t="s">
        <v>11111</v>
      </c>
      <c r="D398" s="171" t="s">
        <v>920</v>
      </c>
      <c r="E398" s="171"/>
      <c r="F398" s="38" t="s">
        <v>11036</v>
      </c>
      <c r="G398" s="38" t="s">
        <v>11042</v>
      </c>
      <c r="H398" s="38">
        <v>483.0</v>
      </c>
      <c r="I398" s="172">
        <v>0.0</v>
      </c>
      <c r="J398" s="38"/>
      <c r="K398" s="38" t="s">
        <v>11035</v>
      </c>
      <c r="L398" s="38">
        <v>0.0</v>
      </c>
      <c r="M398" s="38">
        <v>23.0</v>
      </c>
    </row>
    <row r="399">
      <c r="A399" s="38">
        <v>398.0</v>
      </c>
      <c r="B399" s="38" t="s">
        <v>11110</v>
      </c>
      <c r="C399" s="38" t="s">
        <v>11111</v>
      </c>
      <c r="D399" s="171" t="s">
        <v>920</v>
      </c>
      <c r="E399" s="171"/>
      <c r="F399" s="38" t="s">
        <v>11036</v>
      </c>
      <c r="G399" s="38" t="s">
        <v>11042</v>
      </c>
      <c r="H399" s="38">
        <v>523.0</v>
      </c>
      <c r="I399" s="172">
        <v>0.0</v>
      </c>
      <c r="J399" s="38"/>
      <c r="K399" s="38" t="s">
        <v>11035</v>
      </c>
      <c r="L399" s="38">
        <v>0.0</v>
      </c>
      <c r="M399" s="38">
        <v>23.0</v>
      </c>
    </row>
    <row r="400">
      <c r="A400" s="38">
        <v>399.0</v>
      </c>
      <c r="B400" s="38" t="s">
        <v>11110</v>
      </c>
      <c r="C400" s="38" t="s">
        <v>11112</v>
      </c>
      <c r="D400" s="171" t="s">
        <v>920</v>
      </c>
      <c r="E400" s="171"/>
      <c r="F400" s="38" t="s">
        <v>11036</v>
      </c>
      <c r="G400" s="38" t="s">
        <v>11038</v>
      </c>
      <c r="H400" s="38">
        <v>379.0</v>
      </c>
      <c r="I400" s="172">
        <v>0.0</v>
      </c>
      <c r="J400" s="38"/>
      <c r="K400" s="38" t="s">
        <v>11035</v>
      </c>
      <c r="L400" s="38">
        <v>0.0</v>
      </c>
      <c r="M400" s="38">
        <v>23.0</v>
      </c>
    </row>
    <row r="401">
      <c r="A401" s="38">
        <v>400.0</v>
      </c>
      <c r="B401" s="38" t="s">
        <v>11110</v>
      </c>
      <c r="C401" s="38" t="s">
        <v>11112</v>
      </c>
      <c r="D401" s="171" t="s">
        <v>920</v>
      </c>
      <c r="E401" s="171"/>
      <c r="F401" s="38" t="s">
        <v>11036</v>
      </c>
      <c r="G401" s="38" t="s">
        <v>11042</v>
      </c>
      <c r="H401" s="38">
        <v>489.0</v>
      </c>
      <c r="I401" s="172">
        <v>0.0</v>
      </c>
      <c r="J401" s="38"/>
      <c r="K401" s="38" t="s">
        <v>11035</v>
      </c>
      <c r="L401" s="38">
        <v>0.0</v>
      </c>
      <c r="M401" s="38">
        <v>23.0</v>
      </c>
    </row>
    <row r="402">
      <c r="A402" s="38">
        <v>401.0</v>
      </c>
      <c r="B402" s="38" t="s">
        <v>11110</v>
      </c>
      <c r="C402" s="38" t="s">
        <v>11112</v>
      </c>
      <c r="D402" s="171" t="s">
        <v>920</v>
      </c>
      <c r="E402" s="171"/>
      <c r="F402" s="38" t="s">
        <v>11036</v>
      </c>
      <c r="G402" s="38" t="s">
        <v>11042</v>
      </c>
      <c r="H402" s="38">
        <v>522.0</v>
      </c>
      <c r="I402" s="172">
        <v>0.0</v>
      </c>
      <c r="J402" s="38"/>
      <c r="K402" s="38" t="s">
        <v>11035</v>
      </c>
      <c r="L402" s="38">
        <v>0.0</v>
      </c>
      <c r="M402" s="38">
        <v>23.0</v>
      </c>
    </row>
    <row r="403">
      <c r="A403" s="38">
        <v>402.0</v>
      </c>
      <c r="B403" s="38" t="s">
        <v>11110</v>
      </c>
      <c r="C403" s="38" t="s">
        <v>11113</v>
      </c>
      <c r="D403" s="171" t="s">
        <v>920</v>
      </c>
      <c r="E403" s="171"/>
      <c r="F403" s="38" t="s">
        <v>11036</v>
      </c>
      <c r="G403" s="38" t="s">
        <v>11038</v>
      </c>
      <c r="H403" s="38">
        <v>383.0</v>
      </c>
      <c r="I403" s="172">
        <v>0.0</v>
      </c>
      <c r="J403" s="38"/>
      <c r="K403" s="38" t="s">
        <v>11035</v>
      </c>
      <c r="L403" s="38">
        <v>0.0</v>
      </c>
      <c r="M403" s="38">
        <v>23.0</v>
      </c>
    </row>
    <row r="404">
      <c r="A404" s="38">
        <v>403.0</v>
      </c>
      <c r="B404" s="38" t="s">
        <v>11110</v>
      </c>
      <c r="C404" s="38" t="s">
        <v>11113</v>
      </c>
      <c r="D404" s="171" t="s">
        <v>920</v>
      </c>
      <c r="E404" s="171"/>
      <c r="F404" s="38" t="s">
        <v>11036</v>
      </c>
      <c r="G404" s="38" t="s">
        <v>11042</v>
      </c>
      <c r="H404" s="38">
        <v>482.0</v>
      </c>
      <c r="I404" s="172">
        <v>0.0</v>
      </c>
      <c r="J404" s="38"/>
      <c r="K404" s="38" t="s">
        <v>11035</v>
      </c>
      <c r="L404" s="38">
        <v>0.0</v>
      </c>
      <c r="M404" s="38">
        <v>23.0</v>
      </c>
    </row>
    <row r="405">
      <c r="A405" s="38">
        <v>404.0</v>
      </c>
      <c r="B405" s="38" t="s">
        <v>11110</v>
      </c>
      <c r="C405" s="38" t="s">
        <v>11113</v>
      </c>
      <c r="D405" s="171" t="s">
        <v>920</v>
      </c>
      <c r="E405" s="171"/>
      <c r="F405" s="38" t="s">
        <v>11036</v>
      </c>
      <c r="G405" s="38" t="s">
        <v>11042</v>
      </c>
      <c r="H405" s="38">
        <v>521.0</v>
      </c>
      <c r="I405" s="172">
        <v>0.0</v>
      </c>
      <c r="J405" s="38"/>
      <c r="K405" s="38" t="s">
        <v>11035</v>
      </c>
      <c r="L405" s="38">
        <v>0.0</v>
      </c>
      <c r="M405" s="38">
        <v>23.0</v>
      </c>
    </row>
    <row r="406">
      <c r="A406" s="38">
        <v>405.0</v>
      </c>
      <c r="B406" s="38" t="s">
        <v>11110</v>
      </c>
      <c r="C406" s="38" t="s">
        <v>11114</v>
      </c>
      <c r="D406" s="171" t="s">
        <v>920</v>
      </c>
      <c r="E406" s="171"/>
      <c r="F406" s="38" t="s">
        <v>11034</v>
      </c>
      <c r="G406" s="38"/>
      <c r="H406" s="38">
        <v>495.0</v>
      </c>
      <c r="I406" s="172">
        <v>0.0</v>
      </c>
      <c r="J406" s="38"/>
      <c r="K406" s="38" t="s">
        <v>11035</v>
      </c>
      <c r="L406" s="38">
        <v>0.0</v>
      </c>
      <c r="M406" s="38">
        <v>23.0</v>
      </c>
    </row>
    <row r="407">
      <c r="A407" s="38">
        <v>406.0</v>
      </c>
      <c r="B407" s="38" t="s">
        <v>11110</v>
      </c>
      <c r="C407" s="38" t="s">
        <v>11114</v>
      </c>
      <c r="D407" s="171" t="s">
        <v>920</v>
      </c>
      <c r="E407" s="171"/>
      <c r="F407" s="38" t="s">
        <v>11036</v>
      </c>
      <c r="G407" s="38" t="s">
        <v>11038</v>
      </c>
      <c r="H407" s="38">
        <v>364.0</v>
      </c>
      <c r="I407" s="172">
        <v>0.0</v>
      </c>
      <c r="J407" s="38"/>
      <c r="K407" s="38" t="s">
        <v>11035</v>
      </c>
      <c r="L407" s="38">
        <v>0.0</v>
      </c>
      <c r="M407" s="38">
        <v>23.0</v>
      </c>
    </row>
    <row r="408">
      <c r="A408" s="38">
        <v>407.0</v>
      </c>
      <c r="B408" s="38" t="s">
        <v>11110</v>
      </c>
      <c r="C408" s="38" t="s">
        <v>11114</v>
      </c>
      <c r="D408" s="171" t="s">
        <v>920</v>
      </c>
      <c r="E408" s="171"/>
      <c r="F408" s="38" t="s">
        <v>11036</v>
      </c>
      <c r="G408" s="38" t="s">
        <v>11042</v>
      </c>
      <c r="H408" s="38">
        <v>473.0</v>
      </c>
      <c r="I408" s="172">
        <v>0.0</v>
      </c>
      <c r="J408" s="38"/>
      <c r="K408" s="38" t="s">
        <v>11035</v>
      </c>
      <c r="L408" s="38">
        <v>0.0</v>
      </c>
      <c r="M408" s="38">
        <v>23.0</v>
      </c>
    </row>
    <row r="409">
      <c r="A409" s="38">
        <v>408.0</v>
      </c>
      <c r="B409" s="38" t="s">
        <v>11110</v>
      </c>
      <c r="C409" s="38" t="s">
        <v>11114</v>
      </c>
      <c r="D409" s="171" t="s">
        <v>920</v>
      </c>
      <c r="E409" s="171"/>
      <c r="F409" s="38" t="s">
        <v>11036</v>
      </c>
      <c r="G409" s="38" t="s">
        <v>11042</v>
      </c>
      <c r="H409" s="38">
        <v>526.0</v>
      </c>
      <c r="I409" s="172">
        <v>0.0</v>
      </c>
      <c r="J409" s="38"/>
      <c r="K409" s="38" t="s">
        <v>11035</v>
      </c>
      <c r="L409" s="38">
        <v>0.0</v>
      </c>
      <c r="M409" s="38">
        <v>23.0</v>
      </c>
    </row>
    <row r="410">
      <c r="A410" s="38">
        <v>409.0</v>
      </c>
      <c r="B410" s="38" t="s">
        <v>11110</v>
      </c>
      <c r="C410" s="38" t="s">
        <v>11115</v>
      </c>
      <c r="D410" s="171" t="s">
        <v>920</v>
      </c>
      <c r="E410" s="171"/>
      <c r="F410" s="38" t="s">
        <v>11034</v>
      </c>
      <c r="G410" s="38"/>
      <c r="H410" s="38">
        <v>495.0</v>
      </c>
      <c r="I410" s="172">
        <v>0.0</v>
      </c>
      <c r="J410" s="38"/>
      <c r="K410" s="38" t="s">
        <v>11035</v>
      </c>
      <c r="L410" s="38">
        <v>0.0</v>
      </c>
      <c r="M410" s="38">
        <v>23.0</v>
      </c>
    </row>
    <row r="411">
      <c r="A411" s="38">
        <v>410.0</v>
      </c>
      <c r="B411" s="38" t="s">
        <v>11110</v>
      </c>
      <c r="C411" s="38" t="s">
        <v>11115</v>
      </c>
      <c r="D411" s="171" t="s">
        <v>920</v>
      </c>
      <c r="E411" s="171"/>
      <c r="F411" s="38" t="s">
        <v>11036</v>
      </c>
      <c r="G411" s="38" t="s">
        <v>11038</v>
      </c>
      <c r="H411" s="38">
        <v>371.0</v>
      </c>
      <c r="I411" s="172">
        <v>0.0</v>
      </c>
      <c r="J411" s="38"/>
      <c r="K411" s="38" t="s">
        <v>11035</v>
      </c>
      <c r="L411" s="38">
        <v>0.0</v>
      </c>
      <c r="M411" s="38">
        <v>23.0</v>
      </c>
    </row>
    <row r="412">
      <c r="A412" s="38">
        <v>411.0</v>
      </c>
      <c r="B412" s="38" t="s">
        <v>11110</v>
      </c>
      <c r="C412" s="38" t="s">
        <v>11115</v>
      </c>
      <c r="D412" s="171" t="s">
        <v>920</v>
      </c>
      <c r="E412" s="171"/>
      <c r="F412" s="38" t="s">
        <v>11036</v>
      </c>
      <c r="G412" s="38" t="s">
        <v>11042</v>
      </c>
      <c r="H412" s="38">
        <v>477.0</v>
      </c>
      <c r="I412" s="172">
        <v>0.0</v>
      </c>
      <c r="J412" s="38"/>
      <c r="K412" s="38" t="s">
        <v>11035</v>
      </c>
      <c r="L412" s="38">
        <v>0.0</v>
      </c>
      <c r="M412" s="38">
        <v>23.0</v>
      </c>
    </row>
    <row r="413">
      <c r="A413" s="38">
        <v>412.0</v>
      </c>
      <c r="B413" s="38" t="s">
        <v>11110</v>
      </c>
      <c r="C413" s="38" t="s">
        <v>11115</v>
      </c>
      <c r="D413" s="171" t="s">
        <v>920</v>
      </c>
      <c r="E413" s="171"/>
      <c r="F413" s="38" t="s">
        <v>11036</v>
      </c>
      <c r="G413" s="38" t="s">
        <v>11042</v>
      </c>
      <c r="H413" s="38">
        <v>515.0</v>
      </c>
      <c r="I413" s="172">
        <v>0.0</v>
      </c>
      <c r="J413" s="38"/>
      <c r="K413" s="38" t="s">
        <v>11035</v>
      </c>
      <c r="L413" s="38">
        <v>0.0</v>
      </c>
      <c r="M413" s="38">
        <v>23.0</v>
      </c>
    </row>
    <row r="414">
      <c r="A414" s="38">
        <v>413.0</v>
      </c>
      <c r="B414" s="38" t="s">
        <v>2581</v>
      </c>
      <c r="C414" s="38" t="s">
        <v>2582</v>
      </c>
      <c r="D414" s="171" t="s">
        <v>920</v>
      </c>
      <c r="E414" s="171"/>
      <c r="F414" s="38" t="s">
        <v>11034</v>
      </c>
      <c r="G414" s="38"/>
      <c r="H414" s="38">
        <v>496.0</v>
      </c>
      <c r="I414" s="172">
        <v>0.0</v>
      </c>
      <c r="J414" s="38"/>
      <c r="K414" s="38" t="s">
        <v>11035</v>
      </c>
      <c r="L414" s="38">
        <v>0.0</v>
      </c>
      <c r="M414" s="38">
        <v>23.0</v>
      </c>
    </row>
    <row r="415">
      <c r="A415" s="38">
        <v>414.0</v>
      </c>
      <c r="B415" s="38" t="s">
        <v>2581</v>
      </c>
      <c r="C415" s="38" t="s">
        <v>2582</v>
      </c>
      <c r="D415" s="171" t="s">
        <v>920</v>
      </c>
      <c r="E415" s="171"/>
      <c r="F415" s="38" t="s">
        <v>11036</v>
      </c>
      <c r="G415" s="38" t="s">
        <v>11038</v>
      </c>
      <c r="H415" s="38">
        <v>419.0</v>
      </c>
      <c r="I415" s="172">
        <v>0.0</v>
      </c>
      <c r="J415" s="38"/>
      <c r="K415" s="38" t="s">
        <v>11035</v>
      </c>
      <c r="L415" s="38">
        <v>0.0</v>
      </c>
      <c r="M415" s="38">
        <v>23.0</v>
      </c>
    </row>
    <row r="416">
      <c r="A416" s="38">
        <v>415.0</v>
      </c>
      <c r="B416" s="38" t="s">
        <v>2581</v>
      </c>
      <c r="C416" s="38" t="s">
        <v>2582</v>
      </c>
      <c r="D416" s="171" t="s">
        <v>920</v>
      </c>
      <c r="E416" s="171"/>
      <c r="F416" s="38" t="s">
        <v>11036</v>
      </c>
      <c r="G416" s="38" t="s">
        <v>11042</v>
      </c>
      <c r="H416" s="38">
        <v>482.0</v>
      </c>
      <c r="I416" s="172">
        <v>0.0</v>
      </c>
      <c r="J416" s="38"/>
      <c r="K416" s="38" t="s">
        <v>11035</v>
      </c>
      <c r="L416" s="38">
        <v>0.0</v>
      </c>
      <c r="M416" s="38">
        <v>23.0</v>
      </c>
    </row>
    <row r="417">
      <c r="A417" s="38">
        <v>416.0</v>
      </c>
      <c r="B417" s="38" t="s">
        <v>2581</v>
      </c>
      <c r="C417" s="38" t="s">
        <v>2582</v>
      </c>
      <c r="D417" s="171" t="s">
        <v>920</v>
      </c>
      <c r="E417" s="171"/>
      <c r="F417" s="38" t="s">
        <v>11036</v>
      </c>
      <c r="G417" s="38" t="s">
        <v>11042</v>
      </c>
      <c r="H417" s="38">
        <v>522.0</v>
      </c>
      <c r="I417" s="172">
        <v>0.0</v>
      </c>
      <c r="J417" s="38"/>
      <c r="K417" s="38" t="s">
        <v>11035</v>
      </c>
      <c r="L417" s="38">
        <v>0.0</v>
      </c>
      <c r="M417" s="38">
        <v>23.0</v>
      </c>
    </row>
    <row r="418">
      <c r="A418" s="38">
        <v>417.0</v>
      </c>
      <c r="B418" s="38" t="s">
        <v>11116</v>
      </c>
      <c r="C418" s="38" t="s">
        <v>11117</v>
      </c>
      <c r="D418" s="171" t="s">
        <v>920</v>
      </c>
      <c r="E418" s="171"/>
      <c r="F418" s="38" t="s">
        <v>11034</v>
      </c>
      <c r="G418" s="38"/>
      <c r="H418" s="38">
        <v>496.0</v>
      </c>
      <c r="I418" s="172">
        <v>0.0</v>
      </c>
      <c r="J418" s="38"/>
      <c r="K418" s="38" t="s">
        <v>11035</v>
      </c>
      <c r="L418" s="38">
        <v>0.0</v>
      </c>
      <c r="M418" s="38">
        <v>23.0</v>
      </c>
    </row>
    <row r="419">
      <c r="A419" s="38">
        <v>418.0</v>
      </c>
      <c r="B419" s="38" t="s">
        <v>11116</v>
      </c>
      <c r="C419" s="38" t="s">
        <v>11117</v>
      </c>
      <c r="D419" s="171" t="s">
        <v>920</v>
      </c>
      <c r="E419" s="171"/>
      <c r="F419" s="38" t="s">
        <v>11036</v>
      </c>
      <c r="G419" s="38" t="s">
        <v>11038</v>
      </c>
      <c r="H419" s="38">
        <v>453.0</v>
      </c>
      <c r="I419" s="172">
        <v>0.0</v>
      </c>
      <c r="J419" s="38"/>
      <c r="K419" s="38" t="s">
        <v>11035</v>
      </c>
      <c r="L419" s="38">
        <v>0.0</v>
      </c>
      <c r="M419" s="38">
        <v>23.0</v>
      </c>
    </row>
    <row r="420">
      <c r="A420" s="38">
        <v>419.0</v>
      </c>
      <c r="B420" s="38" t="s">
        <v>11116</v>
      </c>
      <c r="C420" s="38" t="s">
        <v>11117</v>
      </c>
      <c r="D420" s="171" t="s">
        <v>920</v>
      </c>
      <c r="E420" s="171"/>
      <c r="F420" s="38" t="s">
        <v>11036</v>
      </c>
      <c r="G420" s="38" t="s">
        <v>11042</v>
      </c>
      <c r="H420" s="38">
        <v>527.0</v>
      </c>
      <c r="I420" s="172">
        <v>0.0</v>
      </c>
      <c r="J420" s="38"/>
      <c r="K420" s="38" t="s">
        <v>11035</v>
      </c>
      <c r="L420" s="38">
        <v>0.0</v>
      </c>
      <c r="M420" s="38">
        <v>23.0</v>
      </c>
    </row>
    <row r="421">
      <c r="A421" s="38">
        <v>420.0</v>
      </c>
      <c r="B421" s="38" t="s">
        <v>11116</v>
      </c>
      <c r="C421" s="38" t="s">
        <v>11117</v>
      </c>
      <c r="D421" s="171" t="s">
        <v>920</v>
      </c>
      <c r="E421" s="171"/>
      <c r="F421" s="38" t="s">
        <v>11036</v>
      </c>
      <c r="G421" s="38" t="s">
        <v>11042</v>
      </c>
      <c r="H421" s="38">
        <v>566.0</v>
      </c>
      <c r="I421" s="172">
        <v>0.0</v>
      </c>
      <c r="J421" s="38"/>
      <c r="K421" s="38" t="s">
        <v>11035</v>
      </c>
      <c r="L421" s="38">
        <v>0.0</v>
      </c>
      <c r="M421" s="38">
        <v>23.0</v>
      </c>
    </row>
    <row r="422">
      <c r="A422" s="38">
        <v>421.0</v>
      </c>
      <c r="B422" s="38" t="s">
        <v>1073</v>
      </c>
      <c r="C422" s="38" t="s">
        <v>11118</v>
      </c>
      <c r="D422" s="171" t="s">
        <v>920</v>
      </c>
      <c r="E422" s="171"/>
      <c r="F422" s="38" t="s">
        <v>11034</v>
      </c>
      <c r="G422" s="38"/>
      <c r="H422" s="38">
        <v>510.0</v>
      </c>
      <c r="I422" s="172">
        <v>0.0</v>
      </c>
      <c r="J422" s="38"/>
      <c r="K422" s="38" t="s">
        <v>11035</v>
      </c>
      <c r="L422" s="38">
        <v>0.0</v>
      </c>
      <c r="M422" s="38">
        <v>23.0</v>
      </c>
    </row>
    <row r="423">
      <c r="A423" s="38">
        <v>422.0</v>
      </c>
      <c r="B423" s="38" t="s">
        <v>1073</v>
      </c>
      <c r="C423" s="38" t="s">
        <v>11118</v>
      </c>
      <c r="D423" s="171" t="s">
        <v>920</v>
      </c>
      <c r="E423" s="171"/>
      <c r="F423" s="38" t="s">
        <v>11036</v>
      </c>
      <c r="G423" s="38" t="s">
        <v>11038</v>
      </c>
      <c r="H423" s="38">
        <v>371.0</v>
      </c>
      <c r="I423" s="172">
        <v>0.0</v>
      </c>
      <c r="J423" s="38"/>
      <c r="K423" s="38" t="s">
        <v>11035</v>
      </c>
      <c r="L423" s="38">
        <v>0.0</v>
      </c>
      <c r="M423" s="38">
        <v>23.0</v>
      </c>
    </row>
    <row r="424">
      <c r="A424" s="38">
        <v>423.0</v>
      </c>
      <c r="B424" s="38" t="s">
        <v>1073</v>
      </c>
      <c r="C424" s="38" t="s">
        <v>11118</v>
      </c>
      <c r="D424" s="171" t="s">
        <v>920</v>
      </c>
      <c r="E424" s="171"/>
      <c r="F424" s="38" t="s">
        <v>11036</v>
      </c>
      <c r="G424" s="38" t="s">
        <v>11042</v>
      </c>
      <c r="H424" s="38">
        <v>492.0</v>
      </c>
      <c r="I424" s="172">
        <v>0.0</v>
      </c>
      <c r="J424" s="38"/>
      <c r="K424" s="38" t="s">
        <v>11035</v>
      </c>
      <c r="L424" s="38">
        <v>0.0</v>
      </c>
      <c r="M424" s="38">
        <v>23.0</v>
      </c>
    </row>
    <row r="425">
      <c r="A425" s="38">
        <v>424.0</v>
      </c>
      <c r="B425" s="38" t="s">
        <v>1073</v>
      </c>
      <c r="C425" s="38" t="s">
        <v>11118</v>
      </c>
      <c r="D425" s="171" t="s">
        <v>920</v>
      </c>
      <c r="E425" s="171"/>
      <c r="F425" s="38" t="s">
        <v>11036</v>
      </c>
      <c r="G425" s="38" t="s">
        <v>11042</v>
      </c>
      <c r="H425" s="38">
        <v>531.0</v>
      </c>
      <c r="I425" s="172">
        <v>0.0</v>
      </c>
      <c r="J425" s="38"/>
      <c r="K425" s="38" t="s">
        <v>11035</v>
      </c>
      <c r="L425" s="38">
        <v>0.0</v>
      </c>
      <c r="M425" s="38">
        <v>23.0</v>
      </c>
    </row>
    <row r="426">
      <c r="A426" s="38">
        <v>425.0</v>
      </c>
      <c r="B426" s="38" t="s">
        <v>1073</v>
      </c>
      <c r="C426" s="38" t="s">
        <v>1074</v>
      </c>
      <c r="D426" s="171" t="s">
        <v>920</v>
      </c>
      <c r="E426" s="171"/>
      <c r="F426" s="38" t="s">
        <v>11034</v>
      </c>
      <c r="G426" s="38"/>
      <c r="H426" s="38">
        <v>505.0</v>
      </c>
      <c r="I426" s="172">
        <v>0.0</v>
      </c>
      <c r="J426" s="38"/>
      <c r="K426" s="38" t="s">
        <v>11035</v>
      </c>
      <c r="L426" s="38">
        <v>0.0</v>
      </c>
      <c r="M426" s="38">
        <v>38.0</v>
      </c>
    </row>
    <row r="427">
      <c r="A427" s="38">
        <v>426.0</v>
      </c>
      <c r="B427" s="38" t="s">
        <v>1073</v>
      </c>
      <c r="C427" s="38" t="s">
        <v>1074</v>
      </c>
      <c r="D427" s="171" t="s">
        <v>920</v>
      </c>
      <c r="E427" s="171"/>
      <c r="F427" s="38" t="s">
        <v>11036</v>
      </c>
      <c r="G427" s="38" t="s">
        <v>11038</v>
      </c>
      <c r="H427" s="38">
        <v>378.0</v>
      </c>
      <c r="I427" s="172">
        <v>0.0</v>
      </c>
      <c r="J427" s="38"/>
      <c r="K427" s="38" t="s">
        <v>11035</v>
      </c>
      <c r="L427" s="38">
        <v>0.0</v>
      </c>
      <c r="M427" s="38">
        <v>38.0</v>
      </c>
    </row>
    <row r="428">
      <c r="A428" s="38">
        <v>427.0</v>
      </c>
      <c r="B428" s="38" t="s">
        <v>1073</v>
      </c>
      <c r="C428" s="38" t="s">
        <v>1074</v>
      </c>
      <c r="D428" s="171" t="s">
        <v>920</v>
      </c>
      <c r="E428" s="171"/>
      <c r="F428" s="38" t="s">
        <v>11036</v>
      </c>
      <c r="G428" s="38" t="s">
        <v>11042</v>
      </c>
      <c r="H428" s="38">
        <v>482.0</v>
      </c>
      <c r="I428" s="172">
        <v>0.0</v>
      </c>
      <c r="J428" s="38"/>
      <c r="K428" s="38" t="s">
        <v>11035</v>
      </c>
      <c r="L428" s="38">
        <v>0.0</v>
      </c>
      <c r="M428" s="38">
        <v>38.0</v>
      </c>
    </row>
    <row r="429">
      <c r="A429" s="38">
        <v>428.0</v>
      </c>
      <c r="B429" s="38" t="s">
        <v>1073</v>
      </c>
      <c r="C429" s="38" t="s">
        <v>1074</v>
      </c>
      <c r="D429" s="171" t="s">
        <v>920</v>
      </c>
      <c r="E429" s="171"/>
      <c r="F429" s="38" t="s">
        <v>11036</v>
      </c>
      <c r="G429" s="38" t="s">
        <v>11042</v>
      </c>
      <c r="H429" s="38">
        <v>535.0</v>
      </c>
      <c r="I429" s="172">
        <v>0.0</v>
      </c>
      <c r="J429" s="38"/>
      <c r="K429" s="38" t="s">
        <v>11035</v>
      </c>
      <c r="L429" s="38">
        <v>0.0</v>
      </c>
      <c r="M429" s="38">
        <v>38.0</v>
      </c>
    </row>
    <row r="430">
      <c r="A430" s="38">
        <v>429.0</v>
      </c>
      <c r="B430" s="38" t="s">
        <v>1078</v>
      </c>
      <c r="C430" s="38" t="s">
        <v>11119</v>
      </c>
      <c r="D430" s="171" t="s">
        <v>920</v>
      </c>
      <c r="E430" s="171"/>
      <c r="F430" s="38" t="s">
        <v>11036</v>
      </c>
      <c r="G430" s="38" t="s">
        <v>11038</v>
      </c>
      <c r="H430" s="38">
        <v>456.0</v>
      </c>
      <c r="I430" s="172">
        <v>0.0</v>
      </c>
      <c r="J430" s="38"/>
      <c r="K430" s="38" t="s">
        <v>11035</v>
      </c>
      <c r="L430" s="38">
        <v>0.0</v>
      </c>
      <c r="M430" s="38">
        <v>8.0</v>
      </c>
    </row>
    <row r="431">
      <c r="A431" s="38">
        <v>430.0</v>
      </c>
      <c r="B431" s="38" t="s">
        <v>1078</v>
      </c>
      <c r="C431" s="38" t="s">
        <v>11119</v>
      </c>
      <c r="D431" s="171" t="s">
        <v>920</v>
      </c>
      <c r="E431" s="171"/>
      <c r="F431" s="38" t="s">
        <v>11036</v>
      </c>
      <c r="G431" s="38" t="s">
        <v>11042</v>
      </c>
      <c r="H431" s="38">
        <v>527.0</v>
      </c>
      <c r="I431" s="172">
        <v>0.0</v>
      </c>
      <c r="J431" s="38"/>
      <c r="K431" s="38" t="s">
        <v>11035</v>
      </c>
      <c r="L431" s="38">
        <v>0.0</v>
      </c>
      <c r="M431" s="38">
        <v>8.0</v>
      </c>
    </row>
    <row r="432">
      <c r="A432" s="38">
        <v>431.0</v>
      </c>
      <c r="B432" s="38" t="s">
        <v>1078</v>
      </c>
      <c r="C432" s="38" t="s">
        <v>11119</v>
      </c>
      <c r="D432" s="171" t="s">
        <v>920</v>
      </c>
      <c r="E432" s="171"/>
      <c r="F432" s="38" t="s">
        <v>11036</v>
      </c>
      <c r="G432" s="38" t="s">
        <v>11042</v>
      </c>
      <c r="H432" s="38">
        <v>567.0</v>
      </c>
      <c r="I432" s="172">
        <v>0.0</v>
      </c>
      <c r="J432" s="38"/>
      <c r="K432" s="38" t="s">
        <v>11035</v>
      </c>
      <c r="L432" s="38">
        <v>0.0</v>
      </c>
      <c r="M432" s="38">
        <v>8.0</v>
      </c>
    </row>
    <row r="433">
      <c r="A433" s="38">
        <v>432.0</v>
      </c>
      <c r="B433" s="38" t="s">
        <v>1078</v>
      </c>
      <c r="C433" s="38" t="s">
        <v>2655</v>
      </c>
      <c r="D433" s="171" t="s">
        <v>920</v>
      </c>
      <c r="E433" s="171"/>
      <c r="F433" s="38" t="s">
        <v>11034</v>
      </c>
      <c r="G433" s="38"/>
      <c r="H433" s="38">
        <v>503.0</v>
      </c>
      <c r="I433" s="172">
        <v>0.0</v>
      </c>
      <c r="J433" s="38"/>
      <c r="K433" s="38" t="s">
        <v>11035</v>
      </c>
      <c r="L433" s="38">
        <v>0.0</v>
      </c>
      <c r="M433" s="38">
        <v>8.0</v>
      </c>
    </row>
    <row r="434">
      <c r="A434" s="38">
        <v>433.0</v>
      </c>
      <c r="B434" s="38" t="s">
        <v>1078</v>
      </c>
      <c r="C434" s="38" t="s">
        <v>2655</v>
      </c>
      <c r="D434" s="171" t="s">
        <v>920</v>
      </c>
      <c r="E434" s="171"/>
      <c r="F434" s="38" t="s">
        <v>11036</v>
      </c>
      <c r="G434" s="38" t="s">
        <v>11038</v>
      </c>
      <c r="H434" s="38">
        <v>455.0</v>
      </c>
      <c r="I434" s="172">
        <v>0.0</v>
      </c>
      <c r="J434" s="38"/>
      <c r="K434" s="38" t="s">
        <v>11035</v>
      </c>
      <c r="L434" s="38">
        <v>0.0</v>
      </c>
      <c r="M434" s="38">
        <v>8.0</v>
      </c>
    </row>
    <row r="435">
      <c r="A435" s="38">
        <v>434.0</v>
      </c>
      <c r="B435" s="38" t="s">
        <v>1078</v>
      </c>
      <c r="C435" s="38" t="s">
        <v>2655</v>
      </c>
      <c r="D435" s="171" t="s">
        <v>920</v>
      </c>
      <c r="E435" s="171"/>
      <c r="F435" s="38" t="s">
        <v>11036</v>
      </c>
      <c r="G435" s="38" t="s">
        <v>11042</v>
      </c>
      <c r="H435" s="38">
        <v>526.0</v>
      </c>
      <c r="I435" s="172">
        <v>0.0</v>
      </c>
      <c r="J435" s="38"/>
      <c r="K435" s="38" t="s">
        <v>11035</v>
      </c>
      <c r="L435" s="38">
        <v>0.0</v>
      </c>
      <c r="M435" s="38">
        <v>8.0</v>
      </c>
    </row>
    <row r="436">
      <c r="A436" s="38">
        <v>435.0</v>
      </c>
      <c r="B436" s="38" t="s">
        <v>1078</v>
      </c>
      <c r="C436" s="38" t="s">
        <v>2655</v>
      </c>
      <c r="D436" s="171" t="s">
        <v>920</v>
      </c>
      <c r="E436" s="171"/>
      <c r="F436" s="38" t="s">
        <v>11036</v>
      </c>
      <c r="G436" s="38" t="s">
        <v>11042</v>
      </c>
      <c r="H436" s="38">
        <v>563.0</v>
      </c>
      <c r="I436" s="172">
        <v>0.0</v>
      </c>
      <c r="J436" s="38"/>
      <c r="K436" s="38" t="s">
        <v>11035</v>
      </c>
      <c r="L436" s="38">
        <v>0.0</v>
      </c>
      <c r="M436" s="38">
        <v>8.0</v>
      </c>
    </row>
    <row r="437">
      <c r="A437" s="38">
        <v>436.0</v>
      </c>
      <c r="B437" s="38" t="s">
        <v>1078</v>
      </c>
      <c r="C437" s="38" t="s">
        <v>2658</v>
      </c>
      <c r="D437" s="171" t="s">
        <v>920</v>
      </c>
      <c r="E437" s="171"/>
      <c r="F437" s="38" t="s">
        <v>11034</v>
      </c>
      <c r="G437" s="38"/>
      <c r="H437" s="38">
        <v>505.0</v>
      </c>
      <c r="I437" s="172">
        <v>0.0</v>
      </c>
      <c r="J437" s="38"/>
      <c r="K437" s="38" t="s">
        <v>11035</v>
      </c>
      <c r="L437" s="38">
        <v>0.0</v>
      </c>
      <c r="M437" s="38">
        <v>8.0</v>
      </c>
    </row>
    <row r="438">
      <c r="A438" s="38">
        <v>437.0</v>
      </c>
      <c r="B438" s="38" t="s">
        <v>1078</v>
      </c>
      <c r="C438" s="38" t="s">
        <v>2658</v>
      </c>
      <c r="D438" s="171" t="s">
        <v>920</v>
      </c>
      <c r="E438" s="171"/>
      <c r="F438" s="38" t="s">
        <v>11036</v>
      </c>
      <c r="G438" s="38" t="s">
        <v>11038</v>
      </c>
      <c r="H438" s="38">
        <v>451.0</v>
      </c>
      <c r="I438" s="172">
        <v>0.0</v>
      </c>
      <c r="J438" s="38"/>
      <c r="K438" s="38" t="s">
        <v>11035</v>
      </c>
      <c r="L438" s="38">
        <v>0.0</v>
      </c>
      <c r="M438" s="38">
        <v>8.0</v>
      </c>
    </row>
    <row r="439">
      <c r="A439" s="38">
        <v>438.0</v>
      </c>
      <c r="B439" s="38" t="s">
        <v>1078</v>
      </c>
      <c r="C439" s="38" t="s">
        <v>2658</v>
      </c>
      <c r="D439" s="171" t="s">
        <v>920</v>
      </c>
      <c r="E439" s="171"/>
      <c r="F439" s="38" t="s">
        <v>11036</v>
      </c>
      <c r="G439" s="38" t="s">
        <v>11042</v>
      </c>
      <c r="H439" s="38">
        <v>535.0</v>
      </c>
      <c r="I439" s="172">
        <v>0.0</v>
      </c>
      <c r="J439" s="38"/>
      <c r="K439" s="38" t="s">
        <v>11035</v>
      </c>
      <c r="L439" s="38">
        <v>0.0</v>
      </c>
      <c r="M439" s="38">
        <v>8.0</v>
      </c>
    </row>
    <row r="440">
      <c r="A440" s="38">
        <v>439.0</v>
      </c>
      <c r="B440" s="38" t="s">
        <v>1078</v>
      </c>
      <c r="C440" s="38" t="s">
        <v>2658</v>
      </c>
      <c r="D440" s="171" t="s">
        <v>920</v>
      </c>
      <c r="E440" s="171"/>
      <c r="F440" s="38" t="s">
        <v>11036</v>
      </c>
      <c r="G440" s="38" t="s">
        <v>11042</v>
      </c>
      <c r="H440" s="38">
        <v>562.0</v>
      </c>
      <c r="I440" s="172">
        <v>0.0</v>
      </c>
      <c r="J440" s="38"/>
      <c r="K440" s="38" t="s">
        <v>11035</v>
      </c>
      <c r="L440" s="38">
        <v>0.0</v>
      </c>
      <c r="M440" s="38">
        <v>8.0</v>
      </c>
    </row>
    <row r="441">
      <c r="A441" s="38">
        <v>440.0</v>
      </c>
      <c r="B441" s="38" t="s">
        <v>1078</v>
      </c>
      <c r="C441" s="38" t="s">
        <v>2658</v>
      </c>
      <c r="D441" s="171" t="s">
        <v>920</v>
      </c>
      <c r="E441" s="171"/>
      <c r="F441" s="38" t="s">
        <v>11036</v>
      </c>
      <c r="G441" s="38" t="s">
        <v>11041</v>
      </c>
      <c r="H441" s="38">
        <v>562.0</v>
      </c>
      <c r="I441" s="172">
        <v>0.0</v>
      </c>
      <c r="J441" s="38"/>
      <c r="K441" s="38" t="s">
        <v>11035</v>
      </c>
      <c r="L441" s="38">
        <v>0.0</v>
      </c>
      <c r="M441" s="38">
        <v>8.0</v>
      </c>
    </row>
    <row r="442">
      <c r="A442" s="38">
        <v>441.0</v>
      </c>
      <c r="B442" s="38" t="s">
        <v>1078</v>
      </c>
      <c r="C442" s="38" t="s">
        <v>11120</v>
      </c>
      <c r="D442" s="171" t="s">
        <v>920</v>
      </c>
      <c r="E442" s="171"/>
      <c r="F442" s="38" t="s">
        <v>11034</v>
      </c>
      <c r="G442" s="38"/>
      <c r="H442" s="38">
        <v>505.0</v>
      </c>
      <c r="I442" s="172">
        <v>0.0</v>
      </c>
      <c r="J442" s="38"/>
      <c r="K442" s="38" t="s">
        <v>11035</v>
      </c>
      <c r="L442" s="38">
        <v>0.0</v>
      </c>
      <c r="M442" s="38">
        <v>8.0</v>
      </c>
    </row>
    <row r="443">
      <c r="A443" s="38">
        <v>442.0</v>
      </c>
      <c r="B443" s="38" t="s">
        <v>1078</v>
      </c>
      <c r="C443" s="38" t="s">
        <v>11120</v>
      </c>
      <c r="D443" s="171" t="s">
        <v>920</v>
      </c>
      <c r="E443" s="171"/>
      <c r="F443" s="38" t="s">
        <v>11036</v>
      </c>
      <c r="G443" s="38" t="s">
        <v>11038</v>
      </c>
      <c r="H443" s="38">
        <v>455.0</v>
      </c>
      <c r="I443" s="172">
        <v>0.0</v>
      </c>
      <c r="J443" s="38"/>
      <c r="K443" s="38" t="s">
        <v>11035</v>
      </c>
      <c r="L443" s="38">
        <v>0.0</v>
      </c>
      <c r="M443" s="38">
        <v>8.0</v>
      </c>
    </row>
    <row r="444">
      <c r="A444" s="38">
        <v>443.0</v>
      </c>
      <c r="B444" s="38" t="s">
        <v>1078</v>
      </c>
      <c r="C444" s="38" t="s">
        <v>11120</v>
      </c>
      <c r="D444" s="171" t="s">
        <v>920</v>
      </c>
      <c r="E444" s="171"/>
      <c r="F444" s="38" t="s">
        <v>11036</v>
      </c>
      <c r="G444" s="38" t="s">
        <v>11042</v>
      </c>
      <c r="H444" s="38">
        <v>527.0</v>
      </c>
      <c r="I444" s="172">
        <v>0.0</v>
      </c>
      <c r="J444" s="38"/>
      <c r="K444" s="38" t="s">
        <v>11035</v>
      </c>
      <c r="L444" s="38">
        <v>0.0</v>
      </c>
      <c r="M444" s="38">
        <v>8.0</v>
      </c>
    </row>
    <row r="445">
      <c r="A445" s="38">
        <v>444.0</v>
      </c>
      <c r="B445" s="38" t="s">
        <v>1078</v>
      </c>
      <c r="C445" s="38" t="s">
        <v>11120</v>
      </c>
      <c r="D445" s="171" t="s">
        <v>920</v>
      </c>
      <c r="E445" s="171"/>
      <c r="F445" s="38" t="s">
        <v>11036</v>
      </c>
      <c r="G445" s="38" t="s">
        <v>11042</v>
      </c>
      <c r="H445" s="38">
        <v>561.0</v>
      </c>
      <c r="I445" s="172">
        <v>0.0</v>
      </c>
      <c r="J445" s="38"/>
      <c r="K445" s="38" t="s">
        <v>11035</v>
      </c>
      <c r="L445" s="38">
        <v>0.0</v>
      </c>
      <c r="M445" s="38">
        <v>8.0</v>
      </c>
    </row>
    <row r="446">
      <c r="A446" s="38">
        <v>445.0</v>
      </c>
      <c r="B446" s="38" t="s">
        <v>1078</v>
      </c>
      <c r="C446" s="38" t="s">
        <v>11120</v>
      </c>
      <c r="D446" s="171" t="s">
        <v>920</v>
      </c>
      <c r="E446" s="171"/>
      <c r="F446" s="38" t="s">
        <v>11036</v>
      </c>
      <c r="G446" s="38" t="s">
        <v>11041</v>
      </c>
      <c r="H446" s="38">
        <v>561.0</v>
      </c>
      <c r="I446" s="172">
        <v>0.0</v>
      </c>
      <c r="J446" s="38"/>
      <c r="K446" s="38" t="s">
        <v>11035</v>
      </c>
      <c r="L446" s="38">
        <v>0.0</v>
      </c>
      <c r="M446" s="38">
        <v>8.0</v>
      </c>
    </row>
    <row r="447">
      <c r="A447" s="38">
        <v>446.0</v>
      </c>
      <c r="B447" s="38" t="s">
        <v>1078</v>
      </c>
      <c r="C447" s="38" t="s">
        <v>1079</v>
      </c>
      <c r="D447" s="171" t="s">
        <v>920</v>
      </c>
      <c r="E447" s="171"/>
      <c r="F447" s="38" t="s">
        <v>11034</v>
      </c>
      <c r="G447" s="38"/>
      <c r="H447" s="38">
        <v>506.0</v>
      </c>
      <c r="I447" s="172">
        <v>0.0</v>
      </c>
      <c r="J447" s="38"/>
      <c r="K447" s="38" t="s">
        <v>11035</v>
      </c>
      <c r="L447" s="38">
        <v>0.0</v>
      </c>
      <c r="M447" s="38">
        <v>8.0</v>
      </c>
    </row>
    <row r="448">
      <c r="A448" s="38">
        <v>447.0</v>
      </c>
      <c r="B448" s="38" t="s">
        <v>1078</v>
      </c>
      <c r="C448" s="38" t="s">
        <v>1079</v>
      </c>
      <c r="D448" s="171" t="s">
        <v>920</v>
      </c>
      <c r="E448" s="171"/>
      <c r="F448" s="38" t="s">
        <v>11036</v>
      </c>
      <c r="G448" s="38" t="s">
        <v>11038</v>
      </c>
      <c r="H448" s="38">
        <v>455.0</v>
      </c>
      <c r="I448" s="172">
        <v>0.0</v>
      </c>
      <c r="J448" s="38"/>
      <c r="K448" s="38" t="s">
        <v>11035</v>
      </c>
      <c r="L448" s="38">
        <v>0.0</v>
      </c>
      <c r="M448" s="38">
        <v>8.0</v>
      </c>
    </row>
    <row r="449">
      <c r="A449" s="38">
        <v>448.0</v>
      </c>
      <c r="B449" s="38" t="s">
        <v>1078</v>
      </c>
      <c r="C449" s="38" t="s">
        <v>1079</v>
      </c>
      <c r="D449" s="171" t="s">
        <v>920</v>
      </c>
      <c r="E449" s="171"/>
      <c r="F449" s="38" t="s">
        <v>11036</v>
      </c>
      <c r="G449" s="38" t="s">
        <v>11042</v>
      </c>
      <c r="H449" s="38">
        <v>529.0</v>
      </c>
      <c r="I449" s="172">
        <v>0.0</v>
      </c>
      <c r="J449" s="38"/>
      <c r="K449" s="38" t="s">
        <v>11035</v>
      </c>
      <c r="L449" s="38">
        <v>0.0</v>
      </c>
      <c r="M449" s="38">
        <v>8.0</v>
      </c>
    </row>
    <row r="450">
      <c r="A450" s="38">
        <v>449.0</v>
      </c>
      <c r="B450" s="38" t="s">
        <v>1078</v>
      </c>
      <c r="C450" s="38" t="s">
        <v>1079</v>
      </c>
      <c r="D450" s="171" t="s">
        <v>920</v>
      </c>
      <c r="E450" s="171"/>
      <c r="F450" s="38" t="s">
        <v>11036</v>
      </c>
      <c r="G450" s="38" t="s">
        <v>11042</v>
      </c>
      <c r="H450" s="38">
        <v>563.0</v>
      </c>
      <c r="I450" s="172">
        <v>0.0</v>
      </c>
      <c r="J450" s="38"/>
      <c r="K450" s="38" t="s">
        <v>11035</v>
      </c>
      <c r="L450" s="38">
        <v>0.0</v>
      </c>
      <c r="M450" s="38">
        <v>8.0</v>
      </c>
    </row>
    <row r="451">
      <c r="A451" s="38">
        <v>450.0</v>
      </c>
      <c r="B451" s="38" t="s">
        <v>1078</v>
      </c>
      <c r="C451" s="38" t="s">
        <v>1079</v>
      </c>
      <c r="D451" s="171" t="s">
        <v>920</v>
      </c>
      <c r="E451" s="171"/>
      <c r="F451" s="38" t="s">
        <v>11036</v>
      </c>
      <c r="G451" s="38" t="s">
        <v>11041</v>
      </c>
      <c r="H451" s="38">
        <v>563.0</v>
      </c>
      <c r="I451" s="172">
        <v>0.0</v>
      </c>
      <c r="J451" s="38"/>
      <c r="K451" s="38" t="s">
        <v>11035</v>
      </c>
      <c r="L451" s="38">
        <v>0.0</v>
      </c>
      <c r="M451" s="38">
        <v>8.0</v>
      </c>
    </row>
    <row r="452">
      <c r="A452" s="38">
        <v>451.0</v>
      </c>
      <c r="B452" s="38" t="s">
        <v>1100</v>
      </c>
      <c r="C452" s="38" t="s">
        <v>1101</v>
      </c>
      <c r="D452" s="171" t="s">
        <v>920</v>
      </c>
      <c r="E452" s="171"/>
      <c r="F452" s="38" t="s">
        <v>11034</v>
      </c>
      <c r="G452" s="38"/>
      <c r="H452" s="38">
        <v>505.0</v>
      </c>
      <c r="I452" s="172">
        <v>0.0</v>
      </c>
      <c r="J452" s="38"/>
      <c r="K452" s="38" t="s">
        <v>11035</v>
      </c>
      <c r="L452" s="38">
        <v>0.0</v>
      </c>
      <c r="M452" s="38">
        <v>38.0</v>
      </c>
    </row>
    <row r="453">
      <c r="A453" s="38">
        <v>452.0</v>
      </c>
      <c r="B453" s="38" t="s">
        <v>1100</v>
      </c>
      <c r="C453" s="38" t="s">
        <v>1101</v>
      </c>
      <c r="D453" s="171" t="s">
        <v>920</v>
      </c>
      <c r="E453" s="171"/>
      <c r="F453" s="38" t="s">
        <v>11036</v>
      </c>
      <c r="G453" s="38" t="s">
        <v>11038</v>
      </c>
      <c r="H453" s="38">
        <v>455.0</v>
      </c>
      <c r="I453" s="172">
        <v>0.0</v>
      </c>
      <c r="J453" s="38"/>
      <c r="K453" s="38" t="s">
        <v>11035</v>
      </c>
      <c r="L453" s="38">
        <v>0.0</v>
      </c>
      <c r="M453" s="38">
        <v>38.0</v>
      </c>
    </row>
    <row r="454">
      <c r="A454" s="38">
        <v>453.0</v>
      </c>
      <c r="B454" s="38" t="s">
        <v>1100</v>
      </c>
      <c r="C454" s="38" t="s">
        <v>1101</v>
      </c>
      <c r="D454" s="171" t="s">
        <v>920</v>
      </c>
      <c r="E454" s="171"/>
      <c r="F454" s="38" t="s">
        <v>11036</v>
      </c>
      <c r="G454" s="38" t="s">
        <v>11042</v>
      </c>
      <c r="H454" s="38">
        <v>531.0</v>
      </c>
      <c r="I454" s="172">
        <v>0.0</v>
      </c>
      <c r="J454" s="38"/>
      <c r="K454" s="38" t="s">
        <v>11035</v>
      </c>
      <c r="L454" s="38">
        <v>0.0</v>
      </c>
      <c r="M454" s="38">
        <v>38.0</v>
      </c>
    </row>
    <row r="455">
      <c r="A455" s="38">
        <v>454.0</v>
      </c>
      <c r="B455" s="38" t="s">
        <v>1100</v>
      </c>
      <c r="C455" s="38" t="s">
        <v>1101</v>
      </c>
      <c r="D455" s="171" t="s">
        <v>920</v>
      </c>
      <c r="E455" s="171"/>
      <c r="F455" s="38" t="s">
        <v>11036</v>
      </c>
      <c r="G455" s="38" t="s">
        <v>11042</v>
      </c>
      <c r="H455" s="38">
        <v>568.0</v>
      </c>
      <c r="I455" s="172">
        <v>0.0</v>
      </c>
      <c r="J455" s="38"/>
      <c r="K455" s="38" t="s">
        <v>11035</v>
      </c>
      <c r="L455" s="38">
        <v>0.0</v>
      </c>
      <c r="M455" s="38">
        <v>38.0</v>
      </c>
    </row>
    <row r="456">
      <c r="A456" s="38">
        <v>455.0</v>
      </c>
      <c r="B456" s="38" t="s">
        <v>11121</v>
      </c>
      <c r="C456" s="38" t="s">
        <v>2046</v>
      </c>
      <c r="D456" s="171" t="s">
        <v>920</v>
      </c>
      <c r="E456" s="171"/>
      <c r="F456" s="38" t="s">
        <v>11034</v>
      </c>
      <c r="G456" s="38"/>
      <c r="H456" s="38">
        <v>494.0</v>
      </c>
      <c r="I456" s="172">
        <v>0.0</v>
      </c>
      <c r="J456" s="38"/>
      <c r="K456" s="38" t="s">
        <v>11035</v>
      </c>
      <c r="L456" s="38">
        <v>0.0</v>
      </c>
      <c r="M456" s="38">
        <v>23.0</v>
      </c>
    </row>
    <row r="457">
      <c r="A457" s="38">
        <v>456.0</v>
      </c>
      <c r="B457" s="38" t="s">
        <v>11121</v>
      </c>
      <c r="C457" s="38" t="s">
        <v>2046</v>
      </c>
      <c r="D457" s="171" t="s">
        <v>920</v>
      </c>
      <c r="E457" s="171"/>
      <c r="F457" s="38" t="s">
        <v>11036</v>
      </c>
      <c r="G457" s="38" t="s">
        <v>11038</v>
      </c>
      <c r="H457" s="38">
        <v>410.0</v>
      </c>
      <c r="I457" s="172">
        <v>0.0</v>
      </c>
      <c r="J457" s="38"/>
      <c r="K457" s="38" t="s">
        <v>11035</v>
      </c>
      <c r="L457" s="38">
        <v>0.0</v>
      </c>
      <c r="M457" s="38">
        <v>23.0</v>
      </c>
    </row>
    <row r="458">
      <c r="A458" s="38">
        <v>457.0</v>
      </c>
      <c r="B458" s="38" t="s">
        <v>11121</v>
      </c>
      <c r="C458" s="38" t="s">
        <v>2046</v>
      </c>
      <c r="D458" s="171" t="s">
        <v>920</v>
      </c>
      <c r="E458" s="171"/>
      <c r="F458" s="38" t="s">
        <v>11036</v>
      </c>
      <c r="G458" s="38" t="s">
        <v>11042</v>
      </c>
      <c r="H458" s="38">
        <v>482.0</v>
      </c>
      <c r="I458" s="172">
        <v>0.0</v>
      </c>
      <c r="J458" s="38"/>
      <c r="K458" s="38" t="s">
        <v>11035</v>
      </c>
      <c r="L458" s="38">
        <v>0.0</v>
      </c>
      <c r="M458" s="38">
        <v>23.0</v>
      </c>
    </row>
    <row r="459">
      <c r="A459" s="38">
        <v>458.0</v>
      </c>
      <c r="B459" s="38" t="s">
        <v>11121</v>
      </c>
      <c r="C459" s="38" t="s">
        <v>2046</v>
      </c>
      <c r="D459" s="171" t="s">
        <v>920</v>
      </c>
      <c r="E459" s="171"/>
      <c r="F459" s="38" t="s">
        <v>11036</v>
      </c>
      <c r="G459" s="38" t="s">
        <v>11042</v>
      </c>
      <c r="H459" s="38">
        <v>529.0</v>
      </c>
      <c r="I459" s="172">
        <v>0.0</v>
      </c>
      <c r="J459" s="38"/>
      <c r="K459" s="38" t="s">
        <v>11035</v>
      </c>
      <c r="L459" s="38">
        <v>0.0</v>
      </c>
      <c r="M459" s="38">
        <v>23.0</v>
      </c>
    </row>
    <row r="460">
      <c r="A460" s="38">
        <v>459.0</v>
      </c>
      <c r="B460" s="38" t="s">
        <v>2508</v>
      </c>
      <c r="C460" s="38" t="s">
        <v>5988</v>
      </c>
      <c r="D460" s="171" t="s">
        <v>920</v>
      </c>
      <c r="E460" s="171"/>
      <c r="F460" s="38" t="s">
        <v>11034</v>
      </c>
      <c r="G460" s="38"/>
      <c r="H460" s="38">
        <v>499.0</v>
      </c>
      <c r="I460" s="172">
        <v>0.0</v>
      </c>
      <c r="J460" s="38"/>
      <c r="K460" s="38" t="s">
        <v>11035</v>
      </c>
      <c r="L460" s="38">
        <v>0.0</v>
      </c>
      <c r="M460" s="38">
        <v>5.0</v>
      </c>
    </row>
    <row r="461">
      <c r="A461" s="38">
        <v>460.0</v>
      </c>
      <c r="B461" s="38" t="s">
        <v>2508</v>
      </c>
      <c r="C461" s="38" t="s">
        <v>5988</v>
      </c>
      <c r="D461" s="171" t="s">
        <v>920</v>
      </c>
      <c r="E461" s="171"/>
      <c r="F461" s="38" t="s">
        <v>11036</v>
      </c>
      <c r="G461" s="38" t="s">
        <v>11038</v>
      </c>
      <c r="H461" s="38">
        <v>459.0</v>
      </c>
      <c r="I461" s="172">
        <v>0.0</v>
      </c>
      <c r="J461" s="38"/>
      <c r="K461" s="38" t="s">
        <v>11035</v>
      </c>
      <c r="L461" s="38">
        <v>0.0</v>
      </c>
      <c r="M461" s="38">
        <v>5.0</v>
      </c>
    </row>
    <row r="462">
      <c r="A462" s="38">
        <v>461.0</v>
      </c>
      <c r="B462" s="38" t="s">
        <v>2508</v>
      </c>
      <c r="C462" s="38" t="s">
        <v>5988</v>
      </c>
      <c r="D462" s="171" t="s">
        <v>920</v>
      </c>
      <c r="E462" s="171"/>
      <c r="F462" s="38" t="s">
        <v>11036</v>
      </c>
      <c r="G462" s="38" t="s">
        <v>11038</v>
      </c>
      <c r="H462" s="38">
        <v>534.0</v>
      </c>
      <c r="I462" s="172">
        <v>0.0</v>
      </c>
      <c r="J462" s="38"/>
      <c r="K462" s="38" t="s">
        <v>11035</v>
      </c>
      <c r="L462" s="38">
        <v>0.0</v>
      </c>
      <c r="M462" s="38">
        <v>5.0</v>
      </c>
    </row>
    <row r="463">
      <c r="A463" s="38">
        <v>462.0</v>
      </c>
      <c r="B463" s="38" t="s">
        <v>2508</v>
      </c>
      <c r="C463" s="38" t="s">
        <v>5988</v>
      </c>
      <c r="D463" s="171" t="s">
        <v>920</v>
      </c>
      <c r="E463" s="171"/>
      <c r="F463" s="38" t="s">
        <v>11036</v>
      </c>
      <c r="G463" s="38" t="s">
        <v>11041</v>
      </c>
      <c r="H463" s="38">
        <v>535.0</v>
      </c>
      <c r="I463" s="172">
        <v>0.0</v>
      </c>
      <c r="J463" s="38"/>
      <c r="K463" s="38" t="s">
        <v>11035</v>
      </c>
      <c r="L463" s="38">
        <v>0.0</v>
      </c>
      <c r="M463" s="38">
        <v>5.0</v>
      </c>
    </row>
    <row r="464">
      <c r="A464" s="38">
        <v>463.0</v>
      </c>
      <c r="B464" s="38" t="s">
        <v>2508</v>
      </c>
      <c r="C464" s="38" t="s">
        <v>2509</v>
      </c>
      <c r="D464" s="171" t="s">
        <v>920</v>
      </c>
      <c r="E464" s="171"/>
      <c r="F464" s="38" t="s">
        <v>11034</v>
      </c>
      <c r="G464" s="38"/>
      <c r="H464" s="38">
        <v>505.0</v>
      </c>
      <c r="I464" s="172">
        <v>0.0</v>
      </c>
      <c r="J464" s="38"/>
      <c r="K464" s="38" t="s">
        <v>11035</v>
      </c>
      <c r="L464" s="38">
        <v>0.0</v>
      </c>
      <c r="M464" s="38">
        <v>11.0</v>
      </c>
    </row>
    <row r="465">
      <c r="A465" s="38">
        <v>464.0</v>
      </c>
      <c r="B465" s="38" t="s">
        <v>2508</v>
      </c>
      <c r="C465" s="38" t="s">
        <v>2509</v>
      </c>
      <c r="D465" s="171" t="s">
        <v>920</v>
      </c>
      <c r="E465" s="171"/>
      <c r="F465" s="38" t="s">
        <v>11036</v>
      </c>
      <c r="G465" s="38" t="s">
        <v>11038</v>
      </c>
      <c r="H465" s="38">
        <v>477.0</v>
      </c>
      <c r="I465" s="172">
        <v>0.0</v>
      </c>
      <c r="J465" s="38"/>
      <c r="K465" s="38" t="s">
        <v>11035</v>
      </c>
      <c r="L465" s="38">
        <v>0.0</v>
      </c>
      <c r="M465" s="38">
        <v>11.0</v>
      </c>
    </row>
    <row r="466">
      <c r="A466" s="38">
        <v>465.0</v>
      </c>
      <c r="B466" s="38" t="s">
        <v>2508</v>
      </c>
      <c r="C466" s="38" t="s">
        <v>2509</v>
      </c>
      <c r="D466" s="171" t="s">
        <v>920</v>
      </c>
      <c r="E466" s="171"/>
      <c r="F466" s="38" t="s">
        <v>11036</v>
      </c>
      <c r="G466" s="38" t="s">
        <v>11041</v>
      </c>
      <c r="H466" s="38">
        <v>534.0</v>
      </c>
      <c r="I466" s="172">
        <v>0.0</v>
      </c>
      <c r="J466" s="38"/>
      <c r="K466" s="38" t="s">
        <v>11035</v>
      </c>
      <c r="L466" s="38">
        <v>0.0</v>
      </c>
      <c r="M466" s="38">
        <v>11.0</v>
      </c>
    </row>
    <row r="467">
      <c r="A467" s="38">
        <v>466.0</v>
      </c>
      <c r="B467" s="38" t="s">
        <v>11122</v>
      </c>
      <c r="C467" s="38" t="s">
        <v>11123</v>
      </c>
      <c r="D467" s="171" t="s">
        <v>920</v>
      </c>
      <c r="E467" s="171"/>
      <c r="F467" s="38" t="s">
        <v>11034</v>
      </c>
      <c r="G467" s="38"/>
      <c r="H467" s="38">
        <v>506.0</v>
      </c>
      <c r="I467" s="172">
        <v>0.0</v>
      </c>
      <c r="J467" s="38"/>
      <c r="K467" s="38" t="s">
        <v>11035</v>
      </c>
      <c r="L467" s="38">
        <v>0.0</v>
      </c>
      <c r="M467" s="38">
        <v>11.0</v>
      </c>
    </row>
    <row r="468">
      <c r="A468" s="38">
        <v>467.0</v>
      </c>
      <c r="B468" s="38" t="s">
        <v>11122</v>
      </c>
      <c r="C468" s="38" t="s">
        <v>11123</v>
      </c>
      <c r="D468" s="171" t="s">
        <v>920</v>
      </c>
      <c r="E468" s="171"/>
      <c r="F468" s="38" t="s">
        <v>11036</v>
      </c>
      <c r="G468" s="38" t="s">
        <v>11038</v>
      </c>
      <c r="H468" s="38">
        <v>455.0</v>
      </c>
      <c r="I468" s="172">
        <v>0.0</v>
      </c>
      <c r="J468" s="38"/>
      <c r="K468" s="38" t="s">
        <v>11035</v>
      </c>
      <c r="L468" s="38">
        <v>0.0</v>
      </c>
      <c r="M468" s="38">
        <v>11.0</v>
      </c>
    </row>
    <row r="469">
      <c r="A469" s="38">
        <v>468.0</v>
      </c>
      <c r="B469" s="38" t="s">
        <v>11122</v>
      </c>
      <c r="C469" s="38" t="s">
        <v>11123</v>
      </c>
      <c r="D469" s="171" t="s">
        <v>920</v>
      </c>
      <c r="E469" s="171"/>
      <c r="F469" s="38" t="s">
        <v>11036</v>
      </c>
      <c r="G469" s="38" t="s">
        <v>11038</v>
      </c>
      <c r="H469" s="38">
        <v>532.0</v>
      </c>
      <c r="I469" s="172">
        <v>0.0</v>
      </c>
      <c r="J469" s="38"/>
      <c r="K469" s="38" t="s">
        <v>11035</v>
      </c>
      <c r="L469" s="38">
        <v>0.0</v>
      </c>
      <c r="M469" s="38">
        <v>11.0</v>
      </c>
    </row>
    <row r="470">
      <c r="A470" s="38">
        <v>469.0</v>
      </c>
      <c r="B470" s="38" t="s">
        <v>11122</v>
      </c>
      <c r="C470" s="38" t="s">
        <v>11123</v>
      </c>
      <c r="D470" s="171" t="s">
        <v>920</v>
      </c>
      <c r="E470" s="171"/>
      <c r="F470" s="38" t="s">
        <v>11036</v>
      </c>
      <c r="G470" s="38" t="s">
        <v>11041</v>
      </c>
      <c r="H470" s="38">
        <v>532.0</v>
      </c>
      <c r="I470" s="172">
        <v>0.0</v>
      </c>
      <c r="J470" s="38"/>
      <c r="K470" s="38" t="s">
        <v>11035</v>
      </c>
      <c r="L470" s="38">
        <v>0.0</v>
      </c>
      <c r="M470" s="38">
        <v>11.0</v>
      </c>
    </row>
    <row r="471">
      <c r="A471" s="38">
        <v>470.0</v>
      </c>
      <c r="B471" s="38" t="s">
        <v>11124</v>
      </c>
      <c r="C471" s="38" t="s">
        <v>11125</v>
      </c>
      <c r="D471" s="171" t="s">
        <v>920</v>
      </c>
      <c r="E471" s="171"/>
      <c r="F471" s="38" t="s">
        <v>11034</v>
      </c>
      <c r="G471" s="38"/>
      <c r="H471" s="38">
        <v>518.0</v>
      </c>
      <c r="I471" s="172">
        <v>0.0</v>
      </c>
      <c r="J471" s="38"/>
      <c r="K471" s="38" t="s">
        <v>11035</v>
      </c>
      <c r="L471" s="38">
        <v>0.0</v>
      </c>
      <c r="M471" s="38">
        <v>11.0</v>
      </c>
    </row>
    <row r="472">
      <c r="A472" s="38">
        <v>471.0</v>
      </c>
      <c r="B472" s="38" t="s">
        <v>11124</v>
      </c>
      <c r="C472" s="38" t="s">
        <v>11125</v>
      </c>
      <c r="D472" s="171" t="s">
        <v>920</v>
      </c>
      <c r="E472" s="171"/>
      <c r="F472" s="38" t="s">
        <v>11036</v>
      </c>
      <c r="G472" s="38" t="s">
        <v>11038</v>
      </c>
      <c r="H472" s="38">
        <v>470.0</v>
      </c>
      <c r="I472" s="172">
        <v>0.0</v>
      </c>
      <c r="J472" s="38"/>
      <c r="K472" s="38" t="s">
        <v>11035</v>
      </c>
      <c r="L472" s="38">
        <v>0.0</v>
      </c>
      <c r="M472" s="38">
        <v>11.0</v>
      </c>
    </row>
    <row r="473">
      <c r="A473" s="38">
        <v>472.0</v>
      </c>
      <c r="B473" s="38" t="s">
        <v>11124</v>
      </c>
      <c r="C473" s="38" t="s">
        <v>11125</v>
      </c>
      <c r="D473" s="171" t="s">
        <v>920</v>
      </c>
      <c r="E473" s="171"/>
      <c r="F473" s="38" t="s">
        <v>11036</v>
      </c>
      <c r="G473" s="38" t="s">
        <v>11038</v>
      </c>
      <c r="H473" s="38">
        <v>546.0</v>
      </c>
      <c r="I473" s="172">
        <v>0.0</v>
      </c>
      <c r="J473" s="38"/>
      <c r="K473" s="38" t="s">
        <v>11035</v>
      </c>
      <c r="L473" s="38">
        <v>0.0</v>
      </c>
      <c r="M473" s="38">
        <v>11.0</v>
      </c>
    </row>
    <row r="474">
      <c r="A474" s="38">
        <v>473.0</v>
      </c>
      <c r="B474" s="38" t="s">
        <v>11124</v>
      </c>
      <c r="C474" s="38" t="s">
        <v>11125</v>
      </c>
      <c r="D474" s="171" t="s">
        <v>920</v>
      </c>
      <c r="E474" s="171"/>
      <c r="F474" s="38" t="s">
        <v>11036</v>
      </c>
      <c r="G474" s="38" t="s">
        <v>11041</v>
      </c>
      <c r="H474" s="38">
        <v>546.0</v>
      </c>
      <c r="I474" s="172">
        <v>0.0</v>
      </c>
      <c r="J474" s="38"/>
      <c r="K474" s="38" t="s">
        <v>11035</v>
      </c>
      <c r="L474" s="38">
        <v>0.0</v>
      </c>
      <c r="M474" s="38">
        <v>11.0</v>
      </c>
    </row>
    <row r="475">
      <c r="A475" s="38">
        <v>474.0</v>
      </c>
      <c r="B475" s="38" t="s">
        <v>11124</v>
      </c>
      <c r="C475" s="38" t="s">
        <v>11126</v>
      </c>
      <c r="D475" s="171" t="s">
        <v>920</v>
      </c>
      <c r="E475" s="171"/>
      <c r="F475" s="38" t="s">
        <v>11034</v>
      </c>
      <c r="G475" s="38"/>
      <c r="H475" s="38">
        <v>519.0</v>
      </c>
      <c r="I475" s="172">
        <v>0.0</v>
      </c>
      <c r="J475" s="38"/>
      <c r="K475" s="38" t="s">
        <v>11035</v>
      </c>
      <c r="L475" s="38">
        <v>0.0</v>
      </c>
      <c r="M475" s="38">
        <v>11.0</v>
      </c>
    </row>
    <row r="476">
      <c r="A476" s="38">
        <v>475.0</v>
      </c>
      <c r="B476" s="38" t="s">
        <v>11124</v>
      </c>
      <c r="C476" s="38" t="s">
        <v>11126</v>
      </c>
      <c r="D476" s="171" t="s">
        <v>920</v>
      </c>
      <c r="E476" s="171"/>
      <c r="F476" s="38" t="s">
        <v>11036</v>
      </c>
      <c r="G476" s="38" t="s">
        <v>11038</v>
      </c>
      <c r="H476" s="38">
        <v>466.0</v>
      </c>
      <c r="I476" s="172">
        <v>0.0</v>
      </c>
      <c r="J476" s="38"/>
      <c r="K476" s="38" t="s">
        <v>11035</v>
      </c>
      <c r="L476" s="38">
        <v>0.0</v>
      </c>
      <c r="M476" s="38">
        <v>11.0</v>
      </c>
    </row>
    <row r="477">
      <c r="A477" s="38">
        <v>476.0</v>
      </c>
      <c r="B477" s="38" t="s">
        <v>11124</v>
      </c>
      <c r="C477" s="38" t="s">
        <v>11126</v>
      </c>
      <c r="D477" s="171" t="s">
        <v>920</v>
      </c>
      <c r="E477" s="171"/>
      <c r="F477" s="38" t="s">
        <v>11036</v>
      </c>
      <c r="G477" s="38" t="s">
        <v>11038</v>
      </c>
      <c r="H477" s="38">
        <v>538.0</v>
      </c>
      <c r="I477" s="172">
        <v>0.0</v>
      </c>
      <c r="J477" s="38"/>
      <c r="K477" s="38" t="s">
        <v>11035</v>
      </c>
      <c r="L477" s="38">
        <v>0.0</v>
      </c>
      <c r="M477" s="38">
        <v>11.0</v>
      </c>
    </row>
    <row r="478">
      <c r="A478" s="38">
        <v>477.0</v>
      </c>
      <c r="B478" s="38" t="s">
        <v>11124</v>
      </c>
      <c r="C478" s="38" t="s">
        <v>11126</v>
      </c>
      <c r="D478" s="171" t="s">
        <v>920</v>
      </c>
      <c r="E478" s="171"/>
      <c r="F478" s="38" t="s">
        <v>11036</v>
      </c>
      <c r="G478" s="38" t="s">
        <v>11041</v>
      </c>
      <c r="H478" s="38">
        <v>538.0</v>
      </c>
      <c r="I478" s="172">
        <v>0.0</v>
      </c>
      <c r="J478" s="38"/>
      <c r="K478" s="38" t="s">
        <v>11035</v>
      </c>
      <c r="L478" s="38">
        <v>0.0</v>
      </c>
      <c r="M478" s="38">
        <v>11.0</v>
      </c>
    </row>
    <row r="479">
      <c r="A479" s="38">
        <v>478.0</v>
      </c>
      <c r="B479" s="38" t="s">
        <v>11127</v>
      </c>
      <c r="C479" s="38" t="s">
        <v>11128</v>
      </c>
      <c r="D479" s="171" t="s">
        <v>920</v>
      </c>
      <c r="E479" s="171"/>
      <c r="F479" s="38" t="s">
        <v>11034</v>
      </c>
      <c r="G479" s="38"/>
      <c r="H479" s="38">
        <v>507.0</v>
      </c>
      <c r="I479" s="172">
        <v>0.0</v>
      </c>
      <c r="J479" s="38"/>
      <c r="K479" s="38" t="s">
        <v>11035</v>
      </c>
      <c r="L479" s="38">
        <v>0.0</v>
      </c>
      <c r="M479" s="38">
        <v>5.0</v>
      </c>
    </row>
    <row r="480">
      <c r="A480" s="38">
        <v>479.0</v>
      </c>
      <c r="B480" s="38" t="s">
        <v>11127</v>
      </c>
      <c r="C480" s="38" t="s">
        <v>11128</v>
      </c>
      <c r="D480" s="171" t="s">
        <v>920</v>
      </c>
      <c r="E480" s="171"/>
      <c r="F480" s="38" t="s">
        <v>11036</v>
      </c>
      <c r="G480" s="38" t="s">
        <v>11038</v>
      </c>
      <c r="H480" s="38">
        <v>472.0</v>
      </c>
      <c r="I480" s="172">
        <v>0.0</v>
      </c>
      <c r="J480" s="38"/>
      <c r="K480" s="38" t="s">
        <v>11035</v>
      </c>
      <c r="L480" s="38">
        <v>0.0</v>
      </c>
      <c r="M480" s="38">
        <v>5.0</v>
      </c>
    </row>
    <row r="481">
      <c r="A481" s="38">
        <v>480.0</v>
      </c>
      <c r="B481" s="38" t="s">
        <v>11127</v>
      </c>
      <c r="C481" s="38" t="s">
        <v>11128</v>
      </c>
      <c r="D481" s="171" t="s">
        <v>920</v>
      </c>
      <c r="E481" s="171"/>
      <c r="F481" s="38" t="s">
        <v>11036</v>
      </c>
      <c r="G481" s="38" t="s">
        <v>11038</v>
      </c>
      <c r="H481" s="38">
        <v>540.0</v>
      </c>
      <c r="I481" s="172">
        <v>0.0</v>
      </c>
      <c r="J481" s="38"/>
      <c r="K481" s="38" t="s">
        <v>11035</v>
      </c>
      <c r="L481" s="38">
        <v>0.0</v>
      </c>
      <c r="M481" s="38">
        <v>5.0</v>
      </c>
    </row>
    <row r="482">
      <c r="A482" s="38">
        <v>481.0</v>
      </c>
      <c r="B482" s="38" t="s">
        <v>11127</v>
      </c>
      <c r="C482" s="38" t="s">
        <v>11128</v>
      </c>
      <c r="D482" s="171" t="s">
        <v>920</v>
      </c>
      <c r="E482" s="171"/>
      <c r="F482" s="38" t="s">
        <v>11036</v>
      </c>
      <c r="G482" s="38" t="s">
        <v>11041</v>
      </c>
      <c r="H482" s="38">
        <v>539.0</v>
      </c>
      <c r="I482" s="172">
        <v>0.0</v>
      </c>
      <c r="J482" s="38"/>
      <c r="K482" s="38" t="s">
        <v>11035</v>
      </c>
      <c r="L482" s="38">
        <v>0.0</v>
      </c>
      <c r="M482" s="38">
        <v>5.0</v>
      </c>
    </row>
    <row r="483">
      <c r="A483" s="38">
        <v>482.0</v>
      </c>
      <c r="B483" s="38" t="s">
        <v>11129</v>
      </c>
      <c r="C483" s="38" t="s">
        <v>11130</v>
      </c>
      <c r="D483" s="171" t="s">
        <v>920</v>
      </c>
      <c r="E483" s="171"/>
      <c r="F483" s="38" t="s">
        <v>11034</v>
      </c>
      <c r="G483" s="38"/>
      <c r="H483" s="38">
        <v>494.0</v>
      </c>
      <c r="I483" s="172">
        <v>0.0</v>
      </c>
      <c r="J483" s="38"/>
      <c r="K483" s="38" t="s">
        <v>11035</v>
      </c>
      <c r="L483" s="38">
        <v>0.0</v>
      </c>
      <c r="M483" s="38">
        <v>11.0</v>
      </c>
    </row>
    <row r="484">
      <c r="A484" s="38">
        <v>483.0</v>
      </c>
      <c r="B484" s="38" t="s">
        <v>11129</v>
      </c>
      <c r="C484" s="38" t="s">
        <v>11130</v>
      </c>
      <c r="D484" s="171" t="s">
        <v>920</v>
      </c>
      <c r="E484" s="171"/>
      <c r="F484" s="38" t="s">
        <v>11036</v>
      </c>
      <c r="G484" s="38" t="s">
        <v>11038</v>
      </c>
      <c r="H484" s="38">
        <v>470.0</v>
      </c>
      <c r="I484" s="172">
        <v>0.0</v>
      </c>
      <c r="J484" s="38"/>
      <c r="K484" s="38" t="s">
        <v>11035</v>
      </c>
      <c r="L484" s="38">
        <v>0.0</v>
      </c>
      <c r="M484" s="38">
        <v>11.0</v>
      </c>
    </row>
    <row r="485">
      <c r="A485" s="38">
        <v>484.0</v>
      </c>
      <c r="B485" s="38" t="s">
        <v>11129</v>
      </c>
      <c r="C485" s="38" t="s">
        <v>11130</v>
      </c>
      <c r="D485" s="171" t="s">
        <v>920</v>
      </c>
      <c r="E485" s="171"/>
      <c r="F485" s="38" t="s">
        <v>11036</v>
      </c>
      <c r="G485" s="38" t="s">
        <v>11038</v>
      </c>
      <c r="H485" s="38">
        <v>527.0</v>
      </c>
      <c r="I485" s="172">
        <v>0.0</v>
      </c>
      <c r="J485" s="38"/>
      <c r="K485" s="38" t="s">
        <v>11035</v>
      </c>
      <c r="L485" s="38">
        <v>0.0</v>
      </c>
      <c r="M485" s="38">
        <v>11.0</v>
      </c>
    </row>
    <row r="486">
      <c r="A486" s="38">
        <v>485.0</v>
      </c>
      <c r="B486" s="38" t="s">
        <v>11129</v>
      </c>
      <c r="C486" s="38" t="s">
        <v>11130</v>
      </c>
      <c r="D486" s="171" t="s">
        <v>920</v>
      </c>
      <c r="E486" s="171"/>
      <c r="F486" s="38" t="s">
        <v>11036</v>
      </c>
      <c r="G486" s="38" t="s">
        <v>11041</v>
      </c>
      <c r="H486" s="38">
        <v>527.0</v>
      </c>
      <c r="I486" s="172">
        <v>0.0</v>
      </c>
      <c r="J486" s="38"/>
      <c r="K486" s="38" t="s">
        <v>11035</v>
      </c>
      <c r="L486" s="38">
        <v>0.0</v>
      </c>
      <c r="M486" s="38">
        <v>11.0</v>
      </c>
    </row>
    <row r="487">
      <c r="A487" s="38">
        <v>486.0</v>
      </c>
      <c r="B487" s="38" t="s">
        <v>2426</v>
      </c>
      <c r="C487" s="38" t="s">
        <v>2427</v>
      </c>
      <c r="D487" s="171" t="s">
        <v>920</v>
      </c>
      <c r="E487" s="171"/>
      <c r="F487" s="38" t="s">
        <v>11034</v>
      </c>
      <c r="G487" s="38"/>
      <c r="H487" s="38">
        <v>498.0</v>
      </c>
      <c r="I487" s="172">
        <v>0.0</v>
      </c>
      <c r="J487" s="38"/>
      <c r="K487" s="38" t="s">
        <v>11035</v>
      </c>
      <c r="L487" s="38">
        <v>0.0</v>
      </c>
      <c r="M487" s="38">
        <v>32.0</v>
      </c>
    </row>
    <row r="488">
      <c r="A488" s="38">
        <v>487.0</v>
      </c>
      <c r="B488" s="38" t="s">
        <v>2426</v>
      </c>
      <c r="C488" s="38" t="s">
        <v>2427</v>
      </c>
      <c r="D488" s="171" t="s">
        <v>920</v>
      </c>
      <c r="E488" s="171"/>
      <c r="F488" s="38" t="s">
        <v>11036</v>
      </c>
      <c r="G488" s="38" t="s">
        <v>11042</v>
      </c>
      <c r="H488" s="38">
        <v>531.0</v>
      </c>
      <c r="I488" s="172">
        <v>0.0</v>
      </c>
      <c r="J488" s="38"/>
      <c r="K488" s="38" t="s">
        <v>11035</v>
      </c>
      <c r="L488" s="38">
        <v>0.0</v>
      </c>
      <c r="M488" s="38">
        <v>32.0</v>
      </c>
    </row>
    <row r="489">
      <c r="A489" s="38">
        <v>488.0</v>
      </c>
      <c r="B489" s="38" t="s">
        <v>2426</v>
      </c>
      <c r="C489" s="38" t="s">
        <v>2427</v>
      </c>
      <c r="D489" s="171" t="s">
        <v>920</v>
      </c>
      <c r="E489" s="171"/>
      <c r="F489" s="38" t="s">
        <v>11036</v>
      </c>
      <c r="G489" s="38" t="s">
        <v>11042</v>
      </c>
      <c r="H489" s="38">
        <v>538.0</v>
      </c>
      <c r="I489" s="172">
        <v>0.0</v>
      </c>
      <c r="J489" s="38"/>
      <c r="K489" s="38" t="s">
        <v>11035</v>
      </c>
      <c r="L489" s="38">
        <v>0.0</v>
      </c>
      <c r="M489" s="38">
        <v>32.0</v>
      </c>
    </row>
    <row r="490">
      <c r="A490" s="38">
        <v>489.0</v>
      </c>
      <c r="B490" s="38" t="s">
        <v>2528</v>
      </c>
      <c r="C490" s="38" t="s">
        <v>2529</v>
      </c>
      <c r="D490" s="171" t="s">
        <v>920</v>
      </c>
      <c r="E490" s="171"/>
      <c r="F490" s="38" t="s">
        <v>11034</v>
      </c>
      <c r="G490" s="38"/>
      <c r="H490" s="38">
        <v>512.0</v>
      </c>
      <c r="I490" s="172">
        <v>0.0</v>
      </c>
      <c r="J490" s="38"/>
      <c r="K490" s="38" t="s">
        <v>11035</v>
      </c>
      <c r="L490" s="38">
        <v>0.0</v>
      </c>
      <c r="M490" s="38">
        <v>29.0</v>
      </c>
    </row>
    <row r="491">
      <c r="A491" s="38">
        <v>490.0</v>
      </c>
      <c r="B491" s="38" t="s">
        <v>2528</v>
      </c>
      <c r="C491" s="38" t="s">
        <v>2529</v>
      </c>
      <c r="D491" s="171" t="s">
        <v>920</v>
      </c>
      <c r="E491" s="171"/>
      <c r="F491" s="38" t="s">
        <v>11036</v>
      </c>
      <c r="G491" s="38" t="s">
        <v>11038</v>
      </c>
      <c r="H491" s="38">
        <v>465.0</v>
      </c>
      <c r="I491" s="172">
        <v>0.0</v>
      </c>
      <c r="J491" s="38"/>
      <c r="K491" s="38" t="s">
        <v>11035</v>
      </c>
      <c r="L491" s="38">
        <v>0.0</v>
      </c>
      <c r="M491" s="38">
        <v>29.0</v>
      </c>
    </row>
    <row r="492">
      <c r="A492" s="38">
        <v>491.0</v>
      </c>
      <c r="B492" s="38" t="s">
        <v>2528</v>
      </c>
      <c r="C492" s="38" t="s">
        <v>2529</v>
      </c>
      <c r="D492" s="171" t="s">
        <v>920</v>
      </c>
      <c r="E492" s="171"/>
      <c r="F492" s="38" t="s">
        <v>11036</v>
      </c>
      <c r="G492" s="38" t="s">
        <v>11038</v>
      </c>
      <c r="H492" s="38">
        <v>565.0</v>
      </c>
      <c r="I492" s="172">
        <v>0.0</v>
      </c>
      <c r="J492" s="38"/>
      <c r="K492" s="38" t="s">
        <v>11035</v>
      </c>
      <c r="L492" s="38">
        <v>0.0</v>
      </c>
      <c r="M492" s="38">
        <v>29.0</v>
      </c>
    </row>
    <row r="493">
      <c r="A493" s="38">
        <v>492.0</v>
      </c>
      <c r="B493" s="38" t="s">
        <v>2528</v>
      </c>
      <c r="C493" s="38" t="s">
        <v>2529</v>
      </c>
      <c r="D493" s="171" t="s">
        <v>920</v>
      </c>
      <c r="E493" s="171"/>
      <c r="F493" s="38" t="s">
        <v>11036</v>
      </c>
      <c r="G493" s="38" t="s">
        <v>11041</v>
      </c>
      <c r="H493" s="38">
        <v>565.0</v>
      </c>
      <c r="I493" s="172">
        <v>0.0</v>
      </c>
      <c r="J493" s="38"/>
      <c r="K493" s="38" t="s">
        <v>11035</v>
      </c>
      <c r="L493" s="38">
        <v>0.0</v>
      </c>
      <c r="M493" s="38">
        <v>29.0</v>
      </c>
    </row>
    <row r="494">
      <c r="A494" s="38">
        <v>493.0</v>
      </c>
      <c r="B494" s="38" t="s">
        <v>11131</v>
      </c>
      <c r="C494" s="38" t="s">
        <v>2702</v>
      </c>
      <c r="D494" s="171" t="s">
        <v>920</v>
      </c>
      <c r="E494" s="171"/>
      <c r="F494" s="38" t="s">
        <v>11034</v>
      </c>
      <c r="G494" s="38"/>
      <c r="H494" s="38">
        <v>508.0</v>
      </c>
      <c r="I494" s="172">
        <v>0.0</v>
      </c>
      <c r="J494" s="38"/>
      <c r="K494" s="38" t="s">
        <v>11035</v>
      </c>
      <c r="L494" s="38">
        <v>0.0</v>
      </c>
      <c r="M494" s="38">
        <v>45.0</v>
      </c>
    </row>
    <row r="495">
      <c r="A495" s="38">
        <v>494.0</v>
      </c>
      <c r="B495" s="38" t="s">
        <v>11131</v>
      </c>
      <c r="C495" s="38" t="s">
        <v>2702</v>
      </c>
      <c r="D495" s="171" t="s">
        <v>920</v>
      </c>
      <c r="E495" s="171"/>
      <c r="F495" s="38" t="s">
        <v>11036</v>
      </c>
      <c r="G495" s="38" t="s">
        <v>11038</v>
      </c>
      <c r="H495" s="38">
        <v>456.0</v>
      </c>
      <c r="I495" s="172">
        <v>0.0</v>
      </c>
      <c r="J495" s="38"/>
      <c r="K495" s="38" t="s">
        <v>11035</v>
      </c>
      <c r="L495" s="38">
        <v>0.0</v>
      </c>
      <c r="M495" s="38">
        <v>45.0</v>
      </c>
    </row>
    <row r="496">
      <c r="A496" s="38">
        <v>495.0</v>
      </c>
      <c r="B496" s="38" t="s">
        <v>11131</v>
      </c>
      <c r="C496" s="38" t="s">
        <v>2702</v>
      </c>
      <c r="D496" s="171" t="s">
        <v>920</v>
      </c>
      <c r="E496" s="171"/>
      <c r="F496" s="38" t="s">
        <v>11036</v>
      </c>
      <c r="G496" s="38" t="s">
        <v>11038</v>
      </c>
      <c r="H496" s="38">
        <v>531.0</v>
      </c>
      <c r="I496" s="172">
        <v>0.0</v>
      </c>
      <c r="J496" s="38"/>
      <c r="K496" s="38" t="s">
        <v>11035</v>
      </c>
      <c r="L496" s="38">
        <v>0.0</v>
      </c>
      <c r="M496" s="38">
        <v>45.0</v>
      </c>
    </row>
    <row r="497">
      <c r="A497" s="38">
        <v>496.0</v>
      </c>
      <c r="B497" s="38" t="s">
        <v>11131</v>
      </c>
      <c r="C497" s="38" t="s">
        <v>2702</v>
      </c>
      <c r="D497" s="171" t="s">
        <v>920</v>
      </c>
      <c r="E497" s="171"/>
      <c r="F497" s="38" t="s">
        <v>11036</v>
      </c>
      <c r="G497" s="38" t="s">
        <v>11038</v>
      </c>
      <c r="H497" s="38">
        <v>553.0</v>
      </c>
      <c r="I497" s="172">
        <v>0.0</v>
      </c>
      <c r="J497" s="38"/>
      <c r="K497" s="38" t="s">
        <v>11035</v>
      </c>
      <c r="L497" s="38">
        <v>0.0</v>
      </c>
      <c r="M497" s="38">
        <v>45.0</v>
      </c>
    </row>
    <row r="498">
      <c r="A498" s="38">
        <v>497.0</v>
      </c>
      <c r="B498" s="38" t="s">
        <v>11131</v>
      </c>
      <c r="C498" s="38" t="s">
        <v>2702</v>
      </c>
      <c r="D498" s="171" t="s">
        <v>920</v>
      </c>
      <c r="E498" s="171"/>
      <c r="F498" s="38" t="s">
        <v>11036</v>
      </c>
      <c r="G498" s="38" t="s">
        <v>11042</v>
      </c>
      <c r="H498" s="38">
        <v>531.0</v>
      </c>
      <c r="I498" s="172">
        <v>0.0</v>
      </c>
      <c r="J498" s="38"/>
      <c r="K498" s="38" t="s">
        <v>11035</v>
      </c>
      <c r="L498" s="38">
        <v>0.0</v>
      </c>
      <c r="M498" s="38">
        <v>45.0</v>
      </c>
    </row>
    <row r="499">
      <c r="A499" s="38">
        <v>498.0</v>
      </c>
      <c r="B499" s="38" t="s">
        <v>11131</v>
      </c>
      <c r="C499" s="38" t="s">
        <v>2702</v>
      </c>
      <c r="D499" s="171" t="s">
        <v>920</v>
      </c>
      <c r="E499" s="171"/>
      <c r="F499" s="38" t="s">
        <v>11036</v>
      </c>
      <c r="G499" s="38" t="s">
        <v>11042</v>
      </c>
      <c r="H499" s="38">
        <v>553.0</v>
      </c>
      <c r="I499" s="172">
        <v>0.0</v>
      </c>
      <c r="J499" s="38"/>
      <c r="K499" s="38" t="s">
        <v>11035</v>
      </c>
      <c r="L499" s="38">
        <v>0.0</v>
      </c>
      <c r="M499" s="38">
        <v>45.0</v>
      </c>
    </row>
    <row r="500">
      <c r="A500" s="38">
        <v>499.0</v>
      </c>
      <c r="B500" s="38" t="s">
        <v>11131</v>
      </c>
      <c r="C500" s="38" t="s">
        <v>2702</v>
      </c>
      <c r="D500" s="171" t="s">
        <v>920</v>
      </c>
      <c r="E500" s="171"/>
      <c r="F500" s="38" t="s">
        <v>11036</v>
      </c>
      <c r="G500" s="38" t="s">
        <v>11041</v>
      </c>
      <c r="H500" s="38">
        <v>531.0</v>
      </c>
      <c r="I500" s="172">
        <v>0.0</v>
      </c>
      <c r="J500" s="38"/>
      <c r="K500" s="38" t="s">
        <v>11035</v>
      </c>
      <c r="L500" s="38">
        <v>0.0</v>
      </c>
      <c r="M500" s="38">
        <v>45.0</v>
      </c>
    </row>
    <row r="501">
      <c r="A501" s="38">
        <v>500.0</v>
      </c>
      <c r="B501" s="38" t="s">
        <v>1754</v>
      </c>
      <c r="C501" s="38" t="s">
        <v>1755</v>
      </c>
      <c r="D501" s="171" t="s">
        <v>920</v>
      </c>
      <c r="E501" s="171"/>
      <c r="F501" s="38" t="s">
        <v>11034</v>
      </c>
      <c r="G501" s="38"/>
      <c r="H501" s="38">
        <v>508.0</v>
      </c>
      <c r="I501" s="172">
        <v>0.0</v>
      </c>
      <c r="J501" s="38"/>
      <c r="K501" s="38" t="s">
        <v>11035</v>
      </c>
      <c r="L501" s="38">
        <v>0.0</v>
      </c>
      <c r="M501" s="38">
        <v>22.0</v>
      </c>
    </row>
    <row r="502">
      <c r="A502" s="38">
        <v>501.0</v>
      </c>
      <c r="B502" s="38" t="s">
        <v>1754</v>
      </c>
      <c r="C502" s="38" t="s">
        <v>1755</v>
      </c>
      <c r="D502" s="171" t="s">
        <v>920</v>
      </c>
      <c r="E502" s="171"/>
      <c r="F502" s="38" t="s">
        <v>11036</v>
      </c>
      <c r="G502" s="38" t="s">
        <v>11038</v>
      </c>
      <c r="H502" s="38">
        <v>447.0</v>
      </c>
      <c r="I502" s="172">
        <v>0.0</v>
      </c>
      <c r="J502" s="38"/>
      <c r="K502" s="38" t="s">
        <v>11035</v>
      </c>
      <c r="L502" s="38">
        <v>0.0</v>
      </c>
      <c r="M502" s="38">
        <v>22.0</v>
      </c>
    </row>
    <row r="503">
      <c r="A503" s="38">
        <v>502.0</v>
      </c>
      <c r="B503" s="38" t="s">
        <v>1754</v>
      </c>
      <c r="C503" s="38" t="s">
        <v>1755</v>
      </c>
      <c r="D503" s="171" t="s">
        <v>920</v>
      </c>
      <c r="E503" s="171"/>
      <c r="F503" s="38" t="s">
        <v>11036</v>
      </c>
      <c r="G503" s="38" t="s">
        <v>11038</v>
      </c>
      <c r="H503" s="38">
        <v>548.0</v>
      </c>
      <c r="I503" s="172">
        <v>0.0</v>
      </c>
      <c r="J503" s="38"/>
      <c r="K503" s="38" t="s">
        <v>11035</v>
      </c>
      <c r="L503" s="38">
        <v>0.0</v>
      </c>
      <c r="M503" s="38">
        <v>22.0</v>
      </c>
    </row>
    <row r="504">
      <c r="A504" s="38">
        <v>503.0</v>
      </c>
      <c r="B504" s="38" t="s">
        <v>1754</v>
      </c>
      <c r="C504" s="38" t="s">
        <v>1755</v>
      </c>
      <c r="D504" s="171" t="s">
        <v>920</v>
      </c>
      <c r="E504" s="171"/>
      <c r="F504" s="38" t="s">
        <v>11036</v>
      </c>
      <c r="G504" s="38" t="s">
        <v>11041</v>
      </c>
      <c r="H504" s="38">
        <v>527.0</v>
      </c>
      <c r="I504" s="172">
        <v>0.0</v>
      </c>
      <c r="J504" s="38"/>
      <c r="K504" s="38" t="s">
        <v>11035</v>
      </c>
      <c r="L504" s="38">
        <v>0.0</v>
      </c>
      <c r="M504" s="38">
        <v>22.0</v>
      </c>
    </row>
    <row r="505">
      <c r="A505" s="38">
        <v>504.0</v>
      </c>
      <c r="B505" s="38" t="s">
        <v>11132</v>
      </c>
      <c r="C505" s="38" t="s">
        <v>11133</v>
      </c>
      <c r="D505" s="171" t="s">
        <v>920</v>
      </c>
      <c r="E505" s="171"/>
      <c r="F505" s="38" t="s">
        <v>11036</v>
      </c>
      <c r="G505" s="38" t="s">
        <v>11038</v>
      </c>
      <c r="H505" s="38">
        <v>535.0</v>
      </c>
      <c r="I505" s="172">
        <v>0.0</v>
      </c>
      <c r="J505" s="38"/>
      <c r="K505" s="38" t="s">
        <v>11035</v>
      </c>
      <c r="L505" s="38">
        <v>0.0</v>
      </c>
      <c r="M505" s="38">
        <v>16.0</v>
      </c>
    </row>
    <row r="506">
      <c r="A506" s="38">
        <v>505.0</v>
      </c>
      <c r="B506" s="38" t="s">
        <v>11132</v>
      </c>
      <c r="C506" s="38" t="s">
        <v>11133</v>
      </c>
      <c r="D506" s="171" t="s">
        <v>920</v>
      </c>
      <c r="E506" s="171"/>
      <c r="F506" s="38" t="s">
        <v>11036</v>
      </c>
      <c r="G506" s="38" t="s">
        <v>11038</v>
      </c>
      <c r="H506" s="38">
        <v>609.0</v>
      </c>
      <c r="I506" s="172">
        <v>0.0</v>
      </c>
      <c r="J506" s="38"/>
      <c r="K506" s="38" t="s">
        <v>11035</v>
      </c>
      <c r="L506" s="38">
        <v>0.0</v>
      </c>
      <c r="M506" s="38">
        <v>16.0</v>
      </c>
    </row>
    <row r="507">
      <c r="A507" s="38">
        <v>506.0</v>
      </c>
      <c r="B507" s="38" t="s">
        <v>11134</v>
      </c>
      <c r="C507" s="38" t="s">
        <v>11135</v>
      </c>
      <c r="D507" s="171" t="s">
        <v>920</v>
      </c>
      <c r="E507" s="171"/>
      <c r="F507" s="38" t="s">
        <v>11034</v>
      </c>
      <c r="G507" s="38"/>
      <c r="H507" s="38">
        <v>491.0</v>
      </c>
      <c r="I507" s="172">
        <v>0.0</v>
      </c>
      <c r="J507" s="38"/>
      <c r="K507" s="38" t="s">
        <v>11035</v>
      </c>
      <c r="L507" s="38">
        <v>0.0</v>
      </c>
      <c r="M507" s="38">
        <v>32.0</v>
      </c>
    </row>
    <row r="508">
      <c r="A508" s="38">
        <v>507.0</v>
      </c>
      <c r="B508" s="38" t="s">
        <v>11134</v>
      </c>
      <c r="C508" s="38" t="s">
        <v>11135</v>
      </c>
      <c r="D508" s="171" t="s">
        <v>920</v>
      </c>
      <c r="E508" s="171"/>
      <c r="F508" s="38" t="s">
        <v>11036</v>
      </c>
      <c r="G508" s="38" t="s">
        <v>11038</v>
      </c>
      <c r="H508" s="38">
        <v>436.0</v>
      </c>
      <c r="I508" s="172">
        <v>0.0</v>
      </c>
      <c r="J508" s="38"/>
      <c r="K508" s="38" t="s">
        <v>11035</v>
      </c>
      <c r="L508" s="38">
        <v>0.0</v>
      </c>
      <c r="M508" s="38">
        <v>32.0</v>
      </c>
    </row>
    <row r="509">
      <c r="A509" s="38">
        <v>508.0</v>
      </c>
      <c r="B509" s="38" t="s">
        <v>11134</v>
      </c>
      <c r="C509" s="38" t="s">
        <v>11135</v>
      </c>
      <c r="D509" s="171" t="s">
        <v>920</v>
      </c>
      <c r="E509" s="171"/>
      <c r="F509" s="38" t="s">
        <v>11036</v>
      </c>
      <c r="G509" s="38" t="s">
        <v>11042</v>
      </c>
      <c r="H509" s="38">
        <v>488.0</v>
      </c>
      <c r="I509" s="172">
        <v>0.0</v>
      </c>
      <c r="J509" s="38"/>
      <c r="K509" s="38" t="s">
        <v>11035</v>
      </c>
      <c r="L509" s="38">
        <v>0.0</v>
      </c>
      <c r="M509" s="38">
        <v>32.0</v>
      </c>
    </row>
    <row r="510">
      <c r="A510" s="38">
        <v>509.0</v>
      </c>
      <c r="B510" s="38" t="s">
        <v>11134</v>
      </c>
      <c r="C510" s="38" t="s">
        <v>11135</v>
      </c>
      <c r="D510" s="171" t="s">
        <v>920</v>
      </c>
      <c r="E510" s="171"/>
      <c r="F510" s="38" t="s">
        <v>11036</v>
      </c>
      <c r="G510" s="38" t="s">
        <v>11042</v>
      </c>
      <c r="H510" s="38">
        <v>531.0</v>
      </c>
      <c r="I510" s="172">
        <v>0.0</v>
      </c>
      <c r="J510" s="38"/>
      <c r="K510" s="38" t="s">
        <v>11035</v>
      </c>
      <c r="L510" s="38">
        <v>0.0</v>
      </c>
      <c r="M510" s="38">
        <v>32.0</v>
      </c>
    </row>
    <row r="511">
      <c r="A511" s="38">
        <v>510.0</v>
      </c>
      <c r="B511" s="38" t="s">
        <v>11136</v>
      </c>
      <c r="C511" s="38" t="s">
        <v>11137</v>
      </c>
      <c r="D511" s="171" t="s">
        <v>920</v>
      </c>
      <c r="E511" s="171"/>
      <c r="F511" s="38" t="s">
        <v>11034</v>
      </c>
      <c r="G511" s="38"/>
      <c r="H511" s="38">
        <v>485.0</v>
      </c>
      <c r="I511" s="172">
        <v>0.0</v>
      </c>
      <c r="J511" s="38"/>
      <c r="K511" s="38" t="s">
        <v>11035</v>
      </c>
      <c r="L511" s="38">
        <v>0.0</v>
      </c>
      <c r="M511" s="38">
        <v>32.0</v>
      </c>
    </row>
    <row r="512">
      <c r="A512" s="38">
        <v>511.0</v>
      </c>
      <c r="B512" s="38" t="s">
        <v>11136</v>
      </c>
      <c r="C512" s="38" t="s">
        <v>11137</v>
      </c>
      <c r="D512" s="171" t="s">
        <v>920</v>
      </c>
      <c r="E512" s="171"/>
      <c r="F512" s="38" t="s">
        <v>11036</v>
      </c>
      <c r="G512" s="38" t="s">
        <v>11042</v>
      </c>
      <c r="H512" s="38">
        <v>526.0</v>
      </c>
      <c r="I512" s="172">
        <v>0.0</v>
      </c>
      <c r="J512" s="38"/>
      <c r="K512" s="38" t="s">
        <v>11035</v>
      </c>
      <c r="L512" s="38">
        <v>0.0</v>
      </c>
      <c r="M512" s="38">
        <v>32.0</v>
      </c>
    </row>
    <row r="513">
      <c r="A513" s="38">
        <v>512.0</v>
      </c>
      <c r="B513" s="38" t="s">
        <v>11136</v>
      </c>
      <c r="C513" s="38" t="s">
        <v>11137</v>
      </c>
      <c r="D513" s="171" t="s">
        <v>920</v>
      </c>
      <c r="E513" s="171"/>
      <c r="F513" s="38" t="s">
        <v>11036</v>
      </c>
      <c r="G513" s="38" t="s">
        <v>11042</v>
      </c>
      <c r="H513" s="38">
        <v>545.0</v>
      </c>
      <c r="I513" s="172">
        <v>0.0</v>
      </c>
      <c r="J513" s="38"/>
      <c r="K513" s="38" t="s">
        <v>11035</v>
      </c>
      <c r="L513" s="38">
        <v>0.0</v>
      </c>
      <c r="M513" s="38">
        <v>32.0</v>
      </c>
    </row>
    <row r="514">
      <c r="A514" s="38">
        <v>513.0</v>
      </c>
      <c r="B514" s="38" t="s">
        <v>1589</v>
      </c>
      <c r="C514" s="38" t="s">
        <v>1590</v>
      </c>
      <c r="D514" s="171" t="s">
        <v>920</v>
      </c>
      <c r="E514" s="171"/>
      <c r="F514" s="38" t="s">
        <v>11034</v>
      </c>
      <c r="G514" s="38"/>
      <c r="H514" s="38">
        <v>520.0</v>
      </c>
      <c r="I514" s="172">
        <v>0.0</v>
      </c>
      <c r="J514" s="38"/>
      <c r="K514" s="38" t="s">
        <v>11035</v>
      </c>
      <c r="L514" s="38">
        <v>0.0</v>
      </c>
      <c r="M514" s="38">
        <v>29.0</v>
      </c>
    </row>
    <row r="515">
      <c r="A515" s="38">
        <v>514.0</v>
      </c>
      <c r="B515" s="38" t="s">
        <v>1589</v>
      </c>
      <c r="C515" s="38" t="s">
        <v>1590</v>
      </c>
      <c r="D515" s="171" t="s">
        <v>920</v>
      </c>
      <c r="E515" s="171"/>
      <c r="F515" s="38" t="s">
        <v>11036</v>
      </c>
      <c r="G515" s="38" t="s">
        <v>11038</v>
      </c>
      <c r="H515" s="38">
        <v>505.0</v>
      </c>
      <c r="I515" s="172">
        <v>0.0</v>
      </c>
      <c r="J515" s="38"/>
      <c r="K515" s="38" t="s">
        <v>11035</v>
      </c>
      <c r="L515" s="38">
        <v>0.0</v>
      </c>
      <c r="M515" s="38">
        <v>29.0</v>
      </c>
    </row>
    <row r="516">
      <c r="A516" s="38">
        <v>515.0</v>
      </c>
      <c r="B516" s="38" t="s">
        <v>1589</v>
      </c>
      <c r="C516" s="38" t="s">
        <v>1590</v>
      </c>
      <c r="D516" s="171" t="s">
        <v>920</v>
      </c>
      <c r="E516" s="171"/>
      <c r="F516" s="38" t="s">
        <v>11036</v>
      </c>
      <c r="G516" s="38" t="s">
        <v>11038</v>
      </c>
      <c r="H516" s="38">
        <v>555.0</v>
      </c>
      <c r="I516" s="172">
        <v>0.0</v>
      </c>
      <c r="J516" s="38"/>
      <c r="K516" s="38" t="s">
        <v>11035</v>
      </c>
      <c r="L516" s="38">
        <v>0.0</v>
      </c>
      <c r="M516" s="38">
        <v>29.0</v>
      </c>
    </row>
    <row r="517">
      <c r="A517" s="38">
        <v>516.0</v>
      </c>
      <c r="B517" s="38" t="s">
        <v>1589</v>
      </c>
      <c r="C517" s="38" t="s">
        <v>1590</v>
      </c>
      <c r="D517" s="171" t="s">
        <v>920</v>
      </c>
      <c r="E517" s="171"/>
      <c r="F517" s="38" t="s">
        <v>11036</v>
      </c>
      <c r="G517" s="38" t="s">
        <v>11042</v>
      </c>
      <c r="H517" s="38">
        <v>525.0</v>
      </c>
      <c r="I517" s="172">
        <v>0.0</v>
      </c>
      <c r="J517" s="38"/>
      <c r="K517" s="38" t="s">
        <v>11035</v>
      </c>
      <c r="L517" s="38">
        <v>0.0</v>
      </c>
      <c r="M517" s="38">
        <v>29.0</v>
      </c>
    </row>
    <row r="518">
      <c r="A518" s="38">
        <v>517.0</v>
      </c>
      <c r="B518" s="38" t="s">
        <v>1589</v>
      </c>
      <c r="C518" s="38" t="s">
        <v>1590</v>
      </c>
      <c r="D518" s="171" t="s">
        <v>920</v>
      </c>
      <c r="E518" s="171"/>
      <c r="F518" s="38" t="s">
        <v>11036</v>
      </c>
      <c r="G518" s="38" t="s">
        <v>11042</v>
      </c>
      <c r="H518" s="38">
        <v>555.0</v>
      </c>
      <c r="I518" s="172">
        <v>0.0</v>
      </c>
      <c r="J518" s="38"/>
      <c r="K518" s="38" t="s">
        <v>11035</v>
      </c>
      <c r="L518" s="38">
        <v>0.0</v>
      </c>
      <c r="M518" s="38">
        <v>29.0</v>
      </c>
    </row>
    <row r="519">
      <c r="A519" s="38">
        <v>518.0</v>
      </c>
      <c r="B519" s="38" t="s">
        <v>2567</v>
      </c>
      <c r="C519" s="38" t="s">
        <v>11138</v>
      </c>
      <c r="D519" s="171" t="s">
        <v>920</v>
      </c>
      <c r="E519" s="171"/>
      <c r="F519" s="38" t="s">
        <v>11034</v>
      </c>
      <c r="G519" s="38"/>
      <c r="H519" s="38">
        <v>496.0</v>
      </c>
      <c r="I519" s="172">
        <v>0.0</v>
      </c>
      <c r="J519" s="38"/>
      <c r="K519" s="38" t="s">
        <v>11035</v>
      </c>
      <c r="L519" s="38">
        <v>0.0</v>
      </c>
      <c r="M519" s="38">
        <v>33.0</v>
      </c>
    </row>
    <row r="520">
      <c r="A520" s="38">
        <v>519.0</v>
      </c>
      <c r="B520" s="38" t="s">
        <v>2567</v>
      </c>
      <c r="C520" s="38" t="s">
        <v>11138</v>
      </c>
      <c r="D520" s="171" t="s">
        <v>920</v>
      </c>
      <c r="E520" s="171"/>
      <c r="F520" s="38" t="s">
        <v>11036</v>
      </c>
      <c r="G520" s="38" t="s">
        <v>11038</v>
      </c>
      <c r="H520" s="38">
        <v>443.0</v>
      </c>
      <c r="I520" s="172">
        <v>0.0</v>
      </c>
      <c r="J520" s="38"/>
      <c r="K520" s="38" t="s">
        <v>11035</v>
      </c>
      <c r="L520" s="38">
        <v>0.0</v>
      </c>
      <c r="M520" s="38">
        <v>33.0</v>
      </c>
    </row>
    <row r="521">
      <c r="A521" s="38">
        <v>520.0</v>
      </c>
      <c r="B521" s="38" t="s">
        <v>2567</v>
      </c>
      <c r="C521" s="38" t="s">
        <v>11138</v>
      </c>
      <c r="D521" s="171" t="s">
        <v>920</v>
      </c>
      <c r="E521" s="171"/>
      <c r="F521" s="38" t="s">
        <v>11036</v>
      </c>
      <c r="G521" s="38" t="s">
        <v>11042</v>
      </c>
      <c r="H521" s="38">
        <v>511.0</v>
      </c>
      <c r="I521" s="172">
        <v>0.0</v>
      </c>
      <c r="J521" s="38"/>
      <c r="K521" s="38" t="s">
        <v>11035</v>
      </c>
      <c r="L521" s="38">
        <v>0.0</v>
      </c>
      <c r="M521" s="38">
        <v>33.0</v>
      </c>
    </row>
    <row r="522">
      <c r="A522" s="38">
        <v>521.0</v>
      </c>
      <c r="B522" s="38" t="s">
        <v>2567</v>
      </c>
      <c r="C522" s="38" t="s">
        <v>11138</v>
      </c>
      <c r="D522" s="171" t="s">
        <v>920</v>
      </c>
      <c r="E522" s="171"/>
      <c r="F522" s="38" t="s">
        <v>11036</v>
      </c>
      <c r="G522" s="38" t="s">
        <v>11042</v>
      </c>
      <c r="H522" s="38">
        <v>526.0</v>
      </c>
      <c r="I522" s="172">
        <v>0.0</v>
      </c>
      <c r="J522" s="38"/>
      <c r="K522" s="38" t="s">
        <v>11035</v>
      </c>
      <c r="L522" s="38">
        <v>0.0</v>
      </c>
      <c r="M522" s="38">
        <v>33.0</v>
      </c>
    </row>
    <row r="523">
      <c r="A523" s="38">
        <v>522.0</v>
      </c>
      <c r="B523" s="38" t="s">
        <v>2567</v>
      </c>
      <c r="C523" s="38" t="s">
        <v>11139</v>
      </c>
      <c r="D523" s="171" t="s">
        <v>920</v>
      </c>
      <c r="E523" s="171"/>
      <c r="F523" s="38" t="s">
        <v>11036</v>
      </c>
      <c r="G523" s="38" t="s">
        <v>11042</v>
      </c>
      <c r="H523" s="38">
        <v>536.0</v>
      </c>
      <c r="I523" s="172">
        <v>0.0</v>
      </c>
      <c r="J523" s="38"/>
      <c r="K523" s="38" t="s">
        <v>11035</v>
      </c>
      <c r="L523" s="38">
        <v>0.0</v>
      </c>
      <c r="M523" s="38">
        <v>33.0</v>
      </c>
    </row>
    <row r="524">
      <c r="A524" s="38">
        <v>523.0</v>
      </c>
      <c r="B524" s="38" t="s">
        <v>2567</v>
      </c>
      <c r="C524" s="38" t="s">
        <v>11139</v>
      </c>
      <c r="D524" s="171" t="s">
        <v>920</v>
      </c>
      <c r="E524" s="171"/>
      <c r="F524" s="38" t="s">
        <v>11036</v>
      </c>
      <c r="G524" s="38" t="s">
        <v>11042</v>
      </c>
      <c r="H524" s="38">
        <v>575.0</v>
      </c>
      <c r="I524" s="172">
        <v>0.0</v>
      </c>
      <c r="J524" s="38"/>
      <c r="K524" s="38" t="s">
        <v>11035</v>
      </c>
      <c r="L524" s="38">
        <v>0.0</v>
      </c>
      <c r="M524" s="38">
        <v>33.0</v>
      </c>
    </row>
    <row r="525">
      <c r="A525" s="38">
        <v>524.0</v>
      </c>
      <c r="B525" s="38" t="s">
        <v>2567</v>
      </c>
      <c r="C525" s="38" t="s">
        <v>11140</v>
      </c>
      <c r="D525" s="171" t="s">
        <v>920</v>
      </c>
      <c r="E525" s="171"/>
      <c r="F525" s="38" t="s">
        <v>11034</v>
      </c>
      <c r="G525" s="38"/>
      <c r="H525" s="38">
        <v>497.0</v>
      </c>
      <c r="I525" s="172">
        <v>0.0</v>
      </c>
      <c r="J525" s="38"/>
      <c r="K525" s="38" t="s">
        <v>11035</v>
      </c>
      <c r="L525" s="38">
        <v>0.0</v>
      </c>
      <c r="M525" s="38">
        <v>33.0</v>
      </c>
    </row>
    <row r="526">
      <c r="A526" s="38">
        <v>525.0</v>
      </c>
      <c r="B526" s="38" t="s">
        <v>2567</v>
      </c>
      <c r="C526" s="38" t="s">
        <v>11140</v>
      </c>
      <c r="D526" s="171" t="s">
        <v>920</v>
      </c>
      <c r="E526" s="171"/>
      <c r="F526" s="38" t="s">
        <v>11036</v>
      </c>
      <c r="G526" s="38" t="s">
        <v>11038</v>
      </c>
      <c r="H526" s="38">
        <v>424.0</v>
      </c>
      <c r="I526" s="172">
        <v>0.0</v>
      </c>
      <c r="J526" s="38"/>
      <c r="K526" s="38" t="s">
        <v>11035</v>
      </c>
      <c r="L526" s="38">
        <v>0.0</v>
      </c>
      <c r="M526" s="38">
        <v>33.0</v>
      </c>
    </row>
    <row r="527">
      <c r="A527" s="38">
        <v>526.0</v>
      </c>
      <c r="B527" s="38" t="s">
        <v>2567</v>
      </c>
      <c r="C527" s="38" t="s">
        <v>11140</v>
      </c>
      <c r="D527" s="171" t="s">
        <v>920</v>
      </c>
      <c r="E527" s="171"/>
      <c r="F527" s="38" t="s">
        <v>11036</v>
      </c>
      <c r="G527" s="38" t="s">
        <v>11042</v>
      </c>
      <c r="H527" s="38">
        <v>494.0</v>
      </c>
      <c r="I527" s="172">
        <v>0.0</v>
      </c>
      <c r="J527" s="38"/>
      <c r="K527" s="38" t="s">
        <v>11035</v>
      </c>
      <c r="L527" s="38">
        <v>0.0</v>
      </c>
      <c r="M527" s="38">
        <v>33.0</v>
      </c>
    </row>
    <row r="528">
      <c r="A528" s="38">
        <v>527.0</v>
      </c>
      <c r="B528" s="38" t="s">
        <v>2567</v>
      </c>
      <c r="C528" s="38" t="s">
        <v>11140</v>
      </c>
      <c r="D528" s="171" t="s">
        <v>920</v>
      </c>
      <c r="E528" s="171"/>
      <c r="F528" s="38" t="s">
        <v>11036</v>
      </c>
      <c r="G528" s="38" t="s">
        <v>11042</v>
      </c>
      <c r="H528" s="38">
        <v>518.0</v>
      </c>
      <c r="I528" s="172">
        <v>0.0</v>
      </c>
      <c r="J528" s="38"/>
      <c r="K528" s="38" t="s">
        <v>11035</v>
      </c>
      <c r="L528" s="38">
        <v>0.0</v>
      </c>
      <c r="M528" s="38">
        <v>33.0</v>
      </c>
    </row>
    <row r="529">
      <c r="A529" s="38">
        <v>528.0</v>
      </c>
      <c r="B529" s="38" t="s">
        <v>2567</v>
      </c>
      <c r="C529" s="38" t="s">
        <v>11141</v>
      </c>
      <c r="D529" s="171" t="s">
        <v>920</v>
      </c>
      <c r="E529" s="171"/>
      <c r="F529" s="38" t="s">
        <v>11034</v>
      </c>
      <c r="G529" s="38"/>
      <c r="H529" s="38">
        <v>499.0</v>
      </c>
      <c r="I529" s="172">
        <v>0.0</v>
      </c>
      <c r="J529" s="38"/>
      <c r="K529" s="38" t="s">
        <v>11035</v>
      </c>
      <c r="L529" s="38">
        <v>0.0</v>
      </c>
      <c r="M529" s="38">
        <v>33.0</v>
      </c>
    </row>
    <row r="530">
      <c r="A530" s="38">
        <v>529.0</v>
      </c>
      <c r="B530" s="38" t="s">
        <v>2567</v>
      </c>
      <c r="C530" s="38" t="s">
        <v>11141</v>
      </c>
      <c r="D530" s="171" t="s">
        <v>920</v>
      </c>
      <c r="E530" s="171"/>
      <c r="F530" s="38" t="s">
        <v>11036</v>
      </c>
      <c r="G530" s="38" t="s">
        <v>11038</v>
      </c>
      <c r="H530" s="38">
        <v>454.0</v>
      </c>
      <c r="I530" s="172">
        <v>0.0</v>
      </c>
      <c r="J530" s="38"/>
      <c r="K530" s="38" t="s">
        <v>11035</v>
      </c>
      <c r="L530" s="38">
        <v>0.0</v>
      </c>
      <c r="M530" s="38">
        <v>33.0</v>
      </c>
    </row>
    <row r="531">
      <c r="A531" s="38">
        <v>530.0</v>
      </c>
      <c r="B531" s="38" t="s">
        <v>2567</v>
      </c>
      <c r="C531" s="38" t="s">
        <v>11141</v>
      </c>
      <c r="D531" s="171" t="s">
        <v>920</v>
      </c>
      <c r="E531" s="171"/>
      <c r="F531" s="38" t="s">
        <v>11036</v>
      </c>
      <c r="G531" s="38" t="s">
        <v>11042</v>
      </c>
      <c r="H531" s="38">
        <v>519.0</v>
      </c>
      <c r="I531" s="172">
        <v>0.0</v>
      </c>
      <c r="J531" s="38"/>
      <c r="K531" s="38" t="s">
        <v>11035</v>
      </c>
      <c r="L531" s="38">
        <v>0.0</v>
      </c>
      <c r="M531" s="38">
        <v>33.0</v>
      </c>
    </row>
    <row r="532">
      <c r="A532" s="38">
        <v>531.0</v>
      </c>
      <c r="B532" s="38" t="s">
        <v>2567</v>
      </c>
      <c r="C532" s="38" t="s">
        <v>11141</v>
      </c>
      <c r="D532" s="171" t="s">
        <v>920</v>
      </c>
      <c r="E532" s="171"/>
      <c r="F532" s="38" t="s">
        <v>11036</v>
      </c>
      <c r="G532" s="38" t="s">
        <v>11042</v>
      </c>
      <c r="H532" s="38">
        <v>552.0</v>
      </c>
      <c r="I532" s="172">
        <v>0.0</v>
      </c>
      <c r="J532" s="38"/>
      <c r="K532" s="38" t="s">
        <v>11035</v>
      </c>
      <c r="L532" s="38">
        <v>0.0</v>
      </c>
      <c r="M532" s="38">
        <v>33.0</v>
      </c>
    </row>
    <row r="533">
      <c r="A533" s="38">
        <v>532.0</v>
      </c>
      <c r="B533" s="38" t="s">
        <v>2567</v>
      </c>
      <c r="C533" s="38" t="s">
        <v>2568</v>
      </c>
      <c r="D533" s="171" t="s">
        <v>920</v>
      </c>
      <c r="E533" s="171"/>
      <c r="F533" s="38" t="s">
        <v>11034</v>
      </c>
      <c r="G533" s="38"/>
      <c r="H533" s="38">
        <v>496.0</v>
      </c>
      <c r="I533" s="172">
        <v>0.0</v>
      </c>
      <c r="J533" s="38"/>
      <c r="K533" s="38" t="s">
        <v>11035</v>
      </c>
      <c r="L533" s="38">
        <v>0.0</v>
      </c>
      <c r="M533" s="38">
        <v>33.0</v>
      </c>
    </row>
    <row r="534">
      <c r="A534" s="38">
        <v>533.0</v>
      </c>
      <c r="B534" s="38" t="s">
        <v>2567</v>
      </c>
      <c r="C534" s="38" t="s">
        <v>2568</v>
      </c>
      <c r="D534" s="171" t="s">
        <v>920</v>
      </c>
      <c r="E534" s="171"/>
      <c r="F534" s="38" t="s">
        <v>11036</v>
      </c>
      <c r="G534" s="38" t="s">
        <v>11038</v>
      </c>
      <c r="H534" s="38">
        <v>446.0</v>
      </c>
      <c r="I534" s="172">
        <v>0.0</v>
      </c>
      <c r="J534" s="38"/>
      <c r="K534" s="38" t="s">
        <v>11035</v>
      </c>
      <c r="L534" s="38">
        <v>0.0</v>
      </c>
      <c r="M534" s="38">
        <v>33.0</v>
      </c>
    </row>
    <row r="535">
      <c r="A535" s="38">
        <v>534.0</v>
      </c>
      <c r="B535" s="38" t="s">
        <v>2567</v>
      </c>
      <c r="C535" s="38" t="s">
        <v>2568</v>
      </c>
      <c r="D535" s="171" t="s">
        <v>920</v>
      </c>
      <c r="E535" s="171"/>
      <c r="F535" s="38" t="s">
        <v>11036</v>
      </c>
      <c r="G535" s="38" t="s">
        <v>11042</v>
      </c>
      <c r="H535" s="38">
        <v>527.0</v>
      </c>
      <c r="I535" s="172">
        <v>0.0</v>
      </c>
      <c r="J535" s="38"/>
      <c r="K535" s="38" t="s">
        <v>11035</v>
      </c>
      <c r="L535" s="38">
        <v>0.0</v>
      </c>
      <c r="M535" s="38">
        <v>33.0</v>
      </c>
    </row>
    <row r="536">
      <c r="A536" s="38">
        <v>535.0</v>
      </c>
      <c r="B536" s="38" t="s">
        <v>2567</v>
      </c>
      <c r="C536" s="38" t="s">
        <v>2568</v>
      </c>
      <c r="D536" s="171" t="s">
        <v>920</v>
      </c>
      <c r="E536" s="171"/>
      <c r="F536" s="38" t="s">
        <v>11036</v>
      </c>
      <c r="G536" s="38" t="s">
        <v>11042</v>
      </c>
      <c r="H536" s="38">
        <v>540.0</v>
      </c>
      <c r="I536" s="172">
        <v>0.0</v>
      </c>
      <c r="J536" s="38"/>
      <c r="K536" s="38" t="s">
        <v>11035</v>
      </c>
      <c r="L536" s="38">
        <v>0.0</v>
      </c>
      <c r="M536" s="38">
        <v>33.0</v>
      </c>
    </row>
    <row r="537">
      <c r="A537" s="38">
        <v>536.0</v>
      </c>
      <c r="B537" s="38" t="s">
        <v>2567</v>
      </c>
      <c r="C537" s="38" t="s">
        <v>11142</v>
      </c>
      <c r="D537" s="171" t="s">
        <v>920</v>
      </c>
      <c r="E537" s="171"/>
      <c r="F537" s="38" t="s">
        <v>11036</v>
      </c>
      <c r="G537" s="38" t="s">
        <v>11038</v>
      </c>
      <c r="H537" s="38">
        <v>430.0</v>
      </c>
      <c r="I537" s="172">
        <v>0.0</v>
      </c>
      <c r="J537" s="38"/>
      <c r="K537" s="38" t="s">
        <v>11035</v>
      </c>
      <c r="L537" s="38">
        <v>0.0</v>
      </c>
      <c r="M537" s="38">
        <v>33.0</v>
      </c>
    </row>
    <row r="538">
      <c r="A538" s="38">
        <v>537.0</v>
      </c>
      <c r="B538" s="38" t="s">
        <v>2567</v>
      </c>
      <c r="C538" s="38" t="s">
        <v>11142</v>
      </c>
      <c r="D538" s="171" t="s">
        <v>920</v>
      </c>
      <c r="E538" s="171"/>
      <c r="F538" s="38" t="s">
        <v>11036</v>
      </c>
      <c r="G538" s="38" t="s">
        <v>11042</v>
      </c>
      <c r="H538" s="38">
        <v>487.0</v>
      </c>
      <c r="I538" s="172">
        <v>0.0</v>
      </c>
      <c r="J538" s="38"/>
      <c r="K538" s="38" t="s">
        <v>11035</v>
      </c>
      <c r="L538" s="38">
        <v>0.0</v>
      </c>
      <c r="M538" s="38">
        <v>33.0</v>
      </c>
    </row>
    <row r="539">
      <c r="A539" s="38">
        <v>538.0</v>
      </c>
      <c r="B539" s="38" t="s">
        <v>2567</v>
      </c>
      <c r="C539" s="38" t="s">
        <v>11142</v>
      </c>
      <c r="D539" s="171" t="s">
        <v>920</v>
      </c>
      <c r="E539" s="171"/>
      <c r="F539" s="38" t="s">
        <v>11036</v>
      </c>
      <c r="G539" s="38" t="s">
        <v>11042</v>
      </c>
      <c r="H539" s="38">
        <v>518.0</v>
      </c>
      <c r="I539" s="172">
        <v>0.0</v>
      </c>
      <c r="J539" s="38"/>
      <c r="K539" s="38" t="s">
        <v>11035</v>
      </c>
      <c r="L539" s="38">
        <v>0.0</v>
      </c>
      <c r="M539" s="38">
        <v>33.0</v>
      </c>
    </row>
    <row r="540">
      <c r="A540" s="38">
        <v>539.0</v>
      </c>
      <c r="B540" s="38" t="s">
        <v>2567</v>
      </c>
      <c r="C540" s="38" t="s">
        <v>11143</v>
      </c>
      <c r="D540" s="171" t="s">
        <v>920</v>
      </c>
      <c r="E540" s="171"/>
      <c r="F540" s="38" t="s">
        <v>11034</v>
      </c>
      <c r="G540" s="38"/>
      <c r="H540" s="38">
        <v>494.0</v>
      </c>
      <c r="I540" s="172">
        <v>0.0</v>
      </c>
      <c r="J540" s="38"/>
      <c r="K540" s="38" t="s">
        <v>11035</v>
      </c>
      <c r="L540" s="38">
        <v>0.0</v>
      </c>
      <c r="M540" s="38">
        <v>33.0</v>
      </c>
    </row>
    <row r="541">
      <c r="A541" s="38">
        <v>540.0</v>
      </c>
      <c r="B541" s="38" t="s">
        <v>2567</v>
      </c>
      <c r="C541" s="38" t="s">
        <v>11143</v>
      </c>
      <c r="D541" s="171" t="s">
        <v>920</v>
      </c>
      <c r="E541" s="171"/>
      <c r="F541" s="38" t="s">
        <v>11036</v>
      </c>
      <c r="G541" s="38" t="s">
        <v>11038</v>
      </c>
      <c r="H541" s="38">
        <v>408.0</v>
      </c>
      <c r="I541" s="172">
        <v>0.0</v>
      </c>
      <c r="J541" s="38"/>
      <c r="K541" s="38" t="s">
        <v>11035</v>
      </c>
      <c r="L541" s="38">
        <v>0.0</v>
      </c>
      <c r="M541" s="38">
        <v>33.0</v>
      </c>
    </row>
    <row r="542">
      <c r="A542" s="38">
        <v>541.0</v>
      </c>
      <c r="B542" s="38" t="s">
        <v>2567</v>
      </c>
      <c r="C542" s="38" t="s">
        <v>11143</v>
      </c>
      <c r="D542" s="171" t="s">
        <v>920</v>
      </c>
      <c r="E542" s="171"/>
      <c r="F542" s="38" t="s">
        <v>11036</v>
      </c>
      <c r="G542" s="38" t="s">
        <v>11038</v>
      </c>
      <c r="H542" s="38">
        <v>442.0</v>
      </c>
      <c r="I542" s="172">
        <v>0.0</v>
      </c>
      <c r="J542" s="38"/>
      <c r="K542" s="38" t="s">
        <v>11035</v>
      </c>
      <c r="L542" s="38">
        <v>0.0</v>
      </c>
      <c r="M542" s="38">
        <v>33.0</v>
      </c>
    </row>
    <row r="543">
      <c r="A543" s="38">
        <v>542.0</v>
      </c>
      <c r="B543" s="38" t="s">
        <v>2567</v>
      </c>
      <c r="C543" s="38" t="s">
        <v>11143</v>
      </c>
      <c r="D543" s="171" t="s">
        <v>920</v>
      </c>
      <c r="E543" s="171"/>
      <c r="F543" s="38" t="s">
        <v>11036</v>
      </c>
      <c r="G543" s="38" t="s">
        <v>11042</v>
      </c>
      <c r="H543" s="38">
        <v>529.0</v>
      </c>
      <c r="I543" s="172">
        <v>0.0</v>
      </c>
      <c r="J543" s="38"/>
      <c r="K543" s="38" t="s">
        <v>11035</v>
      </c>
      <c r="L543" s="38">
        <v>0.0</v>
      </c>
      <c r="M543" s="38">
        <v>33.0</v>
      </c>
    </row>
    <row r="544">
      <c r="A544" s="38">
        <v>543.0</v>
      </c>
      <c r="B544" s="38" t="s">
        <v>2567</v>
      </c>
      <c r="C544" s="38" t="s">
        <v>11143</v>
      </c>
      <c r="D544" s="171" t="s">
        <v>920</v>
      </c>
      <c r="E544" s="171"/>
      <c r="F544" s="38" t="s">
        <v>11036</v>
      </c>
      <c r="G544" s="38" t="s">
        <v>11042</v>
      </c>
      <c r="H544" s="38">
        <v>541.0</v>
      </c>
      <c r="I544" s="172">
        <v>0.0</v>
      </c>
      <c r="J544" s="38"/>
      <c r="K544" s="38" t="s">
        <v>11035</v>
      </c>
      <c r="L544" s="38">
        <v>0.0</v>
      </c>
      <c r="M544" s="38">
        <v>33.0</v>
      </c>
    </row>
    <row r="545">
      <c r="A545" s="38">
        <v>544.0</v>
      </c>
      <c r="B545" s="38" t="s">
        <v>2567</v>
      </c>
      <c r="C545" s="38" t="s">
        <v>11144</v>
      </c>
      <c r="D545" s="171" t="s">
        <v>920</v>
      </c>
      <c r="E545" s="171"/>
      <c r="F545" s="38" t="s">
        <v>11034</v>
      </c>
      <c r="G545" s="38"/>
      <c r="H545" s="38">
        <v>499.0</v>
      </c>
      <c r="I545" s="172">
        <v>0.0</v>
      </c>
      <c r="J545" s="38"/>
      <c r="K545" s="38" t="s">
        <v>11035</v>
      </c>
      <c r="L545" s="38">
        <v>0.0</v>
      </c>
      <c r="M545" s="38">
        <v>33.0</v>
      </c>
    </row>
    <row r="546">
      <c r="A546" s="38">
        <v>545.0</v>
      </c>
      <c r="B546" s="38" t="s">
        <v>2567</v>
      </c>
      <c r="C546" s="38" t="s">
        <v>11144</v>
      </c>
      <c r="D546" s="171" t="s">
        <v>920</v>
      </c>
      <c r="E546" s="171"/>
      <c r="F546" s="38" t="s">
        <v>11036</v>
      </c>
      <c r="G546" s="38" t="s">
        <v>11038</v>
      </c>
      <c r="H546" s="38">
        <v>444.0</v>
      </c>
      <c r="I546" s="172">
        <v>0.0</v>
      </c>
      <c r="J546" s="38"/>
      <c r="K546" s="38" t="s">
        <v>11035</v>
      </c>
      <c r="L546" s="38">
        <v>0.0</v>
      </c>
      <c r="M546" s="38">
        <v>33.0</v>
      </c>
    </row>
    <row r="547">
      <c r="A547" s="38">
        <v>546.0</v>
      </c>
      <c r="B547" s="38" t="s">
        <v>2567</v>
      </c>
      <c r="C547" s="38" t="s">
        <v>11144</v>
      </c>
      <c r="D547" s="171" t="s">
        <v>920</v>
      </c>
      <c r="E547" s="171"/>
      <c r="F547" s="38" t="s">
        <v>11036</v>
      </c>
      <c r="G547" s="38" t="s">
        <v>11042</v>
      </c>
      <c r="H547" s="38">
        <v>520.0</v>
      </c>
      <c r="I547" s="172">
        <v>0.0</v>
      </c>
      <c r="J547" s="38"/>
      <c r="K547" s="38" t="s">
        <v>11035</v>
      </c>
      <c r="L547" s="38">
        <v>0.0</v>
      </c>
      <c r="M547" s="38">
        <v>33.0</v>
      </c>
    </row>
    <row r="548">
      <c r="A548" s="38">
        <v>547.0</v>
      </c>
      <c r="B548" s="38" t="s">
        <v>2567</v>
      </c>
      <c r="C548" s="38" t="s">
        <v>11144</v>
      </c>
      <c r="D548" s="171" t="s">
        <v>920</v>
      </c>
      <c r="E548" s="171"/>
      <c r="F548" s="38" t="s">
        <v>11036</v>
      </c>
      <c r="G548" s="38" t="s">
        <v>11042</v>
      </c>
      <c r="H548" s="38">
        <v>540.0</v>
      </c>
      <c r="I548" s="172">
        <v>0.0</v>
      </c>
      <c r="J548" s="38"/>
      <c r="K548" s="38" t="s">
        <v>11035</v>
      </c>
      <c r="L548" s="38">
        <v>0.0</v>
      </c>
      <c r="M548" s="38">
        <v>33.0</v>
      </c>
    </row>
    <row r="549">
      <c r="A549" s="38">
        <v>548.0</v>
      </c>
      <c r="B549" s="38" t="s">
        <v>2567</v>
      </c>
      <c r="C549" s="38" t="s">
        <v>11145</v>
      </c>
      <c r="D549" s="171" t="s">
        <v>920</v>
      </c>
      <c r="E549" s="171"/>
      <c r="F549" s="38" t="s">
        <v>11034</v>
      </c>
      <c r="G549" s="38"/>
      <c r="H549" s="38">
        <v>499.0</v>
      </c>
      <c r="I549" s="172">
        <v>0.0</v>
      </c>
      <c r="J549" s="38"/>
      <c r="K549" s="38" t="s">
        <v>11035</v>
      </c>
      <c r="L549" s="38">
        <v>0.0</v>
      </c>
      <c r="M549" s="38">
        <v>33.0</v>
      </c>
    </row>
    <row r="550">
      <c r="A550" s="38">
        <v>549.0</v>
      </c>
      <c r="B550" s="38" t="s">
        <v>2567</v>
      </c>
      <c r="C550" s="38" t="s">
        <v>11145</v>
      </c>
      <c r="D550" s="171" t="s">
        <v>920</v>
      </c>
      <c r="E550" s="171"/>
      <c r="F550" s="38" t="s">
        <v>11036</v>
      </c>
      <c r="G550" s="38" t="s">
        <v>11038</v>
      </c>
      <c r="H550" s="38">
        <v>451.0</v>
      </c>
      <c r="I550" s="172">
        <v>0.0</v>
      </c>
      <c r="J550" s="38"/>
      <c r="K550" s="38" t="s">
        <v>11035</v>
      </c>
      <c r="L550" s="38">
        <v>0.0</v>
      </c>
      <c r="M550" s="38">
        <v>33.0</v>
      </c>
    </row>
    <row r="551">
      <c r="A551" s="38">
        <v>550.0</v>
      </c>
      <c r="B551" s="38" t="s">
        <v>2567</v>
      </c>
      <c r="C551" s="38" t="s">
        <v>11145</v>
      </c>
      <c r="D551" s="171" t="s">
        <v>920</v>
      </c>
      <c r="E551" s="171"/>
      <c r="F551" s="38" t="s">
        <v>11036</v>
      </c>
      <c r="G551" s="38" t="s">
        <v>11042</v>
      </c>
      <c r="H551" s="38">
        <v>530.0</v>
      </c>
      <c r="I551" s="172">
        <v>0.0</v>
      </c>
      <c r="J551" s="38"/>
      <c r="K551" s="38" t="s">
        <v>11035</v>
      </c>
      <c r="L551" s="38">
        <v>0.0</v>
      </c>
      <c r="M551" s="38">
        <v>33.0</v>
      </c>
    </row>
    <row r="552">
      <c r="A552" s="38">
        <v>551.0</v>
      </c>
      <c r="B552" s="38" t="s">
        <v>2567</v>
      </c>
      <c r="C552" s="38" t="s">
        <v>11145</v>
      </c>
      <c r="D552" s="171" t="s">
        <v>920</v>
      </c>
      <c r="E552" s="171"/>
      <c r="F552" s="38" t="s">
        <v>11036</v>
      </c>
      <c r="G552" s="38" t="s">
        <v>11042</v>
      </c>
      <c r="H552" s="38">
        <v>557.0</v>
      </c>
      <c r="I552" s="172">
        <v>0.0</v>
      </c>
      <c r="J552" s="38"/>
      <c r="K552" s="38" t="s">
        <v>11035</v>
      </c>
      <c r="L552" s="38">
        <v>0.0</v>
      </c>
      <c r="M552" s="38">
        <v>33.0</v>
      </c>
    </row>
    <row r="553">
      <c r="A553" s="38">
        <v>552.0</v>
      </c>
      <c r="B553" s="38" t="s">
        <v>2567</v>
      </c>
      <c r="C553" s="38" t="s">
        <v>2572</v>
      </c>
      <c r="D553" s="171" t="s">
        <v>920</v>
      </c>
      <c r="E553" s="171"/>
      <c r="F553" s="38" t="s">
        <v>11034</v>
      </c>
      <c r="G553" s="38"/>
      <c r="H553" s="38">
        <v>494.0</v>
      </c>
      <c r="I553" s="172">
        <v>0.0</v>
      </c>
      <c r="J553" s="38"/>
      <c r="K553" s="38" t="s">
        <v>11035</v>
      </c>
      <c r="L553" s="38">
        <v>0.0</v>
      </c>
      <c r="M553" s="38">
        <v>33.0</v>
      </c>
    </row>
    <row r="554">
      <c r="A554" s="38">
        <v>553.0</v>
      </c>
      <c r="B554" s="38" t="s">
        <v>2567</v>
      </c>
      <c r="C554" s="38" t="s">
        <v>2572</v>
      </c>
      <c r="D554" s="171" t="s">
        <v>920</v>
      </c>
      <c r="E554" s="171"/>
      <c r="F554" s="38" t="s">
        <v>11036</v>
      </c>
      <c r="G554" s="38" t="s">
        <v>11038</v>
      </c>
      <c r="H554" s="38">
        <v>430.0</v>
      </c>
      <c r="I554" s="172">
        <v>0.0</v>
      </c>
      <c r="J554" s="38"/>
      <c r="K554" s="38" t="s">
        <v>11035</v>
      </c>
      <c r="L554" s="38">
        <v>0.0</v>
      </c>
      <c r="M554" s="38">
        <v>33.0</v>
      </c>
    </row>
    <row r="555">
      <c r="A555" s="38">
        <v>554.0</v>
      </c>
      <c r="B555" s="38" t="s">
        <v>2567</v>
      </c>
      <c r="C555" s="38" t="s">
        <v>2572</v>
      </c>
      <c r="D555" s="171" t="s">
        <v>920</v>
      </c>
      <c r="E555" s="171"/>
      <c r="F555" s="38" t="s">
        <v>11036</v>
      </c>
      <c r="G555" s="38" t="s">
        <v>11042</v>
      </c>
      <c r="H555" s="38">
        <v>521.0</v>
      </c>
      <c r="I555" s="172">
        <v>0.0</v>
      </c>
      <c r="J555" s="38"/>
      <c r="K555" s="38" t="s">
        <v>11035</v>
      </c>
      <c r="L555" s="38">
        <v>0.0</v>
      </c>
      <c r="M555" s="38">
        <v>33.0</v>
      </c>
    </row>
    <row r="556">
      <c r="A556" s="38">
        <v>555.0</v>
      </c>
      <c r="B556" s="38" t="s">
        <v>2567</v>
      </c>
      <c r="C556" s="38" t="s">
        <v>2572</v>
      </c>
      <c r="D556" s="171" t="s">
        <v>920</v>
      </c>
      <c r="E556" s="171"/>
      <c r="F556" s="38" t="s">
        <v>11036</v>
      </c>
      <c r="G556" s="38" t="s">
        <v>11042</v>
      </c>
      <c r="H556" s="38">
        <v>539.0</v>
      </c>
      <c r="I556" s="172">
        <v>0.0</v>
      </c>
      <c r="J556" s="38"/>
      <c r="K556" s="38" t="s">
        <v>11035</v>
      </c>
      <c r="L556" s="38">
        <v>0.0</v>
      </c>
      <c r="M556" s="38">
        <v>33.0</v>
      </c>
    </row>
    <row r="557">
      <c r="A557" s="38">
        <v>556.0</v>
      </c>
      <c r="B557" s="38" t="s">
        <v>2567</v>
      </c>
      <c r="C557" s="38" t="s">
        <v>11146</v>
      </c>
      <c r="D557" s="171" t="s">
        <v>920</v>
      </c>
      <c r="E557" s="171"/>
      <c r="F557" s="38" t="s">
        <v>11034</v>
      </c>
      <c r="G557" s="38"/>
      <c r="H557" s="38">
        <v>498.0</v>
      </c>
      <c r="I557" s="172">
        <v>0.0</v>
      </c>
      <c r="J557" s="38"/>
      <c r="K557" s="38" t="s">
        <v>11035</v>
      </c>
      <c r="L557" s="38">
        <v>0.0</v>
      </c>
      <c r="M557" s="38">
        <v>33.0</v>
      </c>
    </row>
    <row r="558">
      <c r="A558" s="38">
        <v>557.0</v>
      </c>
      <c r="B558" s="38" t="s">
        <v>2567</v>
      </c>
      <c r="C558" s="38" t="s">
        <v>11146</v>
      </c>
      <c r="D558" s="171" t="s">
        <v>920</v>
      </c>
      <c r="E558" s="171"/>
      <c r="F558" s="38" t="s">
        <v>11036</v>
      </c>
      <c r="G558" s="38" t="s">
        <v>11042</v>
      </c>
      <c r="H558" s="38">
        <v>543.0</v>
      </c>
      <c r="I558" s="172">
        <v>0.0</v>
      </c>
      <c r="J558" s="38"/>
      <c r="K558" s="38" t="s">
        <v>11035</v>
      </c>
      <c r="L558" s="38">
        <v>0.0</v>
      </c>
      <c r="M558" s="38">
        <v>33.0</v>
      </c>
    </row>
    <row r="559">
      <c r="A559" s="38">
        <v>558.0</v>
      </c>
      <c r="B559" s="38" t="s">
        <v>2567</v>
      </c>
      <c r="C559" s="38" t="s">
        <v>11146</v>
      </c>
      <c r="D559" s="171" t="s">
        <v>920</v>
      </c>
      <c r="E559" s="171"/>
      <c r="F559" s="38" t="s">
        <v>11036</v>
      </c>
      <c r="G559" s="38" t="s">
        <v>11042</v>
      </c>
      <c r="H559" s="38">
        <v>567.0</v>
      </c>
      <c r="I559" s="172">
        <v>0.0</v>
      </c>
      <c r="J559" s="38"/>
      <c r="K559" s="38" t="s">
        <v>11035</v>
      </c>
      <c r="L559" s="38">
        <v>0.0</v>
      </c>
      <c r="M559" s="38">
        <v>33.0</v>
      </c>
    </row>
    <row r="560">
      <c r="A560" s="38">
        <v>559.0</v>
      </c>
      <c r="B560" s="38" t="s">
        <v>11147</v>
      </c>
      <c r="C560" s="38" t="s">
        <v>11148</v>
      </c>
      <c r="D560" s="171" t="s">
        <v>920</v>
      </c>
      <c r="E560" s="171"/>
      <c r="F560" s="38" t="s">
        <v>11034</v>
      </c>
      <c r="G560" s="38"/>
      <c r="H560" s="38">
        <v>486.0</v>
      </c>
      <c r="I560" s="172">
        <v>0.0</v>
      </c>
      <c r="J560" s="38"/>
      <c r="K560" s="38" t="s">
        <v>11035</v>
      </c>
      <c r="L560" s="38">
        <v>0.0</v>
      </c>
      <c r="M560" s="38">
        <v>32.0</v>
      </c>
    </row>
    <row r="561">
      <c r="A561" s="38">
        <v>560.0</v>
      </c>
      <c r="B561" s="38" t="s">
        <v>11147</v>
      </c>
      <c r="C561" s="38" t="s">
        <v>11148</v>
      </c>
      <c r="D561" s="171" t="s">
        <v>920</v>
      </c>
      <c r="E561" s="171"/>
      <c r="F561" s="38" t="s">
        <v>11036</v>
      </c>
      <c r="G561" s="38" t="s">
        <v>11038</v>
      </c>
      <c r="H561" s="38">
        <v>366.0</v>
      </c>
      <c r="I561" s="172">
        <v>0.0</v>
      </c>
      <c r="J561" s="38"/>
      <c r="K561" s="38" t="s">
        <v>11035</v>
      </c>
      <c r="L561" s="38">
        <v>0.0</v>
      </c>
      <c r="M561" s="38">
        <v>32.0</v>
      </c>
    </row>
    <row r="562">
      <c r="A562" s="38">
        <v>561.0</v>
      </c>
      <c r="B562" s="38" t="s">
        <v>11147</v>
      </c>
      <c r="C562" s="38" t="s">
        <v>11148</v>
      </c>
      <c r="D562" s="171" t="s">
        <v>920</v>
      </c>
      <c r="E562" s="171"/>
      <c r="F562" s="38" t="s">
        <v>11036</v>
      </c>
      <c r="G562" s="38" t="s">
        <v>11042</v>
      </c>
      <c r="H562" s="38">
        <v>480.0</v>
      </c>
      <c r="I562" s="172">
        <v>0.0</v>
      </c>
      <c r="J562" s="38"/>
      <c r="K562" s="38" t="s">
        <v>11035</v>
      </c>
      <c r="L562" s="38">
        <v>0.0</v>
      </c>
      <c r="M562" s="38">
        <v>32.0</v>
      </c>
    </row>
    <row r="563">
      <c r="A563" s="38">
        <v>562.0</v>
      </c>
      <c r="B563" s="38" t="s">
        <v>11147</v>
      </c>
      <c r="C563" s="38" t="s">
        <v>11148</v>
      </c>
      <c r="D563" s="171" t="s">
        <v>920</v>
      </c>
      <c r="E563" s="171"/>
      <c r="F563" s="38" t="s">
        <v>11036</v>
      </c>
      <c r="G563" s="38" t="s">
        <v>11042</v>
      </c>
      <c r="H563" s="38">
        <v>523.0</v>
      </c>
      <c r="I563" s="172">
        <v>0.0</v>
      </c>
      <c r="J563" s="38"/>
      <c r="K563" s="38" t="s">
        <v>11035</v>
      </c>
      <c r="L563" s="38">
        <v>0.0</v>
      </c>
      <c r="M563" s="38">
        <v>32.0</v>
      </c>
    </row>
    <row r="564">
      <c r="A564" s="38">
        <v>563.0</v>
      </c>
      <c r="B564" s="38" t="s">
        <v>1702</v>
      </c>
      <c r="C564" s="38" t="s">
        <v>944</v>
      </c>
      <c r="D564" s="171" t="s">
        <v>920</v>
      </c>
      <c r="E564" s="171"/>
      <c r="F564" s="38" t="s">
        <v>11034</v>
      </c>
      <c r="G564" s="38"/>
      <c r="H564" s="38">
        <v>497.0</v>
      </c>
      <c r="I564" s="172">
        <v>0.0</v>
      </c>
      <c r="J564" s="38"/>
      <c r="K564" s="38" t="s">
        <v>11035</v>
      </c>
      <c r="L564" s="38">
        <v>0.0</v>
      </c>
      <c r="M564" s="38">
        <v>18.0</v>
      </c>
    </row>
    <row r="565">
      <c r="A565" s="38">
        <v>564.0</v>
      </c>
      <c r="B565" s="38" t="s">
        <v>1702</v>
      </c>
      <c r="C565" s="38" t="s">
        <v>944</v>
      </c>
      <c r="D565" s="171" t="s">
        <v>920</v>
      </c>
      <c r="E565" s="171"/>
      <c r="F565" s="38" t="s">
        <v>11036</v>
      </c>
      <c r="G565" s="38" t="s">
        <v>11038</v>
      </c>
      <c r="H565" s="38">
        <v>380.0</v>
      </c>
      <c r="I565" s="172">
        <v>0.0</v>
      </c>
      <c r="J565" s="38"/>
      <c r="K565" s="38" t="s">
        <v>11035</v>
      </c>
      <c r="L565" s="38">
        <v>0.0</v>
      </c>
      <c r="M565" s="38">
        <v>18.0</v>
      </c>
    </row>
    <row r="566">
      <c r="A566" s="38">
        <v>565.0</v>
      </c>
      <c r="B566" s="38" t="s">
        <v>1702</v>
      </c>
      <c r="C566" s="38" t="s">
        <v>944</v>
      </c>
      <c r="D566" s="171" t="s">
        <v>920</v>
      </c>
      <c r="E566" s="171"/>
      <c r="F566" s="38" t="s">
        <v>11036</v>
      </c>
      <c r="G566" s="38" t="s">
        <v>11038</v>
      </c>
      <c r="H566" s="38">
        <v>491.0</v>
      </c>
      <c r="I566" s="172">
        <v>0.0</v>
      </c>
      <c r="J566" s="38"/>
      <c r="K566" s="38" t="s">
        <v>11035</v>
      </c>
      <c r="L566" s="38">
        <v>0.0</v>
      </c>
      <c r="M566" s="38">
        <v>18.0</v>
      </c>
    </row>
    <row r="567">
      <c r="A567" s="38">
        <v>566.0</v>
      </c>
      <c r="B567" s="38" t="s">
        <v>1702</v>
      </c>
      <c r="C567" s="38" t="s">
        <v>944</v>
      </c>
      <c r="D567" s="171" t="s">
        <v>920</v>
      </c>
      <c r="E567" s="171"/>
      <c r="F567" s="38" t="s">
        <v>11036</v>
      </c>
      <c r="G567" s="38" t="s">
        <v>11038</v>
      </c>
      <c r="H567" s="38">
        <v>533.0</v>
      </c>
      <c r="I567" s="172">
        <v>0.0</v>
      </c>
      <c r="J567" s="38"/>
      <c r="K567" s="38" t="s">
        <v>11035</v>
      </c>
      <c r="L567" s="38">
        <v>0.0</v>
      </c>
      <c r="M567" s="38">
        <v>18.0</v>
      </c>
    </row>
    <row r="568">
      <c r="A568" s="38">
        <v>567.0</v>
      </c>
      <c r="B568" s="38" t="s">
        <v>1702</v>
      </c>
      <c r="C568" s="38" t="s">
        <v>944</v>
      </c>
      <c r="D568" s="171" t="s">
        <v>920</v>
      </c>
      <c r="E568" s="171"/>
      <c r="F568" s="38" t="s">
        <v>11036</v>
      </c>
      <c r="G568" s="38" t="s">
        <v>11042</v>
      </c>
      <c r="H568" s="38">
        <v>491.0</v>
      </c>
      <c r="I568" s="172">
        <v>0.0</v>
      </c>
      <c r="J568" s="38"/>
      <c r="K568" s="38" t="s">
        <v>11035</v>
      </c>
      <c r="L568" s="38">
        <v>0.0</v>
      </c>
      <c r="M568" s="38">
        <v>18.0</v>
      </c>
    </row>
    <row r="569">
      <c r="A569" s="38">
        <v>568.0</v>
      </c>
      <c r="B569" s="38" t="s">
        <v>1702</v>
      </c>
      <c r="C569" s="38" t="s">
        <v>944</v>
      </c>
      <c r="D569" s="171" t="s">
        <v>920</v>
      </c>
      <c r="E569" s="171"/>
      <c r="F569" s="38" t="s">
        <v>11036</v>
      </c>
      <c r="G569" s="38" t="s">
        <v>11042</v>
      </c>
      <c r="H569" s="38">
        <v>533.0</v>
      </c>
      <c r="I569" s="172">
        <v>0.0</v>
      </c>
      <c r="J569" s="38"/>
      <c r="K569" s="38" t="s">
        <v>11035</v>
      </c>
      <c r="L569" s="38">
        <v>0.0</v>
      </c>
      <c r="M569" s="38">
        <v>18.0</v>
      </c>
    </row>
    <row r="570">
      <c r="A570" s="38">
        <v>569.0</v>
      </c>
      <c r="B570" s="38" t="s">
        <v>1702</v>
      </c>
      <c r="C570" s="38" t="s">
        <v>944</v>
      </c>
      <c r="D570" s="171" t="s">
        <v>920</v>
      </c>
      <c r="E570" s="171"/>
      <c r="F570" s="38" t="s">
        <v>11036</v>
      </c>
      <c r="G570" s="38" t="s">
        <v>11041</v>
      </c>
      <c r="H570" s="38">
        <v>533.0</v>
      </c>
      <c r="I570" s="172">
        <v>0.0</v>
      </c>
      <c r="J570" s="38"/>
      <c r="K570" s="38" t="s">
        <v>11035</v>
      </c>
      <c r="L570" s="38">
        <v>0.0</v>
      </c>
      <c r="M570" s="38">
        <v>18.0</v>
      </c>
    </row>
    <row r="571">
      <c r="A571" s="38">
        <v>570.0</v>
      </c>
      <c r="B571" s="38" t="s">
        <v>11149</v>
      </c>
      <c r="C571" s="38" t="s">
        <v>11150</v>
      </c>
      <c r="D571" s="171" t="s">
        <v>920</v>
      </c>
      <c r="E571" s="171"/>
      <c r="F571" s="38" t="s">
        <v>11034</v>
      </c>
      <c r="G571" s="38"/>
      <c r="H571" s="38">
        <v>494.0</v>
      </c>
      <c r="I571" s="172">
        <v>0.0</v>
      </c>
      <c r="J571" s="38"/>
      <c r="K571" s="38" t="s">
        <v>11035</v>
      </c>
      <c r="L571" s="38">
        <v>0.0</v>
      </c>
      <c r="M571" s="38">
        <v>32.0</v>
      </c>
    </row>
    <row r="572">
      <c r="A572" s="38">
        <v>571.0</v>
      </c>
      <c r="B572" s="38" t="s">
        <v>11149</v>
      </c>
      <c r="C572" s="38" t="s">
        <v>11150</v>
      </c>
      <c r="D572" s="171" t="s">
        <v>920</v>
      </c>
      <c r="E572" s="171"/>
      <c r="F572" s="38" t="s">
        <v>11036</v>
      </c>
      <c r="G572" s="38" t="s">
        <v>11042</v>
      </c>
      <c r="H572" s="38">
        <v>486.0</v>
      </c>
      <c r="I572" s="172">
        <v>0.0</v>
      </c>
      <c r="J572" s="38"/>
      <c r="K572" s="38" t="s">
        <v>11035</v>
      </c>
      <c r="L572" s="38">
        <v>0.0</v>
      </c>
      <c r="M572" s="38">
        <v>32.0</v>
      </c>
    </row>
    <row r="573">
      <c r="A573" s="38">
        <v>572.0</v>
      </c>
      <c r="B573" s="38" t="s">
        <v>11149</v>
      </c>
      <c r="C573" s="38" t="s">
        <v>11150</v>
      </c>
      <c r="D573" s="171" t="s">
        <v>920</v>
      </c>
      <c r="E573" s="171"/>
      <c r="F573" s="38" t="s">
        <v>11036</v>
      </c>
      <c r="G573" s="38" t="s">
        <v>11042</v>
      </c>
      <c r="H573" s="38">
        <v>516.0</v>
      </c>
      <c r="I573" s="172">
        <v>0.0</v>
      </c>
      <c r="J573" s="38"/>
      <c r="K573" s="38" t="s">
        <v>11035</v>
      </c>
      <c r="L573" s="38">
        <v>0.0</v>
      </c>
      <c r="M573" s="38">
        <v>32.0</v>
      </c>
    </row>
    <row r="574">
      <c r="A574" s="38">
        <v>573.0</v>
      </c>
      <c r="B574" s="38" t="s">
        <v>11149</v>
      </c>
      <c r="C574" s="38" t="s">
        <v>11150</v>
      </c>
      <c r="D574" s="171" t="s">
        <v>920</v>
      </c>
      <c r="E574" s="171"/>
      <c r="F574" s="38" t="s">
        <v>11036</v>
      </c>
      <c r="G574" s="38" t="s">
        <v>11041</v>
      </c>
      <c r="H574" s="38">
        <v>515.0</v>
      </c>
      <c r="I574" s="172">
        <v>0.0</v>
      </c>
      <c r="J574" s="38"/>
      <c r="K574" s="38" t="s">
        <v>11035</v>
      </c>
      <c r="L574" s="38">
        <v>0.0</v>
      </c>
      <c r="M574" s="38">
        <v>32.0</v>
      </c>
    </row>
    <row r="575">
      <c r="A575" s="38">
        <v>574.0</v>
      </c>
      <c r="B575" s="38" t="s">
        <v>1142</v>
      </c>
      <c r="C575" s="38" t="s">
        <v>1143</v>
      </c>
      <c r="D575" s="171" t="s">
        <v>920</v>
      </c>
      <c r="E575" s="171"/>
      <c r="F575" s="38" t="s">
        <v>11034</v>
      </c>
      <c r="G575" s="38"/>
      <c r="H575" s="38">
        <v>504.0</v>
      </c>
      <c r="I575" s="172">
        <v>0.0</v>
      </c>
      <c r="J575" s="38"/>
      <c r="K575" s="38" t="s">
        <v>11035</v>
      </c>
      <c r="L575" s="38">
        <v>0.0</v>
      </c>
      <c r="M575" s="38">
        <v>39.0</v>
      </c>
    </row>
    <row r="576">
      <c r="A576" s="38">
        <v>575.0</v>
      </c>
      <c r="B576" s="38" t="s">
        <v>1142</v>
      </c>
      <c r="C576" s="38" t="s">
        <v>1143</v>
      </c>
      <c r="D576" s="171" t="s">
        <v>920</v>
      </c>
      <c r="E576" s="171"/>
      <c r="F576" s="38" t="s">
        <v>11036</v>
      </c>
      <c r="G576" s="38" t="s">
        <v>11038</v>
      </c>
      <c r="H576" s="38">
        <v>414.0</v>
      </c>
      <c r="I576" s="172">
        <v>0.0</v>
      </c>
      <c r="J576" s="38"/>
      <c r="K576" s="38" t="s">
        <v>11035</v>
      </c>
      <c r="L576" s="38">
        <v>0.0</v>
      </c>
      <c r="M576" s="38">
        <v>39.0</v>
      </c>
    </row>
    <row r="577">
      <c r="A577" s="38">
        <v>576.0</v>
      </c>
      <c r="B577" s="38" t="s">
        <v>1142</v>
      </c>
      <c r="C577" s="38" t="s">
        <v>1143</v>
      </c>
      <c r="D577" s="171" t="s">
        <v>920</v>
      </c>
      <c r="E577" s="171"/>
      <c r="F577" s="38" t="s">
        <v>11036</v>
      </c>
      <c r="G577" s="38" t="s">
        <v>11038</v>
      </c>
      <c r="H577" s="38">
        <v>490.0</v>
      </c>
      <c r="I577" s="172">
        <v>0.0</v>
      </c>
      <c r="J577" s="38"/>
      <c r="K577" s="38" t="s">
        <v>11035</v>
      </c>
      <c r="L577" s="38">
        <v>0.0</v>
      </c>
      <c r="M577" s="38">
        <v>39.0</v>
      </c>
    </row>
    <row r="578">
      <c r="A578" s="38">
        <v>577.0</v>
      </c>
      <c r="B578" s="38" t="s">
        <v>1142</v>
      </c>
      <c r="C578" s="38" t="s">
        <v>1143</v>
      </c>
      <c r="D578" s="171" t="s">
        <v>920</v>
      </c>
      <c r="E578" s="171"/>
      <c r="F578" s="38" t="s">
        <v>11036</v>
      </c>
      <c r="G578" s="38" t="s">
        <v>11041</v>
      </c>
      <c r="H578" s="38">
        <v>490.0</v>
      </c>
      <c r="I578" s="172">
        <v>0.0</v>
      </c>
      <c r="J578" s="38"/>
      <c r="K578" s="38" t="s">
        <v>11035</v>
      </c>
      <c r="L578" s="38">
        <v>0.0</v>
      </c>
      <c r="M578" s="38">
        <v>39.0</v>
      </c>
    </row>
    <row r="579">
      <c r="A579" s="38">
        <v>578.0</v>
      </c>
      <c r="B579" s="38" t="s">
        <v>1200</v>
      </c>
      <c r="C579" s="38" t="s">
        <v>1201</v>
      </c>
      <c r="D579" s="171" t="s">
        <v>920</v>
      </c>
      <c r="E579" s="171"/>
      <c r="F579" s="38" t="s">
        <v>11034</v>
      </c>
      <c r="G579" s="38"/>
      <c r="H579" s="38">
        <v>499.0</v>
      </c>
      <c r="I579" s="172">
        <v>0.0</v>
      </c>
      <c r="J579" s="38"/>
      <c r="K579" s="38" t="s">
        <v>11035</v>
      </c>
      <c r="L579" s="38">
        <v>0.0</v>
      </c>
      <c r="M579" s="38">
        <v>39.0</v>
      </c>
    </row>
    <row r="580">
      <c r="A580" s="38">
        <v>579.0</v>
      </c>
      <c r="B580" s="38" t="s">
        <v>1200</v>
      </c>
      <c r="C580" s="38" t="s">
        <v>1201</v>
      </c>
      <c r="D580" s="171" t="s">
        <v>920</v>
      </c>
      <c r="E580" s="171"/>
      <c r="F580" s="38" t="s">
        <v>11036</v>
      </c>
      <c r="G580" s="38" t="s">
        <v>11038</v>
      </c>
      <c r="H580" s="38">
        <v>489.0</v>
      </c>
      <c r="I580" s="172">
        <v>0.0</v>
      </c>
      <c r="J580" s="38"/>
      <c r="K580" s="38" t="s">
        <v>11035</v>
      </c>
      <c r="L580" s="38">
        <v>0.0</v>
      </c>
      <c r="M580" s="38">
        <v>39.0</v>
      </c>
    </row>
    <row r="581">
      <c r="A581" s="38">
        <v>580.0</v>
      </c>
      <c r="B581" s="38" t="s">
        <v>1200</v>
      </c>
      <c r="C581" s="38" t="s">
        <v>1201</v>
      </c>
      <c r="D581" s="171" t="s">
        <v>920</v>
      </c>
      <c r="E581" s="171"/>
      <c r="F581" s="38" t="s">
        <v>11036</v>
      </c>
      <c r="G581" s="38" t="s">
        <v>11041</v>
      </c>
      <c r="H581" s="38">
        <v>489.0</v>
      </c>
      <c r="I581" s="172">
        <v>0.0</v>
      </c>
      <c r="J581" s="38"/>
      <c r="K581" s="38" t="s">
        <v>11035</v>
      </c>
      <c r="L581" s="38">
        <v>0.0</v>
      </c>
      <c r="M581" s="38">
        <v>39.0</v>
      </c>
    </row>
    <row r="582">
      <c r="A582" s="38">
        <v>581.0</v>
      </c>
      <c r="B582" s="38" t="s">
        <v>1229</v>
      </c>
      <c r="C582" s="38" t="s">
        <v>2689</v>
      </c>
      <c r="D582" s="171" t="s">
        <v>920</v>
      </c>
      <c r="E582" s="171"/>
      <c r="F582" s="38" t="s">
        <v>11034</v>
      </c>
      <c r="G582" s="38"/>
      <c r="H582" s="38">
        <v>502.0</v>
      </c>
      <c r="I582" s="172">
        <v>0.0</v>
      </c>
      <c r="J582" s="38"/>
      <c r="K582" s="38" t="s">
        <v>11035</v>
      </c>
      <c r="L582" s="38">
        <v>0.0</v>
      </c>
      <c r="M582" s="38">
        <v>39.0</v>
      </c>
    </row>
    <row r="583">
      <c r="A583" s="38">
        <v>582.0</v>
      </c>
      <c r="B583" s="38" t="s">
        <v>1229</v>
      </c>
      <c r="C583" s="38" t="s">
        <v>2689</v>
      </c>
      <c r="D583" s="171" t="s">
        <v>920</v>
      </c>
      <c r="E583" s="171"/>
      <c r="F583" s="38" t="s">
        <v>11036</v>
      </c>
      <c r="G583" s="38" t="s">
        <v>11038</v>
      </c>
      <c r="H583" s="38">
        <v>416.0</v>
      </c>
      <c r="I583" s="172">
        <v>0.0</v>
      </c>
      <c r="J583" s="38"/>
      <c r="K583" s="38" t="s">
        <v>11035</v>
      </c>
      <c r="L583" s="38">
        <v>0.0</v>
      </c>
      <c r="M583" s="38">
        <v>39.0</v>
      </c>
    </row>
    <row r="584">
      <c r="A584" s="38">
        <v>583.0</v>
      </c>
      <c r="B584" s="38" t="s">
        <v>1229</v>
      </c>
      <c r="C584" s="38" t="s">
        <v>2689</v>
      </c>
      <c r="D584" s="171" t="s">
        <v>920</v>
      </c>
      <c r="E584" s="171"/>
      <c r="F584" s="38" t="s">
        <v>11036</v>
      </c>
      <c r="G584" s="38" t="s">
        <v>11038</v>
      </c>
      <c r="H584" s="38">
        <v>490.0</v>
      </c>
      <c r="I584" s="172">
        <v>0.0</v>
      </c>
      <c r="J584" s="38"/>
      <c r="K584" s="38" t="s">
        <v>11035</v>
      </c>
      <c r="L584" s="38">
        <v>0.0</v>
      </c>
      <c r="M584" s="38">
        <v>39.0</v>
      </c>
    </row>
    <row r="585">
      <c r="A585" s="38">
        <v>584.0</v>
      </c>
      <c r="B585" s="38" t="s">
        <v>1229</v>
      </c>
      <c r="C585" s="38" t="s">
        <v>2689</v>
      </c>
      <c r="D585" s="171" t="s">
        <v>920</v>
      </c>
      <c r="E585" s="171"/>
      <c r="F585" s="38" t="s">
        <v>11036</v>
      </c>
      <c r="G585" s="38" t="s">
        <v>11041</v>
      </c>
      <c r="H585" s="38">
        <v>490.0</v>
      </c>
      <c r="I585" s="172">
        <v>0.0</v>
      </c>
      <c r="J585" s="38"/>
      <c r="K585" s="38" t="s">
        <v>11035</v>
      </c>
      <c r="L585" s="38">
        <v>0.0</v>
      </c>
      <c r="M585" s="38">
        <v>39.0</v>
      </c>
    </row>
    <row r="586">
      <c r="A586" s="38">
        <v>585.0</v>
      </c>
      <c r="B586" s="38" t="s">
        <v>1229</v>
      </c>
      <c r="C586" s="38" t="s">
        <v>11151</v>
      </c>
      <c r="D586" s="171" t="s">
        <v>920</v>
      </c>
      <c r="E586" s="171"/>
      <c r="F586" s="38" t="s">
        <v>11034</v>
      </c>
      <c r="G586" s="38"/>
      <c r="H586" s="38">
        <v>501.0</v>
      </c>
      <c r="I586" s="172">
        <v>0.0</v>
      </c>
      <c r="J586" s="38"/>
      <c r="K586" s="38" t="s">
        <v>11035</v>
      </c>
      <c r="L586" s="38">
        <v>0.0</v>
      </c>
      <c r="M586" s="38">
        <v>39.0</v>
      </c>
    </row>
    <row r="587">
      <c r="A587" s="38">
        <v>586.0</v>
      </c>
      <c r="B587" s="38" t="s">
        <v>1229</v>
      </c>
      <c r="C587" s="38" t="s">
        <v>11151</v>
      </c>
      <c r="D587" s="171" t="s">
        <v>920</v>
      </c>
      <c r="E587" s="171"/>
      <c r="F587" s="38" t="s">
        <v>11036</v>
      </c>
      <c r="G587" s="38" t="s">
        <v>11038</v>
      </c>
      <c r="H587" s="38">
        <v>418.0</v>
      </c>
      <c r="I587" s="172">
        <v>0.0</v>
      </c>
      <c r="J587" s="38"/>
      <c r="K587" s="38" t="s">
        <v>11035</v>
      </c>
      <c r="L587" s="38">
        <v>0.0</v>
      </c>
      <c r="M587" s="38">
        <v>39.0</v>
      </c>
    </row>
    <row r="588">
      <c r="A588" s="38">
        <v>587.0</v>
      </c>
      <c r="B588" s="38" t="s">
        <v>1229</v>
      </c>
      <c r="C588" s="38" t="s">
        <v>11151</v>
      </c>
      <c r="D588" s="171" t="s">
        <v>920</v>
      </c>
      <c r="E588" s="171"/>
      <c r="F588" s="38" t="s">
        <v>11036</v>
      </c>
      <c r="G588" s="38" t="s">
        <v>11038</v>
      </c>
      <c r="H588" s="38">
        <v>490.0</v>
      </c>
      <c r="I588" s="172">
        <v>0.0</v>
      </c>
      <c r="J588" s="38"/>
      <c r="K588" s="38" t="s">
        <v>11035</v>
      </c>
      <c r="L588" s="38">
        <v>0.0</v>
      </c>
      <c r="M588" s="38">
        <v>39.0</v>
      </c>
    </row>
    <row r="589">
      <c r="A589" s="38">
        <v>588.0</v>
      </c>
      <c r="B589" s="38" t="s">
        <v>1229</v>
      </c>
      <c r="C589" s="38" t="s">
        <v>11151</v>
      </c>
      <c r="D589" s="171" t="s">
        <v>920</v>
      </c>
      <c r="E589" s="171"/>
      <c r="F589" s="38" t="s">
        <v>11036</v>
      </c>
      <c r="G589" s="38" t="s">
        <v>11041</v>
      </c>
      <c r="H589" s="38">
        <v>490.0</v>
      </c>
      <c r="I589" s="172">
        <v>0.0</v>
      </c>
      <c r="J589" s="38"/>
      <c r="K589" s="38" t="s">
        <v>11035</v>
      </c>
      <c r="L589" s="38">
        <v>0.0</v>
      </c>
      <c r="M589" s="38">
        <v>39.0</v>
      </c>
    </row>
    <row r="590">
      <c r="A590" s="38">
        <v>589.0</v>
      </c>
      <c r="B590" s="38" t="s">
        <v>1229</v>
      </c>
      <c r="C590" s="38" t="s">
        <v>1230</v>
      </c>
      <c r="D590" s="171" t="s">
        <v>920</v>
      </c>
      <c r="E590" s="171"/>
      <c r="F590" s="38" t="s">
        <v>11034</v>
      </c>
      <c r="G590" s="38"/>
      <c r="H590" s="38">
        <v>500.0</v>
      </c>
      <c r="I590" s="172">
        <v>0.0</v>
      </c>
      <c r="J590" s="38"/>
      <c r="K590" s="38" t="s">
        <v>11035</v>
      </c>
      <c r="L590" s="38">
        <v>0.0</v>
      </c>
      <c r="M590" s="38">
        <v>39.0</v>
      </c>
    </row>
    <row r="591">
      <c r="A591" s="38">
        <v>590.0</v>
      </c>
      <c r="B591" s="38" t="s">
        <v>1229</v>
      </c>
      <c r="C591" s="38" t="s">
        <v>1230</v>
      </c>
      <c r="D591" s="171" t="s">
        <v>920</v>
      </c>
      <c r="E591" s="171"/>
      <c r="F591" s="38" t="s">
        <v>11036</v>
      </c>
      <c r="G591" s="38" t="s">
        <v>11038</v>
      </c>
      <c r="H591" s="38">
        <v>426.0</v>
      </c>
      <c r="I591" s="172">
        <v>0.0</v>
      </c>
      <c r="J591" s="38"/>
      <c r="K591" s="38" t="s">
        <v>11035</v>
      </c>
      <c r="L591" s="38">
        <v>0.0</v>
      </c>
      <c r="M591" s="38">
        <v>39.0</v>
      </c>
    </row>
    <row r="592">
      <c r="A592" s="38">
        <v>591.0</v>
      </c>
      <c r="B592" s="38" t="s">
        <v>1229</v>
      </c>
      <c r="C592" s="38" t="s">
        <v>1230</v>
      </c>
      <c r="D592" s="171" t="s">
        <v>920</v>
      </c>
      <c r="E592" s="171"/>
      <c r="F592" s="38" t="s">
        <v>11036</v>
      </c>
      <c r="G592" s="38" t="s">
        <v>11038</v>
      </c>
      <c r="H592" s="38">
        <v>490.0</v>
      </c>
      <c r="I592" s="172">
        <v>0.0</v>
      </c>
      <c r="J592" s="38"/>
      <c r="K592" s="38" t="s">
        <v>11035</v>
      </c>
      <c r="L592" s="38">
        <v>0.0</v>
      </c>
      <c r="M592" s="38">
        <v>39.0</v>
      </c>
    </row>
    <row r="593">
      <c r="A593" s="38">
        <v>592.0</v>
      </c>
      <c r="B593" s="38" t="s">
        <v>1229</v>
      </c>
      <c r="C593" s="38" t="s">
        <v>1230</v>
      </c>
      <c r="D593" s="171" t="s">
        <v>920</v>
      </c>
      <c r="E593" s="171"/>
      <c r="F593" s="38" t="s">
        <v>11036</v>
      </c>
      <c r="G593" s="38" t="s">
        <v>11041</v>
      </c>
      <c r="H593" s="38">
        <v>490.0</v>
      </c>
      <c r="I593" s="172">
        <v>0.0</v>
      </c>
      <c r="J593" s="38"/>
      <c r="K593" s="38" t="s">
        <v>11035</v>
      </c>
      <c r="L593" s="38">
        <v>0.0</v>
      </c>
      <c r="M593" s="38">
        <v>39.0</v>
      </c>
    </row>
    <row r="594">
      <c r="A594" s="38">
        <v>593.0</v>
      </c>
      <c r="B594" s="38" t="s">
        <v>11152</v>
      </c>
      <c r="C594" s="38" t="s">
        <v>1562</v>
      </c>
      <c r="D594" s="171" t="s">
        <v>920</v>
      </c>
      <c r="E594" s="171"/>
      <c r="F594" s="38" t="s">
        <v>11034</v>
      </c>
      <c r="G594" s="38"/>
      <c r="H594" s="38">
        <v>540.0</v>
      </c>
      <c r="I594" s="172">
        <v>0.0</v>
      </c>
      <c r="J594" s="38"/>
      <c r="K594" s="38" t="s">
        <v>11035</v>
      </c>
      <c r="L594" s="38">
        <v>0.0</v>
      </c>
      <c r="M594" s="38">
        <v>29.0</v>
      </c>
    </row>
    <row r="595">
      <c r="A595" s="38">
        <v>594.0</v>
      </c>
      <c r="B595" s="38" t="s">
        <v>11152</v>
      </c>
      <c r="C595" s="38" t="s">
        <v>1562</v>
      </c>
      <c r="D595" s="171" t="s">
        <v>920</v>
      </c>
      <c r="E595" s="171"/>
      <c r="F595" s="38" t="s">
        <v>11036</v>
      </c>
      <c r="G595" s="38" t="s">
        <v>11038</v>
      </c>
      <c r="H595" s="38">
        <v>535.0</v>
      </c>
      <c r="I595" s="172">
        <v>0.0</v>
      </c>
      <c r="J595" s="38"/>
      <c r="K595" s="38" t="s">
        <v>11035</v>
      </c>
      <c r="L595" s="38">
        <v>0.0</v>
      </c>
      <c r="M595" s="38">
        <v>29.0</v>
      </c>
    </row>
    <row r="596">
      <c r="A596" s="38">
        <v>595.0</v>
      </c>
      <c r="B596" s="38" t="s">
        <v>11152</v>
      </c>
      <c r="C596" s="38" t="s">
        <v>1562</v>
      </c>
      <c r="D596" s="171" t="s">
        <v>920</v>
      </c>
      <c r="E596" s="171"/>
      <c r="F596" s="38" t="s">
        <v>11036</v>
      </c>
      <c r="G596" s="38" t="s">
        <v>11041</v>
      </c>
      <c r="H596" s="38">
        <v>615.0</v>
      </c>
      <c r="I596" s="172">
        <v>0.0</v>
      </c>
      <c r="J596" s="38"/>
      <c r="K596" s="38" t="s">
        <v>11035</v>
      </c>
      <c r="L596" s="38">
        <v>0.0</v>
      </c>
      <c r="M596" s="38">
        <v>29.0</v>
      </c>
    </row>
    <row r="597">
      <c r="A597" s="38">
        <v>596.0</v>
      </c>
      <c r="B597" s="38" t="s">
        <v>11153</v>
      </c>
      <c r="C597" s="38" t="s">
        <v>11154</v>
      </c>
      <c r="D597" s="171" t="s">
        <v>920</v>
      </c>
      <c r="E597" s="171"/>
      <c r="F597" s="38" t="s">
        <v>11034</v>
      </c>
      <c r="G597" s="38"/>
      <c r="H597" s="38">
        <v>524.0</v>
      </c>
      <c r="I597" s="172">
        <v>0.0</v>
      </c>
      <c r="J597" s="38"/>
      <c r="K597" s="38" t="s">
        <v>11035</v>
      </c>
      <c r="L597" s="38">
        <v>0.0</v>
      </c>
      <c r="M597" s="38">
        <v>22.0</v>
      </c>
    </row>
    <row r="598">
      <c r="A598" s="38">
        <v>597.0</v>
      </c>
      <c r="B598" s="38" t="s">
        <v>11153</v>
      </c>
      <c r="C598" s="38" t="s">
        <v>11154</v>
      </c>
      <c r="D598" s="171" t="s">
        <v>920</v>
      </c>
      <c r="E598" s="171"/>
      <c r="F598" s="38" t="s">
        <v>11036</v>
      </c>
      <c r="G598" s="38" t="s">
        <v>11038</v>
      </c>
      <c r="H598" s="38">
        <v>530.0</v>
      </c>
      <c r="I598" s="172">
        <v>0.0</v>
      </c>
      <c r="J598" s="38"/>
      <c r="K598" s="38" t="s">
        <v>11035</v>
      </c>
      <c r="L598" s="38">
        <v>0.0</v>
      </c>
      <c r="M598" s="38">
        <v>22.0</v>
      </c>
    </row>
    <row r="599">
      <c r="A599" s="38">
        <v>598.0</v>
      </c>
      <c r="B599" s="38" t="s">
        <v>11153</v>
      </c>
      <c r="C599" s="38" t="s">
        <v>11154</v>
      </c>
      <c r="D599" s="171" t="s">
        <v>920</v>
      </c>
      <c r="E599" s="171"/>
      <c r="F599" s="38" t="s">
        <v>11036</v>
      </c>
      <c r="G599" s="38" t="s">
        <v>11041</v>
      </c>
      <c r="H599" s="38">
        <v>598.0</v>
      </c>
      <c r="I599" s="172">
        <v>0.0</v>
      </c>
      <c r="J599" s="38"/>
      <c r="K599" s="38" t="s">
        <v>11035</v>
      </c>
      <c r="L599" s="38">
        <v>0.0</v>
      </c>
      <c r="M599" s="38">
        <v>22.0</v>
      </c>
    </row>
    <row r="600">
      <c r="A600" s="38">
        <v>599.0</v>
      </c>
      <c r="B600" s="38" t="s">
        <v>2402</v>
      </c>
      <c r="C600" s="38" t="s">
        <v>2403</v>
      </c>
      <c r="D600" s="171" t="s">
        <v>920</v>
      </c>
      <c r="E600" s="171"/>
      <c r="F600" s="38" t="s">
        <v>11034</v>
      </c>
      <c r="G600" s="38"/>
      <c r="H600" s="38">
        <v>504.0</v>
      </c>
      <c r="I600" s="172">
        <v>0.0</v>
      </c>
      <c r="J600" s="38"/>
      <c r="K600" s="38" t="s">
        <v>11035</v>
      </c>
      <c r="L600" s="38">
        <v>0.0</v>
      </c>
      <c r="M600" s="38">
        <v>5.0</v>
      </c>
    </row>
    <row r="601">
      <c r="A601" s="38">
        <v>600.0</v>
      </c>
      <c r="B601" s="38" t="s">
        <v>2402</v>
      </c>
      <c r="C601" s="38" t="s">
        <v>2403</v>
      </c>
      <c r="D601" s="171" t="s">
        <v>920</v>
      </c>
      <c r="E601" s="171"/>
      <c r="F601" s="38" t="s">
        <v>11036</v>
      </c>
      <c r="G601" s="38" t="s">
        <v>11038</v>
      </c>
      <c r="H601" s="38">
        <v>363.0</v>
      </c>
      <c r="I601" s="172">
        <v>0.0</v>
      </c>
      <c r="J601" s="38"/>
      <c r="K601" s="38" t="s">
        <v>11035</v>
      </c>
      <c r="L601" s="38">
        <v>0.0</v>
      </c>
      <c r="M601" s="38">
        <v>5.0</v>
      </c>
    </row>
    <row r="602">
      <c r="A602" s="38">
        <v>601.0</v>
      </c>
      <c r="B602" s="38" t="s">
        <v>2402</v>
      </c>
      <c r="C602" s="38" t="s">
        <v>2403</v>
      </c>
      <c r="D602" s="171" t="s">
        <v>920</v>
      </c>
      <c r="E602" s="171"/>
      <c r="F602" s="38" t="s">
        <v>11036</v>
      </c>
      <c r="G602" s="38" t="s">
        <v>11038</v>
      </c>
      <c r="H602" s="38">
        <v>441.0</v>
      </c>
      <c r="I602" s="172">
        <v>0.0</v>
      </c>
      <c r="J602" s="38"/>
      <c r="K602" s="38" t="s">
        <v>11035</v>
      </c>
      <c r="L602" s="38">
        <v>0.0</v>
      </c>
      <c r="M602" s="38">
        <v>5.0</v>
      </c>
    </row>
    <row r="603">
      <c r="A603" s="38">
        <v>602.0</v>
      </c>
      <c r="B603" s="38" t="s">
        <v>2402</v>
      </c>
      <c r="C603" s="38" t="s">
        <v>2403</v>
      </c>
      <c r="D603" s="171" t="s">
        <v>920</v>
      </c>
      <c r="E603" s="171"/>
      <c r="F603" s="38" t="s">
        <v>11036</v>
      </c>
      <c r="G603" s="38" t="s">
        <v>11042</v>
      </c>
      <c r="H603" s="38">
        <v>529.0</v>
      </c>
      <c r="I603" s="172">
        <v>0.0</v>
      </c>
      <c r="J603" s="38"/>
      <c r="K603" s="38" t="s">
        <v>11035</v>
      </c>
      <c r="L603" s="38">
        <v>0.0</v>
      </c>
      <c r="M603" s="38">
        <v>5.0</v>
      </c>
    </row>
    <row r="604">
      <c r="A604" s="38">
        <v>603.0</v>
      </c>
      <c r="B604" s="38" t="s">
        <v>2402</v>
      </c>
      <c r="C604" s="38" t="s">
        <v>2403</v>
      </c>
      <c r="D604" s="171" t="s">
        <v>920</v>
      </c>
      <c r="E604" s="171"/>
      <c r="F604" s="38" t="s">
        <v>11036</v>
      </c>
      <c r="G604" s="38" t="s">
        <v>11042</v>
      </c>
      <c r="H604" s="38">
        <v>567.0</v>
      </c>
      <c r="I604" s="172">
        <v>0.0</v>
      </c>
      <c r="J604" s="38"/>
      <c r="K604" s="38" t="s">
        <v>11035</v>
      </c>
      <c r="L604" s="38">
        <v>0.0</v>
      </c>
      <c r="M604" s="38">
        <v>5.0</v>
      </c>
    </row>
    <row r="605">
      <c r="A605" s="38">
        <v>604.0</v>
      </c>
      <c r="B605" s="38" t="s">
        <v>11155</v>
      </c>
      <c r="C605" s="38" t="s">
        <v>11156</v>
      </c>
      <c r="D605" s="171" t="s">
        <v>920</v>
      </c>
      <c r="E605" s="171"/>
      <c r="F605" s="38" t="s">
        <v>11034</v>
      </c>
      <c r="G605" s="38"/>
      <c r="H605" s="38">
        <v>498.0</v>
      </c>
      <c r="I605" s="172">
        <v>0.0</v>
      </c>
      <c r="J605" s="38"/>
      <c r="K605" s="38" t="s">
        <v>11035</v>
      </c>
      <c r="L605" s="38">
        <v>0.0</v>
      </c>
      <c r="M605" s="38">
        <v>5.0</v>
      </c>
    </row>
    <row r="606">
      <c r="A606" s="38">
        <v>605.0</v>
      </c>
      <c r="B606" s="38" t="s">
        <v>11155</v>
      </c>
      <c r="C606" s="38" t="s">
        <v>11156</v>
      </c>
      <c r="D606" s="171" t="s">
        <v>920</v>
      </c>
      <c r="E606" s="171"/>
      <c r="F606" s="38" t="s">
        <v>11036</v>
      </c>
      <c r="G606" s="38" t="s">
        <v>11038</v>
      </c>
      <c r="H606" s="38">
        <v>444.0</v>
      </c>
      <c r="I606" s="172">
        <v>0.0</v>
      </c>
      <c r="J606" s="38"/>
      <c r="K606" s="38" t="s">
        <v>11035</v>
      </c>
      <c r="L606" s="38">
        <v>0.0</v>
      </c>
      <c r="M606" s="38">
        <v>5.0</v>
      </c>
    </row>
    <row r="607">
      <c r="A607" s="38">
        <v>606.0</v>
      </c>
      <c r="B607" s="38" t="s">
        <v>11155</v>
      </c>
      <c r="C607" s="38" t="s">
        <v>11156</v>
      </c>
      <c r="D607" s="171" t="s">
        <v>920</v>
      </c>
      <c r="E607" s="171"/>
      <c r="F607" s="38" t="s">
        <v>11036</v>
      </c>
      <c r="G607" s="38" t="s">
        <v>11038</v>
      </c>
      <c r="H607" s="38">
        <v>528.0</v>
      </c>
      <c r="I607" s="172">
        <v>0.0</v>
      </c>
      <c r="J607" s="38"/>
      <c r="K607" s="38" t="s">
        <v>11035</v>
      </c>
      <c r="L607" s="38">
        <v>0.0</v>
      </c>
      <c r="M607" s="38">
        <v>5.0</v>
      </c>
    </row>
    <row r="608">
      <c r="A608" s="38">
        <v>607.0</v>
      </c>
      <c r="B608" s="38" t="s">
        <v>11155</v>
      </c>
      <c r="C608" s="38" t="s">
        <v>11156</v>
      </c>
      <c r="D608" s="171" t="s">
        <v>920</v>
      </c>
      <c r="E608" s="171"/>
      <c r="F608" s="38" t="s">
        <v>11036</v>
      </c>
      <c r="G608" s="38" t="s">
        <v>11038</v>
      </c>
      <c r="H608" s="38">
        <v>560.0</v>
      </c>
      <c r="I608" s="172">
        <v>0.0</v>
      </c>
      <c r="J608" s="38"/>
      <c r="K608" s="38" t="s">
        <v>11035</v>
      </c>
      <c r="L608" s="38">
        <v>0.0</v>
      </c>
      <c r="M608" s="38">
        <v>5.0</v>
      </c>
    </row>
    <row r="609">
      <c r="A609" s="38">
        <v>608.0</v>
      </c>
      <c r="B609" s="38" t="s">
        <v>11155</v>
      </c>
      <c r="C609" s="38" t="s">
        <v>11156</v>
      </c>
      <c r="D609" s="171" t="s">
        <v>920</v>
      </c>
      <c r="E609" s="171"/>
      <c r="F609" s="38" t="s">
        <v>11036</v>
      </c>
      <c r="G609" s="38" t="s">
        <v>11042</v>
      </c>
      <c r="H609" s="38">
        <v>526.0</v>
      </c>
      <c r="I609" s="172">
        <v>0.0</v>
      </c>
      <c r="J609" s="38"/>
      <c r="K609" s="38" t="s">
        <v>11035</v>
      </c>
      <c r="L609" s="38">
        <v>0.0</v>
      </c>
      <c r="M609" s="38">
        <v>5.0</v>
      </c>
    </row>
    <row r="610">
      <c r="A610" s="38">
        <v>609.0</v>
      </c>
      <c r="B610" s="38" t="s">
        <v>11155</v>
      </c>
      <c r="C610" s="38" t="s">
        <v>11156</v>
      </c>
      <c r="D610" s="171" t="s">
        <v>920</v>
      </c>
      <c r="E610" s="171"/>
      <c r="F610" s="38" t="s">
        <v>11036</v>
      </c>
      <c r="G610" s="38" t="s">
        <v>11042</v>
      </c>
      <c r="H610" s="38">
        <v>561.0</v>
      </c>
      <c r="I610" s="172">
        <v>0.0</v>
      </c>
      <c r="J610" s="38"/>
      <c r="K610" s="38" t="s">
        <v>11035</v>
      </c>
      <c r="L610" s="38">
        <v>0.0</v>
      </c>
      <c r="M610" s="38">
        <v>5.0</v>
      </c>
    </row>
    <row r="611">
      <c r="A611" s="38">
        <v>610.0</v>
      </c>
      <c r="B611" s="38" t="s">
        <v>11155</v>
      </c>
      <c r="C611" s="38" t="s">
        <v>11157</v>
      </c>
      <c r="D611" s="171" t="s">
        <v>920</v>
      </c>
      <c r="E611" s="171"/>
      <c r="F611" s="38" t="s">
        <v>11034</v>
      </c>
      <c r="G611" s="38"/>
      <c r="H611" s="38">
        <v>504.0</v>
      </c>
      <c r="I611" s="172">
        <v>0.0</v>
      </c>
      <c r="J611" s="38"/>
      <c r="K611" s="38" t="s">
        <v>11035</v>
      </c>
      <c r="L611" s="38">
        <v>0.0</v>
      </c>
      <c r="M611" s="38">
        <v>5.0</v>
      </c>
    </row>
    <row r="612">
      <c r="A612" s="38">
        <v>611.0</v>
      </c>
      <c r="B612" s="38" t="s">
        <v>11155</v>
      </c>
      <c r="C612" s="38" t="s">
        <v>11157</v>
      </c>
      <c r="D612" s="171" t="s">
        <v>920</v>
      </c>
      <c r="E612" s="171"/>
      <c r="F612" s="38" t="s">
        <v>11036</v>
      </c>
      <c r="G612" s="38" t="s">
        <v>11038</v>
      </c>
      <c r="H612" s="38">
        <v>449.0</v>
      </c>
      <c r="I612" s="172">
        <v>0.0</v>
      </c>
      <c r="J612" s="38"/>
      <c r="K612" s="38" t="s">
        <v>11035</v>
      </c>
      <c r="L612" s="38">
        <v>0.0</v>
      </c>
      <c r="M612" s="38">
        <v>5.0</v>
      </c>
    </row>
    <row r="613">
      <c r="A613" s="38">
        <v>612.0</v>
      </c>
      <c r="B613" s="38" t="s">
        <v>11155</v>
      </c>
      <c r="C613" s="38" t="s">
        <v>11157</v>
      </c>
      <c r="D613" s="171" t="s">
        <v>920</v>
      </c>
      <c r="E613" s="171"/>
      <c r="F613" s="38" t="s">
        <v>11036</v>
      </c>
      <c r="G613" s="38" t="s">
        <v>11042</v>
      </c>
      <c r="H613" s="38">
        <v>527.0</v>
      </c>
      <c r="I613" s="172">
        <v>0.0</v>
      </c>
      <c r="J613" s="38"/>
      <c r="K613" s="38" t="s">
        <v>11035</v>
      </c>
      <c r="L613" s="38">
        <v>0.0</v>
      </c>
      <c r="M613" s="38">
        <v>5.0</v>
      </c>
    </row>
    <row r="614">
      <c r="A614" s="38">
        <v>613.0</v>
      </c>
      <c r="B614" s="38" t="s">
        <v>11155</v>
      </c>
      <c r="C614" s="38" t="s">
        <v>11157</v>
      </c>
      <c r="D614" s="171" t="s">
        <v>920</v>
      </c>
      <c r="E614" s="171"/>
      <c r="F614" s="38" t="s">
        <v>11036</v>
      </c>
      <c r="G614" s="38" t="s">
        <v>11042</v>
      </c>
      <c r="H614" s="38">
        <v>562.0</v>
      </c>
      <c r="I614" s="172">
        <v>0.0</v>
      </c>
      <c r="J614" s="38"/>
      <c r="K614" s="38" t="s">
        <v>11035</v>
      </c>
      <c r="L614" s="38">
        <v>0.0</v>
      </c>
      <c r="M614" s="38">
        <v>5.0</v>
      </c>
    </row>
    <row r="615">
      <c r="A615" s="38">
        <v>614.0</v>
      </c>
      <c r="B615" s="38" t="s">
        <v>11158</v>
      </c>
      <c r="C615" s="38" t="s">
        <v>11159</v>
      </c>
      <c r="D615" s="171" t="s">
        <v>920</v>
      </c>
      <c r="E615" s="171"/>
      <c r="F615" s="38" t="s">
        <v>11034</v>
      </c>
      <c r="G615" s="38"/>
      <c r="H615" s="38">
        <v>492.0</v>
      </c>
      <c r="I615" s="172">
        <v>0.0</v>
      </c>
      <c r="J615" s="38"/>
      <c r="K615" s="38" t="s">
        <v>11035</v>
      </c>
      <c r="L615" s="38">
        <v>0.0</v>
      </c>
      <c r="M615" s="38">
        <v>32.0</v>
      </c>
    </row>
    <row r="616">
      <c r="A616" s="38">
        <v>615.0</v>
      </c>
      <c r="B616" s="38" t="s">
        <v>11158</v>
      </c>
      <c r="C616" s="38" t="s">
        <v>11159</v>
      </c>
      <c r="D616" s="171" t="s">
        <v>920</v>
      </c>
      <c r="E616" s="171"/>
      <c r="F616" s="38" t="s">
        <v>11036</v>
      </c>
      <c r="G616" s="38" t="s">
        <v>11038</v>
      </c>
      <c r="H616" s="38">
        <v>347.0</v>
      </c>
      <c r="I616" s="172">
        <v>0.0</v>
      </c>
      <c r="J616" s="38"/>
      <c r="K616" s="38" t="s">
        <v>11035</v>
      </c>
      <c r="L616" s="38">
        <v>0.0</v>
      </c>
      <c r="M616" s="38">
        <v>32.0</v>
      </c>
    </row>
    <row r="617">
      <c r="A617" s="38">
        <v>616.0</v>
      </c>
      <c r="B617" s="38" t="s">
        <v>11158</v>
      </c>
      <c r="C617" s="38" t="s">
        <v>11159</v>
      </c>
      <c r="D617" s="171" t="s">
        <v>920</v>
      </c>
      <c r="E617" s="171"/>
      <c r="F617" s="38" t="s">
        <v>11036</v>
      </c>
      <c r="G617" s="38" t="s">
        <v>11038</v>
      </c>
      <c r="H617" s="38">
        <v>464.0</v>
      </c>
      <c r="I617" s="172">
        <v>0.0</v>
      </c>
      <c r="J617" s="38"/>
      <c r="K617" s="38" t="s">
        <v>11035</v>
      </c>
      <c r="L617" s="38">
        <v>0.0</v>
      </c>
      <c r="M617" s="38">
        <v>32.0</v>
      </c>
    </row>
    <row r="618">
      <c r="A618" s="38">
        <v>617.0</v>
      </c>
      <c r="B618" s="38" t="s">
        <v>11158</v>
      </c>
      <c r="C618" s="38" t="s">
        <v>11159</v>
      </c>
      <c r="D618" s="171" t="s">
        <v>920</v>
      </c>
      <c r="E618" s="171"/>
      <c r="F618" s="38" t="s">
        <v>11036</v>
      </c>
      <c r="G618" s="38" t="s">
        <v>11042</v>
      </c>
      <c r="H618" s="38">
        <v>457.0</v>
      </c>
      <c r="I618" s="172">
        <v>0.0</v>
      </c>
      <c r="J618" s="38"/>
      <c r="K618" s="38" t="s">
        <v>11035</v>
      </c>
      <c r="L618" s="38">
        <v>0.0</v>
      </c>
      <c r="M618" s="38">
        <v>32.0</v>
      </c>
    </row>
    <row r="619">
      <c r="A619" s="38">
        <v>618.0</v>
      </c>
      <c r="B619" s="38" t="s">
        <v>11158</v>
      </c>
      <c r="C619" s="38" t="s">
        <v>11159</v>
      </c>
      <c r="D619" s="171" t="s">
        <v>920</v>
      </c>
      <c r="E619" s="171"/>
      <c r="F619" s="38" t="s">
        <v>11036</v>
      </c>
      <c r="G619" s="38" t="s">
        <v>11042</v>
      </c>
      <c r="H619" s="38">
        <v>519.0</v>
      </c>
      <c r="I619" s="172">
        <v>0.0</v>
      </c>
      <c r="J619" s="38"/>
      <c r="K619" s="38" t="s">
        <v>11035</v>
      </c>
      <c r="L619" s="38">
        <v>0.0</v>
      </c>
      <c r="M619" s="38">
        <v>32.0</v>
      </c>
    </row>
    <row r="620">
      <c r="A620" s="38">
        <v>619.0</v>
      </c>
      <c r="B620" s="38" t="s">
        <v>11160</v>
      </c>
      <c r="C620" s="38" t="s">
        <v>11161</v>
      </c>
      <c r="D620" s="171" t="s">
        <v>920</v>
      </c>
      <c r="E620" s="171"/>
      <c r="F620" s="38" t="s">
        <v>11034</v>
      </c>
      <c r="G620" s="38"/>
      <c r="H620" s="38">
        <v>477.0</v>
      </c>
      <c r="I620" s="172">
        <v>0.0</v>
      </c>
      <c r="J620" s="38"/>
      <c r="K620" s="38" t="s">
        <v>11035</v>
      </c>
      <c r="L620" s="38">
        <v>0.0</v>
      </c>
      <c r="M620" s="38">
        <v>32.0</v>
      </c>
    </row>
    <row r="621">
      <c r="A621" s="38">
        <v>620.0</v>
      </c>
      <c r="B621" s="38" t="s">
        <v>11160</v>
      </c>
      <c r="C621" s="38" t="s">
        <v>11161</v>
      </c>
      <c r="D621" s="171" t="s">
        <v>920</v>
      </c>
      <c r="E621" s="171"/>
      <c r="F621" s="38" t="s">
        <v>11036</v>
      </c>
      <c r="G621" s="38" t="s">
        <v>11038</v>
      </c>
      <c r="H621" s="38">
        <v>355.0</v>
      </c>
      <c r="I621" s="172">
        <v>0.0</v>
      </c>
      <c r="J621" s="38"/>
      <c r="K621" s="38" t="s">
        <v>11035</v>
      </c>
      <c r="L621" s="38">
        <v>0.0</v>
      </c>
      <c r="M621" s="38">
        <v>32.0</v>
      </c>
    </row>
    <row r="622">
      <c r="A622" s="38">
        <v>621.0</v>
      </c>
      <c r="B622" s="38" t="s">
        <v>11160</v>
      </c>
      <c r="C622" s="38" t="s">
        <v>11161</v>
      </c>
      <c r="D622" s="171" t="s">
        <v>920</v>
      </c>
      <c r="E622" s="171"/>
      <c r="F622" s="38" t="s">
        <v>11036</v>
      </c>
      <c r="G622" s="38" t="s">
        <v>11038</v>
      </c>
      <c r="H622" s="38">
        <v>483.0</v>
      </c>
      <c r="I622" s="172">
        <v>0.0</v>
      </c>
      <c r="J622" s="38"/>
      <c r="K622" s="38" t="s">
        <v>11035</v>
      </c>
      <c r="L622" s="38">
        <v>0.0</v>
      </c>
      <c r="M622" s="38">
        <v>32.0</v>
      </c>
    </row>
    <row r="623">
      <c r="A623" s="38">
        <v>622.0</v>
      </c>
      <c r="B623" s="38" t="s">
        <v>11160</v>
      </c>
      <c r="C623" s="38" t="s">
        <v>11161</v>
      </c>
      <c r="D623" s="171" t="s">
        <v>920</v>
      </c>
      <c r="E623" s="171"/>
      <c r="F623" s="38" t="s">
        <v>11036</v>
      </c>
      <c r="G623" s="38" t="s">
        <v>11042</v>
      </c>
      <c r="H623" s="38">
        <v>470.0</v>
      </c>
      <c r="I623" s="172">
        <v>0.0</v>
      </c>
      <c r="J623" s="38"/>
      <c r="K623" s="38" t="s">
        <v>11035</v>
      </c>
      <c r="L623" s="38">
        <v>0.0</v>
      </c>
      <c r="M623" s="38">
        <v>32.0</v>
      </c>
    </row>
    <row r="624">
      <c r="A624" s="38">
        <v>623.0</v>
      </c>
      <c r="B624" s="38" t="s">
        <v>11160</v>
      </c>
      <c r="C624" s="38" t="s">
        <v>11161</v>
      </c>
      <c r="D624" s="171" t="s">
        <v>920</v>
      </c>
      <c r="E624" s="171"/>
      <c r="F624" s="38" t="s">
        <v>11036</v>
      </c>
      <c r="G624" s="38" t="s">
        <v>11042</v>
      </c>
      <c r="H624" s="38">
        <v>514.0</v>
      </c>
      <c r="I624" s="172">
        <v>0.0</v>
      </c>
      <c r="J624" s="38"/>
      <c r="K624" s="38" t="s">
        <v>11035</v>
      </c>
      <c r="L624" s="38">
        <v>0.0</v>
      </c>
      <c r="M624" s="38">
        <v>32.0</v>
      </c>
    </row>
    <row r="625">
      <c r="A625" s="38">
        <v>624.0</v>
      </c>
      <c r="B625" s="38" t="s">
        <v>11160</v>
      </c>
      <c r="C625" s="38" t="s">
        <v>11162</v>
      </c>
      <c r="D625" s="171" t="s">
        <v>920</v>
      </c>
      <c r="E625" s="171"/>
      <c r="F625" s="38" t="s">
        <v>11034</v>
      </c>
      <c r="G625" s="38"/>
      <c r="H625" s="38">
        <v>492.0</v>
      </c>
      <c r="I625" s="172">
        <v>0.0</v>
      </c>
      <c r="J625" s="38"/>
      <c r="K625" s="38" t="s">
        <v>11035</v>
      </c>
      <c r="L625" s="38">
        <v>0.0</v>
      </c>
      <c r="M625" s="38">
        <v>32.0</v>
      </c>
    </row>
    <row r="626">
      <c r="A626" s="38">
        <v>625.0</v>
      </c>
      <c r="B626" s="38" t="s">
        <v>11160</v>
      </c>
      <c r="C626" s="38" t="s">
        <v>11162</v>
      </c>
      <c r="D626" s="171" t="s">
        <v>920</v>
      </c>
      <c r="E626" s="171"/>
      <c r="F626" s="38" t="s">
        <v>11036</v>
      </c>
      <c r="G626" s="38" t="s">
        <v>11038</v>
      </c>
      <c r="H626" s="38">
        <v>404.0</v>
      </c>
      <c r="I626" s="172">
        <v>0.0</v>
      </c>
      <c r="J626" s="38"/>
      <c r="K626" s="38" t="s">
        <v>11035</v>
      </c>
      <c r="L626" s="38">
        <v>0.0</v>
      </c>
      <c r="M626" s="38">
        <v>32.0</v>
      </c>
    </row>
    <row r="627">
      <c r="A627" s="38">
        <v>626.0</v>
      </c>
      <c r="B627" s="38" t="s">
        <v>11160</v>
      </c>
      <c r="C627" s="38" t="s">
        <v>11162</v>
      </c>
      <c r="D627" s="171" t="s">
        <v>920</v>
      </c>
      <c r="E627" s="171"/>
      <c r="F627" s="38" t="s">
        <v>11036</v>
      </c>
      <c r="G627" s="38" t="s">
        <v>11042</v>
      </c>
      <c r="H627" s="38">
        <v>473.0</v>
      </c>
      <c r="I627" s="172">
        <v>0.0</v>
      </c>
      <c r="J627" s="38"/>
      <c r="K627" s="38" t="s">
        <v>11035</v>
      </c>
      <c r="L627" s="38">
        <v>0.0</v>
      </c>
      <c r="M627" s="38">
        <v>32.0</v>
      </c>
    </row>
    <row r="628">
      <c r="A628" s="38">
        <v>627.0</v>
      </c>
      <c r="B628" s="38" t="s">
        <v>11160</v>
      </c>
      <c r="C628" s="38" t="s">
        <v>11162</v>
      </c>
      <c r="D628" s="171" t="s">
        <v>920</v>
      </c>
      <c r="E628" s="171"/>
      <c r="F628" s="38" t="s">
        <v>11036</v>
      </c>
      <c r="G628" s="38" t="s">
        <v>11042</v>
      </c>
      <c r="H628" s="38">
        <v>518.0</v>
      </c>
      <c r="I628" s="172">
        <v>0.0</v>
      </c>
      <c r="J628" s="38"/>
      <c r="K628" s="38" t="s">
        <v>11035</v>
      </c>
      <c r="L628" s="38">
        <v>0.0</v>
      </c>
      <c r="M628" s="38">
        <v>32.0</v>
      </c>
    </row>
    <row r="629">
      <c r="A629" s="38">
        <v>628.0</v>
      </c>
      <c r="B629" s="38" t="s">
        <v>11160</v>
      </c>
      <c r="C629" s="38" t="s">
        <v>11163</v>
      </c>
      <c r="D629" s="171" t="s">
        <v>920</v>
      </c>
      <c r="E629" s="171"/>
      <c r="F629" s="38" t="s">
        <v>11034</v>
      </c>
      <c r="G629" s="38"/>
      <c r="H629" s="38">
        <v>498.0</v>
      </c>
      <c r="I629" s="172">
        <v>0.0</v>
      </c>
      <c r="J629" s="38"/>
      <c r="K629" s="38" t="s">
        <v>11035</v>
      </c>
      <c r="L629" s="38">
        <v>0.0</v>
      </c>
      <c r="M629" s="38">
        <v>32.0</v>
      </c>
    </row>
    <row r="630">
      <c r="A630" s="38">
        <v>629.0</v>
      </c>
      <c r="B630" s="38" t="s">
        <v>11160</v>
      </c>
      <c r="C630" s="38" t="s">
        <v>11163</v>
      </c>
      <c r="D630" s="171" t="s">
        <v>920</v>
      </c>
      <c r="E630" s="171"/>
      <c r="F630" s="38" t="s">
        <v>11036</v>
      </c>
      <c r="G630" s="38" t="s">
        <v>11042</v>
      </c>
      <c r="H630" s="38">
        <v>462.0</v>
      </c>
      <c r="I630" s="172">
        <v>0.0</v>
      </c>
      <c r="J630" s="38"/>
      <c r="K630" s="38" t="s">
        <v>11035</v>
      </c>
      <c r="L630" s="38">
        <v>0.0</v>
      </c>
      <c r="M630" s="38">
        <v>32.0</v>
      </c>
    </row>
    <row r="631">
      <c r="A631" s="38">
        <v>630.0</v>
      </c>
      <c r="B631" s="38" t="s">
        <v>11160</v>
      </c>
      <c r="C631" s="38" t="s">
        <v>11163</v>
      </c>
      <c r="D631" s="171" t="s">
        <v>920</v>
      </c>
      <c r="E631" s="171"/>
      <c r="F631" s="38" t="s">
        <v>11036</v>
      </c>
      <c r="G631" s="38" t="s">
        <v>11042</v>
      </c>
      <c r="H631" s="38">
        <v>522.0</v>
      </c>
      <c r="I631" s="172">
        <v>0.0</v>
      </c>
      <c r="J631" s="38"/>
      <c r="K631" s="38" t="s">
        <v>11035</v>
      </c>
      <c r="L631" s="38">
        <v>0.0</v>
      </c>
      <c r="M631" s="38">
        <v>32.0</v>
      </c>
    </row>
    <row r="632">
      <c r="A632" s="38">
        <v>631.0</v>
      </c>
      <c r="B632" s="38" t="s">
        <v>11160</v>
      </c>
      <c r="C632" s="38" t="s">
        <v>11164</v>
      </c>
      <c r="D632" s="171" t="s">
        <v>920</v>
      </c>
      <c r="E632" s="171"/>
      <c r="F632" s="38" t="s">
        <v>11034</v>
      </c>
      <c r="G632" s="38"/>
      <c r="H632" s="38">
        <v>480.0</v>
      </c>
      <c r="I632" s="172">
        <v>0.0</v>
      </c>
      <c r="J632" s="38"/>
      <c r="K632" s="38" t="s">
        <v>11035</v>
      </c>
      <c r="L632" s="38">
        <v>0.0</v>
      </c>
      <c r="M632" s="38">
        <v>32.0</v>
      </c>
    </row>
    <row r="633">
      <c r="A633" s="38">
        <v>632.0</v>
      </c>
      <c r="B633" s="38" t="s">
        <v>11160</v>
      </c>
      <c r="C633" s="38" t="s">
        <v>11164</v>
      </c>
      <c r="D633" s="171" t="s">
        <v>920</v>
      </c>
      <c r="E633" s="171"/>
      <c r="F633" s="38" t="s">
        <v>11036</v>
      </c>
      <c r="G633" s="38" t="s">
        <v>11038</v>
      </c>
      <c r="H633" s="38">
        <v>410.0</v>
      </c>
      <c r="I633" s="172">
        <v>0.0</v>
      </c>
      <c r="J633" s="38"/>
      <c r="K633" s="38" t="s">
        <v>11035</v>
      </c>
      <c r="L633" s="38">
        <v>0.0</v>
      </c>
      <c r="M633" s="38">
        <v>32.0</v>
      </c>
    </row>
    <row r="634">
      <c r="A634" s="38">
        <v>633.0</v>
      </c>
      <c r="B634" s="38" t="s">
        <v>11160</v>
      </c>
      <c r="C634" s="38" t="s">
        <v>11164</v>
      </c>
      <c r="D634" s="171" t="s">
        <v>920</v>
      </c>
      <c r="E634" s="171"/>
      <c r="F634" s="38" t="s">
        <v>11036</v>
      </c>
      <c r="G634" s="38" t="s">
        <v>11042</v>
      </c>
      <c r="H634" s="38">
        <v>471.0</v>
      </c>
      <c r="I634" s="172">
        <v>0.0</v>
      </c>
      <c r="J634" s="38"/>
      <c r="K634" s="38" t="s">
        <v>11035</v>
      </c>
      <c r="L634" s="38">
        <v>0.0</v>
      </c>
      <c r="M634" s="38">
        <v>32.0</v>
      </c>
    </row>
    <row r="635">
      <c r="A635" s="38">
        <v>634.0</v>
      </c>
      <c r="B635" s="38" t="s">
        <v>11160</v>
      </c>
      <c r="C635" s="38" t="s">
        <v>11164</v>
      </c>
      <c r="D635" s="171" t="s">
        <v>920</v>
      </c>
      <c r="E635" s="171"/>
      <c r="F635" s="38" t="s">
        <v>11036</v>
      </c>
      <c r="G635" s="38" t="s">
        <v>11042</v>
      </c>
      <c r="H635" s="38">
        <v>514.0</v>
      </c>
      <c r="I635" s="172">
        <v>0.0</v>
      </c>
      <c r="J635" s="38"/>
      <c r="K635" s="38" t="s">
        <v>11035</v>
      </c>
      <c r="L635" s="38">
        <v>0.0</v>
      </c>
      <c r="M635" s="38">
        <v>32.0</v>
      </c>
    </row>
    <row r="636">
      <c r="A636" s="38">
        <v>635.0</v>
      </c>
      <c r="B636" s="38" t="s">
        <v>11165</v>
      </c>
      <c r="C636" s="38" t="s">
        <v>11166</v>
      </c>
      <c r="D636" s="171" t="s">
        <v>920</v>
      </c>
      <c r="E636" s="171"/>
      <c r="F636" s="38" t="s">
        <v>11034</v>
      </c>
      <c r="G636" s="38"/>
      <c r="H636" s="38">
        <v>490.0</v>
      </c>
      <c r="I636" s="172">
        <v>0.0</v>
      </c>
      <c r="J636" s="38"/>
      <c r="K636" s="38" t="s">
        <v>11035</v>
      </c>
      <c r="L636" s="38">
        <v>0.0</v>
      </c>
      <c r="M636" s="38">
        <v>32.0</v>
      </c>
    </row>
    <row r="637">
      <c r="A637" s="38">
        <v>636.0</v>
      </c>
      <c r="B637" s="38" t="s">
        <v>11165</v>
      </c>
      <c r="C637" s="38" t="s">
        <v>11166</v>
      </c>
      <c r="D637" s="171" t="s">
        <v>920</v>
      </c>
      <c r="E637" s="171"/>
      <c r="F637" s="38" t="s">
        <v>11036</v>
      </c>
      <c r="G637" s="38" t="s">
        <v>11038</v>
      </c>
      <c r="H637" s="38">
        <v>386.0</v>
      </c>
      <c r="I637" s="172">
        <v>0.0</v>
      </c>
      <c r="J637" s="38"/>
      <c r="K637" s="38" t="s">
        <v>11035</v>
      </c>
      <c r="L637" s="38">
        <v>0.0</v>
      </c>
      <c r="M637" s="38">
        <v>32.0</v>
      </c>
    </row>
    <row r="638">
      <c r="A638" s="38">
        <v>637.0</v>
      </c>
      <c r="B638" s="38" t="s">
        <v>11165</v>
      </c>
      <c r="C638" s="38" t="s">
        <v>11166</v>
      </c>
      <c r="D638" s="171" t="s">
        <v>920</v>
      </c>
      <c r="E638" s="171"/>
      <c r="F638" s="38" t="s">
        <v>11036</v>
      </c>
      <c r="G638" s="38" t="s">
        <v>11038</v>
      </c>
      <c r="H638" s="38">
        <v>483.0</v>
      </c>
      <c r="I638" s="172">
        <v>0.0</v>
      </c>
      <c r="J638" s="38"/>
      <c r="K638" s="38" t="s">
        <v>11035</v>
      </c>
      <c r="L638" s="38">
        <v>0.0</v>
      </c>
      <c r="M638" s="38">
        <v>32.0</v>
      </c>
    </row>
    <row r="639">
      <c r="A639" s="38">
        <v>638.0</v>
      </c>
      <c r="B639" s="38" t="s">
        <v>11165</v>
      </c>
      <c r="C639" s="38" t="s">
        <v>11166</v>
      </c>
      <c r="D639" s="171" t="s">
        <v>920</v>
      </c>
      <c r="E639" s="171"/>
      <c r="F639" s="38" t="s">
        <v>11036</v>
      </c>
      <c r="G639" s="38" t="s">
        <v>11042</v>
      </c>
      <c r="H639" s="38">
        <v>470.0</v>
      </c>
      <c r="I639" s="172">
        <v>0.0</v>
      </c>
      <c r="J639" s="38"/>
      <c r="K639" s="38" t="s">
        <v>11035</v>
      </c>
      <c r="L639" s="38">
        <v>0.0</v>
      </c>
      <c r="M639" s="38">
        <v>32.0</v>
      </c>
    </row>
    <row r="640">
      <c r="A640" s="38">
        <v>639.0</v>
      </c>
      <c r="B640" s="38" t="s">
        <v>11165</v>
      </c>
      <c r="C640" s="38" t="s">
        <v>11166</v>
      </c>
      <c r="D640" s="171" t="s">
        <v>920</v>
      </c>
      <c r="E640" s="171"/>
      <c r="F640" s="38" t="s">
        <v>11036</v>
      </c>
      <c r="G640" s="38" t="s">
        <v>11042</v>
      </c>
      <c r="H640" s="38">
        <v>514.0</v>
      </c>
      <c r="I640" s="172">
        <v>0.0</v>
      </c>
      <c r="J640" s="38"/>
      <c r="K640" s="38" t="s">
        <v>11035</v>
      </c>
      <c r="L640" s="38">
        <v>0.0</v>
      </c>
      <c r="M640" s="38">
        <v>32.0</v>
      </c>
    </row>
    <row r="641">
      <c r="A641" s="38">
        <v>640.0</v>
      </c>
      <c r="B641" s="38" t="s">
        <v>11167</v>
      </c>
      <c r="C641" s="38" t="s">
        <v>11168</v>
      </c>
      <c r="D641" s="171" t="s">
        <v>920</v>
      </c>
      <c r="E641" s="171"/>
      <c r="F641" s="38" t="s">
        <v>11034</v>
      </c>
      <c r="G641" s="38"/>
      <c r="H641" s="38">
        <v>495.0</v>
      </c>
      <c r="I641" s="172">
        <v>0.0</v>
      </c>
      <c r="J641" s="38"/>
      <c r="K641" s="38" t="s">
        <v>11035</v>
      </c>
      <c r="L641" s="38">
        <v>0.0</v>
      </c>
      <c r="M641" s="38">
        <v>32.0</v>
      </c>
    </row>
    <row r="642">
      <c r="A642" s="38">
        <v>641.0</v>
      </c>
      <c r="B642" s="38" t="s">
        <v>11167</v>
      </c>
      <c r="C642" s="38" t="s">
        <v>11168</v>
      </c>
      <c r="D642" s="171" t="s">
        <v>920</v>
      </c>
      <c r="E642" s="171"/>
      <c r="F642" s="38" t="s">
        <v>11036</v>
      </c>
      <c r="G642" s="38" t="s">
        <v>11042</v>
      </c>
      <c r="H642" s="38">
        <v>474.0</v>
      </c>
      <c r="I642" s="172">
        <v>0.0</v>
      </c>
      <c r="J642" s="38"/>
      <c r="K642" s="38" t="s">
        <v>11035</v>
      </c>
      <c r="L642" s="38">
        <v>0.0</v>
      </c>
      <c r="M642" s="38">
        <v>32.0</v>
      </c>
    </row>
    <row r="643">
      <c r="A643" s="38">
        <v>642.0</v>
      </c>
      <c r="B643" s="38" t="s">
        <v>11167</v>
      </c>
      <c r="C643" s="38" t="s">
        <v>11168</v>
      </c>
      <c r="D643" s="171" t="s">
        <v>920</v>
      </c>
      <c r="E643" s="171"/>
      <c r="F643" s="38" t="s">
        <v>11036</v>
      </c>
      <c r="G643" s="38" t="s">
        <v>11042</v>
      </c>
      <c r="H643" s="38">
        <v>518.0</v>
      </c>
      <c r="I643" s="172">
        <v>0.0</v>
      </c>
      <c r="J643" s="38"/>
      <c r="K643" s="38" t="s">
        <v>11035</v>
      </c>
      <c r="L643" s="38">
        <v>0.0</v>
      </c>
      <c r="M643" s="38">
        <v>32.0</v>
      </c>
    </row>
    <row r="644">
      <c r="A644" s="38">
        <v>643.0</v>
      </c>
      <c r="B644" s="38" t="s">
        <v>11169</v>
      </c>
      <c r="C644" s="38" t="s">
        <v>11170</v>
      </c>
      <c r="D644" s="171" t="s">
        <v>920</v>
      </c>
      <c r="E644" s="171"/>
      <c r="F644" s="38" t="s">
        <v>11034</v>
      </c>
      <c r="G644" s="38"/>
      <c r="H644" s="38">
        <v>501.0</v>
      </c>
      <c r="I644" s="172">
        <v>0.0</v>
      </c>
      <c r="J644" s="38"/>
      <c r="K644" s="38" t="s">
        <v>11035</v>
      </c>
      <c r="L644" s="38">
        <v>0.0</v>
      </c>
      <c r="M644" s="38">
        <v>29.0</v>
      </c>
    </row>
    <row r="645">
      <c r="A645" s="38">
        <v>644.0</v>
      </c>
      <c r="B645" s="38" t="s">
        <v>11169</v>
      </c>
      <c r="C645" s="38" t="s">
        <v>11170</v>
      </c>
      <c r="D645" s="171" t="s">
        <v>920</v>
      </c>
      <c r="E645" s="171"/>
      <c r="F645" s="38" t="s">
        <v>11036</v>
      </c>
      <c r="G645" s="38" t="s">
        <v>11038</v>
      </c>
      <c r="H645" s="38">
        <v>502.0</v>
      </c>
      <c r="I645" s="172">
        <v>0.0</v>
      </c>
      <c r="J645" s="38"/>
      <c r="K645" s="38" t="s">
        <v>11035</v>
      </c>
      <c r="L645" s="38">
        <v>0.0</v>
      </c>
      <c r="M645" s="38">
        <v>29.0</v>
      </c>
    </row>
    <row r="646">
      <c r="A646" s="38">
        <v>645.0</v>
      </c>
      <c r="B646" s="38" t="s">
        <v>11169</v>
      </c>
      <c r="C646" s="38" t="s">
        <v>11170</v>
      </c>
      <c r="D646" s="171" t="s">
        <v>920</v>
      </c>
      <c r="E646" s="171"/>
      <c r="F646" s="38" t="s">
        <v>11036</v>
      </c>
      <c r="G646" s="38" t="s">
        <v>11042</v>
      </c>
      <c r="H646" s="38">
        <v>502.0</v>
      </c>
      <c r="I646" s="172">
        <v>0.0</v>
      </c>
      <c r="J646" s="38"/>
      <c r="K646" s="38" t="s">
        <v>11035</v>
      </c>
      <c r="L646" s="38">
        <v>0.0</v>
      </c>
      <c r="M646" s="38">
        <v>29.0</v>
      </c>
    </row>
    <row r="647">
      <c r="A647" s="38">
        <v>646.0</v>
      </c>
      <c r="B647" s="38" t="s">
        <v>11169</v>
      </c>
      <c r="C647" s="38" t="s">
        <v>11170</v>
      </c>
      <c r="D647" s="171" t="s">
        <v>920</v>
      </c>
      <c r="E647" s="171"/>
      <c r="F647" s="38" t="s">
        <v>11036</v>
      </c>
      <c r="G647" s="38" t="s">
        <v>11042</v>
      </c>
      <c r="H647" s="38">
        <v>560.0</v>
      </c>
      <c r="I647" s="172">
        <v>0.0</v>
      </c>
      <c r="J647" s="38"/>
      <c r="K647" s="38" t="s">
        <v>11035</v>
      </c>
      <c r="L647" s="38">
        <v>0.0</v>
      </c>
      <c r="M647" s="38">
        <v>29.0</v>
      </c>
    </row>
    <row r="648">
      <c r="A648" s="38">
        <v>647.0</v>
      </c>
      <c r="B648" s="38" t="s">
        <v>11169</v>
      </c>
      <c r="C648" s="38" t="s">
        <v>11170</v>
      </c>
      <c r="D648" s="171" t="s">
        <v>920</v>
      </c>
      <c r="E648" s="171"/>
      <c r="F648" s="38" t="s">
        <v>11036</v>
      </c>
      <c r="G648" s="38" t="s">
        <v>11041</v>
      </c>
      <c r="H648" s="38">
        <v>502.0</v>
      </c>
      <c r="I648" s="172">
        <v>0.0</v>
      </c>
      <c r="J648" s="38"/>
      <c r="K648" s="38" t="s">
        <v>11035</v>
      </c>
      <c r="L648" s="38">
        <v>0.0</v>
      </c>
      <c r="M648" s="38">
        <v>29.0</v>
      </c>
    </row>
    <row r="649">
      <c r="A649" s="38">
        <v>648.0</v>
      </c>
      <c r="B649" s="38" t="s">
        <v>11171</v>
      </c>
      <c r="C649" s="38" t="s">
        <v>11172</v>
      </c>
      <c r="D649" s="171" t="s">
        <v>920</v>
      </c>
      <c r="E649" s="171"/>
      <c r="F649" s="38" t="s">
        <v>11034</v>
      </c>
      <c r="G649" s="38"/>
      <c r="H649" s="38">
        <v>495.0</v>
      </c>
      <c r="I649" s="172">
        <v>0.0</v>
      </c>
      <c r="J649" s="38"/>
      <c r="K649" s="38" t="s">
        <v>11035</v>
      </c>
      <c r="L649" s="38">
        <v>0.0</v>
      </c>
      <c r="M649" s="38">
        <v>32.0</v>
      </c>
    </row>
    <row r="650">
      <c r="A650" s="38">
        <v>649.0</v>
      </c>
      <c r="B650" s="38" t="s">
        <v>11171</v>
      </c>
      <c r="C650" s="38" t="s">
        <v>11172</v>
      </c>
      <c r="D650" s="171" t="s">
        <v>920</v>
      </c>
      <c r="E650" s="171"/>
      <c r="F650" s="38" t="s">
        <v>11036</v>
      </c>
      <c r="G650" s="38" t="s">
        <v>11038</v>
      </c>
      <c r="H650" s="38">
        <v>363.0</v>
      </c>
      <c r="I650" s="172">
        <v>0.0</v>
      </c>
      <c r="J650" s="38"/>
      <c r="K650" s="38" t="s">
        <v>11035</v>
      </c>
      <c r="L650" s="38">
        <v>0.0</v>
      </c>
      <c r="M650" s="38">
        <v>32.0</v>
      </c>
    </row>
    <row r="651">
      <c r="A651" s="38">
        <v>650.0</v>
      </c>
      <c r="B651" s="38" t="s">
        <v>11171</v>
      </c>
      <c r="C651" s="38" t="s">
        <v>11172</v>
      </c>
      <c r="D651" s="171" t="s">
        <v>920</v>
      </c>
      <c r="E651" s="171"/>
      <c r="F651" s="38" t="s">
        <v>11036</v>
      </c>
      <c r="G651" s="38" t="s">
        <v>11042</v>
      </c>
      <c r="H651" s="38">
        <v>470.0</v>
      </c>
      <c r="I651" s="172">
        <v>0.0</v>
      </c>
      <c r="J651" s="38"/>
      <c r="K651" s="38" t="s">
        <v>11035</v>
      </c>
      <c r="L651" s="38">
        <v>0.0</v>
      </c>
      <c r="M651" s="38">
        <v>32.0</v>
      </c>
    </row>
    <row r="652">
      <c r="A652" s="38">
        <v>651.0</v>
      </c>
      <c r="B652" s="38" t="s">
        <v>11171</v>
      </c>
      <c r="C652" s="38" t="s">
        <v>11172</v>
      </c>
      <c r="D652" s="171" t="s">
        <v>920</v>
      </c>
      <c r="E652" s="171"/>
      <c r="F652" s="38" t="s">
        <v>11036</v>
      </c>
      <c r="G652" s="38" t="s">
        <v>11042</v>
      </c>
      <c r="H652" s="38">
        <v>528.0</v>
      </c>
      <c r="I652" s="172">
        <v>0.0</v>
      </c>
      <c r="J652" s="38"/>
      <c r="K652" s="38" t="s">
        <v>11035</v>
      </c>
      <c r="L652" s="38">
        <v>0.0</v>
      </c>
      <c r="M652" s="38">
        <v>32.0</v>
      </c>
    </row>
    <row r="653">
      <c r="A653" s="38">
        <v>652.0</v>
      </c>
      <c r="B653" s="38" t="s">
        <v>1605</v>
      </c>
      <c r="C653" s="38" t="s">
        <v>1606</v>
      </c>
      <c r="D653" s="171" t="s">
        <v>920</v>
      </c>
      <c r="E653" s="171"/>
      <c r="F653" s="38" t="s">
        <v>11034</v>
      </c>
      <c r="G653" s="38"/>
      <c r="H653" s="38">
        <v>483.0</v>
      </c>
      <c r="I653" s="172">
        <v>0.0</v>
      </c>
      <c r="J653" s="38"/>
      <c r="K653" s="38" t="s">
        <v>11035</v>
      </c>
      <c r="L653" s="38">
        <v>0.0</v>
      </c>
      <c r="M653" s="38">
        <v>31.0</v>
      </c>
    </row>
    <row r="654">
      <c r="A654" s="38">
        <v>653.0</v>
      </c>
      <c r="B654" s="38" t="s">
        <v>1605</v>
      </c>
      <c r="C654" s="38" t="s">
        <v>1606</v>
      </c>
      <c r="D654" s="171" t="s">
        <v>920</v>
      </c>
      <c r="E654" s="171"/>
      <c r="F654" s="38" t="s">
        <v>11036</v>
      </c>
      <c r="G654" s="38" t="s">
        <v>11038</v>
      </c>
      <c r="H654" s="38">
        <v>426.0</v>
      </c>
      <c r="I654" s="172">
        <v>0.0</v>
      </c>
      <c r="J654" s="38"/>
      <c r="K654" s="38" t="s">
        <v>11035</v>
      </c>
      <c r="L654" s="38">
        <v>0.0</v>
      </c>
      <c r="M654" s="38">
        <v>31.0</v>
      </c>
    </row>
    <row r="655">
      <c r="A655" s="38">
        <v>654.0</v>
      </c>
      <c r="B655" s="38" t="s">
        <v>1605</v>
      </c>
      <c r="C655" s="38" t="s">
        <v>1606</v>
      </c>
      <c r="D655" s="171" t="s">
        <v>920</v>
      </c>
      <c r="E655" s="171"/>
      <c r="F655" s="38" t="s">
        <v>11036</v>
      </c>
      <c r="G655" s="38" t="s">
        <v>11041</v>
      </c>
      <c r="H655" s="38">
        <v>485.0</v>
      </c>
      <c r="I655" s="172">
        <v>0.0</v>
      </c>
      <c r="J655" s="38"/>
      <c r="K655" s="38" t="s">
        <v>11035</v>
      </c>
      <c r="L655" s="38">
        <v>0.0</v>
      </c>
      <c r="M655" s="38">
        <v>31.0</v>
      </c>
    </row>
    <row r="656">
      <c r="A656" s="38">
        <v>655.0</v>
      </c>
      <c r="B656" s="38" t="s">
        <v>923</v>
      </c>
      <c r="C656" s="38" t="s">
        <v>924</v>
      </c>
      <c r="D656" s="171" t="s">
        <v>920</v>
      </c>
      <c r="E656" s="171"/>
      <c r="F656" s="38" t="s">
        <v>11034</v>
      </c>
      <c r="G656" s="38"/>
      <c r="H656" s="38">
        <v>509.0</v>
      </c>
      <c r="I656" s="172">
        <v>0.0</v>
      </c>
      <c r="J656" s="38"/>
      <c r="K656" s="38" t="s">
        <v>11035</v>
      </c>
      <c r="L656" s="38">
        <v>0.0</v>
      </c>
      <c r="M656" s="38">
        <v>41.0</v>
      </c>
    </row>
    <row r="657">
      <c r="A657" s="38">
        <v>656.0</v>
      </c>
      <c r="B657" s="38" t="s">
        <v>923</v>
      </c>
      <c r="C657" s="38" t="s">
        <v>924</v>
      </c>
      <c r="D657" s="171" t="s">
        <v>920</v>
      </c>
      <c r="E657" s="171"/>
      <c r="F657" s="38" t="s">
        <v>11036</v>
      </c>
      <c r="G657" s="38" t="s">
        <v>11038</v>
      </c>
      <c r="H657" s="38">
        <v>476.0</v>
      </c>
      <c r="I657" s="172">
        <v>0.0</v>
      </c>
      <c r="J657" s="38"/>
      <c r="K657" s="38" t="s">
        <v>11035</v>
      </c>
      <c r="L657" s="38">
        <v>0.0</v>
      </c>
      <c r="M657" s="38">
        <v>41.0</v>
      </c>
    </row>
    <row r="658">
      <c r="A658" s="38">
        <v>657.0</v>
      </c>
      <c r="B658" s="38" t="s">
        <v>923</v>
      </c>
      <c r="C658" s="38" t="s">
        <v>924</v>
      </c>
      <c r="D658" s="171" t="s">
        <v>920</v>
      </c>
      <c r="E658" s="171"/>
      <c r="F658" s="38" t="s">
        <v>11036</v>
      </c>
      <c r="G658" s="38" t="s">
        <v>11042</v>
      </c>
      <c r="H658" s="38">
        <v>545.0</v>
      </c>
      <c r="I658" s="172">
        <v>0.0</v>
      </c>
      <c r="J658" s="38"/>
      <c r="K658" s="38" t="s">
        <v>11035</v>
      </c>
      <c r="L658" s="38">
        <v>0.0</v>
      </c>
      <c r="M658" s="38">
        <v>41.0</v>
      </c>
    </row>
    <row r="659">
      <c r="A659" s="38">
        <v>658.0</v>
      </c>
      <c r="B659" s="38" t="s">
        <v>923</v>
      </c>
      <c r="C659" s="38" t="s">
        <v>924</v>
      </c>
      <c r="D659" s="171" t="s">
        <v>920</v>
      </c>
      <c r="E659" s="171"/>
      <c r="F659" s="38" t="s">
        <v>11036</v>
      </c>
      <c r="G659" s="38" t="s">
        <v>11042</v>
      </c>
      <c r="H659" s="38">
        <v>575.0</v>
      </c>
      <c r="I659" s="172">
        <v>0.0</v>
      </c>
      <c r="J659" s="38"/>
      <c r="K659" s="38" t="s">
        <v>11035</v>
      </c>
      <c r="L659" s="38">
        <v>0.0</v>
      </c>
      <c r="M659" s="38">
        <v>41.0</v>
      </c>
    </row>
    <row r="660">
      <c r="A660" s="38">
        <v>659.0</v>
      </c>
      <c r="B660" s="38" t="s">
        <v>11173</v>
      </c>
      <c r="C660" s="38" t="s">
        <v>11174</v>
      </c>
      <c r="D660" s="171" t="s">
        <v>920</v>
      </c>
      <c r="E660" s="171"/>
      <c r="F660" s="38" t="s">
        <v>11034</v>
      </c>
      <c r="G660" s="38"/>
      <c r="H660" s="38">
        <v>505.0</v>
      </c>
      <c r="I660" s="172">
        <v>0.0</v>
      </c>
      <c r="J660" s="38"/>
      <c r="K660" s="38" t="s">
        <v>11035</v>
      </c>
      <c r="L660" s="38">
        <v>0.0</v>
      </c>
      <c r="M660" s="38">
        <v>18.0</v>
      </c>
    </row>
    <row r="661">
      <c r="A661" s="38">
        <v>660.0</v>
      </c>
      <c r="B661" s="38" t="s">
        <v>11173</v>
      </c>
      <c r="C661" s="38" t="s">
        <v>11174</v>
      </c>
      <c r="D661" s="171" t="s">
        <v>920</v>
      </c>
      <c r="E661" s="171"/>
      <c r="F661" s="38" t="s">
        <v>11036</v>
      </c>
      <c r="G661" s="38" t="s">
        <v>11038</v>
      </c>
      <c r="H661" s="38">
        <v>458.0</v>
      </c>
      <c r="I661" s="172">
        <v>0.0</v>
      </c>
      <c r="J661" s="38"/>
      <c r="K661" s="38" t="s">
        <v>11035</v>
      </c>
      <c r="L661" s="38">
        <v>0.0</v>
      </c>
      <c r="M661" s="38">
        <v>18.0</v>
      </c>
    </row>
    <row r="662">
      <c r="A662" s="38">
        <v>661.0</v>
      </c>
      <c r="B662" s="38" t="s">
        <v>11173</v>
      </c>
      <c r="C662" s="38" t="s">
        <v>11174</v>
      </c>
      <c r="D662" s="171" t="s">
        <v>920</v>
      </c>
      <c r="E662" s="171"/>
      <c r="F662" s="38" t="s">
        <v>11036</v>
      </c>
      <c r="G662" s="38" t="s">
        <v>11041</v>
      </c>
      <c r="H662" s="38">
        <v>537.0</v>
      </c>
      <c r="I662" s="172">
        <v>0.0</v>
      </c>
      <c r="J662" s="38"/>
      <c r="K662" s="38" t="s">
        <v>11035</v>
      </c>
      <c r="L662" s="38">
        <v>0.0</v>
      </c>
      <c r="M662" s="38">
        <v>18.0</v>
      </c>
    </row>
    <row r="663">
      <c r="A663" s="38">
        <v>662.0</v>
      </c>
      <c r="B663" s="38" t="s">
        <v>11175</v>
      </c>
      <c r="C663" s="38" t="s">
        <v>11176</v>
      </c>
      <c r="D663" s="171" t="s">
        <v>920</v>
      </c>
      <c r="E663" s="171"/>
      <c r="F663" s="38" t="s">
        <v>11034</v>
      </c>
      <c r="G663" s="38"/>
      <c r="H663" s="38">
        <v>498.0</v>
      </c>
      <c r="I663" s="172">
        <v>0.0</v>
      </c>
      <c r="J663" s="38"/>
      <c r="K663" s="38" t="s">
        <v>11035</v>
      </c>
      <c r="L663" s="38">
        <v>0.0</v>
      </c>
      <c r="M663" s="38">
        <v>32.0</v>
      </c>
    </row>
    <row r="664">
      <c r="A664" s="38">
        <v>663.0</v>
      </c>
      <c r="B664" s="38" t="s">
        <v>11175</v>
      </c>
      <c r="C664" s="38" t="s">
        <v>11176</v>
      </c>
      <c r="D664" s="171" t="s">
        <v>920</v>
      </c>
      <c r="E664" s="171"/>
      <c r="F664" s="38" t="s">
        <v>11036</v>
      </c>
      <c r="G664" s="38" t="s">
        <v>11038</v>
      </c>
      <c r="H664" s="38">
        <v>455.0</v>
      </c>
      <c r="I664" s="172">
        <v>0.0</v>
      </c>
      <c r="J664" s="38"/>
      <c r="K664" s="38" t="s">
        <v>11035</v>
      </c>
      <c r="L664" s="38">
        <v>0.0</v>
      </c>
      <c r="M664" s="38">
        <v>32.0</v>
      </c>
    </row>
    <row r="665">
      <c r="A665" s="38">
        <v>664.0</v>
      </c>
      <c r="B665" s="38" t="s">
        <v>11175</v>
      </c>
      <c r="C665" s="38" t="s">
        <v>11176</v>
      </c>
      <c r="D665" s="171" t="s">
        <v>920</v>
      </c>
      <c r="E665" s="171"/>
      <c r="F665" s="38" t="s">
        <v>11036</v>
      </c>
      <c r="G665" s="38" t="s">
        <v>11041</v>
      </c>
      <c r="H665" s="38">
        <v>531.0</v>
      </c>
      <c r="I665" s="172">
        <v>0.0</v>
      </c>
      <c r="J665" s="38"/>
      <c r="K665" s="38" t="s">
        <v>11035</v>
      </c>
      <c r="L665" s="38">
        <v>0.0</v>
      </c>
      <c r="M665" s="38">
        <v>32.0</v>
      </c>
    </row>
    <row r="666">
      <c r="A666" s="38">
        <v>665.0</v>
      </c>
      <c r="B666" s="38" t="s">
        <v>2373</v>
      </c>
      <c r="C666" s="38" t="s">
        <v>2374</v>
      </c>
      <c r="D666" s="171" t="s">
        <v>920</v>
      </c>
      <c r="E666" s="171"/>
      <c r="F666" s="38" t="s">
        <v>11034</v>
      </c>
      <c r="G666" s="38"/>
      <c r="H666" s="38">
        <v>502.0</v>
      </c>
      <c r="I666" s="172">
        <v>0.0</v>
      </c>
      <c r="J666" s="38"/>
      <c r="K666" s="38" t="s">
        <v>11035</v>
      </c>
      <c r="L666" s="38">
        <v>0.0</v>
      </c>
      <c r="M666" s="38">
        <v>24.0</v>
      </c>
    </row>
    <row r="667">
      <c r="A667" s="38">
        <v>666.0</v>
      </c>
      <c r="B667" s="38" t="s">
        <v>2373</v>
      </c>
      <c r="C667" s="38" t="s">
        <v>2374</v>
      </c>
      <c r="D667" s="171" t="s">
        <v>920</v>
      </c>
      <c r="E667" s="171"/>
      <c r="F667" s="38" t="s">
        <v>11036</v>
      </c>
      <c r="G667" s="38" t="s">
        <v>11038</v>
      </c>
      <c r="H667" s="38">
        <v>450.0</v>
      </c>
      <c r="I667" s="172">
        <v>0.0</v>
      </c>
      <c r="J667" s="38"/>
      <c r="K667" s="38" t="s">
        <v>11035</v>
      </c>
      <c r="L667" s="38">
        <v>0.0</v>
      </c>
      <c r="M667" s="38">
        <v>24.0</v>
      </c>
    </row>
    <row r="668">
      <c r="A668" s="38">
        <v>667.0</v>
      </c>
      <c r="B668" s="38" t="s">
        <v>2373</v>
      </c>
      <c r="C668" s="38" t="s">
        <v>2374</v>
      </c>
      <c r="D668" s="171" t="s">
        <v>920</v>
      </c>
      <c r="E668" s="171"/>
      <c r="F668" s="38" t="s">
        <v>11036</v>
      </c>
      <c r="G668" s="38" t="s">
        <v>11041</v>
      </c>
      <c r="H668" s="38">
        <v>519.0</v>
      </c>
      <c r="I668" s="172">
        <v>0.0</v>
      </c>
      <c r="J668" s="38"/>
      <c r="K668" s="38" t="s">
        <v>11035</v>
      </c>
      <c r="L668" s="38">
        <v>0.0</v>
      </c>
      <c r="M668" s="38">
        <v>24.0</v>
      </c>
    </row>
    <row r="669">
      <c r="A669" s="38">
        <v>668.0</v>
      </c>
      <c r="B669" s="38" t="s">
        <v>11177</v>
      </c>
      <c r="C669" s="38" t="s">
        <v>11178</v>
      </c>
      <c r="D669" s="171" t="s">
        <v>920</v>
      </c>
      <c r="E669" s="171"/>
      <c r="F669" s="38" t="s">
        <v>11034</v>
      </c>
      <c r="G669" s="38"/>
      <c r="H669" s="38">
        <v>502.0</v>
      </c>
      <c r="I669" s="172">
        <v>0.0</v>
      </c>
      <c r="J669" s="38"/>
      <c r="K669" s="38" t="s">
        <v>11035</v>
      </c>
      <c r="L669" s="38">
        <v>0.0</v>
      </c>
      <c r="M669" s="38">
        <v>5.0</v>
      </c>
    </row>
    <row r="670">
      <c r="A670" s="38">
        <v>669.0</v>
      </c>
      <c r="B670" s="38" t="s">
        <v>11177</v>
      </c>
      <c r="C670" s="38" t="s">
        <v>11178</v>
      </c>
      <c r="D670" s="171" t="s">
        <v>920</v>
      </c>
      <c r="E670" s="171"/>
      <c r="F670" s="38" t="s">
        <v>11036</v>
      </c>
      <c r="G670" s="38" t="s">
        <v>11038</v>
      </c>
      <c r="H670" s="38">
        <v>444.0</v>
      </c>
      <c r="I670" s="172">
        <v>0.0</v>
      </c>
      <c r="J670" s="38"/>
      <c r="K670" s="38" t="s">
        <v>11035</v>
      </c>
      <c r="L670" s="38">
        <v>0.0</v>
      </c>
      <c r="M670" s="38">
        <v>5.0</v>
      </c>
    </row>
    <row r="671">
      <c r="A671" s="38">
        <v>670.0</v>
      </c>
      <c r="B671" s="38" t="s">
        <v>11177</v>
      </c>
      <c r="C671" s="38" t="s">
        <v>11178</v>
      </c>
      <c r="D671" s="171" t="s">
        <v>920</v>
      </c>
      <c r="E671" s="171"/>
      <c r="F671" s="38" t="s">
        <v>11036</v>
      </c>
      <c r="G671" s="38" t="s">
        <v>11042</v>
      </c>
      <c r="H671" s="38">
        <v>523.0</v>
      </c>
      <c r="I671" s="172">
        <v>0.0</v>
      </c>
      <c r="J671" s="38"/>
      <c r="K671" s="38" t="s">
        <v>11035</v>
      </c>
      <c r="L671" s="38">
        <v>0.0</v>
      </c>
      <c r="M671" s="38">
        <v>5.0</v>
      </c>
    </row>
    <row r="672">
      <c r="A672" s="38">
        <v>671.0</v>
      </c>
      <c r="B672" s="38" t="s">
        <v>11177</v>
      </c>
      <c r="C672" s="38" t="s">
        <v>11178</v>
      </c>
      <c r="D672" s="171" t="s">
        <v>920</v>
      </c>
      <c r="E672" s="171"/>
      <c r="F672" s="38" t="s">
        <v>11036</v>
      </c>
      <c r="G672" s="38" t="s">
        <v>11042</v>
      </c>
      <c r="H672" s="38">
        <v>562.0</v>
      </c>
      <c r="I672" s="172">
        <v>0.0</v>
      </c>
      <c r="J672" s="38"/>
      <c r="K672" s="38" t="s">
        <v>11035</v>
      </c>
      <c r="L672" s="38">
        <v>0.0</v>
      </c>
      <c r="M672" s="38">
        <v>5.0</v>
      </c>
    </row>
    <row r="673">
      <c r="A673" s="38">
        <v>672.0</v>
      </c>
      <c r="B673" s="38" t="s">
        <v>11179</v>
      </c>
      <c r="C673" s="38" t="s">
        <v>1448</v>
      </c>
      <c r="D673" s="171" t="s">
        <v>920</v>
      </c>
      <c r="E673" s="171"/>
      <c r="F673" s="38" t="s">
        <v>11034</v>
      </c>
      <c r="G673" s="38"/>
      <c r="H673" s="38">
        <v>502.0</v>
      </c>
      <c r="I673" s="172">
        <v>0.0</v>
      </c>
      <c r="J673" s="38"/>
      <c r="K673" s="38" t="s">
        <v>11035</v>
      </c>
      <c r="L673" s="38">
        <v>0.0</v>
      </c>
      <c r="M673" s="38">
        <v>24.0</v>
      </c>
    </row>
    <row r="674">
      <c r="A674" s="38">
        <v>673.0</v>
      </c>
      <c r="B674" s="38" t="s">
        <v>11179</v>
      </c>
      <c r="C674" s="38" t="s">
        <v>1448</v>
      </c>
      <c r="D674" s="171" t="s">
        <v>920</v>
      </c>
      <c r="E674" s="171"/>
      <c r="F674" s="38" t="s">
        <v>11036</v>
      </c>
      <c r="G674" s="38" t="s">
        <v>11038</v>
      </c>
      <c r="H674" s="38">
        <v>455.0</v>
      </c>
      <c r="I674" s="172">
        <v>0.0</v>
      </c>
      <c r="J674" s="38"/>
      <c r="K674" s="38" t="s">
        <v>11035</v>
      </c>
      <c r="L674" s="38">
        <v>0.0</v>
      </c>
      <c r="M674" s="38">
        <v>24.0</v>
      </c>
    </row>
    <row r="675">
      <c r="A675" s="38">
        <v>674.0</v>
      </c>
      <c r="B675" s="38" t="s">
        <v>11179</v>
      </c>
      <c r="C675" s="38" t="s">
        <v>1448</v>
      </c>
      <c r="D675" s="171" t="s">
        <v>920</v>
      </c>
      <c r="E675" s="171"/>
      <c r="F675" s="38" t="s">
        <v>11036</v>
      </c>
      <c r="G675" s="38" t="s">
        <v>11042</v>
      </c>
      <c r="H675" s="38">
        <v>520.0</v>
      </c>
      <c r="I675" s="172">
        <v>0.0</v>
      </c>
      <c r="J675" s="38"/>
      <c r="K675" s="38" t="s">
        <v>11035</v>
      </c>
      <c r="L675" s="38">
        <v>0.0</v>
      </c>
      <c r="M675" s="38">
        <v>24.0</v>
      </c>
    </row>
    <row r="676">
      <c r="A676" s="38">
        <v>675.0</v>
      </c>
      <c r="B676" s="38" t="s">
        <v>11179</v>
      </c>
      <c r="C676" s="38" t="s">
        <v>1448</v>
      </c>
      <c r="D676" s="171" t="s">
        <v>920</v>
      </c>
      <c r="E676" s="171"/>
      <c r="F676" s="38" t="s">
        <v>11036</v>
      </c>
      <c r="G676" s="38" t="s">
        <v>11042</v>
      </c>
      <c r="H676" s="38">
        <v>550.0</v>
      </c>
      <c r="I676" s="172">
        <v>0.0</v>
      </c>
      <c r="J676" s="38"/>
      <c r="K676" s="38" t="s">
        <v>11035</v>
      </c>
      <c r="L676" s="38">
        <v>0.0</v>
      </c>
      <c r="M676" s="38">
        <v>24.0</v>
      </c>
    </row>
    <row r="677">
      <c r="A677" s="38">
        <v>676.0</v>
      </c>
      <c r="B677" s="38" t="s">
        <v>2518</v>
      </c>
      <c r="C677" s="38" t="s">
        <v>2519</v>
      </c>
      <c r="D677" s="171" t="s">
        <v>920</v>
      </c>
      <c r="E677" s="171"/>
      <c r="F677" s="38" t="s">
        <v>11034</v>
      </c>
      <c r="G677" s="38"/>
      <c r="H677" s="38">
        <v>506.0</v>
      </c>
      <c r="I677" s="172">
        <v>0.0</v>
      </c>
      <c r="J677" s="38"/>
      <c r="K677" s="38" t="s">
        <v>11035</v>
      </c>
      <c r="L677" s="38">
        <v>0.0</v>
      </c>
      <c r="M677" s="38">
        <v>24.0</v>
      </c>
    </row>
    <row r="678">
      <c r="A678" s="38">
        <v>677.0</v>
      </c>
      <c r="B678" s="38" t="s">
        <v>2518</v>
      </c>
      <c r="C678" s="38" t="s">
        <v>2519</v>
      </c>
      <c r="D678" s="171" t="s">
        <v>920</v>
      </c>
      <c r="E678" s="171"/>
      <c r="F678" s="38" t="s">
        <v>11036</v>
      </c>
      <c r="G678" s="38" t="s">
        <v>11038</v>
      </c>
      <c r="H678" s="38">
        <v>445.0</v>
      </c>
      <c r="I678" s="172">
        <v>0.0</v>
      </c>
      <c r="J678" s="38"/>
      <c r="K678" s="38" t="s">
        <v>11035</v>
      </c>
      <c r="L678" s="38">
        <v>0.0</v>
      </c>
      <c r="M678" s="38">
        <v>24.0</v>
      </c>
    </row>
    <row r="679">
      <c r="A679" s="38">
        <v>678.0</v>
      </c>
      <c r="B679" s="38" t="s">
        <v>2518</v>
      </c>
      <c r="C679" s="38" t="s">
        <v>2519</v>
      </c>
      <c r="D679" s="171" t="s">
        <v>920</v>
      </c>
      <c r="E679" s="171"/>
      <c r="F679" s="38" t="s">
        <v>11036</v>
      </c>
      <c r="G679" s="38" t="s">
        <v>11042</v>
      </c>
      <c r="H679" s="38">
        <v>515.0</v>
      </c>
      <c r="I679" s="172">
        <v>0.0</v>
      </c>
      <c r="J679" s="38"/>
      <c r="K679" s="38" t="s">
        <v>11035</v>
      </c>
      <c r="L679" s="38">
        <v>0.0</v>
      </c>
      <c r="M679" s="38">
        <v>24.0</v>
      </c>
    </row>
    <row r="680">
      <c r="A680" s="38">
        <v>679.0</v>
      </c>
      <c r="B680" s="38" t="s">
        <v>2518</v>
      </c>
      <c r="C680" s="38" t="s">
        <v>2519</v>
      </c>
      <c r="D680" s="171" t="s">
        <v>920</v>
      </c>
      <c r="E680" s="171"/>
      <c r="F680" s="38" t="s">
        <v>11036</v>
      </c>
      <c r="G680" s="38" t="s">
        <v>11042</v>
      </c>
      <c r="H680" s="38">
        <v>548.0</v>
      </c>
      <c r="I680" s="172">
        <v>0.0</v>
      </c>
      <c r="J680" s="38"/>
      <c r="K680" s="38" t="s">
        <v>11035</v>
      </c>
      <c r="L680" s="38">
        <v>0.0</v>
      </c>
      <c r="M680" s="38">
        <v>24.0</v>
      </c>
    </row>
    <row r="681">
      <c r="A681" s="38">
        <v>680.0</v>
      </c>
      <c r="B681" s="38" t="s">
        <v>2562</v>
      </c>
      <c r="C681" s="38" t="s">
        <v>2563</v>
      </c>
      <c r="D681" s="171" t="s">
        <v>920</v>
      </c>
      <c r="E681" s="171"/>
      <c r="F681" s="38" t="s">
        <v>11034</v>
      </c>
      <c r="G681" s="38"/>
      <c r="H681" s="38">
        <v>496.0</v>
      </c>
      <c r="I681" s="172">
        <v>0.0</v>
      </c>
      <c r="J681" s="38"/>
      <c r="K681" s="38" t="s">
        <v>11035</v>
      </c>
      <c r="L681" s="38">
        <v>0.0</v>
      </c>
      <c r="M681" s="38">
        <v>5.0</v>
      </c>
    </row>
    <row r="682">
      <c r="A682" s="38">
        <v>681.0</v>
      </c>
      <c r="B682" s="38" t="s">
        <v>2562</v>
      </c>
      <c r="C682" s="38" t="s">
        <v>2563</v>
      </c>
      <c r="D682" s="171" t="s">
        <v>920</v>
      </c>
      <c r="E682" s="171"/>
      <c r="F682" s="38" t="s">
        <v>11036</v>
      </c>
      <c r="G682" s="38" t="s">
        <v>11038</v>
      </c>
      <c r="H682" s="38">
        <v>434.0</v>
      </c>
      <c r="I682" s="172">
        <v>0.0</v>
      </c>
      <c r="J682" s="38"/>
      <c r="K682" s="38" t="s">
        <v>11035</v>
      </c>
      <c r="L682" s="38">
        <v>0.0</v>
      </c>
      <c r="M682" s="38">
        <v>5.0</v>
      </c>
    </row>
    <row r="683">
      <c r="A683" s="38">
        <v>682.0</v>
      </c>
      <c r="B683" s="38" t="s">
        <v>2562</v>
      </c>
      <c r="C683" s="38" t="s">
        <v>2563</v>
      </c>
      <c r="D683" s="171" t="s">
        <v>920</v>
      </c>
      <c r="E683" s="171"/>
      <c r="F683" s="38" t="s">
        <v>11036</v>
      </c>
      <c r="G683" s="38" t="s">
        <v>11038</v>
      </c>
      <c r="H683" s="38">
        <v>520.0</v>
      </c>
      <c r="I683" s="172">
        <v>0.0</v>
      </c>
      <c r="J683" s="38"/>
      <c r="K683" s="38" t="s">
        <v>11035</v>
      </c>
      <c r="L683" s="38">
        <v>0.0</v>
      </c>
      <c r="M683" s="38">
        <v>5.0</v>
      </c>
    </row>
    <row r="684">
      <c r="A684" s="38">
        <v>683.0</v>
      </c>
      <c r="B684" s="38" t="s">
        <v>2562</v>
      </c>
      <c r="C684" s="38" t="s">
        <v>2563</v>
      </c>
      <c r="D684" s="171" t="s">
        <v>920</v>
      </c>
      <c r="E684" s="171"/>
      <c r="F684" s="38" t="s">
        <v>11036</v>
      </c>
      <c r="G684" s="38" t="s">
        <v>11041</v>
      </c>
      <c r="H684" s="38">
        <v>520.0</v>
      </c>
      <c r="I684" s="172">
        <v>0.0</v>
      </c>
      <c r="J684" s="38"/>
      <c r="K684" s="38" t="s">
        <v>11035</v>
      </c>
      <c r="L684" s="38">
        <v>0.0</v>
      </c>
      <c r="M684" s="38">
        <v>5.0</v>
      </c>
    </row>
    <row r="685">
      <c r="A685" s="38">
        <v>684.0</v>
      </c>
      <c r="B685" s="38" t="s">
        <v>2600</v>
      </c>
      <c r="C685" s="38" t="s">
        <v>2601</v>
      </c>
      <c r="D685" s="171" t="s">
        <v>920</v>
      </c>
      <c r="E685" s="171"/>
      <c r="F685" s="38" t="s">
        <v>11034</v>
      </c>
      <c r="G685" s="38"/>
      <c r="H685" s="38">
        <v>504.0</v>
      </c>
      <c r="I685" s="172">
        <v>0.0</v>
      </c>
      <c r="J685" s="38"/>
      <c r="K685" s="38" t="s">
        <v>11035</v>
      </c>
      <c r="L685" s="38">
        <v>0.0</v>
      </c>
      <c r="M685" s="38">
        <v>24.0</v>
      </c>
    </row>
    <row r="686">
      <c r="A686" s="38">
        <v>685.0</v>
      </c>
      <c r="B686" s="38" t="s">
        <v>2600</v>
      </c>
      <c r="C686" s="38" t="s">
        <v>2601</v>
      </c>
      <c r="D686" s="171" t="s">
        <v>920</v>
      </c>
      <c r="E686" s="171"/>
      <c r="F686" s="38" t="s">
        <v>11036</v>
      </c>
      <c r="G686" s="38" t="s">
        <v>11038</v>
      </c>
      <c r="H686" s="38">
        <v>442.0</v>
      </c>
      <c r="I686" s="172">
        <v>0.0</v>
      </c>
      <c r="J686" s="38"/>
      <c r="K686" s="38" t="s">
        <v>11035</v>
      </c>
      <c r="L686" s="38">
        <v>0.0</v>
      </c>
      <c r="M686" s="38">
        <v>24.0</v>
      </c>
    </row>
    <row r="687">
      <c r="A687" s="38">
        <v>686.0</v>
      </c>
      <c r="B687" s="38" t="s">
        <v>2600</v>
      </c>
      <c r="C687" s="38" t="s">
        <v>2601</v>
      </c>
      <c r="D687" s="171" t="s">
        <v>920</v>
      </c>
      <c r="E687" s="171"/>
      <c r="F687" s="38" t="s">
        <v>11036</v>
      </c>
      <c r="G687" s="38" t="s">
        <v>11042</v>
      </c>
      <c r="H687" s="38">
        <v>521.0</v>
      </c>
      <c r="I687" s="172">
        <v>0.0</v>
      </c>
      <c r="J687" s="38"/>
      <c r="K687" s="38" t="s">
        <v>11035</v>
      </c>
      <c r="L687" s="38">
        <v>0.0</v>
      </c>
      <c r="M687" s="38">
        <v>24.0</v>
      </c>
    </row>
    <row r="688">
      <c r="A688" s="38">
        <v>687.0</v>
      </c>
      <c r="B688" s="38" t="s">
        <v>2600</v>
      </c>
      <c r="C688" s="38" t="s">
        <v>2601</v>
      </c>
      <c r="D688" s="171" t="s">
        <v>920</v>
      </c>
      <c r="E688" s="171"/>
      <c r="F688" s="38" t="s">
        <v>11036</v>
      </c>
      <c r="G688" s="38" t="s">
        <v>11042</v>
      </c>
      <c r="H688" s="38">
        <v>557.0</v>
      </c>
      <c r="I688" s="172">
        <v>0.0</v>
      </c>
      <c r="J688" s="38"/>
      <c r="K688" s="38" t="s">
        <v>11035</v>
      </c>
      <c r="L688" s="38">
        <v>0.0</v>
      </c>
      <c r="M688" s="38">
        <v>24.0</v>
      </c>
    </row>
    <row r="689">
      <c r="A689" s="38">
        <v>688.0</v>
      </c>
      <c r="B689" s="38" t="s">
        <v>11180</v>
      </c>
      <c r="C689" s="38" t="s">
        <v>11181</v>
      </c>
      <c r="D689" s="171" t="s">
        <v>920</v>
      </c>
      <c r="E689" s="171"/>
      <c r="F689" s="38" t="s">
        <v>11034</v>
      </c>
      <c r="G689" s="38"/>
      <c r="H689" s="38">
        <v>522.0</v>
      </c>
      <c r="I689" s="172">
        <v>0.0</v>
      </c>
      <c r="J689" s="38"/>
      <c r="K689" s="38" t="s">
        <v>11035</v>
      </c>
      <c r="L689" s="38">
        <v>0.0</v>
      </c>
      <c r="M689" s="38">
        <v>24.0</v>
      </c>
    </row>
    <row r="690">
      <c r="A690" s="38">
        <v>689.0</v>
      </c>
      <c r="B690" s="38" t="s">
        <v>11180</v>
      </c>
      <c r="C690" s="38" t="s">
        <v>11181</v>
      </c>
      <c r="D690" s="171" t="s">
        <v>920</v>
      </c>
      <c r="E690" s="171"/>
      <c r="F690" s="38" t="s">
        <v>11036</v>
      </c>
      <c r="G690" s="38" t="s">
        <v>11038</v>
      </c>
      <c r="H690" s="38">
        <v>465.0</v>
      </c>
      <c r="I690" s="172">
        <v>0.0</v>
      </c>
      <c r="J690" s="38"/>
      <c r="K690" s="38" t="s">
        <v>11035</v>
      </c>
      <c r="L690" s="38">
        <v>0.0</v>
      </c>
      <c r="M690" s="38">
        <v>24.0</v>
      </c>
    </row>
    <row r="691">
      <c r="A691" s="38">
        <v>690.0</v>
      </c>
      <c r="B691" s="38" t="s">
        <v>11180</v>
      </c>
      <c r="C691" s="38" t="s">
        <v>11181</v>
      </c>
      <c r="D691" s="171" t="s">
        <v>920</v>
      </c>
      <c r="E691" s="171"/>
      <c r="F691" s="38" t="s">
        <v>11036</v>
      </c>
      <c r="G691" s="38" t="s">
        <v>11042</v>
      </c>
      <c r="H691" s="38">
        <v>546.0</v>
      </c>
      <c r="I691" s="172">
        <v>0.0</v>
      </c>
      <c r="J691" s="38"/>
      <c r="K691" s="38" t="s">
        <v>11035</v>
      </c>
      <c r="L691" s="38">
        <v>0.0</v>
      </c>
      <c r="M691" s="38">
        <v>24.0</v>
      </c>
    </row>
    <row r="692">
      <c r="A692" s="38">
        <v>691.0</v>
      </c>
      <c r="B692" s="38" t="s">
        <v>11180</v>
      </c>
      <c r="C692" s="38" t="s">
        <v>11181</v>
      </c>
      <c r="D692" s="171" t="s">
        <v>920</v>
      </c>
      <c r="E692" s="171"/>
      <c r="F692" s="38" t="s">
        <v>11036</v>
      </c>
      <c r="G692" s="38" t="s">
        <v>11042</v>
      </c>
      <c r="H692" s="38">
        <v>555.0</v>
      </c>
      <c r="I692" s="172">
        <v>0.0</v>
      </c>
      <c r="J692" s="38"/>
      <c r="K692" s="38" t="s">
        <v>11035</v>
      </c>
      <c r="L692" s="38">
        <v>0.0</v>
      </c>
      <c r="M692" s="38">
        <v>24.0</v>
      </c>
    </row>
    <row r="693">
      <c r="A693" s="38">
        <v>692.0</v>
      </c>
      <c r="B693" s="38" t="s">
        <v>11180</v>
      </c>
      <c r="C693" s="38" t="s">
        <v>11181</v>
      </c>
      <c r="D693" s="171" t="s">
        <v>920</v>
      </c>
      <c r="E693" s="171"/>
      <c r="F693" s="38" t="s">
        <v>11036</v>
      </c>
      <c r="G693" s="38" t="s">
        <v>11042</v>
      </c>
      <c r="H693" s="38">
        <v>578.0</v>
      </c>
      <c r="I693" s="172">
        <v>0.0</v>
      </c>
      <c r="J693" s="38"/>
      <c r="K693" s="38" t="s">
        <v>11035</v>
      </c>
      <c r="L693" s="38">
        <v>0.0</v>
      </c>
      <c r="M693" s="38">
        <v>24.0</v>
      </c>
    </row>
    <row r="694">
      <c r="A694" s="38">
        <v>693.0</v>
      </c>
      <c r="B694" s="38" t="s">
        <v>11180</v>
      </c>
      <c r="C694" s="38" t="s">
        <v>11181</v>
      </c>
      <c r="D694" s="171" t="s">
        <v>920</v>
      </c>
      <c r="E694" s="171"/>
      <c r="F694" s="38" t="s">
        <v>11036</v>
      </c>
      <c r="G694" s="38" t="s">
        <v>11042</v>
      </c>
      <c r="H694" s="38">
        <v>605.0</v>
      </c>
      <c r="I694" s="172">
        <v>0.0</v>
      </c>
      <c r="J694" s="38"/>
      <c r="K694" s="38" t="s">
        <v>11035</v>
      </c>
      <c r="L694" s="38">
        <v>0.0</v>
      </c>
      <c r="M694" s="38">
        <v>24.0</v>
      </c>
    </row>
    <row r="695">
      <c r="A695" s="38">
        <v>694.0</v>
      </c>
      <c r="B695" s="38" t="s">
        <v>11182</v>
      </c>
      <c r="C695" s="38" t="s">
        <v>11183</v>
      </c>
      <c r="D695" s="171" t="s">
        <v>920</v>
      </c>
      <c r="E695" s="171"/>
      <c r="F695" s="38" t="s">
        <v>11034</v>
      </c>
      <c r="G695" s="38"/>
      <c r="H695" s="38">
        <v>522.0</v>
      </c>
      <c r="I695" s="172">
        <v>0.0</v>
      </c>
      <c r="J695" s="38"/>
      <c r="K695" s="38" t="s">
        <v>11035</v>
      </c>
      <c r="L695" s="38">
        <v>0.0</v>
      </c>
      <c r="M695" s="38">
        <v>5.0</v>
      </c>
    </row>
    <row r="696">
      <c r="A696" s="38">
        <v>695.0</v>
      </c>
      <c r="B696" s="38" t="s">
        <v>11182</v>
      </c>
      <c r="C696" s="38" t="s">
        <v>11183</v>
      </c>
      <c r="D696" s="171" t="s">
        <v>920</v>
      </c>
      <c r="E696" s="171"/>
      <c r="F696" s="38" t="s">
        <v>11036</v>
      </c>
      <c r="G696" s="38" t="s">
        <v>11038</v>
      </c>
      <c r="H696" s="38">
        <v>445.0</v>
      </c>
      <c r="I696" s="172">
        <v>0.0</v>
      </c>
      <c r="J696" s="38"/>
      <c r="K696" s="38" t="s">
        <v>11035</v>
      </c>
      <c r="L696" s="38">
        <v>0.0</v>
      </c>
      <c r="M696" s="38">
        <v>5.0</v>
      </c>
    </row>
    <row r="697">
      <c r="A697" s="38">
        <v>696.0</v>
      </c>
      <c r="B697" s="38" t="s">
        <v>11182</v>
      </c>
      <c r="C697" s="38" t="s">
        <v>11183</v>
      </c>
      <c r="D697" s="171" t="s">
        <v>920</v>
      </c>
      <c r="E697" s="171"/>
      <c r="F697" s="38" t="s">
        <v>11036</v>
      </c>
      <c r="G697" s="38" t="s">
        <v>11042</v>
      </c>
      <c r="H697" s="38">
        <v>548.0</v>
      </c>
      <c r="I697" s="172">
        <v>0.0</v>
      </c>
      <c r="J697" s="38"/>
      <c r="K697" s="38" t="s">
        <v>11035</v>
      </c>
      <c r="L697" s="38">
        <v>0.0</v>
      </c>
      <c r="M697" s="38">
        <v>5.0</v>
      </c>
    </row>
    <row r="698">
      <c r="A698" s="38">
        <v>697.0</v>
      </c>
      <c r="B698" s="38" t="s">
        <v>11182</v>
      </c>
      <c r="C698" s="38" t="s">
        <v>11183</v>
      </c>
      <c r="D698" s="171" t="s">
        <v>920</v>
      </c>
      <c r="E698" s="171"/>
      <c r="F698" s="38" t="s">
        <v>11036</v>
      </c>
      <c r="G698" s="38" t="s">
        <v>11042</v>
      </c>
      <c r="H698" s="38">
        <v>609.0</v>
      </c>
      <c r="I698" s="172">
        <v>0.0</v>
      </c>
      <c r="J698" s="38"/>
      <c r="K698" s="38" t="s">
        <v>11035</v>
      </c>
      <c r="L698" s="38">
        <v>0.0</v>
      </c>
      <c r="M698" s="38">
        <v>5.0</v>
      </c>
    </row>
    <row r="699">
      <c r="A699" s="38">
        <v>698.0</v>
      </c>
      <c r="B699" s="38" t="s">
        <v>2680</v>
      </c>
      <c r="C699" s="38" t="s">
        <v>2681</v>
      </c>
      <c r="D699" s="171" t="s">
        <v>920</v>
      </c>
      <c r="E699" s="171"/>
      <c r="F699" s="38" t="s">
        <v>11034</v>
      </c>
      <c r="G699" s="38"/>
      <c r="H699" s="38">
        <v>522.0</v>
      </c>
      <c r="I699" s="172">
        <v>0.0</v>
      </c>
      <c r="J699" s="38"/>
      <c r="K699" s="38" t="s">
        <v>11035</v>
      </c>
      <c r="L699" s="38">
        <v>0.0</v>
      </c>
      <c r="M699" s="38">
        <v>24.0</v>
      </c>
    </row>
    <row r="700">
      <c r="A700" s="38">
        <v>699.0</v>
      </c>
      <c r="B700" s="38" t="s">
        <v>2680</v>
      </c>
      <c r="C700" s="38" t="s">
        <v>2681</v>
      </c>
      <c r="D700" s="171" t="s">
        <v>920</v>
      </c>
      <c r="E700" s="171"/>
      <c r="F700" s="38" t="s">
        <v>11036</v>
      </c>
      <c r="G700" s="38" t="s">
        <v>11038</v>
      </c>
      <c r="H700" s="38">
        <v>525.0</v>
      </c>
      <c r="I700" s="172">
        <v>0.0</v>
      </c>
      <c r="J700" s="38"/>
      <c r="K700" s="38" t="s">
        <v>11035</v>
      </c>
      <c r="L700" s="38">
        <v>0.0</v>
      </c>
      <c r="M700" s="38">
        <v>24.0</v>
      </c>
    </row>
    <row r="701">
      <c r="A701" s="38">
        <v>700.0</v>
      </c>
      <c r="B701" s="38" t="s">
        <v>2680</v>
      </c>
      <c r="C701" s="38" t="s">
        <v>2681</v>
      </c>
      <c r="D701" s="171" t="s">
        <v>920</v>
      </c>
      <c r="E701" s="171"/>
      <c r="F701" s="38" t="s">
        <v>11036</v>
      </c>
      <c r="G701" s="38" t="s">
        <v>11042</v>
      </c>
      <c r="H701" s="38">
        <v>540.0</v>
      </c>
      <c r="I701" s="172">
        <v>0.0</v>
      </c>
      <c r="J701" s="38"/>
      <c r="K701" s="38" t="s">
        <v>11035</v>
      </c>
      <c r="L701" s="38">
        <v>0.0</v>
      </c>
      <c r="M701" s="38">
        <v>24.0</v>
      </c>
    </row>
    <row r="702">
      <c r="A702" s="38">
        <v>701.0</v>
      </c>
      <c r="B702" s="38" t="s">
        <v>2680</v>
      </c>
      <c r="C702" s="38" t="s">
        <v>2681</v>
      </c>
      <c r="D702" s="171" t="s">
        <v>920</v>
      </c>
      <c r="E702" s="171"/>
      <c r="F702" s="38" t="s">
        <v>11036</v>
      </c>
      <c r="G702" s="38" t="s">
        <v>11042</v>
      </c>
      <c r="H702" s="38">
        <v>600.0</v>
      </c>
      <c r="I702" s="172">
        <v>0.0</v>
      </c>
      <c r="J702" s="38"/>
      <c r="K702" s="38" t="s">
        <v>11035</v>
      </c>
      <c r="L702" s="38">
        <v>0.0</v>
      </c>
      <c r="M702" s="38">
        <v>24.0</v>
      </c>
    </row>
    <row r="703">
      <c r="A703" s="38">
        <v>702.0</v>
      </c>
      <c r="B703" s="38" t="s">
        <v>11184</v>
      </c>
      <c r="C703" s="38" t="s">
        <v>11185</v>
      </c>
      <c r="D703" s="171" t="s">
        <v>920</v>
      </c>
      <c r="E703" s="171"/>
      <c r="F703" s="38" t="s">
        <v>11034</v>
      </c>
      <c r="G703" s="38"/>
      <c r="H703" s="38">
        <v>502.0</v>
      </c>
      <c r="I703" s="172">
        <v>0.0</v>
      </c>
      <c r="J703" s="38"/>
      <c r="K703" s="38" t="s">
        <v>11035</v>
      </c>
      <c r="L703" s="38">
        <v>0.0</v>
      </c>
      <c r="M703" s="38">
        <v>24.0</v>
      </c>
    </row>
    <row r="704">
      <c r="A704" s="38">
        <v>703.0</v>
      </c>
      <c r="B704" s="38" t="s">
        <v>11184</v>
      </c>
      <c r="C704" s="38" t="s">
        <v>11185</v>
      </c>
      <c r="D704" s="171" t="s">
        <v>920</v>
      </c>
      <c r="E704" s="171"/>
      <c r="F704" s="38" t="s">
        <v>11036</v>
      </c>
      <c r="G704" s="38" t="s">
        <v>11038</v>
      </c>
      <c r="H704" s="38">
        <v>450.0</v>
      </c>
      <c r="I704" s="172">
        <v>0.0</v>
      </c>
      <c r="J704" s="38"/>
      <c r="K704" s="38" t="s">
        <v>11035</v>
      </c>
      <c r="L704" s="38">
        <v>0.0</v>
      </c>
      <c r="M704" s="38">
        <v>24.0</v>
      </c>
    </row>
    <row r="705">
      <c r="A705" s="38">
        <v>704.0</v>
      </c>
      <c r="B705" s="38" t="s">
        <v>11184</v>
      </c>
      <c r="C705" s="38" t="s">
        <v>11185</v>
      </c>
      <c r="D705" s="171" t="s">
        <v>920</v>
      </c>
      <c r="E705" s="171"/>
      <c r="F705" s="38" t="s">
        <v>11036</v>
      </c>
      <c r="G705" s="38" t="s">
        <v>11041</v>
      </c>
      <c r="H705" s="38">
        <v>517.0</v>
      </c>
      <c r="I705" s="172">
        <v>0.0</v>
      </c>
      <c r="J705" s="38"/>
      <c r="K705" s="38" t="s">
        <v>11035</v>
      </c>
      <c r="L705" s="38">
        <v>0.0</v>
      </c>
      <c r="M705" s="38">
        <v>24.0</v>
      </c>
    </row>
    <row r="706">
      <c r="A706" s="38">
        <v>705.0</v>
      </c>
      <c r="B706" s="38" t="s">
        <v>11184</v>
      </c>
      <c r="C706" s="38" t="s">
        <v>11186</v>
      </c>
      <c r="D706" s="171" t="s">
        <v>920</v>
      </c>
      <c r="E706" s="171"/>
      <c r="F706" s="38" t="s">
        <v>11034</v>
      </c>
      <c r="G706" s="38"/>
      <c r="H706" s="38">
        <v>502.0</v>
      </c>
      <c r="I706" s="172">
        <v>0.0</v>
      </c>
      <c r="J706" s="38"/>
      <c r="K706" s="38" t="s">
        <v>11035</v>
      </c>
      <c r="L706" s="38">
        <v>0.0</v>
      </c>
      <c r="M706" s="38">
        <v>24.0</v>
      </c>
    </row>
    <row r="707">
      <c r="A707" s="38">
        <v>706.0</v>
      </c>
      <c r="B707" s="38" t="s">
        <v>11184</v>
      </c>
      <c r="C707" s="38" t="s">
        <v>11186</v>
      </c>
      <c r="D707" s="171" t="s">
        <v>920</v>
      </c>
      <c r="E707" s="171"/>
      <c r="F707" s="38" t="s">
        <v>11036</v>
      </c>
      <c r="G707" s="38" t="s">
        <v>11038</v>
      </c>
      <c r="H707" s="38">
        <v>450.0</v>
      </c>
      <c r="I707" s="172">
        <v>0.0</v>
      </c>
      <c r="J707" s="38"/>
      <c r="K707" s="38" t="s">
        <v>11035</v>
      </c>
      <c r="L707" s="38">
        <v>0.0</v>
      </c>
      <c r="M707" s="38">
        <v>24.0</v>
      </c>
    </row>
    <row r="708">
      <c r="A708" s="38">
        <v>707.0</v>
      </c>
      <c r="B708" s="38" t="s">
        <v>11184</v>
      </c>
      <c r="C708" s="38" t="s">
        <v>11186</v>
      </c>
      <c r="D708" s="171" t="s">
        <v>920</v>
      </c>
      <c r="E708" s="171"/>
      <c r="F708" s="38" t="s">
        <v>11036</v>
      </c>
      <c r="G708" s="38" t="s">
        <v>11041</v>
      </c>
      <c r="H708" s="38">
        <v>518.0</v>
      </c>
      <c r="I708" s="172">
        <v>0.0</v>
      </c>
      <c r="J708" s="38"/>
      <c r="K708" s="38" t="s">
        <v>11035</v>
      </c>
      <c r="L708" s="38">
        <v>0.0</v>
      </c>
      <c r="M708" s="38">
        <v>24.0</v>
      </c>
    </row>
    <row r="709">
      <c r="A709" s="38">
        <v>708.0</v>
      </c>
      <c r="B709" s="38" t="s">
        <v>2693</v>
      </c>
      <c r="C709" s="38" t="s">
        <v>11187</v>
      </c>
      <c r="D709" s="171" t="s">
        <v>920</v>
      </c>
      <c r="E709" s="171"/>
      <c r="F709" s="38" t="s">
        <v>11034</v>
      </c>
      <c r="G709" s="38"/>
      <c r="H709" s="38">
        <v>504.0</v>
      </c>
      <c r="I709" s="172">
        <v>0.0</v>
      </c>
      <c r="J709" s="38"/>
      <c r="K709" s="38" t="s">
        <v>11035</v>
      </c>
      <c r="L709" s="38">
        <v>0.0</v>
      </c>
      <c r="M709" s="38">
        <v>5.0</v>
      </c>
    </row>
    <row r="710">
      <c r="A710" s="38">
        <v>709.0</v>
      </c>
      <c r="B710" s="38" t="s">
        <v>2693</v>
      </c>
      <c r="C710" s="38" t="s">
        <v>11187</v>
      </c>
      <c r="D710" s="171" t="s">
        <v>920</v>
      </c>
      <c r="E710" s="171"/>
      <c r="F710" s="38" t="s">
        <v>11036</v>
      </c>
      <c r="G710" s="38" t="s">
        <v>11038</v>
      </c>
      <c r="H710" s="38">
        <v>443.0</v>
      </c>
      <c r="I710" s="172">
        <v>0.0</v>
      </c>
      <c r="J710" s="38"/>
      <c r="K710" s="38" t="s">
        <v>11035</v>
      </c>
      <c r="L710" s="38">
        <v>0.0</v>
      </c>
      <c r="M710" s="38">
        <v>5.0</v>
      </c>
    </row>
    <row r="711">
      <c r="A711" s="38">
        <v>710.0</v>
      </c>
      <c r="B711" s="38" t="s">
        <v>2693</v>
      </c>
      <c r="C711" s="38" t="s">
        <v>11187</v>
      </c>
      <c r="D711" s="171" t="s">
        <v>920</v>
      </c>
      <c r="E711" s="171"/>
      <c r="F711" s="38" t="s">
        <v>11036</v>
      </c>
      <c r="G711" s="38" t="s">
        <v>11042</v>
      </c>
      <c r="H711" s="38">
        <v>520.0</v>
      </c>
      <c r="I711" s="172">
        <v>0.0</v>
      </c>
      <c r="J711" s="38"/>
      <c r="K711" s="38" t="s">
        <v>11035</v>
      </c>
      <c r="L711" s="38">
        <v>0.0</v>
      </c>
      <c r="M711" s="38">
        <v>5.0</v>
      </c>
    </row>
    <row r="712">
      <c r="A712" s="38">
        <v>711.0</v>
      </c>
      <c r="B712" s="38" t="s">
        <v>2693</v>
      </c>
      <c r="C712" s="38" t="s">
        <v>11187</v>
      </c>
      <c r="D712" s="171" t="s">
        <v>920</v>
      </c>
      <c r="E712" s="171"/>
      <c r="F712" s="38" t="s">
        <v>11036</v>
      </c>
      <c r="G712" s="38" t="s">
        <v>11042</v>
      </c>
      <c r="H712" s="38">
        <v>559.0</v>
      </c>
      <c r="I712" s="172">
        <v>0.0</v>
      </c>
      <c r="J712" s="38"/>
      <c r="K712" s="38" t="s">
        <v>11035</v>
      </c>
      <c r="L712" s="38">
        <v>0.0</v>
      </c>
      <c r="M712" s="38">
        <v>5.0</v>
      </c>
    </row>
    <row r="713">
      <c r="A713" s="38">
        <v>712.0</v>
      </c>
      <c r="B713" s="38" t="s">
        <v>2693</v>
      </c>
      <c r="C713" s="38" t="s">
        <v>2694</v>
      </c>
      <c r="D713" s="171" t="s">
        <v>920</v>
      </c>
      <c r="E713" s="171"/>
      <c r="F713" s="38" t="s">
        <v>11034</v>
      </c>
      <c r="G713" s="38"/>
      <c r="H713" s="38">
        <v>503.0</v>
      </c>
      <c r="I713" s="172">
        <v>0.0</v>
      </c>
      <c r="J713" s="38"/>
      <c r="K713" s="38" t="s">
        <v>11035</v>
      </c>
      <c r="L713" s="38">
        <v>0.0</v>
      </c>
      <c r="M713" s="38">
        <v>5.0</v>
      </c>
    </row>
    <row r="714">
      <c r="A714" s="38">
        <v>713.0</v>
      </c>
      <c r="B714" s="38" t="s">
        <v>2693</v>
      </c>
      <c r="C714" s="38" t="s">
        <v>2694</v>
      </c>
      <c r="D714" s="171" t="s">
        <v>920</v>
      </c>
      <c r="E714" s="171"/>
      <c r="F714" s="38" t="s">
        <v>11036</v>
      </c>
      <c r="G714" s="38" t="s">
        <v>11038</v>
      </c>
      <c r="H714" s="38">
        <v>449.0</v>
      </c>
      <c r="I714" s="172">
        <v>0.0</v>
      </c>
      <c r="J714" s="38"/>
      <c r="K714" s="38" t="s">
        <v>11035</v>
      </c>
      <c r="L714" s="38">
        <v>0.0</v>
      </c>
      <c r="M714" s="38">
        <v>5.0</v>
      </c>
    </row>
    <row r="715">
      <c r="A715" s="38">
        <v>714.0</v>
      </c>
      <c r="B715" s="38" t="s">
        <v>2693</v>
      </c>
      <c r="C715" s="38" t="s">
        <v>2694</v>
      </c>
      <c r="D715" s="171" t="s">
        <v>920</v>
      </c>
      <c r="E715" s="171"/>
      <c r="F715" s="38" t="s">
        <v>11036</v>
      </c>
      <c r="G715" s="38" t="s">
        <v>11038</v>
      </c>
      <c r="H715" s="38">
        <v>521.0</v>
      </c>
      <c r="I715" s="172">
        <v>0.0</v>
      </c>
      <c r="J715" s="38"/>
      <c r="K715" s="38" t="s">
        <v>11035</v>
      </c>
      <c r="L715" s="38">
        <v>0.0</v>
      </c>
      <c r="M715" s="38">
        <v>5.0</v>
      </c>
    </row>
    <row r="716">
      <c r="A716" s="38">
        <v>715.0</v>
      </c>
      <c r="B716" s="38" t="s">
        <v>2693</v>
      </c>
      <c r="C716" s="38" t="s">
        <v>2694</v>
      </c>
      <c r="D716" s="171" t="s">
        <v>920</v>
      </c>
      <c r="E716" s="171"/>
      <c r="F716" s="38" t="s">
        <v>11036</v>
      </c>
      <c r="G716" s="38" t="s">
        <v>11038</v>
      </c>
      <c r="H716" s="38">
        <v>562.0</v>
      </c>
      <c r="I716" s="172">
        <v>0.0</v>
      </c>
      <c r="J716" s="38"/>
      <c r="K716" s="38" t="s">
        <v>11035</v>
      </c>
      <c r="L716" s="38">
        <v>0.0</v>
      </c>
      <c r="M716" s="38">
        <v>5.0</v>
      </c>
    </row>
    <row r="717">
      <c r="A717" s="38">
        <v>716.0</v>
      </c>
      <c r="B717" s="38" t="s">
        <v>2693</v>
      </c>
      <c r="C717" s="38" t="s">
        <v>2694</v>
      </c>
      <c r="D717" s="171" t="s">
        <v>920</v>
      </c>
      <c r="E717" s="171"/>
      <c r="F717" s="38" t="s">
        <v>11036</v>
      </c>
      <c r="G717" s="38" t="s">
        <v>11042</v>
      </c>
      <c r="H717" s="38">
        <v>520.0</v>
      </c>
      <c r="I717" s="172">
        <v>0.0</v>
      </c>
      <c r="J717" s="38"/>
      <c r="K717" s="38" t="s">
        <v>11035</v>
      </c>
      <c r="L717" s="38">
        <v>0.0</v>
      </c>
      <c r="M717" s="38">
        <v>5.0</v>
      </c>
    </row>
    <row r="718">
      <c r="A718" s="38">
        <v>717.0</v>
      </c>
      <c r="B718" s="38" t="s">
        <v>2693</v>
      </c>
      <c r="C718" s="38" t="s">
        <v>2694</v>
      </c>
      <c r="D718" s="171" t="s">
        <v>920</v>
      </c>
      <c r="E718" s="171"/>
      <c r="F718" s="38" t="s">
        <v>11036</v>
      </c>
      <c r="G718" s="38" t="s">
        <v>11042</v>
      </c>
      <c r="H718" s="38">
        <v>559.0</v>
      </c>
      <c r="I718" s="172">
        <v>0.0</v>
      </c>
      <c r="J718" s="38"/>
      <c r="K718" s="38" t="s">
        <v>11035</v>
      </c>
      <c r="L718" s="38">
        <v>0.0</v>
      </c>
      <c r="M718" s="38">
        <v>5.0</v>
      </c>
    </row>
    <row r="719">
      <c r="A719" s="38">
        <v>718.0</v>
      </c>
      <c r="B719" s="38" t="s">
        <v>11188</v>
      </c>
      <c r="C719" s="38" t="s">
        <v>11189</v>
      </c>
      <c r="D719" s="171" t="s">
        <v>920</v>
      </c>
      <c r="E719" s="171"/>
      <c r="F719" s="38" t="s">
        <v>11034</v>
      </c>
      <c r="G719" s="38"/>
      <c r="H719" s="38">
        <v>496.0</v>
      </c>
      <c r="I719" s="172">
        <v>0.0</v>
      </c>
      <c r="J719" s="38"/>
      <c r="K719" s="38" t="s">
        <v>11035</v>
      </c>
      <c r="L719" s="38">
        <v>0.0</v>
      </c>
      <c r="M719" s="38">
        <v>5.0</v>
      </c>
    </row>
    <row r="720">
      <c r="A720" s="38">
        <v>719.0</v>
      </c>
      <c r="B720" s="38" t="s">
        <v>11188</v>
      </c>
      <c r="C720" s="38" t="s">
        <v>11189</v>
      </c>
      <c r="D720" s="171" t="s">
        <v>920</v>
      </c>
      <c r="E720" s="171"/>
      <c r="F720" s="38" t="s">
        <v>11036</v>
      </c>
      <c r="G720" s="38" t="s">
        <v>11038</v>
      </c>
      <c r="H720" s="38">
        <v>437.0</v>
      </c>
      <c r="I720" s="172">
        <v>0.0</v>
      </c>
      <c r="J720" s="38"/>
      <c r="K720" s="38" t="s">
        <v>11035</v>
      </c>
      <c r="L720" s="38">
        <v>0.0</v>
      </c>
      <c r="M720" s="38">
        <v>5.0</v>
      </c>
    </row>
    <row r="721">
      <c r="A721" s="38">
        <v>720.0</v>
      </c>
      <c r="B721" s="38" t="s">
        <v>11188</v>
      </c>
      <c r="C721" s="38" t="s">
        <v>11189</v>
      </c>
      <c r="D721" s="171" t="s">
        <v>920</v>
      </c>
      <c r="E721" s="171"/>
      <c r="F721" s="38" t="s">
        <v>11036</v>
      </c>
      <c r="G721" s="38" t="s">
        <v>11038</v>
      </c>
      <c r="H721" s="38">
        <v>523.0</v>
      </c>
      <c r="I721" s="172">
        <v>0.0</v>
      </c>
      <c r="J721" s="38"/>
      <c r="K721" s="38" t="s">
        <v>11035</v>
      </c>
      <c r="L721" s="38">
        <v>0.0</v>
      </c>
      <c r="M721" s="38">
        <v>5.0</v>
      </c>
    </row>
    <row r="722">
      <c r="A722" s="38">
        <v>721.0</v>
      </c>
      <c r="B722" s="38" t="s">
        <v>11188</v>
      </c>
      <c r="C722" s="38" t="s">
        <v>11189</v>
      </c>
      <c r="D722" s="171" t="s">
        <v>920</v>
      </c>
      <c r="E722" s="171"/>
      <c r="F722" s="38" t="s">
        <v>11036</v>
      </c>
      <c r="G722" s="38" t="s">
        <v>11041</v>
      </c>
      <c r="H722" s="38">
        <v>524.0</v>
      </c>
      <c r="I722" s="172">
        <v>0.0</v>
      </c>
      <c r="J722" s="38"/>
      <c r="K722" s="38" t="s">
        <v>11035</v>
      </c>
      <c r="L722" s="38">
        <v>0.0</v>
      </c>
      <c r="M722" s="38">
        <v>5.0</v>
      </c>
    </row>
    <row r="723">
      <c r="A723" s="38">
        <v>722.0</v>
      </c>
      <c r="B723" s="38" t="s">
        <v>11190</v>
      </c>
      <c r="C723" s="38" t="s">
        <v>11191</v>
      </c>
      <c r="D723" s="171" t="s">
        <v>920</v>
      </c>
      <c r="E723" s="171"/>
      <c r="F723" s="38" t="s">
        <v>11034</v>
      </c>
      <c r="G723" s="38"/>
      <c r="H723" s="38">
        <v>503.0</v>
      </c>
      <c r="I723" s="172">
        <v>0.0</v>
      </c>
      <c r="J723" s="38"/>
      <c r="K723" s="38" t="s">
        <v>11035</v>
      </c>
      <c r="L723" s="38">
        <v>0.0</v>
      </c>
      <c r="M723" s="38">
        <v>5.0</v>
      </c>
    </row>
    <row r="724">
      <c r="A724" s="38">
        <v>723.0</v>
      </c>
      <c r="B724" s="38" t="s">
        <v>11190</v>
      </c>
      <c r="C724" s="38" t="s">
        <v>11191</v>
      </c>
      <c r="D724" s="171" t="s">
        <v>920</v>
      </c>
      <c r="E724" s="171"/>
      <c r="F724" s="38" t="s">
        <v>11036</v>
      </c>
      <c r="G724" s="38" t="s">
        <v>11038</v>
      </c>
      <c r="H724" s="38">
        <v>364.0</v>
      </c>
      <c r="I724" s="172">
        <v>0.0</v>
      </c>
      <c r="J724" s="38"/>
      <c r="K724" s="38" t="s">
        <v>11035</v>
      </c>
      <c r="L724" s="38">
        <v>0.0</v>
      </c>
      <c r="M724" s="38">
        <v>5.0</v>
      </c>
    </row>
    <row r="725">
      <c r="A725" s="38">
        <v>724.0</v>
      </c>
      <c r="B725" s="38" t="s">
        <v>11190</v>
      </c>
      <c r="C725" s="38" t="s">
        <v>11191</v>
      </c>
      <c r="D725" s="171" t="s">
        <v>920</v>
      </c>
      <c r="E725" s="171"/>
      <c r="F725" s="38" t="s">
        <v>11036</v>
      </c>
      <c r="G725" s="38" t="s">
        <v>11042</v>
      </c>
      <c r="H725" s="38">
        <v>519.0</v>
      </c>
      <c r="I725" s="172">
        <v>0.0</v>
      </c>
      <c r="J725" s="38"/>
      <c r="K725" s="38" t="s">
        <v>11035</v>
      </c>
      <c r="L725" s="38">
        <v>0.0</v>
      </c>
      <c r="M725" s="38">
        <v>5.0</v>
      </c>
    </row>
    <row r="726">
      <c r="A726" s="38">
        <v>725.0</v>
      </c>
      <c r="B726" s="38" t="s">
        <v>11190</v>
      </c>
      <c r="C726" s="38" t="s">
        <v>11191</v>
      </c>
      <c r="D726" s="171" t="s">
        <v>920</v>
      </c>
      <c r="E726" s="171"/>
      <c r="F726" s="38" t="s">
        <v>11036</v>
      </c>
      <c r="G726" s="38" t="s">
        <v>11042</v>
      </c>
      <c r="H726" s="38">
        <v>561.0</v>
      </c>
      <c r="I726" s="172">
        <v>0.0</v>
      </c>
      <c r="J726" s="38"/>
      <c r="K726" s="38" t="s">
        <v>11035</v>
      </c>
      <c r="L726" s="38">
        <v>0.0</v>
      </c>
      <c r="M726" s="38">
        <v>5.0</v>
      </c>
    </row>
    <row r="727">
      <c r="A727" s="38">
        <v>726.0</v>
      </c>
      <c r="B727" s="38" t="s">
        <v>11190</v>
      </c>
      <c r="C727" s="38" t="s">
        <v>11191</v>
      </c>
      <c r="D727" s="171" t="s">
        <v>920</v>
      </c>
      <c r="E727" s="171"/>
      <c r="F727" s="38" t="s">
        <v>11036</v>
      </c>
      <c r="G727" s="38" t="s">
        <v>11041</v>
      </c>
      <c r="H727" s="38">
        <v>520.0</v>
      </c>
      <c r="I727" s="172">
        <v>0.0</v>
      </c>
      <c r="J727" s="38"/>
      <c r="K727" s="38" t="s">
        <v>11035</v>
      </c>
      <c r="L727" s="38">
        <v>0.0</v>
      </c>
      <c r="M727" s="38">
        <v>5.0</v>
      </c>
    </row>
    <row r="728">
      <c r="A728" s="38">
        <v>727.0</v>
      </c>
      <c r="B728" s="38" t="s">
        <v>11192</v>
      </c>
      <c r="C728" s="38" t="s">
        <v>5939</v>
      </c>
      <c r="D728" s="171" t="s">
        <v>920</v>
      </c>
      <c r="E728" s="171"/>
      <c r="F728" s="38" t="s">
        <v>11034</v>
      </c>
      <c r="G728" s="38"/>
      <c r="H728" s="38">
        <v>492.0</v>
      </c>
      <c r="I728" s="172">
        <v>0.0</v>
      </c>
      <c r="J728" s="38"/>
      <c r="K728" s="38" t="s">
        <v>11035</v>
      </c>
      <c r="L728" s="38">
        <v>0.0</v>
      </c>
      <c r="M728" s="38">
        <v>32.0</v>
      </c>
    </row>
    <row r="729">
      <c r="A729" s="38">
        <v>728.0</v>
      </c>
      <c r="B729" s="38" t="s">
        <v>11192</v>
      </c>
      <c r="C729" s="38" t="s">
        <v>5939</v>
      </c>
      <c r="D729" s="171" t="s">
        <v>920</v>
      </c>
      <c r="E729" s="171"/>
      <c r="F729" s="38" t="s">
        <v>11036</v>
      </c>
      <c r="G729" s="38" t="s">
        <v>11038</v>
      </c>
      <c r="H729" s="38">
        <v>447.0</v>
      </c>
      <c r="I729" s="172">
        <v>0.0</v>
      </c>
      <c r="J729" s="38"/>
      <c r="K729" s="38" t="s">
        <v>11035</v>
      </c>
      <c r="L729" s="38">
        <v>0.0</v>
      </c>
      <c r="M729" s="38">
        <v>32.0</v>
      </c>
    </row>
    <row r="730">
      <c r="A730" s="38">
        <v>729.0</v>
      </c>
      <c r="B730" s="38" t="s">
        <v>11192</v>
      </c>
      <c r="C730" s="38" t="s">
        <v>5939</v>
      </c>
      <c r="D730" s="171" t="s">
        <v>920</v>
      </c>
      <c r="E730" s="171"/>
      <c r="F730" s="38" t="s">
        <v>11036</v>
      </c>
      <c r="G730" s="38" t="s">
        <v>11041</v>
      </c>
      <c r="H730" s="38">
        <v>517.0</v>
      </c>
      <c r="I730" s="172">
        <v>0.0</v>
      </c>
      <c r="J730" s="38"/>
      <c r="K730" s="38" t="s">
        <v>11035</v>
      </c>
      <c r="L730" s="38">
        <v>0.0</v>
      </c>
      <c r="M730" s="38">
        <v>32.0</v>
      </c>
    </row>
    <row r="731">
      <c r="A731" s="38">
        <v>730.0</v>
      </c>
      <c r="B731" s="38" t="s">
        <v>11193</v>
      </c>
      <c r="C731" s="38" t="s">
        <v>11194</v>
      </c>
      <c r="D731" s="171" t="s">
        <v>920</v>
      </c>
      <c r="E731" s="171"/>
      <c r="F731" s="38" t="s">
        <v>11034</v>
      </c>
      <c r="G731" s="38"/>
      <c r="H731" s="38">
        <v>483.0</v>
      </c>
      <c r="I731" s="172">
        <v>0.0</v>
      </c>
      <c r="J731" s="38"/>
      <c r="K731" s="38" t="s">
        <v>11035</v>
      </c>
      <c r="L731" s="38">
        <v>0.0</v>
      </c>
      <c r="M731" s="38">
        <v>5.0</v>
      </c>
    </row>
    <row r="732">
      <c r="A732" s="38">
        <v>731.0</v>
      </c>
      <c r="B732" s="38" t="s">
        <v>11193</v>
      </c>
      <c r="C732" s="38" t="s">
        <v>11194</v>
      </c>
      <c r="D732" s="171" t="s">
        <v>920</v>
      </c>
      <c r="E732" s="171"/>
      <c r="F732" s="38" t="s">
        <v>11036</v>
      </c>
      <c r="G732" s="38" t="s">
        <v>11038</v>
      </c>
      <c r="H732" s="38">
        <v>433.0</v>
      </c>
      <c r="I732" s="172">
        <v>0.0</v>
      </c>
      <c r="J732" s="38"/>
      <c r="K732" s="38" t="s">
        <v>11035</v>
      </c>
      <c r="L732" s="38">
        <v>0.0</v>
      </c>
      <c r="M732" s="38">
        <v>5.0</v>
      </c>
    </row>
    <row r="733">
      <c r="A733" s="38">
        <v>732.0</v>
      </c>
      <c r="B733" s="38" t="s">
        <v>11193</v>
      </c>
      <c r="C733" s="38" t="s">
        <v>11194</v>
      </c>
      <c r="D733" s="171" t="s">
        <v>920</v>
      </c>
      <c r="E733" s="171"/>
      <c r="F733" s="38" t="s">
        <v>11036</v>
      </c>
      <c r="G733" s="38" t="s">
        <v>11038</v>
      </c>
      <c r="H733" s="38">
        <v>521.0</v>
      </c>
      <c r="I733" s="172">
        <v>0.0</v>
      </c>
      <c r="J733" s="38"/>
      <c r="K733" s="38" t="s">
        <v>11035</v>
      </c>
      <c r="L733" s="38">
        <v>0.0</v>
      </c>
      <c r="M733" s="38">
        <v>5.0</v>
      </c>
    </row>
    <row r="734">
      <c r="A734" s="38">
        <v>733.0</v>
      </c>
      <c r="B734" s="38" t="s">
        <v>11193</v>
      </c>
      <c r="C734" s="38" t="s">
        <v>11194</v>
      </c>
      <c r="D734" s="171" t="s">
        <v>920</v>
      </c>
      <c r="E734" s="171"/>
      <c r="F734" s="38" t="s">
        <v>11036</v>
      </c>
      <c r="G734" s="38" t="s">
        <v>11041</v>
      </c>
      <c r="H734" s="38">
        <v>512.0</v>
      </c>
      <c r="I734" s="172">
        <v>0.0</v>
      </c>
      <c r="J734" s="38"/>
      <c r="K734" s="38" t="s">
        <v>11035</v>
      </c>
      <c r="L734" s="38">
        <v>0.0</v>
      </c>
      <c r="M734" s="38">
        <v>5.0</v>
      </c>
    </row>
    <row r="735">
      <c r="A735" s="38">
        <v>734.0</v>
      </c>
      <c r="B735" s="38" t="s">
        <v>2706</v>
      </c>
      <c r="C735" s="38" t="s">
        <v>2707</v>
      </c>
      <c r="D735" s="171" t="s">
        <v>920</v>
      </c>
      <c r="E735" s="171"/>
      <c r="F735" s="38" t="s">
        <v>11034</v>
      </c>
      <c r="G735" s="38"/>
      <c r="H735" s="38">
        <v>513.0</v>
      </c>
      <c r="I735" s="172">
        <v>0.0</v>
      </c>
      <c r="J735" s="38"/>
      <c r="K735" s="38" t="s">
        <v>11035</v>
      </c>
      <c r="L735" s="38">
        <v>0.0</v>
      </c>
      <c r="M735" s="38">
        <v>22.0</v>
      </c>
    </row>
    <row r="736">
      <c r="A736" s="38">
        <v>735.0</v>
      </c>
      <c r="B736" s="38" t="s">
        <v>2706</v>
      </c>
      <c r="C736" s="38" t="s">
        <v>2707</v>
      </c>
      <c r="D736" s="171" t="s">
        <v>920</v>
      </c>
      <c r="E736" s="171"/>
      <c r="F736" s="38" t="s">
        <v>11036</v>
      </c>
      <c r="G736" s="38" t="s">
        <v>11038</v>
      </c>
      <c r="H736" s="38">
        <v>437.0</v>
      </c>
      <c r="I736" s="172">
        <v>0.0</v>
      </c>
      <c r="J736" s="38"/>
      <c r="K736" s="38" t="s">
        <v>11035</v>
      </c>
      <c r="L736" s="38">
        <v>0.0</v>
      </c>
      <c r="M736" s="38">
        <v>22.0</v>
      </c>
    </row>
    <row r="737">
      <c r="A737" s="38">
        <v>736.0</v>
      </c>
      <c r="B737" s="38" t="s">
        <v>2706</v>
      </c>
      <c r="C737" s="38" t="s">
        <v>2707</v>
      </c>
      <c r="D737" s="171" t="s">
        <v>920</v>
      </c>
      <c r="E737" s="171"/>
      <c r="F737" s="38" t="s">
        <v>11036</v>
      </c>
      <c r="G737" s="38" t="s">
        <v>11038</v>
      </c>
      <c r="H737" s="38">
        <v>552.0</v>
      </c>
      <c r="I737" s="172">
        <v>0.0</v>
      </c>
      <c r="J737" s="38"/>
      <c r="K737" s="38" t="s">
        <v>11035</v>
      </c>
      <c r="L737" s="38">
        <v>0.0</v>
      </c>
      <c r="M737" s="38">
        <v>22.0</v>
      </c>
    </row>
    <row r="738">
      <c r="A738" s="38">
        <v>737.0</v>
      </c>
      <c r="B738" s="38" t="s">
        <v>2706</v>
      </c>
      <c r="C738" s="38" t="s">
        <v>2707</v>
      </c>
      <c r="D738" s="171" t="s">
        <v>920</v>
      </c>
      <c r="E738" s="171"/>
      <c r="F738" s="38" t="s">
        <v>11036</v>
      </c>
      <c r="G738" s="38" t="s">
        <v>11041</v>
      </c>
      <c r="H738" s="38">
        <v>552.0</v>
      </c>
      <c r="I738" s="172">
        <v>0.0</v>
      </c>
      <c r="J738" s="38"/>
      <c r="K738" s="38" t="s">
        <v>11035</v>
      </c>
      <c r="L738" s="38">
        <v>0.0</v>
      </c>
      <c r="M738" s="38">
        <v>22.0</v>
      </c>
    </row>
    <row r="739">
      <c r="A739" s="38">
        <v>738.0</v>
      </c>
      <c r="B739" s="38" t="s">
        <v>957</v>
      </c>
      <c r="C739" s="38" t="s">
        <v>958</v>
      </c>
      <c r="D739" s="171" t="s">
        <v>920</v>
      </c>
      <c r="E739" s="171"/>
      <c r="F739" s="38" t="s">
        <v>11034</v>
      </c>
      <c r="G739" s="38"/>
      <c r="H739" s="38">
        <v>499.0</v>
      </c>
      <c r="I739" s="172">
        <v>0.0</v>
      </c>
      <c r="J739" s="38"/>
      <c r="K739" s="38" t="s">
        <v>11035</v>
      </c>
      <c r="L739" s="38">
        <v>0.0</v>
      </c>
      <c r="M739" s="38">
        <v>10.0</v>
      </c>
    </row>
    <row r="740">
      <c r="A740" s="38">
        <v>739.0</v>
      </c>
      <c r="B740" s="38" t="s">
        <v>957</v>
      </c>
      <c r="C740" s="38" t="s">
        <v>958</v>
      </c>
      <c r="D740" s="171" t="s">
        <v>920</v>
      </c>
      <c r="E740" s="171"/>
      <c r="F740" s="38" t="s">
        <v>11036</v>
      </c>
      <c r="G740" s="38" t="s">
        <v>11038</v>
      </c>
      <c r="H740" s="38">
        <v>515.0</v>
      </c>
      <c r="I740" s="172">
        <v>0.0</v>
      </c>
      <c r="J740" s="38"/>
      <c r="K740" s="38" t="s">
        <v>11035</v>
      </c>
      <c r="L740" s="38">
        <v>0.0</v>
      </c>
      <c r="M740" s="38">
        <v>10.0</v>
      </c>
    </row>
    <row r="741">
      <c r="A741" s="38">
        <v>740.0</v>
      </c>
      <c r="B741" s="38" t="s">
        <v>957</v>
      </c>
      <c r="C741" s="38" t="s">
        <v>958</v>
      </c>
      <c r="D741" s="171" t="s">
        <v>920</v>
      </c>
      <c r="E741" s="171"/>
      <c r="F741" s="38" t="s">
        <v>11036</v>
      </c>
      <c r="G741" s="38" t="s">
        <v>11038</v>
      </c>
      <c r="H741" s="38">
        <v>616.0</v>
      </c>
      <c r="I741" s="172">
        <v>0.0</v>
      </c>
      <c r="J741" s="38"/>
      <c r="K741" s="38" t="s">
        <v>11035</v>
      </c>
      <c r="L741" s="38">
        <v>0.0</v>
      </c>
      <c r="M741" s="38">
        <v>10.0</v>
      </c>
    </row>
    <row r="742">
      <c r="A742" s="38">
        <v>741.0</v>
      </c>
      <c r="B742" s="38" t="s">
        <v>11195</v>
      </c>
      <c r="C742" s="38" t="s">
        <v>11196</v>
      </c>
      <c r="D742" s="171" t="s">
        <v>920</v>
      </c>
      <c r="E742" s="171"/>
      <c r="F742" s="38" t="s">
        <v>11034</v>
      </c>
      <c r="G742" s="38"/>
      <c r="H742" s="38">
        <v>489.0</v>
      </c>
      <c r="I742" s="172">
        <v>0.0</v>
      </c>
      <c r="J742" s="38"/>
      <c r="K742" s="38" t="s">
        <v>11035</v>
      </c>
      <c r="L742" s="38">
        <v>0.0</v>
      </c>
      <c r="M742" s="38">
        <v>5.0</v>
      </c>
    </row>
    <row r="743">
      <c r="A743" s="38">
        <v>742.0</v>
      </c>
      <c r="B743" s="38" t="s">
        <v>11195</v>
      </c>
      <c r="C743" s="38" t="s">
        <v>11196</v>
      </c>
      <c r="D743" s="171" t="s">
        <v>920</v>
      </c>
      <c r="E743" s="171"/>
      <c r="F743" s="38" t="s">
        <v>11036</v>
      </c>
      <c r="G743" s="38" t="s">
        <v>11038</v>
      </c>
      <c r="H743" s="38">
        <v>440.0</v>
      </c>
      <c r="I743" s="172">
        <v>0.0</v>
      </c>
      <c r="J743" s="38"/>
      <c r="K743" s="38" t="s">
        <v>11035</v>
      </c>
      <c r="L743" s="38">
        <v>0.0</v>
      </c>
      <c r="M743" s="38">
        <v>5.0</v>
      </c>
    </row>
    <row r="744">
      <c r="A744" s="38">
        <v>743.0</v>
      </c>
      <c r="B744" s="38" t="s">
        <v>11195</v>
      </c>
      <c r="C744" s="38" t="s">
        <v>11196</v>
      </c>
      <c r="D744" s="171" t="s">
        <v>920</v>
      </c>
      <c r="E744" s="171"/>
      <c r="F744" s="38" t="s">
        <v>11036</v>
      </c>
      <c r="G744" s="38" t="s">
        <v>11041</v>
      </c>
      <c r="H744" s="38">
        <v>523.0</v>
      </c>
      <c r="I744" s="172">
        <v>0.0</v>
      </c>
      <c r="J744" s="38"/>
      <c r="K744" s="38" t="s">
        <v>11035</v>
      </c>
      <c r="L744" s="38">
        <v>0.0</v>
      </c>
      <c r="M744" s="38">
        <v>5.0</v>
      </c>
    </row>
    <row r="745">
      <c r="A745" s="38">
        <v>744.0</v>
      </c>
      <c r="B745" s="38" t="s">
        <v>11197</v>
      </c>
      <c r="C745" s="38" t="s">
        <v>11198</v>
      </c>
      <c r="D745" s="171" t="s">
        <v>920</v>
      </c>
      <c r="E745" s="171"/>
      <c r="F745" s="38" t="s">
        <v>11034</v>
      </c>
      <c r="G745" s="38"/>
      <c r="H745" s="38">
        <v>500.0</v>
      </c>
      <c r="I745" s="172">
        <v>0.0</v>
      </c>
      <c r="J745" s="38"/>
      <c r="K745" s="38" t="s">
        <v>11035</v>
      </c>
      <c r="L745" s="38">
        <v>0.0</v>
      </c>
      <c r="M745" s="38">
        <v>24.0</v>
      </c>
    </row>
    <row r="746">
      <c r="A746" s="38">
        <v>745.0</v>
      </c>
      <c r="B746" s="38" t="s">
        <v>11197</v>
      </c>
      <c r="C746" s="38" t="s">
        <v>11198</v>
      </c>
      <c r="D746" s="171" t="s">
        <v>920</v>
      </c>
      <c r="E746" s="171"/>
      <c r="F746" s="38" t="s">
        <v>11036</v>
      </c>
      <c r="G746" s="38" t="s">
        <v>11038</v>
      </c>
      <c r="H746" s="38">
        <v>457.0</v>
      </c>
      <c r="I746" s="172">
        <v>0.0</v>
      </c>
      <c r="J746" s="38"/>
      <c r="K746" s="38" t="s">
        <v>11035</v>
      </c>
      <c r="L746" s="38">
        <v>0.0</v>
      </c>
      <c r="M746" s="38">
        <v>24.0</v>
      </c>
    </row>
    <row r="747">
      <c r="A747" s="38">
        <v>746.0</v>
      </c>
      <c r="B747" s="38" t="s">
        <v>11197</v>
      </c>
      <c r="C747" s="38" t="s">
        <v>11198</v>
      </c>
      <c r="D747" s="171" t="s">
        <v>920</v>
      </c>
      <c r="E747" s="171"/>
      <c r="F747" s="38" t="s">
        <v>11036</v>
      </c>
      <c r="G747" s="38" t="s">
        <v>11041</v>
      </c>
      <c r="H747" s="38">
        <v>521.0</v>
      </c>
      <c r="I747" s="172">
        <v>0.0</v>
      </c>
      <c r="J747" s="38"/>
      <c r="K747" s="38" t="s">
        <v>11035</v>
      </c>
      <c r="L747" s="38">
        <v>0.0</v>
      </c>
      <c r="M747" s="38">
        <v>24.0</v>
      </c>
    </row>
    <row r="748">
      <c r="A748" s="38">
        <v>747.0</v>
      </c>
      <c r="B748" s="38" t="s">
        <v>11197</v>
      </c>
      <c r="C748" s="38" t="s">
        <v>11199</v>
      </c>
      <c r="D748" s="171" t="s">
        <v>920</v>
      </c>
      <c r="E748" s="171"/>
      <c r="F748" s="38" t="s">
        <v>11034</v>
      </c>
      <c r="G748" s="38"/>
      <c r="H748" s="38">
        <v>495.0</v>
      </c>
      <c r="I748" s="172">
        <v>0.0</v>
      </c>
      <c r="J748" s="38"/>
      <c r="K748" s="38" t="s">
        <v>11035</v>
      </c>
      <c r="L748" s="38">
        <v>0.0</v>
      </c>
      <c r="M748" s="38">
        <v>5.0</v>
      </c>
    </row>
    <row r="749">
      <c r="A749" s="38">
        <v>748.0</v>
      </c>
      <c r="B749" s="38" t="s">
        <v>11197</v>
      </c>
      <c r="C749" s="38" t="s">
        <v>11199</v>
      </c>
      <c r="D749" s="171" t="s">
        <v>920</v>
      </c>
      <c r="E749" s="171"/>
      <c r="F749" s="38" t="s">
        <v>11036</v>
      </c>
      <c r="G749" s="38" t="s">
        <v>11038</v>
      </c>
      <c r="H749" s="38">
        <v>412.0</v>
      </c>
      <c r="I749" s="172">
        <v>0.0</v>
      </c>
      <c r="J749" s="38"/>
      <c r="K749" s="38" t="s">
        <v>11035</v>
      </c>
      <c r="L749" s="38">
        <v>0.0</v>
      </c>
      <c r="M749" s="38">
        <v>5.0</v>
      </c>
    </row>
    <row r="750">
      <c r="A750" s="38">
        <v>749.0</v>
      </c>
      <c r="B750" s="38" t="s">
        <v>11197</v>
      </c>
      <c r="C750" s="38" t="s">
        <v>11199</v>
      </c>
      <c r="D750" s="171" t="s">
        <v>920</v>
      </c>
      <c r="E750" s="171"/>
      <c r="F750" s="38" t="s">
        <v>11036</v>
      </c>
      <c r="G750" s="38" t="s">
        <v>11041</v>
      </c>
      <c r="H750" s="38">
        <v>511.0</v>
      </c>
      <c r="I750" s="172">
        <v>0.0</v>
      </c>
      <c r="J750" s="38"/>
      <c r="K750" s="38" t="s">
        <v>11035</v>
      </c>
      <c r="L750" s="38">
        <v>0.0</v>
      </c>
      <c r="M750" s="38">
        <v>5.0</v>
      </c>
    </row>
    <row r="751">
      <c r="A751" s="38">
        <v>750.0</v>
      </c>
      <c r="B751" s="38" t="s">
        <v>11200</v>
      </c>
      <c r="C751" s="38" t="s">
        <v>11201</v>
      </c>
      <c r="D751" s="171" t="s">
        <v>920</v>
      </c>
      <c r="E751" s="171"/>
      <c r="F751" s="38" t="s">
        <v>11034</v>
      </c>
      <c r="G751" s="38"/>
      <c r="H751" s="38">
        <v>492.0</v>
      </c>
      <c r="I751" s="172">
        <v>0.0</v>
      </c>
      <c r="J751" s="38"/>
      <c r="K751" s="38" t="s">
        <v>11035</v>
      </c>
      <c r="L751" s="38">
        <v>0.0</v>
      </c>
      <c r="M751" s="38">
        <v>5.0</v>
      </c>
    </row>
    <row r="752">
      <c r="A752" s="38">
        <v>751.0</v>
      </c>
      <c r="B752" s="38" t="s">
        <v>11200</v>
      </c>
      <c r="C752" s="38" t="s">
        <v>11201</v>
      </c>
      <c r="D752" s="171" t="s">
        <v>920</v>
      </c>
      <c r="E752" s="171"/>
      <c r="F752" s="38" t="s">
        <v>11036</v>
      </c>
      <c r="G752" s="38" t="s">
        <v>11038</v>
      </c>
      <c r="H752" s="38">
        <v>444.0</v>
      </c>
      <c r="I752" s="172">
        <v>0.0</v>
      </c>
      <c r="J752" s="38"/>
      <c r="K752" s="38" t="s">
        <v>11035</v>
      </c>
      <c r="L752" s="38">
        <v>0.0</v>
      </c>
      <c r="M752" s="38">
        <v>5.0</v>
      </c>
    </row>
    <row r="753">
      <c r="A753" s="38">
        <v>752.0</v>
      </c>
      <c r="B753" s="38" t="s">
        <v>11200</v>
      </c>
      <c r="C753" s="38" t="s">
        <v>11201</v>
      </c>
      <c r="D753" s="171" t="s">
        <v>920</v>
      </c>
      <c r="E753" s="171"/>
      <c r="F753" s="38" t="s">
        <v>11036</v>
      </c>
      <c r="G753" s="38" t="s">
        <v>11041</v>
      </c>
      <c r="H753" s="38">
        <v>527.0</v>
      </c>
      <c r="I753" s="172">
        <v>0.0</v>
      </c>
      <c r="J753" s="38"/>
      <c r="K753" s="38" t="s">
        <v>11035</v>
      </c>
      <c r="L753" s="38">
        <v>0.0</v>
      </c>
      <c r="M753" s="38">
        <v>5.0</v>
      </c>
    </row>
    <row r="754">
      <c r="A754" s="38">
        <v>753.0</v>
      </c>
      <c r="B754" s="38" t="s">
        <v>11202</v>
      </c>
      <c r="C754" s="38" t="s">
        <v>11203</v>
      </c>
      <c r="D754" s="171" t="s">
        <v>920</v>
      </c>
      <c r="E754" s="171"/>
      <c r="F754" s="38" t="s">
        <v>11034</v>
      </c>
      <c r="G754" s="38"/>
      <c r="H754" s="38">
        <v>492.0</v>
      </c>
      <c r="I754" s="172">
        <v>0.0</v>
      </c>
      <c r="J754" s="38"/>
      <c r="K754" s="38" t="s">
        <v>11035</v>
      </c>
      <c r="L754" s="38">
        <v>0.0</v>
      </c>
      <c r="M754" s="38">
        <v>5.0</v>
      </c>
    </row>
    <row r="755">
      <c r="A755" s="38">
        <v>754.0</v>
      </c>
      <c r="B755" s="38" t="s">
        <v>11202</v>
      </c>
      <c r="C755" s="38" t="s">
        <v>11203</v>
      </c>
      <c r="D755" s="171" t="s">
        <v>920</v>
      </c>
      <c r="E755" s="171"/>
      <c r="F755" s="38" t="s">
        <v>11036</v>
      </c>
      <c r="G755" s="38" t="s">
        <v>11038</v>
      </c>
      <c r="H755" s="38">
        <v>444.0</v>
      </c>
      <c r="I755" s="172">
        <v>0.0</v>
      </c>
      <c r="J755" s="38"/>
      <c r="K755" s="38" t="s">
        <v>11035</v>
      </c>
      <c r="L755" s="38">
        <v>0.0</v>
      </c>
      <c r="M755" s="38">
        <v>5.0</v>
      </c>
    </row>
    <row r="756">
      <c r="A756" s="38">
        <v>755.0</v>
      </c>
      <c r="B756" s="38" t="s">
        <v>11202</v>
      </c>
      <c r="C756" s="38" t="s">
        <v>11203</v>
      </c>
      <c r="D756" s="171" t="s">
        <v>920</v>
      </c>
      <c r="E756" s="171"/>
      <c r="F756" s="38" t="s">
        <v>11036</v>
      </c>
      <c r="G756" s="38" t="s">
        <v>11041</v>
      </c>
      <c r="H756" s="38">
        <v>526.0</v>
      </c>
      <c r="I756" s="172">
        <v>0.0</v>
      </c>
      <c r="J756" s="38"/>
      <c r="K756" s="38" t="s">
        <v>11035</v>
      </c>
      <c r="L756" s="38">
        <v>0.0</v>
      </c>
      <c r="M756" s="38">
        <v>5.0</v>
      </c>
    </row>
    <row r="757">
      <c r="A757" s="38">
        <v>756.0</v>
      </c>
      <c r="B757" s="38" t="s">
        <v>11202</v>
      </c>
      <c r="C757" s="38" t="s">
        <v>11204</v>
      </c>
      <c r="D757" s="171" t="s">
        <v>920</v>
      </c>
      <c r="E757" s="171"/>
      <c r="F757" s="38" t="s">
        <v>11034</v>
      </c>
      <c r="G757" s="38"/>
      <c r="H757" s="38">
        <v>493.0</v>
      </c>
      <c r="I757" s="172">
        <v>0.0</v>
      </c>
      <c r="J757" s="38"/>
      <c r="K757" s="38" t="s">
        <v>11035</v>
      </c>
      <c r="L757" s="38">
        <v>0.0</v>
      </c>
      <c r="M757" s="38">
        <v>5.0</v>
      </c>
    </row>
    <row r="758">
      <c r="A758" s="38">
        <v>757.0</v>
      </c>
      <c r="B758" s="38" t="s">
        <v>11202</v>
      </c>
      <c r="C758" s="38" t="s">
        <v>11204</v>
      </c>
      <c r="D758" s="171" t="s">
        <v>920</v>
      </c>
      <c r="E758" s="171"/>
      <c r="F758" s="38" t="s">
        <v>11036</v>
      </c>
      <c r="G758" s="38" t="s">
        <v>11038</v>
      </c>
      <c r="H758" s="38">
        <v>438.0</v>
      </c>
      <c r="I758" s="172">
        <v>0.0</v>
      </c>
      <c r="J758" s="38"/>
      <c r="K758" s="38" t="s">
        <v>11035</v>
      </c>
      <c r="L758" s="38">
        <v>0.0</v>
      </c>
      <c r="M758" s="38">
        <v>5.0</v>
      </c>
    </row>
    <row r="759">
      <c r="A759" s="38">
        <v>758.0</v>
      </c>
      <c r="B759" s="38" t="s">
        <v>11202</v>
      </c>
      <c r="C759" s="38" t="s">
        <v>11204</v>
      </c>
      <c r="D759" s="171" t="s">
        <v>920</v>
      </c>
      <c r="E759" s="171"/>
      <c r="F759" s="38" t="s">
        <v>11036</v>
      </c>
      <c r="G759" s="38" t="s">
        <v>11041</v>
      </c>
      <c r="H759" s="38">
        <v>525.0</v>
      </c>
      <c r="I759" s="172">
        <v>0.0</v>
      </c>
      <c r="J759" s="38"/>
      <c r="K759" s="38" t="s">
        <v>11035</v>
      </c>
      <c r="L759" s="38">
        <v>0.0</v>
      </c>
      <c r="M759" s="38">
        <v>5.0</v>
      </c>
    </row>
    <row r="760">
      <c r="A760" s="38">
        <v>759.0</v>
      </c>
      <c r="B760" s="38" t="s">
        <v>2557</v>
      </c>
      <c r="C760" s="38" t="s">
        <v>2558</v>
      </c>
      <c r="D760" s="171" t="s">
        <v>920</v>
      </c>
      <c r="E760" s="171"/>
      <c r="F760" s="38" t="s">
        <v>11034</v>
      </c>
      <c r="G760" s="38"/>
      <c r="H760" s="38">
        <v>502.0</v>
      </c>
      <c r="I760" s="172">
        <v>0.0</v>
      </c>
      <c r="J760" s="38"/>
      <c r="K760" s="38" t="s">
        <v>11035</v>
      </c>
      <c r="L760" s="38">
        <v>0.0</v>
      </c>
      <c r="M760" s="38">
        <v>29.0</v>
      </c>
    </row>
    <row r="761">
      <c r="A761" s="38">
        <v>760.0</v>
      </c>
      <c r="B761" s="38" t="s">
        <v>2557</v>
      </c>
      <c r="C761" s="38" t="s">
        <v>2558</v>
      </c>
      <c r="D761" s="171" t="s">
        <v>920</v>
      </c>
      <c r="E761" s="171"/>
      <c r="F761" s="38" t="s">
        <v>11036</v>
      </c>
      <c r="G761" s="38" t="s">
        <v>11038</v>
      </c>
      <c r="H761" s="38">
        <v>475.0</v>
      </c>
      <c r="I761" s="172">
        <v>0.0</v>
      </c>
      <c r="J761" s="38"/>
      <c r="K761" s="38" t="s">
        <v>11035</v>
      </c>
      <c r="L761" s="38">
        <v>0.0</v>
      </c>
      <c r="M761" s="38">
        <v>29.0</v>
      </c>
    </row>
    <row r="762">
      <c r="A762" s="38">
        <v>761.0</v>
      </c>
      <c r="B762" s="38" t="s">
        <v>2557</v>
      </c>
      <c r="C762" s="38" t="s">
        <v>2558</v>
      </c>
      <c r="D762" s="171" t="s">
        <v>920</v>
      </c>
      <c r="E762" s="171"/>
      <c r="F762" s="38" t="s">
        <v>11036</v>
      </c>
      <c r="G762" s="38" t="s">
        <v>11041</v>
      </c>
      <c r="H762" s="38">
        <v>527.0</v>
      </c>
      <c r="I762" s="172">
        <v>0.0</v>
      </c>
      <c r="J762" s="38"/>
      <c r="K762" s="38" t="s">
        <v>11035</v>
      </c>
      <c r="L762" s="38">
        <v>0.0</v>
      </c>
      <c r="M762" s="38">
        <v>29.0</v>
      </c>
    </row>
    <row r="763">
      <c r="A763" s="38">
        <v>762.0</v>
      </c>
      <c r="B763" s="38" t="s">
        <v>11205</v>
      </c>
      <c r="C763" s="38" t="s">
        <v>11206</v>
      </c>
      <c r="D763" s="171" t="s">
        <v>920</v>
      </c>
      <c r="E763" s="171"/>
      <c r="F763" s="38" t="s">
        <v>11034</v>
      </c>
      <c r="G763" s="38"/>
      <c r="H763" s="38">
        <v>482.0</v>
      </c>
      <c r="I763" s="172">
        <v>0.0</v>
      </c>
      <c r="J763" s="38"/>
      <c r="K763" s="38" t="s">
        <v>11035</v>
      </c>
      <c r="L763" s="38">
        <v>0.0</v>
      </c>
      <c r="M763" s="38">
        <v>5.0</v>
      </c>
    </row>
    <row r="764">
      <c r="A764" s="38">
        <v>763.0</v>
      </c>
      <c r="B764" s="38" t="s">
        <v>11205</v>
      </c>
      <c r="C764" s="38" t="s">
        <v>11206</v>
      </c>
      <c r="D764" s="171" t="s">
        <v>920</v>
      </c>
      <c r="E764" s="171"/>
      <c r="F764" s="38" t="s">
        <v>11036</v>
      </c>
      <c r="G764" s="38" t="s">
        <v>11038</v>
      </c>
      <c r="H764" s="38">
        <v>424.0</v>
      </c>
      <c r="I764" s="172">
        <v>0.0</v>
      </c>
      <c r="J764" s="38"/>
      <c r="K764" s="38" t="s">
        <v>11035</v>
      </c>
      <c r="L764" s="38">
        <v>0.0</v>
      </c>
      <c r="M764" s="38">
        <v>5.0</v>
      </c>
    </row>
    <row r="765">
      <c r="A765" s="38">
        <v>764.0</v>
      </c>
      <c r="B765" s="38" t="s">
        <v>11205</v>
      </c>
      <c r="C765" s="38" t="s">
        <v>11206</v>
      </c>
      <c r="D765" s="171" t="s">
        <v>920</v>
      </c>
      <c r="E765" s="171"/>
      <c r="F765" s="38" t="s">
        <v>11036</v>
      </c>
      <c r="G765" s="38" t="s">
        <v>11041</v>
      </c>
      <c r="H765" s="38">
        <v>509.0</v>
      </c>
      <c r="I765" s="172">
        <v>0.0</v>
      </c>
      <c r="J765" s="38"/>
      <c r="K765" s="38" t="s">
        <v>11035</v>
      </c>
      <c r="L765" s="38">
        <v>0.0</v>
      </c>
      <c r="M765" s="38">
        <v>5.0</v>
      </c>
    </row>
    <row r="766">
      <c r="A766" s="38">
        <v>765.0</v>
      </c>
      <c r="B766" s="38" t="s">
        <v>11207</v>
      </c>
      <c r="C766" s="38" t="s">
        <v>11208</v>
      </c>
      <c r="D766" s="171" t="s">
        <v>920</v>
      </c>
      <c r="E766" s="171"/>
      <c r="F766" s="38" t="s">
        <v>11034</v>
      </c>
      <c r="G766" s="38"/>
      <c r="H766" s="38">
        <v>502.0</v>
      </c>
      <c r="I766" s="172">
        <v>0.0</v>
      </c>
      <c r="J766" s="38"/>
      <c r="K766" s="38" t="s">
        <v>11035</v>
      </c>
      <c r="L766" s="38">
        <v>0.0</v>
      </c>
      <c r="M766" s="38">
        <v>29.0</v>
      </c>
    </row>
    <row r="767">
      <c r="A767" s="38">
        <v>766.0</v>
      </c>
      <c r="B767" s="38" t="s">
        <v>11207</v>
      </c>
      <c r="C767" s="38" t="s">
        <v>11208</v>
      </c>
      <c r="D767" s="171" t="s">
        <v>920</v>
      </c>
      <c r="E767" s="171"/>
      <c r="F767" s="38" t="s">
        <v>11036</v>
      </c>
      <c r="G767" s="38" t="s">
        <v>11038</v>
      </c>
      <c r="H767" s="38">
        <v>465.0</v>
      </c>
      <c r="I767" s="172">
        <v>0.0</v>
      </c>
      <c r="J767" s="38"/>
      <c r="K767" s="38" t="s">
        <v>11035</v>
      </c>
      <c r="L767" s="38">
        <v>0.0</v>
      </c>
      <c r="M767" s="38">
        <v>29.0</v>
      </c>
    </row>
    <row r="768">
      <c r="A768" s="38">
        <v>767.0</v>
      </c>
      <c r="B768" s="38" t="s">
        <v>11207</v>
      </c>
      <c r="C768" s="38" t="s">
        <v>11208</v>
      </c>
      <c r="D768" s="171" t="s">
        <v>920</v>
      </c>
      <c r="E768" s="171"/>
      <c r="F768" s="38" t="s">
        <v>11036</v>
      </c>
      <c r="G768" s="38" t="s">
        <v>11041</v>
      </c>
      <c r="H768" s="38">
        <v>525.0</v>
      </c>
      <c r="I768" s="172">
        <v>0.0</v>
      </c>
      <c r="J768" s="38"/>
      <c r="K768" s="38" t="s">
        <v>11035</v>
      </c>
      <c r="L768" s="38">
        <v>0.0</v>
      </c>
      <c r="M768" s="38">
        <v>29.0</v>
      </c>
    </row>
    <row r="769">
      <c r="A769" s="38">
        <v>768.0</v>
      </c>
      <c r="B769" s="38" t="s">
        <v>11209</v>
      </c>
      <c r="C769" s="38" t="s">
        <v>11210</v>
      </c>
      <c r="D769" s="171" t="s">
        <v>920</v>
      </c>
      <c r="E769" s="171"/>
      <c r="F769" s="38" t="s">
        <v>11034</v>
      </c>
      <c r="G769" s="38"/>
      <c r="H769" s="38">
        <v>498.0</v>
      </c>
      <c r="I769" s="172">
        <v>0.0</v>
      </c>
      <c r="J769" s="38"/>
      <c r="K769" s="38" t="s">
        <v>11035</v>
      </c>
      <c r="L769" s="38">
        <v>0.0</v>
      </c>
      <c r="M769" s="38">
        <v>5.0</v>
      </c>
    </row>
    <row r="770">
      <c r="A770" s="38">
        <v>769.0</v>
      </c>
      <c r="B770" s="38" t="s">
        <v>11209</v>
      </c>
      <c r="C770" s="38" t="s">
        <v>11210</v>
      </c>
      <c r="D770" s="171" t="s">
        <v>920</v>
      </c>
      <c r="E770" s="171"/>
      <c r="F770" s="38" t="s">
        <v>11036</v>
      </c>
      <c r="G770" s="38" t="s">
        <v>11038</v>
      </c>
      <c r="H770" s="38">
        <v>437.0</v>
      </c>
      <c r="I770" s="172">
        <v>0.0</v>
      </c>
      <c r="J770" s="38"/>
      <c r="K770" s="38" t="s">
        <v>11035</v>
      </c>
      <c r="L770" s="38">
        <v>0.0</v>
      </c>
      <c r="M770" s="38">
        <v>5.0</v>
      </c>
    </row>
    <row r="771">
      <c r="A771" s="38">
        <v>770.0</v>
      </c>
      <c r="B771" s="38" t="s">
        <v>11209</v>
      </c>
      <c r="C771" s="38" t="s">
        <v>11210</v>
      </c>
      <c r="D771" s="171" t="s">
        <v>920</v>
      </c>
      <c r="E771" s="171"/>
      <c r="F771" s="38" t="s">
        <v>11036</v>
      </c>
      <c r="G771" s="38" t="s">
        <v>11041</v>
      </c>
      <c r="H771" s="38">
        <v>525.0</v>
      </c>
      <c r="I771" s="172">
        <v>0.0</v>
      </c>
      <c r="J771" s="38"/>
      <c r="K771" s="38" t="s">
        <v>11035</v>
      </c>
      <c r="L771" s="38">
        <v>0.0</v>
      </c>
      <c r="M771" s="38">
        <v>5.0</v>
      </c>
    </row>
    <row r="772">
      <c r="A772" s="38">
        <v>771.0</v>
      </c>
      <c r="B772" s="38" t="s">
        <v>11211</v>
      </c>
      <c r="C772" s="38" t="s">
        <v>11212</v>
      </c>
      <c r="D772" s="171" t="s">
        <v>920</v>
      </c>
      <c r="E772" s="171"/>
      <c r="F772" s="38" t="s">
        <v>11034</v>
      </c>
      <c r="G772" s="38"/>
      <c r="H772" s="38">
        <v>508.0</v>
      </c>
      <c r="I772" s="172">
        <v>0.0</v>
      </c>
      <c r="J772" s="38"/>
      <c r="K772" s="38" t="s">
        <v>11035</v>
      </c>
      <c r="L772" s="38">
        <v>0.0</v>
      </c>
      <c r="M772" s="38">
        <v>5.0</v>
      </c>
    </row>
    <row r="773">
      <c r="A773" s="38">
        <v>772.0</v>
      </c>
      <c r="B773" s="38" t="s">
        <v>11211</v>
      </c>
      <c r="C773" s="38" t="s">
        <v>11212</v>
      </c>
      <c r="D773" s="171" t="s">
        <v>920</v>
      </c>
      <c r="E773" s="171"/>
      <c r="F773" s="38" t="s">
        <v>11036</v>
      </c>
      <c r="G773" s="38" t="s">
        <v>11038</v>
      </c>
      <c r="H773" s="38">
        <v>439.0</v>
      </c>
      <c r="I773" s="172">
        <v>0.0</v>
      </c>
      <c r="J773" s="38"/>
      <c r="K773" s="38" t="s">
        <v>11035</v>
      </c>
      <c r="L773" s="38">
        <v>0.0</v>
      </c>
      <c r="M773" s="38">
        <v>5.0</v>
      </c>
    </row>
    <row r="774">
      <c r="A774" s="38">
        <v>773.0</v>
      </c>
      <c r="B774" s="38" t="s">
        <v>11211</v>
      </c>
      <c r="C774" s="38" t="s">
        <v>11212</v>
      </c>
      <c r="D774" s="171" t="s">
        <v>920</v>
      </c>
      <c r="E774" s="171"/>
      <c r="F774" s="38" t="s">
        <v>11036</v>
      </c>
      <c r="G774" s="38" t="s">
        <v>11042</v>
      </c>
      <c r="H774" s="38">
        <v>532.0</v>
      </c>
      <c r="I774" s="172">
        <v>0.0</v>
      </c>
      <c r="J774" s="38"/>
      <c r="K774" s="38" t="s">
        <v>11035</v>
      </c>
      <c r="L774" s="38">
        <v>0.0</v>
      </c>
      <c r="M774" s="38">
        <v>5.0</v>
      </c>
    </row>
    <row r="775">
      <c r="A775" s="38">
        <v>774.0</v>
      </c>
      <c r="B775" s="38" t="s">
        <v>11211</v>
      </c>
      <c r="C775" s="38" t="s">
        <v>11212</v>
      </c>
      <c r="D775" s="171" t="s">
        <v>920</v>
      </c>
      <c r="E775" s="171"/>
      <c r="F775" s="38" t="s">
        <v>11036</v>
      </c>
      <c r="G775" s="38" t="s">
        <v>11042</v>
      </c>
      <c r="H775" s="38">
        <v>551.0</v>
      </c>
      <c r="I775" s="172">
        <v>0.0</v>
      </c>
      <c r="J775" s="38"/>
      <c r="K775" s="38" t="s">
        <v>11035</v>
      </c>
      <c r="L775" s="38">
        <v>0.0</v>
      </c>
      <c r="M775" s="38">
        <v>5.0</v>
      </c>
    </row>
    <row r="776">
      <c r="A776" s="38">
        <v>775.0</v>
      </c>
      <c r="B776" s="38" t="s">
        <v>11211</v>
      </c>
      <c r="C776" s="38" t="s">
        <v>11212</v>
      </c>
      <c r="D776" s="171" t="s">
        <v>920</v>
      </c>
      <c r="E776" s="171"/>
      <c r="F776" s="38" t="s">
        <v>11036</v>
      </c>
      <c r="G776" s="38" t="s">
        <v>11041</v>
      </c>
      <c r="H776" s="38">
        <v>531.0</v>
      </c>
      <c r="I776" s="172">
        <v>0.0</v>
      </c>
      <c r="J776" s="38"/>
      <c r="K776" s="38" t="s">
        <v>11035</v>
      </c>
      <c r="L776" s="38">
        <v>0.0</v>
      </c>
      <c r="M776" s="38">
        <v>5.0</v>
      </c>
    </row>
    <row r="777">
      <c r="A777" s="38">
        <v>776.0</v>
      </c>
      <c r="B777" s="38" t="s">
        <v>11211</v>
      </c>
      <c r="C777" s="38" t="s">
        <v>11213</v>
      </c>
      <c r="D777" s="171" t="s">
        <v>920</v>
      </c>
      <c r="E777" s="171"/>
      <c r="F777" s="38" t="s">
        <v>11034</v>
      </c>
      <c r="G777" s="38"/>
      <c r="H777" s="38">
        <v>510.0</v>
      </c>
      <c r="I777" s="172">
        <v>0.0</v>
      </c>
      <c r="J777" s="38"/>
      <c r="K777" s="38" t="s">
        <v>11035</v>
      </c>
      <c r="L777" s="38">
        <v>0.0</v>
      </c>
      <c r="M777" s="38">
        <v>22.0</v>
      </c>
    </row>
    <row r="778">
      <c r="A778" s="38">
        <v>777.0</v>
      </c>
      <c r="B778" s="38" t="s">
        <v>11211</v>
      </c>
      <c r="C778" s="38" t="s">
        <v>11213</v>
      </c>
      <c r="D778" s="171" t="s">
        <v>920</v>
      </c>
      <c r="E778" s="171"/>
      <c r="F778" s="38" t="s">
        <v>11036</v>
      </c>
      <c r="G778" s="38" t="s">
        <v>11038</v>
      </c>
      <c r="H778" s="38">
        <v>455.0</v>
      </c>
      <c r="I778" s="172">
        <v>0.0</v>
      </c>
      <c r="J778" s="38"/>
      <c r="K778" s="38" t="s">
        <v>11035</v>
      </c>
      <c r="L778" s="38">
        <v>0.0</v>
      </c>
      <c r="M778" s="38">
        <v>22.0</v>
      </c>
    </row>
    <row r="779">
      <c r="A779" s="38">
        <v>778.0</v>
      </c>
      <c r="B779" s="38" t="s">
        <v>11211</v>
      </c>
      <c r="C779" s="38" t="s">
        <v>11213</v>
      </c>
      <c r="D779" s="171" t="s">
        <v>920</v>
      </c>
      <c r="E779" s="171"/>
      <c r="F779" s="38" t="s">
        <v>11036</v>
      </c>
      <c r="G779" s="38" t="s">
        <v>11038</v>
      </c>
      <c r="H779" s="38">
        <v>533.0</v>
      </c>
      <c r="I779" s="172">
        <v>0.0</v>
      </c>
      <c r="J779" s="38"/>
      <c r="K779" s="38" t="s">
        <v>11035</v>
      </c>
      <c r="L779" s="38">
        <v>0.0</v>
      </c>
      <c r="M779" s="38">
        <v>22.0</v>
      </c>
    </row>
    <row r="780">
      <c r="A780" s="38">
        <v>779.0</v>
      </c>
      <c r="B780" s="38" t="s">
        <v>11211</v>
      </c>
      <c r="C780" s="38" t="s">
        <v>11213</v>
      </c>
      <c r="D780" s="171" t="s">
        <v>920</v>
      </c>
      <c r="E780" s="171"/>
      <c r="F780" s="38" t="s">
        <v>11036</v>
      </c>
      <c r="G780" s="38" t="s">
        <v>11041</v>
      </c>
      <c r="H780" s="38">
        <v>537.0</v>
      </c>
      <c r="I780" s="172">
        <v>0.0</v>
      </c>
      <c r="J780" s="38"/>
      <c r="K780" s="38" t="s">
        <v>11035</v>
      </c>
      <c r="L780" s="38">
        <v>0.0</v>
      </c>
      <c r="M780" s="38">
        <v>22.0</v>
      </c>
    </row>
    <row r="781">
      <c r="A781" s="38">
        <v>780.0</v>
      </c>
      <c r="B781" s="38" t="s">
        <v>1515</v>
      </c>
      <c r="C781" s="38" t="s">
        <v>11214</v>
      </c>
      <c r="D781" s="171" t="s">
        <v>920</v>
      </c>
      <c r="E781" s="171"/>
      <c r="F781" s="38" t="s">
        <v>11034</v>
      </c>
      <c r="G781" s="38"/>
      <c r="H781" s="38">
        <v>503.0</v>
      </c>
      <c r="I781" s="172">
        <v>0.0</v>
      </c>
      <c r="J781" s="38"/>
      <c r="K781" s="38" t="s">
        <v>11035</v>
      </c>
      <c r="L781" s="38">
        <v>0.0</v>
      </c>
      <c r="M781" s="38">
        <v>24.0</v>
      </c>
    </row>
    <row r="782">
      <c r="A782" s="38">
        <v>781.0</v>
      </c>
      <c r="B782" s="38" t="s">
        <v>1515</v>
      </c>
      <c r="C782" s="38" t="s">
        <v>11214</v>
      </c>
      <c r="D782" s="171" t="s">
        <v>920</v>
      </c>
      <c r="E782" s="171"/>
      <c r="F782" s="38" t="s">
        <v>11036</v>
      </c>
      <c r="G782" s="38" t="s">
        <v>11038</v>
      </c>
      <c r="H782" s="38">
        <v>454.0</v>
      </c>
      <c r="I782" s="172">
        <v>0.0</v>
      </c>
      <c r="J782" s="38"/>
      <c r="K782" s="38" t="s">
        <v>11035</v>
      </c>
      <c r="L782" s="38">
        <v>0.0</v>
      </c>
      <c r="M782" s="38">
        <v>24.0</v>
      </c>
    </row>
    <row r="783">
      <c r="A783" s="38">
        <v>782.0</v>
      </c>
      <c r="B783" s="38" t="s">
        <v>1515</v>
      </c>
      <c r="C783" s="38" t="s">
        <v>11214</v>
      </c>
      <c r="D783" s="171" t="s">
        <v>920</v>
      </c>
      <c r="E783" s="171"/>
      <c r="F783" s="38" t="s">
        <v>11036</v>
      </c>
      <c r="G783" s="38" t="s">
        <v>11041</v>
      </c>
      <c r="H783" s="38">
        <v>523.0</v>
      </c>
      <c r="I783" s="172">
        <v>0.0</v>
      </c>
      <c r="J783" s="38"/>
      <c r="K783" s="38" t="s">
        <v>11035</v>
      </c>
      <c r="L783" s="38">
        <v>0.0</v>
      </c>
      <c r="M783" s="38">
        <v>24.0</v>
      </c>
    </row>
    <row r="784">
      <c r="A784" s="38">
        <v>783.0</v>
      </c>
      <c r="B784" s="38" t="s">
        <v>1515</v>
      </c>
      <c r="C784" s="38" t="s">
        <v>11198</v>
      </c>
      <c r="D784" s="171" t="s">
        <v>920</v>
      </c>
      <c r="E784" s="171"/>
      <c r="F784" s="38" t="s">
        <v>11034</v>
      </c>
      <c r="G784" s="38"/>
      <c r="H784" s="38">
        <v>500.0</v>
      </c>
      <c r="I784" s="172">
        <v>0.0</v>
      </c>
      <c r="J784" s="38"/>
      <c r="K784" s="38" t="s">
        <v>11035</v>
      </c>
      <c r="L784" s="38">
        <v>0.0</v>
      </c>
      <c r="M784" s="38">
        <v>24.0</v>
      </c>
    </row>
    <row r="785">
      <c r="A785" s="38">
        <v>784.0</v>
      </c>
      <c r="B785" s="38" t="s">
        <v>1515</v>
      </c>
      <c r="C785" s="38" t="s">
        <v>11198</v>
      </c>
      <c r="D785" s="171" t="s">
        <v>920</v>
      </c>
      <c r="E785" s="171"/>
      <c r="F785" s="38" t="s">
        <v>11036</v>
      </c>
      <c r="G785" s="38" t="s">
        <v>11038</v>
      </c>
      <c r="H785" s="38">
        <v>450.0</v>
      </c>
      <c r="I785" s="172">
        <v>0.0</v>
      </c>
      <c r="J785" s="38"/>
      <c r="K785" s="38" t="s">
        <v>11035</v>
      </c>
      <c r="L785" s="38">
        <v>0.0</v>
      </c>
      <c r="M785" s="38">
        <v>24.0</v>
      </c>
    </row>
    <row r="786">
      <c r="A786" s="38">
        <v>785.0</v>
      </c>
      <c r="B786" s="38" t="s">
        <v>1515</v>
      </c>
      <c r="C786" s="38" t="s">
        <v>11198</v>
      </c>
      <c r="D786" s="171" t="s">
        <v>920</v>
      </c>
      <c r="E786" s="171"/>
      <c r="F786" s="38" t="s">
        <v>11036</v>
      </c>
      <c r="G786" s="38" t="s">
        <v>11041</v>
      </c>
      <c r="H786" s="38">
        <v>523.0</v>
      </c>
      <c r="I786" s="172">
        <v>0.0</v>
      </c>
      <c r="J786" s="38"/>
      <c r="K786" s="38" t="s">
        <v>11035</v>
      </c>
      <c r="L786" s="38">
        <v>0.0</v>
      </c>
      <c r="M786" s="38">
        <v>24.0</v>
      </c>
    </row>
    <row r="787">
      <c r="A787" s="38">
        <v>786.0</v>
      </c>
      <c r="B787" s="38" t="s">
        <v>1515</v>
      </c>
      <c r="C787" s="38" t="s">
        <v>2481</v>
      </c>
      <c r="D787" s="171" t="s">
        <v>920</v>
      </c>
      <c r="E787" s="171"/>
      <c r="F787" s="38" t="s">
        <v>11034</v>
      </c>
      <c r="G787" s="38"/>
      <c r="H787" s="38">
        <v>525.0</v>
      </c>
      <c r="I787" s="172">
        <v>0.0</v>
      </c>
      <c r="J787" s="38"/>
      <c r="K787" s="38" t="s">
        <v>11035</v>
      </c>
      <c r="L787" s="38">
        <v>0.0</v>
      </c>
      <c r="M787" s="38">
        <v>24.0</v>
      </c>
    </row>
    <row r="788">
      <c r="A788" s="38">
        <v>787.0</v>
      </c>
      <c r="B788" s="38" t="s">
        <v>1515</v>
      </c>
      <c r="C788" s="38" t="s">
        <v>2481</v>
      </c>
      <c r="D788" s="171" t="s">
        <v>920</v>
      </c>
      <c r="E788" s="171"/>
      <c r="F788" s="38" t="s">
        <v>11036</v>
      </c>
      <c r="G788" s="38" t="s">
        <v>11038</v>
      </c>
      <c r="H788" s="38">
        <v>465.0</v>
      </c>
      <c r="I788" s="172">
        <v>0.0</v>
      </c>
      <c r="J788" s="38"/>
      <c r="K788" s="38" t="s">
        <v>11035</v>
      </c>
      <c r="L788" s="38">
        <v>0.0</v>
      </c>
      <c r="M788" s="38">
        <v>24.0</v>
      </c>
    </row>
    <row r="789">
      <c r="A789" s="38">
        <v>788.0</v>
      </c>
      <c r="B789" s="38" t="s">
        <v>1515</v>
      </c>
      <c r="C789" s="38" t="s">
        <v>2481</v>
      </c>
      <c r="D789" s="171" t="s">
        <v>920</v>
      </c>
      <c r="E789" s="171"/>
      <c r="F789" s="38" t="s">
        <v>11036</v>
      </c>
      <c r="G789" s="38" t="s">
        <v>11041</v>
      </c>
      <c r="H789" s="38">
        <v>528.0</v>
      </c>
      <c r="I789" s="172">
        <v>0.0</v>
      </c>
      <c r="J789" s="38"/>
      <c r="K789" s="38" t="s">
        <v>11035</v>
      </c>
      <c r="L789" s="38">
        <v>0.0</v>
      </c>
      <c r="M789" s="38">
        <v>24.0</v>
      </c>
    </row>
    <row r="790">
      <c r="A790" s="38">
        <v>789.0</v>
      </c>
      <c r="B790" s="38" t="s">
        <v>1515</v>
      </c>
      <c r="C790" s="38" t="s">
        <v>1516</v>
      </c>
      <c r="D790" s="171" t="s">
        <v>920</v>
      </c>
      <c r="E790" s="171"/>
      <c r="F790" s="38" t="s">
        <v>11034</v>
      </c>
      <c r="G790" s="38"/>
      <c r="H790" s="38">
        <v>515.0</v>
      </c>
      <c r="I790" s="172">
        <v>0.0</v>
      </c>
      <c r="J790" s="38"/>
      <c r="K790" s="38" t="s">
        <v>11035</v>
      </c>
      <c r="L790" s="38">
        <v>0.0</v>
      </c>
      <c r="M790" s="38">
        <v>29.0</v>
      </c>
    </row>
    <row r="791">
      <c r="A791" s="38">
        <v>790.0</v>
      </c>
      <c r="B791" s="38" t="s">
        <v>1515</v>
      </c>
      <c r="C791" s="38" t="s">
        <v>1516</v>
      </c>
      <c r="D791" s="171" t="s">
        <v>920</v>
      </c>
      <c r="E791" s="171"/>
      <c r="F791" s="38" t="s">
        <v>11036</v>
      </c>
      <c r="G791" s="38" t="s">
        <v>11038</v>
      </c>
      <c r="H791" s="38">
        <v>450.0</v>
      </c>
      <c r="I791" s="172">
        <v>0.0</v>
      </c>
      <c r="J791" s="38"/>
      <c r="K791" s="38" t="s">
        <v>11035</v>
      </c>
      <c r="L791" s="38">
        <v>0.0</v>
      </c>
      <c r="M791" s="38">
        <v>29.0</v>
      </c>
    </row>
    <row r="792">
      <c r="A792" s="38">
        <v>791.0</v>
      </c>
      <c r="B792" s="38" t="s">
        <v>1515</v>
      </c>
      <c r="C792" s="38" t="s">
        <v>1516</v>
      </c>
      <c r="D792" s="171" t="s">
        <v>920</v>
      </c>
      <c r="E792" s="171"/>
      <c r="F792" s="38" t="s">
        <v>11036</v>
      </c>
      <c r="G792" s="38" t="s">
        <v>11038</v>
      </c>
      <c r="H792" s="38">
        <v>529.0</v>
      </c>
      <c r="I792" s="172">
        <v>0.0</v>
      </c>
      <c r="J792" s="38"/>
      <c r="K792" s="38" t="s">
        <v>11035</v>
      </c>
      <c r="L792" s="38">
        <v>0.0</v>
      </c>
      <c r="M792" s="38">
        <v>29.0</v>
      </c>
    </row>
    <row r="793">
      <c r="A793" s="38">
        <v>792.0</v>
      </c>
      <c r="B793" s="38" t="s">
        <v>1515</v>
      </c>
      <c r="C793" s="38" t="s">
        <v>1516</v>
      </c>
      <c r="D793" s="171" t="s">
        <v>920</v>
      </c>
      <c r="E793" s="171"/>
      <c r="F793" s="38" t="s">
        <v>11036</v>
      </c>
      <c r="G793" s="38" t="s">
        <v>11041</v>
      </c>
      <c r="H793" s="38">
        <v>529.0</v>
      </c>
      <c r="I793" s="172">
        <v>0.0</v>
      </c>
      <c r="J793" s="38"/>
      <c r="K793" s="38" t="s">
        <v>11035</v>
      </c>
      <c r="L793" s="38">
        <v>0.0</v>
      </c>
      <c r="M793" s="38">
        <v>29.0</v>
      </c>
    </row>
    <row r="794">
      <c r="A794" s="38">
        <v>793.0</v>
      </c>
      <c r="B794" s="38" t="s">
        <v>1068</v>
      </c>
      <c r="C794" s="38" t="s">
        <v>1069</v>
      </c>
      <c r="D794" s="171" t="s">
        <v>920</v>
      </c>
      <c r="E794" s="171"/>
      <c r="F794" s="38" t="s">
        <v>11034</v>
      </c>
      <c r="G794" s="38"/>
      <c r="H794" s="38">
        <v>506.0</v>
      </c>
      <c r="I794" s="172">
        <v>0.0</v>
      </c>
      <c r="J794" s="38"/>
      <c r="K794" s="38" t="s">
        <v>11035</v>
      </c>
      <c r="L794" s="38">
        <v>0.0</v>
      </c>
      <c r="M794" s="38">
        <v>12.0</v>
      </c>
    </row>
    <row r="795">
      <c r="A795" s="38">
        <v>794.0</v>
      </c>
      <c r="B795" s="38" t="s">
        <v>1068</v>
      </c>
      <c r="C795" s="38" t="s">
        <v>1069</v>
      </c>
      <c r="D795" s="171" t="s">
        <v>920</v>
      </c>
      <c r="E795" s="171"/>
      <c r="F795" s="38" t="s">
        <v>11036</v>
      </c>
      <c r="G795" s="38" t="s">
        <v>11038</v>
      </c>
      <c r="H795" s="38">
        <v>457.0</v>
      </c>
      <c r="I795" s="172">
        <v>0.0</v>
      </c>
      <c r="J795" s="38"/>
      <c r="K795" s="38" t="s">
        <v>11035</v>
      </c>
      <c r="L795" s="38">
        <v>0.0</v>
      </c>
      <c r="M795" s="38">
        <v>12.0</v>
      </c>
    </row>
    <row r="796">
      <c r="A796" s="38">
        <v>795.0</v>
      </c>
      <c r="B796" s="38" t="s">
        <v>1068</v>
      </c>
      <c r="C796" s="38" t="s">
        <v>1069</v>
      </c>
      <c r="D796" s="171" t="s">
        <v>920</v>
      </c>
      <c r="E796" s="171"/>
      <c r="F796" s="38" t="s">
        <v>11036</v>
      </c>
      <c r="G796" s="38" t="s">
        <v>11042</v>
      </c>
      <c r="H796" s="38">
        <v>531.0</v>
      </c>
      <c r="I796" s="172">
        <v>0.0</v>
      </c>
      <c r="J796" s="38"/>
      <c r="K796" s="38" t="s">
        <v>11035</v>
      </c>
      <c r="L796" s="38">
        <v>0.0</v>
      </c>
      <c r="M796" s="38">
        <v>12.0</v>
      </c>
    </row>
    <row r="797">
      <c r="A797" s="38">
        <v>796.0</v>
      </c>
      <c r="B797" s="38" t="s">
        <v>1068</v>
      </c>
      <c r="C797" s="38" t="s">
        <v>1069</v>
      </c>
      <c r="D797" s="171" t="s">
        <v>920</v>
      </c>
      <c r="E797" s="171"/>
      <c r="F797" s="38" t="s">
        <v>11036</v>
      </c>
      <c r="G797" s="38" t="s">
        <v>11042</v>
      </c>
      <c r="H797" s="38">
        <v>547.0</v>
      </c>
      <c r="I797" s="172">
        <v>0.0</v>
      </c>
      <c r="J797" s="38"/>
      <c r="K797" s="38" t="s">
        <v>11035</v>
      </c>
      <c r="L797" s="38">
        <v>0.0</v>
      </c>
      <c r="M797" s="38">
        <v>12.0</v>
      </c>
    </row>
    <row r="798">
      <c r="A798" s="38">
        <v>797.0</v>
      </c>
      <c r="B798" s="38" t="s">
        <v>1018</v>
      </c>
      <c r="C798" s="38" t="s">
        <v>1023</v>
      </c>
      <c r="D798" s="171" t="s">
        <v>920</v>
      </c>
      <c r="E798" s="171"/>
      <c r="F798" s="38" t="s">
        <v>11034</v>
      </c>
      <c r="G798" s="38"/>
      <c r="H798" s="38">
        <v>524.0</v>
      </c>
      <c r="I798" s="172">
        <v>0.0</v>
      </c>
      <c r="J798" s="38"/>
      <c r="K798" s="38" t="s">
        <v>11035</v>
      </c>
      <c r="L798" s="38">
        <v>0.0</v>
      </c>
      <c r="M798" s="38">
        <v>15.0</v>
      </c>
    </row>
    <row r="799">
      <c r="A799" s="38">
        <v>798.0</v>
      </c>
      <c r="B799" s="38" t="s">
        <v>1018</v>
      </c>
      <c r="C799" s="38" t="s">
        <v>1023</v>
      </c>
      <c r="D799" s="171" t="s">
        <v>920</v>
      </c>
      <c r="E799" s="171"/>
      <c r="F799" s="38" t="s">
        <v>11036</v>
      </c>
      <c r="G799" s="38" t="s">
        <v>11038</v>
      </c>
      <c r="H799" s="38">
        <v>439.0</v>
      </c>
      <c r="I799" s="172">
        <v>0.0</v>
      </c>
      <c r="J799" s="38"/>
      <c r="K799" s="38" t="s">
        <v>11035</v>
      </c>
      <c r="L799" s="38">
        <v>0.0</v>
      </c>
      <c r="M799" s="38">
        <v>15.0</v>
      </c>
    </row>
    <row r="800">
      <c r="A800" s="38">
        <v>799.0</v>
      </c>
      <c r="B800" s="38" t="s">
        <v>1018</v>
      </c>
      <c r="C800" s="38" t="s">
        <v>1023</v>
      </c>
      <c r="D800" s="171" t="s">
        <v>920</v>
      </c>
      <c r="E800" s="171"/>
      <c r="F800" s="38" t="s">
        <v>11036</v>
      </c>
      <c r="G800" s="38" t="s">
        <v>11042</v>
      </c>
      <c r="H800" s="38">
        <v>528.0</v>
      </c>
      <c r="I800" s="172">
        <v>0.0</v>
      </c>
      <c r="J800" s="38"/>
      <c r="K800" s="38" t="s">
        <v>11035</v>
      </c>
      <c r="L800" s="38">
        <v>0.0</v>
      </c>
      <c r="M800" s="38">
        <v>15.0</v>
      </c>
    </row>
    <row r="801">
      <c r="A801" s="38">
        <v>800.0</v>
      </c>
      <c r="B801" s="38" t="s">
        <v>1018</v>
      </c>
      <c r="C801" s="38" t="s">
        <v>1023</v>
      </c>
      <c r="D801" s="171" t="s">
        <v>920</v>
      </c>
      <c r="E801" s="171"/>
      <c r="F801" s="38" t="s">
        <v>11036</v>
      </c>
      <c r="G801" s="38" t="s">
        <v>11042</v>
      </c>
      <c r="H801" s="38">
        <v>599.0</v>
      </c>
      <c r="I801" s="172">
        <v>0.0</v>
      </c>
      <c r="J801" s="38"/>
      <c r="K801" s="38" t="s">
        <v>11035</v>
      </c>
      <c r="L801" s="38">
        <v>0.0</v>
      </c>
      <c r="M801" s="38">
        <v>15.0</v>
      </c>
    </row>
    <row r="802">
      <c r="A802" s="38">
        <v>801.0</v>
      </c>
      <c r="B802" s="38" t="s">
        <v>1018</v>
      </c>
      <c r="C802" s="38" t="s">
        <v>1027</v>
      </c>
      <c r="D802" s="171" t="s">
        <v>920</v>
      </c>
      <c r="E802" s="171"/>
      <c r="F802" s="38" t="s">
        <v>11034</v>
      </c>
      <c r="G802" s="38"/>
      <c r="H802" s="38">
        <v>531.0</v>
      </c>
      <c r="I802" s="172">
        <v>0.0</v>
      </c>
      <c r="J802" s="38"/>
      <c r="K802" s="38" t="s">
        <v>11035</v>
      </c>
      <c r="L802" s="38">
        <v>0.0</v>
      </c>
      <c r="M802" s="38">
        <v>15.0</v>
      </c>
    </row>
    <row r="803">
      <c r="A803" s="38">
        <v>802.0</v>
      </c>
      <c r="B803" s="38" t="s">
        <v>1018</v>
      </c>
      <c r="C803" s="38" t="s">
        <v>1027</v>
      </c>
      <c r="D803" s="171" t="s">
        <v>920</v>
      </c>
      <c r="E803" s="171"/>
      <c r="F803" s="38" t="s">
        <v>11036</v>
      </c>
      <c r="G803" s="38" t="s">
        <v>11038</v>
      </c>
      <c r="H803" s="38">
        <v>446.0</v>
      </c>
      <c r="I803" s="172">
        <v>0.0</v>
      </c>
      <c r="J803" s="38"/>
      <c r="K803" s="38" t="s">
        <v>11035</v>
      </c>
      <c r="L803" s="38">
        <v>0.0</v>
      </c>
      <c r="M803" s="38">
        <v>15.0</v>
      </c>
    </row>
    <row r="804">
      <c r="A804" s="38">
        <v>803.0</v>
      </c>
      <c r="B804" s="38" t="s">
        <v>1018</v>
      </c>
      <c r="C804" s="38" t="s">
        <v>1027</v>
      </c>
      <c r="D804" s="171" t="s">
        <v>920</v>
      </c>
      <c r="E804" s="171"/>
      <c r="F804" s="38" t="s">
        <v>11036</v>
      </c>
      <c r="G804" s="38" t="s">
        <v>11042</v>
      </c>
      <c r="H804" s="38">
        <v>507.0</v>
      </c>
      <c r="I804" s="172">
        <v>0.0</v>
      </c>
      <c r="J804" s="38"/>
      <c r="K804" s="38" t="s">
        <v>11035</v>
      </c>
      <c r="L804" s="38">
        <v>0.0</v>
      </c>
      <c r="M804" s="38">
        <v>15.0</v>
      </c>
    </row>
    <row r="805">
      <c r="A805" s="38">
        <v>804.0</v>
      </c>
      <c r="B805" s="38" t="s">
        <v>1018</v>
      </c>
      <c r="C805" s="38" t="s">
        <v>1027</v>
      </c>
      <c r="D805" s="171" t="s">
        <v>920</v>
      </c>
      <c r="E805" s="171"/>
      <c r="F805" s="38" t="s">
        <v>11036</v>
      </c>
      <c r="G805" s="38" t="s">
        <v>11042</v>
      </c>
      <c r="H805" s="38">
        <v>553.0</v>
      </c>
      <c r="I805" s="172">
        <v>0.0</v>
      </c>
      <c r="J805" s="38"/>
      <c r="K805" s="38" t="s">
        <v>11035</v>
      </c>
      <c r="L805" s="38">
        <v>0.0</v>
      </c>
      <c r="M805" s="38">
        <v>15.0</v>
      </c>
    </row>
    <row r="806">
      <c r="A806" s="38">
        <v>805.0</v>
      </c>
      <c r="B806" s="38" t="s">
        <v>1018</v>
      </c>
      <c r="C806" s="38" t="s">
        <v>1035</v>
      </c>
      <c r="D806" s="171" t="s">
        <v>920</v>
      </c>
      <c r="E806" s="171"/>
      <c r="F806" s="38" t="s">
        <v>11034</v>
      </c>
      <c r="G806" s="38"/>
      <c r="H806" s="38">
        <v>524.0</v>
      </c>
      <c r="I806" s="172">
        <v>0.0</v>
      </c>
      <c r="J806" s="38"/>
      <c r="K806" s="38" t="s">
        <v>11035</v>
      </c>
      <c r="L806" s="38">
        <v>0.0</v>
      </c>
      <c r="M806" s="38">
        <v>15.0</v>
      </c>
    </row>
    <row r="807">
      <c r="A807" s="38">
        <v>806.0</v>
      </c>
      <c r="B807" s="38" t="s">
        <v>1018</v>
      </c>
      <c r="C807" s="38" t="s">
        <v>1035</v>
      </c>
      <c r="D807" s="171" t="s">
        <v>920</v>
      </c>
      <c r="E807" s="171"/>
      <c r="F807" s="38" t="s">
        <v>11036</v>
      </c>
      <c r="G807" s="38" t="s">
        <v>11038</v>
      </c>
      <c r="H807" s="38">
        <v>441.0</v>
      </c>
      <c r="I807" s="172">
        <v>0.0</v>
      </c>
      <c r="J807" s="38"/>
      <c r="K807" s="38" t="s">
        <v>11035</v>
      </c>
      <c r="L807" s="38">
        <v>0.0</v>
      </c>
      <c r="M807" s="38">
        <v>15.0</v>
      </c>
    </row>
    <row r="808">
      <c r="A808" s="38">
        <v>807.0</v>
      </c>
      <c r="B808" s="38" t="s">
        <v>1018</v>
      </c>
      <c r="C808" s="38" t="s">
        <v>1035</v>
      </c>
      <c r="D808" s="171" t="s">
        <v>920</v>
      </c>
      <c r="E808" s="171"/>
      <c r="F808" s="38" t="s">
        <v>11036</v>
      </c>
      <c r="G808" s="38" t="s">
        <v>11042</v>
      </c>
      <c r="H808" s="38">
        <v>536.0</v>
      </c>
      <c r="I808" s="172">
        <v>0.0</v>
      </c>
      <c r="J808" s="38"/>
      <c r="K808" s="38" t="s">
        <v>11035</v>
      </c>
      <c r="L808" s="38">
        <v>0.0</v>
      </c>
      <c r="M808" s="38">
        <v>15.0</v>
      </c>
    </row>
    <row r="809">
      <c r="A809" s="38">
        <v>808.0</v>
      </c>
      <c r="B809" s="38" t="s">
        <v>1018</v>
      </c>
      <c r="C809" s="38" t="s">
        <v>1035</v>
      </c>
      <c r="D809" s="171" t="s">
        <v>920</v>
      </c>
      <c r="E809" s="171"/>
      <c r="F809" s="38" t="s">
        <v>11036</v>
      </c>
      <c r="G809" s="38" t="s">
        <v>11042</v>
      </c>
      <c r="H809" s="38">
        <v>582.0</v>
      </c>
      <c r="I809" s="172">
        <v>0.0</v>
      </c>
      <c r="J809" s="38"/>
      <c r="K809" s="38" t="s">
        <v>11035</v>
      </c>
      <c r="L809" s="38">
        <v>0.0</v>
      </c>
      <c r="M809" s="38">
        <v>15.0</v>
      </c>
    </row>
    <row r="810">
      <c r="A810" s="38">
        <v>809.0</v>
      </c>
      <c r="B810" s="38" t="s">
        <v>11215</v>
      </c>
      <c r="C810" s="38" t="s">
        <v>11216</v>
      </c>
      <c r="D810" s="171" t="s">
        <v>920</v>
      </c>
      <c r="E810" s="171"/>
      <c r="F810" s="38" t="s">
        <v>11034</v>
      </c>
      <c r="G810" s="38"/>
      <c r="H810" s="38">
        <v>532.0</v>
      </c>
      <c r="I810" s="172">
        <v>0.0</v>
      </c>
      <c r="J810" s="38"/>
      <c r="K810" s="38" t="s">
        <v>11035</v>
      </c>
      <c r="L810" s="38">
        <v>0.0</v>
      </c>
      <c r="M810" s="38">
        <v>2.0</v>
      </c>
    </row>
    <row r="811">
      <c r="A811" s="38">
        <v>810.0</v>
      </c>
      <c r="B811" s="38" t="s">
        <v>11215</v>
      </c>
      <c r="C811" s="38" t="s">
        <v>11216</v>
      </c>
      <c r="D811" s="171" t="s">
        <v>920</v>
      </c>
      <c r="E811" s="171"/>
      <c r="F811" s="38" t="s">
        <v>11036</v>
      </c>
      <c r="G811" s="38" t="s">
        <v>11038</v>
      </c>
      <c r="H811" s="38">
        <v>441.0</v>
      </c>
      <c r="I811" s="172">
        <v>0.0</v>
      </c>
      <c r="J811" s="38"/>
      <c r="K811" s="38" t="s">
        <v>11035</v>
      </c>
      <c r="L811" s="38">
        <v>0.0</v>
      </c>
      <c r="M811" s="38">
        <v>2.0</v>
      </c>
    </row>
    <row r="812">
      <c r="A812" s="38">
        <v>811.0</v>
      </c>
      <c r="B812" s="38" t="s">
        <v>11215</v>
      </c>
      <c r="C812" s="38" t="s">
        <v>11216</v>
      </c>
      <c r="D812" s="171" t="s">
        <v>920</v>
      </c>
      <c r="E812" s="171"/>
      <c r="F812" s="38" t="s">
        <v>11036</v>
      </c>
      <c r="G812" s="38" t="s">
        <v>11042</v>
      </c>
      <c r="H812" s="38">
        <v>535.0</v>
      </c>
      <c r="I812" s="172">
        <v>0.0</v>
      </c>
      <c r="J812" s="38"/>
      <c r="K812" s="38" t="s">
        <v>11035</v>
      </c>
      <c r="L812" s="38">
        <v>0.0</v>
      </c>
      <c r="M812" s="38">
        <v>2.0</v>
      </c>
    </row>
    <row r="813">
      <c r="A813" s="38">
        <v>812.0</v>
      </c>
      <c r="B813" s="38" t="s">
        <v>11215</v>
      </c>
      <c r="C813" s="38" t="s">
        <v>11216</v>
      </c>
      <c r="D813" s="171" t="s">
        <v>920</v>
      </c>
      <c r="E813" s="171"/>
      <c r="F813" s="38" t="s">
        <v>11036</v>
      </c>
      <c r="G813" s="38" t="s">
        <v>11042</v>
      </c>
      <c r="H813" s="38">
        <v>600.0</v>
      </c>
      <c r="I813" s="172">
        <v>0.0</v>
      </c>
      <c r="J813" s="38"/>
      <c r="K813" s="38" t="s">
        <v>11035</v>
      </c>
      <c r="L813" s="38">
        <v>0.0</v>
      </c>
      <c r="M813" s="38">
        <v>2.0</v>
      </c>
    </row>
    <row r="814">
      <c r="A814" s="38">
        <v>813.0</v>
      </c>
      <c r="B814" s="38" t="s">
        <v>11215</v>
      </c>
      <c r="C814" s="38" t="s">
        <v>11217</v>
      </c>
      <c r="D814" s="171" t="s">
        <v>920</v>
      </c>
      <c r="E814" s="171"/>
      <c r="F814" s="38" t="s">
        <v>11034</v>
      </c>
      <c r="G814" s="38"/>
      <c r="H814" s="38">
        <v>512.0</v>
      </c>
      <c r="I814" s="172">
        <v>0.0</v>
      </c>
      <c r="J814" s="38"/>
      <c r="K814" s="38" t="s">
        <v>11035</v>
      </c>
      <c r="L814" s="38">
        <v>0.0</v>
      </c>
      <c r="M814" s="38">
        <v>28.0</v>
      </c>
    </row>
    <row r="815">
      <c r="A815" s="38">
        <v>814.0</v>
      </c>
      <c r="B815" s="38" t="s">
        <v>11215</v>
      </c>
      <c r="C815" s="38" t="s">
        <v>11217</v>
      </c>
      <c r="D815" s="171" t="s">
        <v>920</v>
      </c>
      <c r="E815" s="171"/>
      <c r="F815" s="38" t="s">
        <v>11036</v>
      </c>
      <c r="G815" s="38" t="s">
        <v>11038</v>
      </c>
      <c r="H815" s="38">
        <v>453.0</v>
      </c>
      <c r="I815" s="172">
        <v>0.0</v>
      </c>
      <c r="J815" s="38"/>
      <c r="K815" s="38" t="s">
        <v>11035</v>
      </c>
      <c r="L815" s="38">
        <v>0.0</v>
      </c>
      <c r="M815" s="38">
        <v>28.0</v>
      </c>
    </row>
    <row r="816">
      <c r="A816" s="38">
        <v>815.0</v>
      </c>
      <c r="B816" s="38" t="s">
        <v>11215</v>
      </c>
      <c r="C816" s="38" t="s">
        <v>11217</v>
      </c>
      <c r="D816" s="171" t="s">
        <v>920</v>
      </c>
      <c r="E816" s="171"/>
      <c r="F816" s="38" t="s">
        <v>11036</v>
      </c>
      <c r="G816" s="38" t="s">
        <v>11038</v>
      </c>
      <c r="H816" s="38">
        <v>530.0</v>
      </c>
      <c r="I816" s="172">
        <v>0.0</v>
      </c>
      <c r="J816" s="38"/>
      <c r="K816" s="38" t="s">
        <v>11035</v>
      </c>
      <c r="L816" s="38">
        <v>0.0</v>
      </c>
      <c r="M816" s="38">
        <v>28.0</v>
      </c>
    </row>
    <row r="817">
      <c r="A817" s="38">
        <v>816.0</v>
      </c>
      <c r="B817" s="38" t="s">
        <v>11215</v>
      </c>
      <c r="C817" s="38" t="s">
        <v>11217</v>
      </c>
      <c r="D817" s="171" t="s">
        <v>920</v>
      </c>
      <c r="E817" s="171"/>
      <c r="F817" s="38" t="s">
        <v>11036</v>
      </c>
      <c r="G817" s="38" t="s">
        <v>11042</v>
      </c>
      <c r="H817" s="38">
        <v>498.0</v>
      </c>
      <c r="I817" s="172">
        <v>0.0</v>
      </c>
      <c r="J817" s="38"/>
      <c r="K817" s="38" t="s">
        <v>11035</v>
      </c>
      <c r="L817" s="38">
        <v>0.0</v>
      </c>
      <c r="M817" s="38">
        <v>28.0</v>
      </c>
    </row>
    <row r="818">
      <c r="A818" s="38">
        <v>817.0</v>
      </c>
      <c r="B818" s="38" t="s">
        <v>11215</v>
      </c>
      <c r="C818" s="38" t="s">
        <v>11217</v>
      </c>
      <c r="D818" s="171" t="s">
        <v>920</v>
      </c>
      <c r="E818" s="171"/>
      <c r="F818" s="38" t="s">
        <v>11036</v>
      </c>
      <c r="G818" s="38" t="s">
        <v>11042</v>
      </c>
      <c r="H818" s="38">
        <v>530.0</v>
      </c>
      <c r="I818" s="172">
        <v>0.0</v>
      </c>
      <c r="J818" s="38"/>
      <c r="K818" s="38" t="s">
        <v>11035</v>
      </c>
      <c r="L818" s="38">
        <v>0.0</v>
      </c>
      <c r="M818" s="38">
        <v>28.0</v>
      </c>
    </row>
    <row r="819">
      <c r="A819" s="38">
        <v>818.0</v>
      </c>
      <c r="B819" s="38" t="s">
        <v>11218</v>
      </c>
      <c r="C819" s="38" t="s">
        <v>11219</v>
      </c>
      <c r="D819" s="171" t="s">
        <v>920</v>
      </c>
      <c r="E819" s="171"/>
      <c r="F819" s="38" t="s">
        <v>11034</v>
      </c>
      <c r="G819" s="38"/>
      <c r="H819" s="38">
        <v>481.0</v>
      </c>
      <c r="I819" s="172">
        <v>0.0</v>
      </c>
      <c r="J819" s="38"/>
      <c r="K819" s="38" t="s">
        <v>11035</v>
      </c>
      <c r="L819" s="38">
        <v>0.0</v>
      </c>
      <c r="M819" s="38">
        <v>4.0</v>
      </c>
    </row>
    <row r="820">
      <c r="A820" s="38">
        <v>819.0</v>
      </c>
      <c r="B820" s="38" t="s">
        <v>11218</v>
      </c>
      <c r="C820" s="38" t="s">
        <v>11219</v>
      </c>
      <c r="D820" s="171" t="s">
        <v>920</v>
      </c>
      <c r="E820" s="171"/>
      <c r="F820" s="38" t="s">
        <v>11036</v>
      </c>
      <c r="G820" s="38" t="s">
        <v>11038</v>
      </c>
      <c r="H820" s="38">
        <v>494.0</v>
      </c>
      <c r="I820" s="172">
        <v>0.0</v>
      </c>
      <c r="J820" s="38"/>
      <c r="K820" s="38" t="s">
        <v>11035</v>
      </c>
      <c r="L820" s="38">
        <v>0.0</v>
      </c>
      <c r="M820" s="38">
        <v>4.0</v>
      </c>
    </row>
    <row r="821">
      <c r="A821" s="38">
        <v>820.0</v>
      </c>
      <c r="B821" s="38" t="s">
        <v>11220</v>
      </c>
      <c r="C821" s="38" t="s">
        <v>11221</v>
      </c>
      <c r="D821" s="171" t="s">
        <v>920</v>
      </c>
      <c r="E821" s="171"/>
      <c r="F821" s="38" t="s">
        <v>11034</v>
      </c>
      <c r="G821" s="38"/>
      <c r="H821" s="38">
        <v>482.0</v>
      </c>
      <c r="I821" s="172">
        <v>0.0</v>
      </c>
      <c r="J821" s="38"/>
      <c r="K821" s="38" t="s">
        <v>11035</v>
      </c>
      <c r="L821" s="38">
        <v>0.0</v>
      </c>
      <c r="M821" s="38">
        <v>4.0</v>
      </c>
    </row>
    <row r="822">
      <c r="A822" s="38">
        <v>821.0</v>
      </c>
      <c r="B822" s="38" t="s">
        <v>11220</v>
      </c>
      <c r="C822" s="38" t="s">
        <v>11221</v>
      </c>
      <c r="D822" s="171" t="s">
        <v>920</v>
      </c>
      <c r="E822" s="171"/>
      <c r="F822" s="38" t="s">
        <v>11036</v>
      </c>
      <c r="G822" s="38" t="s">
        <v>11038</v>
      </c>
      <c r="H822" s="38">
        <v>496.0</v>
      </c>
      <c r="I822" s="172">
        <v>0.0</v>
      </c>
      <c r="J822" s="38"/>
      <c r="K822" s="38" t="s">
        <v>11035</v>
      </c>
      <c r="L822" s="38">
        <v>0.0</v>
      </c>
      <c r="M822" s="38">
        <v>4.0</v>
      </c>
    </row>
    <row r="823">
      <c r="A823" s="38">
        <v>822.0</v>
      </c>
      <c r="B823" s="38" t="s">
        <v>11222</v>
      </c>
      <c r="C823" s="38" t="s">
        <v>1347</v>
      </c>
      <c r="D823" s="171" t="s">
        <v>920</v>
      </c>
      <c r="E823" s="171"/>
      <c r="F823" s="38" t="s">
        <v>11034</v>
      </c>
      <c r="G823" s="38"/>
      <c r="H823" s="38">
        <v>489.0</v>
      </c>
      <c r="I823" s="172">
        <v>0.0</v>
      </c>
      <c r="J823" s="38"/>
      <c r="K823" s="38" t="s">
        <v>11035</v>
      </c>
      <c r="L823" s="38">
        <v>0.0</v>
      </c>
      <c r="M823" s="38">
        <v>4.0</v>
      </c>
    </row>
    <row r="824">
      <c r="A824" s="38">
        <v>823.0</v>
      </c>
      <c r="B824" s="38" t="s">
        <v>11222</v>
      </c>
      <c r="C824" s="38" t="s">
        <v>1347</v>
      </c>
      <c r="D824" s="171" t="s">
        <v>920</v>
      </c>
      <c r="E824" s="171"/>
      <c r="F824" s="38" t="s">
        <v>11036</v>
      </c>
      <c r="G824" s="38" t="s">
        <v>11038</v>
      </c>
      <c r="H824" s="38">
        <v>427.0</v>
      </c>
      <c r="I824" s="172">
        <v>0.0</v>
      </c>
      <c r="J824" s="38"/>
      <c r="K824" s="38" t="s">
        <v>11035</v>
      </c>
      <c r="L824" s="38">
        <v>0.0</v>
      </c>
      <c r="M824" s="38">
        <v>4.0</v>
      </c>
    </row>
    <row r="825">
      <c r="A825" s="38">
        <v>824.0</v>
      </c>
      <c r="B825" s="38" t="s">
        <v>11222</v>
      </c>
      <c r="C825" s="38" t="s">
        <v>1347</v>
      </c>
      <c r="D825" s="171" t="s">
        <v>920</v>
      </c>
      <c r="E825" s="171"/>
      <c r="F825" s="38" t="s">
        <v>11036</v>
      </c>
      <c r="G825" s="38" t="s">
        <v>11041</v>
      </c>
      <c r="H825" s="38">
        <v>512.0</v>
      </c>
      <c r="I825" s="172">
        <v>0.0</v>
      </c>
      <c r="J825" s="38"/>
      <c r="K825" s="38" t="s">
        <v>11035</v>
      </c>
      <c r="L825" s="38">
        <v>0.0</v>
      </c>
      <c r="M825" s="38">
        <v>4.0</v>
      </c>
    </row>
    <row r="826">
      <c r="A826" s="38">
        <v>825.0</v>
      </c>
      <c r="B826" s="38" t="s">
        <v>11222</v>
      </c>
      <c r="C826" s="38" t="s">
        <v>11223</v>
      </c>
      <c r="D826" s="171" t="s">
        <v>920</v>
      </c>
      <c r="E826" s="171"/>
      <c r="F826" s="38" t="s">
        <v>11034</v>
      </c>
      <c r="G826" s="38"/>
      <c r="H826" s="38">
        <v>485.0</v>
      </c>
      <c r="I826" s="172">
        <v>0.0</v>
      </c>
      <c r="J826" s="38"/>
      <c r="K826" s="38" t="s">
        <v>11035</v>
      </c>
      <c r="L826" s="38">
        <v>0.0</v>
      </c>
      <c r="M826" s="38">
        <v>4.0</v>
      </c>
    </row>
    <row r="827">
      <c r="A827" s="38">
        <v>826.0</v>
      </c>
      <c r="B827" s="38" t="s">
        <v>11222</v>
      </c>
      <c r="C827" s="38" t="s">
        <v>11223</v>
      </c>
      <c r="D827" s="171" t="s">
        <v>920</v>
      </c>
      <c r="E827" s="171"/>
      <c r="F827" s="38" t="s">
        <v>11036</v>
      </c>
      <c r="G827" s="38" t="s">
        <v>11038</v>
      </c>
      <c r="H827" s="38">
        <v>431.0</v>
      </c>
      <c r="I827" s="172">
        <v>0.0</v>
      </c>
      <c r="J827" s="38"/>
      <c r="K827" s="38" t="s">
        <v>11035</v>
      </c>
      <c r="L827" s="38">
        <v>0.0</v>
      </c>
      <c r="M827" s="38">
        <v>4.0</v>
      </c>
    </row>
    <row r="828">
      <c r="A828" s="38">
        <v>827.0</v>
      </c>
      <c r="B828" s="38" t="s">
        <v>11222</v>
      </c>
      <c r="C828" s="38" t="s">
        <v>11223</v>
      </c>
      <c r="D828" s="171" t="s">
        <v>920</v>
      </c>
      <c r="E828" s="171"/>
      <c r="F828" s="38" t="s">
        <v>11036</v>
      </c>
      <c r="G828" s="38" t="s">
        <v>11041</v>
      </c>
      <c r="H828" s="38">
        <v>503.0</v>
      </c>
      <c r="I828" s="172">
        <v>0.0</v>
      </c>
      <c r="J828" s="38"/>
      <c r="K828" s="38" t="s">
        <v>11035</v>
      </c>
      <c r="L828" s="38">
        <v>0.0</v>
      </c>
      <c r="M828" s="38">
        <v>4.0</v>
      </c>
    </row>
    <row r="829">
      <c r="A829" s="38">
        <v>828.0</v>
      </c>
      <c r="B829" s="38" t="s">
        <v>2650</v>
      </c>
      <c r="C829" s="38" t="s">
        <v>2651</v>
      </c>
      <c r="D829" s="171" t="s">
        <v>920</v>
      </c>
      <c r="E829" s="171"/>
      <c r="F829" s="38" t="s">
        <v>11034</v>
      </c>
      <c r="G829" s="38"/>
      <c r="H829" s="38">
        <v>505.0</v>
      </c>
      <c r="I829" s="172">
        <v>0.0</v>
      </c>
      <c r="J829" s="38"/>
      <c r="K829" s="38" t="s">
        <v>11035</v>
      </c>
      <c r="L829" s="38">
        <v>0.0</v>
      </c>
      <c r="M829" s="38">
        <v>4.0</v>
      </c>
    </row>
    <row r="830">
      <c r="A830" s="38">
        <v>829.0</v>
      </c>
      <c r="B830" s="38" t="s">
        <v>2650</v>
      </c>
      <c r="C830" s="38" t="s">
        <v>2651</v>
      </c>
      <c r="D830" s="171" t="s">
        <v>920</v>
      </c>
      <c r="E830" s="171"/>
      <c r="F830" s="38" t="s">
        <v>11036</v>
      </c>
      <c r="G830" s="38" t="s">
        <v>11038</v>
      </c>
      <c r="H830" s="38">
        <v>448.0</v>
      </c>
      <c r="I830" s="172">
        <v>0.0</v>
      </c>
      <c r="J830" s="38"/>
      <c r="K830" s="38" t="s">
        <v>11035</v>
      </c>
      <c r="L830" s="38">
        <v>0.0</v>
      </c>
      <c r="M830" s="38">
        <v>4.0</v>
      </c>
    </row>
    <row r="831">
      <c r="A831" s="38">
        <v>830.0</v>
      </c>
      <c r="B831" s="38" t="s">
        <v>2650</v>
      </c>
      <c r="C831" s="38" t="s">
        <v>2651</v>
      </c>
      <c r="D831" s="171" t="s">
        <v>920</v>
      </c>
      <c r="E831" s="171"/>
      <c r="F831" s="38" t="s">
        <v>11036</v>
      </c>
      <c r="G831" s="38" t="s">
        <v>11041</v>
      </c>
      <c r="H831" s="38">
        <v>521.0</v>
      </c>
      <c r="I831" s="172">
        <v>0.0</v>
      </c>
      <c r="J831" s="38"/>
      <c r="K831" s="38" t="s">
        <v>11035</v>
      </c>
      <c r="L831" s="38">
        <v>0.0</v>
      </c>
      <c r="M831" s="38">
        <v>4.0</v>
      </c>
    </row>
    <row r="832">
      <c r="A832" s="38">
        <v>831.0</v>
      </c>
      <c r="B832" s="38" t="s">
        <v>11224</v>
      </c>
      <c r="C832" s="38" t="s">
        <v>11225</v>
      </c>
      <c r="D832" s="171" t="s">
        <v>920</v>
      </c>
      <c r="E832" s="171"/>
      <c r="F832" s="38" t="s">
        <v>11036</v>
      </c>
      <c r="G832" s="38" t="s">
        <v>11038</v>
      </c>
      <c r="H832" s="38">
        <v>440.0</v>
      </c>
      <c r="I832" s="172">
        <v>0.0</v>
      </c>
      <c r="J832" s="38"/>
      <c r="K832" s="38" t="s">
        <v>11035</v>
      </c>
      <c r="L832" s="38">
        <v>0.0</v>
      </c>
      <c r="M832" s="38">
        <v>5.0</v>
      </c>
    </row>
    <row r="833">
      <c r="A833" s="38">
        <v>832.0</v>
      </c>
      <c r="B833" s="38" t="s">
        <v>11224</v>
      </c>
      <c r="C833" s="38" t="s">
        <v>11225</v>
      </c>
      <c r="D833" s="171" t="s">
        <v>920</v>
      </c>
      <c r="E833" s="171"/>
      <c r="F833" s="38" t="s">
        <v>11036</v>
      </c>
      <c r="G833" s="38" t="s">
        <v>11042</v>
      </c>
      <c r="H833" s="38">
        <v>516.0</v>
      </c>
      <c r="I833" s="172">
        <v>0.0</v>
      </c>
      <c r="J833" s="38"/>
      <c r="K833" s="38" t="s">
        <v>11035</v>
      </c>
      <c r="L833" s="38">
        <v>0.0</v>
      </c>
      <c r="M833" s="38">
        <v>5.0</v>
      </c>
    </row>
    <row r="834">
      <c r="A834" s="38">
        <v>833.0</v>
      </c>
      <c r="B834" s="38" t="s">
        <v>11224</v>
      </c>
      <c r="C834" s="38" t="s">
        <v>11225</v>
      </c>
      <c r="D834" s="171" t="s">
        <v>920</v>
      </c>
      <c r="E834" s="171"/>
      <c r="F834" s="38" t="s">
        <v>11036</v>
      </c>
      <c r="G834" s="38" t="s">
        <v>11042</v>
      </c>
      <c r="H834" s="38">
        <v>559.0</v>
      </c>
      <c r="I834" s="172">
        <v>0.0</v>
      </c>
      <c r="J834" s="38"/>
      <c r="K834" s="38" t="s">
        <v>11035</v>
      </c>
      <c r="L834" s="38">
        <v>0.0</v>
      </c>
      <c r="M834" s="38">
        <v>5.0</v>
      </c>
    </row>
    <row r="835">
      <c r="A835" s="38">
        <v>834.0</v>
      </c>
      <c r="B835" s="38" t="s">
        <v>11224</v>
      </c>
      <c r="C835" s="38" t="s">
        <v>11225</v>
      </c>
      <c r="D835" s="171" t="s">
        <v>920</v>
      </c>
      <c r="E835" s="171"/>
      <c r="F835" s="38" t="s">
        <v>11036</v>
      </c>
      <c r="G835" s="38" t="s">
        <v>11041</v>
      </c>
      <c r="H835" s="38">
        <v>517.0</v>
      </c>
      <c r="I835" s="172">
        <v>0.0</v>
      </c>
      <c r="J835" s="38"/>
      <c r="K835" s="38" t="s">
        <v>11035</v>
      </c>
      <c r="L835" s="38">
        <v>0.0</v>
      </c>
      <c r="M835" s="38">
        <v>5.0</v>
      </c>
    </row>
    <row r="836">
      <c r="A836" s="38">
        <v>835.0</v>
      </c>
      <c r="B836" s="38" t="s">
        <v>11226</v>
      </c>
      <c r="C836" s="38" t="s">
        <v>11227</v>
      </c>
      <c r="D836" s="171" t="s">
        <v>920</v>
      </c>
      <c r="E836" s="171"/>
      <c r="F836" s="38" t="s">
        <v>11034</v>
      </c>
      <c r="G836" s="38"/>
      <c r="H836" s="38">
        <v>500.0</v>
      </c>
      <c r="I836" s="172">
        <v>0.0</v>
      </c>
      <c r="J836" s="38"/>
      <c r="K836" s="38" t="s">
        <v>11035</v>
      </c>
      <c r="L836" s="38">
        <v>0.0</v>
      </c>
      <c r="M836" s="38">
        <v>5.0</v>
      </c>
    </row>
    <row r="837">
      <c r="A837" s="38">
        <v>836.0</v>
      </c>
      <c r="B837" s="38" t="s">
        <v>11226</v>
      </c>
      <c r="C837" s="38" t="s">
        <v>11227</v>
      </c>
      <c r="D837" s="171" t="s">
        <v>920</v>
      </c>
      <c r="E837" s="171"/>
      <c r="F837" s="38" t="s">
        <v>11036</v>
      </c>
      <c r="G837" s="38" t="s">
        <v>11038</v>
      </c>
      <c r="H837" s="38">
        <v>436.0</v>
      </c>
      <c r="I837" s="172">
        <v>0.0</v>
      </c>
      <c r="J837" s="38"/>
      <c r="K837" s="38" t="s">
        <v>11035</v>
      </c>
      <c r="L837" s="38">
        <v>0.0</v>
      </c>
      <c r="M837" s="38">
        <v>5.0</v>
      </c>
    </row>
    <row r="838">
      <c r="A838" s="38">
        <v>837.0</v>
      </c>
      <c r="B838" s="38" t="s">
        <v>11226</v>
      </c>
      <c r="C838" s="38" t="s">
        <v>11227</v>
      </c>
      <c r="D838" s="171" t="s">
        <v>920</v>
      </c>
      <c r="E838" s="171"/>
      <c r="F838" s="38" t="s">
        <v>11036</v>
      </c>
      <c r="G838" s="38" t="s">
        <v>11042</v>
      </c>
      <c r="H838" s="38">
        <v>514.0</v>
      </c>
      <c r="I838" s="172">
        <v>0.0</v>
      </c>
      <c r="J838" s="38"/>
      <c r="K838" s="38" t="s">
        <v>11035</v>
      </c>
      <c r="L838" s="38">
        <v>0.0</v>
      </c>
      <c r="M838" s="38">
        <v>5.0</v>
      </c>
    </row>
    <row r="839">
      <c r="A839" s="38">
        <v>838.0</v>
      </c>
      <c r="B839" s="38" t="s">
        <v>11226</v>
      </c>
      <c r="C839" s="38" t="s">
        <v>11227</v>
      </c>
      <c r="D839" s="171" t="s">
        <v>920</v>
      </c>
      <c r="E839" s="171"/>
      <c r="F839" s="38" t="s">
        <v>11036</v>
      </c>
      <c r="G839" s="38" t="s">
        <v>11042</v>
      </c>
      <c r="H839" s="38">
        <v>567.0</v>
      </c>
      <c r="I839" s="172">
        <v>0.0</v>
      </c>
      <c r="J839" s="38"/>
      <c r="K839" s="38" t="s">
        <v>11035</v>
      </c>
      <c r="L839" s="38">
        <v>0.0</v>
      </c>
      <c r="M839" s="38">
        <v>5.0</v>
      </c>
    </row>
    <row r="840">
      <c r="A840" s="38">
        <v>839.0</v>
      </c>
      <c r="B840" s="38" t="s">
        <v>11226</v>
      </c>
      <c r="C840" s="38" t="s">
        <v>11227</v>
      </c>
      <c r="D840" s="171" t="s">
        <v>920</v>
      </c>
      <c r="E840" s="171"/>
      <c r="F840" s="38" t="s">
        <v>11036</v>
      </c>
      <c r="G840" s="38" t="s">
        <v>11041</v>
      </c>
      <c r="H840" s="38">
        <v>514.0</v>
      </c>
      <c r="I840" s="172">
        <v>0.0</v>
      </c>
      <c r="J840" s="38"/>
      <c r="K840" s="38" t="s">
        <v>11035</v>
      </c>
      <c r="L840" s="38">
        <v>0.0</v>
      </c>
      <c r="M840" s="38">
        <v>5.0</v>
      </c>
    </row>
    <row r="841">
      <c r="A841" s="38">
        <v>840.0</v>
      </c>
      <c r="B841" s="38" t="s">
        <v>11228</v>
      </c>
      <c r="C841" s="38" t="s">
        <v>11229</v>
      </c>
      <c r="D841" s="171" t="s">
        <v>920</v>
      </c>
      <c r="E841" s="171"/>
      <c r="F841" s="38" t="s">
        <v>11034</v>
      </c>
      <c r="G841" s="38"/>
      <c r="H841" s="38">
        <v>500.0</v>
      </c>
      <c r="I841" s="172">
        <v>0.0</v>
      </c>
      <c r="J841" s="38"/>
      <c r="K841" s="38" t="s">
        <v>11035</v>
      </c>
      <c r="L841" s="38">
        <v>0.0</v>
      </c>
      <c r="M841" s="38">
        <v>5.0</v>
      </c>
    </row>
    <row r="842">
      <c r="A842" s="38">
        <v>841.0</v>
      </c>
      <c r="B842" s="38" t="s">
        <v>11228</v>
      </c>
      <c r="C842" s="38" t="s">
        <v>11229</v>
      </c>
      <c r="D842" s="171" t="s">
        <v>920</v>
      </c>
      <c r="E842" s="171"/>
      <c r="F842" s="38" t="s">
        <v>11036</v>
      </c>
      <c r="G842" s="38" t="s">
        <v>11038</v>
      </c>
      <c r="H842" s="38">
        <v>438.0</v>
      </c>
      <c r="I842" s="172">
        <v>0.0</v>
      </c>
      <c r="J842" s="38"/>
      <c r="K842" s="38" t="s">
        <v>11035</v>
      </c>
      <c r="L842" s="38">
        <v>0.0</v>
      </c>
      <c r="M842" s="38">
        <v>5.0</v>
      </c>
    </row>
    <row r="843">
      <c r="A843" s="38">
        <v>842.0</v>
      </c>
      <c r="B843" s="38" t="s">
        <v>11228</v>
      </c>
      <c r="C843" s="38" t="s">
        <v>11229</v>
      </c>
      <c r="D843" s="171" t="s">
        <v>920</v>
      </c>
      <c r="E843" s="171"/>
      <c r="F843" s="38" t="s">
        <v>11036</v>
      </c>
      <c r="G843" s="38" t="s">
        <v>11042</v>
      </c>
      <c r="H843" s="38">
        <v>520.0</v>
      </c>
      <c r="I843" s="172">
        <v>0.0</v>
      </c>
      <c r="J843" s="38"/>
      <c r="K843" s="38" t="s">
        <v>11035</v>
      </c>
      <c r="L843" s="38">
        <v>0.0</v>
      </c>
      <c r="M843" s="38">
        <v>5.0</v>
      </c>
    </row>
    <row r="844">
      <c r="A844" s="38">
        <v>843.0</v>
      </c>
      <c r="B844" s="38" t="s">
        <v>11228</v>
      </c>
      <c r="C844" s="38" t="s">
        <v>11229</v>
      </c>
      <c r="D844" s="171" t="s">
        <v>920</v>
      </c>
      <c r="E844" s="171"/>
      <c r="F844" s="38" t="s">
        <v>11036</v>
      </c>
      <c r="G844" s="38" t="s">
        <v>11042</v>
      </c>
      <c r="H844" s="38">
        <v>569.0</v>
      </c>
      <c r="I844" s="172">
        <v>0.0</v>
      </c>
      <c r="J844" s="38"/>
      <c r="K844" s="38" t="s">
        <v>11035</v>
      </c>
      <c r="L844" s="38">
        <v>0.0</v>
      </c>
      <c r="M844" s="38">
        <v>5.0</v>
      </c>
    </row>
    <row r="845">
      <c r="A845" s="38">
        <v>844.0</v>
      </c>
      <c r="B845" s="38" t="s">
        <v>11228</v>
      </c>
      <c r="C845" s="38" t="s">
        <v>11229</v>
      </c>
      <c r="D845" s="171" t="s">
        <v>920</v>
      </c>
      <c r="E845" s="171"/>
      <c r="F845" s="38" t="s">
        <v>11036</v>
      </c>
      <c r="G845" s="38" t="s">
        <v>11041</v>
      </c>
      <c r="H845" s="38">
        <v>519.0</v>
      </c>
      <c r="I845" s="172">
        <v>0.0</v>
      </c>
      <c r="J845" s="38"/>
      <c r="K845" s="38" t="s">
        <v>11035</v>
      </c>
      <c r="L845" s="38">
        <v>0.0</v>
      </c>
      <c r="M845" s="38">
        <v>5.0</v>
      </c>
    </row>
    <row r="846">
      <c r="A846" s="38">
        <v>845.0</v>
      </c>
      <c r="B846" s="38" t="s">
        <v>11230</v>
      </c>
      <c r="C846" s="38" t="s">
        <v>11231</v>
      </c>
      <c r="D846" s="171" t="s">
        <v>920</v>
      </c>
      <c r="E846" s="171"/>
      <c r="F846" s="38" t="s">
        <v>11034</v>
      </c>
      <c r="G846" s="38"/>
      <c r="H846" s="38">
        <v>498.0</v>
      </c>
      <c r="I846" s="172">
        <v>0.0</v>
      </c>
      <c r="J846" s="38"/>
      <c r="K846" s="38" t="s">
        <v>11035</v>
      </c>
      <c r="L846" s="38">
        <v>0.0</v>
      </c>
      <c r="M846" s="38">
        <v>5.0</v>
      </c>
    </row>
    <row r="847">
      <c r="A847" s="38">
        <v>846.0</v>
      </c>
      <c r="B847" s="38" t="s">
        <v>11230</v>
      </c>
      <c r="C847" s="38" t="s">
        <v>11231</v>
      </c>
      <c r="D847" s="171" t="s">
        <v>920</v>
      </c>
      <c r="E847" s="171"/>
      <c r="F847" s="38" t="s">
        <v>11036</v>
      </c>
      <c r="G847" s="38" t="s">
        <v>11038</v>
      </c>
      <c r="H847" s="38">
        <v>449.0</v>
      </c>
      <c r="I847" s="172">
        <v>0.0</v>
      </c>
      <c r="J847" s="38"/>
      <c r="K847" s="38" t="s">
        <v>11035</v>
      </c>
      <c r="L847" s="38">
        <v>0.0</v>
      </c>
      <c r="M847" s="38">
        <v>5.0</v>
      </c>
    </row>
    <row r="848">
      <c r="A848" s="38">
        <v>847.0</v>
      </c>
      <c r="B848" s="38" t="s">
        <v>11230</v>
      </c>
      <c r="C848" s="38" t="s">
        <v>11231</v>
      </c>
      <c r="D848" s="171" t="s">
        <v>920</v>
      </c>
      <c r="E848" s="171"/>
      <c r="F848" s="38" t="s">
        <v>11036</v>
      </c>
      <c r="G848" s="38" t="s">
        <v>11042</v>
      </c>
      <c r="H848" s="38">
        <v>522.0</v>
      </c>
      <c r="I848" s="172">
        <v>0.0</v>
      </c>
      <c r="J848" s="38"/>
      <c r="K848" s="38" t="s">
        <v>11035</v>
      </c>
      <c r="L848" s="38">
        <v>0.0</v>
      </c>
      <c r="M848" s="38">
        <v>5.0</v>
      </c>
    </row>
    <row r="849">
      <c r="A849" s="38">
        <v>848.0</v>
      </c>
      <c r="B849" s="38" t="s">
        <v>11230</v>
      </c>
      <c r="C849" s="38" t="s">
        <v>11231</v>
      </c>
      <c r="D849" s="171" t="s">
        <v>920</v>
      </c>
      <c r="E849" s="171"/>
      <c r="F849" s="38" t="s">
        <v>11036</v>
      </c>
      <c r="G849" s="38" t="s">
        <v>11042</v>
      </c>
      <c r="H849" s="38">
        <v>561.0</v>
      </c>
      <c r="I849" s="172">
        <v>0.0</v>
      </c>
      <c r="J849" s="38"/>
      <c r="K849" s="38" t="s">
        <v>11035</v>
      </c>
      <c r="L849" s="38">
        <v>0.0</v>
      </c>
      <c r="M849" s="38">
        <v>5.0</v>
      </c>
    </row>
    <row r="850">
      <c r="A850" s="38">
        <v>849.0</v>
      </c>
      <c r="B850" s="38" t="s">
        <v>11230</v>
      </c>
      <c r="C850" s="38" t="s">
        <v>11232</v>
      </c>
      <c r="D850" s="171" t="s">
        <v>920</v>
      </c>
      <c r="E850" s="171"/>
      <c r="F850" s="38" t="s">
        <v>11034</v>
      </c>
      <c r="G850" s="38"/>
      <c r="H850" s="38">
        <v>501.0</v>
      </c>
      <c r="I850" s="172">
        <v>0.0</v>
      </c>
      <c r="J850" s="38"/>
      <c r="K850" s="38" t="s">
        <v>11035</v>
      </c>
      <c r="L850" s="38">
        <v>0.0</v>
      </c>
      <c r="M850" s="38">
        <v>5.0</v>
      </c>
    </row>
    <row r="851">
      <c r="A851" s="38">
        <v>850.0</v>
      </c>
      <c r="B851" s="38" t="s">
        <v>11230</v>
      </c>
      <c r="C851" s="38" t="s">
        <v>11232</v>
      </c>
      <c r="D851" s="171" t="s">
        <v>920</v>
      </c>
      <c r="E851" s="171"/>
      <c r="F851" s="38" t="s">
        <v>11036</v>
      </c>
      <c r="G851" s="38" t="s">
        <v>11038</v>
      </c>
      <c r="H851" s="38">
        <v>455.0</v>
      </c>
      <c r="I851" s="172">
        <v>0.0</v>
      </c>
      <c r="J851" s="38"/>
      <c r="K851" s="38" t="s">
        <v>11035</v>
      </c>
      <c r="L851" s="38">
        <v>0.0</v>
      </c>
      <c r="M851" s="38">
        <v>5.0</v>
      </c>
    </row>
    <row r="852">
      <c r="A852" s="38">
        <v>851.0</v>
      </c>
      <c r="B852" s="38" t="s">
        <v>11230</v>
      </c>
      <c r="C852" s="38" t="s">
        <v>11232</v>
      </c>
      <c r="D852" s="171" t="s">
        <v>920</v>
      </c>
      <c r="E852" s="171"/>
      <c r="F852" s="38" t="s">
        <v>11036</v>
      </c>
      <c r="G852" s="38" t="s">
        <v>11042</v>
      </c>
      <c r="H852" s="38">
        <v>518.0</v>
      </c>
      <c r="I852" s="172">
        <v>0.0</v>
      </c>
      <c r="J852" s="38"/>
      <c r="K852" s="38" t="s">
        <v>11035</v>
      </c>
      <c r="L852" s="38">
        <v>0.0</v>
      </c>
      <c r="M852" s="38">
        <v>5.0</v>
      </c>
    </row>
    <row r="853">
      <c r="A853" s="38">
        <v>852.0</v>
      </c>
      <c r="B853" s="38" t="s">
        <v>11230</v>
      </c>
      <c r="C853" s="38" t="s">
        <v>11232</v>
      </c>
      <c r="D853" s="171" t="s">
        <v>920</v>
      </c>
      <c r="E853" s="171"/>
      <c r="F853" s="38" t="s">
        <v>11036</v>
      </c>
      <c r="G853" s="38" t="s">
        <v>11042</v>
      </c>
      <c r="H853" s="38">
        <v>558.0</v>
      </c>
      <c r="I853" s="172">
        <v>0.0</v>
      </c>
      <c r="J853" s="38"/>
      <c r="K853" s="38" t="s">
        <v>11035</v>
      </c>
      <c r="L853" s="38">
        <v>0.0</v>
      </c>
      <c r="M853" s="38">
        <v>5.0</v>
      </c>
    </row>
    <row r="854">
      <c r="A854" s="38">
        <v>853.0</v>
      </c>
      <c r="B854" s="38" t="s">
        <v>11230</v>
      </c>
      <c r="C854" s="38" t="s">
        <v>11233</v>
      </c>
      <c r="D854" s="171" t="s">
        <v>920</v>
      </c>
      <c r="E854" s="171"/>
      <c r="F854" s="38" t="s">
        <v>11034</v>
      </c>
      <c r="G854" s="38"/>
      <c r="H854" s="38">
        <v>496.0</v>
      </c>
      <c r="I854" s="172">
        <v>0.0</v>
      </c>
      <c r="J854" s="38"/>
      <c r="K854" s="38" t="s">
        <v>11035</v>
      </c>
      <c r="L854" s="38">
        <v>0.0</v>
      </c>
      <c r="M854" s="38">
        <v>5.0</v>
      </c>
    </row>
    <row r="855">
      <c r="A855" s="38">
        <v>854.0</v>
      </c>
      <c r="B855" s="38" t="s">
        <v>11230</v>
      </c>
      <c r="C855" s="38" t="s">
        <v>11233</v>
      </c>
      <c r="D855" s="171" t="s">
        <v>920</v>
      </c>
      <c r="E855" s="171"/>
      <c r="F855" s="38" t="s">
        <v>11036</v>
      </c>
      <c r="G855" s="38" t="s">
        <v>11038</v>
      </c>
      <c r="H855" s="38">
        <v>451.0</v>
      </c>
      <c r="I855" s="172">
        <v>0.0</v>
      </c>
      <c r="J855" s="38"/>
      <c r="K855" s="38" t="s">
        <v>11035</v>
      </c>
      <c r="L855" s="38">
        <v>0.0</v>
      </c>
      <c r="M855" s="38">
        <v>5.0</v>
      </c>
    </row>
    <row r="856">
      <c r="A856" s="38">
        <v>855.0</v>
      </c>
      <c r="B856" s="38" t="s">
        <v>11230</v>
      </c>
      <c r="C856" s="38" t="s">
        <v>11233</v>
      </c>
      <c r="D856" s="171" t="s">
        <v>920</v>
      </c>
      <c r="E856" s="171"/>
      <c r="F856" s="38" t="s">
        <v>11036</v>
      </c>
      <c r="G856" s="38" t="s">
        <v>11038</v>
      </c>
      <c r="H856" s="38">
        <v>518.0</v>
      </c>
      <c r="I856" s="172">
        <v>0.0</v>
      </c>
      <c r="J856" s="38"/>
      <c r="K856" s="38" t="s">
        <v>11035</v>
      </c>
      <c r="L856" s="38">
        <v>0.0</v>
      </c>
      <c r="M856" s="38">
        <v>5.0</v>
      </c>
    </row>
    <row r="857">
      <c r="A857" s="38">
        <v>856.0</v>
      </c>
      <c r="B857" s="38" t="s">
        <v>11230</v>
      </c>
      <c r="C857" s="38" t="s">
        <v>11233</v>
      </c>
      <c r="D857" s="171" t="s">
        <v>920</v>
      </c>
      <c r="E857" s="171"/>
      <c r="F857" s="38" t="s">
        <v>11036</v>
      </c>
      <c r="G857" s="38" t="s">
        <v>11041</v>
      </c>
      <c r="H857" s="38">
        <v>518.0</v>
      </c>
      <c r="I857" s="172">
        <v>0.0</v>
      </c>
      <c r="J857" s="38"/>
      <c r="K857" s="38" t="s">
        <v>11035</v>
      </c>
      <c r="L857" s="38">
        <v>0.0</v>
      </c>
      <c r="M857" s="38">
        <v>5.0</v>
      </c>
    </row>
    <row r="858">
      <c r="A858" s="38">
        <v>857.0</v>
      </c>
      <c r="B858" s="38" t="s">
        <v>11234</v>
      </c>
      <c r="C858" s="38" t="s">
        <v>11235</v>
      </c>
      <c r="D858" s="171" t="s">
        <v>920</v>
      </c>
      <c r="E858" s="171"/>
      <c r="F858" s="38" t="s">
        <v>11034</v>
      </c>
      <c r="G858" s="38"/>
      <c r="H858" s="38">
        <v>501.0</v>
      </c>
      <c r="I858" s="172">
        <v>0.0</v>
      </c>
      <c r="J858" s="38"/>
      <c r="K858" s="38" t="s">
        <v>11035</v>
      </c>
      <c r="L858" s="38">
        <v>0.0</v>
      </c>
      <c r="M858" s="38">
        <v>5.0</v>
      </c>
    </row>
    <row r="859">
      <c r="A859" s="38">
        <v>858.0</v>
      </c>
      <c r="B859" s="38" t="s">
        <v>11234</v>
      </c>
      <c r="C859" s="38" t="s">
        <v>11235</v>
      </c>
      <c r="D859" s="171" t="s">
        <v>920</v>
      </c>
      <c r="E859" s="171"/>
      <c r="F859" s="38" t="s">
        <v>11036</v>
      </c>
      <c r="G859" s="38" t="s">
        <v>11038</v>
      </c>
      <c r="H859" s="38">
        <v>444.0</v>
      </c>
      <c r="I859" s="172">
        <v>0.0</v>
      </c>
      <c r="J859" s="38"/>
      <c r="K859" s="38" t="s">
        <v>11035</v>
      </c>
      <c r="L859" s="38">
        <v>0.0</v>
      </c>
      <c r="M859" s="38">
        <v>5.0</v>
      </c>
    </row>
    <row r="860">
      <c r="A860" s="38">
        <v>859.0</v>
      </c>
      <c r="B860" s="38" t="s">
        <v>11234</v>
      </c>
      <c r="C860" s="38" t="s">
        <v>11235</v>
      </c>
      <c r="D860" s="171" t="s">
        <v>920</v>
      </c>
      <c r="E860" s="171"/>
      <c r="F860" s="38" t="s">
        <v>11036</v>
      </c>
      <c r="G860" s="38" t="s">
        <v>11042</v>
      </c>
      <c r="H860" s="38">
        <v>520.0</v>
      </c>
      <c r="I860" s="172">
        <v>0.0</v>
      </c>
      <c r="J860" s="38"/>
      <c r="K860" s="38" t="s">
        <v>11035</v>
      </c>
      <c r="L860" s="38">
        <v>0.0</v>
      </c>
      <c r="M860" s="38">
        <v>5.0</v>
      </c>
    </row>
    <row r="861">
      <c r="A861" s="38">
        <v>860.0</v>
      </c>
      <c r="B861" s="38" t="s">
        <v>11234</v>
      </c>
      <c r="C861" s="38" t="s">
        <v>11235</v>
      </c>
      <c r="D861" s="171" t="s">
        <v>920</v>
      </c>
      <c r="E861" s="171"/>
      <c r="F861" s="38" t="s">
        <v>11036</v>
      </c>
      <c r="G861" s="38" t="s">
        <v>11042</v>
      </c>
      <c r="H861" s="38">
        <v>564.0</v>
      </c>
      <c r="I861" s="172">
        <v>0.0</v>
      </c>
      <c r="J861" s="38"/>
      <c r="K861" s="38" t="s">
        <v>11035</v>
      </c>
      <c r="L861" s="38">
        <v>0.0</v>
      </c>
      <c r="M861" s="38">
        <v>5.0</v>
      </c>
    </row>
    <row r="862">
      <c r="A862" s="38">
        <v>861.0</v>
      </c>
      <c r="B862" s="38" t="s">
        <v>11236</v>
      </c>
      <c r="C862" s="38" t="s">
        <v>11237</v>
      </c>
      <c r="D862" s="171" t="s">
        <v>920</v>
      </c>
      <c r="E862" s="171"/>
      <c r="F862" s="38" t="s">
        <v>11034</v>
      </c>
      <c r="G862" s="38"/>
      <c r="H862" s="38">
        <v>507.0</v>
      </c>
      <c r="I862" s="172">
        <v>0.0</v>
      </c>
      <c r="J862" s="38"/>
      <c r="K862" s="38" t="s">
        <v>11035</v>
      </c>
      <c r="L862" s="38">
        <v>0.0</v>
      </c>
      <c r="M862" s="38">
        <v>24.0</v>
      </c>
    </row>
    <row r="863">
      <c r="A863" s="38">
        <v>862.0</v>
      </c>
      <c r="B863" s="38" t="s">
        <v>11236</v>
      </c>
      <c r="C863" s="38" t="s">
        <v>11237</v>
      </c>
      <c r="D863" s="171" t="s">
        <v>920</v>
      </c>
      <c r="E863" s="171"/>
      <c r="F863" s="38" t="s">
        <v>11036</v>
      </c>
      <c r="G863" s="38" t="s">
        <v>11038</v>
      </c>
      <c r="H863" s="38">
        <v>452.0</v>
      </c>
      <c r="I863" s="172">
        <v>0.0</v>
      </c>
      <c r="J863" s="38"/>
      <c r="K863" s="38" t="s">
        <v>11035</v>
      </c>
      <c r="L863" s="38">
        <v>0.0</v>
      </c>
      <c r="M863" s="38">
        <v>24.0</v>
      </c>
    </row>
    <row r="864">
      <c r="A864" s="38">
        <v>863.0</v>
      </c>
      <c r="B864" s="38" t="s">
        <v>11236</v>
      </c>
      <c r="C864" s="38" t="s">
        <v>11237</v>
      </c>
      <c r="D864" s="171" t="s">
        <v>920</v>
      </c>
      <c r="E864" s="171"/>
      <c r="F864" s="38" t="s">
        <v>11036</v>
      </c>
      <c r="G864" s="38" t="s">
        <v>11042</v>
      </c>
      <c r="H864" s="38">
        <v>527.0</v>
      </c>
      <c r="I864" s="172">
        <v>0.0</v>
      </c>
      <c r="J864" s="38"/>
      <c r="K864" s="38" t="s">
        <v>11035</v>
      </c>
      <c r="L864" s="38">
        <v>0.0</v>
      </c>
      <c r="M864" s="38">
        <v>24.0</v>
      </c>
    </row>
    <row r="865">
      <c r="A865" s="38">
        <v>864.0</v>
      </c>
      <c r="B865" s="38" t="s">
        <v>11236</v>
      </c>
      <c r="C865" s="38" t="s">
        <v>11237</v>
      </c>
      <c r="D865" s="171" t="s">
        <v>920</v>
      </c>
      <c r="E865" s="171"/>
      <c r="F865" s="38" t="s">
        <v>11036</v>
      </c>
      <c r="G865" s="38" t="s">
        <v>11042</v>
      </c>
      <c r="H865" s="38">
        <v>562.0</v>
      </c>
      <c r="I865" s="172">
        <v>0.0</v>
      </c>
      <c r="J865" s="38"/>
      <c r="K865" s="38" t="s">
        <v>11035</v>
      </c>
      <c r="L865" s="38">
        <v>0.0</v>
      </c>
      <c r="M865" s="38">
        <v>24.0</v>
      </c>
    </row>
    <row r="866">
      <c r="A866" s="38">
        <v>865.0</v>
      </c>
      <c r="B866" s="38" t="s">
        <v>11238</v>
      </c>
      <c r="C866" s="38" t="s">
        <v>11239</v>
      </c>
      <c r="D866" s="171" t="s">
        <v>920</v>
      </c>
      <c r="E866" s="171"/>
      <c r="F866" s="38" t="s">
        <v>11034</v>
      </c>
      <c r="G866" s="38"/>
      <c r="H866" s="38">
        <v>523.0</v>
      </c>
      <c r="I866" s="172">
        <v>0.0</v>
      </c>
      <c r="J866" s="38"/>
      <c r="K866" s="38" t="s">
        <v>11035</v>
      </c>
      <c r="L866" s="38">
        <v>0.0</v>
      </c>
      <c r="M866" s="38">
        <v>5.0</v>
      </c>
    </row>
    <row r="867">
      <c r="A867" s="38">
        <v>866.0</v>
      </c>
      <c r="B867" s="38" t="s">
        <v>11238</v>
      </c>
      <c r="C867" s="38" t="s">
        <v>11239</v>
      </c>
      <c r="D867" s="171" t="s">
        <v>920</v>
      </c>
      <c r="E867" s="171"/>
      <c r="F867" s="38" t="s">
        <v>11036</v>
      </c>
      <c r="G867" s="38" t="s">
        <v>11038</v>
      </c>
      <c r="H867" s="38">
        <v>443.0</v>
      </c>
      <c r="I867" s="172">
        <v>0.0</v>
      </c>
      <c r="J867" s="38"/>
      <c r="K867" s="38" t="s">
        <v>11035</v>
      </c>
      <c r="L867" s="38">
        <v>0.0</v>
      </c>
      <c r="M867" s="38">
        <v>5.0</v>
      </c>
    </row>
    <row r="868">
      <c r="A868" s="38">
        <v>867.0</v>
      </c>
      <c r="B868" s="38" t="s">
        <v>11238</v>
      </c>
      <c r="C868" s="38" t="s">
        <v>11239</v>
      </c>
      <c r="D868" s="171" t="s">
        <v>920</v>
      </c>
      <c r="E868" s="171"/>
      <c r="F868" s="38" t="s">
        <v>11036</v>
      </c>
      <c r="G868" s="38" t="s">
        <v>11042</v>
      </c>
      <c r="H868" s="38">
        <v>549.0</v>
      </c>
      <c r="I868" s="172">
        <v>0.0</v>
      </c>
      <c r="J868" s="38"/>
      <c r="K868" s="38" t="s">
        <v>11035</v>
      </c>
      <c r="L868" s="38">
        <v>0.0</v>
      </c>
      <c r="M868" s="38">
        <v>5.0</v>
      </c>
    </row>
    <row r="869">
      <c r="A869" s="38">
        <v>868.0</v>
      </c>
      <c r="B869" s="38" t="s">
        <v>11238</v>
      </c>
      <c r="C869" s="38" t="s">
        <v>11239</v>
      </c>
      <c r="D869" s="171" t="s">
        <v>920</v>
      </c>
      <c r="E869" s="171"/>
      <c r="F869" s="38" t="s">
        <v>11036</v>
      </c>
      <c r="G869" s="38" t="s">
        <v>11042</v>
      </c>
      <c r="H869" s="38">
        <v>617.0</v>
      </c>
      <c r="I869" s="172">
        <v>0.0</v>
      </c>
      <c r="J869" s="38"/>
      <c r="K869" s="38" t="s">
        <v>11035</v>
      </c>
      <c r="L869" s="38">
        <v>0.0</v>
      </c>
      <c r="M869" s="38">
        <v>5.0</v>
      </c>
    </row>
    <row r="870">
      <c r="A870" s="38">
        <v>869.0</v>
      </c>
      <c r="B870" s="38" t="s">
        <v>2513</v>
      </c>
      <c r="C870" s="38" t="s">
        <v>2514</v>
      </c>
      <c r="D870" s="171" t="s">
        <v>920</v>
      </c>
      <c r="E870" s="171"/>
      <c r="F870" s="38" t="s">
        <v>11034</v>
      </c>
      <c r="G870" s="38"/>
      <c r="H870" s="38">
        <v>501.0</v>
      </c>
      <c r="I870" s="172">
        <v>0.0</v>
      </c>
      <c r="J870" s="38"/>
      <c r="K870" s="38" t="s">
        <v>11035</v>
      </c>
      <c r="L870" s="38">
        <v>0.0</v>
      </c>
      <c r="M870" s="38">
        <v>5.0</v>
      </c>
    </row>
    <row r="871">
      <c r="A871" s="38">
        <v>870.0</v>
      </c>
      <c r="B871" s="38" t="s">
        <v>2513</v>
      </c>
      <c r="C871" s="38" t="s">
        <v>2514</v>
      </c>
      <c r="D871" s="171" t="s">
        <v>920</v>
      </c>
      <c r="E871" s="171"/>
      <c r="F871" s="38" t="s">
        <v>11036</v>
      </c>
      <c r="G871" s="38" t="s">
        <v>11038</v>
      </c>
      <c r="H871" s="38">
        <v>437.0</v>
      </c>
      <c r="I871" s="172">
        <v>0.0</v>
      </c>
      <c r="J871" s="38"/>
      <c r="K871" s="38" t="s">
        <v>11035</v>
      </c>
      <c r="L871" s="38">
        <v>0.0</v>
      </c>
      <c r="M871" s="38">
        <v>5.0</v>
      </c>
    </row>
    <row r="872">
      <c r="A872" s="38">
        <v>871.0</v>
      </c>
      <c r="B872" s="38" t="s">
        <v>2513</v>
      </c>
      <c r="C872" s="38" t="s">
        <v>2514</v>
      </c>
      <c r="D872" s="171" t="s">
        <v>920</v>
      </c>
      <c r="E872" s="171"/>
      <c r="F872" s="38" t="s">
        <v>11036</v>
      </c>
      <c r="G872" s="38" t="s">
        <v>11042</v>
      </c>
      <c r="H872" s="38">
        <v>523.0</v>
      </c>
      <c r="I872" s="172">
        <v>0.0</v>
      </c>
      <c r="J872" s="38"/>
      <c r="K872" s="38" t="s">
        <v>11035</v>
      </c>
      <c r="L872" s="38">
        <v>0.0</v>
      </c>
      <c r="M872" s="38">
        <v>5.0</v>
      </c>
    </row>
    <row r="873">
      <c r="A873" s="38">
        <v>872.0</v>
      </c>
      <c r="B873" s="38" t="s">
        <v>2513</v>
      </c>
      <c r="C873" s="38" t="s">
        <v>2514</v>
      </c>
      <c r="D873" s="171" t="s">
        <v>920</v>
      </c>
      <c r="E873" s="171"/>
      <c r="F873" s="38" t="s">
        <v>11036</v>
      </c>
      <c r="G873" s="38" t="s">
        <v>11042</v>
      </c>
      <c r="H873" s="38">
        <v>565.0</v>
      </c>
      <c r="I873" s="172">
        <v>0.0</v>
      </c>
      <c r="J873" s="38"/>
      <c r="K873" s="38" t="s">
        <v>11035</v>
      </c>
      <c r="L873" s="38">
        <v>0.0</v>
      </c>
      <c r="M873" s="38">
        <v>5.0</v>
      </c>
    </row>
    <row r="874">
      <c r="A874" s="38">
        <v>873.0</v>
      </c>
      <c r="B874" s="38" t="s">
        <v>2513</v>
      </c>
      <c r="C874" s="38" t="s">
        <v>11240</v>
      </c>
      <c r="D874" s="171" t="s">
        <v>920</v>
      </c>
      <c r="E874" s="171"/>
      <c r="F874" s="38" t="s">
        <v>11034</v>
      </c>
      <c r="G874" s="38"/>
      <c r="H874" s="38">
        <v>500.0</v>
      </c>
      <c r="I874" s="172">
        <v>0.0</v>
      </c>
      <c r="J874" s="38"/>
      <c r="K874" s="38" t="s">
        <v>11035</v>
      </c>
      <c r="L874" s="38">
        <v>0.0</v>
      </c>
      <c r="M874" s="38">
        <v>24.0</v>
      </c>
    </row>
    <row r="875">
      <c r="A875" s="38">
        <v>874.0</v>
      </c>
      <c r="B875" s="38" t="s">
        <v>2513</v>
      </c>
      <c r="C875" s="38" t="s">
        <v>11240</v>
      </c>
      <c r="D875" s="171" t="s">
        <v>920</v>
      </c>
      <c r="E875" s="171"/>
      <c r="F875" s="38" t="s">
        <v>11036</v>
      </c>
      <c r="G875" s="38" t="s">
        <v>11038</v>
      </c>
      <c r="H875" s="38">
        <v>428.0</v>
      </c>
      <c r="I875" s="172">
        <v>0.0</v>
      </c>
      <c r="J875" s="38"/>
      <c r="K875" s="38" t="s">
        <v>11035</v>
      </c>
      <c r="L875" s="38">
        <v>0.0</v>
      </c>
      <c r="M875" s="38">
        <v>24.0</v>
      </c>
    </row>
    <row r="876">
      <c r="A876" s="38">
        <v>875.0</v>
      </c>
      <c r="B876" s="38" t="s">
        <v>2513</v>
      </c>
      <c r="C876" s="38" t="s">
        <v>11240</v>
      </c>
      <c r="D876" s="171" t="s">
        <v>920</v>
      </c>
      <c r="E876" s="171"/>
      <c r="F876" s="38" t="s">
        <v>11036</v>
      </c>
      <c r="G876" s="38" t="s">
        <v>11042</v>
      </c>
      <c r="H876" s="38">
        <v>513.0</v>
      </c>
      <c r="I876" s="172">
        <v>0.0</v>
      </c>
      <c r="J876" s="38"/>
      <c r="K876" s="38" t="s">
        <v>11035</v>
      </c>
      <c r="L876" s="38">
        <v>0.0</v>
      </c>
      <c r="M876" s="38">
        <v>24.0</v>
      </c>
    </row>
    <row r="877">
      <c r="A877" s="38">
        <v>876.0</v>
      </c>
      <c r="B877" s="38" t="s">
        <v>2513</v>
      </c>
      <c r="C877" s="38" t="s">
        <v>11240</v>
      </c>
      <c r="D877" s="171" t="s">
        <v>920</v>
      </c>
      <c r="E877" s="171"/>
      <c r="F877" s="38" t="s">
        <v>11036</v>
      </c>
      <c r="G877" s="38" t="s">
        <v>11042</v>
      </c>
      <c r="H877" s="38">
        <v>555.0</v>
      </c>
      <c r="I877" s="172">
        <v>0.0</v>
      </c>
      <c r="J877" s="38"/>
      <c r="K877" s="38" t="s">
        <v>11035</v>
      </c>
      <c r="L877" s="38">
        <v>0.0</v>
      </c>
      <c r="M877" s="38">
        <v>24.0</v>
      </c>
    </row>
    <row r="878">
      <c r="A878" s="38">
        <v>877.0</v>
      </c>
      <c r="B878" s="38" t="s">
        <v>11241</v>
      </c>
      <c r="C878" s="38" t="s">
        <v>11242</v>
      </c>
      <c r="D878" s="171" t="s">
        <v>920</v>
      </c>
      <c r="E878" s="171"/>
      <c r="F878" s="38" t="s">
        <v>11034</v>
      </c>
      <c r="G878" s="38"/>
      <c r="H878" s="38">
        <v>501.0</v>
      </c>
      <c r="I878" s="172">
        <v>0.0</v>
      </c>
      <c r="J878" s="38"/>
      <c r="K878" s="38" t="s">
        <v>11035</v>
      </c>
      <c r="L878" s="38">
        <v>0.0</v>
      </c>
      <c r="M878" s="38">
        <v>24.0</v>
      </c>
    </row>
    <row r="879">
      <c r="A879" s="38">
        <v>878.0</v>
      </c>
      <c r="B879" s="38" t="s">
        <v>11241</v>
      </c>
      <c r="C879" s="38" t="s">
        <v>11242</v>
      </c>
      <c r="D879" s="171" t="s">
        <v>920</v>
      </c>
      <c r="E879" s="171"/>
      <c r="F879" s="38" t="s">
        <v>11036</v>
      </c>
      <c r="G879" s="38" t="s">
        <v>11038</v>
      </c>
      <c r="H879" s="38">
        <v>446.0</v>
      </c>
      <c r="I879" s="172">
        <v>0.0</v>
      </c>
      <c r="J879" s="38"/>
      <c r="K879" s="38" t="s">
        <v>11035</v>
      </c>
      <c r="L879" s="38">
        <v>0.0</v>
      </c>
      <c r="M879" s="38">
        <v>24.0</v>
      </c>
    </row>
    <row r="880">
      <c r="A880" s="38">
        <v>879.0</v>
      </c>
      <c r="B880" s="38" t="s">
        <v>11241</v>
      </c>
      <c r="C880" s="38" t="s">
        <v>11242</v>
      </c>
      <c r="D880" s="171" t="s">
        <v>920</v>
      </c>
      <c r="E880" s="171"/>
      <c r="F880" s="38" t="s">
        <v>11036</v>
      </c>
      <c r="G880" s="38" t="s">
        <v>11042</v>
      </c>
      <c r="H880" s="38">
        <v>523.0</v>
      </c>
      <c r="I880" s="172">
        <v>0.0</v>
      </c>
      <c r="J880" s="38"/>
      <c r="K880" s="38" t="s">
        <v>11035</v>
      </c>
      <c r="L880" s="38">
        <v>0.0</v>
      </c>
      <c r="M880" s="38">
        <v>24.0</v>
      </c>
    </row>
    <row r="881">
      <c r="A881" s="38">
        <v>880.0</v>
      </c>
      <c r="B881" s="38" t="s">
        <v>11241</v>
      </c>
      <c r="C881" s="38" t="s">
        <v>11242</v>
      </c>
      <c r="D881" s="171" t="s">
        <v>920</v>
      </c>
      <c r="E881" s="171"/>
      <c r="F881" s="38" t="s">
        <v>11036</v>
      </c>
      <c r="G881" s="38" t="s">
        <v>11042</v>
      </c>
      <c r="H881" s="38">
        <v>549.0</v>
      </c>
      <c r="I881" s="172">
        <v>0.0</v>
      </c>
      <c r="J881" s="38"/>
      <c r="K881" s="38" t="s">
        <v>11035</v>
      </c>
      <c r="L881" s="38">
        <v>0.0</v>
      </c>
      <c r="M881" s="38">
        <v>24.0</v>
      </c>
    </row>
    <row r="882">
      <c r="A882" s="38">
        <v>881.0</v>
      </c>
      <c r="B882" s="38" t="s">
        <v>11241</v>
      </c>
      <c r="C882" s="38" t="s">
        <v>1101</v>
      </c>
      <c r="D882" s="171" t="s">
        <v>920</v>
      </c>
      <c r="E882" s="171"/>
      <c r="F882" s="38" t="s">
        <v>11034</v>
      </c>
      <c r="G882" s="38"/>
      <c r="H882" s="38">
        <v>504.0</v>
      </c>
      <c r="I882" s="172">
        <v>0.0</v>
      </c>
      <c r="J882" s="38"/>
      <c r="K882" s="38" t="s">
        <v>11035</v>
      </c>
      <c r="L882" s="38">
        <v>0.0</v>
      </c>
      <c r="M882" s="38">
        <v>24.0</v>
      </c>
    </row>
    <row r="883">
      <c r="A883" s="38">
        <v>882.0</v>
      </c>
      <c r="B883" s="38" t="s">
        <v>11241</v>
      </c>
      <c r="C883" s="38" t="s">
        <v>1101</v>
      </c>
      <c r="D883" s="171" t="s">
        <v>920</v>
      </c>
      <c r="E883" s="171"/>
      <c r="F883" s="38" t="s">
        <v>11036</v>
      </c>
      <c r="G883" s="38" t="s">
        <v>11038</v>
      </c>
      <c r="H883" s="38">
        <v>448.0</v>
      </c>
      <c r="I883" s="172">
        <v>0.0</v>
      </c>
      <c r="J883" s="38"/>
      <c r="K883" s="38" t="s">
        <v>11035</v>
      </c>
      <c r="L883" s="38">
        <v>0.0</v>
      </c>
      <c r="M883" s="38">
        <v>24.0</v>
      </c>
    </row>
    <row r="884">
      <c r="A884" s="38">
        <v>883.0</v>
      </c>
      <c r="B884" s="38" t="s">
        <v>11241</v>
      </c>
      <c r="C884" s="38" t="s">
        <v>1101</v>
      </c>
      <c r="D884" s="171" t="s">
        <v>920</v>
      </c>
      <c r="E884" s="171"/>
      <c r="F884" s="38" t="s">
        <v>11036</v>
      </c>
      <c r="G884" s="38" t="s">
        <v>11042</v>
      </c>
      <c r="H884" s="38">
        <v>516.0</v>
      </c>
      <c r="I884" s="172">
        <v>0.0</v>
      </c>
      <c r="J884" s="38"/>
      <c r="K884" s="38" t="s">
        <v>11035</v>
      </c>
      <c r="L884" s="38">
        <v>0.0</v>
      </c>
      <c r="M884" s="38">
        <v>24.0</v>
      </c>
    </row>
    <row r="885">
      <c r="A885" s="38">
        <v>884.0</v>
      </c>
      <c r="B885" s="38" t="s">
        <v>11241</v>
      </c>
      <c r="C885" s="38" t="s">
        <v>1101</v>
      </c>
      <c r="D885" s="171" t="s">
        <v>920</v>
      </c>
      <c r="E885" s="171"/>
      <c r="F885" s="38" t="s">
        <v>11036</v>
      </c>
      <c r="G885" s="38" t="s">
        <v>11042</v>
      </c>
      <c r="H885" s="38">
        <v>530.0</v>
      </c>
      <c r="I885" s="172">
        <v>0.0</v>
      </c>
      <c r="J885" s="38"/>
      <c r="K885" s="38" t="s">
        <v>11035</v>
      </c>
      <c r="L885" s="38">
        <v>0.0</v>
      </c>
      <c r="M885" s="38">
        <v>24.0</v>
      </c>
    </row>
    <row r="886">
      <c r="A886" s="38">
        <v>885.0</v>
      </c>
      <c r="B886" s="38" t="s">
        <v>2533</v>
      </c>
      <c r="C886" s="38" t="s">
        <v>2534</v>
      </c>
      <c r="D886" s="171" t="s">
        <v>920</v>
      </c>
      <c r="E886" s="171"/>
      <c r="F886" s="38" t="s">
        <v>11034</v>
      </c>
      <c r="G886" s="38"/>
      <c r="H886" s="38">
        <v>501.0</v>
      </c>
      <c r="I886" s="172">
        <v>0.0</v>
      </c>
      <c r="J886" s="38"/>
      <c r="K886" s="38" t="s">
        <v>11035</v>
      </c>
      <c r="L886" s="38">
        <v>0.0</v>
      </c>
      <c r="M886" s="38">
        <v>5.0</v>
      </c>
    </row>
    <row r="887">
      <c r="A887" s="38">
        <v>886.0</v>
      </c>
      <c r="B887" s="38" t="s">
        <v>2533</v>
      </c>
      <c r="C887" s="38" t="s">
        <v>2534</v>
      </c>
      <c r="D887" s="171" t="s">
        <v>920</v>
      </c>
      <c r="E887" s="171"/>
      <c r="F887" s="38" t="s">
        <v>11036</v>
      </c>
      <c r="G887" s="38" t="s">
        <v>11038</v>
      </c>
      <c r="H887" s="38">
        <v>481.0</v>
      </c>
      <c r="I887" s="172">
        <v>0.0</v>
      </c>
      <c r="J887" s="38"/>
      <c r="K887" s="38" t="s">
        <v>11035</v>
      </c>
      <c r="L887" s="38">
        <v>0.0</v>
      </c>
      <c r="M887" s="38">
        <v>5.0</v>
      </c>
    </row>
    <row r="888">
      <c r="A888" s="38">
        <v>887.0</v>
      </c>
      <c r="B888" s="38" t="s">
        <v>2533</v>
      </c>
      <c r="C888" s="38" t="s">
        <v>2534</v>
      </c>
      <c r="D888" s="171" t="s">
        <v>920</v>
      </c>
      <c r="E888" s="171"/>
      <c r="F888" s="38" t="s">
        <v>11036</v>
      </c>
      <c r="G888" s="38" t="s">
        <v>11042</v>
      </c>
      <c r="H888" s="38">
        <v>513.0</v>
      </c>
      <c r="I888" s="172">
        <v>0.0</v>
      </c>
      <c r="J888" s="38"/>
      <c r="K888" s="38" t="s">
        <v>11035</v>
      </c>
      <c r="L888" s="38">
        <v>0.0</v>
      </c>
      <c r="M888" s="38">
        <v>5.0</v>
      </c>
    </row>
    <row r="889">
      <c r="A889" s="38">
        <v>888.0</v>
      </c>
      <c r="B889" s="38" t="s">
        <v>2533</v>
      </c>
      <c r="C889" s="38" t="s">
        <v>2534</v>
      </c>
      <c r="D889" s="171" t="s">
        <v>920</v>
      </c>
      <c r="E889" s="171"/>
      <c r="F889" s="38" t="s">
        <v>11036</v>
      </c>
      <c r="G889" s="38" t="s">
        <v>11042</v>
      </c>
      <c r="H889" s="38">
        <v>567.0</v>
      </c>
      <c r="I889" s="172">
        <v>0.0</v>
      </c>
      <c r="J889" s="38"/>
      <c r="K889" s="38" t="s">
        <v>11035</v>
      </c>
      <c r="L889" s="38">
        <v>0.0</v>
      </c>
      <c r="M889" s="38">
        <v>5.0</v>
      </c>
    </row>
    <row r="890">
      <c r="A890" s="38">
        <v>889.0</v>
      </c>
      <c r="B890" s="38" t="s">
        <v>2533</v>
      </c>
      <c r="C890" s="38" t="s">
        <v>2534</v>
      </c>
      <c r="D890" s="171" t="s">
        <v>920</v>
      </c>
      <c r="E890" s="171"/>
      <c r="F890" s="38" t="s">
        <v>11036</v>
      </c>
      <c r="G890" s="38" t="s">
        <v>11041</v>
      </c>
      <c r="H890" s="38">
        <v>514.0</v>
      </c>
      <c r="I890" s="172">
        <v>0.0</v>
      </c>
      <c r="J890" s="38"/>
      <c r="K890" s="38" t="s">
        <v>11035</v>
      </c>
      <c r="L890" s="38">
        <v>0.0</v>
      </c>
      <c r="M890" s="38">
        <v>5.0</v>
      </c>
    </row>
    <row r="891">
      <c r="A891" s="38">
        <v>890.0</v>
      </c>
      <c r="B891" s="38" t="s">
        <v>11243</v>
      </c>
      <c r="C891" s="38" t="s">
        <v>11244</v>
      </c>
      <c r="D891" s="171" t="s">
        <v>920</v>
      </c>
      <c r="E891" s="171"/>
      <c r="F891" s="38" t="s">
        <v>11034</v>
      </c>
      <c r="G891" s="38"/>
      <c r="H891" s="38">
        <v>495.0</v>
      </c>
      <c r="I891" s="172">
        <v>0.0</v>
      </c>
      <c r="J891" s="38"/>
      <c r="K891" s="38" t="s">
        <v>11035</v>
      </c>
      <c r="L891" s="38">
        <v>0.0</v>
      </c>
      <c r="M891" s="38">
        <v>5.0</v>
      </c>
    </row>
    <row r="892">
      <c r="A892" s="38">
        <v>891.0</v>
      </c>
      <c r="B892" s="38" t="s">
        <v>11243</v>
      </c>
      <c r="C892" s="38" t="s">
        <v>11244</v>
      </c>
      <c r="D892" s="171" t="s">
        <v>920</v>
      </c>
      <c r="E892" s="171"/>
      <c r="F892" s="38" t="s">
        <v>11036</v>
      </c>
      <c r="G892" s="38" t="s">
        <v>11038</v>
      </c>
      <c r="H892" s="38">
        <v>442.0</v>
      </c>
      <c r="I892" s="172">
        <v>0.0</v>
      </c>
      <c r="J892" s="38"/>
      <c r="K892" s="38" t="s">
        <v>11035</v>
      </c>
      <c r="L892" s="38">
        <v>0.0</v>
      </c>
      <c r="M892" s="38">
        <v>5.0</v>
      </c>
    </row>
    <row r="893">
      <c r="A893" s="38">
        <v>892.0</v>
      </c>
      <c r="B893" s="38" t="s">
        <v>11243</v>
      </c>
      <c r="C893" s="38" t="s">
        <v>11244</v>
      </c>
      <c r="D893" s="171" t="s">
        <v>920</v>
      </c>
      <c r="E893" s="171"/>
      <c r="F893" s="38" t="s">
        <v>11036</v>
      </c>
      <c r="G893" s="38" t="s">
        <v>11041</v>
      </c>
      <c r="H893" s="38">
        <v>516.0</v>
      </c>
      <c r="I893" s="172">
        <v>0.0</v>
      </c>
      <c r="J893" s="38"/>
      <c r="K893" s="38" t="s">
        <v>11035</v>
      </c>
      <c r="L893" s="38">
        <v>0.0</v>
      </c>
      <c r="M893" s="38">
        <v>5.0</v>
      </c>
    </row>
    <row r="894">
      <c r="A894" s="38">
        <v>893.0</v>
      </c>
      <c r="B894" s="38" t="s">
        <v>11245</v>
      </c>
      <c r="C894" s="38" t="s">
        <v>11246</v>
      </c>
      <c r="D894" s="171" t="s">
        <v>920</v>
      </c>
      <c r="E894" s="171"/>
      <c r="F894" s="38" t="s">
        <v>11034</v>
      </c>
      <c r="G894" s="38"/>
      <c r="H894" s="38">
        <v>500.0</v>
      </c>
      <c r="I894" s="172">
        <v>0.0</v>
      </c>
      <c r="J894" s="38"/>
      <c r="K894" s="38" t="s">
        <v>11035</v>
      </c>
      <c r="L894" s="38">
        <v>0.0</v>
      </c>
      <c r="M894" s="38">
        <v>5.0</v>
      </c>
    </row>
    <row r="895">
      <c r="A895" s="38">
        <v>894.0</v>
      </c>
      <c r="B895" s="38" t="s">
        <v>11245</v>
      </c>
      <c r="C895" s="38" t="s">
        <v>11246</v>
      </c>
      <c r="D895" s="171" t="s">
        <v>920</v>
      </c>
      <c r="E895" s="171"/>
      <c r="F895" s="38" t="s">
        <v>11036</v>
      </c>
      <c r="G895" s="38" t="s">
        <v>11038</v>
      </c>
      <c r="H895" s="38">
        <v>432.0</v>
      </c>
      <c r="I895" s="172">
        <v>0.0</v>
      </c>
      <c r="J895" s="38"/>
      <c r="K895" s="38" t="s">
        <v>11035</v>
      </c>
      <c r="L895" s="38">
        <v>0.0</v>
      </c>
      <c r="M895" s="38">
        <v>5.0</v>
      </c>
    </row>
    <row r="896">
      <c r="A896" s="38">
        <v>895.0</v>
      </c>
      <c r="B896" s="38" t="s">
        <v>11245</v>
      </c>
      <c r="C896" s="38" t="s">
        <v>11246</v>
      </c>
      <c r="D896" s="171" t="s">
        <v>920</v>
      </c>
      <c r="E896" s="171"/>
      <c r="F896" s="38" t="s">
        <v>11036</v>
      </c>
      <c r="G896" s="38" t="s">
        <v>11041</v>
      </c>
      <c r="H896" s="38">
        <v>521.0</v>
      </c>
      <c r="I896" s="172">
        <v>0.0</v>
      </c>
      <c r="J896" s="38"/>
      <c r="K896" s="38" t="s">
        <v>11035</v>
      </c>
      <c r="L896" s="38">
        <v>0.0</v>
      </c>
      <c r="M896" s="38">
        <v>5.0</v>
      </c>
    </row>
    <row r="897">
      <c r="A897" s="38">
        <v>896.0</v>
      </c>
      <c r="B897" s="38" t="s">
        <v>2547</v>
      </c>
      <c r="C897" s="38" t="s">
        <v>2548</v>
      </c>
      <c r="D897" s="171" t="s">
        <v>920</v>
      </c>
      <c r="E897" s="171"/>
      <c r="F897" s="38" t="s">
        <v>11034</v>
      </c>
      <c r="G897" s="38"/>
      <c r="H897" s="38">
        <v>510.0</v>
      </c>
      <c r="I897" s="172">
        <v>0.0</v>
      </c>
      <c r="J897" s="38"/>
      <c r="K897" s="38" t="s">
        <v>11035</v>
      </c>
      <c r="L897" s="38">
        <v>0.0</v>
      </c>
      <c r="M897" s="38">
        <v>5.0</v>
      </c>
    </row>
    <row r="898">
      <c r="A898" s="38">
        <v>897.0</v>
      </c>
      <c r="B898" s="38" t="s">
        <v>2547</v>
      </c>
      <c r="C898" s="38" t="s">
        <v>2548</v>
      </c>
      <c r="D898" s="171" t="s">
        <v>920</v>
      </c>
      <c r="E898" s="171"/>
      <c r="F898" s="38" t="s">
        <v>11036</v>
      </c>
      <c r="G898" s="38" t="s">
        <v>11038</v>
      </c>
      <c r="H898" s="38">
        <v>432.0</v>
      </c>
      <c r="I898" s="172">
        <v>0.0</v>
      </c>
      <c r="J898" s="38"/>
      <c r="K898" s="38" t="s">
        <v>11035</v>
      </c>
      <c r="L898" s="38">
        <v>0.0</v>
      </c>
      <c r="M898" s="38">
        <v>5.0</v>
      </c>
    </row>
    <row r="899">
      <c r="A899" s="38">
        <v>898.0</v>
      </c>
      <c r="B899" s="38" t="s">
        <v>2547</v>
      </c>
      <c r="C899" s="38" t="s">
        <v>2548</v>
      </c>
      <c r="D899" s="171" t="s">
        <v>920</v>
      </c>
      <c r="E899" s="171"/>
      <c r="F899" s="38" t="s">
        <v>11036</v>
      </c>
      <c r="G899" s="38" t="s">
        <v>11041</v>
      </c>
      <c r="H899" s="38">
        <v>521.0</v>
      </c>
      <c r="I899" s="172">
        <v>0.0</v>
      </c>
      <c r="J899" s="38"/>
      <c r="K899" s="38" t="s">
        <v>11035</v>
      </c>
      <c r="L899" s="38">
        <v>0.0</v>
      </c>
      <c r="M899" s="38">
        <v>5.0</v>
      </c>
    </row>
    <row r="900">
      <c r="A900" s="38">
        <v>899.0</v>
      </c>
      <c r="B900" s="38" t="s">
        <v>11247</v>
      </c>
      <c r="C900" s="38" t="s">
        <v>11248</v>
      </c>
      <c r="D900" s="171" t="s">
        <v>920</v>
      </c>
      <c r="E900" s="171"/>
      <c r="F900" s="38" t="s">
        <v>11034</v>
      </c>
      <c r="G900" s="38"/>
      <c r="H900" s="38">
        <v>514.0</v>
      </c>
      <c r="I900" s="172">
        <v>0.0</v>
      </c>
      <c r="J900" s="38"/>
      <c r="K900" s="38" t="s">
        <v>11035</v>
      </c>
      <c r="L900" s="38">
        <v>0.0</v>
      </c>
      <c r="M900" s="38">
        <v>24.0</v>
      </c>
    </row>
    <row r="901">
      <c r="A901" s="38">
        <v>900.0</v>
      </c>
      <c r="B901" s="38" t="s">
        <v>11247</v>
      </c>
      <c r="C901" s="38" t="s">
        <v>11248</v>
      </c>
      <c r="D901" s="171" t="s">
        <v>920</v>
      </c>
      <c r="E901" s="171"/>
      <c r="F901" s="38" t="s">
        <v>11036</v>
      </c>
      <c r="G901" s="38" t="s">
        <v>11038</v>
      </c>
      <c r="H901" s="38">
        <v>435.0</v>
      </c>
      <c r="I901" s="172">
        <v>0.0</v>
      </c>
      <c r="J901" s="38"/>
      <c r="K901" s="38" t="s">
        <v>11035</v>
      </c>
      <c r="L901" s="38">
        <v>0.0</v>
      </c>
      <c r="M901" s="38">
        <v>24.0</v>
      </c>
    </row>
    <row r="902">
      <c r="A902" s="38">
        <v>901.0</v>
      </c>
      <c r="B902" s="38" t="s">
        <v>11247</v>
      </c>
      <c r="C902" s="38" t="s">
        <v>11248</v>
      </c>
      <c r="D902" s="171" t="s">
        <v>920</v>
      </c>
      <c r="E902" s="171"/>
      <c r="F902" s="38" t="s">
        <v>11036</v>
      </c>
      <c r="G902" s="38" t="s">
        <v>11042</v>
      </c>
      <c r="H902" s="38">
        <v>510.0</v>
      </c>
      <c r="I902" s="172">
        <v>0.0</v>
      </c>
      <c r="J902" s="38"/>
      <c r="K902" s="38" t="s">
        <v>11035</v>
      </c>
      <c r="L902" s="38">
        <v>0.0</v>
      </c>
      <c r="M902" s="38">
        <v>24.0</v>
      </c>
    </row>
    <row r="903">
      <c r="A903" s="38">
        <v>902.0</v>
      </c>
      <c r="B903" s="38" t="s">
        <v>11247</v>
      </c>
      <c r="C903" s="38" t="s">
        <v>11248</v>
      </c>
      <c r="D903" s="171" t="s">
        <v>920</v>
      </c>
      <c r="E903" s="171"/>
      <c r="F903" s="38" t="s">
        <v>11036</v>
      </c>
      <c r="G903" s="38" t="s">
        <v>11042</v>
      </c>
      <c r="H903" s="38">
        <v>542.0</v>
      </c>
      <c r="I903" s="172">
        <v>0.0</v>
      </c>
      <c r="J903" s="38"/>
      <c r="K903" s="38" t="s">
        <v>11035</v>
      </c>
      <c r="L903" s="38">
        <v>0.0</v>
      </c>
      <c r="M903" s="38">
        <v>24.0</v>
      </c>
    </row>
    <row r="904">
      <c r="A904" s="38">
        <v>903.0</v>
      </c>
      <c r="B904" s="38" t="s">
        <v>11249</v>
      </c>
      <c r="C904" s="38" t="s">
        <v>11250</v>
      </c>
      <c r="D904" s="171" t="s">
        <v>920</v>
      </c>
      <c r="E904" s="171"/>
      <c r="F904" s="38" t="s">
        <v>11034</v>
      </c>
      <c r="G904" s="38"/>
      <c r="H904" s="38">
        <v>505.0</v>
      </c>
      <c r="I904" s="172">
        <v>0.0</v>
      </c>
      <c r="J904" s="38"/>
      <c r="K904" s="38" t="s">
        <v>11035</v>
      </c>
      <c r="L904" s="38">
        <v>0.0</v>
      </c>
      <c r="M904" s="38">
        <v>24.0</v>
      </c>
    </row>
    <row r="905">
      <c r="A905" s="38">
        <v>904.0</v>
      </c>
      <c r="B905" s="38" t="s">
        <v>11249</v>
      </c>
      <c r="C905" s="38" t="s">
        <v>11250</v>
      </c>
      <c r="D905" s="171" t="s">
        <v>920</v>
      </c>
      <c r="E905" s="171"/>
      <c r="F905" s="38" t="s">
        <v>11036</v>
      </c>
      <c r="G905" s="38" t="s">
        <v>11038</v>
      </c>
      <c r="H905" s="38">
        <v>435.0</v>
      </c>
      <c r="I905" s="172">
        <v>0.0</v>
      </c>
      <c r="J905" s="38"/>
      <c r="K905" s="38" t="s">
        <v>11035</v>
      </c>
      <c r="L905" s="38">
        <v>0.0</v>
      </c>
      <c r="M905" s="38">
        <v>24.0</v>
      </c>
    </row>
    <row r="906">
      <c r="A906" s="38">
        <v>905.0</v>
      </c>
      <c r="B906" s="38" t="s">
        <v>11249</v>
      </c>
      <c r="C906" s="38" t="s">
        <v>11250</v>
      </c>
      <c r="D906" s="171" t="s">
        <v>920</v>
      </c>
      <c r="E906" s="171"/>
      <c r="F906" s="38" t="s">
        <v>11036</v>
      </c>
      <c r="G906" s="38" t="s">
        <v>11042</v>
      </c>
      <c r="H906" s="38">
        <v>510.0</v>
      </c>
      <c r="I906" s="172">
        <v>0.0</v>
      </c>
      <c r="J906" s="38"/>
      <c r="K906" s="38" t="s">
        <v>11035</v>
      </c>
      <c r="L906" s="38">
        <v>0.0</v>
      </c>
      <c r="M906" s="38">
        <v>24.0</v>
      </c>
    </row>
    <row r="907">
      <c r="A907" s="38">
        <v>906.0</v>
      </c>
      <c r="B907" s="38" t="s">
        <v>11249</v>
      </c>
      <c r="C907" s="38" t="s">
        <v>11250</v>
      </c>
      <c r="D907" s="171" t="s">
        <v>920</v>
      </c>
      <c r="E907" s="171"/>
      <c r="F907" s="38" t="s">
        <v>11036</v>
      </c>
      <c r="G907" s="38" t="s">
        <v>11042</v>
      </c>
      <c r="H907" s="38">
        <v>520.0</v>
      </c>
      <c r="I907" s="172">
        <v>0.0</v>
      </c>
      <c r="J907" s="38"/>
      <c r="K907" s="38" t="s">
        <v>11035</v>
      </c>
      <c r="L907" s="38">
        <v>0.0</v>
      </c>
      <c r="M907" s="38">
        <v>24.0</v>
      </c>
    </row>
    <row r="908">
      <c r="A908" s="38">
        <v>907.0</v>
      </c>
      <c r="B908" s="38" t="s">
        <v>11249</v>
      </c>
      <c r="C908" s="38" t="s">
        <v>11250</v>
      </c>
      <c r="D908" s="171" t="s">
        <v>920</v>
      </c>
      <c r="E908" s="171"/>
      <c r="F908" s="38" t="s">
        <v>11036</v>
      </c>
      <c r="G908" s="38" t="s">
        <v>11042</v>
      </c>
      <c r="H908" s="38">
        <v>542.0</v>
      </c>
      <c r="I908" s="172">
        <v>0.0</v>
      </c>
      <c r="J908" s="38"/>
      <c r="K908" s="38" t="s">
        <v>11035</v>
      </c>
      <c r="L908" s="38">
        <v>0.0</v>
      </c>
      <c r="M908" s="38">
        <v>24.0</v>
      </c>
    </row>
    <row r="909">
      <c r="A909" s="38">
        <v>908.0</v>
      </c>
      <c r="B909" s="38" t="s">
        <v>1459</v>
      </c>
      <c r="C909" s="38" t="s">
        <v>1460</v>
      </c>
      <c r="D909" s="171" t="s">
        <v>920</v>
      </c>
      <c r="E909" s="171"/>
      <c r="F909" s="38" t="s">
        <v>11034</v>
      </c>
      <c r="G909" s="38"/>
      <c r="H909" s="38">
        <v>506.0</v>
      </c>
      <c r="I909" s="172">
        <v>0.0</v>
      </c>
      <c r="J909" s="38"/>
      <c r="K909" s="38" t="s">
        <v>11035</v>
      </c>
      <c r="L909" s="38">
        <v>0.0</v>
      </c>
      <c r="M909" s="38">
        <v>4.0</v>
      </c>
    </row>
    <row r="910">
      <c r="A910" s="38">
        <v>909.0</v>
      </c>
      <c r="B910" s="38" t="s">
        <v>1459</v>
      </c>
      <c r="C910" s="38" t="s">
        <v>1460</v>
      </c>
      <c r="D910" s="171" t="s">
        <v>920</v>
      </c>
      <c r="E910" s="171"/>
      <c r="F910" s="38" t="s">
        <v>11036</v>
      </c>
      <c r="G910" s="38" t="s">
        <v>11038</v>
      </c>
      <c r="H910" s="38">
        <v>453.0</v>
      </c>
      <c r="I910" s="172">
        <v>0.0</v>
      </c>
      <c r="J910" s="38"/>
      <c r="K910" s="38" t="s">
        <v>11035</v>
      </c>
      <c r="L910" s="38">
        <v>0.0</v>
      </c>
      <c r="M910" s="38">
        <v>4.0</v>
      </c>
    </row>
    <row r="911">
      <c r="A911" s="38">
        <v>910.0</v>
      </c>
      <c r="B911" s="38" t="s">
        <v>1459</v>
      </c>
      <c r="C911" s="38" t="s">
        <v>1460</v>
      </c>
      <c r="D911" s="171" t="s">
        <v>920</v>
      </c>
      <c r="E911" s="171"/>
      <c r="F911" s="38" t="s">
        <v>11036</v>
      </c>
      <c r="G911" s="38" t="s">
        <v>11042</v>
      </c>
      <c r="H911" s="38">
        <v>520.0</v>
      </c>
      <c r="I911" s="172">
        <v>0.0</v>
      </c>
      <c r="J911" s="38"/>
      <c r="K911" s="38" t="s">
        <v>11035</v>
      </c>
      <c r="L911" s="38">
        <v>0.0</v>
      </c>
      <c r="M911" s="38">
        <v>4.0</v>
      </c>
    </row>
    <row r="912">
      <c r="A912" s="38">
        <v>911.0</v>
      </c>
      <c r="B912" s="38" t="s">
        <v>1459</v>
      </c>
      <c r="C912" s="38" t="s">
        <v>1460</v>
      </c>
      <c r="D912" s="171" t="s">
        <v>920</v>
      </c>
      <c r="E912" s="171"/>
      <c r="F912" s="38" t="s">
        <v>11036</v>
      </c>
      <c r="G912" s="38" t="s">
        <v>11042</v>
      </c>
      <c r="H912" s="38">
        <v>553.0</v>
      </c>
      <c r="I912" s="172">
        <v>0.0</v>
      </c>
      <c r="J912" s="38"/>
      <c r="K912" s="38" t="s">
        <v>11035</v>
      </c>
      <c r="L912" s="38">
        <v>0.0</v>
      </c>
      <c r="M912" s="38">
        <v>4.0</v>
      </c>
    </row>
    <row r="913">
      <c r="A913" s="38">
        <v>912.0</v>
      </c>
      <c r="B913" s="38" t="s">
        <v>1459</v>
      </c>
      <c r="C913" s="38" t="s">
        <v>11251</v>
      </c>
      <c r="D913" s="171" t="s">
        <v>920</v>
      </c>
      <c r="E913" s="171"/>
      <c r="F913" s="38" t="s">
        <v>11034</v>
      </c>
      <c r="G913" s="38"/>
      <c r="H913" s="38">
        <v>500.0</v>
      </c>
      <c r="I913" s="172">
        <v>0.0</v>
      </c>
      <c r="J913" s="38"/>
      <c r="K913" s="38" t="s">
        <v>11035</v>
      </c>
      <c r="L913" s="38">
        <v>0.0</v>
      </c>
      <c r="M913" s="38">
        <v>5.0</v>
      </c>
    </row>
    <row r="914">
      <c r="A914" s="38">
        <v>913.0</v>
      </c>
      <c r="B914" s="38" t="s">
        <v>1459</v>
      </c>
      <c r="C914" s="38" t="s">
        <v>11251</v>
      </c>
      <c r="D914" s="171" t="s">
        <v>920</v>
      </c>
      <c r="E914" s="171"/>
      <c r="F914" s="38" t="s">
        <v>11036</v>
      </c>
      <c r="G914" s="38" t="s">
        <v>11038</v>
      </c>
      <c r="H914" s="38">
        <v>443.0</v>
      </c>
      <c r="I914" s="172">
        <v>0.0</v>
      </c>
      <c r="J914" s="38"/>
      <c r="K914" s="38" t="s">
        <v>11035</v>
      </c>
      <c r="L914" s="38">
        <v>0.0</v>
      </c>
      <c r="M914" s="38">
        <v>5.0</v>
      </c>
    </row>
    <row r="915">
      <c r="A915" s="38">
        <v>914.0</v>
      </c>
      <c r="B915" s="38" t="s">
        <v>1459</v>
      </c>
      <c r="C915" s="38" t="s">
        <v>11251</v>
      </c>
      <c r="D915" s="171" t="s">
        <v>920</v>
      </c>
      <c r="E915" s="171"/>
      <c r="F915" s="38" t="s">
        <v>11036</v>
      </c>
      <c r="G915" s="38" t="s">
        <v>11038</v>
      </c>
      <c r="H915" s="38">
        <v>518.0</v>
      </c>
      <c r="I915" s="172">
        <v>0.0</v>
      </c>
      <c r="J915" s="38"/>
      <c r="K915" s="38" t="s">
        <v>11035</v>
      </c>
      <c r="L915" s="38">
        <v>0.0</v>
      </c>
      <c r="M915" s="38">
        <v>5.0</v>
      </c>
    </row>
    <row r="916">
      <c r="A916" s="38">
        <v>915.0</v>
      </c>
      <c r="B916" s="38" t="s">
        <v>1459</v>
      </c>
      <c r="C916" s="38" t="s">
        <v>11251</v>
      </c>
      <c r="D916" s="171" t="s">
        <v>920</v>
      </c>
      <c r="E916" s="171"/>
      <c r="F916" s="38" t="s">
        <v>11036</v>
      </c>
      <c r="G916" s="38" t="s">
        <v>11042</v>
      </c>
      <c r="H916" s="38">
        <v>521.0</v>
      </c>
      <c r="I916" s="172">
        <v>0.0</v>
      </c>
      <c r="J916" s="38"/>
      <c r="K916" s="38" t="s">
        <v>11035</v>
      </c>
      <c r="L916" s="38">
        <v>0.0</v>
      </c>
      <c r="M916" s="38">
        <v>5.0</v>
      </c>
    </row>
    <row r="917">
      <c r="A917" s="38">
        <v>916.0</v>
      </c>
      <c r="B917" s="38" t="s">
        <v>1459</v>
      </c>
      <c r="C917" s="38" t="s">
        <v>11251</v>
      </c>
      <c r="D917" s="171" t="s">
        <v>920</v>
      </c>
      <c r="E917" s="171"/>
      <c r="F917" s="38" t="s">
        <v>11036</v>
      </c>
      <c r="G917" s="38" t="s">
        <v>11042</v>
      </c>
      <c r="H917" s="38">
        <v>556.0</v>
      </c>
      <c r="I917" s="172">
        <v>0.0</v>
      </c>
      <c r="J917" s="38"/>
      <c r="K917" s="38" t="s">
        <v>11035</v>
      </c>
      <c r="L917" s="38">
        <v>0.0</v>
      </c>
      <c r="M917" s="38">
        <v>5.0</v>
      </c>
    </row>
    <row r="918">
      <c r="A918" s="38">
        <v>917.0</v>
      </c>
      <c r="B918" s="38" t="s">
        <v>1459</v>
      </c>
      <c r="C918" s="38" t="s">
        <v>11252</v>
      </c>
      <c r="D918" s="171" t="s">
        <v>920</v>
      </c>
      <c r="E918" s="171"/>
      <c r="F918" s="38" t="s">
        <v>11034</v>
      </c>
      <c r="G918" s="38"/>
      <c r="H918" s="38">
        <v>506.0</v>
      </c>
      <c r="I918" s="172">
        <v>0.0</v>
      </c>
      <c r="J918" s="38"/>
      <c r="K918" s="38" t="s">
        <v>11035</v>
      </c>
      <c r="L918" s="38">
        <v>0.0</v>
      </c>
      <c r="M918" s="38">
        <v>24.0</v>
      </c>
    </row>
    <row r="919">
      <c r="A919" s="38">
        <v>918.0</v>
      </c>
      <c r="B919" s="38" t="s">
        <v>1459</v>
      </c>
      <c r="C919" s="38" t="s">
        <v>11252</v>
      </c>
      <c r="D919" s="171" t="s">
        <v>920</v>
      </c>
      <c r="E919" s="171"/>
      <c r="F919" s="38" t="s">
        <v>11036</v>
      </c>
      <c r="G919" s="38" t="s">
        <v>11038</v>
      </c>
      <c r="H919" s="38">
        <v>448.0</v>
      </c>
      <c r="I919" s="172">
        <v>0.0</v>
      </c>
      <c r="J919" s="38"/>
      <c r="K919" s="38" t="s">
        <v>11035</v>
      </c>
      <c r="L919" s="38">
        <v>0.0</v>
      </c>
      <c r="M919" s="38">
        <v>24.0</v>
      </c>
    </row>
    <row r="920">
      <c r="A920" s="38">
        <v>919.0</v>
      </c>
      <c r="B920" s="38" t="s">
        <v>1459</v>
      </c>
      <c r="C920" s="38" t="s">
        <v>11252</v>
      </c>
      <c r="D920" s="171" t="s">
        <v>920</v>
      </c>
      <c r="E920" s="171"/>
      <c r="F920" s="38" t="s">
        <v>11036</v>
      </c>
      <c r="G920" s="38" t="s">
        <v>11042</v>
      </c>
      <c r="H920" s="38">
        <v>525.0</v>
      </c>
      <c r="I920" s="172">
        <v>0.0</v>
      </c>
      <c r="J920" s="38"/>
      <c r="K920" s="38" t="s">
        <v>11035</v>
      </c>
      <c r="L920" s="38">
        <v>0.0</v>
      </c>
      <c r="M920" s="38">
        <v>24.0</v>
      </c>
    </row>
    <row r="921">
      <c r="A921" s="38">
        <v>920.0</v>
      </c>
      <c r="B921" s="38" t="s">
        <v>1459</v>
      </c>
      <c r="C921" s="38" t="s">
        <v>11252</v>
      </c>
      <c r="D921" s="171" t="s">
        <v>920</v>
      </c>
      <c r="E921" s="171"/>
      <c r="F921" s="38" t="s">
        <v>11036</v>
      </c>
      <c r="G921" s="38" t="s">
        <v>11042</v>
      </c>
      <c r="H921" s="38">
        <v>565.0</v>
      </c>
      <c r="I921" s="172">
        <v>0.0</v>
      </c>
      <c r="J921" s="38"/>
      <c r="K921" s="38" t="s">
        <v>11035</v>
      </c>
      <c r="L921" s="38">
        <v>0.0</v>
      </c>
      <c r="M921" s="38">
        <v>24.0</v>
      </c>
    </row>
    <row r="922">
      <c r="A922" s="38">
        <v>921.0</v>
      </c>
      <c r="B922" s="38" t="s">
        <v>1459</v>
      </c>
      <c r="C922" s="38" t="s">
        <v>11253</v>
      </c>
      <c r="D922" s="171" t="s">
        <v>920</v>
      </c>
      <c r="E922" s="171"/>
      <c r="F922" s="38" t="s">
        <v>11034</v>
      </c>
      <c r="G922" s="38"/>
      <c r="H922" s="38">
        <v>506.0</v>
      </c>
      <c r="I922" s="172">
        <v>0.0</v>
      </c>
      <c r="J922" s="38"/>
      <c r="K922" s="38" t="s">
        <v>11035</v>
      </c>
      <c r="L922" s="38">
        <v>0.0</v>
      </c>
      <c r="M922" s="38">
        <v>24.0</v>
      </c>
    </row>
    <row r="923">
      <c r="A923" s="38">
        <v>922.0</v>
      </c>
      <c r="B923" s="38" t="s">
        <v>1459</v>
      </c>
      <c r="C923" s="38" t="s">
        <v>11253</v>
      </c>
      <c r="D923" s="171" t="s">
        <v>920</v>
      </c>
      <c r="E923" s="171"/>
      <c r="F923" s="38" t="s">
        <v>11036</v>
      </c>
      <c r="G923" s="38" t="s">
        <v>11038</v>
      </c>
      <c r="H923" s="38">
        <v>453.0</v>
      </c>
      <c r="I923" s="172">
        <v>0.0</v>
      </c>
      <c r="J923" s="38"/>
      <c r="K923" s="38" t="s">
        <v>11035</v>
      </c>
      <c r="L923" s="38">
        <v>0.0</v>
      </c>
      <c r="M923" s="38">
        <v>24.0</v>
      </c>
    </row>
    <row r="924">
      <c r="A924" s="38">
        <v>923.0</v>
      </c>
      <c r="B924" s="38" t="s">
        <v>1459</v>
      </c>
      <c r="C924" s="38" t="s">
        <v>11253</v>
      </c>
      <c r="D924" s="171" t="s">
        <v>920</v>
      </c>
      <c r="E924" s="171"/>
      <c r="F924" s="38" t="s">
        <v>11036</v>
      </c>
      <c r="G924" s="38" t="s">
        <v>11042</v>
      </c>
      <c r="H924" s="38">
        <v>523.0</v>
      </c>
      <c r="I924" s="172">
        <v>0.0</v>
      </c>
      <c r="J924" s="38"/>
      <c r="K924" s="38" t="s">
        <v>11035</v>
      </c>
      <c r="L924" s="38">
        <v>0.0</v>
      </c>
      <c r="M924" s="38">
        <v>24.0</v>
      </c>
    </row>
    <row r="925">
      <c r="A925" s="38">
        <v>924.0</v>
      </c>
      <c r="B925" s="38" t="s">
        <v>1459</v>
      </c>
      <c r="C925" s="38" t="s">
        <v>11253</v>
      </c>
      <c r="D925" s="171" t="s">
        <v>920</v>
      </c>
      <c r="E925" s="171"/>
      <c r="F925" s="38" t="s">
        <v>11036</v>
      </c>
      <c r="G925" s="38" t="s">
        <v>11042</v>
      </c>
      <c r="H925" s="38">
        <v>546.0</v>
      </c>
      <c r="I925" s="172">
        <v>0.0</v>
      </c>
      <c r="J925" s="38"/>
      <c r="K925" s="38" t="s">
        <v>11035</v>
      </c>
      <c r="L925" s="38">
        <v>0.0</v>
      </c>
      <c r="M925" s="38">
        <v>24.0</v>
      </c>
    </row>
    <row r="926">
      <c r="A926" s="38">
        <v>925.0</v>
      </c>
      <c r="B926" s="38" t="s">
        <v>1459</v>
      </c>
      <c r="C926" s="38" t="s">
        <v>11253</v>
      </c>
      <c r="D926" s="171" t="s">
        <v>920</v>
      </c>
      <c r="E926" s="171"/>
      <c r="F926" s="38" t="s">
        <v>11036</v>
      </c>
      <c r="G926" s="38" t="s">
        <v>11042</v>
      </c>
      <c r="H926" s="38">
        <v>565.0</v>
      </c>
      <c r="I926" s="172">
        <v>0.0</v>
      </c>
      <c r="J926" s="38"/>
      <c r="K926" s="38" t="s">
        <v>11035</v>
      </c>
      <c r="L926" s="38">
        <v>0.0</v>
      </c>
      <c r="M926" s="38">
        <v>24.0</v>
      </c>
    </row>
    <row r="927">
      <c r="A927" s="38">
        <v>926.0</v>
      </c>
      <c r="B927" s="38" t="s">
        <v>1459</v>
      </c>
      <c r="C927" s="38" t="s">
        <v>11254</v>
      </c>
      <c r="D927" s="171" t="s">
        <v>920</v>
      </c>
      <c r="E927" s="171"/>
      <c r="F927" s="38" t="s">
        <v>11034</v>
      </c>
      <c r="G927" s="38"/>
      <c r="H927" s="38">
        <v>507.0</v>
      </c>
      <c r="I927" s="172">
        <v>0.0</v>
      </c>
      <c r="J927" s="38"/>
      <c r="K927" s="38" t="s">
        <v>11035</v>
      </c>
      <c r="L927" s="38">
        <v>0.0</v>
      </c>
      <c r="M927" s="38">
        <v>24.0</v>
      </c>
    </row>
    <row r="928">
      <c r="A928" s="38">
        <v>927.0</v>
      </c>
      <c r="B928" s="38" t="s">
        <v>1459</v>
      </c>
      <c r="C928" s="38" t="s">
        <v>11254</v>
      </c>
      <c r="D928" s="171" t="s">
        <v>920</v>
      </c>
      <c r="E928" s="171"/>
      <c r="F928" s="38" t="s">
        <v>11036</v>
      </c>
      <c r="G928" s="38" t="s">
        <v>11038</v>
      </c>
      <c r="H928" s="38">
        <v>455.0</v>
      </c>
      <c r="I928" s="172">
        <v>0.0</v>
      </c>
      <c r="J928" s="38"/>
      <c r="K928" s="38" t="s">
        <v>11035</v>
      </c>
      <c r="L928" s="38">
        <v>0.0</v>
      </c>
      <c r="M928" s="38">
        <v>24.0</v>
      </c>
    </row>
    <row r="929">
      <c r="A929" s="38">
        <v>928.0</v>
      </c>
      <c r="B929" s="38" t="s">
        <v>1459</v>
      </c>
      <c r="C929" s="38" t="s">
        <v>11254</v>
      </c>
      <c r="D929" s="171" t="s">
        <v>920</v>
      </c>
      <c r="E929" s="171"/>
      <c r="F929" s="38" t="s">
        <v>11036</v>
      </c>
      <c r="G929" s="38" t="s">
        <v>11042</v>
      </c>
      <c r="H929" s="38">
        <v>520.0</v>
      </c>
      <c r="I929" s="172">
        <v>0.0</v>
      </c>
      <c r="J929" s="38"/>
      <c r="K929" s="38" t="s">
        <v>11035</v>
      </c>
      <c r="L929" s="38">
        <v>0.0</v>
      </c>
      <c r="M929" s="38">
        <v>24.0</v>
      </c>
    </row>
    <row r="930">
      <c r="A930" s="38">
        <v>929.0</v>
      </c>
      <c r="B930" s="38" t="s">
        <v>1459</v>
      </c>
      <c r="C930" s="38" t="s">
        <v>11254</v>
      </c>
      <c r="D930" s="171" t="s">
        <v>920</v>
      </c>
      <c r="E930" s="171"/>
      <c r="F930" s="38" t="s">
        <v>11036</v>
      </c>
      <c r="G930" s="38" t="s">
        <v>11042</v>
      </c>
      <c r="H930" s="38">
        <v>526.0</v>
      </c>
      <c r="I930" s="172">
        <v>0.0</v>
      </c>
      <c r="J930" s="38"/>
      <c r="K930" s="38" t="s">
        <v>11035</v>
      </c>
      <c r="L930" s="38">
        <v>0.0</v>
      </c>
      <c r="M930" s="38">
        <v>24.0</v>
      </c>
    </row>
    <row r="931">
      <c r="A931" s="38">
        <v>930.0</v>
      </c>
      <c r="B931" s="38" t="s">
        <v>11255</v>
      </c>
      <c r="C931" s="38" t="s">
        <v>11256</v>
      </c>
      <c r="D931" s="171" t="s">
        <v>920</v>
      </c>
      <c r="E931" s="171"/>
      <c r="F931" s="38" t="s">
        <v>11034</v>
      </c>
      <c r="G931" s="38"/>
      <c r="H931" s="38">
        <v>520.0</v>
      </c>
      <c r="I931" s="172">
        <v>0.0</v>
      </c>
      <c r="J931" s="38"/>
      <c r="K931" s="38" t="s">
        <v>11035</v>
      </c>
      <c r="L931" s="38">
        <v>0.0</v>
      </c>
      <c r="M931" s="38">
        <v>5.0</v>
      </c>
    </row>
    <row r="932">
      <c r="A932" s="38">
        <v>931.0</v>
      </c>
      <c r="B932" s="38" t="s">
        <v>11255</v>
      </c>
      <c r="C932" s="38" t="s">
        <v>11256</v>
      </c>
      <c r="D932" s="171" t="s">
        <v>920</v>
      </c>
      <c r="E932" s="171"/>
      <c r="F932" s="38" t="s">
        <v>11036</v>
      </c>
      <c r="G932" s="38" t="s">
        <v>11038</v>
      </c>
      <c r="H932" s="38">
        <v>447.0</v>
      </c>
      <c r="I932" s="172">
        <v>0.0</v>
      </c>
      <c r="J932" s="38"/>
      <c r="K932" s="38" t="s">
        <v>11035</v>
      </c>
      <c r="L932" s="38">
        <v>0.0</v>
      </c>
      <c r="M932" s="38">
        <v>5.0</v>
      </c>
    </row>
    <row r="933">
      <c r="A933" s="38">
        <v>932.0</v>
      </c>
      <c r="B933" s="38" t="s">
        <v>11255</v>
      </c>
      <c r="C933" s="38" t="s">
        <v>11256</v>
      </c>
      <c r="D933" s="171" t="s">
        <v>920</v>
      </c>
      <c r="E933" s="171"/>
      <c r="F933" s="38" t="s">
        <v>11036</v>
      </c>
      <c r="G933" s="38" t="s">
        <v>11042</v>
      </c>
      <c r="H933" s="38">
        <v>559.0</v>
      </c>
      <c r="I933" s="172">
        <v>0.0</v>
      </c>
      <c r="J933" s="38"/>
      <c r="K933" s="38" t="s">
        <v>11035</v>
      </c>
      <c r="L933" s="38">
        <v>0.0</v>
      </c>
      <c r="M933" s="38">
        <v>5.0</v>
      </c>
    </row>
    <row r="934">
      <c r="A934" s="38">
        <v>933.0</v>
      </c>
      <c r="B934" s="38" t="s">
        <v>11255</v>
      </c>
      <c r="C934" s="38" t="s">
        <v>11256</v>
      </c>
      <c r="D934" s="171" t="s">
        <v>920</v>
      </c>
      <c r="E934" s="171"/>
      <c r="F934" s="38" t="s">
        <v>11036</v>
      </c>
      <c r="G934" s="38" t="s">
        <v>11042</v>
      </c>
      <c r="H934" s="38">
        <v>620.0</v>
      </c>
      <c r="I934" s="172">
        <v>0.0</v>
      </c>
      <c r="J934" s="38"/>
      <c r="K934" s="38" t="s">
        <v>11035</v>
      </c>
      <c r="L934" s="38">
        <v>0.0</v>
      </c>
      <c r="M934" s="38">
        <v>5.0</v>
      </c>
    </row>
    <row r="935">
      <c r="A935" s="38">
        <v>934.0</v>
      </c>
      <c r="B935" s="38" t="s">
        <v>11257</v>
      </c>
      <c r="C935" s="38" t="s">
        <v>9003</v>
      </c>
      <c r="D935" s="171" t="s">
        <v>920</v>
      </c>
      <c r="E935" s="171"/>
      <c r="F935" s="38" t="s">
        <v>11034</v>
      </c>
      <c r="G935" s="38"/>
      <c r="H935" s="38">
        <v>500.0</v>
      </c>
      <c r="I935" s="172">
        <v>0.0</v>
      </c>
      <c r="J935" s="38"/>
      <c r="K935" s="38" t="s">
        <v>11035</v>
      </c>
      <c r="L935" s="38">
        <v>0.0</v>
      </c>
      <c r="M935" s="38">
        <v>5.0</v>
      </c>
    </row>
    <row r="936">
      <c r="A936" s="38">
        <v>935.0</v>
      </c>
      <c r="B936" s="38" t="s">
        <v>11257</v>
      </c>
      <c r="C936" s="38" t="s">
        <v>9003</v>
      </c>
      <c r="D936" s="171" t="s">
        <v>920</v>
      </c>
      <c r="E936" s="171"/>
      <c r="F936" s="38" t="s">
        <v>11036</v>
      </c>
      <c r="G936" s="38" t="s">
        <v>11038</v>
      </c>
      <c r="H936" s="38">
        <v>443.0</v>
      </c>
      <c r="I936" s="172">
        <v>0.0</v>
      </c>
      <c r="J936" s="38"/>
      <c r="K936" s="38" t="s">
        <v>11035</v>
      </c>
      <c r="L936" s="38">
        <v>0.0</v>
      </c>
      <c r="M936" s="38">
        <v>5.0</v>
      </c>
    </row>
    <row r="937">
      <c r="A937" s="38">
        <v>936.0</v>
      </c>
      <c r="B937" s="38" t="s">
        <v>11257</v>
      </c>
      <c r="C937" s="38" t="s">
        <v>9003</v>
      </c>
      <c r="D937" s="171" t="s">
        <v>920</v>
      </c>
      <c r="E937" s="171"/>
      <c r="F937" s="38" t="s">
        <v>11036</v>
      </c>
      <c r="G937" s="38" t="s">
        <v>11042</v>
      </c>
      <c r="H937" s="38">
        <v>523.0</v>
      </c>
      <c r="I937" s="172">
        <v>0.0</v>
      </c>
      <c r="J937" s="38"/>
      <c r="K937" s="38" t="s">
        <v>11035</v>
      </c>
      <c r="L937" s="38">
        <v>0.0</v>
      </c>
      <c r="M937" s="38">
        <v>5.0</v>
      </c>
    </row>
    <row r="938">
      <c r="A938" s="38">
        <v>937.0</v>
      </c>
      <c r="B938" s="38" t="s">
        <v>11257</v>
      </c>
      <c r="C938" s="38" t="s">
        <v>9003</v>
      </c>
      <c r="D938" s="171" t="s">
        <v>920</v>
      </c>
      <c r="E938" s="171"/>
      <c r="F938" s="38" t="s">
        <v>11036</v>
      </c>
      <c r="G938" s="38" t="s">
        <v>11042</v>
      </c>
      <c r="H938" s="38">
        <v>565.0</v>
      </c>
      <c r="I938" s="172">
        <v>0.0</v>
      </c>
      <c r="J938" s="38"/>
      <c r="K938" s="38" t="s">
        <v>11035</v>
      </c>
      <c r="L938" s="38">
        <v>0.0</v>
      </c>
      <c r="M938" s="38">
        <v>5.0</v>
      </c>
    </row>
    <row r="939">
      <c r="A939" s="38">
        <v>938.0</v>
      </c>
      <c r="B939" s="38" t="s">
        <v>11258</v>
      </c>
      <c r="C939" s="38" t="s">
        <v>11259</v>
      </c>
      <c r="D939" s="171" t="s">
        <v>920</v>
      </c>
      <c r="E939" s="171"/>
      <c r="F939" s="38" t="s">
        <v>11034</v>
      </c>
      <c r="G939" s="38"/>
      <c r="H939" s="38">
        <v>507.0</v>
      </c>
      <c r="I939" s="172">
        <v>0.0</v>
      </c>
      <c r="J939" s="38"/>
      <c r="K939" s="38" t="s">
        <v>11035</v>
      </c>
      <c r="L939" s="38">
        <v>0.0</v>
      </c>
      <c r="M939" s="38">
        <v>4.0</v>
      </c>
    </row>
    <row r="940">
      <c r="A940" s="38">
        <v>939.0</v>
      </c>
      <c r="B940" s="38" t="s">
        <v>11258</v>
      </c>
      <c r="C940" s="38" t="s">
        <v>11259</v>
      </c>
      <c r="D940" s="171" t="s">
        <v>920</v>
      </c>
      <c r="E940" s="171"/>
      <c r="F940" s="38" t="s">
        <v>11036</v>
      </c>
      <c r="G940" s="38" t="s">
        <v>11038</v>
      </c>
      <c r="H940" s="38">
        <v>460.0</v>
      </c>
      <c r="I940" s="172">
        <v>0.0</v>
      </c>
      <c r="J940" s="38"/>
      <c r="K940" s="38" t="s">
        <v>11035</v>
      </c>
      <c r="L940" s="38">
        <v>0.0</v>
      </c>
      <c r="M940" s="38">
        <v>4.0</v>
      </c>
    </row>
    <row r="941">
      <c r="A941" s="38">
        <v>940.0</v>
      </c>
      <c r="B941" s="38" t="s">
        <v>11258</v>
      </c>
      <c r="C941" s="38" t="s">
        <v>11259</v>
      </c>
      <c r="D941" s="171" t="s">
        <v>920</v>
      </c>
      <c r="E941" s="171"/>
      <c r="F941" s="38" t="s">
        <v>11036</v>
      </c>
      <c r="G941" s="38" t="s">
        <v>11042</v>
      </c>
      <c r="H941" s="38">
        <v>523.0</v>
      </c>
      <c r="I941" s="172">
        <v>0.0</v>
      </c>
      <c r="J941" s="38"/>
      <c r="K941" s="38" t="s">
        <v>11035</v>
      </c>
      <c r="L941" s="38">
        <v>0.0</v>
      </c>
      <c r="M941" s="38">
        <v>4.0</v>
      </c>
    </row>
    <row r="942">
      <c r="A942" s="38">
        <v>941.0</v>
      </c>
      <c r="B942" s="38" t="s">
        <v>11258</v>
      </c>
      <c r="C942" s="38" t="s">
        <v>11259</v>
      </c>
      <c r="D942" s="171" t="s">
        <v>920</v>
      </c>
      <c r="E942" s="171"/>
      <c r="F942" s="38" t="s">
        <v>11036</v>
      </c>
      <c r="G942" s="38" t="s">
        <v>11042</v>
      </c>
      <c r="H942" s="38">
        <v>561.0</v>
      </c>
      <c r="I942" s="172">
        <v>0.0</v>
      </c>
      <c r="J942" s="38"/>
      <c r="K942" s="38" t="s">
        <v>11035</v>
      </c>
      <c r="L942" s="38">
        <v>0.0</v>
      </c>
      <c r="M942" s="38">
        <v>4.0</v>
      </c>
    </row>
    <row r="943">
      <c r="A943" s="38">
        <v>942.0</v>
      </c>
      <c r="B943" s="38" t="s">
        <v>11260</v>
      </c>
      <c r="C943" s="38" t="s">
        <v>11261</v>
      </c>
      <c r="D943" s="171" t="s">
        <v>920</v>
      </c>
      <c r="E943" s="171"/>
      <c r="F943" s="38" t="s">
        <v>11034</v>
      </c>
      <c r="G943" s="38"/>
      <c r="H943" s="38">
        <v>485.0</v>
      </c>
      <c r="I943" s="172">
        <v>0.0</v>
      </c>
      <c r="J943" s="38"/>
      <c r="K943" s="38" t="s">
        <v>11035</v>
      </c>
      <c r="L943" s="38">
        <v>0.0</v>
      </c>
      <c r="M943" s="38">
        <v>5.0</v>
      </c>
    </row>
    <row r="944">
      <c r="A944" s="38">
        <v>943.0</v>
      </c>
      <c r="B944" s="38" t="s">
        <v>11260</v>
      </c>
      <c r="C944" s="38" t="s">
        <v>11261</v>
      </c>
      <c r="D944" s="171" t="s">
        <v>920</v>
      </c>
      <c r="E944" s="171"/>
      <c r="F944" s="38" t="s">
        <v>11036</v>
      </c>
      <c r="G944" s="38" t="s">
        <v>11038</v>
      </c>
      <c r="H944" s="38">
        <v>435.0</v>
      </c>
      <c r="I944" s="172">
        <v>0.0</v>
      </c>
      <c r="J944" s="38"/>
      <c r="K944" s="38" t="s">
        <v>11035</v>
      </c>
      <c r="L944" s="38">
        <v>0.0</v>
      </c>
      <c r="M944" s="38">
        <v>5.0</v>
      </c>
    </row>
    <row r="945">
      <c r="A945" s="38">
        <v>944.0</v>
      </c>
      <c r="B945" s="38" t="s">
        <v>11260</v>
      </c>
      <c r="C945" s="38" t="s">
        <v>11261</v>
      </c>
      <c r="D945" s="171" t="s">
        <v>920</v>
      </c>
      <c r="E945" s="171"/>
      <c r="F945" s="38" t="s">
        <v>11036</v>
      </c>
      <c r="G945" s="38" t="s">
        <v>11041</v>
      </c>
      <c r="H945" s="38">
        <v>520.0</v>
      </c>
      <c r="I945" s="172">
        <v>0.0</v>
      </c>
      <c r="J945" s="38"/>
      <c r="K945" s="38" t="s">
        <v>11035</v>
      </c>
      <c r="L945" s="38">
        <v>0.0</v>
      </c>
      <c r="M945" s="38">
        <v>5.0</v>
      </c>
    </row>
    <row r="946">
      <c r="A946" s="38">
        <v>945.0</v>
      </c>
      <c r="B946" s="38" t="s">
        <v>11262</v>
      </c>
      <c r="C946" s="38" t="s">
        <v>11263</v>
      </c>
      <c r="D946" s="171" t="s">
        <v>920</v>
      </c>
      <c r="E946" s="171"/>
      <c r="F946" s="38" t="s">
        <v>11034</v>
      </c>
      <c r="G946" s="38"/>
      <c r="H946" s="38">
        <v>512.0</v>
      </c>
      <c r="I946" s="172">
        <v>0.0</v>
      </c>
      <c r="J946" s="38"/>
      <c r="K946" s="38" t="s">
        <v>11035</v>
      </c>
      <c r="L946" s="38">
        <v>0.0</v>
      </c>
      <c r="M946" s="38">
        <v>22.0</v>
      </c>
    </row>
    <row r="947">
      <c r="A947" s="38">
        <v>946.0</v>
      </c>
      <c r="B947" s="38" t="s">
        <v>11262</v>
      </c>
      <c r="C947" s="38" t="s">
        <v>11263</v>
      </c>
      <c r="D947" s="171" t="s">
        <v>920</v>
      </c>
      <c r="E947" s="171"/>
      <c r="F947" s="38" t="s">
        <v>11036</v>
      </c>
      <c r="G947" s="38" t="s">
        <v>11038</v>
      </c>
      <c r="H947" s="38">
        <v>450.0</v>
      </c>
      <c r="I947" s="172">
        <v>0.0</v>
      </c>
      <c r="J947" s="38"/>
      <c r="K947" s="38" t="s">
        <v>11035</v>
      </c>
      <c r="L947" s="38">
        <v>0.0</v>
      </c>
      <c r="M947" s="38">
        <v>22.0</v>
      </c>
    </row>
    <row r="948">
      <c r="A948" s="38">
        <v>947.0</v>
      </c>
      <c r="B948" s="38" t="s">
        <v>11262</v>
      </c>
      <c r="C948" s="38" t="s">
        <v>11263</v>
      </c>
      <c r="D948" s="171" t="s">
        <v>920</v>
      </c>
      <c r="E948" s="171"/>
      <c r="F948" s="38" t="s">
        <v>11036</v>
      </c>
      <c r="G948" s="38" t="s">
        <v>11042</v>
      </c>
      <c r="H948" s="38">
        <v>523.0</v>
      </c>
      <c r="I948" s="172">
        <v>0.0</v>
      </c>
      <c r="J948" s="38"/>
      <c r="K948" s="38" t="s">
        <v>11035</v>
      </c>
      <c r="L948" s="38">
        <v>0.0</v>
      </c>
      <c r="M948" s="38">
        <v>22.0</v>
      </c>
    </row>
    <row r="949">
      <c r="A949" s="38">
        <v>948.0</v>
      </c>
      <c r="B949" s="38" t="s">
        <v>11262</v>
      </c>
      <c r="C949" s="38" t="s">
        <v>11263</v>
      </c>
      <c r="D949" s="171" t="s">
        <v>920</v>
      </c>
      <c r="E949" s="171"/>
      <c r="F949" s="38" t="s">
        <v>11036</v>
      </c>
      <c r="G949" s="38" t="s">
        <v>11042</v>
      </c>
      <c r="H949" s="38">
        <v>556.0</v>
      </c>
      <c r="I949" s="172">
        <v>0.0</v>
      </c>
      <c r="J949" s="38"/>
      <c r="K949" s="38" t="s">
        <v>11035</v>
      </c>
      <c r="L949" s="38">
        <v>0.0</v>
      </c>
      <c r="M949" s="38">
        <v>22.0</v>
      </c>
    </row>
    <row r="950">
      <c r="A950" s="38">
        <v>949.0</v>
      </c>
      <c r="B950" s="38" t="s">
        <v>1265</v>
      </c>
      <c r="C950" s="38" t="s">
        <v>11264</v>
      </c>
      <c r="D950" s="171" t="s">
        <v>920</v>
      </c>
      <c r="E950" s="171"/>
      <c r="F950" s="38" t="s">
        <v>11034</v>
      </c>
      <c r="G950" s="38"/>
      <c r="H950" s="38">
        <v>509.0</v>
      </c>
      <c r="I950" s="172">
        <v>0.0</v>
      </c>
      <c r="J950" s="38"/>
      <c r="K950" s="38" t="s">
        <v>11035</v>
      </c>
      <c r="L950" s="38">
        <v>0.0</v>
      </c>
      <c r="M950" s="38">
        <v>4.0</v>
      </c>
    </row>
    <row r="951">
      <c r="A951" s="38">
        <v>950.0</v>
      </c>
      <c r="B951" s="38" t="s">
        <v>1265</v>
      </c>
      <c r="C951" s="38" t="s">
        <v>11264</v>
      </c>
      <c r="D951" s="171" t="s">
        <v>920</v>
      </c>
      <c r="E951" s="171"/>
      <c r="F951" s="38" t="s">
        <v>11036</v>
      </c>
      <c r="G951" s="38" t="s">
        <v>11038</v>
      </c>
      <c r="H951" s="38">
        <v>450.0</v>
      </c>
      <c r="I951" s="172">
        <v>0.0</v>
      </c>
      <c r="J951" s="38"/>
      <c r="K951" s="38" t="s">
        <v>11035</v>
      </c>
      <c r="L951" s="38">
        <v>0.0</v>
      </c>
      <c r="M951" s="38">
        <v>4.0</v>
      </c>
    </row>
    <row r="952">
      <c r="A952" s="38">
        <v>951.0</v>
      </c>
      <c r="B952" s="38" t="s">
        <v>1265</v>
      </c>
      <c r="C952" s="38" t="s">
        <v>11264</v>
      </c>
      <c r="D952" s="171" t="s">
        <v>920</v>
      </c>
      <c r="E952" s="171"/>
      <c r="F952" s="38" t="s">
        <v>11036</v>
      </c>
      <c r="G952" s="38" t="s">
        <v>11041</v>
      </c>
      <c r="H952" s="38">
        <v>521.0</v>
      </c>
      <c r="I952" s="172">
        <v>0.0</v>
      </c>
      <c r="J952" s="38"/>
      <c r="K952" s="38" t="s">
        <v>11035</v>
      </c>
      <c r="L952" s="38">
        <v>0.0</v>
      </c>
      <c r="M952" s="38">
        <v>4.0</v>
      </c>
    </row>
    <row r="953">
      <c r="A953" s="38">
        <v>952.0</v>
      </c>
      <c r="B953" s="38" t="s">
        <v>1265</v>
      </c>
      <c r="C953" s="38" t="s">
        <v>11265</v>
      </c>
      <c r="D953" s="171" t="s">
        <v>920</v>
      </c>
      <c r="E953" s="171"/>
      <c r="F953" s="38" t="s">
        <v>11034</v>
      </c>
      <c r="G953" s="38"/>
      <c r="H953" s="38">
        <v>489.0</v>
      </c>
      <c r="I953" s="172">
        <v>0.0</v>
      </c>
      <c r="J953" s="38"/>
      <c r="K953" s="38" t="s">
        <v>11035</v>
      </c>
      <c r="L953" s="38">
        <v>0.0</v>
      </c>
      <c r="M953" s="38">
        <v>4.0</v>
      </c>
    </row>
    <row r="954">
      <c r="A954" s="38">
        <v>953.0</v>
      </c>
      <c r="B954" s="38" t="s">
        <v>1265</v>
      </c>
      <c r="C954" s="38" t="s">
        <v>11265</v>
      </c>
      <c r="D954" s="171" t="s">
        <v>920</v>
      </c>
      <c r="E954" s="171"/>
      <c r="F954" s="38" t="s">
        <v>11036</v>
      </c>
      <c r="G954" s="38" t="s">
        <v>11038</v>
      </c>
      <c r="H954" s="38">
        <v>447.0</v>
      </c>
      <c r="I954" s="172">
        <v>0.0</v>
      </c>
      <c r="J954" s="38"/>
      <c r="K954" s="38" t="s">
        <v>11035</v>
      </c>
      <c r="L954" s="38">
        <v>0.0</v>
      </c>
      <c r="M954" s="38">
        <v>4.0</v>
      </c>
    </row>
    <row r="955">
      <c r="A955" s="38">
        <v>954.0</v>
      </c>
      <c r="B955" s="38" t="s">
        <v>1265</v>
      </c>
      <c r="C955" s="38" t="s">
        <v>11265</v>
      </c>
      <c r="D955" s="171" t="s">
        <v>920</v>
      </c>
      <c r="E955" s="171"/>
      <c r="F955" s="38" t="s">
        <v>11036</v>
      </c>
      <c r="G955" s="38" t="s">
        <v>11041</v>
      </c>
      <c r="H955" s="38">
        <v>517.0</v>
      </c>
      <c r="I955" s="172">
        <v>0.0</v>
      </c>
      <c r="J955" s="38"/>
      <c r="K955" s="38" t="s">
        <v>11035</v>
      </c>
      <c r="L955" s="38">
        <v>0.0</v>
      </c>
      <c r="M955" s="38">
        <v>4.0</v>
      </c>
    </row>
    <row r="956">
      <c r="A956" s="38">
        <v>955.0</v>
      </c>
      <c r="B956" s="38" t="s">
        <v>1265</v>
      </c>
      <c r="C956" s="38" t="s">
        <v>1266</v>
      </c>
      <c r="D956" s="171" t="s">
        <v>920</v>
      </c>
      <c r="E956" s="171"/>
      <c r="F956" s="38" t="s">
        <v>11034</v>
      </c>
      <c r="G956" s="38"/>
      <c r="H956" s="38">
        <v>488.0</v>
      </c>
      <c r="I956" s="172">
        <v>0.0</v>
      </c>
      <c r="J956" s="38"/>
      <c r="K956" s="38" t="s">
        <v>11035</v>
      </c>
      <c r="L956" s="38">
        <v>0.0</v>
      </c>
      <c r="M956" s="38">
        <v>4.0</v>
      </c>
    </row>
    <row r="957">
      <c r="A957" s="38">
        <v>956.0</v>
      </c>
      <c r="B957" s="38" t="s">
        <v>1265</v>
      </c>
      <c r="C957" s="38" t="s">
        <v>1266</v>
      </c>
      <c r="D957" s="171" t="s">
        <v>920</v>
      </c>
      <c r="E957" s="171"/>
      <c r="F957" s="38" t="s">
        <v>11036</v>
      </c>
      <c r="G957" s="38" t="s">
        <v>11038</v>
      </c>
      <c r="H957" s="38">
        <v>428.0</v>
      </c>
      <c r="I957" s="172">
        <v>0.0</v>
      </c>
      <c r="J957" s="38"/>
      <c r="K957" s="38" t="s">
        <v>11035</v>
      </c>
      <c r="L957" s="38">
        <v>0.0</v>
      </c>
      <c r="M957" s="38">
        <v>4.0</v>
      </c>
    </row>
    <row r="958">
      <c r="A958" s="38">
        <v>957.0</v>
      </c>
      <c r="B958" s="38" t="s">
        <v>1265</v>
      </c>
      <c r="C958" s="38" t="s">
        <v>1266</v>
      </c>
      <c r="D958" s="171" t="s">
        <v>920</v>
      </c>
      <c r="E958" s="171"/>
      <c r="F958" s="38" t="s">
        <v>11036</v>
      </c>
      <c r="G958" s="38" t="s">
        <v>11041</v>
      </c>
      <c r="H958" s="38">
        <v>511.0</v>
      </c>
      <c r="I958" s="172">
        <v>0.0</v>
      </c>
      <c r="J958" s="38"/>
      <c r="K958" s="38" t="s">
        <v>11035</v>
      </c>
      <c r="L958" s="38">
        <v>0.0</v>
      </c>
      <c r="M958" s="38">
        <v>4.0</v>
      </c>
    </row>
    <row r="959">
      <c r="A959" s="38">
        <v>958.0</v>
      </c>
      <c r="B959" s="38" t="s">
        <v>1310</v>
      </c>
      <c r="C959" s="38" t="s">
        <v>1311</v>
      </c>
      <c r="D959" s="171" t="s">
        <v>920</v>
      </c>
      <c r="E959" s="171"/>
      <c r="F959" s="38" t="s">
        <v>11034</v>
      </c>
      <c r="G959" s="38"/>
      <c r="H959" s="38">
        <v>494.0</v>
      </c>
      <c r="I959" s="172">
        <v>0.0</v>
      </c>
      <c r="J959" s="38"/>
      <c r="K959" s="38" t="s">
        <v>11035</v>
      </c>
      <c r="L959" s="38">
        <v>0.0</v>
      </c>
      <c r="M959" s="38">
        <v>4.0</v>
      </c>
    </row>
    <row r="960">
      <c r="A960" s="38">
        <v>959.0</v>
      </c>
      <c r="B960" s="38" t="s">
        <v>1310</v>
      </c>
      <c r="C960" s="38" t="s">
        <v>1311</v>
      </c>
      <c r="D960" s="171" t="s">
        <v>920</v>
      </c>
      <c r="E960" s="171"/>
      <c r="F960" s="38" t="s">
        <v>11036</v>
      </c>
      <c r="G960" s="38" t="s">
        <v>11038</v>
      </c>
      <c r="H960" s="38">
        <v>450.0</v>
      </c>
      <c r="I960" s="172">
        <v>0.0</v>
      </c>
      <c r="J960" s="38"/>
      <c r="K960" s="38" t="s">
        <v>11035</v>
      </c>
      <c r="L960" s="38">
        <v>0.0</v>
      </c>
      <c r="M960" s="38">
        <v>4.0</v>
      </c>
    </row>
    <row r="961">
      <c r="A961" s="38">
        <v>960.0</v>
      </c>
      <c r="B961" s="38" t="s">
        <v>1310</v>
      </c>
      <c r="C961" s="38" t="s">
        <v>1311</v>
      </c>
      <c r="D961" s="171" t="s">
        <v>920</v>
      </c>
      <c r="E961" s="171"/>
      <c r="F961" s="38" t="s">
        <v>11036</v>
      </c>
      <c r="G961" s="38" t="s">
        <v>11041</v>
      </c>
      <c r="H961" s="38">
        <v>520.0</v>
      </c>
      <c r="I961" s="172">
        <v>0.0</v>
      </c>
      <c r="J961" s="38"/>
      <c r="K961" s="38" t="s">
        <v>11035</v>
      </c>
      <c r="L961" s="38">
        <v>0.0</v>
      </c>
      <c r="M961" s="38">
        <v>4.0</v>
      </c>
    </row>
    <row r="962">
      <c r="A962" s="38">
        <v>961.0</v>
      </c>
      <c r="B962" s="38" t="s">
        <v>1310</v>
      </c>
      <c r="C962" s="38" t="s">
        <v>11266</v>
      </c>
      <c r="D962" s="171" t="s">
        <v>920</v>
      </c>
      <c r="E962" s="171"/>
      <c r="F962" s="38" t="s">
        <v>11034</v>
      </c>
      <c r="G962" s="38"/>
      <c r="H962" s="38">
        <v>503.0</v>
      </c>
      <c r="I962" s="172">
        <v>0.0</v>
      </c>
      <c r="J962" s="38"/>
      <c r="K962" s="38" t="s">
        <v>11035</v>
      </c>
      <c r="L962" s="38">
        <v>0.0</v>
      </c>
      <c r="M962" s="38">
        <v>4.0</v>
      </c>
    </row>
    <row r="963">
      <c r="A963" s="38">
        <v>962.0</v>
      </c>
      <c r="B963" s="38" t="s">
        <v>1310</v>
      </c>
      <c r="C963" s="38" t="s">
        <v>11266</v>
      </c>
      <c r="D963" s="171" t="s">
        <v>920</v>
      </c>
      <c r="E963" s="171"/>
      <c r="F963" s="38" t="s">
        <v>11036</v>
      </c>
      <c r="G963" s="38" t="s">
        <v>11038</v>
      </c>
      <c r="H963" s="38">
        <v>449.0</v>
      </c>
      <c r="I963" s="172">
        <v>0.0</v>
      </c>
      <c r="J963" s="38"/>
      <c r="K963" s="38" t="s">
        <v>11035</v>
      </c>
      <c r="L963" s="38">
        <v>0.0</v>
      </c>
      <c r="M963" s="38">
        <v>4.0</v>
      </c>
    </row>
    <row r="964">
      <c r="A964" s="38">
        <v>963.0</v>
      </c>
      <c r="B964" s="38" t="s">
        <v>1310</v>
      </c>
      <c r="C964" s="38" t="s">
        <v>11266</v>
      </c>
      <c r="D964" s="171" t="s">
        <v>920</v>
      </c>
      <c r="E964" s="171"/>
      <c r="F964" s="38" t="s">
        <v>11036</v>
      </c>
      <c r="G964" s="38" t="s">
        <v>11041</v>
      </c>
      <c r="H964" s="38">
        <v>523.0</v>
      </c>
      <c r="I964" s="172">
        <v>0.0</v>
      </c>
      <c r="J964" s="38"/>
      <c r="K964" s="38" t="s">
        <v>11035</v>
      </c>
      <c r="L964" s="38">
        <v>0.0</v>
      </c>
      <c r="M964" s="38">
        <v>4.0</v>
      </c>
    </row>
    <row r="965">
      <c r="A965" s="38">
        <v>964.0</v>
      </c>
      <c r="B965" s="38" t="s">
        <v>1404</v>
      </c>
      <c r="C965" s="38" t="s">
        <v>1405</v>
      </c>
      <c r="D965" s="171" t="s">
        <v>920</v>
      </c>
      <c r="E965" s="171"/>
      <c r="F965" s="38" t="s">
        <v>11034</v>
      </c>
      <c r="G965" s="38"/>
      <c r="H965" s="38">
        <v>516.0</v>
      </c>
      <c r="I965" s="172">
        <v>0.0</v>
      </c>
      <c r="J965" s="38"/>
      <c r="K965" s="38" t="s">
        <v>11035</v>
      </c>
      <c r="L965" s="38">
        <v>0.0</v>
      </c>
      <c r="M965" s="38">
        <v>4.0</v>
      </c>
    </row>
    <row r="966">
      <c r="A966" s="38">
        <v>965.0</v>
      </c>
      <c r="B966" s="38" t="s">
        <v>1404</v>
      </c>
      <c r="C966" s="38" t="s">
        <v>1405</v>
      </c>
      <c r="D966" s="171" t="s">
        <v>920</v>
      </c>
      <c r="E966" s="171"/>
      <c r="F966" s="38" t="s">
        <v>11036</v>
      </c>
      <c r="G966" s="38" t="s">
        <v>11038</v>
      </c>
      <c r="H966" s="38">
        <v>449.0</v>
      </c>
      <c r="I966" s="172">
        <v>0.0</v>
      </c>
      <c r="J966" s="38"/>
      <c r="K966" s="38" t="s">
        <v>11035</v>
      </c>
      <c r="L966" s="38">
        <v>0.0</v>
      </c>
      <c r="M966" s="38">
        <v>4.0</v>
      </c>
    </row>
    <row r="967">
      <c r="A967" s="38">
        <v>966.0</v>
      </c>
      <c r="B967" s="38" t="s">
        <v>1404</v>
      </c>
      <c r="C967" s="38" t="s">
        <v>1405</v>
      </c>
      <c r="D967" s="171" t="s">
        <v>920</v>
      </c>
      <c r="E967" s="171"/>
      <c r="F967" s="38" t="s">
        <v>11036</v>
      </c>
      <c r="G967" s="38" t="s">
        <v>11042</v>
      </c>
      <c r="H967" s="38">
        <v>525.0</v>
      </c>
      <c r="I967" s="172">
        <v>0.0</v>
      </c>
      <c r="J967" s="38"/>
      <c r="K967" s="38" t="s">
        <v>11035</v>
      </c>
      <c r="L967" s="38">
        <v>0.0</v>
      </c>
      <c r="M967" s="38">
        <v>4.0</v>
      </c>
    </row>
    <row r="968">
      <c r="A968" s="38">
        <v>967.0</v>
      </c>
      <c r="B968" s="38" t="s">
        <v>1404</v>
      </c>
      <c r="C968" s="38" t="s">
        <v>1405</v>
      </c>
      <c r="D968" s="171" t="s">
        <v>920</v>
      </c>
      <c r="E968" s="171"/>
      <c r="F968" s="38" t="s">
        <v>11036</v>
      </c>
      <c r="G968" s="38" t="s">
        <v>11042</v>
      </c>
      <c r="H968" s="38">
        <v>546.0</v>
      </c>
      <c r="I968" s="172">
        <v>0.0</v>
      </c>
      <c r="J968" s="38"/>
      <c r="K968" s="38" t="s">
        <v>11035</v>
      </c>
      <c r="L968" s="38">
        <v>0.0</v>
      </c>
      <c r="M968" s="38">
        <v>4.0</v>
      </c>
    </row>
    <row r="969">
      <c r="A969" s="38">
        <v>968.0</v>
      </c>
      <c r="B969" s="38" t="s">
        <v>11267</v>
      </c>
      <c r="C969" s="38" t="s">
        <v>11268</v>
      </c>
      <c r="D969" s="171" t="s">
        <v>920</v>
      </c>
      <c r="E969" s="171"/>
      <c r="F969" s="38" t="s">
        <v>11034</v>
      </c>
      <c r="G969" s="38"/>
      <c r="H969" s="38">
        <v>516.0</v>
      </c>
      <c r="I969" s="172">
        <v>0.0</v>
      </c>
      <c r="J969" s="38"/>
      <c r="K969" s="38" t="s">
        <v>11035</v>
      </c>
      <c r="L969" s="38">
        <v>0.0</v>
      </c>
      <c r="M969" s="38">
        <v>4.0</v>
      </c>
    </row>
    <row r="970">
      <c r="A970" s="38">
        <v>969.0</v>
      </c>
      <c r="B970" s="38" t="s">
        <v>11267</v>
      </c>
      <c r="C970" s="38" t="s">
        <v>11268</v>
      </c>
      <c r="D970" s="171" t="s">
        <v>920</v>
      </c>
      <c r="E970" s="171"/>
      <c r="F970" s="38" t="s">
        <v>11036</v>
      </c>
      <c r="G970" s="38" t="s">
        <v>11038</v>
      </c>
      <c r="H970" s="38">
        <v>450.0</v>
      </c>
      <c r="I970" s="172">
        <v>0.0</v>
      </c>
      <c r="J970" s="38"/>
      <c r="K970" s="38" t="s">
        <v>11035</v>
      </c>
      <c r="L970" s="38">
        <v>0.0</v>
      </c>
      <c r="M970" s="38">
        <v>4.0</v>
      </c>
    </row>
    <row r="971">
      <c r="A971" s="38">
        <v>970.0</v>
      </c>
      <c r="B971" s="38" t="s">
        <v>11267</v>
      </c>
      <c r="C971" s="38" t="s">
        <v>11268</v>
      </c>
      <c r="D971" s="171" t="s">
        <v>920</v>
      </c>
      <c r="E971" s="171"/>
      <c r="F971" s="38" t="s">
        <v>11036</v>
      </c>
      <c r="G971" s="38" t="s">
        <v>11042</v>
      </c>
      <c r="H971" s="38">
        <v>523.0</v>
      </c>
      <c r="I971" s="172">
        <v>0.0</v>
      </c>
      <c r="J971" s="38"/>
      <c r="K971" s="38" t="s">
        <v>11035</v>
      </c>
      <c r="L971" s="38">
        <v>0.0</v>
      </c>
      <c r="M971" s="38">
        <v>4.0</v>
      </c>
    </row>
    <row r="972">
      <c r="A972" s="38">
        <v>971.0</v>
      </c>
      <c r="B972" s="38" t="s">
        <v>11267</v>
      </c>
      <c r="C972" s="38" t="s">
        <v>11268</v>
      </c>
      <c r="D972" s="171" t="s">
        <v>920</v>
      </c>
      <c r="E972" s="171"/>
      <c r="F972" s="38" t="s">
        <v>11036</v>
      </c>
      <c r="G972" s="38" t="s">
        <v>11042</v>
      </c>
      <c r="H972" s="38">
        <v>521.0</v>
      </c>
      <c r="I972" s="172">
        <v>0.0</v>
      </c>
      <c r="J972" s="38"/>
      <c r="K972" s="38" t="s">
        <v>11035</v>
      </c>
      <c r="L972" s="38">
        <v>0.0</v>
      </c>
      <c r="M972" s="38">
        <v>4.0</v>
      </c>
    </row>
    <row r="973">
      <c r="A973" s="38">
        <v>972.0</v>
      </c>
      <c r="B973" s="38" t="s">
        <v>11269</v>
      </c>
      <c r="C973" s="38" t="s">
        <v>11270</v>
      </c>
      <c r="D973" s="171" t="s">
        <v>920</v>
      </c>
      <c r="E973" s="171"/>
      <c r="F973" s="38" t="s">
        <v>11034</v>
      </c>
      <c r="G973" s="38"/>
      <c r="H973" s="38">
        <v>494.0</v>
      </c>
      <c r="I973" s="172">
        <v>0.0</v>
      </c>
      <c r="J973" s="38"/>
      <c r="K973" s="38" t="s">
        <v>11035</v>
      </c>
      <c r="L973" s="38">
        <v>0.0</v>
      </c>
      <c r="M973" s="38">
        <v>5.0</v>
      </c>
    </row>
    <row r="974">
      <c r="A974" s="38">
        <v>973.0</v>
      </c>
      <c r="B974" s="38" t="s">
        <v>11269</v>
      </c>
      <c r="C974" s="38" t="s">
        <v>11270</v>
      </c>
      <c r="D974" s="171" t="s">
        <v>920</v>
      </c>
      <c r="E974" s="171"/>
      <c r="F974" s="38" t="s">
        <v>11036</v>
      </c>
      <c r="G974" s="38" t="s">
        <v>11038</v>
      </c>
      <c r="H974" s="38">
        <v>439.0</v>
      </c>
      <c r="I974" s="172">
        <v>0.0</v>
      </c>
      <c r="J974" s="38"/>
      <c r="K974" s="38" t="s">
        <v>11035</v>
      </c>
      <c r="L974" s="38">
        <v>0.0</v>
      </c>
      <c r="M974" s="38">
        <v>5.0</v>
      </c>
    </row>
    <row r="975">
      <c r="A975" s="38">
        <v>974.0</v>
      </c>
      <c r="B975" s="38" t="s">
        <v>11269</v>
      </c>
      <c r="C975" s="38" t="s">
        <v>11270</v>
      </c>
      <c r="D975" s="171" t="s">
        <v>920</v>
      </c>
      <c r="E975" s="171"/>
      <c r="F975" s="38" t="s">
        <v>11036</v>
      </c>
      <c r="G975" s="38" t="s">
        <v>11042</v>
      </c>
      <c r="H975" s="38">
        <v>521.0</v>
      </c>
      <c r="I975" s="172">
        <v>0.0</v>
      </c>
      <c r="J975" s="38"/>
      <c r="K975" s="38" t="s">
        <v>11035</v>
      </c>
      <c r="L975" s="38">
        <v>0.0</v>
      </c>
      <c r="M975" s="38">
        <v>5.0</v>
      </c>
    </row>
    <row r="976">
      <c r="A976" s="38">
        <v>975.0</v>
      </c>
      <c r="B976" s="38" t="s">
        <v>11269</v>
      </c>
      <c r="C976" s="38" t="s">
        <v>11270</v>
      </c>
      <c r="D976" s="171" t="s">
        <v>920</v>
      </c>
      <c r="E976" s="171"/>
      <c r="F976" s="38" t="s">
        <v>11036</v>
      </c>
      <c r="G976" s="38" t="s">
        <v>11042</v>
      </c>
      <c r="H976" s="38">
        <v>567.0</v>
      </c>
      <c r="I976" s="172">
        <v>0.0</v>
      </c>
      <c r="J976" s="38"/>
      <c r="K976" s="38" t="s">
        <v>11035</v>
      </c>
      <c r="L976" s="38">
        <v>0.0</v>
      </c>
      <c r="M976" s="38">
        <v>5.0</v>
      </c>
    </row>
    <row r="977">
      <c r="A977" s="38">
        <v>976.0</v>
      </c>
      <c r="B977" s="38" t="s">
        <v>11269</v>
      </c>
      <c r="C977" s="38" t="s">
        <v>11270</v>
      </c>
      <c r="D977" s="171" t="s">
        <v>920</v>
      </c>
      <c r="E977" s="171"/>
      <c r="F977" s="38" t="s">
        <v>11036</v>
      </c>
      <c r="G977" s="38" t="s">
        <v>11041</v>
      </c>
      <c r="H977" s="38">
        <v>520.0</v>
      </c>
      <c r="I977" s="172">
        <v>0.0</v>
      </c>
      <c r="J977" s="38"/>
      <c r="K977" s="38" t="s">
        <v>11035</v>
      </c>
      <c r="L977" s="38">
        <v>0.0</v>
      </c>
      <c r="M977" s="38">
        <v>5.0</v>
      </c>
    </row>
    <row r="978">
      <c r="A978" s="38">
        <v>977.0</v>
      </c>
      <c r="B978" s="38" t="s">
        <v>2458</v>
      </c>
      <c r="C978" s="38" t="s">
        <v>2459</v>
      </c>
      <c r="D978" s="171" t="s">
        <v>920</v>
      </c>
      <c r="E978" s="171"/>
      <c r="F978" s="38" t="s">
        <v>11034</v>
      </c>
      <c r="G978" s="38"/>
      <c r="H978" s="38">
        <v>500.0</v>
      </c>
      <c r="I978" s="172">
        <v>0.0</v>
      </c>
      <c r="J978" s="38"/>
      <c r="K978" s="38" t="s">
        <v>11035</v>
      </c>
      <c r="L978" s="38">
        <v>0.0</v>
      </c>
      <c r="M978" s="38">
        <v>24.0</v>
      </c>
    </row>
    <row r="979">
      <c r="A979" s="38">
        <v>978.0</v>
      </c>
      <c r="B979" s="38" t="s">
        <v>2458</v>
      </c>
      <c r="C979" s="38" t="s">
        <v>2459</v>
      </c>
      <c r="D979" s="171" t="s">
        <v>920</v>
      </c>
      <c r="E979" s="171"/>
      <c r="F979" s="38" t="s">
        <v>11036</v>
      </c>
      <c r="G979" s="38" t="s">
        <v>11038</v>
      </c>
      <c r="H979" s="38">
        <v>457.0</v>
      </c>
      <c r="I979" s="172">
        <v>0.0</v>
      </c>
      <c r="J979" s="38"/>
      <c r="K979" s="38" t="s">
        <v>11035</v>
      </c>
      <c r="L979" s="38">
        <v>0.0</v>
      </c>
      <c r="M979" s="38">
        <v>24.0</v>
      </c>
    </row>
    <row r="980">
      <c r="A980" s="38">
        <v>979.0</v>
      </c>
      <c r="B980" s="38" t="s">
        <v>2458</v>
      </c>
      <c r="C980" s="38" t="s">
        <v>2459</v>
      </c>
      <c r="D980" s="171" t="s">
        <v>920</v>
      </c>
      <c r="E980" s="171"/>
      <c r="F980" s="38" t="s">
        <v>11036</v>
      </c>
      <c r="G980" s="38" t="s">
        <v>11042</v>
      </c>
      <c r="H980" s="38">
        <v>540.0</v>
      </c>
      <c r="I980" s="172">
        <v>0.0</v>
      </c>
      <c r="J980" s="38"/>
      <c r="K980" s="38" t="s">
        <v>11035</v>
      </c>
      <c r="L980" s="38">
        <v>0.0</v>
      </c>
      <c r="M980" s="38">
        <v>24.0</v>
      </c>
    </row>
    <row r="981">
      <c r="A981" s="38">
        <v>980.0</v>
      </c>
      <c r="B981" s="38" t="s">
        <v>2458</v>
      </c>
      <c r="C981" s="38" t="s">
        <v>2459</v>
      </c>
      <c r="D981" s="171" t="s">
        <v>920</v>
      </c>
      <c r="E981" s="171"/>
      <c r="F981" s="38" t="s">
        <v>11036</v>
      </c>
      <c r="G981" s="38" t="s">
        <v>11042</v>
      </c>
      <c r="H981" s="38">
        <v>600.0</v>
      </c>
      <c r="I981" s="172">
        <v>0.0</v>
      </c>
      <c r="J981" s="38"/>
      <c r="K981" s="38" t="s">
        <v>11035</v>
      </c>
      <c r="L981" s="38">
        <v>0.0</v>
      </c>
      <c r="M981" s="38">
        <v>24.0</v>
      </c>
    </row>
    <row r="982">
      <c r="A982" s="38">
        <v>981.0</v>
      </c>
      <c r="B982" s="38" t="s">
        <v>11271</v>
      </c>
      <c r="C982" s="38" t="s">
        <v>11272</v>
      </c>
      <c r="D982" s="171" t="s">
        <v>920</v>
      </c>
      <c r="E982" s="171"/>
      <c r="F982" s="38" t="s">
        <v>11034</v>
      </c>
      <c r="G982" s="38"/>
      <c r="H982" s="38">
        <v>503.0</v>
      </c>
      <c r="I982" s="172">
        <v>0.0</v>
      </c>
      <c r="J982" s="38"/>
      <c r="K982" s="38" t="s">
        <v>11035</v>
      </c>
      <c r="L982" s="38">
        <v>0.0</v>
      </c>
      <c r="M982" s="38">
        <v>24.0</v>
      </c>
    </row>
    <row r="983">
      <c r="A983" s="38">
        <v>982.0</v>
      </c>
      <c r="B983" s="38" t="s">
        <v>11271</v>
      </c>
      <c r="C983" s="38" t="s">
        <v>11272</v>
      </c>
      <c r="D983" s="171" t="s">
        <v>920</v>
      </c>
      <c r="E983" s="171"/>
      <c r="F983" s="38" t="s">
        <v>11036</v>
      </c>
      <c r="G983" s="38" t="s">
        <v>11038</v>
      </c>
      <c r="H983" s="38">
        <v>454.0</v>
      </c>
      <c r="I983" s="172">
        <v>0.0</v>
      </c>
      <c r="J983" s="38"/>
      <c r="K983" s="38" t="s">
        <v>11035</v>
      </c>
      <c r="L983" s="38">
        <v>0.0</v>
      </c>
      <c r="M983" s="38">
        <v>24.0</v>
      </c>
    </row>
    <row r="984">
      <c r="A984" s="38">
        <v>983.0</v>
      </c>
      <c r="B984" s="38" t="s">
        <v>11271</v>
      </c>
      <c r="C984" s="38" t="s">
        <v>11272</v>
      </c>
      <c r="D984" s="171" t="s">
        <v>920</v>
      </c>
      <c r="E984" s="171"/>
      <c r="F984" s="38" t="s">
        <v>11036</v>
      </c>
      <c r="G984" s="38" t="s">
        <v>11042</v>
      </c>
      <c r="H984" s="38">
        <v>518.0</v>
      </c>
      <c r="I984" s="172">
        <v>0.0</v>
      </c>
      <c r="J984" s="38"/>
      <c r="K984" s="38" t="s">
        <v>11035</v>
      </c>
      <c r="L984" s="38">
        <v>0.0</v>
      </c>
      <c r="M984" s="38">
        <v>24.0</v>
      </c>
    </row>
    <row r="985">
      <c r="A985" s="38">
        <v>984.0</v>
      </c>
      <c r="B985" s="38" t="s">
        <v>11271</v>
      </c>
      <c r="C985" s="38" t="s">
        <v>11272</v>
      </c>
      <c r="D985" s="171" t="s">
        <v>920</v>
      </c>
      <c r="E985" s="171"/>
      <c r="F985" s="38" t="s">
        <v>11036</v>
      </c>
      <c r="G985" s="38" t="s">
        <v>11052</v>
      </c>
      <c r="H985" s="38">
        <v>560.0</v>
      </c>
      <c r="I985" s="172">
        <v>0.0</v>
      </c>
      <c r="J985" s="38"/>
      <c r="K985" s="38" t="s">
        <v>11035</v>
      </c>
      <c r="L985" s="38">
        <v>0.0</v>
      </c>
      <c r="M985" s="38">
        <v>24.0</v>
      </c>
    </row>
    <row r="986">
      <c r="A986" s="38">
        <v>985.0</v>
      </c>
      <c r="B986" s="38" t="s">
        <v>11271</v>
      </c>
      <c r="C986" s="38" t="s">
        <v>11272</v>
      </c>
      <c r="D986" s="171" t="s">
        <v>920</v>
      </c>
      <c r="E986" s="171"/>
      <c r="F986" s="38" t="s">
        <v>11036</v>
      </c>
      <c r="G986" s="38" t="s">
        <v>11052</v>
      </c>
      <c r="H986" s="38">
        <v>518.0</v>
      </c>
      <c r="I986" s="172">
        <v>0.0</v>
      </c>
      <c r="J986" s="38"/>
      <c r="K986" s="38" t="s">
        <v>11035</v>
      </c>
      <c r="L986" s="38">
        <v>0.0</v>
      </c>
      <c r="M986" s="38">
        <v>24.0</v>
      </c>
    </row>
    <row r="987">
      <c r="A987" s="38">
        <v>986.0</v>
      </c>
      <c r="B987" s="38" t="s">
        <v>11273</v>
      </c>
      <c r="C987" s="38" t="s">
        <v>11274</v>
      </c>
      <c r="D987" s="171" t="s">
        <v>920</v>
      </c>
      <c r="E987" s="171"/>
      <c r="F987" s="38" t="s">
        <v>11034</v>
      </c>
      <c r="G987" s="38"/>
      <c r="H987" s="38">
        <v>501.0</v>
      </c>
      <c r="I987" s="172">
        <v>0.0</v>
      </c>
      <c r="J987" s="38"/>
      <c r="K987" s="38" t="s">
        <v>11035</v>
      </c>
      <c r="L987" s="38">
        <v>0.0</v>
      </c>
      <c r="M987" s="38">
        <v>5.0</v>
      </c>
    </row>
    <row r="988">
      <c r="A988" s="38">
        <v>987.0</v>
      </c>
      <c r="B988" s="38" t="s">
        <v>11273</v>
      </c>
      <c r="C988" s="38" t="s">
        <v>11274</v>
      </c>
      <c r="D988" s="171" t="s">
        <v>920</v>
      </c>
      <c r="E988" s="171"/>
      <c r="F988" s="38" t="s">
        <v>11036</v>
      </c>
      <c r="G988" s="38" t="s">
        <v>11038</v>
      </c>
      <c r="H988" s="38">
        <v>452.0</v>
      </c>
      <c r="I988" s="172">
        <v>0.0</v>
      </c>
      <c r="J988" s="38"/>
      <c r="K988" s="38" t="s">
        <v>11035</v>
      </c>
      <c r="L988" s="38">
        <v>0.0</v>
      </c>
      <c r="M988" s="38">
        <v>5.0</v>
      </c>
    </row>
    <row r="989">
      <c r="A989" s="38">
        <v>988.0</v>
      </c>
      <c r="B989" s="38" t="s">
        <v>11273</v>
      </c>
      <c r="C989" s="38" t="s">
        <v>11274</v>
      </c>
      <c r="D989" s="171" t="s">
        <v>920</v>
      </c>
      <c r="E989" s="171"/>
      <c r="F989" s="38" t="s">
        <v>11036</v>
      </c>
      <c r="G989" s="38" t="s">
        <v>11038</v>
      </c>
      <c r="H989" s="38">
        <v>513.0</v>
      </c>
      <c r="I989" s="172">
        <v>0.0</v>
      </c>
      <c r="J989" s="38"/>
      <c r="K989" s="38" t="s">
        <v>11035</v>
      </c>
      <c r="L989" s="38">
        <v>0.0</v>
      </c>
      <c r="M989" s="38">
        <v>5.0</v>
      </c>
    </row>
    <row r="990">
      <c r="A990" s="38">
        <v>989.0</v>
      </c>
      <c r="B990" s="38" t="s">
        <v>11273</v>
      </c>
      <c r="C990" s="38" t="s">
        <v>11274</v>
      </c>
      <c r="D990" s="171" t="s">
        <v>920</v>
      </c>
      <c r="E990" s="171"/>
      <c r="F990" s="38" t="s">
        <v>11036</v>
      </c>
      <c r="G990" s="38" t="s">
        <v>11041</v>
      </c>
      <c r="H990" s="38">
        <v>513.0</v>
      </c>
      <c r="I990" s="172">
        <v>0.0</v>
      </c>
      <c r="J990" s="38"/>
      <c r="K990" s="38" t="s">
        <v>11035</v>
      </c>
      <c r="L990" s="38">
        <v>0.0</v>
      </c>
      <c r="M990" s="38">
        <v>5.0</v>
      </c>
    </row>
    <row r="991">
      <c r="A991" s="38">
        <v>990.0</v>
      </c>
      <c r="B991" s="38" t="s">
        <v>2538</v>
      </c>
      <c r="C991" s="38" t="s">
        <v>2539</v>
      </c>
      <c r="D991" s="171" t="s">
        <v>920</v>
      </c>
      <c r="E991" s="171"/>
      <c r="F991" s="38" t="s">
        <v>11034</v>
      </c>
      <c r="G991" s="38"/>
      <c r="H991" s="38">
        <v>497.0</v>
      </c>
      <c r="I991" s="172">
        <v>0.0</v>
      </c>
      <c r="J991" s="38"/>
      <c r="K991" s="38" t="s">
        <v>11035</v>
      </c>
      <c r="L991" s="38">
        <v>0.0</v>
      </c>
      <c r="M991" s="38">
        <v>5.0</v>
      </c>
    </row>
    <row r="992">
      <c r="A992" s="38">
        <v>991.0</v>
      </c>
      <c r="B992" s="38" t="s">
        <v>2538</v>
      </c>
      <c r="C992" s="38" t="s">
        <v>2539</v>
      </c>
      <c r="D992" s="171" t="s">
        <v>920</v>
      </c>
      <c r="E992" s="171"/>
      <c r="F992" s="38" t="s">
        <v>11036</v>
      </c>
      <c r="G992" s="38" t="s">
        <v>11038</v>
      </c>
      <c r="H992" s="38">
        <v>461.0</v>
      </c>
      <c r="I992" s="172">
        <v>0.0</v>
      </c>
      <c r="J992" s="38"/>
      <c r="K992" s="38" t="s">
        <v>11035</v>
      </c>
      <c r="L992" s="38">
        <v>0.0</v>
      </c>
      <c r="M992" s="38">
        <v>5.0</v>
      </c>
    </row>
    <row r="993">
      <c r="A993" s="38">
        <v>992.0</v>
      </c>
      <c r="B993" s="38" t="s">
        <v>2538</v>
      </c>
      <c r="C993" s="38" t="s">
        <v>2539</v>
      </c>
      <c r="D993" s="171" t="s">
        <v>920</v>
      </c>
      <c r="E993" s="171"/>
      <c r="F993" s="38" t="s">
        <v>11036</v>
      </c>
      <c r="G993" s="38" t="s">
        <v>11042</v>
      </c>
      <c r="H993" s="38">
        <v>524.0</v>
      </c>
      <c r="I993" s="172">
        <v>0.0</v>
      </c>
      <c r="J993" s="38"/>
      <c r="K993" s="38" t="s">
        <v>11035</v>
      </c>
      <c r="L993" s="38">
        <v>0.0</v>
      </c>
      <c r="M993" s="38">
        <v>5.0</v>
      </c>
    </row>
    <row r="994">
      <c r="A994" s="38">
        <v>993.0</v>
      </c>
      <c r="B994" s="38" t="s">
        <v>2538</v>
      </c>
      <c r="C994" s="38" t="s">
        <v>2539</v>
      </c>
      <c r="D994" s="171" t="s">
        <v>920</v>
      </c>
      <c r="E994" s="171"/>
      <c r="F994" s="38" t="s">
        <v>11036</v>
      </c>
      <c r="G994" s="38" t="s">
        <v>11042</v>
      </c>
      <c r="H994" s="38">
        <v>566.0</v>
      </c>
      <c r="I994" s="172">
        <v>0.0</v>
      </c>
      <c r="J994" s="38"/>
      <c r="K994" s="38" t="s">
        <v>11035</v>
      </c>
      <c r="L994" s="38">
        <v>0.0</v>
      </c>
      <c r="M994" s="38">
        <v>5.0</v>
      </c>
    </row>
    <row r="995">
      <c r="A995" s="38">
        <v>994.0</v>
      </c>
      <c r="B995" s="38" t="s">
        <v>2538</v>
      </c>
      <c r="C995" s="38" t="s">
        <v>2539</v>
      </c>
      <c r="D995" s="171" t="s">
        <v>920</v>
      </c>
      <c r="E995" s="171"/>
      <c r="F995" s="38" t="s">
        <v>11036</v>
      </c>
      <c r="G995" s="38" t="s">
        <v>11041</v>
      </c>
      <c r="H995" s="38">
        <v>528.0</v>
      </c>
      <c r="I995" s="172">
        <v>0.0</v>
      </c>
      <c r="J995" s="38"/>
      <c r="K995" s="38" t="s">
        <v>11035</v>
      </c>
      <c r="L995" s="38">
        <v>0.0</v>
      </c>
      <c r="M995" s="38">
        <v>5.0</v>
      </c>
    </row>
    <row r="996">
      <c r="A996" s="38">
        <v>995.0</v>
      </c>
      <c r="B996" s="38" t="s">
        <v>2538</v>
      </c>
      <c r="C996" s="38" t="s">
        <v>11275</v>
      </c>
      <c r="D996" s="171" t="s">
        <v>920</v>
      </c>
      <c r="E996" s="171"/>
      <c r="F996" s="38" t="s">
        <v>11034</v>
      </c>
      <c r="G996" s="38"/>
      <c r="H996" s="38">
        <v>523.0</v>
      </c>
      <c r="I996" s="172">
        <v>0.0</v>
      </c>
      <c r="J996" s="38"/>
      <c r="K996" s="38" t="s">
        <v>11035</v>
      </c>
      <c r="L996" s="38">
        <v>0.0</v>
      </c>
      <c r="M996" s="38">
        <v>24.0</v>
      </c>
    </row>
    <row r="997">
      <c r="A997" s="38">
        <v>996.0</v>
      </c>
      <c r="B997" s="38" t="s">
        <v>2538</v>
      </c>
      <c r="C997" s="38" t="s">
        <v>11275</v>
      </c>
      <c r="D997" s="171" t="s">
        <v>920</v>
      </c>
      <c r="E997" s="171"/>
      <c r="F997" s="38" t="s">
        <v>11036</v>
      </c>
      <c r="G997" s="38" t="s">
        <v>11038</v>
      </c>
      <c r="H997" s="38">
        <v>422.0</v>
      </c>
      <c r="I997" s="172">
        <v>0.0</v>
      </c>
      <c r="J997" s="38"/>
      <c r="K997" s="38" t="s">
        <v>11035</v>
      </c>
      <c r="L997" s="38">
        <v>0.0</v>
      </c>
      <c r="M997" s="38">
        <v>24.0</v>
      </c>
    </row>
    <row r="998">
      <c r="A998" s="38">
        <v>997.0</v>
      </c>
      <c r="B998" s="38" t="s">
        <v>2538</v>
      </c>
      <c r="C998" s="38" t="s">
        <v>11275</v>
      </c>
      <c r="D998" s="171" t="s">
        <v>920</v>
      </c>
      <c r="E998" s="171"/>
      <c r="F998" s="38" t="s">
        <v>11036</v>
      </c>
      <c r="G998" s="38" t="s">
        <v>11042</v>
      </c>
      <c r="H998" s="38">
        <v>552.0</v>
      </c>
      <c r="I998" s="172">
        <v>0.0</v>
      </c>
      <c r="J998" s="38"/>
      <c r="K998" s="38" t="s">
        <v>11035</v>
      </c>
      <c r="L998" s="38">
        <v>0.0</v>
      </c>
      <c r="M998" s="38">
        <v>24.0</v>
      </c>
    </row>
    <row r="999">
      <c r="A999" s="38">
        <v>998.0</v>
      </c>
      <c r="B999" s="38" t="s">
        <v>2538</v>
      </c>
      <c r="C999" s="38" t="s">
        <v>11275</v>
      </c>
      <c r="D999" s="171" t="s">
        <v>920</v>
      </c>
      <c r="E999" s="171"/>
      <c r="F999" s="38" t="s">
        <v>11036</v>
      </c>
      <c r="G999" s="38" t="s">
        <v>11042</v>
      </c>
      <c r="H999" s="38">
        <v>615.0</v>
      </c>
      <c r="I999" s="172">
        <v>0.0</v>
      </c>
      <c r="J999" s="38"/>
      <c r="K999" s="38" t="s">
        <v>11035</v>
      </c>
      <c r="L999" s="38">
        <v>0.0</v>
      </c>
      <c r="M999" s="38">
        <v>24.0</v>
      </c>
    </row>
    <row r="1000">
      <c r="A1000" s="38">
        <v>999.0</v>
      </c>
      <c r="B1000" s="38" t="s">
        <v>2538</v>
      </c>
      <c r="C1000" s="38" t="s">
        <v>11252</v>
      </c>
      <c r="D1000" s="171" t="s">
        <v>920</v>
      </c>
      <c r="E1000" s="171"/>
      <c r="F1000" s="38" t="s">
        <v>11034</v>
      </c>
      <c r="G1000" s="38"/>
      <c r="H1000" s="38">
        <v>502.0</v>
      </c>
      <c r="I1000" s="172">
        <v>0.0</v>
      </c>
      <c r="J1000" s="38"/>
      <c r="K1000" s="38" t="s">
        <v>11035</v>
      </c>
      <c r="L1000" s="38">
        <v>0.0</v>
      </c>
      <c r="M1000" s="38">
        <v>24.0</v>
      </c>
    </row>
    <row r="1001">
      <c r="A1001" s="38">
        <v>1000.0</v>
      </c>
      <c r="B1001" s="38" t="s">
        <v>2538</v>
      </c>
      <c r="C1001" s="38" t="s">
        <v>11252</v>
      </c>
      <c r="D1001" s="171" t="s">
        <v>920</v>
      </c>
      <c r="E1001" s="171"/>
      <c r="F1001" s="38" t="s">
        <v>11036</v>
      </c>
      <c r="G1001" s="38" t="s">
        <v>11038</v>
      </c>
      <c r="H1001" s="38">
        <v>480.0</v>
      </c>
      <c r="I1001" s="172">
        <v>0.0</v>
      </c>
      <c r="J1001" s="38"/>
      <c r="K1001" s="38" t="s">
        <v>11035</v>
      </c>
      <c r="L1001" s="38">
        <v>0.0</v>
      </c>
      <c r="M1001" s="38">
        <v>24.0</v>
      </c>
    </row>
    <row r="1002">
      <c r="A1002" s="38">
        <v>1001.0</v>
      </c>
      <c r="B1002" s="38" t="s">
        <v>2538</v>
      </c>
      <c r="C1002" s="38" t="s">
        <v>11252</v>
      </c>
      <c r="D1002" s="171" t="s">
        <v>920</v>
      </c>
      <c r="E1002" s="171"/>
      <c r="F1002" s="38" t="s">
        <v>11036</v>
      </c>
      <c r="G1002" s="38" t="s">
        <v>11042</v>
      </c>
      <c r="H1002" s="38">
        <v>525.0</v>
      </c>
      <c r="I1002" s="172">
        <v>0.0</v>
      </c>
      <c r="J1002" s="38"/>
      <c r="K1002" s="38" t="s">
        <v>11035</v>
      </c>
      <c r="L1002" s="38">
        <v>0.0</v>
      </c>
      <c r="M1002" s="38">
        <v>24.0</v>
      </c>
    </row>
    <row r="1003">
      <c r="A1003" s="38">
        <v>1002.0</v>
      </c>
      <c r="B1003" s="38" t="s">
        <v>2538</v>
      </c>
      <c r="C1003" s="38" t="s">
        <v>11252</v>
      </c>
      <c r="D1003" s="171" t="s">
        <v>920</v>
      </c>
      <c r="E1003" s="171"/>
      <c r="F1003" s="38" t="s">
        <v>11036</v>
      </c>
      <c r="G1003" s="38" t="s">
        <v>11042</v>
      </c>
      <c r="H1003" s="38">
        <v>530.0</v>
      </c>
      <c r="I1003" s="172">
        <v>0.0</v>
      </c>
      <c r="J1003" s="38"/>
      <c r="K1003" s="38" t="s">
        <v>11035</v>
      </c>
      <c r="L1003" s="38">
        <v>0.0</v>
      </c>
      <c r="M1003" s="38">
        <v>24.0</v>
      </c>
    </row>
    <row r="1004">
      <c r="A1004" s="38">
        <v>1003.0</v>
      </c>
      <c r="B1004" s="38" t="s">
        <v>2538</v>
      </c>
      <c r="C1004" s="38" t="s">
        <v>11252</v>
      </c>
      <c r="D1004" s="171" t="s">
        <v>920</v>
      </c>
      <c r="E1004" s="171"/>
      <c r="F1004" s="38" t="s">
        <v>11036</v>
      </c>
      <c r="G1004" s="38" t="s">
        <v>11042</v>
      </c>
      <c r="H1004" s="38">
        <v>554.0</v>
      </c>
      <c r="I1004" s="172">
        <v>0.0</v>
      </c>
      <c r="J1004" s="38"/>
      <c r="K1004" s="38" t="s">
        <v>11035</v>
      </c>
      <c r="L1004" s="38">
        <v>0.0</v>
      </c>
      <c r="M1004" s="38">
        <v>24.0</v>
      </c>
    </row>
    <row r="1005">
      <c r="A1005" s="38">
        <v>1004.0</v>
      </c>
      <c r="B1005" s="38" t="s">
        <v>2538</v>
      </c>
      <c r="C1005" s="38" t="s">
        <v>11252</v>
      </c>
      <c r="D1005" s="171" t="s">
        <v>920</v>
      </c>
      <c r="E1005" s="171"/>
      <c r="F1005" s="38" t="s">
        <v>11036</v>
      </c>
      <c r="G1005" s="38" t="s">
        <v>11042</v>
      </c>
      <c r="H1005" s="38">
        <v>552.0</v>
      </c>
      <c r="I1005" s="172">
        <v>0.0</v>
      </c>
      <c r="J1005" s="38"/>
      <c r="K1005" s="38" t="s">
        <v>11035</v>
      </c>
      <c r="L1005" s="38">
        <v>0.0</v>
      </c>
      <c r="M1005" s="38">
        <v>24.0</v>
      </c>
    </row>
    <row r="1006">
      <c r="A1006" s="38">
        <v>1005.0</v>
      </c>
      <c r="B1006" s="38" t="s">
        <v>11276</v>
      </c>
      <c r="C1006" s="38" t="s">
        <v>11277</v>
      </c>
      <c r="D1006" s="171" t="s">
        <v>920</v>
      </c>
      <c r="E1006" s="171"/>
      <c r="F1006" s="38" t="s">
        <v>11034</v>
      </c>
      <c r="G1006" s="38"/>
      <c r="H1006" s="38">
        <v>499.0</v>
      </c>
      <c r="I1006" s="172">
        <v>0.0</v>
      </c>
      <c r="J1006" s="38"/>
      <c r="K1006" s="38" t="s">
        <v>11035</v>
      </c>
      <c r="L1006" s="38">
        <v>0.0</v>
      </c>
      <c r="M1006" s="38">
        <v>5.0</v>
      </c>
    </row>
    <row r="1007">
      <c r="A1007" s="38">
        <v>1006.0</v>
      </c>
      <c r="B1007" s="38" t="s">
        <v>11276</v>
      </c>
      <c r="C1007" s="38" t="s">
        <v>11277</v>
      </c>
      <c r="D1007" s="171" t="s">
        <v>920</v>
      </c>
      <c r="E1007" s="171"/>
      <c r="F1007" s="38" t="s">
        <v>11036</v>
      </c>
      <c r="G1007" s="38" t="s">
        <v>11038</v>
      </c>
      <c r="H1007" s="38">
        <v>461.0</v>
      </c>
      <c r="I1007" s="172">
        <v>0.0</v>
      </c>
      <c r="J1007" s="38"/>
      <c r="K1007" s="38" t="s">
        <v>11035</v>
      </c>
      <c r="L1007" s="38">
        <v>0.0</v>
      </c>
      <c r="M1007" s="38">
        <v>5.0</v>
      </c>
    </row>
    <row r="1008">
      <c r="A1008" s="38">
        <v>1007.0</v>
      </c>
      <c r="B1008" s="38" t="s">
        <v>11276</v>
      </c>
      <c r="C1008" s="38" t="s">
        <v>11277</v>
      </c>
      <c r="D1008" s="171" t="s">
        <v>920</v>
      </c>
      <c r="E1008" s="171"/>
      <c r="F1008" s="38" t="s">
        <v>11036</v>
      </c>
      <c r="G1008" s="38" t="s">
        <v>11038</v>
      </c>
      <c r="H1008" s="38">
        <v>523.0</v>
      </c>
      <c r="I1008" s="172">
        <v>0.0</v>
      </c>
      <c r="J1008" s="38"/>
      <c r="K1008" s="38" t="s">
        <v>11035</v>
      </c>
      <c r="L1008" s="38">
        <v>0.0</v>
      </c>
      <c r="M1008" s="38">
        <v>5.0</v>
      </c>
    </row>
    <row r="1009">
      <c r="A1009" s="38">
        <v>1008.0</v>
      </c>
      <c r="B1009" s="38" t="s">
        <v>11276</v>
      </c>
      <c r="C1009" s="38" t="s">
        <v>11277</v>
      </c>
      <c r="D1009" s="171" t="s">
        <v>920</v>
      </c>
      <c r="E1009" s="171"/>
      <c r="F1009" s="38" t="s">
        <v>11036</v>
      </c>
      <c r="G1009" s="38" t="s">
        <v>11042</v>
      </c>
      <c r="H1009" s="38">
        <v>560.0</v>
      </c>
      <c r="I1009" s="172">
        <v>0.0</v>
      </c>
      <c r="J1009" s="38"/>
      <c r="K1009" s="38" t="s">
        <v>11035</v>
      </c>
      <c r="L1009" s="38">
        <v>0.0</v>
      </c>
      <c r="M1009" s="38">
        <v>5.0</v>
      </c>
    </row>
    <row r="1010">
      <c r="A1010" s="38">
        <v>1009.0</v>
      </c>
      <c r="B1010" s="38" t="s">
        <v>11276</v>
      </c>
      <c r="C1010" s="38" t="s">
        <v>11277</v>
      </c>
      <c r="D1010" s="171" t="s">
        <v>920</v>
      </c>
      <c r="E1010" s="171"/>
      <c r="F1010" s="38" t="s">
        <v>11036</v>
      </c>
      <c r="G1010" s="38" t="s">
        <v>11042</v>
      </c>
      <c r="H1010" s="38">
        <v>565.0</v>
      </c>
      <c r="I1010" s="172">
        <v>0.0</v>
      </c>
      <c r="J1010" s="38"/>
      <c r="K1010" s="38" t="s">
        <v>11035</v>
      </c>
      <c r="L1010" s="38">
        <v>0.0</v>
      </c>
      <c r="M1010" s="38">
        <v>5.0</v>
      </c>
    </row>
    <row r="1011">
      <c r="A1011" s="38">
        <v>1010.0</v>
      </c>
      <c r="B1011" s="38" t="s">
        <v>11276</v>
      </c>
      <c r="C1011" s="38" t="s">
        <v>11277</v>
      </c>
      <c r="D1011" s="171" t="s">
        <v>920</v>
      </c>
      <c r="E1011" s="171"/>
      <c r="F1011" s="38" t="s">
        <v>11036</v>
      </c>
      <c r="G1011" s="38" t="s">
        <v>11041</v>
      </c>
      <c r="H1011" s="38">
        <v>521.0</v>
      </c>
      <c r="I1011" s="172">
        <v>0.0</v>
      </c>
      <c r="J1011" s="38"/>
      <c r="K1011" s="38" t="s">
        <v>11035</v>
      </c>
      <c r="L1011" s="38">
        <v>0.0</v>
      </c>
      <c r="M1011" s="38">
        <v>5.0</v>
      </c>
    </row>
    <row r="1012">
      <c r="A1012" s="38">
        <v>1011.0</v>
      </c>
      <c r="B1012" s="38" t="s">
        <v>11278</v>
      </c>
      <c r="C1012" s="38" t="s">
        <v>11279</v>
      </c>
      <c r="D1012" s="171" t="s">
        <v>920</v>
      </c>
      <c r="E1012" s="171"/>
      <c r="F1012" s="38" t="s">
        <v>11034</v>
      </c>
      <c r="G1012" s="38"/>
      <c r="H1012" s="38">
        <v>504.0</v>
      </c>
      <c r="I1012" s="172">
        <v>0.0</v>
      </c>
      <c r="J1012" s="38"/>
      <c r="K1012" s="38" t="s">
        <v>11035</v>
      </c>
      <c r="L1012" s="38">
        <v>0.0</v>
      </c>
      <c r="M1012" s="38">
        <v>24.0</v>
      </c>
    </row>
    <row r="1013">
      <c r="A1013" s="38">
        <v>1012.0</v>
      </c>
      <c r="B1013" s="38" t="s">
        <v>11278</v>
      </c>
      <c r="C1013" s="38" t="s">
        <v>11279</v>
      </c>
      <c r="D1013" s="171" t="s">
        <v>920</v>
      </c>
      <c r="E1013" s="171"/>
      <c r="F1013" s="38" t="s">
        <v>11036</v>
      </c>
      <c r="G1013" s="38" t="s">
        <v>11038</v>
      </c>
      <c r="H1013" s="38">
        <v>467.0</v>
      </c>
      <c r="I1013" s="172">
        <v>0.0</v>
      </c>
      <c r="J1013" s="38"/>
      <c r="K1013" s="38" t="s">
        <v>11035</v>
      </c>
      <c r="L1013" s="38">
        <v>0.0</v>
      </c>
      <c r="M1013" s="38">
        <v>24.0</v>
      </c>
    </row>
    <row r="1014">
      <c r="A1014" s="38">
        <v>1013.0</v>
      </c>
      <c r="B1014" s="38" t="s">
        <v>11278</v>
      </c>
      <c r="C1014" s="38" t="s">
        <v>11279</v>
      </c>
      <c r="D1014" s="171" t="s">
        <v>920</v>
      </c>
      <c r="E1014" s="171"/>
      <c r="F1014" s="38" t="s">
        <v>11036</v>
      </c>
      <c r="G1014" s="38" t="s">
        <v>11041</v>
      </c>
      <c r="H1014" s="38">
        <v>513.0</v>
      </c>
      <c r="I1014" s="172">
        <v>0.0</v>
      </c>
      <c r="J1014" s="38"/>
      <c r="K1014" s="38" t="s">
        <v>11035</v>
      </c>
      <c r="L1014" s="38">
        <v>0.0</v>
      </c>
      <c r="M1014" s="38">
        <v>24.0</v>
      </c>
    </row>
    <row r="1015">
      <c r="A1015" s="38">
        <v>1014.0</v>
      </c>
      <c r="B1015" s="38" t="s">
        <v>11280</v>
      </c>
      <c r="C1015" s="38" t="s">
        <v>11281</v>
      </c>
      <c r="D1015" s="171" t="s">
        <v>920</v>
      </c>
      <c r="E1015" s="171"/>
      <c r="F1015" s="38" t="s">
        <v>11034</v>
      </c>
      <c r="G1015" s="38"/>
      <c r="H1015" s="38">
        <v>494.0</v>
      </c>
      <c r="I1015" s="172">
        <v>0.0</v>
      </c>
      <c r="J1015" s="38"/>
      <c r="K1015" s="38" t="s">
        <v>11035</v>
      </c>
      <c r="L1015" s="38">
        <v>0.0</v>
      </c>
      <c r="M1015" s="38">
        <v>5.0</v>
      </c>
    </row>
    <row r="1016">
      <c r="A1016" s="38">
        <v>1015.0</v>
      </c>
      <c r="B1016" s="38" t="s">
        <v>11280</v>
      </c>
      <c r="C1016" s="38" t="s">
        <v>11281</v>
      </c>
      <c r="D1016" s="171" t="s">
        <v>920</v>
      </c>
      <c r="E1016" s="171"/>
      <c r="F1016" s="38" t="s">
        <v>11036</v>
      </c>
      <c r="G1016" s="38" t="s">
        <v>11041</v>
      </c>
      <c r="H1016" s="38">
        <v>522.0</v>
      </c>
      <c r="I1016" s="172">
        <v>0.0</v>
      </c>
      <c r="J1016" s="38"/>
      <c r="K1016" s="38" t="s">
        <v>11035</v>
      </c>
      <c r="L1016" s="38">
        <v>0.0</v>
      </c>
      <c r="M1016" s="38">
        <v>5.0</v>
      </c>
    </row>
    <row r="1017">
      <c r="A1017" s="38">
        <v>1016.0</v>
      </c>
      <c r="B1017" s="38" t="s">
        <v>11280</v>
      </c>
      <c r="C1017" s="38" t="s">
        <v>11282</v>
      </c>
      <c r="D1017" s="171" t="s">
        <v>920</v>
      </c>
      <c r="E1017" s="171"/>
      <c r="F1017" s="38" t="s">
        <v>11034</v>
      </c>
      <c r="G1017" s="38"/>
      <c r="H1017" s="38">
        <v>490.0</v>
      </c>
      <c r="I1017" s="172">
        <v>0.0</v>
      </c>
      <c r="J1017" s="38"/>
      <c r="K1017" s="38" t="s">
        <v>11035</v>
      </c>
      <c r="L1017" s="38">
        <v>0.0</v>
      </c>
      <c r="M1017" s="38">
        <v>5.0</v>
      </c>
    </row>
    <row r="1018">
      <c r="A1018" s="38">
        <v>1017.0</v>
      </c>
      <c r="B1018" s="38" t="s">
        <v>11280</v>
      </c>
      <c r="C1018" s="38" t="s">
        <v>11282</v>
      </c>
      <c r="D1018" s="171" t="s">
        <v>920</v>
      </c>
      <c r="E1018" s="171"/>
      <c r="F1018" s="38" t="s">
        <v>11036</v>
      </c>
      <c r="G1018" s="38" t="s">
        <v>11038</v>
      </c>
      <c r="H1018" s="38">
        <v>524.0</v>
      </c>
      <c r="I1018" s="172">
        <v>0.0</v>
      </c>
      <c r="J1018" s="38"/>
      <c r="K1018" s="38" t="s">
        <v>11035</v>
      </c>
      <c r="L1018" s="38">
        <v>0.0</v>
      </c>
      <c r="M1018" s="38">
        <v>5.0</v>
      </c>
    </row>
    <row r="1019">
      <c r="A1019" s="38">
        <v>1018.0</v>
      </c>
      <c r="B1019" s="38" t="s">
        <v>11280</v>
      </c>
      <c r="C1019" s="38" t="s">
        <v>11283</v>
      </c>
      <c r="D1019" s="171" t="s">
        <v>920</v>
      </c>
      <c r="E1019" s="171"/>
      <c r="F1019" s="38" t="s">
        <v>11034</v>
      </c>
      <c r="G1019" s="38"/>
      <c r="H1019" s="38">
        <v>495.0</v>
      </c>
      <c r="I1019" s="172">
        <v>0.0</v>
      </c>
      <c r="J1019" s="38"/>
      <c r="K1019" s="38" t="s">
        <v>11035</v>
      </c>
      <c r="L1019" s="38">
        <v>0.0</v>
      </c>
      <c r="M1019" s="38">
        <v>5.0</v>
      </c>
    </row>
    <row r="1020">
      <c r="A1020" s="38">
        <v>1019.0</v>
      </c>
      <c r="B1020" s="38" t="s">
        <v>11280</v>
      </c>
      <c r="C1020" s="38" t="s">
        <v>11283</v>
      </c>
      <c r="D1020" s="171" t="s">
        <v>920</v>
      </c>
      <c r="E1020" s="171"/>
      <c r="F1020" s="38" t="s">
        <v>11036</v>
      </c>
      <c r="G1020" s="38" t="s">
        <v>11038</v>
      </c>
      <c r="H1020" s="38">
        <v>440.0</v>
      </c>
      <c r="I1020" s="172">
        <v>0.0</v>
      </c>
      <c r="J1020" s="38"/>
      <c r="K1020" s="38" t="s">
        <v>11035</v>
      </c>
      <c r="L1020" s="38">
        <v>0.0</v>
      </c>
      <c r="M1020" s="38">
        <v>5.0</v>
      </c>
    </row>
    <row r="1021">
      <c r="A1021" s="38">
        <v>1020.0</v>
      </c>
      <c r="B1021" s="38" t="s">
        <v>11280</v>
      </c>
      <c r="C1021" s="38" t="s">
        <v>11283</v>
      </c>
      <c r="D1021" s="171" t="s">
        <v>920</v>
      </c>
      <c r="E1021" s="171"/>
      <c r="F1021" s="38" t="s">
        <v>11036</v>
      </c>
      <c r="G1021" s="38" t="s">
        <v>11041</v>
      </c>
      <c r="H1021" s="38">
        <v>527.0</v>
      </c>
      <c r="I1021" s="172">
        <v>0.0</v>
      </c>
      <c r="J1021" s="38"/>
      <c r="K1021" s="38" t="s">
        <v>11035</v>
      </c>
      <c r="L1021" s="38">
        <v>0.0</v>
      </c>
      <c r="M1021" s="38">
        <v>5.0</v>
      </c>
    </row>
    <row r="1022">
      <c r="A1022" s="38">
        <v>1021.0</v>
      </c>
      <c r="B1022" s="38" t="s">
        <v>11280</v>
      </c>
      <c r="C1022" s="38" t="s">
        <v>11284</v>
      </c>
      <c r="D1022" s="171" t="s">
        <v>920</v>
      </c>
      <c r="E1022" s="171"/>
      <c r="F1022" s="38" t="s">
        <v>11034</v>
      </c>
      <c r="G1022" s="38"/>
      <c r="H1022" s="38">
        <v>495.0</v>
      </c>
      <c r="I1022" s="172">
        <v>0.0</v>
      </c>
      <c r="J1022" s="38"/>
      <c r="K1022" s="38" t="s">
        <v>11035</v>
      </c>
      <c r="L1022" s="38">
        <v>0.0</v>
      </c>
      <c r="M1022" s="38">
        <v>5.0</v>
      </c>
    </row>
    <row r="1023">
      <c r="A1023" s="38">
        <v>1022.0</v>
      </c>
      <c r="B1023" s="38" t="s">
        <v>11280</v>
      </c>
      <c r="C1023" s="38" t="s">
        <v>11284</v>
      </c>
      <c r="D1023" s="171" t="s">
        <v>920</v>
      </c>
      <c r="E1023" s="171"/>
      <c r="F1023" s="38" t="s">
        <v>11036</v>
      </c>
      <c r="G1023" s="38" t="s">
        <v>11038</v>
      </c>
      <c r="H1023" s="38">
        <v>435.0</v>
      </c>
      <c r="I1023" s="172">
        <v>0.0</v>
      </c>
      <c r="J1023" s="38"/>
      <c r="K1023" s="38" t="s">
        <v>11035</v>
      </c>
      <c r="L1023" s="38">
        <v>0.0</v>
      </c>
      <c r="M1023" s="38">
        <v>5.0</v>
      </c>
    </row>
    <row r="1024">
      <c r="A1024" s="38">
        <v>1023.0</v>
      </c>
      <c r="B1024" s="38" t="s">
        <v>11280</v>
      </c>
      <c r="C1024" s="38" t="s">
        <v>11284</v>
      </c>
      <c r="D1024" s="171" t="s">
        <v>920</v>
      </c>
      <c r="E1024" s="171"/>
      <c r="F1024" s="38" t="s">
        <v>11036</v>
      </c>
      <c r="G1024" s="38" t="s">
        <v>11041</v>
      </c>
      <c r="H1024" s="38">
        <v>527.0</v>
      </c>
      <c r="I1024" s="172">
        <v>0.0</v>
      </c>
      <c r="J1024" s="38"/>
      <c r="K1024" s="38" t="s">
        <v>11035</v>
      </c>
      <c r="L1024" s="38">
        <v>0.0</v>
      </c>
      <c r="M1024" s="38">
        <v>5.0</v>
      </c>
    </row>
    <row r="1025">
      <c r="A1025" s="38">
        <v>1024.0</v>
      </c>
      <c r="B1025" s="38" t="s">
        <v>11285</v>
      </c>
      <c r="C1025" s="38" t="s">
        <v>11286</v>
      </c>
      <c r="D1025" s="171" t="s">
        <v>920</v>
      </c>
      <c r="E1025" s="171"/>
      <c r="F1025" s="38" t="s">
        <v>11034</v>
      </c>
      <c r="G1025" s="38"/>
      <c r="H1025" s="38">
        <v>485.0</v>
      </c>
      <c r="I1025" s="172">
        <v>0.0</v>
      </c>
      <c r="J1025" s="38"/>
      <c r="K1025" s="38" t="s">
        <v>11035</v>
      </c>
      <c r="L1025" s="38">
        <v>0.0</v>
      </c>
      <c r="M1025" s="38">
        <v>5.0</v>
      </c>
    </row>
    <row r="1026">
      <c r="A1026" s="38">
        <v>1025.0</v>
      </c>
      <c r="B1026" s="38" t="s">
        <v>11285</v>
      </c>
      <c r="C1026" s="38" t="s">
        <v>11286</v>
      </c>
      <c r="D1026" s="171" t="s">
        <v>920</v>
      </c>
      <c r="E1026" s="171"/>
      <c r="F1026" s="38" t="s">
        <v>11036</v>
      </c>
      <c r="G1026" s="38" t="s">
        <v>11038</v>
      </c>
      <c r="H1026" s="38">
        <v>446.0</v>
      </c>
      <c r="I1026" s="172">
        <v>0.0</v>
      </c>
      <c r="J1026" s="38"/>
      <c r="K1026" s="38" t="s">
        <v>11035</v>
      </c>
      <c r="L1026" s="38">
        <v>0.0</v>
      </c>
      <c r="M1026" s="38">
        <v>5.0</v>
      </c>
    </row>
    <row r="1027">
      <c r="A1027" s="38">
        <v>1026.0</v>
      </c>
      <c r="B1027" s="38" t="s">
        <v>11285</v>
      </c>
      <c r="C1027" s="38" t="s">
        <v>11286</v>
      </c>
      <c r="D1027" s="171" t="s">
        <v>920</v>
      </c>
      <c r="E1027" s="171"/>
      <c r="F1027" s="38" t="s">
        <v>11036</v>
      </c>
      <c r="G1027" s="38" t="s">
        <v>11041</v>
      </c>
      <c r="H1027" s="38">
        <v>517.0</v>
      </c>
      <c r="I1027" s="172">
        <v>0.0</v>
      </c>
      <c r="J1027" s="38"/>
      <c r="K1027" s="38" t="s">
        <v>11035</v>
      </c>
      <c r="L1027" s="38">
        <v>0.0</v>
      </c>
      <c r="M1027" s="38">
        <v>5.0</v>
      </c>
    </row>
    <row r="1028">
      <c r="A1028" s="38">
        <v>1027.0</v>
      </c>
      <c r="B1028" s="38" t="s">
        <v>11287</v>
      </c>
      <c r="C1028" s="38" t="s">
        <v>11288</v>
      </c>
      <c r="D1028" s="171" t="s">
        <v>920</v>
      </c>
      <c r="E1028" s="171"/>
      <c r="F1028" s="38" t="s">
        <v>11034</v>
      </c>
      <c r="G1028" s="38"/>
      <c r="H1028" s="38">
        <v>496.0</v>
      </c>
      <c r="I1028" s="172">
        <v>0.0</v>
      </c>
      <c r="J1028" s="38"/>
      <c r="K1028" s="38" t="s">
        <v>11035</v>
      </c>
      <c r="L1028" s="38">
        <v>0.0</v>
      </c>
      <c r="M1028" s="38">
        <v>5.0</v>
      </c>
    </row>
    <row r="1029">
      <c r="A1029" s="38">
        <v>1028.0</v>
      </c>
      <c r="B1029" s="38" t="s">
        <v>11287</v>
      </c>
      <c r="C1029" s="38" t="s">
        <v>11288</v>
      </c>
      <c r="D1029" s="171" t="s">
        <v>920</v>
      </c>
      <c r="E1029" s="171"/>
      <c r="F1029" s="38" t="s">
        <v>11036</v>
      </c>
      <c r="G1029" s="38" t="s">
        <v>11038</v>
      </c>
      <c r="H1029" s="38">
        <v>454.0</v>
      </c>
      <c r="I1029" s="172">
        <v>0.0</v>
      </c>
      <c r="J1029" s="38"/>
      <c r="K1029" s="38" t="s">
        <v>11035</v>
      </c>
      <c r="L1029" s="38">
        <v>0.0</v>
      </c>
      <c r="M1029" s="38">
        <v>5.0</v>
      </c>
    </row>
    <row r="1030">
      <c r="A1030" s="38">
        <v>1029.0</v>
      </c>
      <c r="B1030" s="38" t="s">
        <v>11287</v>
      </c>
      <c r="C1030" s="38" t="s">
        <v>11288</v>
      </c>
      <c r="D1030" s="171" t="s">
        <v>920</v>
      </c>
      <c r="E1030" s="171"/>
      <c r="F1030" s="38" t="s">
        <v>11036</v>
      </c>
      <c r="G1030" s="38" t="s">
        <v>11038</v>
      </c>
      <c r="H1030" s="38">
        <v>519.0</v>
      </c>
      <c r="I1030" s="172">
        <v>0.0</v>
      </c>
      <c r="J1030" s="38"/>
      <c r="K1030" s="38" t="s">
        <v>11035</v>
      </c>
      <c r="L1030" s="38">
        <v>0.0</v>
      </c>
      <c r="M1030" s="38">
        <v>5.0</v>
      </c>
    </row>
    <row r="1031">
      <c r="A1031" s="38">
        <v>1030.0</v>
      </c>
      <c r="B1031" s="38" t="s">
        <v>11287</v>
      </c>
      <c r="C1031" s="38" t="s">
        <v>11288</v>
      </c>
      <c r="D1031" s="171" t="s">
        <v>920</v>
      </c>
      <c r="E1031" s="171"/>
      <c r="F1031" s="38" t="s">
        <v>11036</v>
      </c>
      <c r="G1031" s="38" t="s">
        <v>11041</v>
      </c>
      <c r="H1031" s="38">
        <v>520.0</v>
      </c>
      <c r="I1031" s="172">
        <v>0.0</v>
      </c>
      <c r="J1031" s="38"/>
      <c r="K1031" s="38" t="s">
        <v>11035</v>
      </c>
      <c r="L1031" s="38">
        <v>0.0</v>
      </c>
      <c r="M1031" s="38">
        <v>5.0</v>
      </c>
    </row>
    <row r="1032">
      <c r="A1032" s="38">
        <v>1031.0</v>
      </c>
      <c r="B1032" s="38" t="s">
        <v>11289</v>
      </c>
      <c r="C1032" s="38" t="s">
        <v>11290</v>
      </c>
      <c r="D1032" s="171" t="s">
        <v>920</v>
      </c>
      <c r="E1032" s="171"/>
      <c r="F1032" s="38" t="s">
        <v>11034</v>
      </c>
      <c r="G1032" s="38"/>
      <c r="H1032" s="38">
        <v>483.0</v>
      </c>
      <c r="I1032" s="172">
        <v>0.0</v>
      </c>
      <c r="J1032" s="38"/>
      <c r="K1032" s="38" t="s">
        <v>11035</v>
      </c>
      <c r="L1032" s="38">
        <v>0.0</v>
      </c>
      <c r="M1032" s="38">
        <v>5.0</v>
      </c>
    </row>
    <row r="1033">
      <c r="A1033" s="38">
        <v>1032.0</v>
      </c>
      <c r="B1033" s="38" t="s">
        <v>11289</v>
      </c>
      <c r="C1033" s="38" t="s">
        <v>11290</v>
      </c>
      <c r="D1033" s="171" t="s">
        <v>920</v>
      </c>
      <c r="E1033" s="171"/>
      <c r="F1033" s="38" t="s">
        <v>11036</v>
      </c>
      <c r="G1033" s="38" t="s">
        <v>11038</v>
      </c>
      <c r="H1033" s="38">
        <v>441.0</v>
      </c>
      <c r="I1033" s="172">
        <v>0.0</v>
      </c>
      <c r="J1033" s="38"/>
      <c r="K1033" s="38" t="s">
        <v>11035</v>
      </c>
      <c r="L1033" s="38">
        <v>0.0</v>
      </c>
      <c r="M1033" s="38">
        <v>5.0</v>
      </c>
    </row>
    <row r="1034">
      <c r="A1034" s="38">
        <v>1033.0</v>
      </c>
      <c r="B1034" s="38" t="s">
        <v>11289</v>
      </c>
      <c r="C1034" s="38" t="s">
        <v>11290</v>
      </c>
      <c r="D1034" s="171" t="s">
        <v>920</v>
      </c>
      <c r="E1034" s="171"/>
      <c r="F1034" s="38" t="s">
        <v>11036</v>
      </c>
      <c r="G1034" s="38" t="s">
        <v>11038</v>
      </c>
      <c r="H1034" s="38">
        <v>522.0</v>
      </c>
      <c r="I1034" s="172">
        <v>0.0</v>
      </c>
      <c r="J1034" s="38"/>
      <c r="K1034" s="38" t="s">
        <v>11035</v>
      </c>
      <c r="L1034" s="38">
        <v>0.0</v>
      </c>
      <c r="M1034" s="38">
        <v>5.0</v>
      </c>
    </row>
    <row r="1035">
      <c r="A1035" s="38">
        <v>1034.0</v>
      </c>
      <c r="B1035" s="38" t="s">
        <v>11289</v>
      </c>
      <c r="C1035" s="38" t="s">
        <v>11290</v>
      </c>
      <c r="D1035" s="171" t="s">
        <v>920</v>
      </c>
      <c r="E1035" s="171"/>
      <c r="F1035" s="38" t="s">
        <v>11036</v>
      </c>
      <c r="G1035" s="38" t="s">
        <v>11038</v>
      </c>
      <c r="H1035" s="38">
        <v>564.0</v>
      </c>
      <c r="I1035" s="172">
        <v>0.0</v>
      </c>
      <c r="J1035" s="38"/>
      <c r="K1035" s="38" t="s">
        <v>11035</v>
      </c>
      <c r="L1035" s="38">
        <v>0.0</v>
      </c>
      <c r="M1035" s="38">
        <v>5.0</v>
      </c>
    </row>
    <row r="1036">
      <c r="A1036" s="38">
        <v>1035.0</v>
      </c>
      <c r="B1036" s="38" t="s">
        <v>11289</v>
      </c>
      <c r="C1036" s="38" t="s">
        <v>11290</v>
      </c>
      <c r="D1036" s="171" t="s">
        <v>920</v>
      </c>
      <c r="E1036" s="171"/>
      <c r="F1036" s="38" t="s">
        <v>11036</v>
      </c>
      <c r="G1036" s="38" t="s">
        <v>11042</v>
      </c>
      <c r="H1036" s="38">
        <v>522.0</v>
      </c>
      <c r="I1036" s="172">
        <v>0.0</v>
      </c>
      <c r="J1036" s="38"/>
      <c r="K1036" s="38" t="s">
        <v>11035</v>
      </c>
      <c r="L1036" s="38">
        <v>0.0</v>
      </c>
      <c r="M1036" s="38">
        <v>5.0</v>
      </c>
    </row>
    <row r="1037">
      <c r="A1037" s="38">
        <v>1036.0</v>
      </c>
      <c r="B1037" s="38" t="s">
        <v>11289</v>
      </c>
      <c r="C1037" s="38" t="s">
        <v>11290</v>
      </c>
      <c r="D1037" s="171" t="s">
        <v>920</v>
      </c>
      <c r="E1037" s="171"/>
      <c r="F1037" s="38" t="s">
        <v>11036</v>
      </c>
      <c r="G1037" s="38" t="s">
        <v>11042</v>
      </c>
      <c r="H1037" s="38">
        <v>564.0</v>
      </c>
      <c r="I1037" s="172">
        <v>0.0</v>
      </c>
      <c r="J1037" s="38"/>
      <c r="K1037" s="38" t="s">
        <v>11035</v>
      </c>
      <c r="L1037" s="38">
        <v>0.0</v>
      </c>
      <c r="M1037" s="38">
        <v>5.0</v>
      </c>
    </row>
    <row r="1038">
      <c r="A1038" s="38">
        <v>1037.0</v>
      </c>
      <c r="B1038" s="38" t="s">
        <v>11289</v>
      </c>
      <c r="C1038" s="38" t="s">
        <v>11290</v>
      </c>
      <c r="D1038" s="171" t="s">
        <v>920</v>
      </c>
      <c r="E1038" s="171"/>
      <c r="F1038" s="38" t="s">
        <v>11036</v>
      </c>
      <c r="G1038" s="38" t="s">
        <v>11041</v>
      </c>
      <c r="H1038" s="38">
        <v>521.0</v>
      </c>
      <c r="I1038" s="172">
        <v>0.0</v>
      </c>
      <c r="J1038" s="38"/>
      <c r="K1038" s="38" t="s">
        <v>11035</v>
      </c>
      <c r="L1038" s="38">
        <v>0.0</v>
      </c>
      <c r="M1038" s="38">
        <v>5.0</v>
      </c>
    </row>
    <row r="1039">
      <c r="A1039" s="38">
        <v>1038.0</v>
      </c>
      <c r="B1039" s="38" t="s">
        <v>2662</v>
      </c>
      <c r="C1039" s="38" t="s">
        <v>2663</v>
      </c>
      <c r="D1039" s="171" t="s">
        <v>920</v>
      </c>
      <c r="E1039" s="171"/>
      <c r="F1039" s="38" t="s">
        <v>11034</v>
      </c>
      <c r="G1039" s="38"/>
      <c r="H1039" s="38">
        <v>493.0</v>
      </c>
      <c r="I1039" s="172">
        <v>0.0</v>
      </c>
      <c r="J1039" s="38"/>
      <c r="K1039" s="38" t="s">
        <v>11035</v>
      </c>
      <c r="L1039" s="38">
        <v>0.0</v>
      </c>
      <c r="M1039" s="38">
        <v>5.0</v>
      </c>
    </row>
    <row r="1040">
      <c r="A1040" s="38">
        <v>1039.0</v>
      </c>
      <c r="B1040" s="38" t="s">
        <v>2662</v>
      </c>
      <c r="C1040" s="38" t="s">
        <v>2663</v>
      </c>
      <c r="D1040" s="171" t="s">
        <v>920</v>
      </c>
      <c r="E1040" s="171"/>
      <c r="F1040" s="38" t="s">
        <v>11036</v>
      </c>
      <c r="G1040" s="38" t="s">
        <v>11038</v>
      </c>
      <c r="H1040" s="38">
        <v>452.0</v>
      </c>
      <c r="I1040" s="172">
        <v>0.0</v>
      </c>
      <c r="J1040" s="38"/>
      <c r="K1040" s="38" t="s">
        <v>11035</v>
      </c>
      <c r="L1040" s="38">
        <v>0.0</v>
      </c>
      <c r="M1040" s="38">
        <v>5.0</v>
      </c>
    </row>
    <row r="1041">
      <c r="A1041" s="38">
        <v>1040.0</v>
      </c>
      <c r="B1041" s="38" t="s">
        <v>2662</v>
      </c>
      <c r="C1041" s="38" t="s">
        <v>2663</v>
      </c>
      <c r="D1041" s="171" t="s">
        <v>920</v>
      </c>
      <c r="E1041" s="171"/>
      <c r="F1041" s="38" t="s">
        <v>11036</v>
      </c>
      <c r="G1041" s="38" t="s">
        <v>11042</v>
      </c>
      <c r="H1041" s="38">
        <v>522.0</v>
      </c>
      <c r="I1041" s="172">
        <v>0.0</v>
      </c>
      <c r="J1041" s="38"/>
      <c r="K1041" s="38" t="s">
        <v>11035</v>
      </c>
      <c r="L1041" s="38">
        <v>0.0</v>
      </c>
      <c r="M1041" s="38">
        <v>5.0</v>
      </c>
    </row>
    <row r="1042">
      <c r="A1042" s="38">
        <v>1041.0</v>
      </c>
      <c r="B1042" s="38" t="s">
        <v>2662</v>
      </c>
      <c r="C1042" s="38" t="s">
        <v>2663</v>
      </c>
      <c r="D1042" s="171" t="s">
        <v>920</v>
      </c>
      <c r="E1042" s="171"/>
      <c r="F1042" s="38" t="s">
        <v>11036</v>
      </c>
      <c r="G1042" s="38" t="s">
        <v>11042</v>
      </c>
      <c r="H1042" s="38">
        <v>559.0</v>
      </c>
      <c r="I1042" s="172">
        <v>0.0</v>
      </c>
      <c r="J1042" s="38"/>
      <c r="K1042" s="38" t="s">
        <v>11035</v>
      </c>
      <c r="L1042" s="38">
        <v>0.0</v>
      </c>
      <c r="M1042" s="38">
        <v>5.0</v>
      </c>
    </row>
    <row r="1043">
      <c r="A1043" s="38">
        <v>1042.0</v>
      </c>
      <c r="B1043" s="38" t="s">
        <v>2662</v>
      </c>
      <c r="C1043" s="38" t="s">
        <v>2663</v>
      </c>
      <c r="D1043" s="171" t="s">
        <v>920</v>
      </c>
      <c r="E1043" s="171"/>
      <c r="F1043" s="38" t="s">
        <v>11036</v>
      </c>
      <c r="G1043" s="38" t="s">
        <v>11041</v>
      </c>
      <c r="H1043" s="38">
        <v>522.0</v>
      </c>
      <c r="I1043" s="172">
        <v>0.0</v>
      </c>
      <c r="J1043" s="38"/>
      <c r="K1043" s="38" t="s">
        <v>11035</v>
      </c>
      <c r="L1043" s="38">
        <v>0.0</v>
      </c>
      <c r="M1043" s="38">
        <v>5.0</v>
      </c>
    </row>
    <row r="1044">
      <c r="A1044" s="38">
        <v>1043.0</v>
      </c>
      <c r="B1044" s="38" t="s">
        <v>11291</v>
      </c>
      <c r="C1044" s="38" t="s">
        <v>3803</v>
      </c>
      <c r="D1044" s="171" t="s">
        <v>920</v>
      </c>
      <c r="E1044" s="171"/>
      <c r="F1044" s="38" t="s">
        <v>11034</v>
      </c>
      <c r="G1044" s="38"/>
      <c r="H1044" s="38">
        <v>501.0</v>
      </c>
      <c r="I1044" s="172">
        <v>0.0</v>
      </c>
      <c r="J1044" s="38"/>
      <c r="K1044" s="38" t="s">
        <v>11035</v>
      </c>
      <c r="L1044" s="38">
        <v>0.0</v>
      </c>
      <c r="M1044" s="38">
        <v>29.0</v>
      </c>
    </row>
    <row r="1045">
      <c r="A1045" s="38">
        <v>1044.0</v>
      </c>
      <c r="B1045" s="38" t="s">
        <v>11291</v>
      </c>
      <c r="C1045" s="38" t="s">
        <v>3803</v>
      </c>
      <c r="D1045" s="171" t="s">
        <v>920</v>
      </c>
      <c r="E1045" s="171"/>
      <c r="F1045" s="38" t="s">
        <v>11036</v>
      </c>
      <c r="G1045" s="38" t="s">
        <v>11038</v>
      </c>
      <c r="H1045" s="38">
        <v>440.0</v>
      </c>
      <c r="I1045" s="172">
        <v>0.0</v>
      </c>
      <c r="J1045" s="38"/>
      <c r="K1045" s="38" t="s">
        <v>11035</v>
      </c>
      <c r="L1045" s="38">
        <v>0.0</v>
      </c>
      <c r="M1045" s="38">
        <v>29.0</v>
      </c>
    </row>
    <row r="1046">
      <c r="A1046" s="38">
        <v>1045.0</v>
      </c>
      <c r="B1046" s="38" t="s">
        <v>11291</v>
      </c>
      <c r="C1046" s="38" t="s">
        <v>3803</v>
      </c>
      <c r="D1046" s="171" t="s">
        <v>920</v>
      </c>
      <c r="E1046" s="171"/>
      <c r="F1046" s="38" t="s">
        <v>11036</v>
      </c>
      <c r="G1046" s="38" t="s">
        <v>11041</v>
      </c>
      <c r="H1046" s="38">
        <v>513.0</v>
      </c>
      <c r="I1046" s="172">
        <v>0.0</v>
      </c>
      <c r="J1046" s="38"/>
      <c r="K1046" s="38" t="s">
        <v>11035</v>
      </c>
      <c r="L1046" s="38">
        <v>0.0</v>
      </c>
      <c r="M1046" s="38">
        <v>29.0</v>
      </c>
    </row>
    <row r="1047">
      <c r="A1047" s="38">
        <v>1046.0</v>
      </c>
      <c r="B1047" s="38" t="s">
        <v>11292</v>
      </c>
      <c r="C1047" s="38" t="s">
        <v>11293</v>
      </c>
      <c r="D1047" s="171" t="s">
        <v>920</v>
      </c>
      <c r="E1047" s="171"/>
      <c r="F1047" s="38" t="s">
        <v>11034</v>
      </c>
      <c r="G1047" s="38"/>
      <c r="H1047" s="38">
        <v>506.0</v>
      </c>
      <c r="I1047" s="172">
        <v>0.0</v>
      </c>
      <c r="J1047" s="38"/>
      <c r="K1047" s="38" t="s">
        <v>11035</v>
      </c>
      <c r="L1047" s="38">
        <v>0.0</v>
      </c>
      <c r="M1047" s="38">
        <v>18.0</v>
      </c>
    </row>
    <row r="1048">
      <c r="A1048" s="38">
        <v>1047.0</v>
      </c>
      <c r="B1048" s="38" t="s">
        <v>11292</v>
      </c>
      <c r="C1048" s="38" t="s">
        <v>11293</v>
      </c>
      <c r="D1048" s="171" t="s">
        <v>920</v>
      </c>
      <c r="E1048" s="171"/>
      <c r="F1048" s="38" t="s">
        <v>11036</v>
      </c>
      <c r="G1048" s="38" t="s">
        <v>11038</v>
      </c>
      <c r="H1048" s="38">
        <v>455.0</v>
      </c>
      <c r="I1048" s="172">
        <v>0.0</v>
      </c>
      <c r="J1048" s="38"/>
      <c r="K1048" s="38" t="s">
        <v>11035</v>
      </c>
      <c r="L1048" s="38">
        <v>0.0</v>
      </c>
      <c r="M1048" s="38">
        <v>18.0</v>
      </c>
    </row>
    <row r="1049">
      <c r="A1049" s="38">
        <v>1048.0</v>
      </c>
      <c r="B1049" s="38" t="s">
        <v>11292</v>
      </c>
      <c r="C1049" s="38" t="s">
        <v>11293</v>
      </c>
      <c r="D1049" s="171" t="s">
        <v>920</v>
      </c>
      <c r="E1049" s="171"/>
      <c r="F1049" s="38" t="s">
        <v>11036</v>
      </c>
      <c r="G1049" s="38" t="s">
        <v>11041</v>
      </c>
      <c r="H1049" s="38">
        <v>530.0</v>
      </c>
      <c r="I1049" s="172">
        <v>0.0</v>
      </c>
      <c r="J1049" s="38"/>
      <c r="K1049" s="38" t="s">
        <v>11035</v>
      </c>
      <c r="L1049" s="38">
        <v>0.0</v>
      </c>
      <c r="M1049" s="38">
        <v>18.0</v>
      </c>
    </row>
    <row r="1050">
      <c r="A1050" s="38">
        <v>1049.0</v>
      </c>
      <c r="B1050" s="38" t="s">
        <v>2667</v>
      </c>
      <c r="C1050" s="38" t="s">
        <v>2668</v>
      </c>
      <c r="D1050" s="171" t="s">
        <v>920</v>
      </c>
      <c r="E1050" s="171"/>
      <c r="F1050" s="38" t="s">
        <v>11034</v>
      </c>
      <c r="G1050" s="38"/>
      <c r="H1050" s="38">
        <v>498.0</v>
      </c>
      <c r="I1050" s="172">
        <v>0.0</v>
      </c>
      <c r="J1050" s="38"/>
      <c r="K1050" s="38" t="s">
        <v>11035</v>
      </c>
      <c r="L1050" s="38">
        <v>0.0</v>
      </c>
      <c r="M1050" s="38">
        <v>5.0</v>
      </c>
    </row>
    <row r="1051">
      <c r="A1051" s="38">
        <v>1050.0</v>
      </c>
      <c r="B1051" s="38" t="s">
        <v>2667</v>
      </c>
      <c r="C1051" s="38" t="s">
        <v>2668</v>
      </c>
      <c r="D1051" s="171" t="s">
        <v>920</v>
      </c>
      <c r="E1051" s="171"/>
      <c r="F1051" s="38" t="s">
        <v>11036</v>
      </c>
      <c r="G1051" s="38" t="s">
        <v>11038</v>
      </c>
      <c r="H1051" s="38">
        <v>445.0</v>
      </c>
      <c r="I1051" s="172">
        <v>0.0</v>
      </c>
      <c r="J1051" s="38"/>
      <c r="K1051" s="38" t="s">
        <v>11035</v>
      </c>
      <c r="L1051" s="38">
        <v>0.0</v>
      </c>
      <c r="M1051" s="38">
        <v>5.0</v>
      </c>
    </row>
    <row r="1052">
      <c r="A1052" s="38">
        <v>1051.0</v>
      </c>
      <c r="B1052" s="38" t="s">
        <v>2667</v>
      </c>
      <c r="C1052" s="38" t="s">
        <v>2668</v>
      </c>
      <c r="D1052" s="171" t="s">
        <v>920</v>
      </c>
      <c r="E1052" s="171"/>
      <c r="F1052" s="38" t="s">
        <v>11036</v>
      </c>
      <c r="G1052" s="38" t="s">
        <v>11041</v>
      </c>
      <c r="H1052" s="38">
        <v>521.0</v>
      </c>
      <c r="I1052" s="172">
        <v>0.0</v>
      </c>
      <c r="J1052" s="38"/>
      <c r="K1052" s="38" t="s">
        <v>11035</v>
      </c>
      <c r="L1052" s="38">
        <v>0.0</v>
      </c>
      <c r="M1052" s="38">
        <v>5.0</v>
      </c>
    </row>
    <row r="1053">
      <c r="A1053" s="38">
        <v>1052.0</v>
      </c>
      <c r="B1053" s="38" t="s">
        <v>2667</v>
      </c>
      <c r="C1053" s="38" t="s">
        <v>2672</v>
      </c>
      <c r="D1053" s="171" t="s">
        <v>920</v>
      </c>
      <c r="E1053" s="171"/>
      <c r="F1053" s="38" t="s">
        <v>11034</v>
      </c>
      <c r="G1053" s="38"/>
      <c r="H1053" s="38">
        <v>496.0</v>
      </c>
      <c r="I1053" s="172">
        <v>0.0</v>
      </c>
      <c r="J1053" s="38"/>
      <c r="K1053" s="38" t="s">
        <v>11035</v>
      </c>
      <c r="L1053" s="38">
        <v>0.0</v>
      </c>
      <c r="M1053" s="38">
        <v>5.0</v>
      </c>
    </row>
    <row r="1054">
      <c r="A1054" s="38">
        <v>1053.0</v>
      </c>
      <c r="B1054" s="38" t="s">
        <v>2667</v>
      </c>
      <c r="C1054" s="38" t="s">
        <v>2672</v>
      </c>
      <c r="D1054" s="171" t="s">
        <v>920</v>
      </c>
      <c r="E1054" s="171"/>
      <c r="F1054" s="38" t="s">
        <v>11036</v>
      </c>
      <c r="G1054" s="38" t="s">
        <v>11038</v>
      </c>
      <c r="H1054" s="38">
        <v>447.0</v>
      </c>
      <c r="I1054" s="172">
        <v>0.0</v>
      </c>
      <c r="J1054" s="38"/>
      <c r="K1054" s="38" t="s">
        <v>11035</v>
      </c>
      <c r="L1054" s="38">
        <v>0.0</v>
      </c>
      <c r="M1054" s="38">
        <v>5.0</v>
      </c>
    </row>
    <row r="1055">
      <c r="A1055" s="38">
        <v>1054.0</v>
      </c>
      <c r="B1055" s="38" t="s">
        <v>2667</v>
      </c>
      <c r="C1055" s="38" t="s">
        <v>2672</v>
      </c>
      <c r="D1055" s="171" t="s">
        <v>920</v>
      </c>
      <c r="E1055" s="171"/>
      <c r="F1055" s="38" t="s">
        <v>11036</v>
      </c>
      <c r="G1055" s="38" t="s">
        <v>11042</v>
      </c>
      <c r="H1055" s="38">
        <v>520.0</v>
      </c>
      <c r="I1055" s="172">
        <v>0.0</v>
      </c>
      <c r="J1055" s="38"/>
      <c r="K1055" s="38" t="s">
        <v>11035</v>
      </c>
      <c r="L1055" s="38">
        <v>0.0</v>
      </c>
      <c r="M1055" s="38">
        <v>5.0</v>
      </c>
    </row>
    <row r="1056">
      <c r="A1056" s="38">
        <v>1055.0</v>
      </c>
      <c r="B1056" s="38" t="s">
        <v>2667</v>
      </c>
      <c r="C1056" s="38" t="s">
        <v>2672</v>
      </c>
      <c r="D1056" s="171" t="s">
        <v>920</v>
      </c>
      <c r="E1056" s="171"/>
      <c r="F1056" s="38" t="s">
        <v>11036</v>
      </c>
      <c r="G1056" s="38" t="s">
        <v>11042</v>
      </c>
      <c r="H1056" s="38">
        <v>534.0</v>
      </c>
      <c r="I1056" s="172">
        <v>0.0</v>
      </c>
      <c r="J1056" s="38"/>
      <c r="K1056" s="38" t="s">
        <v>11035</v>
      </c>
      <c r="L1056" s="38">
        <v>0.0</v>
      </c>
      <c r="M1056" s="38">
        <v>5.0</v>
      </c>
    </row>
    <row r="1057">
      <c r="A1057" s="38">
        <v>1056.0</v>
      </c>
      <c r="B1057" s="38" t="s">
        <v>2667</v>
      </c>
      <c r="C1057" s="38" t="s">
        <v>2672</v>
      </c>
      <c r="D1057" s="171" t="s">
        <v>920</v>
      </c>
      <c r="E1057" s="171"/>
      <c r="F1057" s="38" t="s">
        <v>11036</v>
      </c>
      <c r="G1057" s="38" t="s">
        <v>11041</v>
      </c>
      <c r="H1057" s="38">
        <v>524.0</v>
      </c>
      <c r="I1057" s="172">
        <v>0.0</v>
      </c>
      <c r="J1057" s="38"/>
      <c r="K1057" s="38" t="s">
        <v>11035</v>
      </c>
      <c r="L1057" s="38">
        <v>0.0</v>
      </c>
      <c r="M1057" s="38">
        <v>5.0</v>
      </c>
    </row>
    <row r="1058">
      <c r="A1058" s="38">
        <v>1057.0</v>
      </c>
      <c r="B1058" s="38" t="s">
        <v>2667</v>
      </c>
      <c r="C1058" s="38" t="s">
        <v>11294</v>
      </c>
      <c r="D1058" s="171" t="s">
        <v>920</v>
      </c>
      <c r="E1058" s="171"/>
      <c r="F1058" s="38" t="s">
        <v>11036</v>
      </c>
      <c r="G1058" s="38" t="s">
        <v>11038</v>
      </c>
      <c r="H1058" s="38">
        <v>432.0</v>
      </c>
      <c r="I1058" s="172">
        <v>0.0</v>
      </c>
      <c r="J1058" s="38"/>
      <c r="K1058" s="38" t="s">
        <v>11035</v>
      </c>
      <c r="L1058" s="38">
        <v>0.0</v>
      </c>
      <c r="M1058" s="38">
        <v>5.0</v>
      </c>
    </row>
    <row r="1059">
      <c r="A1059" s="38">
        <v>1058.0</v>
      </c>
      <c r="B1059" s="38" t="s">
        <v>2667</v>
      </c>
      <c r="C1059" s="38" t="s">
        <v>11294</v>
      </c>
      <c r="D1059" s="171" t="s">
        <v>920</v>
      </c>
      <c r="E1059" s="171"/>
      <c r="F1059" s="38" t="s">
        <v>11036</v>
      </c>
      <c r="G1059" s="38" t="s">
        <v>11042</v>
      </c>
      <c r="H1059" s="38">
        <v>522.0</v>
      </c>
      <c r="I1059" s="172">
        <v>0.0</v>
      </c>
      <c r="J1059" s="38"/>
      <c r="K1059" s="38" t="s">
        <v>11035</v>
      </c>
      <c r="L1059" s="38">
        <v>0.0</v>
      </c>
      <c r="M1059" s="38">
        <v>5.0</v>
      </c>
    </row>
    <row r="1060">
      <c r="A1060" s="38">
        <v>1059.0</v>
      </c>
      <c r="B1060" s="38" t="s">
        <v>2667</v>
      </c>
      <c r="C1060" s="38" t="s">
        <v>11294</v>
      </c>
      <c r="D1060" s="171" t="s">
        <v>920</v>
      </c>
      <c r="E1060" s="171"/>
      <c r="F1060" s="38" t="s">
        <v>11036</v>
      </c>
      <c r="G1060" s="38" t="s">
        <v>11042</v>
      </c>
      <c r="H1060" s="38">
        <v>535.0</v>
      </c>
      <c r="I1060" s="172">
        <v>0.0</v>
      </c>
      <c r="J1060" s="38"/>
      <c r="K1060" s="38" t="s">
        <v>11035</v>
      </c>
      <c r="L1060" s="38">
        <v>0.0</v>
      </c>
      <c r="M1060" s="38">
        <v>5.0</v>
      </c>
    </row>
    <row r="1061">
      <c r="A1061" s="38">
        <v>1060.0</v>
      </c>
      <c r="B1061" s="38" t="s">
        <v>2667</v>
      </c>
      <c r="C1061" s="38" t="s">
        <v>11295</v>
      </c>
      <c r="D1061" s="171" t="s">
        <v>920</v>
      </c>
      <c r="E1061" s="171"/>
      <c r="F1061" s="38" t="s">
        <v>11034</v>
      </c>
      <c r="G1061" s="38"/>
      <c r="H1061" s="38">
        <v>493.0</v>
      </c>
      <c r="I1061" s="172">
        <v>0.0</v>
      </c>
      <c r="J1061" s="38"/>
      <c r="K1061" s="38" t="s">
        <v>11035</v>
      </c>
      <c r="L1061" s="38">
        <v>0.0</v>
      </c>
      <c r="M1061" s="38">
        <v>5.0</v>
      </c>
    </row>
    <row r="1062">
      <c r="A1062" s="38">
        <v>1061.0</v>
      </c>
      <c r="B1062" s="38" t="s">
        <v>2667</v>
      </c>
      <c r="C1062" s="38" t="s">
        <v>11295</v>
      </c>
      <c r="D1062" s="171" t="s">
        <v>920</v>
      </c>
      <c r="E1062" s="171"/>
      <c r="F1062" s="38" t="s">
        <v>11036</v>
      </c>
      <c r="G1062" s="38" t="s">
        <v>11038</v>
      </c>
      <c r="H1062" s="38">
        <v>421.0</v>
      </c>
      <c r="I1062" s="172">
        <v>0.0</v>
      </c>
      <c r="J1062" s="38"/>
      <c r="K1062" s="38" t="s">
        <v>11035</v>
      </c>
      <c r="L1062" s="38">
        <v>0.0</v>
      </c>
      <c r="M1062" s="38">
        <v>5.0</v>
      </c>
    </row>
    <row r="1063">
      <c r="A1063" s="38">
        <v>1062.0</v>
      </c>
      <c r="B1063" s="38" t="s">
        <v>2667</v>
      </c>
      <c r="C1063" s="38" t="s">
        <v>11295</v>
      </c>
      <c r="D1063" s="171" t="s">
        <v>920</v>
      </c>
      <c r="E1063" s="171"/>
      <c r="F1063" s="38" t="s">
        <v>11036</v>
      </c>
      <c r="G1063" s="38" t="s">
        <v>11038</v>
      </c>
      <c r="H1063" s="38">
        <v>443.0</v>
      </c>
      <c r="I1063" s="172">
        <v>0.0</v>
      </c>
      <c r="J1063" s="38"/>
      <c r="K1063" s="38" t="s">
        <v>11035</v>
      </c>
      <c r="L1063" s="38">
        <v>0.0</v>
      </c>
      <c r="M1063" s="38">
        <v>5.0</v>
      </c>
    </row>
    <row r="1064">
      <c r="A1064" s="38">
        <v>1063.0</v>
      </c>
      <c r="B1064" s="38" t="s">
        <v>2667</v>
      </c>
      <c r="C1064" s="38" t="s">
        <v>11295</v>
      </c>
      <c r="D1064" s="171" t="s">
        <v>920</v>
      </c>
      <c r="E1064" s="171"/>
      <c r="F1064" s="38" t="s">
        <v>11036</v>
      </c>
      <c r="G1064" s="38" t="s">
        <v>11041</v>
      </c>
      <c r="H1064" s="38">
        <v>523.0</v>
      </c>
      <c r="I1064" s="172">
        <v>0.0</v>
      </c>
      <c r="J1064" s="38"/>
      <c r="K1064" s="38" t="s">
        <v>11035</v>
      </c>
      <c r="L1064" s="38">
        <v>0.0</v>
      </c>
      <c r="M1064" s="38">
        <v>5.0</v>
      </c>
    </row>
    <row r="1065">
      <c r="A1065" s="38">
        <v>1064.0</v>
      </c>
      <c r="B1065" s="38" t="s">
        <v>11296</v>
      </c>
      <c r="C1065" s="38" t="s">
        <v>11297</v>
      </c>
      <c r="D1065" s="171" t="s">
        <v>920</v>
      </c>
      <c r="E1065" s="171"/>
      <c r="F1065" s="38" t="s">
        <v>11034</v>
      </c>
      <c r="G1065" s="38"/>
      <c r="H1065" s="38">
        <v>502.0</v>
      </c>
      <c r="I1065" s="172">
        <v>0.0</v>
      </c>
      <c r="J1065" s="38"/>
      <c r="K1065" s="38" t="s">
        <v>11035</v>
      </c>
      <c r="L1065" s="38">
        <v>0.0</v>
      </c>
      <c r="M1065" s="38">
        <v>29.0</v>
      </c>
    </row>
    <row r="1066">
      <c r="A1066" s="38">
        <v>1065.0</v>
      </c>
      <c r="B1066" s="38" t="s">
        <v>11296</v>
      </c>
      <c r="C1066" s="38" t="s">
        <v>11297</v>
      </c>
      <c r="D1066" s="171" t="s">
        <v>920</v>
      </c>
      <c r="E1066" s="171"/>
      <c r="F1066" s="38" t="s">
        <v>11036</v>
      </c>
      <c r="G1066" s="38" t="s">
        <v>11038</v>
      </c>
      <c r="H1066" s="38">
        <v>460.0</v>
      </c>
      <c r="I1066" s="172">
        <v>0.0</v>
      </c>
      <c r="J1066" s="38"/>
      <c r="K1066" s="38" t="s">
        <v>11035</v>
      </c>
      <c r="L1066" s="38">
        <v>0.0</v>
      </c>
      <c r="M1066" s="38">
        <v>29.0</v>
      </c>
    </row>
    <row r="1067">
      <c r="A1067" s="38">
        <v>1066.0</v>
      </c>
      <c r="B1067" s="38" t="s">
        <v>11296</v>
      </c>
      <c r="C1067" s="38" t="s">
        <v>11297</v>
      </c>
      <c r="D1067" s="171" t="s">
        <v>920</v>
      </c>
      <c r="E1067" s="171"/>
      <c r="F1067" s="38" t="s">
        <v>11036</v>
      </c>
      <c r="G1067" s="38" t="s">
        <v>11041</v>
      </c>
      <c r="H1067" s="38">
        <v>530.0</v>
      </c>
      <c r="I1067" s="172">
        <v>0.0</v>
      </c>
      <c r="J1067" s="38"/>
      <c r="K1067" s="38" t="s">
        <v>11035</v>
      </c>
      <c r="L1067" s="38">
        <v>0.0</v>
      </c>
      <c r="M1067" s="38">
        <v>29.0</v>
      </c>
    </row>
    <row r="1068">
      <c r="A1068" s="38">
        <v>1067.0</v>
      </c>
      <c r="B1068" s="38" t="s">
        <v>11298</v>
      </c>
      <c r="C1068" s="38" t="s">
        <v>11299</v>
      </c>
      <c r="D1068" s="171" t="s">
        <v>920</v>
      </c>
      <c r="E1068" s="171"/>
      <c r="F1068" s="38" t="s">
        <v>11034</v>
      </c>
      <c r="G1068" s="38"/>
      <c r="H1068" s="38">
        <v>502.0</v>
      </c>
      <c r="I1068" s="172">
        <v>0.0</v>
      </c>
      <c r="J1068" s="38"/>
      <c r="K1068" s="38" t="s">
        <v>11035</v>
      </c>
      <c r="L1068" s="38">
        <v>0.0</v>
      </c>
      <c r="M1068" s="38">
        <v>29.0</v>
      </c>
    </row>
    <row r="1069">
      <c r="A1069" s="38">
        <v>1068.0</v>
      </c>
      <c r="B1069" s="38" t="s">
        <v>11298</v>
      </c>
      <c r="C1069" s="38" t="s">
        <v>11299</v>
      </c>
      <c r="D1069" s="171" t="s">
        <v>920</v>
      </c>
      <c r="E1069" s="171"/>
      <c r="F1069" s="38" t="s">
        <v>11036</v>
      </c>
      <c r="G1069" s="38" t="s">
        <v>11038</v>
      </c>
      <c r="H1069" s="38">
        <v>460.0</v>
      </c>
      <c r="I1069" s="172">
        <v>0.0</v>
      </c>
      <c r="J1069" s="38"/>
      <c r="K1069" s="38" t="s">
        <v>11035</v>
      </c>
      <c r="L1069" s="38">
        <v>0.0</v>
      </c>
      <c r="M1069" s="38">
        <v>29.0</v>
      </c>
    </row>
    <row r="1070">
      <c r="A1070" s="38">
        <v>1069.0</v>
      </c>
      <c r="B1070" s="38" t="s">
        <v>11298</v>
      </c>
      <c r="C1070" s="38" t="s">
        <v>11299</v>
      </c>
      <c r="D1070" s="171" t="s">
        <v>920</v>
      </c>
      <c r="E1070" s="171"/>
      <c r="F1070" s="38" t="s">
        <v>11036</v>
      </c>
      <c r="G1070" s="38" t="s">
        <v>11041</v>
      </c>
      <c r="H1070" s="38">
        <v>520.0</v>
      </c>
      <c r="I1070" s="172">
        <v>0.0</v>
      </c>
      <c r="J1070" s="38"/>
      <c r="K1070" s="38" t="s">
        <v>11035</v>
      </c>
      <c r="L1070" s="38">
        <v>0.0</v>
      </c>
      <c r="M1070" s="38">
        <v>29.0</v>
      </c>
    </row>
    <row r="1071">
      <c r="A1071" s="38">
        <v>1070.0</v>
      </c>
      <c r="B1071" s="38" t="s">
        <v>1676</v>
      </c>
      <c r="C1071" s="38" t="s">
        <v>3241</v>
      </c>
      <c r="D1071" s="171" t="s">
        <v>920</v>
      </c>
      <c r="E1071" s="171"/>
      <c r="F1071" s="38" t="s">
        <v>11034</v>
      </c>
      <c r="G1071" s="38"/>
      <c r="H1071" s="38">
        <v>541.0</v>
      </c>
      <c r="I1071" s="172">
        <v>0.0</v>
      </c>
      <c r="J1071" s="38"/>
      <c r="K1071" s="38" t="s">
        <v>11035</v>
      </c>
      <c r="L1071" s="38">
        <v>0.0</v>
      </c>
      <c r="M1071" s="38">
        <v>42.0</v>
      </c>
    </row>
    <row r="1072">
      <c r="A1072" s="38">
        <v>1071.0</v>
      </c>
      <c r="B1072" s="38" t="s">
        <v>1676</v>
      </c>
      <c r="C1072" s="38" t="s">
        <v>3241</v>
      </c>
      <c r="D1072" s="171" t="s">
        <v>920</v>
      </c>
      <c r="E1072" s="171"/>
      <c r="F1072" s="38" t="s">
        <v>11036</v>
      </c>
      <c r="G1072" s="38" t="s">
        <v>11038</v>
      </c>
      <c r="H1072" s="38">
        <v>447.0</v>
      </c>
      <c r="I1072" s="172">
        <v>0.0</v>
      </c>
      <c r="J1072" s="38"/>
      <c r="K1072" s="38" t="s">
        <v>11035</v>
      </c>
      <c r="L1072" s="38">
        <v>0.0</v>
      </c>
      <c r="M1072" s="38">
        <v>42.0</v>
      </c>
    </row>
    <row r="1073">
      <c r="A1073" s="38">
        <v>1072.0</v>
      </c>
      <c r="B1073" s="38" t="s">
        <v>1676</v>
      </c>
      <c r="C1073" s="38" t="s">
        <v>3241</v>
      </c>
      <c r="D1073" s="171" t="s">
        <v>920</v>
      </c>
      <c r="E1073" s="171"/>
      <c r="F1073" s="38" t="s">
        <v>11036</v>
      </c>
      <c r="G1073" s="38" t="s">
        <v>11042</v>
      </c>
      <c r="H1073" s="38">
        <v>509.0</v>
      </c>
      <c r="I1073" s="172">
        <v>0.0</v>
      </c>
      <c r="J1073" s="38"/>
      <c r="K1073" s="38" t="s">
        <v>11035</v>
      </c>
      <c r="L1073" s="38">
        <v>0.0</v>
      </c>
      <c r="M1073" s="38">
        <v>42.0</v>
      </c>
    </row>
    <row r="1074">
      <c r="A1074" s="38">
        <v>1073.0</v>
      </c>
      <c r="B1074" s="38" t="s">
        <v>1676</v>
      </c>
      <c r="C1074" s="38" t="s">
        <v>3241</v>
      </c>
      <c r="D1074" s="171" t="s">
        <v>920</v>
      </c>
      <c r="E1074" s="171"/>
      <c r="F1074" s="38" t="s">
        <v>11036</v>
      </c>
      <c r="G1074" s="38" t="s">
        <v>11042</v>
      </c>
      <c r="H1074" s="38">
        <v>516.0</v>
      </c>
      <c r="I1074" s="172">
        <v>0.0</v>
      </c>
      <c r="J1074" s="38"/>
      <c r="K1074" s="38" t="s">
        <v>11035</v>
      </c>
      <c r="L1074" s="38">
        <v>0.0</v>
      </c>
      <c r="M1074" s="38">
        <v>42.0</v>
      </c>
    </row>
    <row r="1075">
      <c r="A1075" s="38">
        <v>1074.0</v>
      </c>
      <c r="B1075" s="38" t="s">
        <v>1676</v>
      </c>
      <c r="C1075" s="38" t="s">
        <v>2994</v>
      </c>
      <c r="D1075" s="171" t="s">
        <v>920</v>
      </c>
      <c r="E1075" s="171"/>
      <c r="F1075" s="38" t="s">
        <v>11034</v>
      </c>
      <c r="G1075" s="38"/>
      <c r="H1075" s="38">
        <v>541.0</v>
      </c>
      <c r="I1075" s="172">
        <v>0.0</v>
      </c>
      <c r="J1075" s="38"/>
      <c r="K1075" s="38" t="s">
        <v>11035</v>
      </c>
      <c r="L1075" s="38">
        <v>0.0</v>
      </c>
      <c r="M1075" s="38">
        <v>42.0</v>
      </c>
    </row>
    <row r="1076">
      <c r="A1076" s="38">
        <v>1075.0</v>
      </c>
      <c r="B1076" s="38" t="s">
        <v>1676</v>
      </c>
      <c r="C1076" s="38" t="s">
        <v>2994</v>
      </c>
      <c r="D1076" s="171" t="s">
        <v>920</v>
      </c>
      <c r="E1076" s="171"/>
      <c r="F1076" s="38" t="s">
        <v>11036</v>
      </c>
      <c r="G1076" s="38" t="s">
        <v>11038</v>
      </c>
      <c r="H1076" s="38">
        <v>536.0</v>
      </c>
      <c r="I1076" s="172">
        <v>0.0</v>
      </c>
      <c r="J1076" s="38"/>
      <c r="K1076" s="38" t="s">
        <v>11035</v>
      </c>
      <c r="L1076" s="38">
        <v>0.0</v>
      </c>
      <c r="M1076" s="38">
        <v>42.0</v>
      </c>
    </row>
    <row r="1077">
      <c r="A1077" s="38">
        <v>1076.0</v>
      </c>
      <c r="B1077" s="38" t="s">
        <v>1676</v>
      </c>
      <c r="C1077" s="38" t="s">
        <v>2994</v>
      </c>
      <c r="D1077" s="171" t="s">
        <v>920</v>
      </c>
      <c r="E1077" s="171"/>
      <c r="F1077" s="38" t="s">
        <v>11036</v>
      </c>
      <c r="G1077" s="38" t="s">
        <v>11038</v>
      </c>
      <c r="H1077" s="38">
        <v>505.0</v>
      </c>
      <c r="I1077" s="172">
        <v>0.0</v>
      </c>
      <c r="J1077" s="38"/>
      <c r="K1077" s="38" t="s">
        <v>11035</v>
      </c>
      <c r="L1077" s="38">
        <v>0.0</v>
      </c>
      <c r="M1077" s="38">
        <v>42.0</v>
      </c>
    </row>
    <row r="1078">
      <c r="A1078" s="38">
        <v>1077.0</v>
      </c>
      <c r="B1078" s="38" t="s">
        <v>1676</v>
      </c>
      <c r="C1078" s="38" t="s">
        <v>1677</v>
      </c>
      <c r="D1078" s="171" t="s">
        <v>920</v>
      </c>
      <c r="E1078" s="171"/>
      <c r="F1078" s="38" t="s">
        <v>11034</v>
      </c>
      <c r="G1078" s="38"/>
      <c r="H1078" s="38">
        <v>542.0</v>
      </c>
      <c r="I1078" s="172">
        <v>0.0</v>
      </c>
      <c r="J1078" s="38"/>
      <c r="K1078" s="38" t="s">
        <v>11035</v>
      </c>
      <c r="L1078" s="38">
        <v>0.0</v>
      </c>
      <c r="M1078" s="38">
        <v>42.0</v>
      </c>
    </row>
    <row r="1079">
      <c r="A1079" s="38">
        <v>1078.0</v>
      </c>
      <c r="B1079" s="38" t="s">
        <v>1676</v>
      </c>
      <c r="C1079" s="38" t="s">
        <v>1677</v>
      </c>
      <c r="D1079" s="171" t="s">
        <v>920</v>
      </c>
      <c r="E1079" s="171"/>
      <c r="F1079" s="38" t="s">
        <v>11036</v>
      </c>
      <c r="G1079" s="38" t="s">
        <v>11038</v>
      </c>
      <c r="H1079" s="38">
        <v>536.0</v>
      </c>
      <c r="I1079" s="172">
        <v>0.0</v>
      </c>
      <c r="J1079" s="38"/>
      <c r="K1079" s="38" t="s">
        <v>11035</v>
      </c>
      <c r="L1079" s="38">
        <v>0.0</v>
      </c>
      <c r="M1079" s="38">
        <v>42.0</v>
      </c>
    </row>
    <row r="1080">
      <c r="A1080" s="38">
        <v>1079.0</v>
      </c>
      <c r="B1080" s="38" t="s">
        <v>1676</v>
      </c>
      <c r="C1080" s="38" t="s">
        <v>1677</v>
      </c>
      <c r="D1080" s="171" t="s">
        <v>920</v>
      </c>
      <c r="E1080" s="171"/>
      <c r="F1080" s="38" t="s">
        <v>11036</v>
      </c>
      <c r="G1080" s="38" t="s">
        <v>11038</v>
      </c>
      <c r="H1080" s="38">
        <v>607.0</v>
      </c>
      <c r="I1080" s="172">
        <v>0.0</v>
      </c>
      <c r="J1080" s="38"/>
      <c r="K1080" s="38" t="s">
        <v>11035</v>
      </c>
      <c r="L1080" s="38">
        <v>0.0</v>
      </c>
      <c r="M1080" s="38">
        <v>42.0</v>
      </c>
    </row>
    <row r="1081">
      <c r="A1081" s="38">
        <v>1080.0</v>
      </c>
      <c r="B1081" s="38" t="s">
        <v>11300</v>
      </c>
      <c r="C1081" s="38" t="s">
        <v>11301</v>
      </c>
      <c r="D1081" s="171" t="s">
        <v>920</v>
      </c>
      <c r="E1081" s="171"/>
      <c r="F1081" s="38" t="s">
        <v>11034</v>
      </c>
      <c r="G1081" s="38"/>
      <c r="H1081" s="38">
        <v>500.0</v>
      </c>
      <c r="I1081" s="172">
        <v>0.0</v>
      </c>
      <c r="J1081" s="38"/>
      <c r="K1081" s="38" t="s">
        <v>11035</v>
      </c>
      <c r="L1081" s="38">
        <v>0.0</v>
      </c>
      <c r="M1081" s="38">
        <v>36.0</v>
      </c>
    </row>
    <row r="1082">
      <c r="A1082" s="38">
        <v>1081.0</v>
      </c>
      <c r="B1082" s="38" t="s">
        <v>11300</v>
      </c>
      <c r="C1082" s="38" t="s">
        <v>11301</v>
      </c>
      <c r="D1082" s="171" t="s">
        <v>920</v>
      </c>
      <c r="E1082" s="171"/>
      <c r="F1082" s="38" t="s">
        <v>11036</v>
      </c>
      <c r="G1082" s="38" t="s">
        <v>11038</v>
      </c>
      <c r="H1082" s="38">
        <v>467.0</v>
      </c>
      <c r="I1082" s="172">
        <v>0.0</v>
      </c>
      <c r="J1082" s="38"/>
      <c r="K1082" s="38" t="s">
        <v>11035</v>
      </c>
      <c r="L1082" s="38">
        <v>0.0</v>
      </c>
      <c r="M1082" s="38">
        <v>36.0</v>
      </c>
    </row>
    <row r="1083">
      <c r="A1083" s="38">
        <v>1082.0</v>
      </c>
      <c r="B1083" s="38" t="s">
        <v>11300</v>
      </c>
      <c r="C1083" s="38" t="s">
        <v>11301</v>
      </c>
      <c r="D1083" s="171" t="s">
        <v>920</v>
      </c>
      <c r="E1083" s="171"/>
      <c r="F1083" s="38" t="s">
        <v>11036</v>
      </c>
      <c r="G1083" s="38" t="s">
        <v>11042</v>
      </c>
      <c r="H1083" s="38">
        <v>522.0</v>
      </c>
      <c r="I1083" s="172">
        <v>0.0</v>
      </c>
      <c r="J1083" s="38"/>
      <c r="K1083" s="38" t="s">
        <v>11035</v>
      </c>
      <c r="L1083" s="38">
        <v>0.0</v>
      </c>
      <c r="M1083" s="38">
        <v>36.0</v>
      </c>
    </row>
    <row r="1084">
      <c r="A1084" s="38">
        <v>1083.0</v>
      </c>
      <c r="B1084" s="38" t="s">
        <v>11300</v>
      </c>
      <c r="C1084" s="38" t="s">
        <v>11301</v>
      </c>
      <c r="D1084" s="171" t="s">
        <v>920</v>
      </c>
      <c r="E1084" s="171"/>
      <c r="F1084" s="38" t="s">
        <v>11036</v>
      </c>
      <c r="G1084" s="38" t="s">
        <v>11042</v>
      </c>
      <c r="H1084" s="38">
        <v>537.0</v>
      </c>
      <c r="I1084" s="172">
        <v>0.0</v>
      </c>
      <c r="J1084" s="38"/>
      <c r="K1084" s="38" t="s">
        <v>11035</v>
      </c>
      <c r="L1084" s="38">
        <v>0.0</v>
      </c>
      <c r="M1084" s="38">
        <v>36.0</v>
      </c>
    </row>
    <row r="1085">
      <c r="A1085" s="38">
        <v>1084.0</v>
      </c>
      <c r="B1085" s="38" t="s">
        <v>11300</v>
      </c>
      <c r="C1085" s="38" t="s">
        <v>11301</v>
      </c>
      <c r="D1085" s="171" t="s">
        <v>920</v>
      </c>
      <c r="E1085" s="171"/>
      <c r="F1085" s="38" t="s">
        <v>11036</v>
      </c>
      <c r="G1085" s="38" t="s">
        <v>11042</v>
      </c>
      <c r="H1085" s="38">
        <v>560.0</v>
      </c>
      <c r="I1085" s="172">
        <v>0.0</v>
      </c>
      <c r="J1085" s="38"/>
      <c r="K1085" s="38" t="s">
        <v>11035</v>
      </c>
      <c r="L1085" s="38">
        <v>0.0</v>
      </c>
      <c r="M1085" s="38">
        <v>36.0</v>
      </c>
    </row>
    <row r="1086">
      <c r="A1086" s="38">
        <v>1085.0</v>
      </c>
      <c r="B1086" s="38" t="s">
        <v>11300</v>
      </c>
      <c r="C1086" s="38" t="s">
        <v>11301</v>
      </c>
      <c r="D1086" s="171" t="s">
        <v>920</v>
      </c>
      <c r="E1086" s="171"/>
      <c r="F1086" s="38" t="s">
        <v>11036</v>
      </c>
      <c r="G1086" s="38" t="s">
        <v>11041</v>
      </c>
      <c r="H1086" s="38">
        <v>522.0</v>
      </c>
      <c r="I1086" s="172">
        <v>0.0</v>
      </c>
      <c r="J1086" s="38"/>
      <c r="K1086" s="38" t="s">
        <v>11035</v>
      </c>
      <c r="L1086" s="38">
        <v>0.0</v>
      </c>
      <c r="M1086" s="38">
        <v>36.0</v>
      </c>
    </row>
    <row r="1087">
      <c r="A1087" s="38">
        <v>1086.0</v>
      </c>
      <c r="B1087" s="38" t="s">
        <v>11300</v>
      </c>
      <c r="C1087" s="38" t="s">
        <v>11301</v>
      </c>
      <c r="D1087" s="171" t="s">
        <v>920</v>
      </c>
      <c r="E1087" s="171"/>
      <c r="F1087" s="38" t="s">
        <v>11036</v>
      </c>
      <c r="G1087" s="38" t="s">
        <v>11041</v>
      </c>
      <c r="H1087" s="38">
        <v>537.0</v>
      </c>
      <c r="I1087" s="172">
        <v>0.0</v>
      </c>
      <c r="J1087" s="38"/>
      <c r="K1087" s="38" t="s">
        <v>11035</v>
      </c>
      <c r="L1087" s="38">
        <v>0.0</v>
      </c>
      <c r="M1087" s="38">
        <v>36.0</v>
      </c>
    </row>
    <row r="1088">
      <c r="A1088" s="38">
        <v>1087.0</v>
      </c>
      <c r="B1088" s="38" t="s">
        <v>11300</v>
      </c>
      <c r="C1088" s="38" t="s">
        <v>11302</v>
      </c>
      <c r="D1088" s="171" t="s">
        <v>920</v>
      </c>
      <c r="E1088" s="171"/>
      <c r="F1088" s="38" t="s">
        <v>11034</v>
      </c>
      <c r="G1088" s="38"/>
      <c r="H1088" s="38">
        <v>499.0</v>
      </c>
      <c r="I1088" s="172">
        <v>0.0</v>
      </c>
      <c r="J1088" s="38"/>
      <c r="K1088" s="38" t="s">
        <v>11035</v>
      </c>
      <c r="L1088" s="38">
        <v>0.0</v>
      </c>
      <c r="M1088" s="38">
        <v>36.0</v>
      </c>
    </row>
    <row r="1089">
      <c r="A1089" s="38">
        <v>1088.0</v>
      </c>
      <c r="B1089" s="38" t="s">
        <v>11300</v>
      </c>
      <c r="C1089" s="38" t="s">
        <v>11302</v>
      </c>
      <c r="D1089" s="171" t="s">
        <v>920</v>
      </c>
      <c r="E1089" s="171"/>
      <c r="F1089" s="38" t="s">
        <v>11036</v>
      </c>
      <c r="G1089" s="38" t="s">
        <v>11038</v>
      </c>
      <c r="H1089" s="38">
        <v>429.0</v>
      </c>
      <c r="I1089" s="172">
        <v>0.0</v>
      </c>
      <c r="J1089" s="38"/>
      <c r="K1089" s="38" t="s">
        <v>11035</v>
      </c>
      <c r="L1089" s="38">
        <v>0.0</v>
      </c>
      <c r="M1089" s="38">
        <v>36.0</v>
      </c>
    </row>
    <row r="1090">
      <c r="A1090" s="38">
        <v>1089.0</v>
      </c>
      <c r="B1090" s="38" t="s">
        <v>11300</v>
      </c>
      <c r="C1090" s="38" t="s">
        <v>11302</v>
      </c>
      <c r="D1090" s="171" t="s">
        <v>920</v>
      </c>
      <c r="E1090" s="171"/>
      <c r="F1090" s="38" t="s">
        <v>11036</v>
      </c>
      <c r="G1090" s="38" t="s">
        <v>11038</v>
      </c>
      <c r="H1090" s="38">
        <v>460.0</v>
      </c>
      <c r="I1090" s="172">
        <v>0.0</v>
      </c>
      <c r="J1090" s="38"/>
      <c r="K1090" s="38" t="s">
        <v>11035</v>
      </c>
      <c r="L1090" s="38">
        <v>0.0</v>
      </c>
      <c r="M1090" s="38">
        <v>36.0</v>
      </c>
    </row>
    <row r="1091">
      <c r="A1091" s="38">
        <v>1090.0</v>
      </c>
      <c r="B1091" s="38" t="s">
        <v>11300</v>
      </c>
      <c r="C1091" s="38" t="s">
        <v>11302</v>
      </c>
      <c r="D1091" s="171" t="s">
        <v>920</v>
      </c>
      <c r="E1091" s="171"/>
      <c r="F1091" s="38" t="s">
        <v>11036</v>
      </c>
      <c r="G1091" s="38" t="s">
        <v>11041</v>
      </c>
      <c r="H1091" s="38">
        <v>521.0</v>
      </c>
      <c r="I1091" s="172">
        <v>0.0</v>
      </c>
      <c r="J1091" s="38"/>
      <c r="K1091" s="38" t="s">
        <v>11035</v>
      </c>
      <c r="L1091" s="38">
        <v>0.0</v>
      </c>
      <c r="M1091" s="38">
        <v>36.0</v>
      </c>
    </row>
    <row r="1092">
      <c r="A1092" s="38">
        <v>1091.0</v>
      </c>
      <c r="B1092" s="38" t="s">
        <v>11300</v>
      </c>
      <c r="C1092" s="38" t="s">
        <v>11302</v>
      </c>
      <c r="D1092" s="171" t="s">
        <v>920</v>
      </c>
      <c r="E1092" s="171"/>
      <c r="F1092" s="38" t="s">
        <v>11036</v>
      </c>
      <c r="G1092" s="38" t="s">
        <v>11041</v>
      </c>
      <c r="H1092" s="38">
        <v>537.0</v>
      </c>
      <c r="I1092" s="172">
        <v>0.0</v>
      </c>
      <c r="J1092" s="38"/>
      <c r="K1092" s="38" t="s">
        <v>11035</v>
      </c>
      <c r="L1092" s="38">
        <v>0.0</v>
      </c>
      <c r="M1092" s="38">
        <v>36.0</v>
      </c>
    </row>
    <row r="1093">
      <c r="A1093" s="38">
        <v>1092.0</v>
      </c>
      <c r="B1093" s="38" t="s">
        <v>11300</v>
      </c>
      <c r="C1093" s="38" t="s">
        <v>11302</v>
      </c>
      <c r="D1093" s="171" t="s">
        <v>920</v>
      </c>
      <c r="E1093" s="171"/>
      <c r="F1093" s="38" t="s">
        <v>11036</v>
      </c>
      <c r="G1093" s="38" t="s">
        <v>11041</v>
      </c>
      <c r="H1093" s="38">
        <v>558.0</v>
      </c>
      <c r="I1093" s="172">
        <v>0.0</v>
      </c>
      <c r="J1093" s="38"/>
      <c r="K1093" s="38" t="s">
        <v>11035</v>
      </c>
      <c r="L1093" s="38">
        <v>0.0</v>
      </c>
      <c r="M1093" s="38">
        <v>36.0</v>
      </c>
    </row>
    <row r="1094">
      <c r="A1094" s="38">
        <v>1093.0</v>
      </c>
      <c r="B1094" s="38" t="s">
        <v>11303</v>
      </c>
      <c r="C1094" s="38" t="s">
        <v>11304</v>
      </c>
      <c r="D1094" s="171" t="s">
        <v>920</v>
      </c>
      <c r="E1094" s="171"/>
      <c r="F1094" s="38" t="s">
        <v>11034</v>
      </c>
      <c r="G1094" s="38"/>
      <c r="H1094" s="38">
        <v>502.0</v>
      </c>
      <c r="I1094" s="172">
        <v>0.0</v>
      </c>
      <c r="J1094" s="38"/>
      <c r="K1094" s="38" t="s">
        <v>11035</v>
      </c>
      <c r="L1094" s="38">
        <v>0.0</v>
      </c>
      <c r="M1094" s="38">
        <v>36.0</v>
      </c>
    </row>
    <row r="1095">
      <c r="A1095" s="38">
        <v>1094.0</v>
      </c>
      <c r="B1095" s="38" t="s">
        <v>11303</v>
      </c>
      <c r="C1095" s="38" t="s">
        <v>11304</v>
      </c>
      <c r="D1095" s="171" t="s">
        <v>920</v>
      </c>
      <c r="E1095" s="171"/>
      <c r="F1095" s="38" t="s">
        <v>11036</v>
      </c>
      <c r="G1095" s="38" t="s">
        <v>11038</v>
      </c>
      <c r="H1095" s="38">
        <v>457.0</v>
      </c>
      <c r="I1095" s="172">
        <v>0.0</v>
      </c>
      <c r="J1095" s="38"/>
      <c r="K1095" s="38" t="s">
        <v>11035</v>
      </c>
      <c r="L1095" s="38">
        <v>0.0</v>
      </c>
      <c r="M1095" s="38">
        <v>36.0</v>
      </c>
    </row>
    <row r="1096">
      <c r="A1096" s="38">
        <v>1095.0</v>
      </c>
      <c r="B1096" s="38" t="s">
        <v>11303</v>
      </c>
      <c r="C1096" s="38" t="s">
        <v>11304</v>
      </c>
      <c r="D1096" s="171" t="s">
        <v>920</v>
      </c>
      <c r="E1096" s="171"/>
      <c r="F1096" s="38" t="s">
        <v>11036</v>
      </c>
      <c r="G1096" s="38" t="s">
        <v>11042</v>
      </c>
      <c r="H1096" s="38">
        <v>519.0</v>
      </c>
      <c r="I1096" s="172">
        <v>0.0</v>
      </c>
      <c r="J1096" s="38"/>
      <c r="K1096" s="38" t="s">
        <v>11035</v>
      </c>
      <c r="L1096" s="38">
        <v>0.0</v>
      </c>
      <c r="M1096" s="38">
        <v>36.0</v>
      </c>
    </row>
    <row r="1097">
      <c r="A1097" s="38">
        <v>1096.0</v>
      </c>
      <c r="B1097" s="38" t="s">
        <v>11303</v>
      </c>
      <c r="C1097" s="38" t="s">
        <v>11304</v>
      </c>
      <c r="D1097" s="171" t="s">
        <v>920</v>
      </c>
      <c r="E1097" s="171"/>
      <c r="F1097" s="38" t="s">
        <v>11036</v>
      </c>
      <c r="G1097" s="38" t="s">
        <v>11042</v>
      </c>
      <c r="H1097" s="38">
        <v>537.0</v>
      </c>
      <c r="I1097" s="172">
        <v>0.0</v>
      </c>
      <c r="J1097" s="38"/>
      <c r="K1097" s="38" t="s">
        <v>11035</v>
      </c>
      <c r="L1097" s="38">
        <v>0.0</v>
      </c>
      <c r="M1097" s="38">
        <v>36.0</v>
      </c>
    </row>
    <row r="1098">
      <c r="A1098" s="38">
        <v>1097.0</v>
      </c>
      <c r="B1098" s="38" t="s">
        <v>11303</v>
      </c>
      <c r="C1098" s="38" t="s">
        <v>11304</v>
      </c>
      <c r="D1098" s="171" t="s">
        <v>920</v>
      </c>
      <c r="E1098" s="171"/>
      <c r="F1098" s="38" t="s">
        <v>11036</v>
      </c>
      <c r="G1098" s="38" t="s">
        <v>11042</v>
      </c>
      <c r="H1098" s="38">
        <v>579.0</v>
      </c>
      <c r="I1098" s="172">
        <v>0.0</v>
      </c>
      <c r="J1098" s="38"/>
      <c r="K1098" s="38" t="s">
        <v>11035</v>
      </c>
      <c r="L1098" s="38">
        <v>0.0</v>
      </c>
      <c r="M1098" s="38">
        <v>36.0</v>
      </c>
    </row>
    <row r="1099">
      <c r="A1099" s="38">
        <v>1098.0</v>
      </c>
      <c r="B1099" s="38" t="s">
        <v>11303</v>
      </c>
      <c r="C1099" s="38" t="s">
        <v>11304</v>
      </c>
      <c r="D1099" s="171" t="s">
        <v>920</v>
      </c>
      <c r="E1099" s="171"/>
      <c r="F1099" s="38" t="s">
        <v>11036</v>
      </c>
      <c r="G1099" s="38" t="s">
        <v>11041</v>
      </c>
      <c r="H1099" s="38">
        <v>519.0</v>
      </c>
      <c r="I1099" s="172">
        <v>0.0</v>
      </c>
      <c r="J1099" s="38"/>
      <c r="K1099" s="38" t="s">
        <v>11035</v>
      </c>
      <c r="L1099" s="38">
        <v>0.0</v>
      </c>
      <c r="M1099" s="38">
        <v>36.0</v>
      </c>
    </row>
    <row r="1100">
      <c r="A1100" s="38">
        <v>1099.0</v>
      </c>
      <c r="B1100" s="38" t="s">
        <v>11303</v>
      </c>
      <c r="C1100" s="38" t="s">
        <v>11304</v>
      </c>
      <c r="D1100" s="171" t="s">
        <v>920</v>
      </c>
      <c r="E1100" s="171"/>
      <c r="F1100" s="38" t="s">
        <v>11036</v>
      </c>
      <c r="G1100" s="38" t="s">
        <v>11041</v>
      </c>
      <c r="H1100" s="38">
        <v>537.0</v>
      </c>
      <c r="I1100" s="172">
        <v>0.0</v>
      </c>
      <c r="J1100" s="38"/>
      <c r="K1100" s="38" t="s">
        <v>11035</v>
      </c>
      <c r="L1100" s="38">
        <v>0.0</v>
      </c>
      <c r="M1100" s="38">
        <v>36.0</v>
      </c>
    </row>
    <row r="1101">
      <c r="A1101" s="38">
        <v>1100.0</v>
      </c>
      <c r="B1101" s="38" t="s">
        <v>11305</v>
      </c>
      <c r="C1101" s="38" t="s">
        <v>11306</v>
      </c>
      <c r="D1101" s="171" t="s">
        <v>920</v>
      </c>
      <c r="E1101" s="171"/>
      <c r="F1101" s="38" t="s">
        <v>11034</v>
      </c>
      <c r="G1101" s="38"/>
      <c r="H1101" s="38">
        <v>499.0</v>
      </c>
      <c r="I1101" s="172">
        <v>0.0</v>
      </c>
      <c r="J1101" s="38"/>
      <c r="K1101" s="38" t="s">
        <v>11035</v>
      </c>
      <c r="L1101" s="38">
        <v>0.0</v>
      </c>
      <c r="M1101" s="38">
        <v>5.0</v>
      </c>
    </row>
    <row r="1102">
      <c r="A1102" s="38">
        <v>1101.0</v>
      </c>
      <c r="B1102" s="38" t="s">
        <v>11305</v>
      </c>
      <c r="C1102" s="38" t="s">
        <v>11306</v>
      </c>
      <c r="D1102" s="171" t="s">
        <v>920</v>
      </c>
      <c r="E1102" s="171"/>
      <c r="F1102" s="38" t="s">
        <v>11036</v>
      </c>
      <c r="G1102" s="38" t="s">
        <v>11038</v>
      </c>
      <c r="H1102" s="38">
        <v>404.0</v>
      </c>
      <c r="I1102" s="172">
        <v>0.0</v>
      </c>
      <c r="J1102" s="38"/>
      <c r="K1102" s="38" t="s">
        <v>11035</v>
      </c>
      <c r="L1102" s="38">
        <v>0.0</v>
      </c>
      <c r="M1102" s="38">
        <v>5.0</v>
      </c>
    </row>
    <row r="1103">
      <c r="A1103" s="38">
        <v>1102.0</v>
      </c>
      <c r="B1103" s="38" t="s">
        <v>11305</v>
      </c>
      <c r="C1103" s="38" t="s">
        <v>11306</v>
      </c>
      <c r="D1103" s="171" t="s">
        <v>920</v>
      </c>
      <c r="E1103" s="171"/>
      <c r="F1103" s="38" t="s">
        <v>11036</v>
      </c>
      <c r="G1103" s="38" t="s">
        <v>11038</v>
      </c>
      <c r="H1103" s="38">
        <v>440.0</v>
      </c>
      <c r="I1103" s="172">
        <v>0.0</v>
      </c>
      <c r="J1103" s="38"/>
      <c r="K1103" s="38" t="s">
        <v>11035</v>
      </c>
      <c r="L1103" s="38">
        <v>0.0</v>
      </c>
      <c r="M1103" s="38">
        <v>5.0</v>
      </c>
    </row>
    <row r="1104">
      <c r="A1104" s="38">
        <v>1103.0</v>
      </c>
      <c r="B1104" s="38" t="s">
        <v>11305</v>
      </c>
      <c r="C1104" s="38" t="s">
        <v>11306</v>
      </c>
      <c r="D1104" s="171" t="s">
        <v>920</v>
      </c>
      <c r="E1104" s="171"/>
      <c r="F1104" s="38" t="s">
        <v>11036</v>
      </c>
      <c r="G1104" s="38" t="s">
        <v>11042</v>
      </c>
      <c r="H1104" s="38">
        <v>524.0</v>
      </c>
      <c r="I1104" s="172">
        <v>0.0</v>
      </c>
      <c r="J1104" s="38"/>
      <c r="K1104" s="38" t="s">
        <v>11035</v>
      </c>
      <c r="L1104" s="38">
        <v>0.0</v>
      </c>
      <c r="M1104" s="38">
        <v>5.0</v>
      </c>
    </row>
    <row r="1105">
      <c r="A1105" s="38">
        <v>1104.0</v>
      </c>
      <c r="B1105" s="38" t="s">
        <v>11305</v>
      </c>
      <c r="C1105" s="38" t="s">
        <v>11306</v>
      </c>
      <c r="D1105" s="171" t="s">
        <v>920</v>
      </c>
      <c r="E1105" s="171"/>
      <c r="F1105" s="38" t="s">
        <v>11036</v>
      </c>
      <c r="G1105" s="38" t="s">
        <v>11042</v>
      </c>
      <c r="H1105" s="38">
        <v>569.0</v>
      </c>
      <c r="I1105" s="172">
        <v>0.0</v>
      </c>
      <c r="J1105" s="38"/>
      <c r="K1105" s="38" t="s">
        <v>11035</v>
      </c>
      <c r="L1105" s="38">
        <v>0.0</v>
      </c>
      <c r="M1105" s="38">
        <v>5.0</v>
      </c>
    </row>
    <row r="1106">
      <c r="A1106" s="38">
        <v>1105.0</v>
      </c>
      <c r="B1106" s="38" t="s">
        <v>11307</v>
      </c>
      <c r="C1106" s="38" t="s">
        <v>2606</v>
      </c>
      <c r="D1106" s="171" t="s">
        <v>920</v>
      </c>
      <c r="E1106" s="171"/>
      <c r="F1106" s="38" t="s">
        <v>11034</v>
      </c>
      <c r="G1106" s="38"/>
      <c r="H1106" s="38">
        <v>486.0</v>
      </c>
      <c r="I1106" s="172">
        <v>0.0</v>
      </c>
      <c r="J1106" s="38"/>
      <c r="K1106" s="38" t="s">
        <v>11035</v>
      </c>
      <c r="L1106" s="38">
        <v>0.0</v>
      </c>
      <c r="M1106" s="38">
        <v>32.0</v>
      </c>
    </row>
    <row r="1107">
      <c r="A1107" s="38">
        <v>1106.0</v>
      </c>
      <c r="B1107" s="38" t="s">
        <v>11307</v>
      </c>
      <c r="C1107" s="38" t="s">
        <v>2606</v>
      </c>
      <c r="D1107" s="171" t="s">
        <v>920</v>
      </c>
      <c r="E1107" s="171"/>
      <c r="F1107" s="38" t="s">
        <v>11036</v>
      </c>
      <c r="G1107" s="38" t="s">
        <v>11038</v>
      </c>
      <c r="H1107" s="38">
        <v>407.0</v>
      </c>
      <c r="I1107" s="172">
        <v>0.0</v>
      </c>
      <c r="J1107" s="38"/>
      <c r="K1107" s="38" t="s">
        <v>11035</v>
      </c>
      <c r="L1107" s="38">
        <v>0.0</v>
      </c>
      <c r="M1107" s="38">
        <v>32.0</v>
      </c>
    </row>
    <row r="1108">
      <c r="A1108" s="38">
        <v>1107.0</v>
      </c>
      <c r="B1108" s="38" t="s">
        <v>11307</v>
      </c>
      <c r="C1108" s="38" t="s">
        <v>2606</v>
      </c>
      <c r="D1108" s="171" t="s">
        <v>920</v>
      </c>
      <c r="E1108" s="171"/>
      <c r="F1108" s="38" t="s">
        <v>11036</v>
      </c>
      <c r="G1108" s="38" t="s">
        <v>11038</v>
      </c>
      <c r="H1108" s="38">
        <v>493.0</v>
      </c>
      <c r="I1108" s="172">
        <v>0.0</v>
      </c>
      <c r="J1108" s="38"/>
      <c r="K1108" s="38" t="s">
        <v>11035</v>
      </c>
      <c r="L1108" s="38">
        <v>0.0</v>
      </c>
      <c r="M1108" s="38">
        <v>32.0</v>
      </c>
    </row>
    <row r="1109">
      <c r="A1109" s="38">
        <v>1108.0</v>
      </c>
      <c r="B1109" s="38" t="s">
        <v>11307</v>
      </c>
      <c r="C1109" s="38" t="s">
        <v>2606</v>
      </c>
      <c r="D1109" s="171" t="s">
        <v>920</v>
      </c>
      <c r="E1109" s="171"/>
      <c r="F1109" s="38" t="s">
        <v>11036</v>
      </c>
      <c r="G1109" s="38" t="s">
        <v>11042</v>
      </c>
      <c r="H1109" s="38">
        <v>479.0</v>
      </c>
      <c r="I1109" s="172">
        <v>0.0</v>
      </c>
      <c r="J1109" s="38"/>
      <c r="K1109" s="38" t="s">
        <v>11035</v>
      </c>
      <c r="L1109" s="38">
        <v>0.0</v>
      </c>
      <c r="M1109" s="38">
        <v>32.0</v>
      </c>
    </row>
    <row r="1110">
      <c r="A1110" s="38">
        <v>1109.0</v>
      </c>
      <c r="B1110" s="38" t="s">
        <v>11307</v>
      </c>
      <c r="C1110" s="38" t="s">
        <v>2606</v>
      </c>
      <c r="D1110" s="171" t="s">
        <v>920</v>
      </c>
      <c r="E1110" s="171"/>
      <c r="F1110" s="38" t="s">
        <v>11036</v>
      </c>
      <c r="G1110" s="38" t="s">
        <v>11042</v>
      </c>
      <c r="H1110" s="38">
        <v>522.0</v>
      </c>
      <c r="I1110" s="172">
        <v>0.0</v>
      </c>
      <c r="J1110" s="38"/>
      <c r="K1110" s="38" t="s">
        <v>11035</v>
      </c>
      <c r="L1110" s="38">
        <v>0.0</v>
      </c>
      <c r="M1110" s="38">
        <v>32.0</v>
      </c>
    </row>
    <row r="1111">
      <c r="A1111" s="38">
        <v>1110.0</v>
      </c>
      <c r="B1111" s="38" t="s">
        <v>2685</v>
      </c>
      <c r="C1111" s="38" t="s">
        <v>2686</v>
      </c>
      <c r="D1111" s="171" t="s">
        <v>920</v>
      </c>
      <c r="E1111" s="171"/>
      <c r="F1111" s="38" t="s">
        <v>11034</v>
      </c>
      <c r="G1111" s="38"/>
      <c r="H1111" s="38">
        <v>487.0</v>
      </c>
      <c r="I1111" s="172">
        <v>0.0</v>
      </c>
      <c r="J1111" s="38"/>
      <c r="K1111" s="38" t="s">
        <v>11035</v>
      </c>
      <c r="L1111" s="38">
        <v>0.0</v>
      </c>
      <c r="M1111" s="38">
        <v>32.0</v>
      </c>
    </row>
    <row r="1112">
      <c r="A1112" s="38">
        <v>1111.0</v>
      </c>
      <c r="B1112" s="38" t="s">
        <v>2685</v>
      </c>
      <c r="C1112" s="38" t="s">
        <v>2686</v>
      </c>
      <c r="D1112" s="171" t="s">
        <v>920</v>
      </c>
      <c r="E1112" s="171"/>
      <c r="F1112" s="38" t="s">
        <v>11036</v>
      </c>
      <c r="G1112" s="38" t="s">
        <v>11038</v>
      </c>
      <c r="H1112" s="38">
        <v>404.0</v>
      </c>
      <c r="I1112" s="172">
        <v>0.0</v>
      </c>
      <c r="J1112" s="38"/>
      <c r="K1112" s="38" t="s">
        <v>11035</v>
      </c>
      <c r="L1112" s="38">
        <v>0.0</v>
      </c>
      <c r="M1112" s="38">
        <v>32.0</v>
      </c>
    </row>
    <row r="1113">
      <c r="A1113" s="38">
        <v>1112.0</v>
      </c>
      <c r="B1113" s="38" t="s">
        <v>2685</v>
      </c>
      <c r="C1113" s="38" t="s">
        <v>2686</v>
      </c>
      <c r="D1113" s="171" t="s">
        <v>920</v>
      </c>
      <c r="E1113" s="171"/>
      <c r="F1113" s="38" t="s">
        <v>11036</v>
      </c>
      <c r="G1113" s="38" t="s">
        <v>11041</v>
      </c>
      <c r="H1113" s="38">
        <v>503.0</v>
      </c>
      <c r="I1113" s="172">
        <v>0.0</v>
      </c>
      <c r="J1113" s="38"/>
      <c r="K1113" s="38" t="s">
        <v>11035</v>
      </c>
      <c r="L1113" s="38">
        <v>0.0</v>
      </c>
      <c r="M1113" s="38">
        <v>32.0</v>
      </c>
    </row>
    <row r="1114">
      <c r="A1114" s="38">
        <v>1113.0</v>
      </c>
      <c r="B1114" s="38" t="s">
        <v>11308</v>
      </c>
      <c r="C1114" s="38" t="s">
        <v>11309</v>
      </c>
      <c r="D1114" s="171" t="s">
        <v>920</v>
      </c>
      <c r="E1114" s="171"/>
      <c r="F1114" s="38" t="s">
        <v>11034</v>
      </c>
      <c r="G1114" s="38"/>
      <c r="H1114" s="38">
        <v>494.0</v>
      </c>
      <c r="I1114" s="172">
        <v>0.0</v>
      </c>
      <c r="J1114" s="38"/>
      <c r="K1114" s="38" t="s">
        <v>11035</v>
      </c>
      <c r="L1114" s="38">
        <v>0.0</v>
      </c>
      <c r="M1114" s="38">
        <v>32.0</v>
      </c>
    </row>
    <row r="1115">
      <c r="A1115" s="38">
        <v>1114.0</v>
      </c>
      <c r="B1115" s="38" t="s">
        <v>11308</v>
      </c>
      <c r="C1115" s="38" t="s">
        <v>11309</v>
      </c>
      <c r="D1115" s="171" t="s">
        <v>920</v>
      </c>
      <c r="E1115" s="171"/>
      <c r="F1115" s="38" t="s">
        <v>11036</v>
      </c>
      <c r="G1115" s="38" t="s">
        <v>11038</v>
      </c>
      <c r="H1115" s="38">
        <v>398.0</v>
      </c>
      <c r="I1115" s="172">
        <v>0.0</v>
      </c>
      <c r="J1115" s="38"/>
      <c r="K1115" s="38" t="s">
        <v>11035</v>
      </c>
      <c r="L1115" s="38">
        <v>0.0</v>
      </c>
      <c r="M1115" s="38">
        <v>32.0</v>
      </c>
    </row>
    <row r="1116">
      <c r="A1116" s="38">
        <v>1115.0</v>
      </c>
      <c r="B1116" s="38" t="s">
        <v>11308</v>
      </c>
      <c r="C1116" s="38" t="s">
        <v>11309</v>
      </c>
      <c r="D1116" s="171" t="s">
        <v>920</v>
      </c>
      <c r="E1116" s="171"/>
      <c r="F1116" s="38" t="s">
        <v>11036</v>
      </c>
      <c r="G1116" s="38" t="s">
        <v>11042</v>
      </c>
      <c r="H1116" s="38">
        <v>492.0</v>
      </c>
      <c r="I1116" s="172">
        <v>0.0</v>
      </c>
      <c r="J1116" s="38"/>
      <c r="K1116" s="38" t="s">
        <v>11035</v>
      </c>
      <c r="L1116" s="38">
        <v>0.0</v>
      </c>
      <c r="M1116" s="38">
        <v>32.0</v>
      </c>
    </row>
    <row r="1117">
      <c r="A1117" s="38">
        <v>1116.0</v>
      </c>
      <c r="B1117" s="38" t="s">
        <v>11308</v>
      </c>
      <c r="C1117" s="38" t="s">
        <v>11309</v>
      </c>
      <c r="D1117" s="171" t="s">
        <v>920</v>
      </c>
      <c r="E1117" s="171"/>
      <c r="F1117" s="38" t="s">
        <v>11036</v>
      </c>
      <c r="G1117" s="38" t="s">
        <v>11042</v>
      </c>
      <c r="H1117" s="38">
        <v>510.0</v>
      </c>
      <c r="I1117" s="172">
        <v>0.0</v>
      </c>
      <c r="J1117" s="38"/>
      <c r="K1117" s="38" t="s">
        <v>11035</v>
      </c>
      <c r="L1117" s="38">
        <v>0.0</v>
      </c>
      <c r="M1117" s="38">
        <v>32.0</v>
      </c>
    </row>
    <row r="1118">
      <c r="A1118" s="38">
        <v>1117.0</v>
      </c>
      <c r="B1118" s="38" t="s">
        <v>11308</v>
      </c>
      <c r="C1118" s="38" t="s">
        <v>11310</v>
      </c>
      <c r="D1118" s="171" t="s">
        <v>920</v>
      </c>
      <c r="E1118" s="171"/>
      <c r="F1118" s="38" t="s">
        <v>11034</v>
      </c>
      <c r="G1118" s="38"/>
      <c r="H1118" s="38">
        <v>492.0</v>
      </c>
      <c r="I1118" s="172">
        <v>0.0</v>
      </c>
      <c r="J1118" s="38"/>
      <c r="K1118" s="38" t="s">
        <v>11035</v>
      </c>
      <c r="L1118" s="38">
        <v>0.0</v>
      </c>
      <c r="M1118" s="38">
        <v>32.0</v>
      </c>
    </row>
    <row r="1119">
      <c r="A1119" s="38">
        <v>1118.0</v>
      </c>
      <c r="B1119" s="38" t="s">
        <v>11308</v>
      </c>
      <c r="C1119" s="38" t="s">
        <v>11310</v>
      </c>
      <c r="D1119" s="171" t="s">
        <v>920</v>
      </c>
      <c r="E1119" s="171"/>
      <c r="F1119" s="38" t="s">
        <v>11036</v>
      </c>
      <c r="G1119" s="38" t="s">
        <v>11038</v>
      </c>
      <c r="H1119" s="38">
        <v>404.0</v>
      </c>
      <c r="I1119" s="172">
        <v>0.0</v>
      </c>
      <c r="J1119" s="38"/>
      <c r="K1119" s="38" t="s">
        <v>11035</v>
      </c>
      <c r="L1119" s="38">
        <v>0.0</v>
      </c>
      <c r="M1119" s="38">
        <v>32.0</v>
      </c>
    </row>
    <row r="1120">
      <c r="A1120" s="38">
        <v>1119.0</v>
      </c>
      <c r="B1120" s="38" t="s">
        <v>11308</v>
      </c>
      <c r="C1120" s="38" t="s">
        <v>11310</v>
      </c>
      <c r="D1120" s="171" t="s">
        <v>920</v>
      </c>
      <c r="E1120" s="171"/>
      <c r="F1120" s="38" t="s">
        <v>11036</v>
      </c>
      <c r="G1120" s="38" t="s">
        <v>11042</v>
      </c>
      <c r="H1120" s="38">
        <v>476.0</v>
      </c>
      <c r="I1120" s="172">
        <v>0.0</v>
      </c>
      <c r="J1120" s="38"/>
      <c r="K1120" s="38" t="s">
        <v>11035</v>
      </c>
      <c r="L1120" s="38">
        <v>0.0</v>
      </c>
      <c r="M1120" s="38">
        <v>32.0</v>
      </c>
    </row>
    <row r="1121">
      <c r="A1121" s="38">
        <v>1120.0</v>
      </c>
      <c r="B1121" s="38" t="s">
        <v>11308</v>
      </c>
      <c r="C1121" s="38" t="s">
        <v>11310</v>
      </c>
      <c r="D1121" s="171" t="s">
        <v>920</v>
      </c>
      <c r="E1121" s="171"/>
      <c r="F1121" s="38" t="s">
        <v>11036</v>
      </c>
      <c r="G1121" s="38" t="s">
        <v>11042</v>
      </c>
      <c r="H1121" s="38">
        <v>516.0</v>
      </c>
      <c r="I1121" s="172">
        <v>0.0</v>
      </c>
      <c r="J1121" s="38"/>
      <c r="K1121" s="38" t="s">
        <v>11035</v>
      </c>
      <c r="L1121" s="38">
        <v>0.0</v>
      </c>
      <c r="M1121" s="38">
        <v>32.0</v>
      </c>
    </row>
    <row r="1122">
      <c r="A1122" s="38">
        <v>1121.0</v>
      </c>
      <c r="B1122" s="38" t="s">
        <v>2618</v>
      </c>
      <c r="C1122" s="38" t="s">
        <v>2422</v>
      </c>
      <c r="D1122" s="171" t="s">
        <v>920</v>
      </c>
      <c r="E1122" s="171"/>
      <c r="F1122" s="38" t="s">
        <v>11034</v>
      </c>
      <c r="G1122" s="38"/>
      <c r="H1122" s="38">
        <v>495.0</v>
      </c>
      <c r="I1122" s="172">
        <v>0.0</v>
      </c>
      <c r="J1122" s="38"/>
      <c r="K1122" s="38" t="s">
        <v>11035</v>
      </c>
      <c r="L1122" s="38">
        <v>0.0</v>
      </c>
      <c r="M1122" s="38">
        <v>32.0</v>
      </c>
    </row>
    <row r="1123">
      <c r="A1123" s="38">
        <v>1122.0</v>
      </c>
      <c r="B1123" s="38" t="s">
        <v>2618</v>
      </c>
      <c r="C1123" s="38" t="s">
        <v>2422</v>
      </c>
      <c r="D1123" s="171" t="s">
        <v>920</v>
      </c>
      <c r="E1123" s="171"/>
      <c r="F1123" s="38" t="s">
        <v>11036</v>
      </c>
      <c r="G1123" s="38" t="s">
        <v>11038</v>
      </c>
      <c r="H1123" s="38">
        <v>416.0</v>
      </c>
      <c r="I1123" s="172">
        <v>0.0</v>
      </c>
      <c r="J1123" s="38"/>
      <c r="K1123" s="38" t="s">
        <v>11035</v>
      </c>
      <c r="L1123" s="38">
        <v>0.0</v>
      </c>
      <c r="M1123" s="38">
        <v>32.0</v>
      </c>
    </row>
    <row r="1124">
      <c r="A1124" s="38">
        <v>1123.0</v>
      </c>
      <c r="B1124" s="38" t="s">
        <v>2618</v>
      </c>
      <c r="C1124" s="38" t="s">
        <v>2422</v>
      </c>
      <c r="D1124" s="171" t="s">
        <v>920</v>
      </c>
      <c r="E1124" s="171"/>
      <c r="F1124" s="38" t="s">
        <v>11036</v>
      </c>
      <c r="G1124" s="38" t="s">
        <v>11038</v>
      </c>
      <c r="H1124" s="38">
        <v>471.0</v>
      </c>
      <c r="I1124" s="172">
        <v>0.0</v>
      </c>
      <c r="J1124" s="38"/>
      <c r="K1124" s="38" t="s">
        <v>11035</v>
      </c>
      <c r="L1124" s="38">
        <v>0.0</v>
      </c>
      <c r="M1124" s="38">
        <v>32.0</v>
      </c>
    </row>
    <row r="1125">
      <c r="A1125" s="38">
        <v>1124.0</v>
      </c>
      <c r="B1125" s="38" t="s">
        <v>2618</v>
      </c>
      <c r="C1125" s="38" t="s">
        <v>2422</v>
      </c>
      <c r="D1125" s="171" t="s">
        <v>920</v>
      </c>
      <c r="E1125" s="171"/>
      <c r="F1125" s="38" t="s">
        <v>11036</v>
      </c>
      <c r="G1125" s="38" t="s">
        <v>11042</v>
      </c>
      <c r="H1125" s="38">
        <v>479.0</v>
      </c>
      <c r="I1125" s="172">
        <v>0.0</v>
      </c>
      <c r="J1125" s="38"/>
      <c r="K1125" s="38" t="s">
        <v>11035</v>
      </c>
      <c r="L1125" s="38">
        <v>0.0</v>
      </c>
      <c r="M1125" s="38">
        <v>32.0</v>
      </c>
    </row>
    <row r="1126">
      <c r="A1126" s="38">
        <v>1125.0</v>
      </c>
      <c r="B1126" s="38" t="s">
        <v>2618</v>
      </c>
      <c r="C1126" s="38" t="s">
        <v>2422</v>
      </c>
      <c r="D1126" s="171" t="s">
        <v>920</v>
      </c>
      <c r="E1126" s="171"/>
      <c r="F1126" s="38" t="s">
        <v>11036</v>
      </c>
      <c r="G1126" s="38" t="s">
        <v>11042</v>
      </c>
      <c r="H1126" s="38">
        <v>520.0</v>
      </c>
      <c r="I1126" s="172">
        <v>0.0</v>
      </c>
      <c r="J1126" s="38"/>
      <c r="K1126" s="38" t="s">
        <v>11035</v>
      </c>
      <c r="L1126" s="38">
        <v>0.0</v>
      </c>
      <c r="M1126" s="38">
        <v>32.0</v>
      </c>
    </row>
    <row r="1127">
      <c r="A1127" s="38">
        <v>1126.0</v>
      </c>
      <c r="B1127" s="38" t="s">
        <v>2618</v>
      </c>
      <c r="C1127" s="38" t="s">
        <v>2422</v>
      </c>
      <c r="D1127" s="171" t="s">
        <v>920</v>
      </c>
      <c r="E1127" s="171"/>
      <c r="F1127" s="38" t="s">
        <v>11036</v>
      </c>
      <c r="G1127" s="38" t="s">
        <v>11041</v>
      </c>
      <c r="H1127" s="38">
        <v>497.0</v>
      </c>
      <c r="I1127" s="172">
        <v>0.0</v>
      </c>
      <c r="J1127" s="38"/>
      <c r="K1127" s="38" t="s">
        <v>11035</v>
      </c>
      <c r="L1127" s="38">
        <v>0.0</v>
      </c>
      <c r="M1127" s="38">
        <v>32.0</v>
      </c>
    </row>
    <row r="1128">
      <c r="A1128" s="38">
        <v>1127.0</v>
      </c>
      <c r="B1128" s="38" t="s">
        <v>2421</v>
      </c>
      <c r="C1128" s="38" t="s">
        <v>2422</v>
      </c>
      <c r="D1128" s="171" t="s">
        <v>920</v>
      </c>
      <c r="E1128" s="171"/>
      <c r="F1128" s="38" t="s">
        <v>11034</v>
      </c>
      <c r="G1128" s="38"/>
      <c r="H1128" s="38">
        <v>493.0</v>
      </c>
      <c r="I1128" s="172">
        <v>0.0</v>
      </c>
      <c r="J1128" s="38"/>
      <c r="K1128" s="38" t="s">
        <v>11035</v>
      </c>
      <c r="L1128" s="38">
        <v>0.0</v>
      </c>
      <c r="M1128" s="38">
        <v>32.0</v>
      </c>
    </row>
    <row r="1129">
      <c r="A1129" s="38">
        <v>1128.0</v>
      </c>
      <c r="B1129" s="38" t="s">
        <v>2421</v>
      </c>
      <c r="C1129" s="38" t="s">
        <v>2422</v>
      </c>
      <c r="D1129" s="171" t="s">
        <v>920</v>
      </c>
      <c r="E1129" s="171"/>
      <c r="F1129" s="38" t="s">
        <v>11036</v>
      </c>
      <c r="G1129" s="38" t="s">
        <v>11038</v>
      </c>
      <c r="H1129" s="38">
        <v>439.0</v>
      </c>
      <c r="I1129" s="172">
        <v>0.0</v>
      </c>
      <c r="J1129" s="38"/>
      <c r="K1129" s="38" t="s">
        <v>11035</v>
      </c>
      <c r="L1129" s="38">
        <v>0.0</v>
      </c>
      <c r="M1129" s="38">
        <v>32.0</v>
      </c>
    </row>
    <row r="1130">
      <c r="A1130" s="38">
        <v>1129.0</v>
      </c>
      <c r="B1130" s="38" t="s">
        <v>2421</v>
      </c>
      <c r="C1130" s="38" t="s">
        <v>2422</v>
      </c>
      <c r="D1130" s="171" t="s">
        <v>920</v>
      </c>
      <c r="E1130" s="171"/>
      <c r="F1130" s="38" t="s">
        <v>11036</v>
      </c>
      <c r="G1130" s="38" t="s">
        <v>11042</v>
      </c>
      <c r="H1130" s="38">
        <v>507.0</v>
      </c>
      <c r="I1130" s="172">
        <v>0.0</v>
      </c>
      <c r="J1130" s="38"/>
      <c r="K1130" s="38" t="s">
        <v>11035</v>
      </c>
      <c r="L1130" s="38">
        <v>0.0</v>
      </c>
      <c r="M1130" s="38">
        <v>32.0</v>
      </c>
    </row>
    <row r="1131">
      <c r="A1131" s="38">
        <v>1130.0</v>
      </c>
      <c r="B1131" s="38" t="s">
        <v>2421</v>
      </c>
      <c r="C1131" s="38" t="s">
        <v>2422</v>
      </c>
      <c r="D1131" s="171" t="s">
        <v>920</v>
      </c>
      <c r="E1131" s="171"/>
      <c r="F1131" s="38" t="s">
        <v>11036</v>
      </c>
      <c r="G1131" s="38" t="s">
        <v>11042</v>
      </c>
      <c r="H1131" s="38">
        <v>525.0</v>
      </c>
      <c r="I1131" s="172">
        <v>0.0</v>
      </c>
      <c r="J1131" s="38"/>
      <c r="K1131" s="38" t="s">
        <v>11035</v>
      </c>
      <c r="L1131" s="38">
        <v>0.0</v>
      </c>
      <c r="M1131" s="38">
        <v>32.0</v>
      </c>
    </row>
    <row r="1132">
      <c r="A1132" s="38">
        <v>1131.0</v>
      </c>
      <c r="B1132" s="38" t="s">
        <v>3255</v>
      </c>
      <c r="C1132" s="38" t="s">
        <v>2974</v>
      </c>
      <c r="D1132" s="171" t="s">
        <v>920</v>
      </c>
      <c r="E1132" s="171"/>
      <c r="F1132" s="38" t="s">
        <v>11034</v>
      </c>
      <c r="G1132" s="38"/>
      <c r="H1132" s="38">
        <v>500.0</v>
      </c>
      <c r="I1132" s="172">
        <v>0.0</v>
      </c>
      <c r="J1132" s="38"/>
      <c r="K1132" s="38" t="s">
        <v>11311</v>
      </c>
      <c r="L1132" s="38">
        <v>0.0</v>
      </c>
      <c r="M1132" s="38">
        <v>106.0</v>
      </c>
    </row>
    <row r="1133">
      <c r="A1133" s="38">
        <v>1132.0</v>
      </c>
      <c r="B1133" s="38" t="s">
        <v>3255</v>
      </c>
      <c r="C1133" s="38" t="s">
        <v>2974</v>
      </c>
      <c r="D1133" s="171" t="s">
        <v>920</v>
      </c>
      <c r="E1133" s="171"/>
      <c r="F1133" s="173" t="s">
        <v>11312</v>
      </c>
      <c r="G1133" s="173" t="s">
        <v>11313</v>
      </c>
      <c r="H1133" s="38">
        <v>530.0</v>
      </c>
      <c r="I1133" s="172">
        <v>0.0</v>
      </c>
      <c r="J1133" s="38"/>
      <c r="K1133" s="38" t="s">
        <v>11035</v>
      </c>
      <c r="L1133" s="38">
        <v>0.0</v>
      </c>
      <c r="M1133" s="38">
        <v>106.0</v>
      </c>
    </row>
    <row r="1134">
      <c r="A1134" s="38">
        <v>1133.0</v>
      </c>
      <c r="B1134" s="38" t="s">
        <v>3255</v>
      </c>
      <c r="C1134" s="38" t="s">
        <v>2974</v>
      </c>
      <c r="D1134" s="171" t="s">
        <v>920</v>
      </c>
      <c r="E1134" s="171"/>
      <c r="F1134" s="173" t="s">
        <v>11312</v>
      </c>
      <c r="G1134" s="173" t="s">
        <v>11313</v>
      </c>
      <c r="H1134" s="38">
        <v>400.0</v>
      </c>
      <c r="I1134" s="172">
        <v>0.0</v>
      </c>
      <c r="J1134" s="38"/>
      <c r="K1134" s="38" t="s">
        <v>11035</v>
      </c>
      <c r="L1134" s="38">
        <v>0.0</v>
      </c>
      <c r="M1134" s="38">
        <v>106.0</v>
      </c>
    </row>
    <row r="1135">
      <c r="A1135" s="38">
        <v>1134.0</v>
      </c>
      <c r="B1135" s="38" t="s">
        <v>11314</v>
      </c>
      <c r="C1135" s="38" t="s">
        <v>11315</v>
      </c>
      <c r="D1135" s="171" t="s">
        <v>920</v>
      </c>
      <c r="E1135" s="171"/>
      <c r="F1135" s="38" t="s">
        <v>11034</v>
      </c>
      <c r="G1135" s="38"/>
      <c r="H1135" s="38">
        <v>506.0</v>
      </c>
      <c r="I1135" s="172">
        <v>0.0</v>
      </c>
      <c r="J1135" s="38"/>
      <c r="K1135" s="38" t="s">
        <v>11035</v>
      </c>
      <c r="L1135" s="38">
        <v>0.0</v>
      </c>
      <c r="M1135" s="38">
        <v>51.0</v>
      </c>
    </row>
    <row r="1136">
      <c r="A1136" s="38">
        <v>1135.0</v>
      </c>
      <c r="B1136" s="38" t="s">
        <v>11314</v>
      </c>
      <c r="C1136" s="38" t="s">
        <v>11315</v>
      </c>
      <c r="D1136" s="171" t="s">
        <v>920</v>
      </c>
      <c r="E1136" s="171"/>
      <c r="F1136" s="38" t="s">
        <v>11036</v>
      </c>
      <c r="G1136" s="38" t="s">
        <v>11038</v>
      </c>
      <c r="H1136" s="38">
        <v>569.0</v>
      </c>
      <c r="I1136" s="172">
        <v>0.0</v>
      </c>
      <c r="J1136" s="38"/>
      <c r="K1136" s="38" t="s">
        <v>11035</v>
      </c>
      <c r="L1136" s="38">
        <v>0.0</v>
      </c>
      <c r="M1136" s="38">
        <v>51.0</v>
      </c>
    </row>
    <row r="1137">
      <c r="A1137" s="38">
        <v>1136.0</v>
      </c>
      <c r="B1137" s="38" t="s">
        <v>11314</v>
      </c>
      <c r="C1137" s="38" t="s">
        <v>11315</v>
      </c>
      <c r="D1137" s="171" t="s">
        <v>920</v>
      </c>
      <c r="E1137" s="171"/>
      <c r="F1137" s="38" t="s">
        <v>11036</v>
      </c>
      <c r="G1137" s="38" t="s">
        <v>11038</v>
      </c>
      <c r="H1137" s="38">
        <v>505.0</v>
      </c>
      <c r="I1137" s="172">
        <v>0.0</v>
      </c>
      <c r="J1137" s="38"/>
      <c r="K1137" s="38" t="s">
        <v>11035</v>
      </c>
      <c r="L1137" s="38">
        <v>0.0</v>
      </c>
      <c r="M1137" s="38">
        <v>51.0</v>
      </c>
    </row>
    <row r="1138">
      <c r="A1138" s="38">
        <v>1137.0</v>
      </c>
      <c r="B1138" s="38" t="s">
        <v>11314</v>
      </c>
      <c r="C1138" s="38" t="s">
        <v>11315</v>
      </c>
      <c r="D1138" s="171" t="s">
        <v>920</v>
      </c>
      <c r="E1138" s="171"/>
      <c r="F1138" s="38" t="s">
        <v>11036</v>
      </c>
      <c r="G1138" s="38" t="s">
        <v>11038</v>
      </c>
      <c r="H1138" s="38">
        <v>442.0</v>
      </c>
      <c r="I1138" s="172">
        <v>0.0</v>
      </c>
      <c r="J1138" s="38"/>
      <c r="K1138" s="38" t="s">
        <v>11035</v>
      </c>
      <c r="L1138" s="38">
        <v>0.0</v>
      </c>
      <c r="M1138" s="38">
        <v>51.0</v>
      </c>
    </row>
    <row r="1139">
      <c r="A1139" s="38">
        <v>1138.0</v>
      </c>
      <c r="B1139" s="38" t="s">
        <v>11314</v>
      </c>
      <c r="C1139" s="38" t="s">
        <v>11315</v>
      </c>
      <c r="D1139" s="171" t="s">
        <v>920</v>
      </c>
      <c r="E1139" s="171"/>
      <c r="F1139" s="38" t="s">
        <v>11036</v>
      </c>
      <c r="G1139" s="38" t="s">
        <v>11038</v>
      </c>
      <c r="H1139" s="38">
        <v>366.0</v>
      </c>
      <c r="I1139" s="172">
        <v>0.0</v>
      </c>
      <c r="J1139" s="38"/>
      <c r="K1139" s="38" t="s">
        <v>11035</v>
      </c>
      <c r="L1139" s="38">
        <v>0.0</v>
      </c>
      <c r="M1139" s="38">
        <v>51.0</v>
      </c>
    </row>
    <row r="1140">
      <c r="A1140" s="38">
        <v>1139.0</v>
      </c>
      <c r="B1140" s="38" t="s">
        <v>11314</v>
      </c>
      <c r="C1140" s="38" t="s">
        <v>11315</v>
      </c>
      <c r="D1140" s="171" t="s">
        <v>920</v>
      </c>
      <c r="E1140" s="171"/>
      <c r="F1140" s="38" t="s">
        <v>11036</v>
      </c>
      <c r="G1140" s="38" t="s">
        <v>11042</v>
      </c>
      <c r="H1140" s="38">
        <v>569.0</v>
      </c>
      <c r="I1140" s="172">
        <v>0.0</v>
      </c>
      <c r="J1140" s="38"/>
      <c r="K1140" s="38" t="s">
        <v>11035</v>
      </c>
      <c r="L1140" s="38">
        <v>0.0</v>
      </c>
      <c r="M1140" s="38">
        <v>51.0</v>
      </c>
    </row>
    <row r="1141">
      <c r="A1141" s="38">
        <v>1140.0</v>
      </c>
      <c r="B1141" s="38" t="s">
        <v>11316</v>
      </c>
      <c r="C1141" s="38" t="s">
        <v>11317</v>
      </c>
      <c r="D1141" s="171" t="s">
        <v>920</v>
      </c>
      <c r="E1141" s="171"/>
      <c r="F1141" s="38" t="s">
        <v>11034</v>
      </c>
      <c r="G1141" s="38"/>
      <c r="H1141" s="38">
        <v>500.0</v>
      </c>
      <c r="I1141" s="172">
        <v>0.0</v>
      </c>
      <c r="J1141" s="38"/>
      <c r="K1141" s="38" t="s">
        <v>11035</v>
      </c>
      <c r="L1141" s="38">
        <v>0.0</v>
      </c>
      <c r="M1141" s="38">
        <v>52.0</v>
      </c>
    </row>
    <row r="1142">
      <c r="A1142" s="38">
        <v>1141.0</v>
      </c>
      <c r="B1142" s="38" t="s">
        <v>11316</v>
      </c>
      <c r="C1142" s="38" t="s">
        <v>11317</v>
      </c>
      <c r="D1142" s="171" t="s">
        <v>920</v>
      </c>
      <c r="E1142" s="171"/>
      <c r="F1142" s="38" t="s">
        <v>11036</v>
      </c>
      <c r="G1142" s="38" t="s">
        <v>11038</v>
      </c>
      <c r="H1142" s="38">
        <v>475.0</v>
      </c>
      <c r="I1142" s="172">
        <v>0.0</v>
      </c>
      <c r="J1142" s="38"/>
      <c r="K1142" s="38" t="s">
        <v>11035</v>
      </c>
      <c r="L1142" s="38">
        <v>0.0</v>
      </c>
      <c r="M1142" s="38">
        <v>52.0</v>
      </c>
    </row>
    <row r="1143">
      <c r="A1143" s="38">
        <v>1142.0</v>
      </c>
      <c r="B1143" s="38" t="s">
        <v>11316</v>
      </c>
      <c r="C1143" s="38" t="s">
        <v>11317</v>
      </c>
      <c r="D1143" s="171" t="s">
        <v>920</v>
      </c>
      <c r="E1143" s="171"/>
      <c r="F1143" s="38" t="s">
        <v>11036</v>
      </c>
      <c r="G1143" s="38" t="s">
        <v>11038</v>
      </c>
      <c r="H1143" s="38">
        <v>566.0</v>
      </c>
      <c r="I1143" s="172">
        <v>0.0</v>
      </c>
      <c r="J1143" s="38"/>
      <c r="K1143" s="38" t="s">
        <v>11035</v>
      </c>
      <c r="L1143" s="38">
        <v>0.0</v>
      </c>
      <c r="M1143" s="38">
        <v>52.0</v>
      </c>
    </row>
    <row r="1144">
      <c r="A1144" s="38">
        <v>1143.0</v>
      </c>
      <c r="B1144" s="38" t="s">
        <v>11318</v>
      </c>
      <c r="C1144" s="38" t="s">
        <v>11319</v>
      </c>
      <c r="D1144" s="171" t="s">
        <v>920</v>
      </c>
      <c r="E1144" s="171"/>
      <c r="F1144" s="38" t="s">
        <v>11034</v>
      </c>
      <c r="G1144" s="38"/>
      <c r="H1144" s="38">
        <v>503.0</v>
      </c>
      <c r="I1144" s="172">
        <v>0.0</v>
      </c>
      <c r="J1144" s="38"/>
      <c r="K1144" s="38" t="s">
        <v>11035</v>
      </c>
      <c r="L1144" s="38">
        <v>0.0</v>
      </c>
      <c r="M1144" s="38">
        <v>52.0</v>
      </c>
    </row>
    <row r="1145">
      <c r="A1145" s="38">
        <v>1144.0</v>
      </c>
      <c r="B1145" s="38" t="s">
        <v>11318</v>
      </c>
      <c r="C1145" s="38" t="s">
        <v>11319</v>
      </c>
      <c r="D1145" s="171" t="s">
        <v>920</v>
      </c>
      <c r="E1145" s="171"/>
      <c r="F1145" s="38" t="s">
        <v>11036</v>
      </c>
      <c r="G1145" s="38" t="s">
        <v>11038</v>
      </c>
      <c r="H1145" s="38">
        <v>475.0</v>
      </c>
      <c r="I1145" s="172">
        <v>0.0</v>
      </c>
      <c r="J1145" s="38"/>
      <c r="K1145" s="38" t="s">
        <v>11035</v>
      </c>
      <c r="L1145" s="38">
        <v>0.0</v>
      </c>
      <c r="M1145" s="38">
        <v>52.0</v>
      </c>
    </row>
    <row r="1146">
      <c r="A1146" s="38">
        <v>1145.0</v>
      </c>
      <c r="B1146" s="38" t="s">
        <v>11318</v>
      </c>
      <c r="C1146" s="38" t="s">
        <v>11319</v>
      </c>
      <c r="D1146" s="171" t="s">
        <v>920</v>
      </c>
      <c r="E1146" s="171"/>
      <c r="F1146" s="38" t="s">
        <v>11036</v>
      </c>
      <c r="G1146" s="38" t="s">
        <v>11038</v>
      </c>
      <c r="H1146" s="38">
        <v>557.0</v>
      </c>
      <c r="I1146" s="172">
        <v>0.0</v>
      </c>
      <c r="J1146" s="38"/>
      <c r="K1146" s="38" t="s">
        <v>11035</v>
      </c>
      <c r="L1146" s="38">
        <v>0.0</v>
      </c>
      <c r="M1146" s="38">
        <v>52.0</v>
      </c>
    </row>
    <row r="1147">
      <c r="A1147" s="38">
        <v>1146.0</v>
      </c>
      <c r="B1147" s="38" t="s">
        <v>2595</v>
      </c>
      <c r="C1147" s="38" t="s">
        <v>2596</v>
      </c>
      <c r="D1147" s="171" t="s">
        <v>920</v>
      </c>
      <c r="E1147" s="171"/>
      <c r="F1147" s="38" t="s">
        <v>11034</v>
      </c>
      <c r="G1147" s="38"/>
      <c r="H1147" s="38">
        <v>497.0</v>
      </c>
      <c r="I1147" s="172">
        <v>0.0</v>
      </c>
      <c r="J1147" s="38"/>
      <c r="K1147" s="38" t="s">
        <v>11035</v>
      </c>
      <c r="L1147" s="38">
        <v>0.0</v>
      </c>
      <c r="M1147" s="38">
        <v>52.0</v>
      </c>
    </row>
    <row r="1148">
      <c r="A1148" s="38">
        <v>1147.0</v>
      </c>
      <c r="B1148" s="38" t="s">
        <v>2595</v>
      </c>
      <c r="C1148" s="38" t="s">
        <v>2596</v>
      </c>
      <c r="D1148" s="171" t="s">
        <v>920</v>
      </c>
      <c r="E1148" s="171"/>
      <c r="F1148" s="38" t="s">
        <v>11034</v>
      </c>
      <c r="G1148" s="38"/>
      <c r="H1148" s="38">
        <v>498.0</v>
      </c>
      <c r="I1148" s="172">
        <v>0.0</v>
      </c>
      <c r="J1148" s="38"/>
      <c r="K1148" s="38" t="s">
        <v>11320</v>
      </c>
      <c r="L1148" s="38">
        <v>0.0</v>
      </c>
      <c r="M1148" s="38">
        <v>52.0</v>
      </c>
    </row>
    <row r="1149">
      <c r="A1149" s="38">
        <v>1148.0</v>
      </c>
      <c r="B1149" s="38" t="s">
        <v>2595</v>
      </c>
      <c r="C1149" s="38" t="s">
        <v>2596</v>
      </c>
      <c r="D1149" s="171" t="s">
        <v>920</v>
      </c>
      <c r="E1149" s="171"/>
      <c r="F1149" s="38" t="s">
        <v>11036</v>
      </c>
      <c r="G1149" s="38" t="s">
        <v>11038</v>
      </c>
      <c r="H1149" s="38">
        <v>476.0</v>
      </c>
      <c r="I1149" s="172">
        <v>0.0</v>
      </c>
      <c r="J1149" s="38"/>
      <c r="K1149" s="38" t="s">
        <v>11035</v>
      </c>
      <c r="L1149" s="38">
        <v>0.0</v>
      </c>
      <c r="M1149" s="38">
        <v>52.0</v>
      </c>
    </row>
    <row r="1150">
      <c r="A1150" s="38">
        <v>1149.0</v>
      </c>
      <c r="B1150" s="38" t="s">
        <v>2595</v>
      </c>
      <c r="C1150" s="38" t="s">
        <v>2596</v>
      </c>
      <c r="D1150" s="171" t="s">
        <v>920</v>
      </c>
      <c r="E1150" s="171"/>
      <c r="F1150" s="38" t="s">
        <v>11036</v>
      </c>
      <c r="G1150" s="38" t="s">
        <v>11038</v>
      </c>
      <c r="H1150" s="38">
        <v>552.0</v>
      </c>
      <c r="I1150" s="172">
        <v>0.0</v>
      </c>
      <c r="J1150" s="38"/>
      <c r="K1150" s="38" t="s">
        <v>11035</v>
      </c>
      <c r="L1150" s="38">
        <v>0.0</v>
      </c>
      <c r="M1150" s="38">
        <v>52.0</v>
      </c>
    </row>
    <row r="1151">
      <c r="A1151" s="38">
        <v>1150.0</v>
      </c>
      <c r="B1151" s="38" t="s">
        <v>11321</v>
      </c>
      <c r="C1151" s="38" t="s">
        <v>11322</v>
      </c>
      <c r="D1151" s="171" t="s">
        <v>920</v>
      </c>
      <c r="E1151" s="171"/>
      <c r="F1151" s="38" t="s">
        <v>11034</v>
      </c>
      <c r="G1151" s="38"/>
      <c r="H1151" s="38">
        <v>500.0</v>
      </c>
      <c r="I1151" s="172">
        <v>0.0</v>
      </c>
      <c r="J1151" s="38"/>
      <c r="K1151" s="38" t="s">
        <v>11035</v>
      </c>
      <c r="L1151" s="38">
        <v>0.0</v>
      </c>
      <c r="M1151" s="38">
        <v>52.0</v>
      </c>
    </row>
    <row r="1152">
      <c r="A1152" s="38">
        <v>1151.0</v>
      </c>
      <c r="B1152" s="38" t="s">
        <v>11321</v>
      </c>
      <c r="C1152" s="38" t="s">
        <v>11322</v>
      </c>
      <c r="D1152" s="171" t="s">
        <v>920</v>
      </c>
      <c r="E1152" s="171"/>
      <c r="F1152" s="38" t="s">
        <v>11036</v>
      </c>
      <c r="G1152" s="38" t="s">
        <v>11038</v>
      </c>
      <c r="H1152" s="38">
        <v>479.0</v>
      </c>
      <c r="I1152" s="172">
        <v>0.0</v>
      </c>
      <c r="J1152" s="38"/>
      <c r="K1152" s="38" t="s">
        <v>11035</v>
      </c>
      <c r="L1152" s="38">
        <v>0.0</v>
      </c>
      <c r="M1152" s="38">
        <v>52.0</v>
      </c>
    </row>
    <row r="1153">
      <c r="A1153" s="38">
        <v>1152.0</v>
      </c>
      <c r="B1153" s="38" t="s">
        <v>11321</v>
      </c>
      <c r="C1153" s="38" t="s">
        <v>11322</v>
      </c>
      <c r="D1153" s="171" t="s">
        <v>920</v>
      </c>
      <c r="E1153" s="171"/>
      <c r="F1153" s="38" t="s">
        <v>11036</v>
      </c>
      <c r="G1153" s="38" t="s">
        <v>11038</v>
      </c>
      <c r="H1153" s="38">
        <v>557.0</v>
      </c>
      <c r="I1153" s="172">
        <v>0.0</v>
      </c>
      <c r="J1153" s="38"/>
      <c r="K1153" s="38" t="s">
        <v>11035</v>
      </c>
      <c r="L1153" s="38">
        <v>0.0</v>
      </c>
      <c r="M1153" s="38">
        <v>52.0</v>
      </c>
    </row>
    <row r="1154">
      <c r="A1154" s="38">
        <v>1153.0</v>
      </c>
      <c r="B1154" s="38" t="s">
        <v>11323</v>
      </c>
      <c r="C1154" s="38" t="s">
        <v>958</v>
      </c>
      <c r="D1154" s="171" t="s">
        <v>920</v>
      </c>
      <c r="E1154" s="171"/>
      <c r="F1154" s="38" t="s">
        <v>11034</v>
      </c>
      <c r="G1154" s="38"/>
      <c r="H1154" s="38">
        <v>500.0</v>
      </c>
      <c r="I1154" s="172">
        <v>0.0</v>
      </c>
      <c r="J1154" s="38"/>
      <c r="K1154" s="38" t="s">
        <v>11035</v>
      </c>
      <c r="L1154" s="38">
        <v>0.0</v>
      </c>
      <c r="M1154" s="38">
        <v>52.0</v>
      </c>
    </row>
    <row r="1155">
      <c r="A1155" s="38">
        <v>1154.0</v>
      </c>
      <c r="B1155" s="38" t="s">
        <v>11323</v>
      </c>
      <c r="C1155" s="38" t="s">
        <v>958</v>
      </c>
      <c r="D1155" s="171" t="s">
        <v>920</v>
      </c>
      <c r="E1155" s="171"/>
      <c r="F1155" s="38" t="s">
        <v>11036</v>
      </c>
      <c r="G1155" s="38" t="s">
        <v>11038</v>
      </c>
      <c r="H1155" s="38">
        <v>467.0</v>
      </c>
      <c r="I1155" s="172">
        <v>0.0</v>
      </c>
      <c r="J1155" s="38"/>
      <c r="K1155" s="38" t="s">
        <v>11035</v>
      </c>
      <c r="L1155" s="38">
        <v>0.0</v>
      </c>
      <c r="M1155" s="38">
        <v>52.0</v>
      </c>
    </row>
    <row r="1156">
      <c r="A1156" s="38">
        <v>1155.0</v>
      </c>
      <c r="B1156" s="38" t="s">
        <v>11323</v>
      </c>
      <c r="C1156" s="38" t="s">
        <v>958</v>
      </c>
      <c r="D1156" s="171" t="s">
        <v>920</v>
      </c>
      <c r="E1156" s="171"/>
      <c r="F1156" s="38" t="s">
        <v>11036</v>
      </c>
      <c r="G1156" s="38" t="s">
        <v>11038</v>
      </c>
      <c r="H1156" s="38">
        <v>556.0</v>
      </c>
      <c r="I1156" s="172">
        <v>0.0</v>
      </c>
      <c r="J1156" s="38"/>
      <c r="K1156" s="38" t="s">
        <v>11035</v>
      </c>
      <c r="L1156" s="38">
        <v>0.0</v>
      </c>
      <c r="M1156" s="38">
        <v>52.0</v>
      </c>
    </row>
    <row r="1157">
      <c r="A1157" s="38">
        <v>1156.0</v>
      </c>
      <c r="B1157" s="38" t="s">
        <v>11324</v>
      </c>
      <c r="C1157" s="38" t="s">
        <v>11325</v>
      </c>
      <c r="D1157" s="171" t="s">
        <v>920</v>
      </c>
      <c r="E1157" s="171"/>
      <c r="F1157" s="38" t="s">
        <v>11034</v>
      </c>
      <c r="G1157" s="38"/>
      <c r="H1157" s="38">
        <v>502.0</v>
      </c>
      <c r="I1157" s="172">
        <v>0.0</v>
      </c>
      <c r="J1157" s="38"/>
      <c r="K1157" s="38" t="s">
        <v>11035</v>
      </c>
      <c r="L1157" s="38">
        <v>0.0</v>
      </c>
      <c r="M1157" s="38">
        <v>52.0</v>
      </c>
    </row>
    <row r="1158">
      <c r="A1158" s="38">
        <v>1157.0</v>
      </c>
      <c r="B1158" s="38" t="s">
        <v>11324</v>
      </c>
      <c r="C1158" s="38" t="s">
        <v>11325</v>
      </c>
      <c r="D1158" s="171" t="s">
        <v>920</v>
      </c>
      <c r="E1158" s="171"/>
      <c r="F1158" s="38" t="s">
        <v>11036</v>
      </c>
      <c r="G1158" s="38" t="s">
        <v>11038</v>
      </c>
      <c r="H1158" s="38">
        <v>450.0</v>
      </c>
      <c r="I1158" s="172">
        <v>0.0</v>
      </c>
      <c r="J1158" s="38"/>
      <c r="K1158" s="38" t="s">
        <v>11035</v>
      </c>
      <c r="L1158" s="38">
        <v>0.0</v>
      </c>
      <c r="M1158" s="38">
        <v>52.0</v>
      </c>
    </row>
    <row r="1159">
      <c r="A1159" s="38">
        <v>1158.0</v>
      </c>
      <c r="B1159" s="38" t="s">
        <v>11324</v>
      </c>
      <c r="C1159" s="38" t="s">
        <v>11325</v>
      </c>
      <c r="D1159" s="171" t="s">
        <v>920</v>
      </c>
      <c r="E1159" s="171"/>
      <c r="F1159" s="38" t="s">
        <v>11036</v>
      </c>
      <c r="G1159" s="38" t="s">
        <v>11038</v>
      </c>
      <c r="H1159" s="38">
        <v>552.0</v>
      </c>
      <c r="I1159" s="172">
        <v>0.0</v>
      </c>
      <c r="J1159" s="38"/>
      <c r="K1159" s="38" t="s">
        <v>11035</v>
      </c>
      <c r="L1159" s="38">
        <v>0.0</v>
      </c>
      <c r="M1159" s="38">
        <v>52.0</v>
      </c>
    </row>
    <row r="1160">
      <c r="A1160" s="38">
        <v>1159.0</v>
      </c>
      <c r="B1160" s="38" t="s">
        <v>2408</v>
      </c>
      <c r="C1160" s="38" t="s">
        <v>11326</v>
      </c>
      <c r="D1160" s="171" t="s">
        <v>920</v>
      </c>
      <c r="E1160" s="171"/>
      <c r="F1160" s="38" t="s">
        <v>11034</v>
      </c>
      <c r="G1160" s="38"/>
      <c r="H1160" s="38">
        <v>498.0</v>
      </c>
      <c r="I1160" s="172">
        <v>0.0</v>
      </c>
      <c r="J1160" s="38"/>
      <c r="K1160" s="38" t="s">
        <v>11035</v>
      </c>
      <c r="L1160" s="38">
        <v>0.0</v>
      </c>
      <c r="M1160" s="38">
        <v>52.0</v>
      </c>
    </row>
    <row r="1161">
      <c r="A1161" s="38">
        <v>1160.0</v>
      </c>
      <c r="B1161" s="38" t="s">
        <v>2408</v>
      </c>
      <c r="C1161" s="38" t="s">
        <v>11326</v>
      </c>
      <c r="D1161" s="171" t="s">
        <v>920</v>
      </c>
      <c r="E1161" s="171"/>
      <c r="F1161" s="38" t="s">
        <v>11034</v>
      </c>
      <c r="G1161" s="38"/>
      <c r="H1161" s="38">
        <v>492.0</v>
      </c>
      <c r="I1161" s="172">
        <v>0.0</v>
      </c>
      <c r="J1161" s="38"/>
      <c r="K1161" s="38" t="s">
        <v>11320</v>
      </c>
      <c r="L1161" s="38">
        <v>0.0</v>
      </c>
      <c r="M1161" s="38">
        <v>52.0</v>
      </c>
    </row>
    <row r="1162">
      <c r="A1162" s="38">
        <v>1161.0</v>
      </c>
      <c r="B1162" s="38" t="s">
        <v>2408</v>
      </c>
      <c r="C1162" s="38" t="s">
        <v>11326</v>
      </c>
      <c r="D1162" s="171" t="s">
        <v>920</v>
      </c>
      <c r="E1162" s="171"/>
      <c r="F1162" s="38" t="s">
        <v>11036</v>
      </c>
      <c r="G1162" s="38" t="s">
        <v>11038</v>
      </c>
      <c r="H1162" s="38">
        <v>459.0</v>
      </c>
      <c r="I1162" s="172">
        <v>0.0</v>
      </c>
      <c r="J1162" s="38"/>
      <c r="K1162" s="38" t="s">
        <v>11035</v>
      </c>
      <c r="L1162" s="38">
        <v>0.0</v>
      </c>
      <c r="M1162" s="38">
        <v>52.0</v>
      </c>
    </row>
    <row r="1163">
      <c r="A1163" s="38">
        <v>1162.0</v>
      </c>
      <c r="B1163" s="38" t="s">
        <v>2408</v>
      </c>
      <c r="C1163" s="38" t="s">
        <v>11326</v>
      </c>
      <c r="D1163" s="171" t="s">
        <v>920</v>
      </c>
      <c r="E1163" s="171"/>
      <c r="F1163" s="38" t="s">
        <v>11036</v>
      </c>
      <c r="G1163" s="38" t="s">
        <v>11038</v>
      </c>
      <c r="H1163" s="38">
        <v>553.0</v>
      </c>
      <c r="I1163" s="172">
        <v>0.0</v>
      </c>
      <c r="J1163" s="38"/>
      <c r="K1163" s="38" t="s">
        <v>11035</v>
      </c>
      <c r="L1163" s="38">
        <v>0.0</v>
      </c>
      <c r="M1163" s="38">
        <v>52.0</v>
      </c>
    </row>
    <row r="1164">
      <c r="A1164" s="38">
        <v>1163.0</v>
      </c>
      <c r="B1164" s="38" t="s">
        <v>2408</v>
      </c>
      <c r="C1164" s="38" t="s">
        <v>2409</v>
      </c>
      <c r="D1164" s="171" t="s">
        <v>920</v>
      </c>
      <c r="E1164" s="171"/>
      <c r="F1164" s="38" t="s">
        <v>11034</v>
      </c>
      <c r="G1164" s="38"/>
      <c r="H1164" s="38">
        <v>500.0</v>
      </c>
      <c r="I1164" s="172">
        <v>0.0</v>
      </c>
      <c r="J1164" s="38"/>
      <c r="K1164" s="38" t="s">
        <v>11035</v>
      </c>
      <c r="L1164" s="38">
        <v>0.0</v>
      </c>
      <c r="M1164" s="38">
        <v>52.0</v>
      </c>
    </row>
    <row r="1165">
      <c r="A1165" s="38">
        <v>1164.0</v>
      </c>
      <c r="B1165" s="38" t="s">
        <v>2408</v>
      </c>
      <c r="C1165" s="38" t="s">
        <v>2409</v>
      </c>
      <c r="D1165" s="171" t="s">
        <v>920</v>
      </c>
      <c r="E1165" s="171"/>
      <c r="F1165" s="38" t="s">
        <v>11034</v>
      </c>
      <c r="G1165" s="38"/>
      <c r="H1165" s="38">
        <v>501.0</v>
      </c>
      <c r="I1165" s="172">
        <v>0.0</v>
      </c>
      <c r="J1165" s="38"/>
      <c r="K1165" s="38" t="s">
        <v>11320</v>
      </c>
      <c r="L1165" s="38">
        <v>0.0</v>
      </c>
      <c r="M1165" s="38">
        <v>52.0</v>
      </c>
    </row>
    <row r="1166">
      <c r="A1166" s="38">
        <v>1165.0</v>
      </c>
      <c r="B1166" s="38" t="s">
        <v>2408</v>
      </c>
      <c r="C1166" s="38" t="s">
        <v>2409</v>
      </c>
      <c r="D1166" s="171" t="s">
        <v>920</v>
      </c>
      <c r="E1166" s="171"/>
      <c r="F1166" s="38" t="s">
        <v>11036</v>
      </c>
      <c r="G1166" s="38" t="s">
        <v>11038</v>
      </c>
      <c r="H1166" s="38">
        <v>460.0</v>
      </c>
      <c r="I1166" s="172">
        <v>0.0</v>
      </c>
      <c r="J1166" s="38"/>
      <c r="K1166" s="38" t="s">
        <v>11035</v>
      </c>
      <c r="L1166" s="38">
        <v>0.0</v>
      </c>
      <c r="M1166" s="38">
        <v>52.0</v>
      </c>
    </row>
    <row r="1167">
      <c r="A1167" s="38">
        <v>1166.0</v>
      </c>
      <c r="B1167" s="38" t="s">
        <v>2408</v>
      </c>
      <c r="C1167" s="38" t="s">
        <v>2409</v>
      </c>
      <c r="D1167" s="171" t="s">
        <v>920</v>
      </c>
      <c r="E1167" s="171"/>
      <c r="F1167" s="38" t="s">
        <v>11036</v>
      </c>
      <c r="G1167" s="38" t="s">
        <v>11038</v>
      </c>
      <c r="H1167" s="38">
        <v>557.0</v>
      </c>
      <c r="I1167" s="172">
        <v>0.0</v>
      </c>
      <c r="J1167" s="38"/>
      <c r="K1167" s="38" t="s">
        <v>11035</v>
      </c>
      <c r="L1167" s="38">
        <v>0.0</v>
      </c>
      <c r="M1167" s="38">
        <v>52.0</v>
      </c>
    </row>
    <row r="1168">
      <c r="A1168" s="38">
        <v>1167.0</v>
      </c>
      <c r="B1168" s="38" t="s">
        <v>2523</v>
      </c>
      <c r="C1168" s="38" t="s">
        <v>2524</v>
      </c>
      <c r="D1168" s="171" t="s">
        <v>920</v>
      </c>
      <c r="E1168" s="171"/>
      <c r="F1168" s="38" t="s">
        <v>11034</v>
      </c>
      <c r="G1168" s="38"/>
      <c r="H1168" s="38">
        <v>504.0</v>
      </c>
      <c r="I1168" s="172">
        <v>0.0</v>
      </c>
      <c r="J1168" s="38"/>
      <c r="K1168" s="38" t="s">
        <v>11035</v>
      </c>
      <c r="L1168" s="38">
        <v>0.0</v>
      </c>
      <c r="M1168" s="38">
        <v>52.0</v>
      </c>
    </row>
    <row r="1169">
      <c r="A1169" s="38">
        <v>1168.0</v>
      </c>
      <c r="B1169" s="38" t="s">
        <v>2523</v>
      </c>
      <c r="C1169" s="38" t="s">
        <v>2524</v>
      </c>
      <c r="D1169" s="171" t="s">
        <v>920</v>
      </c>
      <c r="E1169" s="171"/>
      <c r="F1169" s="38" t="s">
        <v>11034</v>
      </c>
      <c r="G1169" s="38"/>
      <c r="H1169" s="38">
        <v>504.0</v>
      </c>
      <c r="I1169" s="172">
        <v>0.0</v>
      </c>
      <c r="J1169" s="38"/>
      <c r="K1169" s="38" t="s">
        <v>11320</v>
      </c>
      <c r="L1169" s="38">
        <v>0.0</v>
      </c>
      <c r="M1169" s="38">
        <v>52.0</v>
      </c>
    </row>
    <row r="1170">
      <c r="A1170" s="38">
        <v>1169.0</v>
      </c>
      <c r="B1170" s="38" t="s">
        <v>2523</v>
      </c>
      <c r="C1170" s="38" t="s">
        <v>2524</v>
      </c>
      <c r="D1170" s="171" t="s">
        <v>920</v>
      </c>
      <c r="E1170" s="171"/>
      <c r="F1170" s="38" t="s">
        <v>11036</v>
      </c>
      <c r="G1170" s="38" t="s">
        <v>11038</v>
      </c>
      <c r="H1170" s="38">
        <v>477.0</v>
      </c>
      <c r="I1170" s="172">
        <v>0.0</v>
      </c>
      <c r="J1170" s="38"/>
      <c r="K1170" s="38" t="s">
        <v>11035</v>
      </c>
      <c r="L1170" s="38">
        <v>0.0</v>
      </c>
      <c r="M1170" s="38">
        <v>52.0</v>
      </c>
    </row>
    <row r="1171">
      <c r="A1171" s="38">
        <v>1170.0</v>
      </c>
      <c r="B1171" s="38" t="s">
        <v>2523</v>
      </c>
      <c r="C1171" s="38" t="s">
        <v>2524</v>
      </c>
      <c r="D1171" s="171" t="s">
        <v>920</v>
      </c>
      <c r="E1171" s="171"/>
      <c r="F1171" s="38" t="s">
        <v>11036</v>
      </c>
      <c r="G1171" s="38" t="s">
        <v>11038</v>
      </c>
      <c r="H1171" s="38">
        <v>561.0</v>
      </c>
      <c r="I1171" s="172">
        <v>0.0</v>
      </c>
      <c r="J1171" s="38"/>
      <c r="K1171" s="38" t="s">
        <v>11035</v>
      </c>
      <c r="L1171" s="38">
        <v>0.0</v>
      </c>
      <c r="M1171" s="38">
        <v>52.0</v>
      </c>
    </row>
    <row r="1172">
      <c r="A1172" s="38">
        <v>1171.0</v>
      </c>
      <c r="B1172" s="38" t="s">
        <v>11327</v>
      </c>
      <c r="C1172" s="38" t="s">
        <v>11328</v>
      </c>
      <c r="D1172" s="171" t="s">
        <v>920</v>
      </c>
      <c r="E1172" s="171"/>
      <c r="F1172" s="38" t="s">
        <v>11034</v>
      </c>
      <c r="G1172" s="38"/>
      <c r="H1172" s="38">
        <v>499.0</v>
      </c>
      <c r="I1172" s="172">
        <v>0.0</v>
      </c>
      <c r="J1172" s="38"/>
      <c r="K1172" s="38" t="s">
        <v>11035</v>
      </c>
      <c r="L1172" s="38">
        <v>0.0</v>
      </c>
      <c r="M1172" s="38">
        <v>52.0</v>
      </c>
    </row>
    <row r="1173">
      <c r="A1173" s="38">
        <v>1172.0</v>
      </c>
      <c r="B1173" s="38" t="s">
        <v>11327</v>
      </c>
      <c r="C1173" s="38" t="s">
        <v>11328</v>
      </c>
      <c r="D1173" s="171" t="s">
        <v>920</v>
      </c>
      <c r="E1173" s="171"/>
      <c r="F1173" s="38" t="s">
        <v>11036</v>
      </c>
      <c r="G1173" s="38" t="s">
        <v>11038</v>
      </c>
      <c r="H1173" s="38">
        <v>470.0</v>
      </c>
      <c r="I1173" s="172">
        <v>0.0</v>
      </c>
      <c r="J1173" s="38"/>
      <c r="K1173" s="38" t="s">
        <v>11035</v>
      </c>
      <c r="L1173" s="38">
        <v>0.0</v>
      </c>
      <c r="M1173" s="38">
        <v>52.0</v>
      </c>
    </row>
    <row r="1174">
      <c r="A1174" s="38">
        <v>1173.0</v>
      </c>
      <c r="B1174" s="38" t="s">
        <v>11327</v>
      </c>
      <c r="C1174" s="38" t="s">
        <v>11328</v>
      </c>
      <c r="D1174" s="171" t="s">
        <v>920</v>
      </c>
      <c r="E1174" s="171"/>
      <c r="F1174" s="38" t="s">
        <v>11036</v>
      </c>
      <c r="G1174" s="38" t="s">
        <v>11038</v>
      </c>
      <c r="H1174" s="38">
        <v>568.0</v>
      </c>
      <c r="I1174" s="172">
        <v>0.0</v>
      </c>
      <c r="J1174" s="38"/>
      <c r="K1174" s="38" t="s">
        <v>11035</v>
      </c>
      <c r="L1174" s="38">
        <v>0.0</v>
      </c>
      <c r="M1174" s="38">
        <v>52.0</v>
      </c>
    </row>
    <row r="1175">
      <c r="A1175" s="38">
        <v>1174.0</v>
      </c>
      <c r="B1175" s="38" t="s">
        <v>11329</v>
      </c>
      <c r="C1175" s="38" t="s">
        <v>11330</v>
      </c>
      <c r="D1175" s="171" t="s">
        <v>920</v>
      </c>
      <c r="E1175" s="171"/>
      <c r="F1175" s="38" t="s">
        <v>11034</v>
      </c>
      <c r="G1175" s="38"/>
      <c r="H1175" s="38">
        <v>496.0</v>
      </c>
      <c r="I1175" s="172">
        <v>0.0</v>
      </c>
      <c r="J1175" s="38"/>
      <c r="K1175" s="38" t="s">
        <v>11035</v>
      </c>
      <c r="L1175" s="38">
        <v>0.0</v>
      </c>
      <c r="M1175" s="38">
        <v>52.0</v>
      </c>
    </row>
    <row r="1176">
      <c r="A1176" s="38">
        <v>1175.0</v>
      </c>
      <c r="B1176" s="38" t="s">
        <v>11329</v>
      </c>
      <c r="C1176" s="38" t="s">
        <v>11330</v>
      </c>
      <c r="D1176" s="171" t="s">
        <v>920</v>
      </c>
      <c r="E1176" s="171"/>
      <c r="F1176" s="38" t="s">
        <v>11034</v>
      </c>
      <c r="G1176" s="38"/>
      <c r="H1176" s="38">
        <v>499.0</v>
      </c>
      <c r="I1176" s="172">
        <v>0.0</v>
      </c>
      <c r="J1176" s="38"/>
      <c r="K1176" s="38" t="s">
        <v>11320</v>
      </c>
      <c r="L1176" s="38">
        <v>0.0</v>
      </c>
      <c r="M1176" s="38">
        <v>52.0</v>
      </c>
    </row>
    <row r="1177">
      <c r="A1177" s="38">
        <v>1176.0</v>
      </c>
      <c r="B1177" s="38" t="s">
        <v>11331</v>
      </c>
      <c r="C1177" s="38" t="s">
        <v>11332</v>
      </c>
      <c r="D1177" s="171" t="s">
        <v>920</v>
      </c>
      <c r="E1177" s="171"/>
      <c r="F1177" s="38" t="s">
        <v>11034</v>
      </c>
      <c r="G1177" s="38"/>
      <c r="H1177" s="38">
        <v>500.0</v>
      </c>
      <c r="I1177" s="172">
        <v>0.0</v>
      </c>
      <c r="J1177" s="38"/>
      <c r="K1177" s="38" t="s">
        <v>11035</v>
      </c>
      <c r="L1177" s="38">
        <v>0.0</v>
      </c>
      <c r="M1177" s="38">
        <v>52.0</v>
      </c>
    </row>
    <row r="1178">
      <c r="A1178" s="38">
        <v>1177.0</v>
      </c>
      <c r="B1178" s="38" t="s">
        <v>11331</v>
      </c>
      <c r="C1178" s="38" t="s">
        <v>11332</v>
      </c>
      <c r="D1178" s="171" t="s">
        <v>920</v>
      </c>
      <c r="E1178" s="171"/>
      <c r="F1178" s="38" t="s">
        <v>11036</v>
      </c>
      <c r="G1178" s="38" t="s">
        <v>11038</v>
      </c>
      <c r="H1178" s="38">
        <v>470.0</v>
      </c>
      <c r="I1178" s="172">
        <v>0.0</v>
      </c>
      <c r="J1178" s="38"/>
      <c r="K1178" s="38" t="s">
        <v>11035</v>
      </c>
      <c r="L1178" s="38">
        <v>0.0</v>
      </c>
      <c r="M1178" s="38">
        <v>52.0</v>
      </c>
    </row>
    <row r="1179">
      <c r="A1179" s="38">
        <v>1178.0</v>
      </c>
      <c r="B1179" s="38" t="s">
        <v>11331</v>
      </c>
      <c r="C1179" s="38" t="s">
        <v>11332</v>
      </c>
      <c r="D1179" s="171" t="s">
        <v>920</v>
      </c>
      <c r="E1179" s="171"/>
      <c r="F1179" s="38" t="s">
        <v>11036</v>
      </c>
      <c r="G1179" s="38" t="s">
        <v>11038</v>
      </c>
      <c r="H1179" s="38">
        <v>551.0</v>
      </c>
      <c r="I1179" s="172">
        <v>0.0</v>
      </c>
      <c r="J1179" s="38"/>
      <c r="K1179" s="38" t="s">
        <v>11035</v>
      </c>
      <c r="L1179" s="38">
        <v>0.0</v>
      </c>
      <c r="M1179" s="38">
        <v>52.0</v>
      </c>
    </row>
    <row r="1180">
      <c r="A1180" s="38">
        <v>1179.0</v>
      </c>
      <c r="B1180" s="38" t="s">
        <v>11333</v>
      </c>
      <c r="C1180" s="38" t="s">
        <v>11334</v>
      </c>
      <c r="D1180" s="171" t="s">
        <v>920</v>
      </c>
      <c r="E1180" s="171"/>
      <c r="F1180" s="38" t="s">
        <v>11034</v>
      </c>
      <c r="G1180" s="38"/>
      <c r="H1180" s="38">
        <v>500.0</v>
      </c>
      <c r="I1180" s="172">
        <v>0.0</v>
      </c>
      <c r="J1180" s="38"/>
      <c r="K1180" s="38" t="s">
        <v>11035</v>
      </c>
      <c r="L1180" s="38">
        <v>0.0</v>
      </c>
      <c r="M1180" s="38">
        <v>52.0</v>
      </c>
    </row>
    <row r="1181">
      <c r="A1181" s="38">
        <v>1180.0</v>
      </c>
      <c r="B1181" s="38" t="s">
        <v>11333</v>
      </c>
      <c r="C1181" s="38" t="s">
        <v>11334</v>
      </c>
      <c r="D1181" s="171" t="s">
        <v>920</v>
      </c>
      <c r="E1181" s="171"/>
      <c r="F1181" s="38" t="s">
        <v>11036</v>
      </c>
      <c r="G1181" s="38" t="s">
        <v>11038</v>
      </c>
      <c r="H1181" s="38">
        <v>475.0</v>
      </c>
      <c r="I1181" s="172">
        <v>0.0</v>
      </c>
      <c r="J1181" s="38"/>
      <c r="K1181" s="38" t="s">
        <v>11035</v>
      </c>
      <c r="L1181" s="38">
        <v>0.0</v>
      </c>
      <c r="M1181" s="38">
        <v>52.0</v>
      </c>
    </row>
    <row r="1182">
      <c r="A1182" s="38">
        <v>1181.0</v>
      </c>
      <c r="B1182" s="38" t="s">
        <v>11333</v>
      </c>
      <c r="C1182" s="38" t="s">
        <v>11334</v>
      </c>
      <c r="D1182" s="171" t="s">
        <v>920</v>
      </c>
      <c r="E1182" s="171"/>
      <c r="F1182" s="38" t="s">
        <v>11036</v>
      </c>
      <c r="G1182" s="38" t="s">
        <v>11038</v>
      </c>
      <c r="H1182" s="38">
        <v>555.0</v>
      </c>
      <c r="I1182" s="172">
        <v>0.0</v>
      </c>
      <c r="J1182" s="38"/>
      <c r="K1182" s="38" t="s">
        <v>11035</v>
      </c>
      <c r="L1182" s="38">
        <v>0.0</v>
      </c>
      <c r="M1182" s="38">
        <v>52.0</v>
      </c>
    </row>
    <row r="1183">
      <c r="A1183" s="38">
        <v>1182.0</v>
      </c>
      <c r="B1183" s="38" t="s">
        <v>11335</v>
      </c>
      <c r="C1183" s="38" t="s">
        <v>11336</v>
      </c>
      <c r="D1183" s="171" t="s">
        <v>920</v>
      </c>
      <c r="E1183" s="171"/>
      <c r="F1183" s="38" t="s">
        <v>11034</v>
      </c>
      <c r="G1183" s="38"/>
      <c r="H1183" s="38">
        <v>498.0</v>
      </c>
      <c r="I1183" s="172">
        <v>0.0</v>
      </c>
      <c r="J1183" s="38"/>
      <c r="K1183" s="38" t="s">
        <v>11035</v>
      </c>
      <c r="L1183" s="38">
        <v>0.0</v>
      </c>
      <c r="M1183" s="38">
        <v>52.0</v>
      </c>
    </row>
    <row r="1184">
      <c r="A1184" s="38">
        <v>1183.0</v>
      </c>
      <c r="B1184" s="38" t="s">
        <v>11335</v>
      </c>
      <c r="C1184" s="38" t="s">
        <v>11336</v>
      </c>
      <c r="D1184" s="171" t="s">
        <v>920</v>
      </c>
      <c r="E1184" s="171"/>
      <c r="F1184" s="38" t="s">
        <v>11036</v>
      </c>
      <c r="G1184" s="38" t="s">
        <v>11038</v>
      </c>
      <c r="H1184" s="38">
        <v>481.0</v>
      </c>
      <c r="I1184" s="172">
        <v>0.0</v>
      </c>
      <c r="J1184" s="38"/>
      <c r="K1184" s="38" t="s">
        <v>11035</v>
      </c>
      <c r="L1184" s="38">
        <v>0.0</v>
      </c>
      <c r="M1184" s="38">
        <v>52.0</v>
      </c>
    </row>
    <row r="1185">
      <c r="A1185" s="38">
        <v>1184.0</v>
      </c>
      <c r="B1185" s="38" t="s">
        <v>11335</v>
      </c>
      <c r="C1185" s="38" t="s">
        <v>11336</v>
      </c>
      <c r="D1185" s="171" t="s">
        <v>920</v>
      </c>
      <c r="E1185" s="171"/>
      <c r="F1185" s="38" t="s">
        <v>11036</v>
      </c>
      <c r="G1185" s="38" t="s">
        <v>11038</v>
      </c>
      <c r="H1185" s="38">
        <v>557.0</v>
      </c>
      <c r="I1185" s="172">
        <v>0.0</v>
      </c>
      <c r="J1185" s="38"/>
      <c r="K1185" s="38" t="s">
        <v>11035</v>
      </c>
      <c r="L1185" s="38">
        <v>0.0</v>
      </c>
      <c r="M1185" s="38">
        <v>52.0</v>
      </c>
    </row>
    <row r="1186">
      <c r="A1186" s="38">
        <v>1185.0</v>
      </c>
      <c r="B1186" s="38" t="s">
        <v>11337</v>
      </c>
      <c r="C1186" s="38" t="s">
        <v>11338</v>
      </c>
      <c r="D1186" s="171" t="s">
        <v>920</v>
      </c>
      <c r="E1186" s="171"/>
      <c r="F1186" s="38" t="s">
        <v>11034</v>
      </c>
      <c r="G1186" s="38"/>
      <c r="H1186" s="38">
        <v>499.0</v>
      </c>
      <c r="I1186" s="172">
        <v>0.0</v>
      </c>
      <c r="J1186" s="38"/>
      <c r="K1186" s="38" t="s">
        <v>11035</v>
      </c>
      <c r="L1186" s="38">
        <v>0.0</v>
      </c>
      <c r="M1186" s="38">
        <v>52.0</v>
      </c>
    </row>
    <row r="1187">
      <c r="A1187" s="38">
        <v>1186.0</v>
      </c>
      <c r="B1187" s="38" t="s">
        <v>11337</v>
      </c>
      <c r="C1187" s="38" t="s">
        <v>11338</v>
      </c>
      <c r="D1187" s="171" t="s">
        <v>920</v>
      </c>
      <c r="E1187" s="171"/>
      <c r="F1187" s="38" t="s">
        <v>11036</v>
      </c>
      <c r="G1187" s="38" t="s">
        <v>11038</v>
      </c>
      <c r="H1187" s="38">
        <v>475.0</v>
      </c>
      <c r="I1187" s="172">
        <v>0.0</v>
      </c>
      <c r="J1187" s="38"/>
      <c r="K1187" s="38" t="s">
        <v>11035</v>
      </c>
      <c r="L1187" s="38">
        <v>0.0</v>
      </c>
      <c r="M1187" s="38">
        <v>52.0</v>
      </c>
    </row>
    <row r="1188">
      <c r="A1188" s="38">
        <v>1187.0</v>
      </c>
      <c r="B1188" s="38" t="s">
        <v>11337</v>
      </c>
      <c r="C1188" s="38" t="s">
        <v>11338</v>
      </c>
      <c r="D1188" s="171" t="s">
        <v>920</v>
      </c>
      <c r="E1188" s="171"/>
      <c r="F1188" s="38" t="s">
        <v>11036</v>
      </c>
      <c r="G1188" s="38" t="s">
        <v>11038</v>
      </c>
      <c r="H1188" s="38">
        <v>562.0</v>
      </c>
      <c r="I1188" s="172">
        <v>0.0</v>
      </c>
      <c r="J1188" s="38"/>
      <c r="K1188" s="38" t="s">
        <v>11035</v>
      </c>
      <c r="L1188" s="38">
        <v>0.0</v>
      </c>
      <c r="M1188" s="38">
        <v>52.0</v>
      </c>
    </row>
    <row r="1189">
      <c r="A1189" s="38">
        <v>1188.0</v>
      </c>
      <c r="B1189" s="38" t="s">
        <v>2468</v>
      </c>
      <c r="C1189" s="38" t="s">
        <v>11339</v>
      </c>
      <c r="D1189" s="171" t="s">
        <v>920</v>
      </c>
      <c r="E1189" s="171"/>
      <c r="F1189" s="38" t="s">
        <v>11034</v>
      </c>
      <c r="G1189" s="38"/>
      <c r="H1189" s="38">
        <v>507.0</v>
      </c>
      <c r="I1189" s="172">
        <v>0.0</v>
      </c>
      <c r="J1189" s="38"/>
      <c r="K1189" s="38" t="s">
        <v>11035</v>
      </c>
      <c r="L1189" s="38">
        <v>0.0</v>
      </c>
      <c r="M1189" s="38">
        <v>52.0</v>
      </c>
    </row>
    <row r="1190">
      <c r="A1190" s="38">
        <v>1189.0</v>
      </c>
      <c r="B1190" s="38" t="s">
        <v>2468</v>
      </c>
      <c r="C1190" s="38" t="s">
        <v>11339</v>
      </c>
      <c r="D1190" s="171" t="s">
        <v>920</v>
      </c>
      <c r="E1190" s="171"/>
      <c r="F1190" s="38" t="s">
        <v>11036</v>
      </c>
      <c r="G1190" s="38" t="s">
        <v>11038</v>
      </c>
      <c r="H1190" s="38">
        <v>534.0</v>
      </c>
      <c r="I1190" s="172">
        <v>0.0</v>
      </c>
      <c r="J1190" s="38"/>
      <c r="K1190" s="38" t="s">
        <v>11035</v>
      </c>
      <c r="L1190" s="38">
        <v>0.0</v>
      </c>
      <c r="M1190" s="38">
        <v>52.0</v>
      </c>
    </row>
    <row r="1191">
      <c r="A1191" s="38">
        <v>1190.0</v>
      </c>
      <c r="B1191" s="38" t="s">
        <v>2468</v>
      </c>
      <c r="C1191" s="38" t="s">
        <v>2469</v>
      </c>
      <c r="D1191" s="171" t="s">
        <v>920</v>
      </c>
      <c r="E1191" s="171"/>
      <c r="F1191" s="38" t="s">
        <v>11034</v>
      </c>
      <c r="G1191" s="38"/>
      <c r="H1191" s="38">
        <v>504.0</v>
      </c>
      <c r="I1191" s="172">
        <v>0.0</v>
      </c>
      <c r="J1191" s="38"/>
      <c r="K1191" s="38" t="s">
        <v>11035</v>
      </c>
      <c r="L1191" s="38">
        <v>0.0</v>
      </c>
      <c r="M1191" s="38">
        <v>52.0</v>
      </c>
    </row>
    <row r="1192">
      <c r="A1192" s="38">
        <v>1191.0</v>
      </c>
      <c r="B1192" s="38" t="s">
        <v>2468</v>
      </c>
      <c r="C1192" s="38" t="s">
        <v>11340</v>
      </c>
      <c r="D1192" s="171" t="s">
        <v>920</v>
      </c>
      <c r="E1192" s="171"/>
      <c r="F1192" s="38" t="s">
        <v>11034</v>
      </c>
      <c r="G1192" s="38"/>
      <c r="H1192" s="38">
        <v>518.0</v>
      </c>
      <c r="I1192" s="172">
        <v>0.0</v>
      </c>
      <c r="J1192" s="38"/>
      <c r="K1192" s="38" t="s">
        <v>11035</v>
      </c>
      <c r="L1192" s="38">
        <v>0.0</v>
      </c>
      <c r="M1192" s="38">
        <v>52.0</v>
      </c>
    </row>
    <row r="1193">
      <c r="A1193" s="38">
        <v>1192.0</v>
      </c>
      <c r="B1193" s="38" t="s">
        <v>2468</v>
      </c>
      <c r="C1193" s="38" t="s">
        <v>11340</v>
      </c>
      <c r="D1193" s="171" t="s">
        <v>920</v>
      </c>
      <c r="E1193" s="171"/>
      <c r="F1193" s="38" t="s">
        <v>11036</v>
      </c>
      <c r="G1193" s="38" t="s">
        <v>11038</v>
      </c>
      <c r="H1193" s="38">
        <v>554.0</v>
      </c>
      <c r="I1193" s="172">
        <v>0.0</v>
      </c>
      <c r="J1193" s="38"/>
      <c r="K1193" s="38" t="s">
        <v>11035</v>
      </c>
      <c r="L1193" s="38">
        <v>0.0</v>
      </c>
      <c r="M1193" s="38">
        <v>52.0</v>
      </c>
    </row>
    <row r="1194">
      <c r="A1194" s="38">
        <v>1193.0</v>
      </c>
      <c r="B1194" s="38" t="s">
        <v>2468</v>
      </c>
      <c r="C1194" s="38" t="s">
        <v>2473</v>
      </c>
      <c r="D1194" s="171" t="s">
        <v>920</v>
      </c>
      <c r="E1194" s="171"/>
      <c r="F1194" s="38" t="s">
        <v>11034</v>
      </c>
      <c r="G1194" s="38"/>
      <c r="H1194" s="38">
        <v>506.0</v>
      </c>
      <c r="I1194" s="172">
        <v>0.0</v>
      </c>
      <c r="J1194" s="38"/>
      <c r="K1194" s="38" t="s">
        <v>11035</v>
      </c>
      <c r="L1194" s="38">
        <v>0.0</v>
      </c>
      <c r="M1194" s="38">
        <v>52.0</v>
      </c>
    </row>
    <row r="1195">
      <c r="A1195" s="38">
        <v>1194.0</v>
      </c>
      <c r="B1195" s="38" t="s">
        <v>2468</v>
      </c>
      <c r="C1195" s="38" t="s">
        <v>2473</v>
      </c>
      <c r="D1195" s="171" t="s">
        <v>920</v>
      </c>
      <c r="E1195" s="171"/>
      <c r="F1195" s="38" t="s">
        <v>11036</v>
      </c>
      <c r="G1195" s="38" t="s">
        <v>11038</v>
      </c>
      <c r="H1195" s="38">
        <v>532.0</v>
      </c>
      <c r="I1195" s="172">
        <v>0.0</v>
      </c>
      <c r="J1195" s="38"/>
      <c r="K1195" s="38" t="s">
        <v>11035</v>
      </c>
      <c r="L1195" s="38">
        <v>0.0</v>
      </c>
      <c r="M1195" s="38">
        <v>52.0</v>
      </c>
    </row>
    <row r="1196">
      <c r="A1196" s="38">
        <v>1195.0</v>
      </c>
      <c r="B1196" s="38" t="s">
        <v>2468</v>
      </c>
      <c r="C1196" s="38" t="s">
        <v>2477</v>
      </c>
      <c r="D1196" s="171" t="s">
        <v>920</v>
      </c>
      <c r="E1196" s="171"/>
      <c r="F1196" s="38" t="s">
        <v>11034</v>
      </c>
      <c r="G1196" s="38"/>
      <c r="H1196" s="38">
        <v>505.0</v>
      </c>
      <c r="I1196" s="172">
        <v>0.0</v>
      </c>
      <c r="J1196" s="38"/>
      <c r="K1196" s="38" t="s">
        <v>11035</v>
      </c>
      <c r="L1196" s="38">
        <v>0.0</v>
      </c>
      <c r="M1196" s="38">
        <v>52.0</v>
      </c>
    </row>
    <row r="1197">
      <c r="A1197" s="38">
        <v>1196.0</v>
      </c>
      <c r="B1197" s="38" t="s">
        <v>2468</v>
      </c>
      <c r="C1197" s="38" t="s">
        <v>2477</v>
      </c>
      <c r="D1197" s="171" t="s">
        <v>920</v>
      </c>
      <c r="E1197" s="171"/>
      <c r="F1197" s="38" t="s">
        <v>11034</v>
      </c>
      <c r="G1197" s="38"/>
      <c r="H1197" s="38">
        <v>507.0</v>
      </c>
      <c r="I1197" s="172">
        <v>0.0</v>
      </c>
      <c r="J1197" s="38"/>
      <c r="K1197" s="38" t="s">
        <v>11320</v>
      </c>
      <c r="L1197" s="38">
        <v>0.0</v>
      </c>
      <c r="M1197" s="38">
        <v>52.0</v>
      </c>
    </row>
    <row r="1198">
      <c r="A1198" s="38">
        <v>1197.0</v>
      </c>
      <c r="B1198" s="38" t="s">
        <v>2468</v>
      </c>
      <c r="C1198" s="38" t="s">
        <v>2477</v>
      </c>
      <c r="D1198" s="171" t="s">
        <v>920</v>
      </c>
      <c r="E1198" s="171"/>
      <c r="F1198" s="38" t="s">
        <v>11036</v>
      </c>
      <c r="G1198" s="38" t="s">
        <v>11038</v>
      </c>
      <c r="H1198" s="38">
        <v>528.0</v>
      </c>
      <c r="I1198" s="172">
        <v>0.0</v>
      </c>
      <c r="J1198" s="38"/>
      <c r="K1198" s="38" t="s">
        <v>11035</v>
      </c>
      <c r="L1198" s="38">
        <v>0.0</v>
      </c>
      <c r="M1198" s="38">
        <v>52.0</v>
      </c>
    </row>
    <row r="1199">
      <c r="A1199" s="38">
        <v>1198.0</v>
      </c>
      <c r="B1199" s="38" t="s">
        <v>2468</v>
      </c>
      <c r="C1199" s="38" t="s">
        <v>2481</v>
      </c>
      <c r="D1199" s="171" t="s">
        <v>920</v>
      </c>
      <c r="E1199" s="171"/>
      <c r="F1199" s="38" t="s">
        <v>11034</v>
      </c>
      <c r="G1199" s="38"/>
      <c r="H1199" s="38">
        <v>502.0</v>
      </c>
      <c r="I1199" s="172">
        <v>0.0</v>
      </c>
      <c r="J1199" s="38"/>
      <c r="K1199" s="38" t="s">
        <v>11035</v>
      </c>
      <c r="L1199" s="38">
        <v>0.0</v>
      </c>
      <c r="M1199" s="38">
        <v>52.0</v>
      </c>
    </row>
    <row r="1200">
      <c r="A1200" s="38">
        <v>1199.0</v>
      </c>
      <c r="B1200" s="38" t="s">
        <v>11341</v>
      </c>
      <c r="C1200" s="38" t="s">
        <v>11342</v>
      </c>
      <c r="D1200" s="171" t="s">
        <v>920</v>
      </c>
      <c r="E1200" s="171"/>
      <c r="F1200" s="38" t="s">
        <v>11034</v>
      </c>
      <c r="G1200" s="38"/>
      <c r="H1200" s="38">
        <v>508.0</v>
      </c>
      <c r="I1200" s="172">
        <v>0.0</v>
      </c>
      <c r="J1200" s="38"/>
      <c r="K1200" s="38" t="s">
        <v>11035</v>
      </c>
      <c r="L1200" s="38">
        <v>0.0</v>
      </c>
      <c r="M1200" s="38">
        <v>52.0</v>
      </c>
    </row>
    <row r="1201">
      <c r="A1201" s="38">
        <v>1200.0</v>
      </c>
      <c r="B1201" s="38" t="s">
        <v>11341</v>
      </c>
      <c r="C1201" s="38" t="s">
        <v>11342</v>
      </c>
      <c r="D1201" s="171" t="s">
        <v>920</v>
      </c>
      <c r="E1201" s="171"/>
      <c r="F1201" s="38" t="s">
        <v>11036</v>
      </c>
      <c r="G1201" s="38" t="s">
        <v>11038</v>
      </c>
      <c r="H1201" s="38">
        <v>533.0</v>
      </c>
      <c r="I1201" s="172">
        <v>0.0</v>
      </c>
      <c r="J1201" s="38"/>
      <c r="K1201" s="38" t="s">
        <v>11035</v>
      </c>
      <c r="L1201" s="38">
        <v>0.0</v>
      </c>
      <c r="M1201" s="38">
        <v>52.0</v>
      </c>
    </row>
    <row r="1202">
      <c r="A1202" s="38">
        <v>1201.0</v>
      </c>
      <c r="B1202" s="38" t="s">
        <v>2498</v>
      </c>
      <c r="C1202" s="38" t="s">
        <v>2499</v>
      </c>
      <c r="D1202" s="171" t="s">
        <v>920</v>
      </c>
      <c r="E1202" s="171"/>
      <c r="F1202" s="38" t="s">
        <v>11034</v>
      </c>
      <c r="G1202" s="38"/>
      <c r="H1202" s="38">
        <v>499.6</v>
      </c>
      <c r="I1202" s="172">
        <v>2.6</v>
      </c>
      <c r="J1202" s="38"/>
      <c r="K1202" s="38" t="s">
        <v>11035</v>
      </c>
      <c r="L1202" s="38">
        <v>0.0</v>
      </c>
      <c r="M1202" s="38">
        <v>52.0</v>
      </c>
    </row>
    <row r="1203">
      <c r="A1203" s="38">
        <v>1202.0</v>
      </c>
      <c r="B1203" s="38" t="s">
        <v>2498</v>
      </c>
      <c r="C1203" s="38" t="s">
        <v>2499</v>
      </c>
      <c r="D1203" s="171" t="s">
        <v>920</v>
      </c>
      <c r="E1203" s="171"/>
      <c r="F1203" s="38" t="s">
        <v>11036</v>
      </c>
      <c r="G1203" s="38" t="s">
        <v>11038</v>
      </c>
      <c r="H1203" s="38">
        <v>531.8</v>
      </c>
      <c r="I1203" s="172">
        <v>6.7</v>
      </c>
      <c r="J1203" s="38"/>
      <c r="K1203" s="38" t="s">
        <v>11035</v>
      </c>
      <c r="L1203" s="38">
        <v>0.0</v>
      </c>
      <c r="M1203" s="38">
        <v>52.0</v>
      </c>
    </row>
    <row r="1204">
      <c r="A1204" s="38">
        <v>1203.0</v>
      </c>
      <c r="B1204" s="38" t="s">
        <v>2605</v>
      </c>
      <c r="C1204" s="38" t="s">
        <v>2606</v>
      </c>
      <c r="D1204" s="171" t="s">
        <v>920</v>
      </c>
      <c r="E1204" s="171"/>
      <c r="F1204" s="38" t="s">
        <v>11034</v>
      </c>
      <c r="G1204" s="38"/>
      <c r="H1204" s="38">
        <v>484.0</v>
      </c>
      <c r="I1204" s="172">
        <v>0.0</v>
      </c>
      <c r="J1204" s="38"/>
      <c r="K1204" s="38" t="s">
        <v>11035</v>
      </c>
      <c r="L1204" s="38">
        <v>0.0</v>
      </c>
      <c r="M1204" s="38">
        <v>52.0</v>
      </c>
    </row>
    <row r="1205">
      <c r="A1205" s="38">
        <v>1204.0</v>
      </c>
      <c r="B1205" s="38" t="s">
        <v>2605</v>
      </c>
      <c r="C1205" s="38" t="s">
        <v>2606</v>
      </c>
      <c r="D1205" s="171" t="s">
        <v>920</v>
      </c>
      <c r="E1205" s="171"/>
      <c r="F1205" s="38" t="s">
        <v>11036</v>
      </c>
      <c r="G1205" s="38" t="s">
        <v>11038</v>
      </c>
      <c r="H1205" s="38">
        <v>553.0</v>
      </c>
      <c r="I1205" s="172">
        <v>0.0</v>
      </c>
      <c r="J1205" s="38"/>
      <c r="K1205" s="38" t="s">
        <v>11035</v>
      </c>
      <c r="L1205" s="38">
        <v>0.0</v>
      </c>
      <c r="M1205" s="38">
        <v>52.0</v>
      </c>
    </row>
    <row r="1206">
      <c r="A1206" s="38">
        <v>1205.0</v>
      </c>
      <c r="B1206" s="38" t="s">
        <v>2605</v>
      </c>
      <c r="C1206" s="38" t="s">
        <v>2610</v>
      </c>
      <c r="D1206" s="171" t="s">
        <v>920</v>
      </c>
      <c r="E1206" s="171"/>
      <c r="F1206" s="38" t="s">
        <v>11034</v>
      </c>
      <c r="G1206" s="38"/>
      <c r="H1206" s="38">
        <v>498.0</v>
      </c>
      <c r="I1206" s="172">
        <v>0.0</v>
      </c>
      <c r="J1206" s="38"/>
      <c r="K1206" s="38" t="s">
        <v>11035</v>
      </c>
      <c r="L1206" s="38">
        <v>0.0</v>
      </c>
      <c r="M1206" s="38">
        <v>52.0</v>
      </c>
    </row>
    <row r="1207">
      <c r="A1207" s="38">
        <v>1206.0</v>
      </c>
      <c r="B1207" s="38" t="s">
        <v>2605</v>
      </c>
      <c r="C1207" s="38" t="s">
        <v>2610</v>
      </c>
      <c r="D1207" s="171" t="s">
        <v>920</v>
      </c>
      <c r="E1207" s="171"/>
      <c r="F1207" s="38" t="s">
        <v>11036</v>
      </c>
      <c r="G1207" s="38" t="s">
        <v>11038</v>
      </c>
      <c r="H1207" s="38">
        <v>561.0</v>
      </c>
      <c r="I1207" s="172">
        <v>0.0</v>
      </c>
      <c r="J1207" s="38"/>
      <c r="K1207" s="38" t="s">
        <v>11035</v>
      </c>
      <c r="L1207" s="38">
        <v>0.0</v>
      </c>
      <c r="M1207" s="38">
        <v>52.0</v>
      </c>
    </row>
    <row r="1208">
      <c r="A1208" s="38">
        <v>1207.0</v>
      </c>
      <c r="B1208" s="38" t="s">
        <v>1018</v>
      </c>
      <c r="C1208" s="38" t="s">
        <v>11343</v>
      </c>
      <c r="D1208" s="171" t="s">
        <v>920</v>
      </c>
      <c r="E1208" s="171"/>
      <c r="F1208" s="38" t="s">
        <v>11036</v>
      </c>
      <c r="G1208" s="38" t="s">
        <v>11038</v>
      </c>
      <c r="H1208" s="38">
        <v>386.0</v>
      </c>
      <c r="I1208" s="172">
        <v>0.0</v>
      </c>
      <c r="J1208" s="38"/>
      <c r="K1208" s="38" t="s">
        <v>11344</v>
      </c>
      <c r="L1208" s="38">
        <v>0.0</v>
      </c>
      <c r="M1208" s="38">
        <v>53.0</v>
      </c>
    </row>
    <row r="1209">
      <c r="A1209" s="38">
        <v>1208.0</v>
      </c>
      <c r="B1209" s="38" t="s">
        <v>1018</v>
      </c>
      <c r="C1209" s="38" t="s">
        <v>11343</v>
      </c>
      <c r="D1209" s="171" t="s">
        <v>920</v>
      </c>
      <c r="E1209" s="171"/>
      <c r="F1209" s="38" t="s">
        <v>11036</v>
      </c>
      <c r="G1209" s="38" t="s">
        <v>11042</v>
      </c>
      <c r="H1209" s="38">
        <v>498.0</v>
      </c>
      <c r="I1209" s="172">
        <v>0.0</v>
      </c>
      <c r="J1209" s="38"/>
      <c r="K1209" s="38" t="s">
        <v>11344</v>
      </c>
      <c r="L1209" s="38">
        <v>0.0</v>
      </c>
      <c r="M1209" s="38">
        <v>53.0</v>
      </c>
    </row>
    <row r="1210">
      <c r="A1210" s="38">
        <v>1209.0</v>
      </c>
      <c r="B1210" s="38" t="s">
        <v>1018</v>
      </c>
      <c r="C1210" s="38" t="s">
        <v>11343</v>
      </c>
      <c r="D1210" s="171" t="s">
        <v>920</v>
      </c>
      <c r="E1210" s="171"/>
      <c r="F1210" s="38" t="s">
        <v>11036</v>
      </c>
      <c r="G1210" s="38" t="s">
        <v>11042</v>
      </c>
      <c r="H1210" s="38">
        <v>563.0</v>
      </c>
      <c r="I1210" s="172">
        <v>0.0</v>
      </c>
      <c r="J1210" s="38"/>
      <c r="K1210" s="38" t="s">
        <v>11344</v>
      </c>
      <c r="L1210" s="38">
        <v>0.0</v>
      </c>
      <c r="M1210" s="38">
        <v>53.0</v>
      </c>
    </row>
    <row r="1211">
      <c r="A1211" s="38">
        <v>1210.0</v>
      </c>
      <c r="B1211" s="38" t="s">
        <v>11345</v>
      </c>
      <c r="C1211" s="38" t="s">
        <v>11346</v>
      </c>
      <c r="D1211" s="171" t="s">
        <v>920</v>
      </c>
      <c r="E1211" s="171"/>
      <c r="F1211" s="38" t="s">
        <v>11036</v>
      </c>
      <c r="G1211" s="38" t="s">
        <v>11038</v>
      </c>
      <c r="H1211" s="38">
        <v>569.0</v>
      </c>
      <c r="I1211" s="172">
        <v>0.0</v>
      </c>
      <c r="J1211" s="38"/>
      <c r="K1211" s="38" t="s">
        <v>11035</v>
      </c>
      <c r="L1211" s="38">
        <v>0.0</v>
      </c>
      <c r="M1211" s="38">
        <v>55.0</v>
      </c>
    </row>
    <row r="1212">
      <c r="A1212" s="38">
        <v>1211.0</v>
      </c>
      <c r="B1212" s="38" t="s">
        <v>11345</v>
      </c>
      <c r="C1212" s="38" t="s">
        <v>11346</v>
      </c>
      <c r="D1212" s="171" t="s">
        <v>920</v>
      </c>
      <c r="E1212" s="171"/>
      <c r="F1212" s="38" t="s">
        <v>11036</v>
      </c>
      <c r="G1212" s="38" t="s">
        <v>11038</v>
      </c>
      <c r="H1212" s="38">
        <v>491.0</v>
      </c>
      <c r="I1212" s="172">
        <v>0.0</v>
      </c>
      <c r="J1212" s="38"/>
      <c r="K1212" s="38" t="s">
        <v>11035</v>
      </c>
      <c r="L1212" s="38">
        <v>0.0</v>
      </c>
      <c r="M1212" s="38">
        <v>55.0</v>
      </c>
    </row>
    <row r="1213">
      <c r="A1213" s="38">
        <v>1212.0</v>
      </c>
      <c r="B1213" s="38" t="s">
        <v>11345</v>
      </c>
      <c r="C1213" s="38" t="s">
        <v>11346</v>
      </c>
      <c r="D1213" s="171" t="s">
        <v>920</v>
      </c>
      <c r="E1213" s="171"/>
      <c r="F1213" s="38" t="s">
        <v>11036</v>
      </c>
      <c r="G1213" s="38" t="s">
        <v>11038</v>
      </c>
      <c r="H1213" s="38">
        <v>436.0</v>
      </c>
      <c r="I1213" s="172">
        <v>0.0</v>
      </c>
      <c r="J1213" s="38"/>
      <c r="K1213" s="38" t="s">
        <v>11035</v>
      </c>
      <c r="L1213" s="38">
        <v>0.0</v>
      </c>
      <c r="M1213" s="38">
        <v>55.0</v>
      </c>
    </row>
    <row r="1214">
      <c r="A1214" s="38">
        <v>1213.0</v>
      </c>
      <c r="B1214" s="38" t="s">
        <v>11345</v>
      </c>
      <c r="C1214" s="38" t="s">
        <v>11346</v>
      </c>
      <c r="D1214" s="171" t="s">
        <v>920</v>
      </c>
      <c r="E1214" s="171"/>
      <c r="F1214" s="38" t="s">
        <v>11036</v>
      </c>
      <c r="G1214" s="38" t="s">
        <v>11038</v>
      </c>
      <c r="H1214" s="38">
        <v>507.0</v>
      </c>
      <c r="I1214" s="172">
        <v>0.0</v>
      </c>
      <c r="J1214" s="38"/>
      <c r="K1214" s="38" t="s">
        <v>11035</v>
      </c>
      <c r="L1214" s="38">
        <v>0.0</v>
      </c>
      <c r="M1214" s="38">
        <v>55.0</v>
      </c>
    </row>
    <row r="1215">
      <c r="A1215" s="38">
        <v>1214.0</v>
      </c>
      <c r="B1215" s="38" t="s">
        <v>11345</v>
      </c>
      <c r="C1215" s="38" t="s">
        <v>2610</v>
      </c>
      <c r="D1215" s="171" t="s">
        <v>920</v>
      </c>
      <c r="E1215" s="171"/>
      <c r="F1215" s="38" t="s">
        <v>11036</v>
      </c>
      <c r="G1215" s="38" t="s">
        <v>11038</v>
      </c>
      <c r="H1215" s="38">
        <v>440.0</v>
      </c>
      <c r="I1215" s="172">
        <v>0.0</v>
      </c>
      <c r="J1215" s="38"/>
      <c r="K1215" s="38" t="s">
        <v>11035</v>
      </c>
      <c r="L1215" s="38">
        <v>0.0</v>
      </c>
      <c r="M1215" s="38">
        <v>55.0</v>
      </c>
    </row>
    <row r="1216">
      <c r="A1216" s="38">
        <v>1215.0</v>
      </c>
      <c r="B1216" s="38" t="s">
        <v>11345</v>
      </c>
      <c r="C1216" s="38" t="s">
        <v>2610</v>
      </c>
      <c r="D1216" s="171" t="s">
        <v>920</v>
      </c>
      <c r="E1216" s="171"/>
      <c r="F1216" s="38" t="s">
        <v>11036</v>
      </c>
      <c r="G1216" s="38" t="s">
        <v>11038</v>
      </c>
      <c r="H1216" s="38">
        <v>493.0</v>
      </c>
      <c r="I1216" s="172">
        <v>0.0</v>
      </c>
      <c r="J1216" s="38"/>
      <c r="K1216" s="38" t="s">
        <v>11035</v>
      </c>
      <c r="L1216" s="38">
        <v>0.0</v>
      </c>
      <c r="M1216" s="38">
        <v>55.0</v>
      </c>
    </row>
    <row r="1217">
      <c r="A1217" s="38">
        <v>1216.0</v>
      </c>
      <c r="B1217" s="38" t="s">
        <v>11345</v>
      </c>
      <c r="C1217" s="38" t="s">
        <v>2610</v>
      </c>
      <c r="D1217" s="171" t="s">
        <v>920</v>
      </c>
      <c r="E1217" s="171"/>
      <c r="F1217" s="38" t="s">
        <v>11036</v>
      </c>
      <c r="G1217" s="38" t="s">
        <v>11038</v>
      </c>
      <c r="H1217" s="38">
        <v>571.0</v>
      </c>
      <c r="I1217" s="172">
        <v>0.0</v>
      </c>
      <c r="J1217" s="38"/>
      <c r="K1217" s="38" t="s">
        <v>11035</v>
      </c>
      <c r="L1217" s="38">
        <v>0.0</v>
      </c>
      <c r="M1217" s="38">
        <v>55.0</v>
      </c>
    </row>
    <row r="1218">
      <c r="A1218" s="38">
        <v>1217.0</v>
      </c>
      <c r="B1218" s="38" t="s">
        <v>11347</v>
      </c>
      <c r="C1218" s="38" t="s">
        <v>1211</v>
      </c>
      <c r="D1218" s="171" t="s">
        <v>920</v>
      </c>
      <c r="E1218" s="171"/>
      <c r="F1218" s="38" t="s">
        <v>11036</v>
      </c>
      <c r="G1218" s="38" t="s">
        <v>11038</v>
      </c>
      <c r="H1218" s="38">
        <v>530.0</v>
      </c>
      <c r="I1218" s="172">
        <v>0.0</v>
      </c>
      <c r="J1218" s="38"/>
      <c r="K1218" s="38" t="s">
        <v>11035</v>
      </c>
      <c r="L1218" s="38">
        <v>0.0</v>
      </c>
      <c r="M1218" s="38">
        <v>56.0</v>
      </c>
    </row>
    <row r="1219">
      <c r="A1219" s="38">
        <v>1218.0</v>
      </c>
      <c r="B1219" s="38" t="s">
        <v>11347</v>
      </c>
      <c r="C1219" s="38" t="s">
        <v>1211</v>
      </c>
      <c r="D1219" s="171" t="s">
        <v>920</v>
      </c>
      <c r="E1219" s="171"/>
      <c r="F1219" s="38" t="s">
        <v>11036</v>
      </c>
      <c r="G1219" s="38" t="s">
        <v>11038</v>
      </c>
      <c r="H1219" s="38">
        <v>558.0</v>
      </c>
      <c r="I1219" s="172">
        <v>0.0</v>
      </c>
      <c r="J1219" s="38"/>
      <c r="K1219" s="38" t="s">
        <v>11035</v>
      </c>
      <c r="L1219" s="38">
        <v>0.0</v>
      </c>
      <c r="M1219" s="38">
        <v>56.0</v>
      </c>
    </row>
    <row r="1220">
      <c r="A1220" s="38">
        <v>1219.0</v>
      </c>
      <c r="B1220" s="38" t="s">
        <v>11347</v>
      </c>
      <c r="C1220" s="38" t="s">
        <v>1211</v>
      </c>
      <c r="D1220" s="171" t="s">
        <v>920</v>
      </c>
      <c r="E1220" s="171"/>
      <c r="F1220" s="38" t="s">
        <v>11034</v>
      </c>
      <c r="G1220" s="38"/>
      <c r="H1220" s="38">
        <v>500.0</v>
      </c>
      <c r="I1220" s="172">
        <v>0.0</v>
      </c>
      <c r="J1220" s="38"/>
      <c r="K1220" s="38" t="s">
        <v>11035</v>
      </c>
      <c r="L1220" s="38">
        <v>0.0</v>
      </c>
      <c r="M1220" s="38">
        <v>56.0</v>
      </c>
    </row>
    <row r="1221">
      <c r="A1221" s="38">
        <v>1220.0</v>
      </c>
      <c r="B1221" s="38" t="s">
        <v>1018</v>
      </c>
      <c r="C1221" s="38" t="s">
        <v>1027</v>
      </c>
      <c r="D1221" s="171" t="s">
        <v>920</v>
      </c>
      <c r="E1221" s="171"/>
      <c r="F1221" s="38" t="s">
        <v>11036</v>
      </c>
      <c r="G1221" s="38" t="s">
        <v>11038</v>
      </c>
      <c r="H1221" s="38">
        <v>380.0</v>
      </c>
      <c r="I1221" s="172">
        <v>0.0</v>
      </c>
      <c r="J1221" s="38"/>
      <c r="K1221" s="38" t="s">
        <v>11348</v>
      </c>
      <c r="L1221" s="38">
        <v>0.0</v>
      </c>
      <c r="M1221" s="173">
        <v>57.0</v>
      </c>
    </row>
    <row r="1222">
      <c r="A1222" s="38">
        <v>1221.0</v>
      </c>
      <c r="B1222" s="38" t="s">
        <v>1018</v>
      </c>
      <c r="C1222" s="38" t="s">
        <v>1027</v>
      </c>
      <c r="D1222" s="171" t="s">
        <v>920</v>
      </c>
      <c r="E1222" s="171"/>
      <c r="F1222" s="38" t="s">
        <v>11036</v>
      </c>
      <c r="G1222" s="38" t="s">
        <v>11038</v>
      </c>
      <c r="H1222" s="38">
        <v>455.0</v>
      </c>
      <c r="I1222" s="172">
        <v>0.0</v>
      </c>
      <c r="J1222" s="38"/>
      <c r="K1222" s="38" t="s">
        <v>11348</v>
      </c>
      <c r="L1222" s="38">
        <v>0.0</v>
      </c>
      <c r="M1222" s="173">
        <v>57.0</v>
      </c>
    </row>
    <row r="1223">
      <c r="A1223" s="38">
        <v>1222.0</v>
      </c>
      <c r="B1223" s="38" t="s">
        <v>1018</v>
      </c>
      <c r="C1223" s="38" t="s">
        <v>1027</v>
      </c>
      <c r="D1223" s="171" t="s">
        <v>920</v>
      </c>
      <c r="E1223" s="171"/>
      <c r="F1223" s="38" t="s">
        <v>11036</v>
      </c>
      <c r="G1223" s="38" t="s">
        <v>11038</v>
      </c>
      <c r="H1223" s="38">
        <v>405.0</v>
      </c>
      <c r="I1223" s="172">
        <v>0.0</v>
      </c>
      <c r="J1223" s="38"/>
      <c r="K1223" s="38" t="s">
        <v>11348</v>
      </c>
      <c r="L1223" s="38">
        <v>0.0</v>
      </c>
      <c r="M1223" s="173">
        <v>57.0</v>
      </c>
    </row>
    <row r="1224">
      <c r="A1224" s="38">
        <v>1223.0</v>
      </c>
      <c r="B1224" s="38" t="s">
        <v>1018</v>
      </c>
      <c r="C1224" s="38" t="s">
        <v>11343</v>
      </c>
      <c r="D1224" s="171" t="s">
        <v>920</v>
      </c>
      <c r="E1224" s="171"/>
      <c r="F1224" s="38" t="s">
        <v>11036</v>
      </c>
      <c r="G1224" s="38" t="s">
        <v>11038</v>
      </c>
      <c r="H1224" s="38">
        <v>434.0</v>
      </c>
      <c r="I1224" s="172">
        <v>0.0</v>
      </c>
      <c r="J1224" s="38"/>
      <c r="K1224" s="38" t="s">
        <v>11349</v>
      </c>
      <c r="L1224" s="38">
        <v>0.0</v>
      </c>
      <c r="M1224" s="38">
        <v>58.0</v>
      </c>
    </row>
    <row r="1225">
      <c r="A1225" s="38">
        <v>1224.0</v>
      </c>
      <c r="B1225" s="38" t="s">
        <v>1018</v>
      </c>
      <c r="C1225" s="38" t="s">
        <v>11343</v>
      </c>
      <c r="D1225" s="171" t="s">
        <v>920</v>
      </c>
      <c r="E1225" s="171"/>
      <c r="F1225" s="38" t="s">
        <v>11036</v>
      </c>
      <c r="G1225" s="38" t="s">
        <v>11042</v>
      </c>
      <c r="H1225" s="38">
        <v>521.0</v>
      </c>
      <c r="I1225" s="172">
        <v>0.0</v>
      </c>
      <c r="J1225" s="38"/>
      <c r="K1225" s="39" t="s">
        <v>11349</v>
      </c>
      <c r="L1225" s="38">
        <v>0.0</v>
      </c>
      <c r="M1225" s="38">
        <v>58.0</v>
      </c>
    </row>
    <row r="1226">
      <c r="A1226" s="38">
        <v>1225.0</v>
      </c>
      <c r="B1226" s="38" t="s">
        <v>1018</v>
      </c>
      <c r="C1226" s="38" t="s">
        <v>11343</v>
      </c>
      <c r="D1226" s="171" t="s">
        <v>920</v>
      </c>
      <c r="E1226" s="171"/>
      <c r="F1226" s="38" t="s">
        <v>11036</v>
      </c>
      <c r="G1226" s="38" t="s">
        <v>11042</v>
      </c>
      <c r="H1226" s="38">
        <v>564.0</v>
      </c>
      <c r="I1226" s="172">
        <v>0.0</v>
      </c>
      <c r="J1226" s="38"/>
      <c r="K1226" s="39" t="s">
        <v>11349</v>
      </c>
      <c r="L1226" s="38">
        <v>0.0</v>
      </c>
      <c r="M1226" s="38">
        <v>58.0</v>
      </c>
    </row>
    <row r="1227">
      <c r="A1227" s="38">
        <v>1226.0</v>
      </c>
      <c r="B1227" s="38" t="s">
        <v>1018</v>
      </c>
      <c r="C1227" s="38" t="s">
        <v>11343</v>
      </c>
      <c r="D1227" s="171" t="s">
        <v>920</v>
      </c>
      <c r="E1227" s="171"/>
      <c r="F1227" s="38" t="s">
        <v>11034</v>
      </c>
      <c r="G1227" s="38"/>
      <c r="H1227" s="38">
        <v>509.0</v>
      </c>
      <c r="I1227" s="172">
        <v>0.0</v>
      </c>
      <c r="J1227" s="38"/>
      <c r="K1227" s="39" t="s">
        <v>11349</v>
      </c>
      <c r="L1227" s="38">
        <v>0.0</v>
      </c>
      <c r="M1227" s="38">
        <v>58.0</v>
      </c>
    </row>
    <row r="1228">
      <c r="A1228" s="38">
        <v>1227.0</v>
      </c>
      <c r="B1228" s="38" t="s">
        <v>1018</v>
      </c>
      <c r="C1228" s="38" t="s">
        <v>11343</v>
      </c>
      <c r="D1228" s="171" t="s">
        <v>920</v>
      </c>
      <c r="E1228" s="171"/>
      <c r="F1228" s="38" t="s">
        <v>11036</v>
      </c>
      <c r="G1228" s="38" t="s">
        <v>11038</v>
      </c>
      <c r="H1228" s="38">
        <v>382.0</v>
      </c>
      <c r="I1228" s="172">
        <v>0.0</v>
      </c>
      <c r="J1228" s="38"/>
      <c r="K1228" s="38" t="s">
        <v>11344</v>
      </c>
      <c r="L1228" s="38">
        <v>0.0</v>
      </c>
      <c r="M1228" s="38">
        <v>58.0</v>
      </c>
    </row>
    <row r="1229">
      <c r="A1229" s="38">
        <v>1228.0</v>
      </c>
      <c r="B1229" s="38" t="s">
        <v>1018</v>
      </c>
      <c r="C1229" s="38" t="s">
        <v>11343</v>
      </c>
      <c r="D1229" s="171" t="s">
        <v>920</v>
      </c>
      <c r="E1229" s="171"/>
      <c r="F1229" s="38" t="s">
        <v>11036</v>
      </c>
      <c r="G1229" s="38" t="s">
        <v>11042</v>
      </c>
      <c r="H1229" s="38">
        <v>500.0</v>
      </c>
      <c r="I1229" s="172">
        <v>0.0</v>
      </c>
      <c r="J1229" s="38"/>
      <c r="K1229" s="39" t="s">
        <v>11344</v>
      </c>
      <c r="L1229" s="38">
        <v>0.0</v>
      </c>
      <c r="M1229" s="38">
        <v>58.0</v>
      </c>
    </row>
    <row r="1230">
      <c r="A1230" s="38">
        <v>1229.0</v>
      </c>
      <c r="B1230" s="38" t="s">
        <v>1018</v>
      </c>
      <c r="C1230" s="38" t="s">
        <v>11343</v>
      </c>
      <c r="D1230" s="171" t="s">
        <v>920</v>
      </c>
      <c r="E1230" s="171"/>
      <c r="F1230" s="38" t="s">
        <v>11036</v>
      </c>
      <c r="G1230" s="38" t="s">
        <v>11042</v>
      </c>
      <c r="H1230" s="38">
        <v>563.0</v>
      </c>
      <c r="I1230" s="172">
        <v>0.0</v>
      </c>
      <c r="J1230" s="38"/>
      <c r="K1230" s="39" t="s">
        <v>11344</v>
      </c>
      <c r="L1230" s="38">
        <v>0.0</v>
      </c>
      <c r="M1230" s="38">
        <v>58.0</v>
      </c>
    </row>
    <row r="1231">
      <c r="A1231" s="38">
        <v>1230.0</v>
      </c>
      <c r="B1231" s="38" t="s">
        <v>1018</v>
      </c>
      <c r="C1231" s="38" t="s">
        <v>11343</v>
      </c>
      <c r="D1231" s="171" t="s">
        <v>920</v>
      </c>
      <c r="E1231" s="171"/>
      <c r="F1231" s="38" t="s">
        <v>11034</v>
      </c>
      <c r="G1231" s="38"/>
      <c r="H1231" s="38">
        <v>508.0</v>
      </c>
      <c r="I1231" s="172">
        <v>0.0</v>
      </c>
      <c r="J1231" s="38"/>
      <c r="K1231" s="39" t="s">
        <v>11344</v>
      </c>
      <c r="L1231" s="38">
        <v>0.0</v>
      </c>
      <c r="M1231" s="38">
        <v>58.0</v>
      </c>
    </row>
    <row r="1232">
      <c r="A1232" s="38">
        <v>1231.0</v>
      </c>
      <c r="B1232" s="38" t="s">
        <v>11350</v>
      </c>
      <c r="C1232" s="38" t="s">
        <v>2816</v>
      </c>
      <c r="D1232" s="171" t="s">
        <v>920</v>
      </c>
      <c r="E1232" s="171"/>
      <c r="F1232" s="38" t="s">
        <v>11036</v>
      </c>
      <c r="G1232" s="38" t="s">
        <v>11038</v>
      </c>
      <c r="H1232" s="38">
        <v>361.0</v>
      </c>
      <c r="I1232" s="172">
        <v>0.0</v>
      </c>
      <c r="J1232" s="38"/>
      <c r="K1232" s="38" t="s">
        <v>11348</v>
      </c>
      <c r="L1232" s="38">
        <v>0.0</v>
      </c>
      <c r="M1232" s="38">
        <v>58.0</v>
      </c>
    </row>
    <row r="1233">
      <c r="A1233" s="38">
        <v>1232.0</v>
      </c>
      <c r="B1233" s="38" t="s">
        <v>11350</v>
      </c>
      <c r="C1233" s="38" t="s">
        <v>2816</v>
      </c>
      <c r="D1233" s="171" t="s">
        <v>920</v>
      </c>
      <c r="E1233" s="171"/>
      <c r="F1233" s="38" t="s">
        <v>11036</v>
      </c>
      <c r="G1233" s="38" t="s">
        <v>11038</v>
      </c>
      <c r="H1233" s="38">
        <v>417.0</v>
      </c>
      <c r="I1233" s="172">
        <v>0.0</v>
      </c>
      <c r="J1233" s="38"/>
      <c r="K1233" s="38" t="s">
        <v>11348</v>
      </c>
      <c r="L1233" s="38">
        <v>0.0</v>
      </c>
      <c r="M1233" s="38">
        <v>58.0</v>
      </c>
    </row>
    <row r="1234">
      <c r="A1234" s="38">
        <v>1233.0</v>
      </c>
      <c r="B1234" s="38" t="s">
        <v>11350</v>
      </c>
      <c r="C1234" s="38" t="s">
        <v>2816</v>
      </c>
      <c r="D1234" s="171" t="s">
        <v>920</v>
      </c>
      <c r="E1234" s="171"/>
      <c r="F1234" s="38" t="s">
        <v>11036</v>
      </c>
      <c r="G1234" s="38" t="s">
        <v>11042</v>
      </c>
      <c r="H1234" s="38">
        <v>483.0</v>
      </c>
      <c r="I1234" s="172">
        <v>0.0</v>
      </c>
      <c r="J1234" s="38"/>
      <c r="K1234" s="38" t="s">
        <v>11348</v>
      </c>
      <c r="L1234" s="38">
        <v>0.0</v>
      </c>
      <c r="M1234" s="38">
        <v>58.0</v>
      </c>
    </row>
    <row r="1235">
      <c r="A1235" s="38">
        <v>1234.0</v>
      </c>
      <c r="B1235" s="38" t="s">
        <v>11350</v>
      </c>
      <c r="C1235" s="38" t="s">
        <v>2816</v>
      </c>
      <c r="D1235" s="171" t="s">
        <v>920</v>
      </c>
      <c r="E1235" s="171"/>
      <c r="F1235" s="38" t="s">
        <v>11036</v>
      </c>
      <c r="G1235" s="38" t="s">
        <v>11042</v>
      </c>
      <c r="H1235" s="38">
        <v>566.0</v>
      </c>
      <c r="I1235" s="172">
        <v>0.0</v>
      </c>
      <c r="J1235" s="38"/>
      <c r="K1235" s="38" t="s">
        <v>11348</v>
      </c>
      <c r="L1235" s="38">
        <v>0.0</v>
      </c>
      <c r="M1235" s="38">
        <v>58.0</v>
      </c>
    </row>
    <row r="1236">
      <c r="A1236" s="38">
        <v>1235.0</v>
      </c>
      <c r="B1236" s="38" t="s">
        <v>11350</v>
      </c>
      <c r="C1236" s="38" t="s">
        <v>2816</v>
      </c>
      <c r="D1236" s="171" t="s">
        <v>920</v>
      </c>
      <c r="E1236" s="171"/>
      <c r="F1236" s="38" t="s">
        <v>11034</v>
      </c>
      <c r="G1236" s="38"/>
      <c r="H1236" s="38">
        <v>501.0</v>
      </c>
      <c r="I1236" s="172">
        <v>0.0</v>
      </c>
      <c r="J1236" s="38"/>
      <c r="K1236" s="38" t="s">
        <v>11348</v>
      </c>
      <c r="L1236" s="38">
        <v>0.0</v>
      </c>
      <c r="M1236" s="38">
        <v>58.0</v>
      </c>
    </row>
    <row r="1237">
      <c r="A1237" s="38">
        <v>1236.0</v>
      </c>
      <c r="B1237" s="38" t="s">
        <v>11351</v>
      </c>
      <c r="C1237" s="38" t="s">
        <v>1562</v>
      </c>
      <c r="D1237" s="171" t="s">
        <v>920</v>
      </c>
      <c r="E1237" s="171"/>
      <c r="F1237" s="38" t="s">
        <v>11034</v>
      </c>
      <c r="G1237" s="38"/>
      <c r="H1237" s="38">
        <v>515.0</v>
      </c>
      <c r="I1237" s="172">
        <v>0.0</v>
      </c>
      <c r="J1237" s="38"/>
      <c r="K1237" s="38" t="s">
        <v>11035</v>
      </c>
      <c r="L1237" s="38">
        <v>0.0</v>
      </c>
      <c r="M1237" s="38">
        <v>59.0</v>
      </c>
    </row>
    <row r="1238">
      <c r="A1238" s="38">
        <v>1237.0</v>
      </c>
      <c r="B1238" s="38" t="s">
        <v>11351</v>
      </c>
      <c r="C1238" s="38" t="s">
        <v>1562</v>
      </c>
      <c r="D1238" s="171" t="s">
        <v>920</v>
      </c>
      <c r="E1238" s="171"/>
      <c r="F1238" s="38" t="s">
        <v>11036</v>
      </c>
      <c r="G1238" s="38" t="s">
        <v>11038</v>
      </c>
      <c r="H1238" s="38">
        <v>555.0</v>
      </c>
      <c r="I1238" s="172">
        <v>0.0</v>
      </c>
      <c r="J1238" s="38"/>
      <c r="K1238" s="38" t="s">
        <v>11035</v>
      </c>
      <c r="L1238" s="38">
        <v>0.0</v>
      </c>
      <c r="M1238" s="38">
        <v>59.0</v>
      </c>
    </row>
    <row r="1239">
      <c r="A1239" s="38">
        <v>1238.0</v>
      </c>
      <c r="B1239" s="38" t="s">
        <v>11351</v>
      </c>
      <c r="C1239" s="38" t="s">
        <v>1562</v>
      </c>
      <c r="D1239" s="171" t="s">
        <v>920</v>
      </c>
      <c r="E1239" s="171"/>
      <c r="F1239" s="38" t="s">
        <v>11036</v>
      </c>
      <c r="G1239" s="38" t="s">
        <v>11038</v>
      </c>
      <c r="H1239" s="38">
        <v>610.0</v>
      </c>
      <c r="I1239" s="172">
        <v>0.0</v>
      </c>
      <c r="J1239" s="38"/>
      <c r="K1239" s="38" t="s">
        <v>11035</v>
      </c>
      <c r="L1239" s="38">
        <v>0.0</v>
      </c>
      <c r="M1239" s="38">
        <v>59.0</v>
      </c>
    </row>
    <row r="1240">
      <c r="A1240" s="38">
        <v>1239.0</v>
      </c>
      <c r="B1240" s="38" t="s">
        <v>11352</v>
      </c>
      <c r="C1240" s="38" t="s">
        <v>11353</v>
      </c>
      <c r="D1240" s="171" t="s">
        <v>920</v>
      </c>
      <c r="E1240" s="171"/>
      <c r="F1240" s="38" t="s">
        <v>11034</v>
      </c>
      <c r="G1240" s="38"/>
      <c r="H1240" s="38">
        <v>524.0</v>
      </c>
      <c r="I1240" s="172">
        <v>0.0</v>
      </c>
      <c r="J1240" s="38"/>
      <c r="K1240" s="38" t="s">
        <v>11035</v>
      </c>
      <c r="L1240" s="38">
        <v>0.0</v>
      </c>
      <c r="M1240" s="38">
        <v>60.0</v>
      </c>
    </row>
    <row r="1241">
      <c r="A1241" s="38">
        <v>1240.0</v>
      </c>
      <c r="B1241" s="38" t="s">
        <v>11352</v>
      </c>
      <c r="C1241" s="38" t="s">
        <v>11353</v>
      </c>
      <c r="D1241" s="171" t="s">
        <v>920</v>
      </c>
      <c r="E1241" s="171"/>
      <c r="F1241" s="38" t="s">
        <v>11036</v>
      </c>
      <c r="G1241" s="38" t="s">
        <v>11038</v>
      </c>
      <c r="H1241" s="38">
        <v>608.0</v>
      </c>
      <c r="I1241" s="172">
        <v>0.0</v>
      </c>
      <c r="J1241" s="38"/>
      <c r="K1241" s="38" t="s">
        <v>11035</v>
      </c>
      <c r="L1241" s="38">
        <v>0.0</v>
      </c>
      <c r="M1241" s="38">
        <v>60.0</v>
      </c>
    </row>
    <row r="1242">
      <c r="A1242" s="38">
        <v>1241.0</v>
      </c>
      <c r="B1242" s="38" t="s">
        <v>11073</v>
      </c>
      <c r="C1242" s="38" t="s">
        <v>11354</v>
      </c>
      <c r="D1242" s="171" t="s">
        <v>920</v>
      </c>
      <c r="E1242" s="171"/>
      <c r="F1242" s="38" t="s">
        <v>11036</v>
      </c>
      <c r="G1242" s="38" t="s">
        <v>11038</v>
      </c>
      <c r="H1242" s="38">
        <v>373.0</v>
      </c>
      <c r="I1242" s="172">
        <v>0.0</v>
      </c>
      <c r="J1242" s="38"/>
      <c r="K1242" s="38" t="s">
        <v>11035</v>
      </c>
      <c r="L1242" s="38">
        <v>0.0</v>
      </c>
      <c r="M1242" s="38">
        <v>61.0</v>
      </c>
    </row>
    <row r="1243">
      <c r="A1243" s="38">
        <v>1242.0</v>
      </c>
      <c r="B1243" s="38" t="s">
        <v>11073</v>
      </c>
      <c r="C1243" s="38" t="s">
        <v>11354</v>
      </c>
      <c r="D1243" s="171" t="s">
        <v>920</v>
      </c>
      <c r="E1243" s="171"/>
      <c r="F1243" s="38" t="s">
        <v>11036</v>
      </c>
      <c r="G1243" s="38" t="s">
        <v>11038</v>
      </c>
      <c r="H1243" s="38">
        <v>449.0</v>
      </c>
      <c r="I1243" s="172">
        <v>0.0</v>
      </c>
      <c r="J1243" s="38"/>
      <c r="K1243" s="38" t="s">
        <v>11035</v>
      </c>
      <c r="L1243" s="38">
        <v>0.0</v>
      </c>
      <c r="M1243" s="38">
        <v>61.0</v>
      </c>
    </row>
    <row r="1244">
      <c r="A1244" s="38">
        <v>1243.0</v>
      </c>
      <c r="B1244" s="38" t="s">
        <v>11073</v>
      </c>
      <c r="C1244" s="38" t="s">
        <v>11354</v>
      </c>
      <c r="D1244" s="171" t="s">
        <v>920</v>
      </c>
      <c r="E1244" s="171"/>
      <c r="F1244" s="38" t="s">
        <v>11036</v>
      </c>
      <c r="G1244" s="38" t="s">
        <v>11042</v>
      </c>
      <c r="H1244" s="38">
        <v>528.0</v>
      </c>
      <c r="I1244" s="172">
        <v>0.0</v>
      </c>
      <c r="J1244" s="38"/>
      <c r="K1244" s="38" t="s">
        <v>11035</v>
      </c>
      <c r="L1244" s="38">
        <v>0.0</v>
      </c>
      <c r="M1244" s="38">
        <v>61.0</v>
      </c>
    </row>
    <row r="1245">
      <c r="A1245" s="38">
        <v>1244.0</v>
      </c>
      <c r="B1245" s="38" t="s">
        <v>11073</v>
      </c>
      <c r="C1245" s="38" t="s">
        <v>11354</v>
      </c>
      <c r="D1245" s="171" t="s">
        <v>920</v>
      </c>
      <c r="E1245" s="171"/>
      <c r="F1245" s="38" t="s">
        <v>11036</v>
      </c>
      <c r="G1245" s="38" t="s">
        <v>11042</v>
      </c>
      <c r="H1245" s="38">
        <v>603.0</v>
      </c>
      <c r="I1245" s="172">
        <v>0.0</v>
      </c>
      <c r="J1245" s="38"/>
      <c r="K1245" s="38" t="s">
        <v>11035</v>
      </c>
      <c r="L1245" s="38">
        <v>0.0</v>
      </c>
      <c r="M1245" s="38">
        <v>61.0</v>
      </c>
    </row>
    <row r="1246">
      <c r="A1246" s="38">
        <v>1245.0</v>
      </c>
      <c r="B1246" s="38" t="s">
        <v>11073</v>
      </c>
      <c r="C1246" s="38" t="s">
        <v>11354</v>
      </c>
      <c r="D1246" s="171" t="s">
        <v>920</v>
      </c>
      <c r="E1246" s="171"/>
      <c r="F1246" s="38" t="s">
        <v>11034</v>
      </c>
      <c r="G1246" s="38"/>
      <c r="H1246" s="38">
        <v>524.0</v>
      </c>
      <c r="I1246" s="172">
        <v>0.0</v>
      </c>
      <c r="J1246" s="38"/>
      <c r="K1246" s="38" t="s">
        <v>11035</v>
      </c>
      <c r="L1246" s="38">
        <v>0.0</v>
      </c>
      <c r="M1246" s="38">
        <v>61.0</v>
      </c>
    </row>
    <row r="1247">
      <c r="A1247" s="38">
        <v>1246.0</v>
      </c>
      <c r="B1247" s="38" t="s">
        <v>1073</v>
      </c>
      <c r="C1247" s="38" t="s">
        <v>1074</v>
      </c>
      <c r="D1247" s="171" t="s">
        <v>920</v>
      </c>
      <c r="E1247" s="171"/>
      <c r="F1247" s="38" t="s">
        <v>11036</v>
      </c>
      <c r="G1247" s="38" t="s">
        <v>11038</v>
      </c>
      <c r="H1247" s="38">
        <v>378.0</v>
      </c>
      <c r="I1247" s="172">
        <v>0.0</v>
      </c>
      <c r="J1247" s="38"/>
      <c r="K1247" s="38" t="s">
        <v>11035</v>
      </c>
      <c r="L1247" s="38">
        <v>0.0</v>
      </c>
      <c r="M1247" s="38">
        <v>62.0</v>
      </c>
    </row>
    <row r="1248">
      <c r="A1248" s="38">
        <v>1247.0</v>
      </c>
      <c r="B1248" s="38" t="s">
        <v>1073</v>
      </c>
      <c r="C1248" s="38" t="s">
        <v>1074</v>
      </c>
      <c r="D1248" s="171" t="s">
        <v>920</v>
      </c>
      <c r="E1248" s="171"/>
      <c r="F1248" s="38" t="s">
        <v>11036</v>
      </c>
      <c r="G1248" s="38" t="s">
        <v>11038</v>
      </c>
      <c r="H1248" s="38">
        <v>415.0</v>
      </c>
      <c r="I1248" s="172">
        <v>0.0</v>
      </c>
      <c r="J1248" s="38"/>
      <c r="K1248" s="38" t="s">
        <v>11035</v>
      </c>
      <c r="L1248" s="38">
        <v>0.0</v>
      </c>
      <c r="M1248" s="38">
        <v>62.0</v>
      </c>
    </row>
    <row r="1249">
      <c r="A1249" s="38">
        <v>1248.0</v>
      </c>
      <c r="B1249" s="38" t="s">
        <v>1073</v>
      </c>
      <c r="C1249" s="38" t="s">
        <v>1074</v>
      </c>
      <c r="D1249" s="171" t="s">
        <v>920</v>
      </c>
      <c r="E1249" s="171"/>
      <c r="F1249" s="38" t="s">
        <v>11036</v>
      </c>
      <c r="G1249" s="38" t="s">
        <v>11038</v>
      </c>
      <c r="H1249" s="38">
        <v>452.0</v>
      </c>
      <c r="I1249" s="172">
        <v>0.0</v>
      </c>
      <c r="J1249" s="38"/>
      <c r="K1249" s="38" t="s">
        <v>11035</v>
      </c>
      <c r="L1249" s="38">
        <v>0.0</v>
      </c>
      <c r="M1249" s="38">
        <v>62.0</v>
      </c>
    </row>
    <row r="1250">
      <c r="A1250" s="38">
        <v>1249.0</v>
      </c>
      <c r="B1250" s="38" t="s">
        <v>1073</v>
      </c>
      <c r="C1250" s="38" t="s">
        <v>1074</v>
      </c>
      <c r="D1250" s="171" t="s">
        <v>920</v>
      </c>
      <c r="E1250" s="171"/>
      <c r="F1250" s="38" t="s">
        <v>11034</v>
      </c>
      <c r="G1250" s="38"/>
      <c r="H1250" s="38">
        <v>505.0</v>
      </c>
      <c r="I1250" s="172">
        <v>0.0</v>
      </c>
      <c r="J1250" s="38"/>
      <c r="K1250" s="38" t="s">
        <v>11035</v>
      </c>
      <c r="L1250" s="38">
        <v>0.0</v>
      </c>
      <c r="M1250" s="38">
        <v>62.0</v>
      </c>
    </row>
    <row r="1251">
      <c r="A1251" s="38">
        <v>1250.0</v>
      </c>
      <c r="B1251" s="38" t="s">
        <v>1073</v>
      </c>
      <c r="C1251" s="38" t="s">
        <v>1074</v>
      </c>
      <c r="D1251" s="171" t="s">
        <v>920</v>
      </c>
      <c r="E1251" s="171"/>
      <c r="F1251" s="38" t="s">
        <v>11036</v>
      </c>
      <c r="G1251" s="38" t="s">
        <v>11042</v>
      </c>
      <c r="H1251" s="38">
        <v>482.0</v>
      </c>
      <c r="I1251" s="172">
        <v>0.0</v>
      </c>
      <c r="J1251" s="38"/>
      <c r="K1251" s="38" t="s">
        <v>11035</v>
      </c>
      <c r="L1251" s="38">
        <v>0.0</v>
      </c>
      <c r="M1251" s="38">
        <v>62.0</v>
      </c>
    </row>
    <row r="1252">
      <c r="A1252" s="38">
        <v>1251.0</v>
      </c>
      <c r="B1252" s="38" t="s">
        <v>1073</v>
      </c>
      <c r="C1252" s="38" t="s">
        <v>1074</v>
      </c>
      <c r="D1252" s="171" t="s">
        <v>920</v>
      </c>
      <c r="E1252" s="171"/>
      <c r="F1252" s="38" t="s">
        <v>11036</v>
      </c>
      <c r="G1252" s="38" t="s">
        <v>11042</v>
      </c>
      <c r="H1252" s="38">
        <v>506.0</v>
      </c>
      <c r="I1252" s="172">
        <v>0.0</v>
      </c>
      <c r="J1252" s="38"/>
      <c r="K1252" s="38" t="s">
        <v>11035</v>
      </c>
      <c r="L1252" s="38">
        <v>0.0</v>
      </c>
      <c r="M1252" s="38">
        <v>62.0</v>
      </c>
    </row>
    <row r="1253">
      <c r="A1253" s="38">
        <v>1252.0</v>
      </c>
      <c r="B1253" s="38" t="s">
        <v>1073</v>
      </c>
      <c r="C1253" s="38" t="s">
        <v>1074</v>
      </c>
      <c r="D1253" s="171" t="s">
        <v>920</v>
      </c>
      <c r="E1253" s="171"/>
      <c r="F1253" s="38" t="s">
        <v>11036</v>
      </c>
      <c r="G1253" s="38" t="s">
        <v>11042</v>
      </c>
      <c r="H1253" s="38">
        <v>535.0</v>
      </c>
      <c r="I1253" s="172">
        <v>0.0</v>
      </c>
      <c r="J1253" s="38"/>
      <c r="K1253" s="38" t="s">
        <v>11035</v>
      </c>
      <c r="L1253" s="38">
        <v>0.0</v>
      </c>
      <c r="M1253" s="38">
        <v>62.0</v>
      </c>
    </row>
    <row r="1254">
      <c r="A1254" s="38">
        <v>1253.0</v>
      </c>
      <c r="B1254" s="38" t="s">
        <v>1073</v>
      </c>
      <c r="C1254" s="38" t="s">
        <v>1074</v>
      </c>
      <c r="D1254" s="171" t="s">
        <v>920</v>
      </c>
      <c r="E1254" s="171"/>
      <c r="F1254" s="38" t="s">
        <v>11036</v>
      </c>
      <c r="G1254" s="38" t="s">
        <v>11038</v>
      </c>
      <c r="H1254" s="38">
        <v>476.0</v>
      </c>
      <c r="I1254" s="172">
        <v>0.0</v>
      </c>
      <c r="J1254" s="38"/>
      <c r="K1254" s="38" t="s">
        <v>11035</v>
      </c>
      <c r="L1254" s="38">
        <v>0.0</v>
      </c>
      <c r="M1254" s="38">
        <v>62.0</v>
      </c>
    </row>
    <row r="1255">
      <c r="A1255" s="38">
        <v>1254.0</v>
      </c>
      <c r="B1255" s="38" t="s">
        <v>1073</v>
      </c>
      <c r="C1255" s="38" t="s">
        <v>1074</v>
      </c>
      <c r="D1255" s="171" t="s">
        <v>920</v>
      </c>
      <c r="E1255" s="171"/>
      <c r="F1255" s="38" t="s">
        <v>11036</v>
      </c>
      <c r="G1255" s="38" t="s">
        <v>11038</v>
      </c>
      <c r="H1255" s="38">
        <v>505.0</v>
      </c>
      <c r="I1255" s="172">
        <v>0.0</v>
      </c>
      <c r="J1255" s="38"/>
      <c r="K1255" s="38" t="s">
        <v>11035</v>
      </c>
      <c r="L1255" s="38">
        <v>0.0</v>
      </c>
      <c r="M1255" s="38">
        <v>62.0</v>
      </c>
    </row>
    <row r="1256">
      <c r="A1256" s="38">
        <v>1255.0</v>
      </c>
      <c r="B1256" s="38" t="s">
        <v>1073</v>
      </c>
      <c r="C1256" s="38" t="s">
        <v>1074</v>
      </c>
      <c r="D1256" s="171" t="s">
        <v>920</v>
      </c>
      <c r="E1256" s="171"/>
      <c r="F1256" s="38" t="s">
        <v>11036</v>
      </c>
      <c r="G1256" s="38" t="s">
        <v>11038</v>
      </c>
      <c r="H1256" s="38">
        <v>534.0</v>
      </c>
      <c r="I1256" s="172">
        <v>0.0</v>
      </c>
      <c r="J1256" s="38"/>
      <c r="K1256" s="38" t="s">
        <v>11035</v>
      </c>
      <c r="L1256" s="38">
        <v>0.0</v>
      </c>
      <c r="M1256" s="38">
        <v>62.0</v>
      </c>
    </row>
    <row r="1257">
      <c r="A1257" s="38">
        <v>1256.0</v>
      </c>
      <c r="B1257" s="38" t="s">
        <v>1073</v>
      </c>
      <c r="C1257" s="38" t="s">
        <v>1074</v>
      </c>
      <c r="D1257" s="171" t="s">
        <v>920</v>
      </c>
      <c r="E1257" s="171"/>
      <c r="F1257" s="38" t="s">
        <v>11036</v>
      </c>
      <c r="G1257" s="38" t="s">
        <v>11038</v>
      </c>
      <c r="H1257" s="38">
        <v>566.0</v>
      </c>
      <c r="I1257" s="172">
        <v>0.0</v>
      </c>
      <c r="J1257" s="38"/>
      <c r="K1257" s="38" t="s">
        <v>11035</v>
      </c>
      <c r="L1257" s="38">
        <v>0.0</v>
      </c>
      <c r="M1257" s="38">
        <v>62.0</v>
      </c>
    </row>
    <row r="1258">
      <c r="A1258" s="38">
        <v>1257.0</v>
      </c>
      <c r="B1258" s="38" t="s">
        <v>999</v>
      </c>
      <c r="C1258" s="38" t="s">
        <v>1000</v>
      </c>
      <c r="D1258" s="171" t="s">
        <v>920</v>
      </c>
      <c r="E1258" s="171"/>
      <c r="F1258" s="38" t="s">
        <v>11034</v>
      </c>
      <c r="G1258" s="38"/>
      <c r="H1258" s="38">
        <v>505.0</v>
      </c>
      <c r="I1258" s="172">
        <v>0.0</v>
      </c>
      <c r="J1258" s="38"/>
      <c r="K1258" s="38" t="s">
        <v>11035</v>
      </c>
      <c r="L1258" s="38">
        <v>0.0</v>
      </c>
      <c r="M1258" s="38">
        <v>62.0</v>
      </c>
    </row>
    <row r="1259">
      <c r="A1259" s="38">
        <v>1258.0</v>
      </c>
      <c r="B1259" s="38" t="s">
        <v>999</v>
      </c>
      <c r="C1259" s="38" t="s">
        <v>1000</v>
      </c>
      <c r="D1259" s="171" t="s">
        <v>920</v>
      </c>
      <c r="E1259" s="171"/>
      <c r="F1259" s="38" t="s">
        <v>11036</v>
      </c>
      <c r="G1259" s="38" t="s">
        <v>11038</v>
      </c>
      <c r="H1259" s="38">
        <v>418.0</v>
      </c>
      <c r="I1259" s="172">
        <v>0.0</v>
      </c>
      <c r="J1259" s="38"/>
      <c r="K1259" s="38" t="s">
        <v>11035</v>
      </c>
      <c r="L1259" s="38">
        <v>0.0</v>
      </c>
      <c r="M1259" s="38">
        <v>62.0</v>
      </c>
    </row>
    <row r="1260">
      <c r="A1260" s="38">
        <v>1259.0</v>
      </c>
      <c r="B1260" s="38" t="s">
        <v>999</v>
      </c>
      <c r="C1260" s="38" t="s">
        <v>1000</v>
      </c>
      <c r="D1260" s="171" t="s">
        <v>920</v>
      </c>
      <c r="E1260" s="171"/>
      <c r="F1260" s="38" t="s">
        <v>11036</v>
      </c>
      <c r="G1260" s="38" t="s">
        <v>11042</v>
      </c>
      <c r="H1260" s="38">
        <v>485.0</v>
      </c>
      <c r="I1260" s="172">
        <v>0.0</v>
      </c>
      <c r="J1260" s="38"/>
      <c r="K1260" s="38" t="s">
        <v>11035</v>
      </c>
      <c r="L1260" s="38">
        <v>0.0</v>
      </c>
      <c r="M1260" s="38">
        <v>62.0</v>
      </c>
    </row>
    <row r="1261">
      <c r="A1261" s="38">
        <v>1260.0</v>
      </c>
      <c r="B1261" s="38" t="s">
        <v>999</v>
      </c>
      <c r="C1261" s="38" t="s">
        <v>1000</v>
      </c>
      <c r="D1261" s="171" t="s">
        <v>920</v>
      </c>
      <c r="E1261" s="171"/>
      <c r="F1261" s="38" t="s">
        <v>11036</v>
      </c>
      <c r="G1261" s="38" t="s">
        <v>11042</v>
      </c>
      <c r="H1261" s="38">
        <v>503.0</v>
      </c>
      <c r="I1261" s="172">
        <v>0.0</v>
      </c>
      <c r="J1261" s="38"/>
      <c r="K1261" s="38" t="s">
        <v>11035</v>
      </c>
      <c r="L1261" s="38">
        <v>0.0</v>
      </c>
      <c r="M1261" s="38">
        <v>62.0</v>
      </c>
    </row>
    <row r="1262">
      <c r="A1262" s="38">
        <v>1261.0</v>
      </c>
      <c r="B1262" s="38" t="s">
        <v>999</v>
      </c>
      <c r="C1262" s="38" t="s">
        <v>1000</v>
      </c>
      <c r="D1262" s="171" t="s">
        <v>920</v>
      </c>
      <c r="E1262" s="171"/>
      <c r="F1262" s="38" t="s">
        <v>11036</v>
      </c>
      <c r="G1262" s="38" t="s">
        <v>11042</v>
      </c>
      <c r="H1262" s="38">
        <v>535.0</v>
      </c>
      <c r="I1262" s="172">
        <v>0.0</v>
      </c>
      <c r="J1262" s="38"/>
      <c r="K1262" s="38" t="s">
        <v>11035</v>
      </c>
      <c r="L1262" s="38">
        <v>0.0</v>
      </c>
      <c r="M1262" s="38">
        <v>62.0</v>
      </c>
    </row>
    <row r="1263">
      <c r="A1263" s="38">
        <v>1262.0</v>
      </c>
      <c r="B1263" s="38" t="s">
        <v>999</v>
      </c>
      <c r="C1263" s="38" t="s">
        <v>1000</v>
      </c>
      <c r="D1263" s="171" t="s">
        <v>920</v>
      </c>
      <c r="E1263" s="171"/>
      <c r="F1263" s="38" t="s">
        <v>11036</v>
      </c>
      <c r="G1263" s="38" t="s">
        <v>11038</v>
      </c>
      <c r="H1263" s="38">
        <v>506.0</v>
      </c>
      <c r="I1263" s="172">
        <v>0.0</v>
      </c>
      <c r="J1263" s="38"/>
      <c r="K1263" s="38" t="s">
        <v>11035</v>
      </c>
      <c r="L1263" s="38">
        <v>0.0</v>
      </c>
      <c r="M1263" s="38">
        <v>62.0</v>
      </c>
    </row>
    <row r="1264">
      <c r="A1264" s="38">
        <v>1263.0</v>
      </c>
      <c r="B1264" s="38" t="s">
        <v>999</v>
      </c>
      <c r="C1264" s="38" t="s">
        <v>1000</v>
      </c>
      <c r="D1264" s="171" t="s">
        <v>920</v>
      </c>
      <c r="E1264" s="171"/>
      <c r="F1264" s="38" t="s">
        <v>11036</v>
      </c>
      <c r="G1264" s="38" t="s">
        <v>11038</v>
      </c>
      <c r="H1264" s="38">
        <v>555.0</v>
      </c>
      <c r="I1264" s="172">
        <v>0.0</v>
      </c>
      <c r="J1264" s="38"/>
      <c r="K1264" s="38" t="s">
        <v>11035</v>
      </c>
      <c r="L1264" s="38">
        <v>0.0</v>
      </c>
      <c r="M1264" s="38">
        <v>62.0</v>
      </c>
    </row>
    <row r="1265">
      <c r="A1265" s="38">
        <v>1264.0</v>
      </c>
      <c r="B1265" s="38" t="s">
        <v>1100</v>
      </c>
      <c r="C1265" s="38" t="s">
        <v>1101</v>
      </c>
      <c r="D1265" s="171" t="s">
        <v>920</v>
      </c>
      <c r="E1265" s="171"/>
      <c r="F1265" s="38" t="s">
        <v>11034</v>
      </c>
      <c r="G1265" s="38"/>
      <c r="H1265" s="38">
        <v>506.0</v>
      </c>
      <c r="I1265" s="172">
        <v>0.0</v>
      </c>
      <c r="J1265" s="38"/>
      <c r="K1265" s="38" t="s">
        <v>11035</v>
      </c>
      <c r="L1265" s="38">
        <v>0.0</v>
      </c>
      <c r="M1265" s="38">
        <v>62.0</v>
      </c>
    </row>
    <row r="1266">
      <c r="A1266" s="38">
        <v>1265.0</v>
      </c>
      <c r="B1266" s="38" t="s">
        <v>1100</v>
      </c>
      <c r="C1266" s="38" t="s">
        <v>1101</v>
      </c>
      <c r="D1266" s="171" t="s">
        <v>920</v>
      </c>
      <c r="E1266" s="171"/>
      <c r="F1266" s="38" t="s">
        <v>11036</v>
      </c>
      <c r="G1266" s="38" t="s">
        <v>11038</v>
      </c>
      <c r="H1266" s="38">
        <v>455.0</v>
      </c>
      <c r="I1266" s="172">
        <v>0.0</v>
      </c>
      <c r="J1266" s="38"/>
      <c r="K1266" s="38" t="s">
        <v>11035</v>
      </c>
      <c r="L1266" s="38">
        <v>0.0</v>
      </c>
      <c r="M1266" s="38">
        <v>62.0</v>
      </c>
    </row>
    <row r="1267">
      <c r="A1267" s="38">
        <v>1266.0</v>
      </c>
      <c r="B1267" s="38" t="s">
        <v>1100</v>
      </c>
      <c r="C1267" s="38" t="s">
        <v>1101</v>
      </c>
      <c r="D1267" s="171" t="s">
        <v>920</v>
      </c>
      <c r="E1267" s="171"/>
      <c r="F1267" s="38" t="s">
        <v>11036</v>
      </c>
      <c r="G1267" s="38" t="s">
        <v>11042</v>
      </c>
      <c r="H1267" s="38">
        <v>532.0</v>
      </c>
      <c r="I1267" s="172">
        <v>0.0</v>
      </c>
      <c r="J1267" s="38"/>
      <c r="K1267" s="38" t="s">
        <v>11035</v>
      </c>
      <c r="L1267" s="38">
        <v>0.0</v>
      </c>
      <c r="M1267" s="38">
        <v>62.0</v>
      </c>
    </row>
    <row r="1268">
      <c r="A1268" s="38">
        <v>1267.0</v>
      </c>
      <c r="B1268" s="38" t="s">
        <v>1100</v>
      </c>
      <c r="C1268" s="38" t="s">
        <v>1101</v>
      </c>
      <c r="D1268" s="171" t="s">
        <v>920</v>
      </c>
      <c r="E1268" s="171"/>
      <c r="F1268" s="38" t="s">
        <v>11036</v>
      </c>
      <c r="G1268" s="38" t="s">
        <v>11042</v>
      </c>
      <c r="H1268" s="38">
        <v>569.0</v>
      </c>
      <c r="I1268" s="172">
        <v>0.0</v>
      </c>
      <c r="J1268" s="38"/>
      <c r="K1268" s="38" t="s">
        <v>11035</v>
      </c>
      <c r="L1268" s="38">
        <v>0.0</v>
      </c>
      <c r="M1268" s="38">
        <v>62.0</v>
      </c>
    </row>
    <row r="1269">
      <c r="A1269" s="38">
        <v>1268.0</v>
      </c>
      <c r="B1269" s="38" t="s">
        <v>1100</v>
      </c>
      <c r="C1269" s="38" t="s">
        <v>1101</v>
      </c>
      <c r="D1269" s="171" t="s">
        <v>920</v>
      </c>
      <c r="E1269" s="171"/>
      <c r="F1269" s="38" t="s">
        <v>11036</v>
      </c>
      <c r="G1269" s="38" t="s">
        <v>11038</v>
      </c>
      <c r="H1269" s="38">
        <v>534.0</v>
      </c>
      <c r="I1269" s="172">
        <v>0.0</v>
      </c>
      <c r="J1269" s="38"/>
      <c r="K1269" s="38" t="s">
        <v>11035</v>
      </c>
      <c r="L1269" s="38">
        <v>0.0</v>
      </c>
      <c r="M1269" s="38">
        <v>62.0</v>
      </c>
    </row>
    <row r="1270">
      <c r="A1270" s="38">
        <v>1269.0</v>
      </c>
      <c r="B1270" s="38" t="s">
        <v>2637</v>
      </c>
      <c r="C1270" s="38" t="s">
        <v>11355</v>
      </c>
      <c r="D1270" s="171" t="s">
        <v>920</v>
      </c>
      <c r="E1270" s="171"/>
      <c r="F1270" s="38" t="s">
        <v>11036</v>
      </c>
      <c r="G1270" s="38"/>
      <c r="H1270" s="38">
        <v>359.0</v>
      </c>
      <c r="I1270" s="172">
        <v>0.0</v>
      </c>
      <c r="J1270" s="38"/>
      <c r="K1270" s="38" t="s">
        <v>11035</v>
      </c>
      <c r="L1270" s="38">
        <v>0.0</v>
      </c>
      <c r="M1270" s="38">
        <v>66.0</v>
      </c>
    </row>
    <row r="1271">
      <c r="A1271" s="38">
        <v>1270.0</v>
      </c>
      <c r="B1271" s="38" t="s">
        <v>2637</v>
      </c>
      <c r="C1271" s="38" t="s">
        <v>11355</v>
      </c>
      <c r="D1271" s="171" t="s">
        <v>920</v>
      </c>
      <c r="E1271" s="171"/>
      <c r="F1271" s="38" t="s">
        <v>11036</v>
      </c>
      <c r="G1271" s="38"/>
      <c r="H1271" s="38">
        <v>406.0</v>
      </c>
      <c r="I1271" s="172">
        <v>0.0</v>
      </c>
      <c r="J1271" s="38"/>
      <c r="K1271" s="38" t="s">
        <v>11035</v>
      </c>
      <c r="L1271" s="38">
        <v>0.0</v>
      </c>
      <c r="M1271" s="38">
        <v>66.0</v>
      </c>
    </row>
    <row r="1272">
      <c r="A1272" s="38">
        <v>1271.0</v>
      </c>
      <c r="B1272" s="38" t="s">
        <v>2637</v>
      </c>
      <c r="C1272" s="38" t="s">
        <v>11355</v>
      </c>
      <c r="D1272" s="171" t="s">
        <v>920</v>
      </c>
      <c r="E1272" s="171"/>
      <c r="F1272" s="38" t="s">
        <v>11036</v>
      </c>
      <c r="G1272" s="38"/>
      <c r="H1272" s="38">
        <v>465.0</v>
      </c>
      <c r="I1272" s="172">
        <v>0.0</v>
      </c>
      <c r="J1272" s="38"/>
      <c r="K1272" s="38" t="s">
        <v>11035</v>
      </c>
      <c r="L1272" s="38">
        <v>0.0</v>
      </c>
      <c r="M1272" s="38">
        <v>66.0</v>
      </c>
    </row>
    <row r="1273">
      <c r="A1273" s="38">
        <v>1272.0</v>
      </c>
      <c r="B1273" s="38" t="s">
        <v>2637</v>
      </c>
      <c r="C1273" s="38" t="s">
        <v>11355</v>
      </c>
      <c r="D1273" s="171" t="s">
        <v>920</v>
      </c>
      <c r="E1273" s="171"/>
      <c r="F1273" s="38" t="s">
        <v>11036</v>
      </c>
      <c r="G1273" s="38"/>
      <c r="H1273" s="38">
        <v>525.0</v>
      </c>
      <c r="I1273" s="172">
        <v>0.0</v>
      </c>
      <c r="J1273" s="38"/>
      <c r="K1273" s="38" t="s">
        <v>11035</v>
      </c>
      <c r="L1273" s="38">
        <v>0.0</v>
      </c>
      <c r="M1273" s="38">
        <v>66.0</v>
      </c>
    </row>
    <row r="1274">
      <c r="A1274" s="38">
        <v>1273.0</v>
      </c>
      <c r="B1274" s="38" t="s">
        <v>2637</v>
      </c>
      <c r="C1274" s="38" t="s">
        <v>11355</v>
      </c>
      <c r="D1274" s="171" t="s">
        <v>920</v>
      </c>
      <c r="E1274" s="171"/>
      <c r="F1274" s="38" t="s">
        <v>11036</v>
      </c>
      <c r="G1274" s="38"/>
      <c r="H1274" s="38">
        <v>541.0</v>
      </c>
      <c r="I1274" s="172">
        <v>0.0</v>
      </c>
      <c r="J1274" s="38"/>
      <c r="K1274" s="38" t="s">
        <v>11035</v>
      </c>
      <c r="L1274" s="38">
        <v>0.0</v>
      </c>
      <c r="M1274" s="38">
        <v>66.0</v>
      </c>
    </row>
    <row r="1275">
      <c r="A1275" s="38">
        <v>1274.0</v>
      </c>
      <c r="B1275" s="38" t="s">
        <v>2637</v>
      </c>
      <c r="C1275" s="38" t="s">
        <v>11355</v>
      </c>
      <c r="D1275" s="171" t="s">
        <v>920</v>
      </c>
      <c r="E1275" s="171"/>
      <c r="F1275" s="38" t="s">
        <v>11036</v>
      </c>
      <c r="G1275" s="38"/>
      <c r="H1275" s="38">
        <v>560.0</v>
      </c>
      <c r="I1275" s="172">
        <v>0.0</v>
      </c>
      <c r="J1275" s="38"/>
      <c r="K1275" s="38" t="s">
        <v>11035</v>
      </c>
      <c r="L1275" s="38">
        <v>0.0</v>
      </c>
      <c r="M1275" s="38">
        <v>66.0</v>
      </c>
    </row>
    <row r="1276">
      <c r="A1276" s="38">
        <v>1275.0</v>
      </c>
      <c r="B1276" s="38" t="s">
        <v>2637</v>
      </c>
      <c r="C1276" s="38" t="s">
        <v>11355</v>
      </c>
      <c r="D1276" s="171" t="s">
        <v>920</v>
      </c>
      <c r="E1276" s="171"/>
      <c r="F1276" s="38" t="s">
        <v>11034</v>
      </c>
      <c r="G1276" s="38"/>
      <c r="H1276" s="38">
        <v>503.0</v>
      </c>
      <c r="I1276" s="172">
        <v>0.0</v>
      </c>
      <c r="J1276" s="38"/>
      <c r="K1276" s="38" t="s">
        <v>11035</v>
      </c>
      <c r="L1276" s="38">
        <v>0.0</v>
      </c>
      <c r="M1276" s="38">
        <v>66.0</v>
      </c>
    </row>
    <row r="1277">
      <c r="A1277" s="38">
        <v>1276.0</v>
      </c>
      <c r="B1277" s="38" t="s">
        <v>2637</v>
      </c>
      <c r="C1277" s="38" t="s">
        <v>11356</v>
      </c>
      <c r="D1277" s="171" t="s">
        <v>920</v>
      </c>
      <c r="E1277" s="171"/>
      <c r="F1277" s="38" t="s">
        <v>11034</v>
      </c>
      <c r="G1277" s="38"/>
      <c r="H1277" s="38">
        <v>501.0</v>
      </c>
      <c r="I1277" s="172">
        <v>0.0</v>
      </c>
      <c r="J1277" s="38"/>
      <c r="K1277" s="38" t="s">
        <v>11035</v>
      </c>
      <c r="L1277" s="38">
        <v>0.0</v>
      </c>
      <c r="M1277" s="38">
        <v>115.0</v>
      </c>
    </row>
    <row r="1278">
      <c r="A1278" s="38">
        <v>1277.0</v>
      </c>
      <c r="B1278" s="38" t="s">
        <v>2637</v>
      </c>
      <c r="C1278" s="38" t="s">
        <v>11356</v>
      </c>
      <c r="D1278" s="171" t="s">
        <v>920</v>
      </c>
      <c r="E1278" s="171"/>
      <c r="F1278" s="38" t="s">
        <v>11036</v>
      </c>
      <c r="G1278" s="38"/>
      <c r="H1278" s="38">
        <v>408.0</v>
      </c>
      <c r="I1278" s="172">
        <v>0.0</v>
      </c>
      <c r="J1278" s="38"/>
      <c r="K1278" s="38" t="s">
        <v>11035</v>
      </c>
      <c r="L1278" s="38">
        <v>0.0</v>
      </c>
      <c r="M1278" s="38">
        <v>115.0</v>
      </c>
    </row>
    <row r="1279">
      <c r="A1279" s="38">
        <v>1278.0</v>
      </c>
      <c r="B1279" s="38" t="s">
        <v>2637</v>
      </c>
      <c r="C1279" s="38" t="s">
        <v>11356</v>
      </c>
      <c r="D1279" s="171" t="s">
        <v>920</v>
      </c>
      <c r="E1279" s="171"/>
      <c r="F1279" s="38" t="s">
        <v>11036</v>
      </c>
      <c r="G1279" s="38"/>
      <c r="H1279" s="38">
        <v>464.0</v>
      </c>
      <c r="I1279" s="172">
        <v>0.0</v>
      </c>
      <c r="J1279" s="38"/>
      <c r="K1279" s="38" t="s">
        <v>11035</v>
      </c>
      <c r="L1279" s="38">
        <v>0.0</v>
      </c>
      <c r="M1279" s="38">
        <v>115.0</v>
      </c>
    </row>
    <row r="1280">
      <c r="A1280" s="38">
        <v>1279.0</v>
      </c>
      <c r="B1280" s="38" t="s">
        <v>2637</v>
      </c>
      <c r="C1280" s="38" t="s">
        <v>11356</v>
      </c>
      <c r="D1280" s="171" t="s">
        <v>920</v>
      </c>
      <c r="E1280" s="171"/>
      <c r="F1280" s="38" t="s">
        <v>11036</v>
      </c>
      <c r="G1280" s="38"/>
      <c r="H1280" s="38">
        <v>533.0</v>
      </c>
      <c r="I1280" s="172">
        <v>0.0</v>
      </c>
      <c r="J1280" s="38"/>
      <c r="K1280" s="38" t="s">
        <v>11035</v>
      </c>
      <c r="L1280" s="38">
        <v>0.0</v>
      </c>
      <c r="M1280" s="38">
        <v>115.0</v>
      </c>
    </row>
    <row r="1281">
      <c r="A1281" s="38">
        <v>1280.0</v>
      </c>
      <c r="B1281" s="38" t="s">
        <v>2637</v>
      </c>
      <c r="C1281" s="38" t="s">
        <v>11356</v>
      </c>
      <c r="D1281" s="171" t="s">
        <v>920</v>
      </c>
      <c r="E1281" s="171"/>
      <c r="F1281" s="38" t="s">
        <v>11036</v>
      </c>
      <c r="G1281" s="38"/>
      <c r="H1281" s="38">
        <v>543.0</v>
      </c>
      <c r="I1281" s="172">
        <v>0.0</v>
      </c>
      <c r="J1281" s="38"/>
      <c r="K1281" s="38" t="s">
        <v>11035</v>
      </c>
      <c r="L1281" s="38">
        <v>0.0</v>
      </c>
      <c r="M1281" s="38">
        <v>115.0</v>
      </c>
    </row>
    <row r="1282">
      <c r="A1282" s="38">
        <v>1281.0</v>
      </c>
      <c r="B1282" s="38" t="s">
        <v>2637</v>
      </c>
      <c r="C1282" s="38" t="s">
        <v>11356</v>
      </c>
      <c r="D1282" s="171" t="s">
        <v>920</v>
      </c>
      <c r="E1282" s="171"/>
      <c r="F1282" s="38" t="s">
        <v>11036</v>
      </c>
      <c r="G1282" s="38"/>
      <c r="H1282" s="38">
        <v>572.0</v>
      </c>
      <c r="I1282" s="172">
        <v>0.0</v>
      </c>
      <c r="J1282" s="38"/>
      <c r="K1282" s="38" t="s">
        <v>11035</v>
      </c>
      <c r="L1282" s="38">
        <v>0.0</v>
      </c>
      <c r="M1282" s="38">
        <v>115.0</v>
      </c>
    </row>
    <row r="1283">
      <c r="A1283" s="38">
        <v>1282.0</v>
      </c>
      <c r="B1283" s="38" t="s">
        <v>1895</v>
      </c>
      <c r="C1283" s="38" t="s">
        <v>1896</v>
      </c>
      <c r="D1283" s="171" t="s">
        <v>920</v>
      </c>
      <c r="E1283" s="171"/>
      <c r="F1283" s="38" t="s">
        <v>11034</v>
      </c>
      <c r="G1283" s="38"/>
      <c r="H1283" s="38">
        <v>502.0</v>
      </c>
      <c r="I1283" s="172">
        <v>0.0</v>
      </c>
      <c r="J1283" s="38"/>
      <c r="K1283" s="38" t="s">
        <v>11357</v>
      </c>
      <c r="L1283" s="38">
        <v>0.0</v>
      </c>
      <c r="M1283" s="38">
        <v>160.0</v>
      </c>
    </row>
    <row r="1284">
      <c r="A1284" s="38">
        <v>1283.0</v>
      </c>
      <c r="B1284" s="38" t="s">
        <v>1895</v>
      </c>
      <c r="C1284" s="38" t="s">
        <v>1900</v>
      </c>
      <c r="D1284" s="171" t="s">
        <v>920</v>
      </c>
      <c r="E1284" s="171"/>
      <c r="F1284" s="38" t="s">
        <v>11034</v>
      </c>
      <c r="G1284" s="38"/>
      <c r="H1284" s="38">
        <v>502.0</v>
      </c>
      <c r="I1284" s="172">
        <v>0.0</v>
      </c>
      <c r="J1284" s="38"/>
      <c r="K1284" s="38" t="s">
        <v>11357</v>
      </c>
      <c r="L1284" s="38">
        <v>0.0</v>
      </c>
      <c r="M1284" s="38">
        <v>160.0</v>
      </c>
    </row>
    <row r="1285">
      <c r="A1285" s="38">
        <v>1284.0</v>
      </c>
      <c r="B1285" s="38" t="s">
        <v>1895</v>
      </c>
      <c r="C1285" s="38" t="s">
        <v>1904</v>
      </c>
      <c r="D1285" s="171" t="s">
        <v>920</v>
      </c>
      <c r="E1285" s="171"/>
      <c r="F1285" s="38" t="s">
        <v>11034</v>
      </c>
      <c r="G1285" s="38"/>
      <c r="H1285" s="38">
        <v>481.0</v>
      </c>
      <c r="I1285" s="172">
        <v>0.0</v>
      </c>
      <c r="J1285" s="38"/>
      <c r="K1285" s="38" t="s">
        <v>11357</v>
      </c>
      <c r="L1285" s="38">
        <v>0.0</v>
      </c>
      <c r="M1285" s="38">
        <v>160.0</v>
      </c>
    </row>
    <row r="1286">
      <c r="A1286" s="38">
        <v>1285.0</v>
      </c>
      <c r="B1286" s="38" t="s">
        <v>1908</v>
      </c>
      <c r="C1286" s="38" t="s">
        <v>1909</v>
      </c>
      <c r="D1286" s="171" t="s">
        <v>920</v>
      </c>
      <c r="E1286" s="171"/>
      <c r="F1286" s="38" t="s">
        <v>11034</v>
      </c>
      <c r="G1286" s="38"/>
      <c r="H1286" s="38">
        <v>494.0</v>
      </c>
      <c r="I1286" s="172">
        <v>0.0</v>
      </c>
      <c r="J1286" s="38"/>
      <c r="K1286" s="38" t="s">
        <v>11357</v>
      </c>
      <c r="L1286" s="38">
        <v>0.0</v>
      </c>
      <c r="M1286" s="38">
        <v>160.0</v>
      </c>
    </row>
    <row r="1287">
      <c r="A1287" s="38">
        <v>1286.0</v>
      </c>
      <c r="B1287" s="38" t="s">
        <v>1908</v>
      </c>
      <c r="C1287" s="38" t="s">
        <v>1913</v>
      </c>
      <c r="D1287" s="171" t="s">
        <v>920</v>
      </c>
      <c r="E1287" s="171"/>
      <c r="F1287" s="38" t="s">
        <v>11034</v>
      </c>
      <c r="G1287" s="38"/>
      <c r="H1287" s="38">
        <v>494.0</v>
      </c>
      <c r="I1287" s="172">
        <v>0.0</v>
      </c>
      <c r="J1287" s="38"/>
      <c r="K1287" s="38" t="s">
        <v>11357</v>
      </c>
      <c r="L1287" s="38">
        <v>0.0</v>
      </c>
      <c r="M1287" s="38">
        <v>160.0</v>
      </c>
    </row>
    <row r="1288">
      <c r="A1288" s="38">
        <v>1287.0</v>
      </c>
      <c r="B1288" s="38" t="s">
        <v>1908</v>
      </c>
      <c r="C1288" s="38" t="s">
        <v>1917</v>
      </c>
      <c r="D1288" s="171" t="s">
        <v>920</v>
      </c>
      <c r="E1288" s="171"/>
      <c r="F1288" s="38" t="s">
        <v>11034</v>
      </c>
      <c r="G1288" s="38"/>
      <c r="H1288" s="38">
        <v>491.0</v>
      </c>
      <c r="I1288" s="172">
        <v>0.0</v>
      </c>
      <c r="J1288" s="38"/>
      <c r="K1288" s="38" t="s">
        <v>11357</v>
      </c>
      <c r="L1288" s="38">
        <v>0.0</v>
      </c>
      <c r="M1288" s="38">
        <v>160.0</v>
      </c>
    </row>
    <row r="1289">
      <c r="A1289" s="38">
        <v>1288.0</v>
      </c>
      <c r="B1289" s="38" t="s">
        <v>1908</v>
      </c>
      <c r="C1289" s="38" t="s">
        <v>1921</v>
      </c>
      <c r="D1289" s="171" t="s">
        <v>920</v>
      </c>
      <c r="E1289" s="171"/>
      <c r="F1289" s="38" t="s">
        <v>11034</v>
      </c>
      <c r="G1289" s="38"/>
      <c r="H1289" s="38">
        <v>486.0</v>
      </c>
      <c r="I1289" s="172">
        <v>0.0</v>
      </c>
      <c r="J1289" s="38"/>
      <c r="K1289" s="38" t="s">
        <v>11357</v>
      </c>
      <c r="L1289" s="38">
        <v>0.0</v>
      </c>
      <c r="M1289" s="38">
        <v>160.0</v>
      </c>
    </row>
    <row r="1290">
      <c r="A1290" s="38">
        <v>1289.0</v>
      </c>
      <c r="B1290" s="38" t="s">
        <v>1908</v>
      </c>
      <c r="C1290" s="38" t="s">
        <v>1925</v>
      </c>
      <c r="D1290" s="171" t="s">
        <v>920</v>
      </c>
      <c r="E1290" s="171"/>
      <c r="F1290" s="38" t="s">
        <v>11034</v>
      </c>
      <c r="G1290" s="38"/>
      <c r="H1290" s="38">
        <v>490.0</v>
      </c>
      <c r="I1290" s="172">
        <v>0.0</v>
      </c>
      <c r="J1290" s="38"/>
      <c r="K1290" s="38" t="s">
        <v>11357</v>
      </c>
      <c r="L1290" s="38">
        <v>0.0</v>
      </c>
      <c r="M1290" s="38">
        <v>160.0</v>
      </c>
    </row>
    <row r="1291">
      <c r="A1291" s="38">
        <v>1290.0</v>
      </c>
      <c r="B1291" s="38" t="s">
        <v>1908</v>
      </c>
      <c r="C1291" s="38" t="s">
        <v>1929</v>
      </c>
      <c r="D1291" s="171" t="s">
        <v>920</v>
      </c>
      <c r="E1291" s="171"/>
      <c r="F1291" s="38" t="s">
        <v>11034</v>
      </c>
      <c r="G1291" s="38"/>
      <c r="H1291" s="38">
        <v>490.0</v>
      </c>
      <c r="I1291" s="172">
        <v>0.0</v>
      </c>
      <c r="J1291" s="38"/>
      <c r="K1291" s="38" t="s">
        <v>11357</v>
      </c>
      <c r="L1291" s="38">
        <v>0.0</v>
      </c>
      <c r="M1291" s="38">
        <v>160.0</v>
      </c>
    </row>
    <row r="1292">
      <c r="A1292" s="38">
        <v>1291.0</v>
      </c>
      <c r="B1292" s="38" t="s">
        <v>1465</v>
      </c>
      <c r="C1292" s="38" t="s">
        <v>1933</v>
      </c>
      <c r="D1292" s="171" t="s">
        <v>920</v>
      </c>
      <c r="E1292" s="171"/>
      <c r="F1292" s="38" t="s">
        <v>11034</v>
      </c>
      <c r="G1292" s="38"/>
      <c r="H1292" s="38">
        <v>499.0</v>
      </c>
      <c r="I1292" s="172">
        <v>0.0</v>
      </c>
      <c r="J1292" s="38"/>
      <c r="K1292" s="38" t="s">
        <v>11357</v>
      </c>
      <c r="L1292" s="38">
        <v>0.0</v>
      </c>
      <c r="M1292" s="38">
        <v>160.0</v>
      </c>
    </row>
    <row r="1293">
      <c r="A1293" s="38">
        <v>1292.0</v>
      </c>
      <c r="B1293" s="38" t="s">
        <v>1465</v>
      </c>
      <c r="C1293" s="38" t="s">
        <v>1937</v>
      </c>
      <c r="D1293" s="171" t="s">
        <v>920</v>
      </c>
      <c r="E1293" s="171"/>
      <c r="F1293" s="38" t="s">
        <v>11034</v>
      </c>
      <c r="G1293" s="38"/>
      <c r="H1293" s="38">
        <v>493.0</v>
      </c>
      <c r="I1293" s="172">
        <v>0.0</v>
      </c>
      <c r="J1293" s="38"/>
      <c r="K1293" s="38" t="s">
        <v>11357</v>
      </c>
      <c r="L1293" s="38">
        <v>0.0</v>
      </c>
      <c r="M1293" s="38">
        <v>160.0</v>
      </c>
    </row>
    <row r="1294">
      <c r="A1294" s="38">
        <v>1293.0</v>
      </c>
      <c r="B1294" s="2" t="s">
        <v>2622</v>
      </c>
      <c r="C1294" s="2" t="s">
        <v>2623</v>
      </c>
      <c r="D1294" s="171" t="s">
        <v>920</v>
      </c>
      <c r="E1294" s="171"/>
      <c r="F1294" s="38" t="s">
        <v>11034</v>
      </c>
      <c r="H1294" s="2">
        <v>483.0</v>
      </c>
      <c r="I1294" s="172">
        <v>0.0</v>
      </c>
      <c r="J1294" s="38"/>
      <c r="K1294" s="38" t="s">
        <v>11357</v>
      </c>
      <c r="L1294" s="38">
        <v>0.0</v>
      </c>
      <c r="M1294" s="2">
        <v>162.0</v>
      </c>
    </row>
    <row r="1295">
      <c r="A1295" s="38">
        <v>1294.0</v>
      </c>
      <c r="B1295" s="2" t="s">
        <v>2218</v>
      </c>
      <c r="C1295" s="2" t="s">
        <v>2490</v>
      </c>
      <c r="D1295" s="171" t="s">
        <v>920</v>
      </c>
      <c r="E1295" s="171"/>
      <c r="F1295" s="38" t="s">
        <v>11034</v>
      </c>
      <c r="H1295" s="2">
        <v>484.0</v>
      </c>
      <c r="I1295" s="172">
        <v>0.0</v>
      </c>
      <c r="J1295" s="38"/>
      <c r="K1295" s="38" t="s">
        <v>11357</v>
      </c>
      <c r="L1295" s="38">
        <v>0.0</v>
      </c>
      <c r="M1295" s="2">
        <v>162.0</v>
      </c>
    </row>
    <row r="1296">
      <c r="A1296" s="38">
        <v>1295.0</v>
      </c>
      <c r="B1296" s="2" t="s">
        <v>2218</v>
      </c>
      <c r="C1296" s="2" t="s">
        <v>2494</v>
      </c>
      <c r="D1296" s="171" t="s">
        <v>920</v>
      </c>
      <c r="E1296" s="171"/>
      <c r="F1296" s="38" t="s">
        <v>11034</v>
      </c>
      <c r="H1296" s="2">
        <v>485.0</v>
      </c>
      <c r="I1296" s="172">
        <v>0.0</v>
      </c>
      <c r="J1296" s="38"/>
      <c r="K1296" s="38" t="s">
        <v>11357</v>
      </c>
      <c r="L1296" s="38">
        <v>0.0</v>
      </c>
      <c r="M1296" s="2">
        <v>162.0</v>
      </c>
    </row>
    <row r="1297">
      <c r="A1297" s="38">
        <v>1296.0</v>
      </c>
      <c r="B1297" s="2" t="s">
        <v>11358</v>
      </c>
      <c r="C1297" s="2" t="s">
        <v>11359</v>
      </c>
      <c r="D1297" s="171" t="s">
        <v>920</v>
      </c>
      <c r="E1297" s="171"/>
      <c r="F1297" s="38" t="s">
        <v>11034</v>
      </c>
      <c r="H1297" s="2">
        <v>485.0</v>
      </c>
      <c r="I1297" s="172">
        <v>0.0</v>
      </c>
      <c r="J1297" s="38"/>
      <c r="K1297" s="38" t="s">
        <v>11357</v>
      </c>
      <c r="L1297" s="38">
        <v>0.0</v>
      </c>
      <c r="M1297" s="2">
        <v>162.0</v>
      </c>
    </row>
    <row r="1298">
      <c r="A1298" s="38">
        <v>1297.0</v>
      </c>
      <c r="B1298" s="2" t="s">
        <v>11360</v>
      </c>
      <c r="C1298" s="2" t="s">
        <v>11361</v>
      </c>
      <c r="D1298" s="171" t="s">
        <v>920</v>
      </c>
      <c r="E1298" s="171"/>
      <c r="F1298" s="38" t="s">
        <v>11034</v>
      </c>
      <c r="H1298" s="2">
        <v>489.0</v>
      </c>
      <c r="I1298" s="172">
        <v>0.0</v>
      </c>
      <c r="J1298" s="38"/>
      <c r="K1298" s="38" t="s">
        <v>11357</v>
      </c>
      <c r="L1298" s="38">
        <v>0.0</v>
      </c>
      <c r="M1298" s="2">
        <v>162.0</v>
      </c>
    </row>
    <row r="1299">
      <c r="A1299" s="38">
        <v>1298.0</v>
      </c>
      <c r="B1299" s="2" t="s">
        <v>11362</v>
      </c>
      <c r="C1299" s="2" t="s">
        <v>11363</v>
      </c>
      <c r="D1299" s="171" t="s">
        <v>920</v>
      </c>
      <c r="E1299" s="171"/>
      <c r="F1299" s="38" t="s">
        <v>11034</v>
      </c>
      <c r="H1299" s="2">
        <v>489.0</v>
      </c>
      <c r="I1299" s="172">
        <v>0.0</v>
      </c>
      <c r="J1299" s="38"/>
      <c r="K1299" s="38" t="s">
        <v>11357</v>
      </c>
      <c r="L1299" s="38">
        <v>0.0</v>
      </c>
      <c r="M1299" s="2">
        <v>162.0</v>
      </c>
    </row>
    <row r="1300">
      <c r="A1300" s="38">
        <v>1299.0</v>
      </c>
      <c r="B1300" s="2" t="s">
        <v>11364</v>
      </c>
      <c r="C1300" s="2" t="s">
        <v>11365</v>
      </c>
      <c r="D1300" s="171" t="s">
        <v>920</v>
      </c>
      <c r="E1300" s="171"/>
      <c r="F1300" s="38" t="s">
        <v>11034</v>
      </c>
      <c r="H1300" s="2">
        <v>477.0</v>
      </c>
      <c r="I1300" s="172">
        <v>0.0</v>
      </c>
      <c r="J1300" s="38"/>
      <c r="K1300" s="38" t="s">
        <v>11357</v>
      </c>
      <c r="L1300" s="38">
        <v>0.0</v>
      </c>
      <c r="M1300" s="2">
        <v>162.0</v>
      </c>
    </row>
    <row r="1301">
      <c r="A1301" s="38">
        <v>1300.0</v>
      </c>
      <c r="B1301" s="2" t="s">
        <v>2413</v>
      </c>
      <c r="C1301" s="2" t="s">
        <v>2070</v>
      </c>
      <c r="D1301" s="171" t="s">
        <v>920</v>
      </c>
      <c r="E1301" s="171"/>
      <c r="F1301" s="38" t="s">
        <v>11034</v>
      </c>
      <c r="H1301" s="2">
        <v>477.0</v>
      </c>
      <c r="I1301" s="172">
        <v>0.0</v>
      </c>
      <c r="J1301" s="38"/>
      <c r="K1301" s="38" t="s">
        <v>11357</v>
      </c>
      <c r="L1301" s="38">
        <v>0.0</v>
      </c>
      <c r="M1301" s="2">
        <v>162.0</v>
      </c>
    </row>
    <row r="1302">
      <c r="A1302" s="38">
        <v>1301.0</v>
      </c>
      <c r="B1302" s="38" t="s">
        <v>2413</v>
      </c>
      <c r="C1302" s="2" t="s">
        <v>2417</v>
      </c>
      <c r="D1302" s="171" t="s">
        <v>920</v>
      </c>
      <c r="E1302" s="171"/>
      <c r="F1302" s="38" t="s">
        <v>11034</v>
      </c>
      <c r="H1302" s="38">
        <v>477.0</v>
      </c>
      <c r="I1302" s="172">
        <v>0.0</v>
      </c>
      <c r="J1302" s="38"/>
      <c r="K1302" s="38" t="s">
        <v>11357</v>
      </c>
      <c r="L1302" s="38">
        <v>0.0</v>
      </c>
      <c r="M1302" s="2">
        <v>162.0</v>
      </c>
    </row>
    <row r="1303">
      <c r="A1303" s="38">
        <v>1302.0</v>
      </c>
      <c r="B1303" s="38" t="s">
        <v>11366</v>
      </c>
      <c r="C1303" s="2" t="s">
        <v>11367</v>
      </c>
      <c r="D1303" s="171" t="s">
        <v>920</v>
      </c>
      <c r="E1303" s="171"/>
      <c r="F1303" s="38" t="s">
        <v>11034</v>
      </c>
      <c r="H1303" s="38">
        <v>481.0</v>
      </c>
      <c r="I1303" s="172">
        <v>0.0</v>
      </c>
      <c r="J1303" s="38"/>
      <c r="K1303" s="38" t="s">
        <v>11357</v>
      </c>
      <c r="L1303" s="38">
        <v>0.0</v>
      </c>
      <c r="M1303" s="2">
        <v>162.0</v>
      </c>
    </row>
    <row r="1304">
      <c r="A1304" s="38">
        <v>1303.0</v>
      </c>
      <c r="B1304" s="38" t="s">
        <v>11366</v>
      </c>
      <c r="C1304" s="2" t="s">
        <v>11368</v>
      </c>
      <c r="D1304" s="171" t="s">
        <v>920</v>
      </c>
      <c r="E1304" s="171"/>
      <c r="F1304" s="38" t="s">
        <v>11034</v>
      </c>
      <c r="H1304" s="38">
        <v>483.0</v>
      </c>
      <c r="I1304" s="172">
        <v>0.0</v>
      </c>
      <c r="J1304" s="38"/>
      <c r="K1304" s="38" t="s">
        <v>11357</v>
      </c>
      <c r="L1304" s="38">
        <v>0.0</v>
      </c>
      <c r="M1304" s="2">
        <v>162.0</v>
      </c>
    </row>
    <row r="1305">
      <c r="A1305" s="38">
        <v>1304.0</v>
      </c>
      <c r="B1305" s="38" t="s">
        <v>2503</v>
      </c>
      <c r="C1305" s="2" t="s">
        <v>11369</v>
      </c>
      <c r="D1305" s="171" t="s">
        <v>920</v>
      </c>
      <c r="E1305" s="171"/>
      <c r="F1305" s="38" t="s">
        <v>11034</v>
      </c>
      <c r="G1305" s="38"/>
      <c r="H1305" s="38">
        <v>489.0</v>
      </c>
      <c r="I1305" s="172">
        <v>0.0</v>
      </c>
      <c r="J1305" s="38"/>
      <c r="K1305" s="38" t="s">
        <v>11357</v>
      </c>
      <c r="L1305" s="38">
        <v>0.0</v>
      </c>
      <c r="M1305" s="2">
        <v>162.0</v>
      </c>
    </row>
    <row r="1306">
      <c r="A1306" s="38">
        <v>1305.0</v>
      </c>
      <c r="B1306" s="38" t="s">
        <v>2463</v>
      </c>
      <c r="C1306" s="38" t="s">
        <v>2464</v>
      </c>
      <c r="D1306" s="171" t="s">
        <v>920</v>
      </c>
      <c r="E1306" s="171"/>
      <c r="F1306" s="38" t="s">
        <v>11034</v>
      </c>
      <c r="G1306" s="38"/>
      <c r="H1306" s="38">
        <v>489.0</v>
      </c>
      <c r="I1306" s="172">
        <v>0.0</v>
      </c>
      <c r="J1306" s="38"/>
      <c r="K1306" s="38" t="s">
        <v>11357</v>
      </c>
      <c r="L1306" s="38">
        <v>0.0</v>
      </c>
      <c r="M1306" s="2">
        <v>162.0</v>
      </c>
    </row>
    <row r="1307">
      <c r="A1307" s="38">
        <v>1306.0</v>
      </c>
      <c r="B1307" s="38" t="s">
        <v>2485</v>
      </c>
      <c r="C1307" s="38" t="s">
        <v>2486</v>
      </c>
      <c r="D1307" s="171" t="s">
        <v>920</v>
      </c>
      <c r="E1307" s="171"/>
      <c r="F1307" s="38" t="s">
        <v>11034</v>
      </c>
      <c r="G1307" s="38"/>
      <c r="H1307" s="38">
        <v>488.0</v>
      </c>
      <c r="I1307" s="172">
        <v>0.0</v>
      </c>
      <c r="J1307" s="38"/>
      <c r="K1307" s="38" t="s">
        <v>11357</v>
      </c>
      <c r="L1307" s="38">
        <v>0.0</v>
      </c>
      <c r="M1307" s="2">
        <v>162.0</v>
      </c>
    </row>
    <row r="1308">
      <c r="A1308" s="38">
        <v>1307.0</v>
      </c>
      <c r="B1308" s="38" t="s">
        <v>2542</v>
      </c>
      <c r="C1308" s="38" t="s">
        <v>2543</v>
      </c>
      <c r="D1308" s="171" t="s">
        <v>920</v>
      </c>
      <c r="E1308" s="171"/>
      <c r="F1308" s="38" t="s">
        <v>11034</v>
      </c>
      <c r="G1308" s="38"/>
      <c r="H1308" s="38">
        <v>485.0</v>
      </c>
      <c r="I1308" s="172">
        <v>0.0</v>
      </c>
      <c r="J1308" s="38"/>
      <c r="K1308" s="38" t="s">
        <v>11357</v>
      </c>
      <c r="L1308" s="38">
        <v>0.0</v>
      </c>
      <c r="M1308" s="2">
        <v>162.0</v>
      </c>
    </row>
    <row r="1309">
      <c r="A1309" s="38">
        <v>1308.0</v>
      </c>
      <c r="B1309" s="38" t="s">
        <v>2453</v>
      </c>
      <c r="C1309" s="38" t="s">
        <v>2454</v>
      </c>
      <c r="D1309" s="171" t="s">
        <v>920</v>
      </c>
      <c r="E1309" s="171"/>
      <c r="F1309" s="38" t="s">
        <v>11034</v>
      </c>
      <c r="G1309" s="38"/>
      <c r="H1309" s="38">
        <v>487.0</v>
      </c>
      <c r="I1309" s="172">
        <v>0.0</v>
      </c>
      <c r="J1309" s="38"/>
      <c r="K1309" s="38" t="s">
        <v>11357</v>
      </c>
      <c r="L1309" s="38">
        <v>0.0</v>
      </c>
      <c r="M1309" s="2">
        <v>162.0</v>
      </c>
    </row>
    <row r="1310">
      <c r="A1310" s="38">
        <v>1309.0</v>
      </c>
      <c r="B1310" s="38" t="s">
        <v>2627</v>
      </c>
      <c r="C1310" s="38" t="s">
        <v>2628</v>
      </c>
      <c r="D1310" s="171" t="s">
        <v>920</v>
      </c>
      <c r="E1310" s="171"/>
      <c r="F1310" s="38" t="s">
        <v>11034</v>
      </c>
      <c r="G1310" s="38"/>
      <c r="H1310" s="38">
        <v>494.0</v>
      </c>
      <c r="I1310" s="172">
        <v>0.0</v>
      </c>
      <c r="J1310" s="38"/>
      <c r="K1310" s="38" t="s">
        <v>11357</v>
      </c>
      <c r="L1310" s="38">
        <v>0.0</v>
      </c>
      <c r="M1310" s="2">
        <v>162.0</v>
      </c>
    </row>
    <row r="1311">
      <c r="A1311" s="38">
        <v>1310.0</v>
      </c>
      <c r="B1311" s="38" t="s">
        <v>11370</v>
      </c>
      <c r="C1311" s="38" t="s">
        <v>11371</v>
      </c>
      <c r="D1311" s="171" t="s">
        <v>920</v>
      </c>
      <c r="E1311" s="171"/>
      <c r="F1311" s="38" t="s">
        <v>11034</v>
      </c>
      <c r="G1311" s="38"/>
      <c r="H1311" s="38">
        <v>479.0</v>
      </c>
      <c r="I1311" s="172">
        <v>0.0</v>
      </c>
      <c r="J1311" s="38"/>
      <c r="K1311" s="38" t="s">
        <v>11357</v>
      </c>
      <c r="L1311" s="38">
        <v>0.0</v>
      </c>
      <c r="M1311" s="2">
        <v>162.0</v>
      </c>
    </row>
    <row r="1312">
      <c r="A1312" s="38">
        <v>1311.0</v>
      </c>
      <c r="B1312" s="38" t="s">
        <v>2439</v>
      </c>
      <c r="C1312" s="38" t="s">
        <v>11372</v>
      </c>
      <c r="D1312" s="171" t="s">
        <v>920</v>
      </c>
      <c r="E1312" s="171"/>
      <c r="F1312" s="38" t="s">
        <v>11034</v>
      </c>
      <c r="G1312" s="38"/>
      <c r="H1312" s="38">
        <v>476.0</v>
      </c>
      <c r="I1312" s="172">
        <v>0.0</v>
      </c>
      <c r="J1312" s="38"/>
      <c r="K1312" s="38" t="s">
        <v>11357</v>
      </c>
      <c r="L1312" s="38">
        <v>0.0</v>
      </c>
      <c r="M1312" s="2">
        <v>162.0</v>
      </c>
    </row>
    <row r="1313">
      <c r="A1313" s="38">
        <v>1312.0</v>
      </c>
      <c r="B1313" s="38" t="s">
        <v>11373</v>
      </c>
      <c r="C1313" s="38" t="s">
        <v>11374</v>
      </c>
      <c r="D1313" s="171" t="s">
        <v>920</v>
      </c>
      <c r="E1313" s="171"/>
      <c r="F1313" s="38" t="s">
        <v>11034</v>
      </c>
      <c r="G1313" s="38"/>
      <c r="H1313" s="38">
        <v>468.0</v>
      </c>
      <c r="I1313" s="172">
        <v>0.0</v>
      </c>
      <c r="J1313" s="38"/>
      <c r="K1313" s="38" t="s">
        <v>11357</v>
      </c>
      <c r="L1313" s="38">
        <v>0.0</v>
      </c>
      <c r="M1313" s="2">
        <v>162.0</v>
      </c>
    </row>
    <row r="1314">
      <c r="A1314" s="38">
        <v>1313.0</v>
      </c>
      <c r="B1314" s="38" t="s">
        <v>11375</v>
      </c>
      <c r="C1314" s="38" t="s">
        <v>11376</v>
      </c>
      <c r="D1314" s="171" t="s">
        <v>920</v>
      </c>
      <c r="E1314" s="171"/>
      <c r="F1314" s="38" t="s">
        <v>11034</v>
      </c>
      <c r="G1314" s="38"/>
      <c r="H1314" s="38">
        <v>480.0</v>
      </c>
      <c r="I1314" s="172">
        <v>0.0</v>
      </c>
      <c r="J1314" s="38"/>
      <c r="K1314" s="38" t="s">
        <v>11357</v>
      </c>
      <c r="L1314" s="38">
        <v>0.0</v>
      </c>
      <c r="M1314" s="2">
        <v>162.0</v>
      </c>
    </row>
    <row r="1315">
      <c r="A1315" s="38">
        <v>1314.0</v>
      </c>
      <c r="B1315" s="38" t="s">
        <v>2387</v>
      </c>
      <c r="C1315" s="38" t="s">
        <v>2388</v>
      </c>
      <c r="D1315" s="171" t="s">
        <v>920</v>
      </c>
      <c r="E1315" s="171"/>
      <c r="F1315" s="38" t="s">
        <v>11034</v>
      </c>
      <c r="G1315" s="38"/>
      <c r="H1315" s="38">
        <v>476.0</v>
      </c>
      <c r="I1315" s="172">
        <v>0.0</v>
      </c>
      <c r="J1315" s="38"/>
      <c r="K1315" s="38" t="s">
        <v>11357</v>
      </c>
      <c r="L1315" s="38">
        <v>0.0</v>
      </c>
      <c r="M1315" s="2">
        <v>162.0</v>
      </c>
    </row>
    <row r="1316">
      <c r="A1316" s="38">
        <v>1315.0</v>
      </c>
      <c r="B1316" s="38" t="s">
        <v>2397</v>
      </c>
      <c r="C1316" s="38" t="s">
        <v>2398</v>
      </c>
      <c r="D1316" s="171" t="s">
        <v>920</v>
      </c>
      <c r="E1316" s="171"/>
      <c r="F1316" s="38" t="s">
        <v>11034</v>
      </c>
      <c r="G1316" s="38"/>
      <c r="H1316" s="38">
        <v>485.0</v>
      </c>
      <c r="I1316" s="172">
        <v>0.0</v>
      </c>
      <c r="J1316" s="38"/>
      <c r="K1316" s="38" t="s">
        <v>11357</v>
      </c>
      <c r="L1316" s="38">
        <v>0.0</v>
      </c>
      <c r="M1316" s="2">
        <v>162.0</v>
      </c>
    </row>
    <row r="1317">
      <c r="A1317" s="38">
        <v>1316.0</v>
      </c>
      <c r="B1317" s="38" t="s">
        <v>11377</v>
      </c>
      <c r="C1317" s="38" t="s">
        <v>11378</v>
      </c>
      <c r="D1317" s="171" t="s">
        <v>920</v>
      </c>
      <c r="E1317" s="171"/>
      <c r="F1317" s="38" t="s">
        <v>11034</v>
      </c>
      <c r="G1317" s="38"/>
      <c r="H1317" s="38">
        <v>479.0</v>
      </c>
      <c r="I1317" s="172">
        <v>0.0</v>
      </c>
      <c r="J1317" s="38"/>
      <c r="K1317" s="38" t="s">
        <v>11357</v>
      </c>
      <c r="L1317" s="38">
        <v>0.0</v>
      </c>
      <c r="M1317" s="2">
        <v>162.0</v>
      </c>
    </row>
    <row r="1318">
      <c r="A1318" s="38">
        <v>1317.0</v>
      </c>
      <c r="B1318" s="38" t="s">
        <v>2444</v>
      </c>
      <c r="C1318" s="38" t="s">
        <v>2445</v>
      </c>
      <c r="D1318" s="171" t="s">
        <v>920</v>
      </c>
      <c r="E1318" s="171"/>
      <c r="F1318" s="38" t="s">
        <v>11034</v>
      </c>
      <c r="G1318" s="38"/>
      <c r="H1318" s="38">
        <v>481.0</v>
      </c>
      <c r="I1318" s="172">
        <v>0.0</v>
      </c>
      <c r="J1318" s="38"/>
      <c r="K1318" s="38" t="s">
        <v>11357</v>
      </c>
      <c r="L1318" s="38">
        <v>0.0</v>
      </c>
      <c r="M1318" s="2">
        <v>162.0</v>
      </c>
    </row>
    <row r="1319">
      <c r="A1319" s="38">
        <v>1318.0</v>
      </c>
      <c r="B1319" s="38" t="s">
        <v>2444</v>
      </c>
      <c r="C1319" s="38" t="s">
        <v>2449</v>
      </c>
      <c r="D1319" s="171" t="s">
        <v>920</v>
      </c>
      <c r="E1319" s="171"/>
      <c r="F1319" s="38" t="s">
        <v>11034</v>
      </c>
      <c r="G1319" s="38"/>
      <c r="H1319" s="38">
        <v>479.0</v>
      </c>
      <c r="I1319" s="172">
        <v>0.0</v>
      </c>
      <c r="J1319" s="38"/>
      <c r="K1319" s="38" t="s">
        <v>11357</v>
      </c>
      <c r="L1319" s="38">
        <v>0.0</v>
      </c>
      <c r="M1319" s="2">
        <v>162.0</v>
      </c>
    </row>
    <row r="1320">
      <c r="A1320" s="38">
        <v>1319.0</v>
      </c>
      <c r="B1320" s="2" t="s">
        <v>2213</v>
      </c>
      <c r="C1320" s="2" t="s">
        <v>11379</v>
      </c>
      <c r="D1320" s="171" t="s">
        <v>920</v>
      </c>
      <c r="E1320" s="171"/>
      <c r="F1320" s="38" t="s">
        <v>11034</v>
      </c>
      <c r="H1320" s="2">
        <v>523.0</v>
      </c>
      <c r="I1320" s="172">
        <v>0.0</v>
      </c>
      <c r="J1320" s="38"/>
      <c r="K1320" s="38" t="s">
        <v>11357</v>
      </c>
      <c r="L1320" s="38">
        <v>0.0</v>
      </c>
      <c r="M1320" s="2">
        <v>162.0</v>
      </c>
    </row>
    <row r="1321">
      <c r="A1321" s="38">
        <v>1320.0</v>
      </c>
      <c r="B1321" s="2" t="s">
        <v>2213</v>
      </c>
      <c r="C1321" s="2" t="s">
        <v>11379</v>
      </c>
      <c r="D1321" s="171" t="s">
        <v>920</v>
      </c>
      <c r="E1321" s="171"/>
      <c r="F1321" s="38" t="s">
        <v>11034</v>
      </c>
      <c r="H1321" s="2">
        <v>551.0</v>
      </c>
      <c r="I1321" s="172">
        <v>0.0</v>
      </c>
      <c r="J1321" s="38"/>
      <c r="K1321" s="38" t="s">
        <v>11357</v>
      </c>
      <c r="L1321" s="38">
        <v>0.0</v>
      </c>
      <c r="M1321" s="2">
        <v>162.0</v>
      </c>
    </row>
    <row r="1322">
      <c r="A1322" s="38">
        <v>1321.0</v>
      </c>
      <c r="B1322" s="2" t="s">
        <v>2213</v>
      </c>
      <c r="C1322" s="2" t="s">
        <v>11379</v>
      </c>
      <c r="D1322" s="171" t="s">
        <v>920</v>
      </c>
      <c r="E1322" s="171"/>
      <c r="F1322" s="38" t="s">
        <v>11034</v>
      </c>
      <c r="H1322" s="38">
        <v>581.0</v>
      </c>
      <c r="I1322" s="172">
        <v>0.0</v>
      </c>
      <c r="J1322" s="38"/>
      <c r="K1322" s="38" t="s">
        <v>11357</v>
      </c>
      <c r="L1322" s="38">
        <v>0.0</v>
      </c>
      <c r="M1322" s="2">
        <v>162.0</v>
      </c>
    </row>
    <row r="1323">
      <c r="A1323" s="38">
        <v>1322.0</v>
      </c>
      <c r="B1323" s="2" t="s">
        <v>11380</v>
      </c>
      <c r="C1323" s="2" t="s">
        <v>11381</v>
      </c>
      <c r="D1323" s="171" t="s">
        <v>920</v>
      </c>
      <c r="E1323" s="171"/>
      <c r="F1323" s="38" t="s">
        <v>11034</v>
      </c>
      <c r="H1323" s="2">
        <v>517.0</v>
      </c>
      <c r="I1323" s="172">
        <v>0.0</v>
      </c>
      <c r="J1323" s="38"/>
      <c r="K1323" s="38" t="s">
        <v>11357</v>
      </c>
      <c r="L1323" s="38">
        <v>0.0</v>
      </c>
      <c r="M1323" s="2">
        <v>162.0</v>
      </c>
    </row>
    <row r="1324">
      <c r="A1324" s="38">
        <v>1323.0</v>
      </c>
      <c r="B1324" s="2" t="s">
        <v>11380</v>
      </c>
      <c r="C1324" s="2" t="s">
        <v>11381</v>
      </c>
      <c r="D1324" s="171" t="s">
        <v>920</v>
      </c>
      <c r="E1324" s="171"/>
      <c r="F1324" s="38" t="s">
        <v>11034</v>
      </c>
      <c r="G1324" s="38"/>
      <c r="H1324" s="38">
        <v>542.0</v>
      </c>
      <c r="I1324" s="172">
        <v>0.0</v>
      </c>
      <c r="J1324" s="38"/>
      <c r="K1324" s="38" t="s">
        <v>11357</v>
      </c>
      <c r="L1324" s="38">
        <v>0.0</v>
      </c>
      <c r="M1324" s="2">
        <v>162.0</v>
      </c>
    </row>
    <row r="1325">
      <c r="A1325" s="38">
        <v>1324.0</v>
      </c>
      <c r="B1325" s="38" t="s">
        <v>11382</v>
      </c>
      <c r="C1325" s="38" t="s">
        <v>11383</v>
      </c>
      <c r="D1325" s="171" t="s">
        <v>3530</v>
      </c>
      <c r="E1325" s="171"/>
      <c r="F1325" s="174" t="s">
        <v>11384</v>
      </c>
      <c r="G1325" s="38"/>
      <c r="H1325" s="38">
        <v>494.0</v>
      </c>
      <c r="I1325" s="172">
        <v>0.0</v>
      </c>
      <c r="J1325" s="38"/>
      <c r="K1325" s="38" t="s">
        <v>11357</v>
      </c>
      <c r="L1325" s="38">
        <v>0.0</v>
      </c>
      <c r="M1325" s="38">
        <v>67.0</v>
      </c>
    </row>
    <row r="1326">
      <c r="A1326" s="38">
        <v>1325.0</v>
      </c>
      <c r="B1326" s="38" t="s">
        <v>11382</v>
      </c>
      <c r="C1326" s="38" t="s">
        <v>11385</v>
      </c>
      <c r="D1326" s="171" t="s">
        <v>3530</v>
      </c>
      <c r="E1326" s="171"/>
      <c r="F1326" s="174" t="s">
        <v>11384</v>
      </c>
      <c r="H1326" s="38">
        <v>493.0</v>
      </c>
      <c r="I1326" s="172">
        <v>0.0</v>
      </c>
      <c r="J1326" s="38"/>
      <c r="K1326" s="38" t="s">
        <v>11357</v>
      </c>
      <c r="L1326" s="38">
        <v>0.0</v>
      </c>
      <c r="M1326" s="38">
        <v>67.0</v>
      </c>
    </row>
    <row r="1327">
      <c r="A1327" s="38">
        <v>1326.0</v>
      </c>
      <c r="B1327" s="38" t="s">
        <v>11382</v>
      </c>
      <c r="C1327" s="38" t="s">
        <v>11386</v>
      </c>
      <c r="D1327" s="171" t="s">
        <v>3530</v>
      </c>
      <c r="E1327" s="171"/>
      <c r="F1327" s="174" t="s">
        <v>11384</v>
      </c>
      <c r="H1327" s="38">
        <v>499.0</v>
      </c>
      <c r="I1327" s="172">
        <v>0.0</v>
      </c>
      <c r="J1327" s="38"/>
      <c r="K1327" s="38" t="s">
        <v>11387</v>
      </c>
      <c r="L1327" s="38">
        <v>0.0</v>
      </c>
      <c r="M1327" s="38">
        <v>67.0</v>
      </c>
    </row>
    <row r="1328">
      <c r="A1328" s="38">
        <v>1327.0</v>
      </c>
      <c r="B1328" s="38" t="s">
        <v>11388</v>
      </c>
      <c r="C1328" s="38" t="s">
        <v>11389</v>
      </c>
      <c r="D1328" s="171" t="s">
        <v>3530</v>
      </c>
      <c r="E1328" s="171"/>
      <c r="F1328" s="174" t="s">
        <v>11384</v>
      </c>
      <c r="H1328" s="38">
        <v>492.0</v>
      </c>
      <c r="I1328" s="172">
        <v>0.0</v>
      </c>
      <c r="J1328" s="38"/>
      <c r="K1328" s="38" t="s">
        <v>11357</v>
      </c>
      <c r="L1328" s="38">
        <v>0.0</v>
      </c>
      <c r="M1328" s="38">
        <v>67.0</v>
      </c>
    </row>
    <row r="1329">
      <c r="A1329" s="38">
        <v>1328.0</v>
      </c>
      <c r="B1329" s="38" t="s">
        <v>11390</v>
      </c>
      <c r="C1329" s="38" t="s">
        <v>11194</v>
      </c>
      <c r="D1329" s="171" t="s">
        <v>3530</v>
      </c>
      <c r="E1329" s="171"/>
      <c r="F1329" s="174" t="s">
        <v>11384</v>
      </c>
      <c r="H1329" s="38">
        <v>480.0</v>
      </c>
      <c r="I1329" s="172">
        <v>0.0</v>
      </c>
      <c r="J1329" s="38"/>
      <c r="K1329" s="38" t="s">
        <v>11357</v>
      </c>
      <c r="L1329" s="38">
        <v>0.0</v>
      </c>
      <c r="M1329" s="38">
        <v>67.0</v>
      </c>
    </row>
    <row r="1330">
      <c r="A1330" s="38">
        <v>1329.0</v>
      </c>
      <c r="B1330" s="38" t="s">
        <v>11391</v>
      </c>
      <c r="C1330" s="38" t="s">
        <v>11392</v>
      </c>
      <c r="D1330" s="171" t="s">
        <v>3530</v>
      </c>
      <c r="E1330" s="171"/>
      <c r="F1330" s="174" t="s">
        <v>11384</v>
      </c>
      <c r="H1330" s="38">
        <v>475.0</v>
      </c>
      <c r="I1330" s="172">
        <v>0.0</v>
      </c>
      <c r="J1330" s="38"/>
      <c r="K1330" s="38" t="s">
        <v>11357</v>
      </c>
      <c r="L1330" s="38">
        <v>0.0</v>
      </c>
      <c r="M1330" s="38">
        <v>67.0</v>
      </c>
    </row>
    <row r="1331">
      <c r="A1331" s="38">
        <v>1330.0</v>
      </c>
      <c r="B1331" s="38" t="s">
        <v>11393</v>
      </c>
      <c r="C1331" s="38" t="s">
        <v>11248</v>
      </c>
      <c r="D1331" s="171" t="s">
        <v>920</v>
      </c>
      <c r="E1331" s="171"/>
      <c r="F1331" s="174" t="s">
        <v>11384</v>
      </c>
      <c r="H1331" s="38">
        <v>494.0</v>
      </c>
      <c r="I1331" s="38">
        <v>3.0</v>
      </c>
      <c r="J1331" s="38"/>
      <c r="K1331" s="38" t="s">
        <v>11357</v>
      </c>
      <c r="L1331" s="38">
        <v>0.0</v>
      </c>
      <c r="M1331" s="38">
        <v>69.0</v>
      </c>
    </row>
    <row r="1332">
      <c r="A1332" s="38">
        <v>1331.0</v>
      </c>
      <c r="B1332" s="38" t="s">
        <v>11393</v>
      </c>
      <c r="C1332" s="38" t="s">
        <v>11394</v>
      </c>
      <c r="D1332" s="171" t="s">
        <v>920</v>
      </c>
      <c r="E1332" s="171"/>
      <c r="F1332" s="174" t="s">
        <v>11384</v>
      </c>
      <c r="G1332" s="38"/>
      <c r="H1332" s="38">
        <v>490.0</v>
      </c>
      <c r="I1332" s="38">
        <v>8.0</v>
      </c>
      <c r="J1332" s="38"/>
      <c r="K1332" s="38" t="s">
        <v>11357</v>
      </c>
      <c r="L1332" s="38">
        <v>0.0</v>
      </c>
      <c r="M1332" s="38">
        <v>69.0</v>
      </c>
    </row>
    <row r="1333">
      <c r="A1333" s="38">
        <v>1332.0</v>
      </c>
      <c r="B1333" s="38" t="s">
        <v>11395</v>
      </c>
      <c r="C1333" s="38" t="s">
        <v>1211</v>
      </c>
      <c r="D1333" s="171" t="s">
        <v>920</v>
      </c>
      <c r="E1333" s="171"/>
      <c r="F1333" s="174" t="s">
        <v>11384</v>
      </c>
      <c r="G1333" s="38"/>
      <c r="H1333" s="38">
        <v>500.0</v>
      </c>
      <c r="I1333" s="38">
        <v>6.0</v>
      </c>
      <c r="J1333" s="38"/>
      <c r="K1333" s="38" t="s">
        <v>11357</v>
      </c>
      <c r="L1333" s="38">
        <v>0.0</v>
      </c>
      <c r="M1333" s="38">
        <v>69.0</v>
      </c>
    </row>
    <row r="1334">
      <c r="A1334" s="38">
        <v>1333.0</v>
      </c>
      <c r="B1334" s="38" t="s">
        <v>11396</v>
      </c>
      <c r="C1334" s="38" t="s">
        <v>11397</v>
      </c>
      <c r="D1334" s="171" t="s">
        <v>920</v>
      </c>
      <c r="E1334" s="171"/>
      <c r="F1334" s="174" t="s">
        <v>11384</v>
      </c>
      <c r="G1334" s="38"/>
      <c r="H1334" s="38">
        <v>497.0</v>
      </c>
      <c r="I1334" s="38">
        <v>2.0</v>
      </c>
      <c r="J1334" s="38"/>
      <c r="K1334" s="38" t="s">
        <v>11357</v>
      </c>
      <c r="L1334" s="38">
        <v>0.0</v>
      </c>
      <c r="M1334" s="38">
        <v>69.0</v>
      </c>
    </row>
    <row r="1335">
      <c r="A1335" s="38">
        <v>1334.0</v>
      </c>
      <c r="B1335" s="38" t="s">
        <v>11211</v>
      </c>
      <c r="C1335" s="38" t="s">
        <v>11212</v>
      </c>
      <c r="D1335" s="171" t="s">
        <v>920</v>
      </c>
      <c r="E1335" s="171"/>
      <c r="F1335" s="38" t="s">
        <v>11034</v>
      </c>
      <c r="G1335" s="38"/>
      <c r="H1335" s="38">
        <v>517.0</v>
      </c>
      <c r="I1335" s="38">
        <v>3.5</v>
      </c>
      <c r="J1335" s="38" t="s">
        <v>11398</v>
      </c>
      <c r="K1335" s="38" t="s">
        <v>11399</v>
      </c>
      <c r="L1335" s="38">
        <v>0.0</v>
      </c>
      <c r="M1335" s="38">
        <v>165.0</v>
      </c>
    </row>
    <row r="1336">
      <c r="A1336" s="38">
        <v>1335.0</v>
      </c>
      <c r="B1336" s="38" t="s">
        <v>11211</v>
      </c>
      <c r="C1336" s="38" t="s">
        <v>11212</v>
      </c>
      <c r="D1336" s="171" t="s">
        <v>920</v>
      </c>
      <c r="E1336" s="171"/>
      <c r="F1336" s="38" t="s">
        <v>11036</v>
      </c>
      <c r="G1336" s="38" t="s">
        <v>11038</v>
      </c>
      <c r="H1336" s="38">
        <v>445.0</v>
      </c>
      <c r="I1336" s="38">
        <v>8.4</v>
      </c>
      <c r="J1336" s="38" t="s">
        <v>11398</v>
      </c>
      <c r="K1336" s="38" t="s">
        <v>11399</v>
      </c>
      <c r="L1336" s="38">
        <v>0.0</v>
      </c>
      <c r="M1336" s="38">
        <v>165.0</v>
      </c>
    </row>
    <row r="1337">
      <c r="A1337" s="38">
        <v>1336.0</v>
      </c>
      <c r="B1337" s="38" t="s">
        <v>11211</v>
      </c>
      <c r="C1337" s="38" t="s">
        <v>11212</v>
      </c>
      <c r="D1337" s="171" t="s">
        <v>920</v>
      </c>
      <c r="E1337" s="171"/>
      <c r="F1337" s="38" t="s">
        <v>11036</v>
      </c>
      <c r="G1337" s="38" t="s">
        <v>11038</v>
      </c>
      <c r="H1337" s="38">
        <v>459.0</v>
      </c>
      <c r="I1337" s="38">
        <v>3.3</v>
      </c>
      <c r="J1337" s="38" t="s">
        <v>11398</v>
      </c>
      <c r="K1337" s="38" t="s">
        <v>11399</v>
      </c>
      <c r="L1337" s="38">
        <v>0.0</v>
      </c>
      <c r="M1337" s="38">
        <v>165.0</v>
      </c>
    </row>
    <row r="1338">
      <c r="A1338" s="38">
        <v>1337.0</v>
      </c>
      <c r="B1338" s="38" t="s">
        <v>11211</v>
      </c>
      <c r="C1338" s="38" t="s">
        <v>11212</v>
      </c>
      <c r="D1338" s="171" t="s">
        <v>920</v>
      </c>
      <c r="E1338" s="171"/>
      <c r="F1338" s="38" t="s">
        <v>11036</v>
      </c>
      <c r="G1338" s="38" t="s">
        <v>11042</v>
      </c>
      <c r="H1338" s="38">
        <v>526.0</v>
      </c>
      <c r="I1338" s="38">
        <v>4.1</v>
      </c>
      <c r="J1338" s="38" t="s">
        <v>11398</v>
      </c>
      <c r="K1338" s="38" t="s">
        <v>11399</v>
      </c>
      <c r="L1338" s="38">
        <v>0.0</v>
      </c>
      <c r="M1338" s="38">
        <v>165.0</v>
      </c>
    </row>
    <row r="1339">
      <c r="A1339" s="38">
        <v>1338.0</v>
      </c>
      <c r="B1339" s="38" t="s">
        <v>11211</v>
      </c>
      <c r="C1339" s="38" t="s">
        <v>11212</v>
      </c>
      <c r="D1339" s="171" t="s">
        <v>920</v>
      </c>
      <c r="E1339" s="171"/>
      <c r="F1339" s="38" t="s">
        <v>11036</v>
      </c>
      <c r="G1339" s="38" t="s">
        <v>11042</v>
      </c>
      <c r="H1339" s="38">
        <v>536.0</v>
      </c>
      <c r="I1339" s="38">
        <v>6.8</v>
      </c>
      <c r="J1339" s="38" t="s">
        <v>11398</v>
      </c>
      <c r="K1339" s="38" t="s">
        <v>11399</v>
      </c>
      <c r="L1339" s="38">
        <v>0.0</v>
      </c>
      <c r="M1339" s="38">
        <v>165.0</v>
      </c>
    </row>
    <row r="1340">
      <c r="A1340" s="38">
        <v>1339.0</v>
      </c>
      <c r="B1340" s="38" t="s">
        <v>11211</v>
      </c>
      <c r="C1340" s="38" t="s">
        <v>11212</v>
      </c>
      <c r="D1340" s="171" t="s">
        <v>920</v>
      </c>
      <c r="E1340" s="171"/>
      <c r="F1340" s="38" t="s">
        <v>11036</v>
      </c>
      <c r="G1340" s="38" t="s">
        <v>11042</v>
      </c>
      <c r="H1340" s="38">
        <v>548.0</v>
      </c>
      <c r="I1340" s="38">
        <v>5.0</v>
      </c>
      <c r="J1340" s="38" t="s">
        <v>11398</v>
      </c>
      <c r="K1340" s="38" t="s">
        <v>11399</v>
      </c>
      <c r="L1340" s="38">
        <v>0.0</v>
      </c>
      <c r="M1340" s="38">
        <v>165.0</v>
      </c>
    </row>
    <row r="1341">
      <c r="A1341" s="38">
        <v>1340.0</v>
      </c>
      <c r="B1341" s="38" t="s">
        <v>11211</v>
      </c>
      <c r="C1341" s="38" t="s">
        <v>11212</v>
      </c>
      <c r="D1341" s="171" t="s">
        <v>920</v>
      </c>
      <c r="E1341" s="171"/>
      <c r="F1341" s="38" t="s">
        <v>11036</v>
      </c>
      <c r="G1341" s="38" t="s">
        <v>11042</v>
      </c>
      <c r="H1341" s="38">
        <v>557.0</v>
      </c>
      <c r="I1341" s="38">
        <v>5.7</v>
      </c>
      <c r="J1341" s="38" t="s">
        <v>11398</v>
      </c>
      <c r="K1341" s="38" t="s">
        <v>11399</v>
      </c>
      <c r="L1341" s="38">
        <v>0.0</v>
      </c>
      <c r="M1341" s="38">
        <v>165.0</v>
      </c>
    </row>
    <row r="1342">
      <c r="A1342" s="38">
        <v>1341.0</v>
      </c>
      <c r="B1342" s="38" t="s">
        <v>11211</v>
      </c>
      <c r="C1342" s="38" t="s">
        <v>11212</v>
      </c>
      <c r="D1342" s="171" t="s">
        <v>920</v>
      </c>
      <c r="E1342" s="171"/>
      <c r="F1342" s="38" t="s">
        <v>11034</v>
      </c>
      <c r="G1342" s="38"/>
      <c r="H1342" s="38">
        <v>507.0</v>
      </c>
      <c r="I1342" s="38">
        <v>3.9</v>
      </c>
      <c r="J1342" s="38" t="s">
        <v>11398</v>
      </c>
      <c r="K1342" s="38" t="s">
        <v>11400</v>
      </c>
      <c r="L1342" s="38">
        <v>0.0</v>
      </c>
      <c r="M1342" s="38">
        <v>165.0</v>
      </c>
    </row>
    <row r="1343">
      <c r="A1343" s="38">
        <v>1342.0</v>
      </c>
      <c r="B1343" s="38" t="s">
        <v>11211</v>
      </c>
      <c r="C1343" s="38" t="s">
        <v>11212</v>
      </c>
      <c r="D1343" s="171" t="s">
        <v>920</v>
      </c>
      <c r="E1343" s="171"/>
      <c r="F1343" s="38" t="s">
        <v>11036</v>
      </c>
      <c r="G1343" s="38" t="s">
        <v>11038</v>
      </c>
      <c r="H1343" s="38">
        <v>437.0</v>
      </c>
      <c r="I1343" s="38">
        <v>8.3</v>
      </c>
      <c r="J1343" s="38" t="s">
        <v>11398</v>
      </c>
      <c r="K1343" s="38" t="s">
        <v>11400</v>
      </c>
      <c r="L1343" s="38">
        <v>0.0</v>
      </c>
      <c r="M1343" s="38">
        <v>165.0</v>
      </c>
    </row>
    <row r="1344">
      <c r="A1344" s="38">
        <v>1343.0</v>
      </c>
      <c r="B1344" s="38" t="s">
        <v>11211</v>
      </c>
      <c r="C1344" s="38" t="s">
        <v>11212</v>
      </c>
      <c r="D1344" s="171" t="s">
        <v>920</v>
      </c>
      <c r="E1344" s="171"/>
      <c r="F1344" s="38" t="s">
        <v>11036</v>
      </c>
      <c r="G1344" s="38" t="s">
        <v>11038</v>
      </c>
      <c r="H1344" s="38">
        <v>456.0</v>
      </c>
      <c r="I1344" s="38">
        <v>6.2</v>
      </c>
      <c r="J1344" s="38" t="s">
        <v>11398</v>
      </c>
      <c r="K1344" s="38" t="s">
        <v>11400</v>
      </c>
      <c r="L1344" s="38">
        <v>0.0</v>
      </c>
      <c r="M1344" s="38">
        <v>165.0</v>
      </c>
    </row>
    <row r="1345">
      <c r="A1345" s="38">
        <v>1344.0</v>
      </c>
      <c r="B1345" s="38" t="s">
        <v>11211</v>
      </c>
      <c r="C1345" s="38" t="s">
        <v>11212</v>
      </c>
      <c r="D1345" s="171" t="s">
        <v>920</v>
      </c>
      <c r="E1345" s="171"/>
      <c r="F1345" s="38" t="s">
        <v>11036</v>
      </c>
      <c r="G1345" s="38" t="s">
        <v>11042</v>
      </c>
      <c r="H1345" s="38">
        <v>527.0</v>
      </c>
      <c r="I1345" s="38">
        <v>4.9</v>
      </c>
      <c r="J1345" s="38" t="s">
        <v>11398</v>
      </c>
      <c r="K1345" s="38" t="s">
        <v>11400</v>
      </c>
      <c r="L1345" s="38">
        <v>0.0</v>
      </c>
      <c r="M1345" s="38">
        <v>165.0</v>
      </c>
    </row>
    <row r="1346">
      <c r="A1346" s="38">
        <v>1345.0</v>
      </c>
      <c r="B1346" s="38" t="s">
        <v>11211</v>
      </c>
      <c r="C1346" s="38" t="s">
        <v>11212</v>
      </c>
      <c r="D1346" s="171" t="s">
        <v>920</v>
      </c>
      <c r="E1346" s="171"/>
      <c r="F1346" s="38" t="s">
        <v>11036</v>
      </c>
      <c r="G1346" s="38" t="s">
        <v>11042</v>
      </c>
      <c r="H1346" s="38">
        <v>545.0</v>
      </c>
      <c r="I1346" s="38">
        <v>6.5</v>
      </c>
      <c r="J1346" s="38" t="s">
        <v>11398</v>
      </c>
      <c r="K1346" s="38" t="s">
        <v>11400</v>
      </c>
      <c r="L1346" s="38">
        <v>0.0</v>
      </c>
      <c r="M1346" s="38">
        <v>165.0</v>
      </c>
    </row>
    <row r="1347">
      <c r="A1347" s="38">
        <v>1346.0</v>
      </c>
      <c r="B1347" s="38" t="s">
        <v>11211</v>
      </c>
      <c r="C1347" s="38" t="s">
        <v>11212</v>
      </c>
      <c r="D1347" s="171" t="s">
        <v>920</v>
      </c>
      <c r="E1347" s="171"/>
      <c r="F1347" s="38" t="s">
        <v>11036</v>
      </c>
      <c r="G1347" s="38" t="s">
        <v>11042</v>
      </c>
      <c r="H1347" s="38">
        <v>557.0</v>
      </c>
      <c r="I1347" s="38">
        <v>10.0</v>
      </c>
      <c r="J1347" s="38" t="s">
        <v>11398</v>
      </c>
      <c r="K1347" s="38" t="s">
        <v>11400</v>
      </c>
      <c r="L1347" s="38">
        <v>0.0</v>
      </c>
      <c r="M1347" s="38">
        <v>165.0</v>
      </c>
    </row>
    <row r="1348">
      <c r="A1348" s="38">
        <v>1347.0</v>
      </c>
      <c r="B1348" s="38" t="s">
        <v>11211</v>
      </c>
      <c r="C1348" s="38" t="s">
        <v>11212</v>
      </c>
      <c r="D1348" s="171" t="s">
        <v>920</v>
      </c>
      <c r="E1348" s="171"/>
      <c r="F1348" s="38" t="s">
        <v>11036</v>
      </c>
      <c r="G1348" s="38"/>
      <c r="H1348" s="38">
        <v>369.0</v>
      </c>
      <c r="I1348" s="172">
        <v>0.0</v>
      </c>
      <c r="J1348" s="38" t="s">
        <v>11398</v>
      </c>
      <c r="K1348" s="38" t="s">
        <v>11400</v>
      </c>
      <c r="L1348" s="38">
        <v>0.0</v>
      </c>
      <c r="M1348" s="38">
        <v>165.0</v>
      </c>
    </row>
    <row r="1349">
      <c r="A1349" s="38">
        <v>1348.0</v>
      </c>
      <c r="B1349" s="38" t="s">
        <v>11211</v>
      </c>
      <c r="C1349" s="38" t="s">
        <v>11212</v>
      </c>
      <c r="D1349" s="171" t="s">
        <v>920</v>
      </c>
      <c r="E1349" s="171"/>
      <c r="F1349" s="38" t="s">
        <v>11036</v>
      </c>
      <c r="G1349" s="38"/>
      <c r="H1349" s="38">
        <v>415.0</v>
      </c>
      <c r="I1349" s="172">
        <v>0.0</v>
      </c>
      <c r="J1349" s="38" t="s">
        <v>11398</v>
      </c>
      <c r="K1349" s="38" t="s">
        <v>11400</v>
      </c>
      <c r="L1349" s="38">
        <v>0.0</v>
      </c>
      <c r="M1349" s="38">
        <v>165.0</v>
      </c>
    </row>
    <row r="1350">
      <c r="A1350" s="38">
        <v>1349.0</v>
      </c>
      <c r="B1350" s="2" t="s">
        <v>948</v>
      </c>
      <c r="C1350" s="2" t="s">
        <v>949</v>
      </c>
      <c r="D1350" s="171" t="s">
        <v>920</v>
      </c>
      <c r="E1350" s="171"/>
      <c r="F1350" s="38" t="s">
        <v>11036</v>
      </c>
      <c r="G1350" s="38"/>
      <c r="H1350" s="38">
        <v>509.0</v>
      </c>
      <c r="I1350" s="172">
        <v>0.0</v>
      </c>
      <c r="J1350" s="38"/>
      <c r="K1350" s="38" t="s">
        <v>11357</v>
      </c>
      <c r="L1350" s="38">
        <v>0.0</v>
      </c>
      <c r="M1350" s="38">
        <v>54.0</v>
      </c>
    </row>
    <row r="1351">
      <c r="A1351" s="38">
        <v>1350.0</v>
      </c>
      <c r="B1351" s="38" t="s">
        <v>3255</v>
      </c>
      <c r="C1351" s="38" t="s">
        <v>2974</v>
      </c>
      <c r="D1351" s="171" t="s">
        <v>920</v>
      </c>
      <c r="E1351" s="171"/>
      <c r="F1351" s="38" t="s">
        <v>11034</v>
      </c>
      <c r="G1351" s="38"/>
      <c r="H1351" s="38">
        <v>499.0</v>
      </c>
      <c r="I1351" s="38">
        <v>2.7</v>
      </c>
      <c r="J1351" s="38"/>
      <c r="K1351" s="38"/>
      <c r="L1351" s="38">
        <v>0.0</v>
      </c>
      <c r="M1351" s="38">
        <v>106.0</v>
      </c>
    </row>
    <row r="1352">
      <c r="A1352" s="38">
        <v>1351.0</v>
      </c>
      <c r="B1352" s="38" t="s">
        <v>3255</v>
      </c>
      <c r="C1352" s="38" t="s">
        <v>2974</v>
      </c>
      <c r="D1352" s="171" t="s">
        <v>920</v>
      </c>
      <c r="E1352" s="171"/>
      <c r="F1352" s="38" t="s">
        <v>11036</v>
      </c>
      <c r="G1352" s="38"/>
      <c r="H1352" s="38">
        <v>530.0</v>
      </c>
      <c r="I1352" s="172">
        <v>0.0</v>
      </c>
      <c r="J1352" s="38"/>
      <c r="K1352" s="38"/>
      <c r="L1352" s="38">
        <v>0.0</v>
      </c>
      <c r="M1352" s="38">
        <v>106.0</v>
      </c>
    </row>
    <row r="1353">
      <c r="A1353" s="38">
        <v>1352.0</v>
      </c>
      <c r="B1353" s="38" t="s">
        <v>3255</v>
      </c>
      <c r="C1353" s="38" t="s">
        <v>2974</v>
      </c>
      <c r="D1353" s="171" t="s">
        <v>920</v>
      </c>
      <c r="E1353" s="171"/>
      <c r="F1353" s="38" t="s">
        <v>11036</v>
      </c>
      <c r="G1353" s="38"/>
      <c r="H1353" s="38">
        <v>400.0</v>
      </c>
      <c r="I1353" s="38">
        <v>4.7</v>
      </c>
      <c r="J1353" s="38"/>
      <c r="K1353" s="38"/>
      <c r="L1353" s="38">
        <v>0.0</v>
      </c>
      <c r="M1353" s="38">
        <v>106.0</v>
      </c>
    </row>
    <row r="1354">
      <c r="A1354" s="38">
        <v>1353.0</v>
      </c>
      <c r="B1354" s="38" t="s">
        <v>11401</v>
      </c>
      <c r="C1354" s="38" t="s">
        <v>11402</v>
      </c>
      <c r="D1354" s="171" t="s">
        <v>3023</v>
      </c>
      <c r="E1354" s="171"/>
      <c r="F1354" s="38" t="s">
        <v>11384</v>
      </c>
      <c r="H1354" s="38">
        <v>510.0</v>
      </c>
      <c r="I1354" s="172">
        <v>0.0</v>
      </c>
      <c r="J1354" s="38"/>
      <c r="K1354" s="38" t="s">
        <v>11035</v>
      </c>
      <c r="L1354" s="38">
        <v>0.0</v>
      </c>
      <c r="M1354" s="38">
        <v>82.0</v>
      </c>
    </row>
    <row r="1355">
      <c r="A1355" s="38">
        <v>1354.0</v>
      </c>
      <c r="B1355" s="175" t="s">
        <v>11403</v>
      </c>
      <c r="C1355" s="175" t="s">
        <v>11404</v>
      </c>
      <c r="D1355" s="171" t="s">
        <v>920</v>
      </c>
      <c r="E1355" s="171"/>
      <c r="F1355" s="38" t="s">
        <v>11036</v>
      </c>
      <c r="G1355" s="38" t="s">
        <v>3272</v>
      </c>
      <c r="H1355" s="38">
        <v>409.0</v>
      </c>
      <c r="I1355" s="172">
        <v>0.0</v>
      </c>
      <c r="J1355" s="38"/>
      <c r="K1355" s="38"/>
      <c r="L1355" s="38">
        <v>0.0</v>
      </c>
      <c r="M1355" s="38">
        <v>171.0</v>
      </c>
    </row>
    <row r="1356">
      <c r="A1356" s="38">
        <v>1355.0</v>
      </c>
      <c r="B1356" s="7" t="s">
        <v>11405</v>
      </c>
      <c r="C1356" s="7" t="s">
        <v>11406</v>
      </c>
      <c r="D1356" s="171" t="s">
        <v>920</v>
      </c>
      <c r="E1356" s="171"/>
      <c r="F1356" s="128" t="s">
        <v>11407</v>
      </c>
      <c r="G1356" s="38"/>
      <c r="H1356" s="176">
        <v>504.0</v>
      </c>
      <c r="I1356" s="172">
        <v>0.0</v>
      </c>
      <c r="J1356" s="38"/>
      <c r="K1356" s="38" t="s">
        <v>11408</v>
      </c>
      <c r="L1356" s="38">
        <v>0.0</v>
      </c>
      <c r="M1356" s="176">
        <v>283.0</v>
      </c>
    </row>
    <row r="1357">
      <c r="A1357" s="38">
        <v>1356.0</v>
      </c>
      <c r="B1357" s="7" t="s">
        <v>11409</v>
      </c>
      <c r="C1357" s="7" t="s">
        <v>3502</v>
      </c>
      <c r="D1357" s="171" t="s">
        <v>920</v>
      </c>
      <c r="E1357" s="171"/>
      <c r="F1357" s="128" t="s">
        <v>11407</v>
      </c>
      <c r="G1357" s="38"/>
      <c r="H1357" s="176">
        <v>504.0</v>
      </c>
      <c r="I1357" s="172">
        <v>0.0</v>
      </c>
      <c r="J1357" s="38"/>
      <c r="K1357" s="38" t="s">
        <v>11408</v>
      </c>
      <c r="L1357" s="38">
        <v>0.0</v>
      </c>
      <c r="M1357" s="176">
        <v>283.0</v>
      </c>
    </row>
    <row r="1358">
      <c r="A1358" s="38">
        <v>1357.0</v>
      </c>
      <c r="B1358" s="7" t="s">
        <v>2944</v>
      </c>
      <c r="C1358" s="7" t="s">
        <v>11410</v>
      </c>
      <c r="D1358" s="171" t="s">
        <v>920</v>
      </c>
      <c r="E1358" s="171"/>
      <c r="F1358" s="128" t="s">
        <v>11407</v>
      </c>
      <c r="G1358" s="38"/>
      <c r="H1358" s="176">
        <v>509.0</v>
      </c>
      <c r="I1358" s="172">
        <v>0.0</v>
      </c>
      <c r="J1358" s="38"/>
      <c r="K1358" s="38" t="s">
        <v>11357</v>
      </c>
      <c r="L1358" s="38">
        <v>0.0</v>
      </c>
      <c r="M1358" s="176">
        <v>283.0</v>
      </c>
    </row>
    <row r="1359">
      <c r="A1359" s="38">
        <v>1358.0</v>
      </c>
      <c r="B1359" s="7" t="s">
        <v>11411</v>
      </c>
      <c r="C1359" s="7" t="s">
        <v>2233</v>
      </c>
      <c r="D1359" s="171" t="s">
        <v>920</v>
      </c>
      <c r="E1359" s="171"/>
      <c r="F1359" s="128" t="s">
        <v>11407</v>
      </c>
      <c r="G1359" s="38"/>
      <c r="H1359" s="176">
        <v>505.0</v>
      </c>
      <c r="I1359" s="172">
        <v>0.0</v>
      </c>
      <c r="J1359" s="38"/>
      <c r="K1359" s="38" t="s">
        <v>11357</v>
      </c>
      <c r="L1359" s="38">
        <v>0.0</v>
      </c>
      <c r="M1359" s="176">
        <v>283.0</v>
      </c>
    </row>
    <row r="1360">
      <c r="A1360" s="38">
        <v>1359.0</v>
      </c>
      <c r="B1360" s="7" t="s">
        <v>11412</v>
      </c>
      <c r="C1360" s="7" t="s">
        <v>11413</v>
      </c>
      <c r="D1360" s="171" t="s">
        <v>920</v>
      </c>
      <c r="E1360" s="171"/>
      <c r="F1360" s="128" t="s">
        <v>11407</v>
      </c>
      <c r="G1360" s="38"/>
      <c r="H1360" s="176">
        <v>504.0</v>
      </c>
      <c r="I1360" s="172">
        <v>0.0</v>
      </c>
      <c r="J1360" s="38"/>
      <c r="K1360" s="38" t="s">
        <v>11357</v>
      </c>
      <c r="L1360" s="38">
        <v>0.0</v>
      </c>
      <c r="M1360" s="176">
        <v>283.0</v>
      </c>
    </row>
    <row r="1361">
      <c r="A1361" s="38">
        <v>1360.0</v>
      </c>
      <c r="B1361" s="7" t="s">
        <v>11414</v>
      </c>
      <c r="C1361" s="7" t="s">
        <v>11415</v>
      </c>
      <c r="D1361" s="171" t="s">
        <v>920</v>
      </c>
      <c r="E1361" s="171"/>
      <c r="F1361" s="128" t="s">
        <v>11407</v>
      </c>
      <c r="G1361" s="38"/>
      <c r="H1361" s="176">
        <v>504.0</v>
      </c>
      <c r="I1361" s="172">
        <v>0.0</v>
      </c>
      <c r="J1361" s="38"/>
      <c r="K1361" s="38" t="s">
        <v>11357</v>
      </c>
      <c r="L1361" s="38">
        <v>0.0</v>
      </c>
      <c r="M1361" s="176">
        <v>283.0</v>
      </c>
    </row>
    <row r="1362">
      <c r="A1362" s="38">
        <v>1361.0</v>
      </c>
      <c r="B1362" s="7" t="s">
        <v>11416</v>
      </c>
      <c r="C1362" s="7" t="s">
        <v>11417</v>
      </c>
      <c r="D1362" s="171" t="s">
        <v>920</v>
      </c>
      <c r="E1362" s="171"/>
      <c r="F1362" s="128" t="s">
        <v>11407</v>
      </c>
      <c r="G1362" s="38"/>
      <c r="H1362" s="176">
        <v>505.0</v>
      </c>
      <c r="I1362" s="172">
        <v>0.0</v>
      </c>
      <c r="J1362" s="38"/>
      <c r="K1362" s="38" t="s">
        <v>11357</v>
      </c>
      <c r="L1362" s="38">
        <v>0.0</v>
      </c>
      <c r="M1362" s="176">
        <v>283.0</v>
      </c>
    </row>
    <row r="1363">
      <c r="A1363" s="38">
        <v>1362.0</v>
      </c>
      <c r="B1363" s="7" t="s">
        <v>3148</v>
      </c>
      <c r="C1363" s="7" t="s">
        <v>2935</v>
      </c>
      <c r="D1363" s="171" t="s">
        <v>920</v>
      </c>
      <c r="E1363" s="171"/>
      <c r="F1363" s="128" t="s">
        <v>11407</v>
      </c>
      <c r="G1363" s="38"/>
      <c r="H1363" s="176">
        <v>506.0</v>
      </c>
      <c r="I1363" s="172">
        <v>0.0</v>
      </c>
      <c r="J1363" s="38"/>
      <c r="K1363" s="38" t="s">
        <v>11357</v>
      </c>
      <c r="L1363" s="38">
        <v>0.0</v>
      </c>
      <c r="M1363" s="176">
        <v>283.0</v>
      </c>
    </row>
    <row r="1364">
      <c r="A1364" s="38">
        <v>1363.0</v>
      </c>
      <c r="B1364" s="7" t="s">
        <v>3152</v>
      </c>
      <c r="C1364" s="7" t="s">
        <v>2940</v>
      </c>
      <c r="D1364" s="171" t="s">
        <v>920</v>
      </c>
      <c r="E1364" s="171"/>
      <c r="F1364" s="128" t="s">
        <v>11407</v>
      </c>
      <c r="G1364" s="38"/>
      <c r="H1364" s="176">
        <v>507.0</v>
      </c>
      <c r="I1364" s="172">
        <v>0.0</v>
      </c>
      <c r="J1364" s="38"/>
      <c r="K1364" s="38" t="s">
        <v>11357</v>
      </c>
      <c r="L1364" s="38">
        <v>0.0</v>
      </c>
      <c r="M1364" s="176">
        <v>283.0</v>
      </c>
    </row>
    <row r="1365">
      <c r="A1365" s="38">
        <v>1364.0</v>
      </c>
      <c r="B1365" s="7" t="s">
        <v>11418</v>
      </c>
      <c r="C1365" s="7" t="s">
        <v>11419</v>
      </c>
      <c r="D1365" s="171" t="s">
        <v>920</v>
      </c>
      <c r="E1365" s="171"/>
      <c r="F1365" s="128" t="s">
        <v>11407</v>
      </c>
      <c r="G1365" s="38"/>
      <c r="H1365" s="176">
        <v>500.0</v>
      </c>
      <c r="I1365" s="172">
        <v>0.0</v>
      </c>
      <c r="J1365" s="38"/>
      <c r="K1365" s="38" t="s">
        <v>11357</v>
      </c>
      <c r="L1365" s="38">
        <v>0.0</v>
      </c>
      <c r="M1365" s="176">
        <v>283.0</v>
      </c>
    </row>
    <row r="1366">
      <c r="A1366" s="38">
        <v>1365.0</v>
      </c>
      <c r="B1366" s="7" t="s">
        <v>11314</v>
      </c>
      <c r="C1366" s="7" t="s">
        <v>11315</v>
      </c>
      <c r="D1366" s="171" t="s">
        <v>920</v>
      </c>
      <c r="E1366" s="171"/>
      <c r="F1366" s="128" t="s">
        <v>11407</v>
      </c>
      <c r="G1366" s="38"/>
      <c r="H1366" s="176">
        <v>506.0</v>
      </c>
      <c r="I1366" s="172">
        <v>0.0</v>
      </c>
      <c r="J1366" s="38"/>
      <c r="K1366" s="38" t="s">
        <v>11357</v>
      </c>
      <c r="L1366" s="38">
        <v>0.0</v>
      </c>
      <c r="M1366" s="176">
        <v>283.0</v>
      </c>
    </row>
    <row r="1367">
      <c r="A1367" s="38">
        <v>1366.0</v>
      </c>
      <c r="B1367" s="7" t="s">
        <v>11420</v>
      </c>
      <c r="C1367" s="7" t="s">
        <v>11421</v>
      </c>
      <c r="D1367" s="171" t="s">
        <v>920</v>
      </c>
      <c r="E1367" s="171"/>
      <c r="F1367" s="128" t="s">
        <v>11407</v>
      </c>
      <c r="G1367" s="38"/>
      <c r="H1367" s="176">
        <v>503.0</v>
      </c>
      <c r="I1367" s="172">
        <v>0.0</v>
      </c>
      <c r="J1367" s="38"/>
      <c r="K1367" s="38" t="s">
        <v>11357</v>
      </c>
      <c r="L1367" s="38">
        <v>0.0</v>
      </c>
      <c r="M1367" s="176">
        <v>283.0</v>
      </c>
    </row>
    <row r="1368">
      <c r="A1368" s="38">
        <v>1367.0</v>
      </c>
      <c r="B1368" s="7" t="s">
        <v>11422</v>
      </c>
      <c r="C1368" s="7" t="s">
        <v>11423</v>
      </c>
      <c r="D1368" s="171" t="s">
        <v>920</v>
      </c>
      <c r="E1368" s="171"/>
      <c r="F1368" s="128" t="s">
        <v>11407</v>
      </c>
      <c r="G1368" s="38"/>
      <c r="H1368" s="176">
        <v>504.0</v>
      </c>
      <c r="I1368" s="172">
        <v>0.0</v>
      </c>
      <c r="J1368" s="38"/>
      <c r="K1368" s="38" t="s">
        <v>11357</v>
      </c>
      <c r="L1368" s="38">
        <v>0.0</v>
      </c>
      <c r="M1368" s="176">
        <v>283.0</v>
      </c>
    </row>
    <row r="1369">
      <c r="A1369" s="38">
        <v>1368.0</v>
      </c>
      <c r="B1369" s="7" t="s">
        <v>11424</v>
      </c>
      <c r="C1369" s="7" t="s">
        <v>2011</v>
      </c>
      <c r="D1369" s="171" t="s">
        <v>920</v>
      </c>
      <c r="E1369" s="171"/>
      <c r="F1369" s="128" t="s">
        <v>11407</v>
      </c>
      <c r="G1369" s="38"/>
      <c r="H1369" s="176">
        <v>503.0</v>
      </c>
      <c r="I1369" s="172">
        <v>0.0</v>
      </c>
      <c r="J1369" s="38"/>
      <c r="K1369" s="38" t="s">
        <v>11357</v>
      </c>
      <c r="L1369" s="38">
        <v>0.0</v>
      </c>
      <c r="M1369" s="176">
        <v>283.0</v>
      </c>
    </row>
    <row r="1370">
      <c r="A1370" s="38">
        <v>1369.0</v>
      </c>
      <c r="B1370" s="7" t="s">
        <v>3182</v>
      </c>
      <c r="C1370" s="7" t="s">
        <v>2950</v>
      </c>
      <c r="D1370" s="171" t="s">
        <v>920</v>
      </c>
      <c r="E1370" s="171"/>
      <c r="F1370" s="128" t="s">
        <v>11407</v>
      </c>
      <c r="G1370" s="38"/>
      <c r="H1370" s="176">
        <v>509.0</v>
      </c>
      <c r="I1370" s="172">
        <v>0.0</v>
      </c>
      <c r="J1370" s="38"/>
      <c r="K1370" s="38" t="s">
        <v>11357</v>
      </c>
      <c r="L1370" s="38">
        <v>0.0</v>
      </c>
      <c r="M1370" s="176">
        <v>283.0</v>
      </c>
    </row>
    <row r="1371">
      <c r="A1371" s="38">
        <v>1370.0</v>
      </c>
      <c r="B1371" s="7" t="s">
        <v>11425</v>
      </c>
      <c r="C1371" s="7" t="s">
        <v>11426</v>
      </c>
      <c r="D1371" s="171" t="s">
        <v>920</v>
      </c>
      <c r="E1371" s="171"/>
      <c r="F1371" s="128" t="s">
        <v>11407</v>
      </c>
      <c r="G1371" s="38"/>
      <c r="H1371" s="176">
        <v>503.0</v>
      </c>
      <c r="I1371" s="172">
        <v>0.0</v>
      </c>
      <c r="J1371" s="38"/>
      <c r="K1371" s="38" t="s">
        <v>11357</v>
      </c>
      <c r="L1371" s="38">
        <v>0.0</v>
      </c>
      <c r="M1371" s="176">
        <v>283.0</v>
      </c>
    </row>
    <row r="1372">
      <c r="A1372" s="38">
        <v>1371.0</v>
      </c>
      <c r="B1372" s="7" t="s">
        <v>11427</v>
      </c>
      <c r="C1372" s="7" t="s">
        <v>11428</v>
      </c>
      <c r="D1372" s="171" t="s">
        <v>920</v>
      </c>
      <c r="E1372" s="171"/>
      <c r="F1372" s="128" t="s">
        <v>11407</v>
      </c>
      <c r="G1372" s="38"/>
      <c r="H1372" s="176">
        <v>504.0</v>
      </c>
      <c r="I1372" s="172">
        <v>0.0</v>
      </c>
      <c r="J1372" s="38"/>
      <c r="K1372" s="38" t="s">
        <v>11357</v>
      </c>
      <c r="L1372" s="38">
        <v>0.0</v>
      </c>
      <c r="M1372" s="176">
        <v>72.0</v>
      </c>
    </row>
    <row r="1373">
      <c r="A1373" s="38">
        <v>1372.0</v>
      </c>
      <c r="B1373" s="7" t="s">
        <v>11429</v>
      </c>
      <c r="C1373" s="7" t="s">
        <v>11338</v>
      </c>
      <c r="D1373" s="171" t="s">
        <v>920</v>
      </c>
      <c r="E1373" s="171"/>
      <c r="F1373" s="128" t="s">
        <v>11407</v>
      </c>
      <c r="G1373" s="38"/>
      <c r="H1373" s="176">
        <v>501.0</v>
      </c>
      <c r="I1373" s="172">
        <v>0.0</v>
      </c>
      <c r="J1373" s="38"/>
      <c r="K1373" s="38" t="s">
        <v>11357</v>
      </c>
      <c r="L1373" s="38">
        <v>0.0</v>
      </c>
      <c r="M1373" s="176">
        <v>72.0</v>
      </c>
    </row>
    <row r="1374">
      <c r="A1374" s="38">
        <v>1373.0</v>
      </c>
      <c r="B1374" s="7" t="s">
        <v>11430</v>
      </c>
      <c r="C1374" s="7" t="s">
        <v>11431</v>
      </c>
      <c r="D1374" s="171" t="s">
        <v>920</v>
      </c>
      <c r="E1374" s="171"/>
      <c r="F1374" s="128" t="s">
        <v>11407</v>
      </c>
      <c r="G1374" s="38"/>
      <c r="H1374" s="176">
        <v>508.0</v>
      </c>
      <c r="I1374" s="172">
        <v>0.0</v>
      </c>
      <c r="J1374" s="38"/>
      <c r="K1374" s="38" t="s">
        <v>11357</v>
      </c>
      <c r="L1374" s="38">
        <v>0.0</v>
      </c>
      <c r="M1374" s="176">
        <v>72.0</v>
      </c>
    </row>
    <row r="1375">
      <c r="A1375" s="38">
        <v>1374.0</v>
      </c>
      <c r="B1375" s="7" t="s">
        <v>11432</v>
      </c>
      <c r="C1375" s="7" t="s">
        <v>11328</v>
      </c>
      <c r="D1375" s="171" t="s">
        <v>920</v>
      </c>
      <c r="E1375" s="171"/>
      <c r="F1375" s="128" t="s">
        <v>11407</v>
      </c>
      <c r="G1375" s="38"/>
      <c r="H1375" s="176">
        <v>503.0</v>
      </c>
      <c r="I1375" s="172">
        <v>0.0</v>
      </c>
      <c r="J1375" s="38"/>
      <c r="K1375" s="38" t="s">
        <v>11357</v>
      </c>
      <c r="L1375" s="38">
        <v>0.0</v>
      </c>
      <c r="M1375" s="176">
        <v>72.0</v>
      </c>
    </row>
    <row r="1376">
      <c r="A1376" s="38">
        <v>1375.0</v>
      </c>
      <c r="B1376" s="7" t="s">
        <v>11433</v>
      </c>
      <c r="C1376" s="7" t="s">
        <v>11434</v>
      </c>
      <c r="D1376" s="171" t="s">
        <v>920</v>
      </c>
      <c r="E1376" s="171"/>
      <c r="F1376" s="128" t="s">
        <v>11407</v>
      </c>
      <c r="G1376" s="38"/>
      <c r="H1376" s="176">
        <v>504.0</v>
      </c>
      <c r="I1376" s="172">
        <v>0.0</v>
      </c>
      <c r="J1376" s="38"/>
      <c r="K1376" s="38" t="s">
        <v>11357</v>
      </c>
      <c r="L1376" s="38">
        <v>0.0</v>
      </c>
      <c r="M1376" s="176">
        <v>72.0</v>
      </c>
    </row>
    <row r="1377">
      <c r="A1377" s="38">
        <v>1376.0</v>
      </c>
      <c r="B1377" s="7" t="s">
        <v>11435</v>
      </c>
      <c r="C1377" s="7" t="s">
        <v>11436</v>
      </c>
      <c r="D1377" s="171" t="s">
        <v>920</v>
      </c>
      <c r="E1377" s="171"/>
      <c r="F1377" s="128" t="s">
        <v>11407</v>
      </c>
      <c r="G1377" s="38"/>
      <c r="H1377" s="176">
        <v>502.0</v>
      </c>
      <c r="I1377" s="172">
        <v>0.0</v>
      </c>
      <c r="J1377" s="38"/>
      <c r="K1377" s="38" t="s">
        <v>11357</v>
      </c>
      <c r="L1377" s="38">
        <v>0.0</v>
      </c>
      <c r="M1377" s="176">
        <v>72.0</v>
      </c>
    </row>
    <row r="1378">
      <c r="A1378" s="38">
        <v>1377.0</v>
      </c>
      <c r="B1378" s="7" t="s">
        <v>11437</v>
      </c>
      <c r="C1378" s="7" t="s">
        <v>11438</v>
      </c>
      <c r="D1378" s="171" t="s">
        <v>920</v>
      </c>
      <c r="E1378" s="171"/>
      <c r="F1378" s="128" t="s">
        <v>11407</v>
      </c>
      <c r="G1378" s="38"/>
      <c r="H1378" s="176">
        <v>503.0</v>
      </c>
      <c r="I1378" s="172">
        <v>0.0</v>
      </c>
      <c r="J1378" s="38"/>
      <c r="K1378" s="38" t="s">
        <v>11357</v>
      </c>
      <c r="L1378" s="38">
        <v>0.0</v>
      </c>
      <c r="M1378" s="176">
        <v>72.0</v>
      </c>
    </row>
    <row r="1379">
      <c r="A1379" s="38">
        <v>1378.0</v>
      </c>
      <c r="B1379" s="7" t="s">
        <v>11439</v>
      </c>
      <c r="C1379" s="7" t="s">
        <v>11440</v>
      </c>
      <c r="D1379" s="171" t="s">
        <v>920</v>
      </c>
      <c r="E1379" s="171"/>
      <c r="F1379" s="128" t="s">
        <v>11407</v>
      </c>
      <c r="G1379" s="38"/>
      <c r="H1379" s="176">
        <v>503.0</v>
      </c>
      <c r="I1379" s="172">
        <v>0.0</v>
      </c>
      <c r="J1379" s="38"/>
      <c r="K1379" s="38" t="s">
        <v>11357</v>
      </c>
      <c r="L1379" s="38">
        <v>0.0</v>
      </c>
      <c r="M1379" s="176">
        <v>72.0</v>
      </c>
    </row>
    <row r="1380">
      <c r="A1380" s="38">
        <v>1379.0</v>
      </c>
      <c r="B1380" s="7" t="s">
        <v>11441</v>
      </c>
      <c r="C1380" s="7" t="s">
        <v>11442</v>
      </c>
      <c r="D1380" s="171" t="s">
        <v>920</v>
      </c>
      <c r="E1380" s="171"/>
      <c r="F1380" s="128" t="s">
        <v>11407</v>
      </c>
      <c r="G1380" s="38"/>
      <c r="H1380" s="176">
        <v>504.0</v>
      </c>
      <c r="I1380" s="172">
        <v>0.0</v>
      </c>
      <c r="J1380" s="38"/>
      <c r="K1380" s="38" t="s">
        <v>11357</v>
      </c>
      <c r="L1380" s="38">
        <v>0.0</v>
      </c>
      <c r="M1380" s="176">
        <v>72.0</v>
      </c>
    </row>
    <row r="1381">
      <c r="A1381" s="38">
        <v>1380.0</v>
      </c>
      <c r="B1381" s="7" t="s">
        <v>3182</v>
      </c>
      <c r="C1381" s="7" t="s">
        <v>11443</v>
      </c>
      <c r="D1381" s="171" t="s">
        <v>920</v>
      </c>
      <c r="E1381" s="171"/>
      <c r="F1381" s="128" t="s">
        <v>11407</v>
      </c>
      <c r="G1381" s="38"/>
      <c r="H1381" s="176">
        <v>509.0</v>
      </c>
      <c r="I1381" s="172">
        <v>0.0</v>
      </c>
      <c r="J1381" s="38"/>
      <c r="K1381" s="38" t="s">
        <v>11357</v>
      </c>
      <c r="L1381" s="38">
        <v>0.0</v>
      </c>
      <c r="M1381" s="176">
        <v>72.0</v>
      </c>
    </row>
    <row r="1382">
      <c r="A1382" s="38">
        <v>1381.0</v>
      </c>
      <c r="B1382" s="7" t="s">
        <v>11444</v>
      </c>
      <c r="C1382" s="7" t="s">
        <v>11445</v>
      </c>
      <c r="D1382" s="171" t="s">
        <v>920</v>
      </c>
      <c r="E1382" s="171"/>
      <c r="F1382" s="128" t="s">
        <v>11407</v>
      </c>
      <c r="G1382" s="38"/>
      <c r="H1382" s="176">
        <v>502.0</v>
      </c>
      <c r="I1382" s="172">
        <v>0.0</v>
      </c>
      <c r="J1382" s="38"/>
      <c r="K1382" s="38" t="s">
        <v>11357</v>
      </c>
      <c r="L1382" s="38">
        <v>0.0</v>
      </c>
      <c r="M1382" s="176">
        <v>72.0</v>
      </c>
    </row>
    <row r="1383">
      <c r="A1383" s="38">
        <v>1382.0</v>
      </c>
      <c r="B1383" s="7" t="s">
        <v>11446</v>
      </c>
      <c r="C1383" s="7" t="s">
        <v>11447</v>
      </c>
      <c r="D1383" s="171" t="s">
        <v>920</v>
      </c>
      <c r="E1383" s="171"/>
      <c r="F1383" s="128" t="s">
        <v>11407</v>
      </c>
      <c r="G1383" s="38"/>
      <c r="H1383" s="176">
        <v>504.0</v>
      </c>
      <c r="I1383" s="172">
        <v>0.0</v>
      </c>
      <c r="J1383" s="38"/>
      <c r="K1383" s="38" t="s">
        <v>11357</v>
      </c>
      <c r="L1383" s="38">
        <v>0.0</v>
      </c>
      <c r="M1383" s="176">
        <v>72.0</v>
      </c>
    </row>
    <row r="1384">
      <c r="A1384" s="38">
        <v>1383.0</v>
      </c>
      <c r="B1384" s="7" t="s">
        <v>11446</v>
      </c>
      <c r="C1384" s="7" t="s">
        <v>11448</v>
      </c>
      <c r="D1384" s="171" t="s">
        <v>920</v>
      </c>
      <c r="E1384" s="171"/>
      <c r="F1384" s="128" t="s">
        <v>11407</v>
      </c>
      <c r="G1384" s="38"/>
      <c r="H1384" s="176">
        <v>501.0</v>
      </c>
      <c r="I1384" s="172">
        <v>0.0</v>
      </c>
      <c r="J1384" s="38"/>
      <c r="K1384" s="38" t="s">
        <v>11357</v>
      </c>
      <c r="L1384" s="38">
        <v>0.0</v>
      </c>
      <c r="M1384" s="176">
        <v>72.0</v>
      </c>
    </row>
    <row r="1385">
      <c r="A1385" s="38">
        <v>1384.0</v>
      </c>
      <c r="B1385" s="7" t="s">
        <v>11449</v>
      </c>
      <c r="C1385" s="7" t="s">
        <v>11450</v>
      </c>
      <c r="D1385" s="171" t="s">
        <v>920</v>
      </c>
      <c r="E1385" s="171"/>
      <c r="F1385" s="128" t="s">
        <v>11407</v>
      </c>
      <c r="G1385" s="38"/>
      <c r="H1385" s="176">
        <v>506.0</v>
      </c>
      <c r="I1385" s="172">
        <v>0.0</v>
      </c>
      <c r="J1385" s="38"/>
      <c r="K1385" s="38" t="s">
        <v>11357</v>
      </c>
      <c r="L1385" s="38">
        <v>0.0</v>
      </c>
      <c r="M1385" s="176">
        <v>72.0</v>
      </c>
    </row>
    <row r="1386">
      <c r="A1386" s="38">
        <v>1385.0</v>
      </c>
      <c r="B1386" s="7" t="s">
        <v>11451</v>
      </c>
      <c r="C1386" s="7" t="s">
        <v>11452</v>
      </c>
      <c r="D1386" s="171" t="s">
        <v>920</v>
      </c>
      <c r="E1386" s="171"/>
      <c r="F1386" s="128" t="s">
        <v>11407</v>
      </c>
      <c r="G1386" s="38"/>
      <c r="H1386" s="176">
        <v>502.0</v>
      </c>
      <c r="I1386" s="172">
        <v>0.0</v>
      </c>
      <c r="J1386" s="38"/>
      <c r="K1386" s="38" t="s">
        <v>11357</v>
      </c>
      <c r="L1386" s="38">
        <v>0.0</v>
      </c>
      <c r="M1386" s="176">
        <v>72.0</v>
      </c>
    </row>
    <row r="1387">
      <c r="A1387" s="38">
        <v>1386.0</v>
      </c>
      <c r="B1387" s="7" t="s">
        <v>11453</v>
      </c>
      <c r="C1387" s="7" t="s">
        <v>11454</v>
      </c>
      <c r="D1387" s="171" t="s">
        <v>920</v>
      </c>
      <c r="E1387" s="171"/>
      <c r="F1387" s="128" t="s">
        <v>11407</v>
      </c>
      <c r="G1387" s="38"/>
      <c r="H1387" s="176">
        <v>502.0</v>
      </c>
      <c r="I1387" s="172">
        <v>0.0</v>
      </c>
      <c r="J1387" s="38"/>
      <c r="K1387" s="38" t="s">
        <v>11357</v>
      </c>
      <c r="L1387" s="38">
        <v>0.0</v>
      </c>
      <c r="M1387" s="176">
        <v>72.0</v>
      </c>
    </row>
    <row r="1388">
      <c r="A1388" s="38">
        <v>1387.0</v>
      </c>
      <c r="B1388" s="7" t="s">
        <v>11455</v>
      </c>
      <c r="C1388" s="7" t="s">
        <v>11456</v>
      </c>
      <c r="D1388" s="171" t="s">
        <v>920</v>
      </c>
      <c r="E1388" s="171"/>
      <c r="F1388" s="128" t="s">
        <v>11407</v>
      </c>
      <c r="G1388" s="38"/>
      <c r="H1388" s="176">
        <v>500.0</v>
      </c>
      <c r="I1388" s="172">
        <v>0.0</v>
      </c>
      <c r="J1388" s="38"/>
      <c r="K1388" s="38" t="s">
        <v>11357</v>
      </c>
      <c r="L1388" s="38">
        <v>0.0</v>
      </c>
      <c r="M1388" s="176">
        <v>72.0</v>
      </c>
    </row>
    <row r="1389">
      <c r="A1389" s="38">
        <v>1388.0</v>
      </c>
      <c r="B1389" s="7" t="s">
        <v>11457</v>
      </c>
      <c r="C1389" s="7" t="s">
        <v>3251</v>
      </c>
      <c r="D1389" s="171" t="s">
        <v>920</v>
      </c>
      <c r="E1389" s="171"/>
      <c r="F1389" s="128" t="s">
        <v>11407</v>
      </c>
      <c r="G1389" s="38"/>
      <c r="H1389" s="176">
        <v>500.0</v>
      </c>
      <c r="I1389" s="172">
        <v>0.0</v>
      </c>
      <c r="J1389" s="38"/>
      <c r="K1389" s="38" t="s">
        <v>11357</v>
      </c>
      <c r="L1389" s="38">
        <v>0.0</v>
      </c>
      <c r="M1389" s="176">
        <v>72.0</v>
      </c>
    </row>
    <row r="1390">
      <c r="A1390" s="38">
        <v>1389.0</v>
      </c>
      <c r="B1390" s="7" t="s">
        <v>11458</v>
      </c>
      <c r="C1390" s="7" t="s">
        <v>2238</v>
      </c>
      <c r="D1390" s="171" t="s">
        <v>920</v>
      </c>
      <c r="E1390" s="171"/>
      <c r="F1390" s="128" t="s">
        <v>11407</v>
      </c>
      <c r="G1390" s="38"/>
      <c r="H1390" s="176">
        <v>502.0</v>
      </c>
      <c r="I1390" s="172">
        <v>0.0</v>
      </c>
      <c r="J1390" s="38"/>
      <c r="K1390" s="38" t="s">
        <v>11357</v>
      </c>
      <c r="L1390" s="38">
        <v>0.0</v>
      </c>
      <c r="M1390" s="176">
        <v>72.0</v>
      </c>
    </row>
    <row r="1391">
      <c r="A1391" s="38">
        <v>1390.0</v>
      </c>
      <c r="B1391" s="7" t="s">
        <v>11459</v>
      </c>
      <c r="C1391" s="7" t="s">
        <v>11460</v>
      </c>
      <c r="D1391" s="171" t="s">
        <v>920</v>
      </c>
      <c r="E1391" s="171"/>
      <c r="F1391" s="128" t="s">
        <v>11407</v>
      </c>
      <c r="G1391" s="38"/>
      <c r="H1391" s="176">
        <v>502.0</v>
      </c>
      <c r="I1391" s="172">
        <v>0.0</v>
      </c>
      <c r="J1391" s="38"/>
      <c r="K1391" s="38" t="s">
        <v>11357</v>
      </c>
      <c r="L1391" s="38">
        <v>0.0</v>
      </c>
      <c r="M1391" s="176">
        <v>72.0</v>
      </c>
    </row>
    <row r="1392">
      <c r="A1392" s="38">
        <v>1391.0</v>
      </c>
      <c r="B1392" s="7" t="s">
        <v>11437</v>
      </c>
      <c r="C1392" s="7" t="s">
        <v>11461</v>
      </c>
      <c r="D1392" s="171" t="s">
        <v>920</v>
      </c>
      <c r="E1392" s="171"/>
      <c r="F1392" s="128" t="s">
        <v>11407</v>
      </c>
      <c r="G1392" s="38"/>
      <c r="H1392" s="176">
        <v>502.0</v>
      </c>
      <c r="I1392" s="172">
        <v>0.0</v>
      </c>
      <c r="J1392" s="38"/>
      <c r="K1392" s="38" t="s">
        <v>11357</v>
      </c>
      <c r="L1392" s="38">
        <v>0.0</v>
      </c>
      <c r="M1392" s="176">
        <v>72.0</v>
      </c>
    </row>
    <row r="1393">
      <c r="A1393" s="38">
        <v>1392.0</v>
      </c>
      <c r="B1393" s="7" t="s">
        <v>11437</v>
      </c>
      <c r="C1393" s="7" t="s">
        <v>11462</v>
      </c>
      <c r="D1393" s="171" t="s">
        <v>920</v>
      </c>
      <c r="E1393" s="171"/>
      <c r="F1393" s="128" t="s">
        <v>11407</v>
      </c>
      <c r="G1393" s="38"/>
      <c r="H1393" s="176">
        <v>503.0</v>
      </c>
      <c r="I1393" s="172">
        <v>0.0</v>
      </c>
      <c r="J1393" s="38"/>
      <c r="K1393" s="38" t="s">
        <v>11357</v>
      </c>
      <c r="L1393" s="38">
        <v>0.0</v>
      </c>
      <c r="M1393" s="176">
        <v>72.0</v>
      </c>
    </row>
    <row r="1394">
      <c r="A1394" s="38">
        <v>1393.0</v>
      </c>
      <c r="B1394" s="7" t="s">
        <v>11437</v>
      </c>
      <c r="C1394" s="7" t="s">
        <v>11463</v>
      </c>
      <c r="D1394" s="171" t="s">
        <v>920</v>
      </c>
      <c r="E1394" s="171"/>
      <c r="F1394" s="128" t="s">
        <v>11407</v>
      </c>
      <c r="G1394" s="38"/>
      <c r="H1394" s="176">
        <v>502.0</v>
      </c>
      <c r="I1394" s="172">
        <v>0.0</v>
      </c>
      <c r="J1394" s="38"/>
      <c r="K1394" s="38" t="s">
        <v>11357</v>
      </c>
      <c r="L1394" s="38">
        <v>0.0</v>
      </c>
      <c r="M1394" s="176">
        <v>72.0</v>
      </c>
    </row>
    <row r="1395">
      <c r="A1395" s="38">
        <v>1394.0</v>
      </c>
      <c r="B1395" s="7" t="s">
        <v>11464</v>
      </c>
      <c r="C1395" s="7" t="s">
        <v>11465</v>
      </c>
      <c r="D1395" s="171" t="s">
        <v>920</v>
      </c>
      <c r="E1395" s="171"/>
      <c r="F1395" s="128" t="s">
        <v>11407</v>
      </c>
      <c r="G1395" s="38"/>
      <c r="H1395" s="176">
        <v>501.0</v>
      </c>
      <c r="I1395" s="172">
        <v>0.0</v>
      </c>
      <c r="J1395" s="38"/>
      <c r="K1395" s="38" t="s">
        <v>11357</v>
      </c>
      <c r="L1395" s="38">
        <v>0.0</v>
      </c>
      <c r="M1395" s="176">
        <v>72.0</v>
      </c>
    </row>
    <row r="1396">
      <c r="A1396" s="38">
        <v>1395.0</v>
      </c>
      <c r="B1396" s="7" t="s">
        <v>11466</v>
      </c>
      <c r="C1396" s="7" t="s">
        <v>1520</v>
      </c>
      <c r="D1396" s="171" t="s">
        <v>920</v>
      </c>
      <c r="E1396" s="171"/>
      <c r="F1396" s="128" t="s">
        <v>11407</v>
      </c>
      <c r="G1396" s="38"/>
      <c r="H1396" s="176">
        <v>500.0</v>
      </c>
      <c r="I1396" s="172">
        <v>0.0</v>
      </c>
      <c r="J1396" s="38"/>
      <c r="K1396" s="38" t="s">
        <v>11357</v>
      </c>
      <c r="L1396" s="38">
        <v>0.0</v>
      </c>
      <c r="M1396" s="176">
        <v>72.0</v>
      </c>
    </row>
    <row r="1397">
      <c r="A1397" s="38">
        <v>1396.0</v>
      </c>
      <c r="B1397" s="7" t="s">
        <v>11467</v>
      </c>
      <c r="C1397" s="7" t="s">
        <v>11468</v>
      </c>
      <c r="D1397" s="171" t="s">
        <v>920</v>
      </c>
      <c r="E1397" s="171"/>
      <c r="F1397" s="128" t="s">
        <v>11407</v>
      </c>
      <c r="G1397" s="38"/>
      <c r="H1397" s="176">
        <v>504.0</v>
      </c>
      <c r="I1397" s="172">
        <v>0.0</v>
      </c>
      <c r="J1397" s="38"/>
      <c r="K1397" s="38" t="s">
        <v>11357</v>
      </c>
      <c r="L1397" s="38">
        <v>0.0</v>
      </c>
      <c r="M1397" s="176">
        <v>72.0</v>
      </c>
    </row>
    <row r="1398">
      <c r="A1398" s="38">
        <v>1397.0</v>
      </c>
      <c r="B1398" s="7" t="s">
        <v>11469</v>
      </c>
      <c r="C1398" s="7" t="s">
        <v>11470</v>
      </c>
      <c r="D1398" s="171" t="s">
        <v>920</v>
      </c>
      <c r="E1398" s="171"/>
      <c r="F1398" s="128" t="s">
        <v>11407</v>
      </c>
      <c r="G1398" s="38"/>
      <c r="H1398" s="176">
        <v>502.0</v>
      </c>
      <c r="I1398" s="172">
        <v>0.0</v>
      </c>
      <c r="J1398" s="38"/>
      <c r="K1398" s="38" t="s">
        <v>11357</v>
      </c>
      <c r="L1398" s="38">
        <v>0.0</v>
      </c>
      <c r="M1398" s="176">
        <v>72.0</v>
      </c>
    </row>
    <row r="1399">
      <c r="A1399" s="38">
        <v>1398.0</v>
      </c>
      <c r="B1399" s="7" t="s">
        <v>3182</v>
      </c>
      <c r="C1399" s="7" t="s">
        <v>11471</v>
      </c>
      <c r="D1399" s="171" t="s">
        <v>920</v>
      </c>
      <c r="E1399" s="171"/>
      <c r="F1399" s="128" t="s">
        <v>11407</v>
      </c>
      <c r="G1399" s="38"/>
      <c r="H1399" s="176">
        <v>505.0</v>
      </c>
      <c r="I1399" s="172">
        <v>0.0</v>
      </c>
      <c r="J1399" s="38"/>
      <c r="K1399" s="38" t="s">
        <v>11357</v>
      </c>
      <c r="L1399" s="38">
        <v>0.0</v>
      </c>
      <c r="M1399" s="176">
        <v>72.0</v>
      </c>
    </row>
    <row r="1400">
      <c r="A1400" s="38">
        <v>1399.0</v>
      </c>
      <c r="B1400" s="7" t="s">
        <v>11472</v>
      </c>
      <c r="C1400" s="7" t="s">
        <v>3251</v>
      </c>
      <c r="D1400" s="171" t="s">
        <v>920</v>
      </c>
      <c r="E1400" s="171"/>
      <c r="F1400" s="128" t="s">
        <v>11407</v>
      </c>
      <c r="G1400" s="38"/>
      <c r="H1400" s="176">
        <v>502.0</v>
      </c>
      <c r="I1400" s="172">
        <v>0.0</v>
      </c>
      <c r="J1400" s="38"/>
      <c r="K1400" s="38" t="s">
        <v>11357</v>
      </c>
      <c r="L1400" s="38">
        <v>0.0</v>
      </c>
      <c r="M1400" s="176">
        <v>72.0</v>
      </c>
    </row>
    <row r="1401">
      <c r="A1401" s="38">
        <v>1400.0</v>
      </c>
      <c r="B1401" s="7" t="s">
        <v>11473</v>
      </c>
      <c r="C1401" s="7" t="s">
        <v>11474</v>
      </c>
      <c r="D1401" s="171" t="s">
        <v>920</v>
      </c>
      <c r="E1401" s="171"/>
      <c r="F1401" s="128" t="s">
        <v>11407</v>
      </c>
      <c r="G1401" s="38"/>
      <c r="H1401" s="176">
        <v>505.0</v>
      </c>
      <c r="I1401" s="172">
        <v>0.0</v>
      </c>
      <c r="J1401" s="38"/>
      <c r="K1401" s="38" t="s">
        <v>11357</v>
      </c>
      <c r="L1401" s="38">
        <v>0.0</v>
      </c>
      <c r="M1401" s="176">
        <v>72.0</v>
      </c>
    </row>
    <row r="1402">
      <c r="A1402" s="38">
        <v>1401.0</v>
      </c>
      <c r="B1402" s="7" t="s">
        <v>11475</v>
      </c>
      <c r="C1402" s="7" t="s">
        <v>11476</v>
      </c>
      <c r="D1402" s="171" t="s">
        <v>920</v>
      </c>
      <c r="E1402" s="171"/>
      <c r="F1402" s="128" t="s">
        <v>11407</v>
      </c>
      <c r="G1402" s="38"/>
      <c r="H1402" s="176">
        <v>503.0</v>
      </c>
      <c r="I1402" s="172">
        <v>0.0</v>
      </c>
      <c r="J1402" s="38"/>
      <c r="K1402" s="38" t="s">
        <v>11357</v>
      </c>
      <c r="L1402" s="38">
        <v>0.0</v>
      </c>
      <c r="M1402" s="176">
        <v>72.0</v>
      </c>
    </row>
    <row r="1403">
      <c r="A1403" s="38">
        <v>1402.0</v>
      </c>
      <c r="B1403" s="7" t="s">
        <v>11477</v>
      </c>
      <c r="C1403" s="7" t="s">
        <v>11478</v>
      </c>
      <c r="D1403" s="171" t="s">
        <v>920</v>
      </c>
      <c r="E1403" s="171"/>
      <c r="F1403" s="128" t="s">
        <v>11407</v>
      </c>
      <c r="G1403" s="38"/>
      <c r="H1403" s="176">
        <v>500.0</v>
      </c>
      <c r="I1403" s="172">
        <v>0.0</v>
      </c>
      <c r="J1403" s="38"/>
      <c r="K1403" s="38" t="s">
        <v>11357</v>
      </c>
      <c r="L1403" s="38">
        <v>0.0</v>
      </c>
      <c r="M1403" s="176">
        <v>72.0</v>
      </c>
    </row>
    <row r="1404">
      <c r="A1404" s="38">
        <v>1403.0</v>
      </c>
      <c r="B1404" s="38" t="s">
        <v>1488</v>
      </c>
      <c r="C1404" s="38" t="s">
        <v>11479</v>
      </c>
      <c r="D1404" s="171" t="s">
        <v>920</v>
      </c>
      <c r="E1404" s="171"/>
      <c r="F1404" s="38" t="s">
        <v>11036</v>
      </c>
      <c r="G1404" s="38" t="s">
        <v>11480</v>
      </c>
      <c r="H1404" s="38">
        <v>453.0</v>
      </c>
      <c r="I1404" s="172">
        <v>0.0</v>
      </c>
      <c r="J1404" s="38"/>
      <c r="K1404" s="38"/>
      <c r="L1404" s="38">
        <v>0.0</v>
      </c>
      <c r="M1404" s="38">
        <v>299.0</v>
      </c>
    </row>
    <row r="1405">
      <c r="A1405" s="38">
        <v>1404.0</v>
      </c>
      <c r="B1405" s="38" t="s">
        <v>1488</v>
      </c>
      <c r="C1405" s="38" t="s">
        <v>11479</v>
      </c>
      <c r="D1405" s="171" t="s">
        <v>920</v>
      </c>
      <c r="E1405" s="171"/>
      <c r="F1405" s="38" t="s">
        <v>11036</v>
      </c>
      <c r="G1405" s="38" t="s">
        <v>11480</v>
      </c>
      <c r="H1405" s="38">
        <v>468.0</v>
      </c>
      <c r="I1405" s="172">
        <v>0.0</v>
      </c>
      <c r="J1405" s="38"/>
      <c r="K1405" s="38"/>
      <c r="L1405" s="38">
        <v>0.0</v>
      </c>
      <c r="M1405" s="38">
        <v>299.0</v>
      </c>
    </row>
    <row r="1406">
      <c r="A1406" s="38">
        <v>1405.0</v>
      </c>
      <c r="B1406" s="38" t="s">
        <v>1488</v>
      </c>
      <c r="C1406" s="38" t="s">
        <v>11479</v>
      </c>
      <c r="D1406" s="171" t="s">
        <v>920</v>
      </c>
      <c r="E1406" s="171"/>
      <c r="F1406" s="38" t="s">
        <v>11481</v>
      </c>
      <c r="G1406" s="38" t="s">
        <v>11042</v>
      </c>
      <c r="H1406" s="38">
        <v>506.0</v>
      </c>
      <c r="I1406" s="172">
        <v>0.0</v>
      </c>
      <c r="J1406" s="38"/>
      <c r="K1406" s="38"/>
      <c r="L1406" s="38">
        <v>0.0</v>
      </c>
      <c r="M1406" s="38">
        <v>299.0</v>
      </c>
    </row>
    <row r="1407">
      <c r="A1407" s="38">
        <v>1406.0</v>
      </c>
      <c r="B1407" s="38" t="s">
        <v>1488</v>
      </c>
      <c r="C1407" s="38" t="s">
        <v>11479</v>
      </c>
      <c r="D1407" s="171" t="s">
        <v>920</v>
      </c>
      <c r="E1407" s="171"/>
      <c r="F1407" s="38" t="s">
        <v>11036</v>
      </c>
      <c r="G1407" s="38" t="s">
        <v>11042</v>
      </c>
      <c r="H1407" s="38">
        <v>519.0</v>
      </c>
      <c r="I1407" s="172">
        <v>0.0</v>
      </c>
      <c r="J1407" s="38"/>
      <c r="K1407" s="38"/>
      <c r="L1407" s="38">
        <v>0.0</v>
      </c>
      <c r="M1407" s="38">
        <v>299.0</v>
      </c>
    </row>
    <row r="1408">
      <c r="A1408" s="38">
        <v>1407.0</v>
      </c>
      <c r="B1408" s="38" t="s">
        <v>1488</v>
      </c>
      <c r="C1408" s="38" t="s">
        <v>11479</v>
      </c>
      <c r="D1408" s="171" t="s">
        <v>920</v>
      </c>
      <c r="E1408" s="171"/>
      <c r="F1408" s="38" t="s">
        <v>11034</v>
      </c>
      <c r="G1408" s="38"/>
      <c r="H1408" s="38">
        <v>504.0</v>
      </c>
      <c r="I1408" s="172">
        <v>0.0</v>
      </c>
      <c r="J1408" s="38"/>
      <c r="K1408" s="38"/>
      <c r="L1408" s="38">
        <v>0.0</v>
      </c>
      <c r="M1408" s="38">
        <v>299.0</v>
      </c>
    </row>
    <row r="1409">
      <c r="A1409" s="38">
        <v>1408.0</v>
      </c>
      <c r="B1409" s="38" t="s">
        <v>1488</v>
      </c>
      <c r="C1409" s="38" t="s">
        <v>11482</v>
      </c>
      <c r="D1409" s="171" t="s">
        <v>920</v>
      </c>
      <c r="E1409" s="171"/>
      <c r="F1409" s="38" t="s">
        <v>11036</v>
      </c>
      <c r="G1409" s="38" t="s">
        <v>11038</v>
      </c>
      <c r="H1409" s="38">
        <v>452.0</v>
      </c>
      <c r="I1409" s="172">
        <v>0.0</v>
      </c>
      <c r="J1409" s="38"/>
      <c r="K1409" s="38"/>
      <c r="L1409" s="38">
        <v>0.0</v>
      </c>
      <c r="M1409" s="38">
        <v>299.0</v>
      </c>
    </row>
    <row r="1410">
      <c r="A1410" s="38">
        <v>1409.0</v>
      </c>
      <c r="B1410" s="38" t="s">
        <v>1488</v>
      </c>
      <c r="C1410" s="38" t="s">
        <v>11482</v>
      </c>
      <c r="D1410" s="171" t="s">
        <v>920</v>
      </c>
      <c r="E1410" s="171"/>
      <c r="F1410" s="38" t="s">
        <v>11481</v>
      </c>
      <c r="G1410" s="38" t="s">
        <v>11042</v>
      </c>
      <c r="H1410" s="38">
        <v>504.0</v>
      </c>
      <c r="I1410" s="172">
        <v>0.0</v>
      </c>
      <c r="J1410" s="38"/>
      <c r="K1410" s="38"/>
      <c r="L1410" s="38">
        <v>0.0</v>
      </c>
      <c r="M1410" s="38">
        <v>299.0</v>
      </c>
    </row>
    <row r="1411">
      <c r="A1411" s="38">
        <v>1410.0</v>
      </c>
      <c r="B1411" s="38" t="s">
        <v>1488</v>
      </c>
      <c r="C1411" s="38" t="s">
        <v>11482</v>
      </c>
      <c r="D1411" s="171" t="s">
        <v>920</v>
      </c>
      <c r="E1411" s="171"/>
      <c r="F1411" s="38" t="s">
        <v>11481</v>
      </c>
      <c r="G1411" s="38" t="s">
        <v>11042</v>
      </c>
      <c r="H1411" s="38">
        <v>519.0</v>
      </c>
      <c r="I1411" s="172">
        <v>0.0</v>
      </c>
      <c r="J1411" s="38"/>
      <c r="K1411" s="38"/>
      <c r="L1411" s="38">
        <v>0.0</v>
      </c>
      <c r="M1411" s="38">
        <v>299.0</v>
      </c>
    </row>
    <row r="1412">
      <c r="A1412" s="38">
        <v>1411.0</v>
      </c>
      <c r="B1412" s="38" t="s">
        <v>1488</v>
      </c>
      <c r="C1412" s="38" t="s">
        <v>11482</v>
      </c>
      <c r="D1412" s="171" t="s">
        <v>920</v>
      </c>
      <c r="E1412" s="171"/>
      <c r="F1412" s="38" t="s">
        <v>11483</v>
      </c>
      <c r="G1412" s="38" t="s">
        <v>11038</v>
      </c>
      <c r="H1412" s="38">
        <v>503.0</v>
      </c>
      <c r="I1412" s="172">
        <v>0.0</v>
      </c>
      <c r="J1412" s="38"/>
      <c r="K1412" s="38"/>
      <c r="L1412" s="38">
        <v>0.0</v>
      </c>
      <c r="M1412" s="38">
        <v>299.0</v>
      </c>
    </row>
    <row r="1413">
      <c r="A1413" s="38">
        <v>1412.0</v>
      </c>
      <c r="B1413" s="38" t="s">
        <v>1488</v>
      </c>
      <c r="C1413" s="38" t="s">
        <v>11484</v>
      </c>
      <c r="D1413" s="171" t="s">
        <v>920</v>
      </c>
      <c r="E1413" s="171"/>
      <c r="F1413" s="38" t="s">
        <v>11036</v>
      </c>
      <c r="G1413" s="38" t="s">
        <v>11038</v>
      </c>
      <c r="H1413" s="38">
        <v>467.0</v>
      </c>
      <c r="I1413" s="172">
        <v>0.0</v>
      </c>
      <c r="J1413" s="38"/>
      <c r="K1413" s="38"/>
      <c r="L1413" s="38">
        <v>0.0</v>
      </c>
      <c r="M1413" s="38">
        <v>299.0</v>
      </c>
    </row>
    <row r="1414">
      <c r="A1414" s="38">
        <v>1413.0</v>
      </c>
      <c r="B1414" s="38" t="s">
        <v>1488</v>
      </c>
      <c r="C1414" s="38" t="s">
        <v>11484</v>
      </c>
      <c r="D1414" s="171" t="s">
        <v>920</v>
      </c>
      <c r="E1414" s="171"/>
      <c r="F1414" s="38" t="s">
        <v>11036</v>
      </c>
      <c r="G1414" s="38" t="s">
        <v>11042</v>
      </c>
      <c r="H1414" s="38">
        <v>402.0</v>
      </c>
      <c r="I1414" s="172">
        <v>0.0</v>
      </c>
      <c r="J1414" s="38"/>
      <c r="K1414" s="38"/>
      <c r="L1414" s="38">
        <v>0.0</v>
      </c>
      <c r="M1414" s="38">
        <v>299.0</v>
      </c>
    </row>
    <row r="1415">
      <c r="A1415" s="38">
        <v>1414.0</v>
      </c>
      <c r="B1415" s="38" t="s">
        <v>1488</v>
      </c>
      <c r="C1415" s="38" t="s">
        <v>11484</v>
      </c>
      <c r="D1415" s="171" t="s">
        <v>920</v>
      </c>
      <c r="E1415" s="171"/>
      <c r="F1415" s="38" t="s">
        <v>11036</v>
      </c>
      <c r="G1415" s="38" t="s">
        <v>11042</v>
      </c>
      <c r="H1415" s="38">
        <v>516.0</v>
      </c>
      <c r="I1415" s="172">
        <v>0.0</v>
      </c>
      <c r="J1415" s="38"/>
      <c r="K1415" s="38"/>
      <c r="L1415" s="38">
        <v>0.0</v>
      </c>
      <c r="M1415" s="38">
        <v>299.0</v>
      </c>
    </row>
    <row r="1416">
      <c r="A1416" s="38">
        <v>1415.0</v>
      </c>
      <c r="B1416" s="38" t="s">
        <v>1488</v>
      </c>
      <c r="C1416" s="38" t="s">
        <v>11484</v>
      </c>
      <c r="D1416" s="171" t="s">
        <v>920</v>
      </c>
      <c r="E1416" s="171"/>
      <c r="F1416" s="38" t="s">
        <v>11034</v>
      </c>
      <c r="G1416" s="38"/>
      <c r="H1416" s="38">
        <v>501.0</v>
      </c>
      <c r="I1416" s="172">
        <v>0.0</v>
      </c>
      <c r="J1416" s="38"/>
      <c r="K1416" s="38"/>
      <c r="L1416" s="38">
        <v>0.0</v>
      </c>
      <c r="M1416" s="38">
        <v>299.0</v>
      </c>
    </row>
    <row r="1417">
      <c r="A1417" s="38">
        <v>1416.0</v>
      </c>
      <c r="B1417" s="38" t="s">
        <v>11485</v>
      </c>
      <c r="C1417" s="39" t="s">
        <v>11486</v>
      </c>
      <c r="D1417" s="171" t="s">
        <v>920</v>
      </c>
      <c r="E1417" s="171"/>
      <c r="F1417" s="38" t="s">
        <v>11036</v>
      </c>
      <c r="G1417" s="38" t="s">
        <v>11038</v>
      </c>
      <c r="H1417" s="38">
        <v>441.0</v>
      </c>
      <c r="I1417" s="172">
        <v>0.0</v>
      </c>
      <c r="J1417" s="38"/>
      <c r="K1417" s="38"/>
      <c r="L1417" s="38">
        <v>0.0</v>
      </c>
      <c r="M1417" s="38">
        <v>299.0</v>
      </c>
    </row>
    <row r="1418">
      <c r="A1418" s="38">
        <v>1417.0</v>
      </c>
      <c r="B1418" s="38" t="s">
        <v>11485</v>
      </c>
      <c r="C1418" s="39" t="s">
        <v>11486</v>
      </c>
      <c r="D1418" s="171" t="s">
        <v>920</v>
      </c>
      <c r="E1418" s="171"/>
      <c r="F1418" s="38" t="s">
        <v>11036</v>
      </c>
      <c r="G1418" s="38" t="s">
        <v>11042</v>
      </c>
      <c r="H1418" s="38">
        <v>506.0</v>
      </c>
      <c r="I1418" s="172">
        <v>0.0</v>
      </c>
      <c r="J1418" s="38"/>
      <c r="K1418" s="38"/>
      <c r="L1418" s="38">
        <v>0.0</v>
      </c>
      <c r="M1418" s="38">
        <v>299.0</v>
      </c>
    </row>
    <row r="1419">
      <c r="A1419" s="38">
        <v>1418.0</v>
      </c>
      <c r="B1419" s="38" t="s">
        <v>11485</v>
      </c>
      <c r="C1419" s="39" t="s">
        <v>11486</v>
      </c>
      <c r="D1419" s="171" t="s">
        <v>920</v>
      </c>
      <c r="E1419" s="171"/>
      <c r="F1419" s="38" t="s">
        <v>11036</v>
      </c>
      <c r="G1419" s="38" t="s">
        <v>11042</v>
      </c>
      <c r="H1419" s="38">
        <v>520.0</v>
      </c>
      <c r="I1419" s="172">
        <v>0.0</v>
      </c>
      <c r="J1419" s="38"/>
      <c r="K1419" s="38"/>
      <c r="L1419" s="38">
        <v>0.0</v>
      </c>
      <c r="M1419" s="38">
        <v>299.0</v>
      </c>
    </row>
    <row r="1420">
      <c r="A1420" s="38">
        <v>1419.0</v>
      </c>
      <c r="B1420" s="38" t="s">
        <v>11485</v>
      </c>
      <c r="C1420" s="39" t="s">
        <v>11486</v>
      </c>
      <c r="D1420" s="171" t="s">
        <v>920</v>
      </c>
      <c r="E1420" s="171"/>
      <c r="F1420" s="38" t="s">
        <v>11034</v>
      </c>
      <c r="G1420" s="38"/>
      <c r="H1420" s="38">
        <v>502.0</v>
      </c>
      <c r="I1420" s="172">
        <v>0.0</v>
      </c>
      <c r="J1420" s="38"/>
      <c r="K1420" s="38"/>
      <c r="L1420" s="38">
        <v>0.0</v>
      </c>
      <c r="M1420" s="38">
        <v>299.0</v>
      </c>
    </row>
    <row r="1421">
      <c r="A1421" s="38">
        <v>1420.0</v>
      </c>
      <c r="B1421" s="38" t="s">
        <v>11485</v>
      </c>
      <c r="C1421" s="38" t="s">
        <v>11487</v>
      </c>
      <c r="D1421" s="171" t="s">
        <v>920</v>
      </c>
      <c r="E1421" s="171"/>
      <c r="F1421" s="38" t="s">
        <v>11036</v>
      </c>
      <c r="G1421" s="38" t="s">
        <v>11038</v>
      </c>
      <c r="H1421" s="38">
        <v>442.0</v>
      </c>
      <c r="I1421" s="172">
        <v>0.0</v>
      </c>
      <c r="J1421" s="38"/>
      <c r="K1421" s="38"/>
      <c r="L1421" s="38">
        <v>0.0</v>
      </c>
      <c r="M1421" s="38">
        <v>299.0</v>
      </c>
    </row>
    <row r="1422">
      <c r="A1422" s="38">
        <v>1421.0</v>
      </c>
      <c r="B1422" s="38" t="s">
        <v>11485</v>
      </c>
      <c r="C1422" s="38" t="s">
        <v>11487</v>
      </c>
      <c r="D1422" s="171" t="s">
        <v>920</v>
      </c>
      <c r="E1422" s="171"/>
      <c r="F1422" s="38" t="s">
        <v>11036</v>
      </c>
      <c r="G1422" s="38" t="s">
        <v>11042</v>
      </c>
      <c r="H1422" s="38">
        <v>501.0</v>
      </c>
      <c r="I1422" s="172">
        <v>0.0</v>
      </c>
      <c r="J1422" s="38"/>
      <c r="K1422" s="38"/>
      <c r="L1422" s="38">
        <v>0.0</v>
      </c>
      <c r="M1422" s="38">
        <v>299.0</v>
      </c>
    </row>
    <row r="1423">
      <c r="A1423" s="38">
        <v>1422.0</v>
      </c>
      <c r="B1423" s="38" t="s">
        <v>11485</v>
      </c>
      <c r="C1423" s="38" t="s">
        <v>11487</v>
      </c>
      <c r="D1423" s="171" t="s">
        <v>920</v>
      </c>
      <c r="E1423" s="171"/>
      <c r="F1423" s="38" t="s">
        <v>11036</v>
      </c>
      <c r="G1423" s="38" t="s">
        <v>11042</v>
      </c>
      <c r="H1423" s="38">
        <v>512.0</v>
      </c>
      <c r="I1423" s="172">
        <v>0.0</v>
      </c>
      <c r="J1423" s="38"/>
      <c r="K1423" s="38"/>
      <c r="L1423" s="38">
        <v>0.0</v>
      </c>
      <c r="M1423" s="38">
        <v>299.0</v>
      </c>
    </row>
    <row r="1424">
      <c r="A1424" s="38">
        <v>1423.0</v>
      </c>
      <c r="B1424" s="38" t="s">
        <v>11485</v>
      </c>
      <c r="C1424" s="38" t="s">
        <v>11487</v>
      </c>
      <c r="D1424" s="171" t="s">
        <v>920</v>
      </c>
      <c r="E1424" s="171"/>
      <c r="F1424" s="38" t="s">
        <v>11036</v>
      </c>
      <c r="G1424" s="38" t="s">
        <v>11042</v>
      </c>
      <c r="H1424" s="38">
        <v>521.0</v>
      </c>
      <c r="I1424" s="172">
        <v>0.0</v>
      </c>
      <c r="J1424" s="38"/>
      <c r="K1424" s="38"/>
      <c r="L1424" s="38">
        <v>0.0</v>
      </c>
      <c r="M1424" s="38">
        <v>299.0</v>
      </c>
    </row>
    <row r="1425">
      <c r="A1425" s="38">
        <v>1424.0</v>
      </c>
      <c r="B1425" s="38" t="s">
        <v>11485</v>
      </c>
      <c r="C1425" s="38" t="s">
        <v>11487</v>
      </c>
      <c r="D1425" s="171" t="s">
        <v>920</v>
      </c>
      <c r="E1425" s="171"/>
      <c r="F1425" s="38" t="s">
        <v>11034</v>
      </c>
      <c r="G1425" s="38"/>
      <c r="H1425" s="38">
        <v>504.0</v>
      </c>
      <c r="I1425" s="172">
        <v>0.0</v>
      </c>
      <c r="J1425" s="38"/>
      <c r="K1425" s="38"/>
      <c r="L1425" s="38">
        <v>0.0</v>
      </c>
      <c r="M1425" s="38">
        <v>299.0</v>
      </c>
    </row>
    <row r="1426">
      <c r="A1426" s="38">
        <v>1425.0</v>
      </c>
      <c r="B1426" s="38" t="s">
        <v>11488</v>
      </c>
      <c r="C1426" s="39" t="s">
        <v>11489</v>
      </c>
      <c r="D1426" s="171" t="s">
        <v>920</v>
      </c>
      <c r="E1426" s="171"/>
      <c r="F1426" s="38" t="s">
        <v>11036</v>
      </c>
      <c r="G1426" s="38" t="s">
        <v>11038</v>
      </c>
      <c r="H1426" s="38">
        <v>420.0</v>
      </c>
      <c r="I1426" s="172">
        <v>0.0</v>
      </c>
      <c r="J1426" s="38"/>
      <c r="K1426" s="38"/>
      <c r="L1426" s="38">
        <v>0.0</v>
      </c>
      <c r="M1426" s="38">
        <v>299.0</v>
      </c>
    </row>
    <row r="1427">
      <c r="A1427" s="38">
        <v>1426.0</v>
      </c>
      <c r="B1427" s="38" t="s">
        <v>11488</v>
      </c>
      <c r="C1427" s="39" t="s">
        <v>11489</v>
      </c>
      <c r="D1427" s="171" t="s">
        <v>920</v>
      </c>
      <c r="E1427" s="171"/>
      <c r="F1427" s="38" t="s">
        <v>11036</v>
      </c>
      <c r="G1427" s="38" t="s">
        <v>11042</v>
      </c>
      <c r="H1427" s="38">
        <v>485.0</v>
      </c>
      <c r="I1427" s="172">
        <v>0.0</v>
      </c>
      <c r="J1427" s="38"/>
      <c r="K1427" s="38"/>
      <c r="L1427" s="38">
        <v>0.0</v>
      </c>
      <c r="M1427" s="38">
        <v>299.0</v>
      </c>
    </row>
    <row r="1428">
      <c r="A1428" s="38">
        <v>1427.0</v>
      </c>
      <c r="B1428" s="38" t="s">
        <v>11488</v>
      </c>
      <c r="C1428" s="39" t="s">
        <v>11489</v>
      </c>
      <c r="D1428" s="171" t="s">
        <v>920</v>
      </c>
      <c r="E1428" s="171"/>
      <c r="F1428" s="38" t="s">
        <v>11036</v>
      </c>
      <c r="G1428" s="38" t="s">
        <v>11042</v>
      </c>
      <c r="H1428" s="38">
        <v>500.0</v>
      </c>
      <c r="I1428" s="172">
        <v>0.0</v>
      </c>
      <c r="J1428" s="38"/>
      <c r="K1428" s="38"/>
      <c r="L1428" s="38">
        <v>0.0</v>
      </c>
      <c r="M1428" s="38">
        <v>299.0</v>
      </c>
    </row>
    <row r="1429">
      <c r="A1429" s="38">
        <v>1428.0</v>
      </c>
      <c r="B1429" s="38" t="s">
        <v>11488</v>
      </c>
      <c r="C1429" s="39" t="s">
        <v>11489</v>
      </c>
      <c r="D1429" s="171" t="s">
        <v>920</v>
      </c>
      <c r="E1429" s="171"/>
      <c r="F1429" s="38" t="s">
        <v>11036</v>
      </c>
      <c r="G1429" s="38" t="s">
        <v>11042</v>
      </c>
      <c r="H1429" s="38">
        <v>520.0</v>
      </c>
      <c r="I1429" s="172">
        <v>0.0</v>
      </c>
      <c r="J1429" s="38"/>
      <c r="K1429" s="38"/>
      <c r="L1429" s="38">
        <v>0.0</v>
      </c>
      <c r="M1429" s="38">
        <v>299.0</v>
      </c>
    </row>
    <row r="1430">
      <c r="A1430" s="38">
        <v>1429.0</v>
      </c>
      <c r="B1430" s="38" t="s">
        <v>11488</v>
      </c>
      <c r="C1430" s="39" t="s">
        <v>11489</v>
      </c>
      <c r="D1430" s="171" t="s">
        <v>920</v>
      </c>
      <c r="E1430" s="171"/>
      <c r="F1430" s="38" t="s">
        <v>11034</v>
      </c>
      <c r="G1430" s="38"/>
      <c r="H1430" s="38">
        <v>497.0</v>
      </c>
      <c r="I1430" s="172">
        <v>0.0</v>
      </c>
      <c r="J1430" s="38"/>
      <c r="K1430" s="38"/>
      <c r="L1430" s="38">
        <v>0.0</v>
      </c>
      <c r="M1430" s="38">
        <v>299.0</v>
      </c>
    </row>
    <row r="1431">
      <c r="A1431" s="38">
        <v>1430.0</v>
      </c>
      <c r="B1431" s="38" t="s">
        <v>11490</v>
      </c>
      <c r="C1431" s="39" t="s">
        <v>11491</v>
      </c>
      <c r="D1431" s="171" t="s">
        <v>920</v>
      </c>
      <c r="E1431" s="171"/>
      <c r="F1431" s="38" t="s">
        <v>11036</v>
      </c>
      <c r="G1431" s="38" t="s">
        <v>11038</v>
      </c>
      <c r="H1431" s="38">
        <v>466.0</v>
      </c>
      <c r="I1431" s="172">
        <v>0.0</v>
      </c>
      <c r="J1431" s="38"/>
      <c r="K1431" s="38"/>
      <c r="L1431" s="38">
        <v>0.0</v>
      </c>
      <c r="M1431" s="38">
        <v>299.0</v>
      </c>
    </row>
    <row r="1432">
      <c r="A1432" s="38">
        <v>1431.0</v>
      </c>
      <c r="B1432" s="38" t="s">
        <v>11490</v>
      </c>
      <c r="C1432" s="39" t="s">
        <v>11491</v>
      </c>
      <c r="D1432" s="171" t="s">
        <v>920</v>
      </c>
      <c r="E1432" s="171"/>
      <c r="F1432" s="38" t="s">
        <v>11036</v>
      </c>
      <c r="G1432" s="38" t="s">
        <v>11042</v>
      </c>
      <c r="H1432" s="38">
        <v>493.0</v>
      </c>
      <c r="I1432" s="172">
        <v>0.0</v>
      </c>
      <c r="J1432" s="38"/>
      <c r="K1432" s="38"/>
      <c r="L1432" s="38">
        <v>0.0</v>
      </c>
      <c r="M1432" s="38">
        <v>299.0</v>
      </c>
    </row>
    <row r="1433">
      <c r="A1433" s="38">
        <v>1432.0</v>
      </c>
      <c r="B1433" s="38" t="s">
        <v>11490</v>
      </c>
      <c r="C1433" s="39" t="s">
        <v>11491</v>
      </c>
      <c r="D1433" s="171" t="s">
        <v>920</v>
      </c>
      <c r="E1433" s="171"/>
      <c r="F1433" s="38" t="s">
        <v>11036</v>
      </c>
      <c r="G1433" s="38" t="s">
        <v>11042</v>
      </c>
      <c r="H1433" s="38">
        <v>507.0</v>
      </c>
      <c r="I1433" s="172">
        <v>0.0</v>
      </c>
      <c r="J1433" s="38"/>
      <c r="K1433" s="38"/>
      <c r="L1433" s="38">
        <v>0.0</v>
      </c>
      <c r="M1433" s="38">
        <v>299.0</v>
      </c>
    </row>
    <row r="1434">
      <c r="A1434" s="38">
        <v>1433.0</v>
      </c>
      <c r="B1434" s="38" t="s">
        <v>11490</v>
      </c>
      <c r="C1434" s="39" t="s">
        <v>11491</v>
      </c>
      <c r="D1434" s="171" t="s">
        <v>920</v>
      </c>
      <c r="E1434" s="171"/>
      <c r="F1434" s="38" t="s">
        <v>11036</v>
      </c>
      <c r="G1434" s="38" t="s">
        <v>11042</v>
      </c>
      <c r="H1434" s="38">
        <v>520.0</v>
      </c>
      <c r="I1434" s="172">
        <v>0.0</v>
      </c>
      <c r="J1434" s="38"/>
      <c r="K1434" s="38"/>
      <c r="L1434" s="38">
        <v>0.0</v>
      </c>
      <c r="M1434" s="38">
        <v>299.0</v>
      </c>
    </row>
    <row r="1435">
      <c r="A1435" s="38">
        <v>1434.0</v>
      </c>
      <c r="B1435" s="38" t="s">
        <v>11490</v>
      </c>
      <c r="C1435" s="39" t="s">
        <v>11491</v>
      </c>
      <c r="D1435" s="171" t="s">
        <v>920</v>
      </c>
      <c r="E1435" s="171"/>
      <c r="F1435" s="38" t="s">
        <v>11034</v>
      </c>
      <c r="G1435" s="38"/>
      <c r="H1435" s="38">
        <v>505.0</v>
      </c>
      <c r="I1435" s="172">
        <v>0.0</v>
      </c>
      <c r="J1435" s="38"/>
      <c r="K1435" s="38"/>
      <c r="L1435" s="38">
        <v>0.0</v>
      </c>
      <c r="M1435" s="38">
        <v>299.0</v>
      </c>
    </row>
    <row r="1436">
      <c r="A1436" s="38">
        <v>1435.0</v>
      </c>
      <c r="B1436" s="38" t="s">
        <v>11403</v>
      </c>
      <c r="C1436" s="38" t="s">
        <v>11404</v>
      </c>
      <c r="D1436" s="171" t="s">
        <v>920</v>
      </c>
      <c r="E1436" s="171"/>
      <c r="F1436" s="38" t="s">
        <v>11036</v>
      </c>
      <c r="G1436" s="38" t="s">
        <v>919</v>
      </c>
      <c r="H1436" s="38">
        <v>558.0</v>
      </c>
      <c r="I1436" s="172">
        <v>0.0</v>
      </c>
      <c r="J1436" s="38"/>
      <c r="K1436" s="38"/>
      <c r="L1436" s="38">
        <v>0.0</v>
      </c>
      <c r="M1436" s="38">
        <v>171.0</v>
      </c>
    </row>
    <row r="1437">
      <c r="A1437" s="38">
        <v>1436.0</v>
      </c>
      <c r="B1437" s="38" t="s">
        <v>11492</v>
      </c>
      <c r="C1437" s="38" t="s">
        <v>11493</v>
      </c>
      <c r="D1437" s="171" t="s">
        <v>920</v>
      </c>
      <c r="E1437" s="171"/>
      <c r="F1437" s="38" t="s">
        <v>11036</v>
      </c>
      <c r="G1437" s="38" t="s">
        <v>3272</v>
      </c>
      <c r="H1437" s="38">
        <v>409.0</v>
      </c>
      <c r="I1437" s="172">
        <v>0.0</v>
      </c>
      <c r="J1437" s="38"/>
      <c r="K1437" s="38"/>
      <c r="L1437" s="38">
        <v>0.0</v>
      </c>
      <c r="M1437" s="38">
        <v>171.0</v>
      </c>
    </row>
    <row r="1438">
      <c r="A1438" s="38">
        <v>1437.0</v>
      </c>
      <c r="B1438" s="38" t="s">
        <v>11492</v>
      </c>
      <c r="C1438" s="38" t="s">
        <v>11493</v>
      </c>
      <c r="D1438" s="171" t="s">
        <v>920</v>
      </c>
      <c r="E1438" s="171"/>
      <c r="F1438" s="38" t="s">
        <v>11036</v>
      </c>
      <c r="G1438" s="38" t="s">
        <v>919</v>
      </c>
      <c r="H1438" s="38">
        <v>558.0</v>
      </c>
      <c r="I1438" s="172">
        <v>0.0</v>
      </c>
      <c r="J1438" s="38"/>
      <c r="K1438" s="38"/>
      <c r="L1438" s="38">
        <v>0.0</v>
      </c>
      <c r="M1438" s="38">
        <v>171.0</v>
      </c>
    </row>
    <row r="1439">
      <c r="A1439" s="38">
        <v>1438.0</v>
      </c>
      <c r="B1439" s="38" t="s">
        <v>11494</v>
      </c>
      <c r="C1439" s="38" t="s">
        <v>11495</v>
      </c>
      <c r="D1439" s="171" t="s">
        <v>920</v>
      </c>
      <c r="E1439" s="171"/>
      <c r="F1439" s="38" t="s">
        <v>11036</v>
      </c>
      <c r="G1439" s="38" t="s">
        <v>3272</v>
      </c>
      <c r="H1439" s="38">
        <v>409.0</v>
      </c>
      <c r="I1439" s="172">
        <v>0.0</v>
      </c>
      <c r="J1439" s="38"/>
      <c r="K1439" s="38"/>
      <c r="L1439" s="38">
        <v>0.0</v>
      </c>
      <c r="M1439" s="38">
        <v>171.0</v>
      </c>
    </row>
    <row r="1440">
      <c r="A1440" s="38">
        <v>1439.0</v>
      </c>
      <c r="B1440" s="38" t="s">
        <v>11494</v>
      </c>
      <c r="C1440" s="38" t="s">
        <v>11495</v>
      </c>
      <c r="D1440" s="171" t="s">
        <v>920</v>
      </c>
      <c r="E1440" s="171"/>
      <c r="F1440" s="38" t="s">
        <v>11036</v>
      </c>
      <c r="G1440" s="38" t="s">
        <v>919</v>
      </c>
      <c r="H1440" s="38">
        <v>543.0</v>
      </c>
      <c r="I1440" s="172">
        <v>0.0</v>
      </c>
      <c r="J1440" s="38"/>
      <c r="K1440" s="38"/>
      <c r="L1440" s="38">
        <v>0.0</v>
      </c>
      <c r="M1440" s="38">
        <v>171.0</v>
      </c>
    </row>
    <row r="1441">
      <c r="A1441" s="38">
        <v>1440.0</v>
      </c>
      <c r="B1441" s="38" t="s">
        <v>11494</v>
      </c>
      <c r="C1441" s="38" t="s">
        <v>11496</v>
      </c>
      <c r="D1441" s="171" t="s">
        <v>920</v>
      </c>
      <c r="E1441" s="171"/>
      <c r="F1441" s="38" t="s">
        <v>11036</v>
      </c>
      <c r="G1441" s="38" t="s">
        <v>919</v>
      </c>
      <c r="H1441" s="38">
        <v>543.0</v>
      </c>
      <c r="I1441" s="172">
        <v>0.0</v>
      </c>
      <c r="J1441" s="38"/>
      <c r="K1441" s="38"/>
      <c r="L1441" s="38">
        <v>0.0</v>
      </c>
      <c r="M1441" s="38">
        <v>171.0</v>
      </c>
    </row>
    <row r="1442">
      <c r="A1442" s="38">
        <v>1441.0</v>
      </c>
      <c r="B1442" s="38" t="s">
        <v>11497</v>
      </c>
      <c r="C1442" s="38" t="s">
        <v>11498</v>
      </c>
      <c r="D1442" s="171" t="s">
        <v>920</v>
      </c>
      <c r="E1442" s="171"/>
      <c r="F1442" s="38" t="s">
        <v>11036</v>
      </c>
      <c r="G1442" s="38" t="s">
        <v>919</v>
      </c>
      <c r="H1442" s="38">
        <v>558.0</v>
      </c>
      <c r="I1442" s="172">
        <v>0.0</v>
      </c>
      <c r="J1442" s="38"/>
      <c r="K1442" s="38"/>
      <c r="L1442" s="38">
        <v>0.0</v>
      </c>
      <c r="M1442" s="38">
        <v>171.0</v>
      </c>
    </row>
    <row r="1443">
      <c r="A1443" s="38">
        <v>1442.0</v>
      </c>
      <c r="B1443" s="38" t="s">
        <v>11499</v>
      </c>
      <c r="C1443" s="38" t="s">
        <v>11500</v>
      </c>
      <c r="D1443" s="171" t="s">
        <v>920</v>
      </c>
      <c r="E1443" s="171"/>
      <c r="F1443" s="38" t="s">
        <v>11036</v>
      </c>
      <c r="G1443" s="38" t="s">
        <v>3272</v>
      </c>
      <c r="H1443" s="38">
        <v>416.0</v>
      </c>
      <c r="I1443" s="172">
        <v>0.0</v>
      </c>
      <c r="J1443" s="38"/>
      <c r="K1443" s="38"/>
      <c r="L1443" s="38">
        <v>0.0</v>
      </c>
      <c r="M1443" s="38">
        <v>171.0</v>
      </c>
    </row>
    <row r="1444">
      <c r="A1444" s="38">
        <v>1443.0</v>
      </c>
      <c r="B1444" s="38" t="s">
        <v>11499</v>
      </c>
      <c r="C1444" s="38" t="s">
        <v>11500</v>
      </c>
      <c r="D1444" s="171" t="s">
        <v>920</v>
      </c>
      <c r="E1444" s="171"/>
      <c r="F1444" s="38" t="s">
        <v>11036</v>
      </c>
      <c r="G1444" s="38" t="s">
        <v>919</v>
      </c>
      <c r="H1444" s="38">
        <v>543.0</v>
      </c>
      <c r="I1444" s="172">
        <v>0.0</v>
      </c>
      <c r="J1444" s="38"/>
      <c r="K1444" s="38"/>
      <c r="L1444" s="38">
        <v>0.0</v>
      </c>
      <c r="M1444" s="38">
        <v>171.0</v>
      </c>
    </row>
    <row r="1445">
      <c r="A1445" s="38">
        <v>1444.0</v>
      </c>
      <c r="B1445" s="38" t="s">
        <v>11501</v>
      </c>
      <c r="C1445" s="38" t="s">
        <v>11502</v>
      </c>
      <c r="D1445" s="171" t="s">
        <v>920</v>
      </c>
      <c r="E1445" s="171"/>
      <c r="F1445" s="38" t="s">
        <v>11036</v>
      </c>
      <c r="G1445" s="38" t="s">
        <v>3272</v>
      </c>
      <c r="H1445" s="38">
        <v>406.0</v>
      </c>
      <c r="I1445" s="172">
        <v>0.0</v>
      </c>
      <c r="J1445" s="38"/>
      <c r="K1445" s="38"/>
      <c r="L1445" s="38">
        <v>0.0</v>
      </c>
      <c r="M1445" s="38">
        <v>171.0</v>
      </c>
    </row>
    <row r="1446">
      <c r="A1446" s="38">
        <v>1445.0</v>
      </c>
      <c r="B1446" s="38" t="s">
        <v>11501</v>
      </c>
      <c r="C1446" s="38" t="s">
        <v>11502</v>
      </c>
      <c r="D1446" s="171" t="s">
        <v>920</v>
      </c>
      <c r="E1446" s="171"/>
      <c r="F1446" s="38" t="s">
        <v>11036</v>
      </c>
      <c r="G1446" s="38" t="s">
        <v>919</v>
      </c>
      <c r="H1446" s="38">
        <v>543.0</v>
      </c>
      <c r="I1446" s="172">
        <v>0.0</v>
      </c>
      <c r="J1446" s="38"/>
      <c r="K1446" s="38"/>
      <c r="L1446" s="38">
        <v>0.0</v>
      </c>
      <c r="M1446" s="38">
        <v>171.0</v>
      </c>
    </row>
    <row r="1447">
      <c r="A1447" s="38">
        <v>1446.0</v>
      </c>
      <c r="B1447" s="38" t="s">
        <v>11503</v>
      </c>
      <c r="C1447" s="38" t="s">
        <v>11504</v>
      </c>
      <c r="D1447" s="171" t="s">
        <v>920</v>
      </c>
      <c r="E1447" s="171"/>
      <c r="F1447" s="38" t="s">
        <v>11036</v>
      </c>
      <c r="G1447" s="38" t="s">
        <v>919</v>
      </c>
      <c r="H1447" s="38">
        <v>543.0</v>
      </c>
      <c r="I1447" s="172">
        <v>0.0</v>
      </c>
      <c r="J1447" s="38"/>
      <c r="K1447" s="38"/>
      <c r="L1447" s="38">
        <v>0.0</v>
      </c>
      <c r="M1447" s="38">
        <v>171.0</v>
      </c>
    </row>
    <row r="1448">
      <c r="A1448" s="38">
        <v>1447.0</v>
      </c>
      <c r="B1448" s="38" t="s">
        <v>11505</v>
      </c>
      <c r="C1448" s="38" t="s">
        <v>3522</v>
      </c>
      <c r="D1448" s="171" t="s">
        <v>920</v>
      </c>
      <c r="E1448" s="171"/>
      <c r="F1448" s="38" t="s">
        <v>11036</v>
      </c>
      <c r="G1448" s="38" t="s">
        <v>919</v>
      </c>
      <c r="H1448" s="38">
        <v>543.0</v>
      </c>
      <c r="I1448" s="172">
        <v>0.0</v>
      </c>
      <c r="J1448" s="38"/>
      <c r="K1448" s="38"/>
      <c r="L1448" s="38">
        <v>0.0</v>
      </c>
      <c r="M1448" s="38">
        <v>171.0</v>
      </c>
    </row>
    <row r="1449">
      <c r="A1449" s="38">
        <v>1448.0</v>
      </c>
      <c r="B1449" s="38" t="s">
        <v>11505</v>
      </c>
      <c r="C1449" s="38" t="s">
        <v>3522</v>
      </c>
      <c r="D1449" s="171" t="s">
        <v>920</v>
      </c>
      <c r="E1449" s="171"/>
      <c r="F1449" s="38" t="s">
        <v>11034</v>
      </c>
      <c r="G1449" s="38"/>
      <c r="H1449" s="38">
        <v>507.0</v>
      </c>
      <c r="I1449" s="172">
        <v>0.0</v>
      </c>
      <c r="J1449" s="38"/>
      <c r="K1449" s="38"/>
      <c r="L1449" s="38">
        <v>0.0</v>
      </c>
      <c r="M1449" s="38">
        <v>171.0</v>
      </c>
    </row>
    <row r="1450">
      <c r="A1450" s="38">
        <v>1449.0</v>
      </c>
      <c r="B1450" s="38" t="s">
        <v>11505</v>
      </c>
      <c r="C1450" s="38" t="s">
        <v>11506</v>
      </c>
      <c r="D1450" s="171" t="s">
        <v>920</v>
      </c>
      <c r="E1450" s="171"/>
      <c r="F1450" s="38" t="s">
        <v>11036</v>
      </c>
      <c r="G1450" s="38" t="s">
        <v>919</v>
      </c>
      <c r="H1450" s="38">
        <v>545.0</v>
      </c>
      <c r="I1450" s="172">
        <v>0.0</v>
      </c>
      <c r="J1450" s="38"/>
      <c r="K1450" s="38"/>
      <c r="L1450" s="38">
        <v>0.0</v>
      </c>
      <c r="M1450" s="38">
        <v>171.0</v>
      </c>
    </row>
    <row r="1451">
      <c r="A1451" s="38">
        <v>1450.0</v>
      </c>
      <c r="B1451" s="38" t="s">
        <v>11507</v>
      </c>
      <c r="C1451" s="38" t="s">
        <v>11508</v>
      </c>
      <c r="D1451" s="171" t="s">
        <v>920</v>
      </c>
      <c r="E1451" s="171"/>
      <c r="F1451" s="38" t="s">
        <v>11036</v>
      </c>
      <c r="G1451" s="38" t="s">
        <v>919</v>
      </c>
      <c r="H1451" s="38">
        <v>545.0</v>
      </c>
      <c r="I1451" s="172">
        <v>0.0</v>
      </c>
      <c r="J1451" s="38"/>
      <c r="K1451" s="38"/>
      <c r="L1451" s="38">
        <v>0.0</v>
      </c>
      <c r="M1451" s="38">
        <v>171.0</v>
      </c>
    </row>
    <row r="1452">
      <c r="A1452" s="38">
        <v>1451.0</v>
      </c>
      <c r="B1452" s="38" t="s">
        <v>11509</v>
      </c>
      <c r="C1452" s="38" t="s">
        <v>11510</v>
      </c>
      <c r="D1452" s="171" t="s">
        <v>920</v>
      </c>
      <c r="E1452" s="171"/>
      <c r="F1452" s="38" t="s">
        <v>11036</v>
      </c>
      <c r="G1452" s="38" t="s">
        <v>919</v>
      </c>
      <c r="H1452" s="38">
        <v>558.0</v>
      </c>
      <c r="I1452" s="172">
        <v>0.0</v>
      </c>
      <c r="J1452" s="38"/>
      <c r="K1452" s="38"/>
      <c r="L1452" s="38">
        <v>0.0</v>
      </c>
      <c r="M1452" s="38">
        <v>171.0</v>
      </c>
    </row>
    <row r="1453">
      <c r="A1453" s="38">
        <v>1452.0</v>
      </c>
      <c r="B1453" s="38" t="s">
        <v>11509</v>
      </c>
      <c r="C1453" s="38" t="s">
        <v>11511</v>
      </c>
      <c r="D1453" s="171" t="s">
        <v>920</v>
      </c>
      <c r="E1453" s="171"/>
      <c r="F1453" s="38" t="s">
        <v>11036</v>
      </c>
      <c r="G1453" s="38" t="s">
        <v>919</v>
      </c>
      <c r="H1453" s="38">
        <v>543.0</v>
      </c>
      <c r="I1453" s="172">
        <v>0.0</v>
      </c>
      <c r="J1453" s="38"/>
      <c r="K1453" s="38"/>
      <c r="L1453" s="38">
        <v>0.0</v>
      </c>
      <c r="M1453" s="38">
        <v>171.0</v>
      </c>
    </row>
    <row r="1454">
      <c r="A1454" s="38">
        <v>1453.0</v>
      </c>
      <c r="B1454" s="38" t="s">
        <v>4554</v>
      </c>
      <c r="C1454" s="38" t="s">
        <v>11512</v>
      </c>
      <c r="D1454" s="171" t="s">
        <v>920</v>
      </c>
      <c r="E1454" s="171"/>
      <c r="F1454" s="38" t="s">
        <v>11036</v>
      </c>
      <c r="G1454" s="38" t="s">
        <v>919</v>
      </c>
      <c r="H1454" s="38">
        <v>543.0</v>
      </c>
      <c r="I1454" s="172">
        <v>0.0</v>
      </c>
      <c r="J1454" s="38"/>
      <c r="K1454" s="38"/>
      <c r="L1454" s="38">
        <v>0.0</v>
      </c>
      <c r="M1454" s="38">
        <v>171.0</v>
      </c>
    </row>
    <row r="1455">
      <c r="A1455" s="38">
        <v>1454.0</v>
      </c>
      <c r="B1455" s="38" t="s">
        <v>4554</v>
      </c>
      <c r="C1455" s="38" t="s">
        <v>11512</v>
      </c>
      <c r="D1455" s="171" t="s">
        <v>920</v>
      </c>
      <c r="E1455" s="171"/>
      <c r="F1455" s="38" t="s">
        <v>11034</v>
      </c>
      <c r="G1455" s="38"/>
      <c r="H1455" s="38">
        <v>500.0</v>
      </c>
      <c r="I1455" s="172">
        <v>0.0</v>
      </c>
      <c r="J1455" s="38"/>
      <c r="K1455" s="38"/>
      <c r="L1455" s="38">
        <v>0.0</v>
      </c>
      <c r="M1455" s="38">
        <v>171.0</v>
      </c>
    </row>
    <row r="1456">
      <c r="A1456" s="38">
        <v>1455.0</v>
      </c>
      <c r="B1456" s="38" t="s">
        <v>11513</v>
      </c>
      <c r="C1456" s="38" t="s">
        <v>11514</v>
      </c>
      <c r="D1456" s="171" t="s">
        <v>920</v>
      </c>
      <c r="E1456" s="171"/>
      <c r="F1456" s="38" t="s">
        <v>11036</v>
      </c>
      <c r="G1456" s="38" t="s">
        <v>919</v>
      </c>
      <c r="H1456" s="38">
        <v>560.0</v>
      </c>
      <c r="I1456" s="172">
        <v>0.0</v>
      </c>
      <c r="J1456" s="38"/>
      <c r="K1456" s="38"/>
      <c r="L1456" s="38">
        <v>0.0</v>
      </c>
      <c r="M1456" s="38">
        <v>171.0</v>
      </c>
    </row>
    <row r="1457">
      <c r="A1457" s="38">
        <v>1456.0</v>
      </c>
      <c r="B1457" s="38" t="s">
        <v>11513</v>
      </c>
      <c r="C1457" s="38" t="s">
        <v>11514</v>
      </c>
      <c r="D1457" s="171" t="s">
        <v>920</v>
      </c>
      <c r="E1457" s="171"/>
      <c r="F1457" s="38" t="s">
        <v>11034</v>
      </c>
      <c r="G1457" s="38"/>
      <c r="H1457" s="38">
        <v>503.0</v>
      </c>
      <c r="I1457" s="172">
        <v>0.0</v>
      </c>
      <c r="J1457" s="38"/>
      <c r="K1457" s="38"/>
      <c r="L1457" s="38">
        <v>0.0</v>
      </c>
      <c r="M1457" s="38">
        <v>171.0</v>
      </c>
    </row>
    <row r="1458">
      <c r="A1458" s="38">
        <v>1457.0</v>
      </c>
      <c r="B1458" s="38" t="s">
        <v>11515</v>
      </c>
      <c r="C1458" s="38" t="s">
        <v>11516</v>
      </c>
      <c r="D1458" s="171" t="s">
        <v>920</v>
      </c>
      <c r="E1458" s="171"/>
      <c r="F1458" s="38" t="s">
        <v>11036</v>
      </c>
      <c r="G1458" s="38" t="s">
        <v>919</v>
      </c>
      <c r="H1458" s="38">
        <v>548.0</v>
      </c>
      <c r="I1458" s="172">
        <v>0.0</v>
      </c>
      <c r="J1458" s="38"/>
      <c r="K1458" s="38"/>
      <c r="L1458" s="38">
        <v>0.0</v>
      </c>
      <c r="M1458" s="38">
        <v>171.0</v>
      </c>
    </row>
    <row r="1459">
      <c r="A1459" s="38">
        <v>1458.0</v>
      </c>
      <c r="B1459" s="38" t="s">
        <v>11517</v>
      </c>
      <c r="C1459" s="38" t="s">
        <v>11518</v>
      </c>
      <c r="D1459" s="171" t="s">
        <v>920</v>
      </c>
      <c r="E1459" s="171"/>
      <c r="F1459" s="38" t="s">
        <v>11036</v>
      </c>
      <c r="G1459" s="38" t="s">
        <v>3272</v>
      </c>
      <c r="H1459" s="38">
        <v>430.0</v>
      </c>
      <c r="I1459" s="172">
        <v>0.0</v>
      </c>
      <c r="J1459" s="38"/>
      <c r="K1459" s="38"/>
      <c r="L1459" s="38">
        <v>0.0</v>
      </c>
      <c r="M1459" s="38">
        <v>171.0</v>
      </c>
    </row>
    <row r="1460">
      <c r="A1460" s="38">
        <v>1459.0</v>
      </c>
      <c r="B1460" s="38" t="s">
        <v>11517</v>
      </c>
      <c r="C1460" s="38" t="s">
        <v>11518</v>
      </c>
      <c r="D1460" s="171" t="s">
        <v>920</v>
      </c>
      <c r="E1460" s="171"/>
      <c r="F1460" s="38" t="s">
        <v>11036</v>
      </c>
      <c r="G1460" s="38" t="s">
        <v>919</v>
      </c>
      <c r="H1460" s="38">
        <v>558.0</v>
      </c>
      <c r="I1460" s="172">
        <v>0.0</v>
      </c>
      <c r="J1460" s="38"/>
      <c r="K1460" s="38"/>
      <c r="L1460" s="38">
        <v>0.0</v>
      </c>
      <c r="M1460" s="38">
        <v>171.0</v>
      </c>
    </row>
    <row r="1461">
      <c r="A1461" s="38">
        <v>1460.0</v>
      </c>
      <c r="B1461" s="38" t="s">
        <v>11517</v>
      </c>
      <c r="C1461" s="38" t="s">
        <v>11518</v>
      </c>
      <c r="D1461" s="171" t="s">
        <v>920</v>
      </c>
      <c r="E1461" s="171"/>
      <c r="F1461" s="38" t="s">
        <v>11034</v>
      </c>
      <c r="G1461" s="38"/>
      <c r="H1461" s="38">
        <v>505.0</v>
      </c>
      <c r="I1461" s="172">
        <v>0.0</v>
      </c>
      <c r="J1461" s="38"/>
      <c r="K1461" s="38"/>
      <c r="L1461" s="38">
        <v>0.0</v>
      </c>
      <c r="M1461" s="38">
        <v>171.0</v>
      </c>
    </row>
    <row r="1462">
      <c r="A1462" s="38">
        <v>1461.0</v>
      </c>
      <c r="B1462" s="38" t="s">
        <v>3185</v>
      </c>
      <c r="C1462" s="38" t="s">
        <v>2960</v>
      </c>
      <c r="D1462" s="171" t="s">
        <v>920</v>
      </c>
      <c r="E1462" s="171"/>
      <c r="F1462" s="38" t="s">
        <v>11036</v>
      </c>
      <c r="G1462" s="38" t="s">
        <v>3272</v>
      </c>
      <c r="H1462" s="38">
        <v>360.0</v>
      </c>
      <c r="I1462" s="172">
        <v>0.0</v>
      </c>
      <c r="J1462" s="38"/>
      <c r="K1462" s="38"/>
      <c r="L1462" s="38">
        <v>0.0</v>
      </c>
      <c r="M1462" s="38">
        <v>171.0</v>
      </c>
    </row>
    <row r="1463">
      <c r="A1463" s="38">
        <v>1462.0</v>
      </c>
      <c r="B1463" s="38" t="s">
        <v>3185</v>
      </c>
      <c r="C1463" s="38" t="s">
        <v>2960</v>
      </c>
      <c r="D1463" s="171" t="s">
        <v>920</v>
      </c>
      <c r="E1463" s="171"/>
      <c r="F1463" s="38" t="s">
        <v>11036</v>
      </c>
      <c r="G1463" s="38" t="s">
        <v>919</v>
      </c>
      <c r="H1463" s="38">
        <v>512.0</v>
      </c>
      <c r="I1463" s="172">
        <v>0.0</v>
      </c>
      <c r="J1463" s="38"/>
      <c r="K1463" s="38"/>
      <c r="L1463" s="38">
        <v>0.0</v>
      </c>
      <c r="M1463" s="38">
        <v>171.0</v>
      </c>
    </row>
    <row r="1464">
      <c r="A1464" s="38">
        <v>1463.0</v>
      </c>
      <c r="B1464" s="38" t="s">
        <v>3185</v>
      </c>
      <c r="C1464" s="38" t="s">
        <v>2960</v>
      </c>
      <c r="D1464" s="171" t="s">
        <v>920</v>
      </c>
      <c r="E1464" s="171"/>
      <c r="F1464" s="38" t="s">
        <v>11034</v>
      </c>
      <c r="G1464" s="38"/>
      <c r="H1464" s="38">
        <v>498.0</v>
      </c>
      <c r="I1464" s="172">
        <v>0.0</v>
      </c>
      <c r="J1464" s="38"/>
      <c r="K1464" s="38"/>
      <c r="L1464" s="38">
        <v>0.0</v>
      </c>
      <c r="M1464" s="38">
        <v>171.0</v>
      </c>
    </row>
    <row r="1465">
      <c r="A1465" s="38">
        <v>1464.0</v>
      </c>
      <c r="B1465" s="38" t="s">
        <v>3186</v>
      </c>
      <c r="C1465" s="38" t="s">
        <v>11519</v>
      </c>
      <c r="D1465" s="171" t="s">
        <v>920</v>
      </c>
      <c r="E1465" s="171"/>
      <c r="F1465" s="38" t="s">
        <v>11036</v>
      </c>
      <c r="G1465" s="38" t="s">
        <v>3272</v>
      </c>
      <c r="H1465" s="38">
        <v>360.0</v>
      </c>
      <c r="I1465" s="172">
        <v>0.0</v>
      </c>
      <c r="J1465" s="38"/>
      <c r="K1465" s="38"/>
      <c r="L1465" s="38">
        <v>0.0</v>
      </c>
      <c r="M1465" s="38">
        <v>171.0</v>
      </c>
    </row>
    <row r="1466">
      <c r="A1466" s="38">
        <v>1465.0</v>
      </c>
      <c r="B1466" s="38" t="s">
        <v>3186</v>
      </c>
      <c r="C1466" s="38" t="s">
        <v>11519</v>
      </c>
      <c r="D1466" s="171" t="s">
        <v>920</v>
      </c>
      <c r="E1466" s="171"/>
      <c r="F1466" s="38" t="s">
        <v>11036</v>
      </c>
      <c r="G1466" s="38" t="s">
        <v>919</v>
      </c>
      <c r="H1466" s="38">
        <v>510.0</v>
      </c>
      <c r="I1466" s="172">
        <v>0.0</v>
      </c>
      <c r="J1466" s="38"/>
      <c r="K1466" s="38"/>
      <c r="L1466" s="38">
        <v>0.0</v>
      </c>
      <c r="M1466" s="38">
        <v>171.0</v>
      </c>
    </row>
    <row r="1467">
      <c r="A1467" s="38">
        <v>1466.0</v>
      </c>
      <c r="B1467" s="38" t="s">
        <v>3186</v>
      </c>
      <c r="C1467" s="38" t="s">
        <v>11519</v>
      </c>
      <c r="D1467" s="171" t="s">
        <v>920</v>
      </c>
      <c r="E1467" s="171"/>
      <c r="F1467" s="38" t="s">
        <v>11034</v>
      </c>
      <c r="G1467" s="38"/>
      <c r="H1467" s="38">
        <v>498.0</v>
      </c>
      <c r="I1467" s="172">
        <v>0.0</v>
      </c>
      <c r="J1467" s="38"/>
      <c r="K1467" s="38"/>
      <c r="L1467" s="38">
        <v>0.0</v>
      </c>
      <c r="M1467" s="38">
        <v>171.0</v>
      </c>
    </row>
    <row r="1468">
      <c r="A1468" s="38">
        <v>1467.0</v>
      </c>
      <c r="B1468" s="38" t="s">
        <v>11520</v>
      </c>
      <c r="C1468" s="4" t="s">
        <v>11521</v>
      </c>
      <c r="D1468" s="171" t="s">
        <v>920</v>
      </c>
      <c r="E1468" s="171"/>
      <c r="F1468" s="38" t="s">
        <v>11036</v>
      </c>
      <c r="G1468" s="38" t="s">
        <v>919</v>
      </c>
      <c r="H1468" s="38">
        <v>512.0</v>
      </c>
      <c r="I1468" s="172">
        <v>0.0</v>
      </c>
      <c r="J1468" s="38"/>
      <c r="K1468" s="38"/>
      <c r="L1468" s="38">
        <v>0.0</v>
      </c>
      <c r="M1468" s="38">
        <v>171.0</v>
      </c>
    </row>
    <row r="1469">
      <c r="A1469" s="38">
        <v>1468.0</v>
      </c>
      <c r="B1469" s="38" t="s">
        <v>11522</v>
      </c>
      <c r="C1469" s="38" t="s">
        <v>11523</v>
      </c>
      <c r="D1469" s="171" t="s">
        <v>920</v>
      </c>
      <c r="E1469" s="171"/>
      <c r="F1469" s="38" t="s">
        <v>11036</v>
      </c>
      <c r="G1469" s="38" t="s">
        <v>3272</v>
      </c>
      <c r="H1469" s="38">
        <v>362.0</v>
      </c>
      <c r="I1469" s="172">
        <v>0.0</v>
      </c>
      <c r="J1469" s="38"/>
      <c r="K1469" s="38"/>
      <c r="L1469" s="38">
        <v>0.0</v>
      </c>
      <c r="M1469" s="38">
        <v>171.0</v>
      </c>
    </row>
    <row r="1470">
      <c r="A1470" s="38">
        <v>1469.0</v>
      </c>
      <c r="B1470" s="38" t="s">
        <v>11522</v>
      </c>
      <c r="C1470" s="38" t="s">
        <v>11523</v>
      </c>
      <c r="D1470" s="171" t="s">
        <v>920</v>
      </c>
      <c r="E1470" s="171"/>
      <c r="F1470" s="38" t="s">
        <v>11036</v>
      </c>
      <c r="G1470" s="38" t="s">
        <v>919</v>
      </c>
      <c r="H1470" s="38">
        <v>555.0</v>
      </c>
      <c r="I1470" s="172">
        <v>0.0</v>
      </c>
      <c r="J1470" s="38"/>
      <c r="K1470" s="38"/>
      <c r="L1470" s="38">
        <v>0.0</v>
      </c>
      <c r="M1470" s="38">
        <v>171.0</v>
      </c>
    </row>
    <row r="1471">
      <c r="A1471" s="38">
        <v>1470.0</v>
      </c>
      <c r="B1471" s="38" t="s">
        <v>11524</v>
      </c>
      <c r="C1471" s="38" t="s">
        <v>11525</v>
      </c>
      <c r="D1471" s="171" t="s">
        <v>920</v>
      </c>
      <c r="E1471" s="171"/>
      <c r="F1471" s="38" t="s">
        <v>11036</v>
      </c>
      <c r="G1471" s="38" t="s">
        <v>3272</v>
      </c>
      <c r="H1471" s="38">
        <v>362.0</v>
      </c>
      <c r="I1471" s="172">
        <v>0.0</v>
      </c>
      <c r="J1471" s="38"/>
      <c r="K1471" s="38"/>
      <c r="L1471" s="38">
        <v>0.0</v>
      </c>
      <c r="M1471" s="38">
        <v>171.0</v>
      </c>
    </row>
    <row r="1472">
      <c r="A1472" s="38">
        <v>1471.0</v>
      </c>
      <c r="B1472" s="38" t="s">
        <v>11524</v>
      </c>
      <c r="C1472" s="38" t="s">
        <v>11525</v>
      </c>
      <c r="D1472" s="171" t="s">
        <v>920</v>
      </c>
      <c r="E1472" s="171"/>
      <c r="F1472" s="38" t="s">
        <v>11036</v>
      </c>
      <c r="G1472" s="38" t="s">
        <v>919</v>
      </c>
      <c r="H1472" s="38">
        <v>555.0</v>
      </c>
      <c r="I1472" s="172">
        <v>0.0</v>
      </c>
      <c r="J1472" s="38"/>
      <c r="K1472" s="38"/>
      <c r="L1472" s="38">
        <v>0.0</v>
      </c>
      <c r="M1472" s="38">
        <v>171.0</v>
      </c>
    </row>
    <row r="1473">
      <c r="A1473" s="38">
        <v>1472.0</v>
      </c>
      <c r="B1473" s="38" t="s">
        <v>11524</v>
      </c>
      <c r="C1473" s="38" t="s">
        <v>11526</v>
      </c>
      <c r="D1473" s="171" t="s">
        <v>920</v>
      </c>
      <c r="E1473" s="171"/>
      <c r="F1473" s="38" t="s">
        <v>11034</v>
      </c>
      <c r="G1473" s="38"/>
      <c r="H1473" s="38">
        <v>493.0</v>
      </c>
      <c r="I1473" s="172">
        <v>0.0</v>
      </c>
      <c r="J1473" s="38"/>
      <c r="K1473" s="38"/>
      <c r="L1473" s="38">
        <v>0.0</v>
      </c>
      <c r="M1473" s="38">
        <v>171.0</v>
      </c>
    </row>
    <row r="1474">
      <c r="A1474" s="38">
        <v>1473.0</v>
      </c>
      <c r="B1474" s="38" t="s">
        <v>11527</v>
      </c>
      <c r="C1474" s="38" t="s">
        <v>11528</v>
      </c>
      <c r="D1474" s="171" t="s">
        <v>920</v>
      </c>
      <c r="E1474" s="171"/>
      <c r="F1474" s="38" t="s">
        <v>11036</v>
      </c>
      <c r="G1474" s="38" t="s">
        <v>3272</v>
      </c>
      <c r="H1474" s="38">
        <v>424.0</v>
      </c>
      <c r="I1474" s="172">
        <v>0.0</v>
      </c>
      <c r="J1474" s="38"/>
      <c r="K1474" s="38"/>
      <c r="L1474" s="38">
        <v>0.0</v>
      </c>
      <c r="M1474" s="38">
        <v>171.0</v>
      </c>
    </row>
    <row r="1475">
      <c r="A1475" s="38">
        <v>1474.0</v>
      </c>
      <c r="B1475" s="38" t="s">
        <v>11527</v>
      </c>
      <c r="C1475" s="38" t="s">
        <v>11528</v>
      </c>
      <c r="D1475" s="171" t="s">
        <v>920</v>
      </c>
      <c r="E1475" s="171"/>
      <c r="F1475" s="38" t="s">
        <v>11036</v>
      </c>
      <c r="G1475" s="38" t="s">
        <v>919</v>
      </c>
      <c r="H1475" s="38">
        <v>502.0</v>
      </c>
      <c r="I1475" s="172">
        <v>0.0</v>
      </c>
      <c r="J1475" s="38"/>
      <c r="K1475" s="38"/>
      <c r="L1475" s="38">
        <v>0.0</v>
      </c>
      <c r="M1475" s="38">
        <v>171.0</v>
      </c>
    </row>
    <row r="1476">
      <c r="A1476" s="38">
        <v>1475.0</v>
      </c>
      <c r="B1476" s="38" t="s">
        <v>11527</v>
      </c>
      <c r="C1476" s="38" t="s">
        <v>11528</v>
      </c>
      <c r="D1476" s="171" t="s">
        <v>920</v>
      </c>
      <c r="E1476" s="171"/>
      <c r="F1476" s="38" t="s">
        <v>11036</v>
      </c>
      <c r="G1476" s="38" t="s">
        <v>919</v>
      </c>
      <c r="H1476" s="38">
        <v>538.0</v>
      </c>
      <c r="I1476" s="172">
        <v>0.0</v>
      </c>
      <c r="J1476" s="38"/>
      <c r="K1476" s="38"/>
      <c r="L1476" s="38">
        <v>0.0</v>
      </c>
      <c r="M1476" s="38">
        <v>171.0</v>
      </c>
    </row>
    <row r="1477">
      <c r="A1477" s="38">
        <v>1476.0</v>
      </c>
      <c r="B1477" s="38" t="s">
        <v>11527</v>
      </c>
      <c r="C1477" s="38" t="s">
        <v>11528</v>
      </c>
      <c r="D1477" s="171" t="s">
        <v>920</v>
      </c>
      <c r="E1477" s="171"/>
      <c r="F1477" s="38" t="s">
        <v>11034</v>
      </c>
      <c r="G1477" s="38"/>
      <c r="H1477" s="38">
        <v>505.0</v>
      </c>
      <c r="I1477" s="172">
        <v>0.0</v>
      </c>
      <c r="J1477" s="38"/>
      <c r="K1477" s="38"/>
      <c r="L1477" s="38">
        <v>0.0</v>
      </c>
      <c r="M1477" s="38">
        <v>171.0</v>
      </c>
    </row>
    <row r="1478">
      <c r="A1478" s="38">
        <v>1477.0</v>
      </c>
      <c r="B1478" s="38" t="s">
        <v>11529</v>
      </c>
      <c r="C1478" s="38" t="s">
        <v>11237</v>
      </c>
      <c r="D1478" s="171" t="s">
        <v>920</v>
      </c>
      <c r="E1478" s="171"/>
      <c r="F1478" s="38" t="s">
        <v>11036</v>
      </c>
      <c r="G1478" s="38" t="s">
        <v>3272</v>
      </c>
      <c r="H1478" s="38">
        <v>365.0</v>
      </c>
      <c r="I1478" s="172">
        <v>0.0</v>
      </c>
      <c r="J1478" s="38"/>
      <c r="K1478" s="38"/>
      <c r="L1478" s="38">
        <v>0.0</v>
      </c>
      <c r="M1478" s="38">
        <v>171.0</v>
      </c>
    </row>
    <row r="1479">
      <c r="A1479" s="38">
        <v>1478.0</v>
      </c>
      <c r="B1479" s="38" t="s">
        <v>11529</v>
      </c>
      <c r="C1479" s="38" t="s">
        <v>11237</v>
      </c>
      <c r="D1479" s="171" t="s">
        <v>920</v>
      </c>
      <c r="E1479" s="171"/>
      <c r="F1479" s="38" t="s">
        <v>11036</v>
      </c>
      <c r="G1479" s="38" t="s">
        <v>919</v>
      </c>
      <c r="H1479" s="38">
        <v>565.0</v>
      </c>
      <c r="I1479" s="172">
        <v>0.0</v>
      </c>
      <c r="J1479" s="38"/>
      <c r="K1479" s="38"/>
      <c r="L1479" s="38">
        <v>0.0</v>
      </c>
      <c r="M1479" s="38">
        <v>171.0</v>
      </c>
    </row>
    <row r="1480">
      <c r="A1480" s="38">
        <v>1479.0</v>
      </c>
      <c r="B1480" s="38" t="s">
        <v>11529</v>
      </c>
      <c r="C1480" s="38" t="s">
        <v>11237</v>
      </c>
      <c r="D1480" s="171" t="s">
        <v>920</v>
      </c>
      <c r="E1480" s="171"/>
      <c r="F1480" s="38" t="s">
        <v>11034</v>
      </c>
      <c r="G1480" s="38"/>
      <c r="H1480" s="38">
        <v>505.0</v>
      </c>
      <c r="I1480" s="172">
        <v>0.0</v>
      </c>
      <c r="J1480" s="38"/>
      <c r="K1480" s="38"/>
      <c r="L1480" s="38">
        <v>0.0</v>
      </c>
      <c r="M1480" s="38">
        <v>171.0</v>
      </c>
    </row>
    <row r="1481">
      <c r="A1481" s="38">
        <v>1480.0</v>
      </c>
      <c r="B1481" s="38" t="s">
        <v>11530</v>
      </c>
      <c r="C1481" s="38" t="s">
        <v>11531</v>
      </c>
      <c r="D1481" s="171" t="s">
        <v>920</v>
      </c>
      <c r="E1481" s="171"/>
      <c r="F1481" s="38" t="s">
        <v>11036</v>
      </c>
      <c r="G1481" s="38" t="s">
        <v>3272</v>
      </c>
      <c r="H1481" s="38">
        <v>365.0</v>
      </c>
      <c r="I1481" s="172">
        <v>0.0</v>
      </c>
      <c r="J1481" s="38"/>
      <c r="K1481" s="38"/>
      <c r="L1481" s="38">
        <v>0.0</v>
      </c>
      <c r="M1481" s="38">
        <v>171.0</v>
      </c>
    </row>
    <row r="1482">
      <c r="A1482" s="38">
        <v>1481.0</v>
      </c>
      <c r="B1482" s="38" t="s">
        <v>11532</v>
      </c>
      <c r="C1482" s="38" t="s">
        <v>11533</v>
      </c>
      <c r="D1482" s="171" t="s">
        <v>920</v>
      </c>
      <c r="E1482" s="171"/>
      <c r="F1482" s="38" t="s">
        <v>11036</v>
      </c>
      <c r="G1482" s="38" t="s">
        <v>3272</v>
      </c>
      <c r="H1482" s="38">
        <v>365.0</v>
      </c>
      <c r="I1482" s="172">
        <v>0.0</v>
      </c>
      <c r="J1482" s="38"/>
      <c r="K1482" s="38"/>
      <c r="L1482" s="38">
        <v>0.0</v>
      </c>
      <c r="M1482" s="38">
        <v>171.0</v>
      </c>
    </row>
    <row r="1483">
      <c r="A1483" s="38">
        <v>1482.0</v>
      </c>
      <c r="B1483" s="38" t="s">
        <v>11532</v>
      </c>
      <c r="C1483" s="38" t="s">
        <v>11533</v>
      </c>
      <c r="D1483" s="171" t="s">
        <v>920</v>
      </c>
      <c r="E1483" s="171"/>
      <c r="F1483" s="38" t="s">
        <v>11034</v>
      </c>
      <c r="G1483" s="38"/>
      <c r="H1483" s="38">
        <v>500.0</v>
      </c>
      <c r="I1483" s="172">
        <v>0.0</v>
      </c>
      <c r="J1483" s="38"/>
      <c r="K1483" s="38"/>
      <c r="L1483" s="38">
        <v>0.0</v>
      </c>
      <c r="M1483" s="38">
        <v>171.0</v>
      </c>
    </row>
    <row r="1484">
      <c r="A1484" s="38">
        <v>1483.0</v>
      </c>
      <c r="B1484" s="38" t="s">
        <v>11534</v>
      </c>
      <c r="C1484" s="38" t="s">
        <v>11535</v>
      </c>
      <c r="D1484" s="171" t="s">
        <v>920</v>
      </c>
      <c r="E1484" s="171"/>
      <c r="F1484" s="38" t="s">
        <v>11036</v>
      </c>
      <c r="G1484" s="38" t="s">
        <v>3272</v>
      </c>
      <c r="H1484" s="38">
        <v>358.0</v>
      </c>
      <c r="I1484" s="172">
        <v>0.0</v>
      </c>
      <c r="J1484" s="38"/>
      <c r="K1484" s="38"/>
      <c r="L1484" s="38">
        <v>0.0</v>
      </c>
      <c r="M1484" s="38">
        <v>171.0</v>
      </c>
    </row>
    <row r="1485">
      <c r="A1485" s="38">
        <v>1484.0</v>
      </c>
      <c r="B1485" s="38" t="s">
        <v>11534</v>
      </c>
      <c r="C1485" s="38" t="s">
        <v>11535</v>
      </c>
      <c r="D1485" s="171" t="s">
        <v>920</v>
      </c>
      <c r="E1485" s="171"/>
      <c r="F1485" s="38" t="s">
        <v>11036</v>
      </c>
      <c r="G1485" s="38" t="s">
        <v>919</v>
      </c>
      <c r="H1485" s="38">
        <v>553.0</v>
      </c>
      <c r="I1485" s="172">
        <v>0.0</v>
      </c>
      <c r="J1485" s="38"/>
      <c r="K1485" s="38"/>
      <c r="L1485" s="38">
        <v>0.0</v>
      </c>
      <c r="M1485" s="38">
        <v>171.0</v>
      </c>
    </row>
    <row r="1486">
      <c r="A1486" s="38">
        <v>1485.0</v>
      </c>
      <c r="B1486" s="38" t="s">
        <v>11536</v>
      </c>
      <c r="C1486" s="38" t="s">
        <v>11537</v>
      </c>
      <c r="D1486" s="171" t="s">
        <v>920</v>
      </c>
      <c r="E1486" s="171"/>
      <c r="F1486" s="38" t="s">
        <v>11036</v>
      </c>
      <c r="G1486" s="38" t="s">
        <v>3272</v>
      </c>
      <c r="H1486" s="38">
        <v>358.0</v>
      </c>
      <c r="I1486" s="172">
        <v>0.0</v>
      </c>
      <c r="J1486" s="38"/>
      <c r="K1486" s="38"/>
      <c r="L1486" s="38">
        <v>0.0</v>
      </c>
      <c r="M1486" s="38">
        <v>171.0</v>
      </c>
    </row>
    <row r="1487">
      <c r="A1487" s="38">
        <v>1486.0</v>
      </c>
      <c r="B1487" s="38" t="s">
        <v>11536</v>
      </c>
      <c r="C1487" s="38" t="s">
        <v>11537</v>
      </c>
      <c r="D1487" s="171" t="s">
        <v>920</v>
      </c>
      <c r="E1487" s="171"/>
      <c r="F1487" s="38" t="s">
        <v>11036</v>
      </c>
      <c r="G1487" s="38" t="s">
        <v>919</v>
      </c>
      <c r="H1487" s="38">
        <v>553.0</v>
      </c>
      <c r="I1487" s="172">
        <v>0.0</v>
      </c>
      <c r="J1487" s="38"/>
      <c r="K1487" s="38"/>
      <c r="L1487" s="38">
        <v>0.0</v>
      </c>
      <c r="M1487" s="38">
        <v>171.0</v>
      </c>
    </row>
    <row r="1488">
      <c r="A1488" s="38">
        <v>1487.0</v>
      </c>
      <c r="B1488" s="38" t="s">
        <v>11538</v>
      </c>
      <c r="C1488" s="38" t="s">
        <v>2699</v>
      </c>
      <c r="D1488" s="171" t="s">
        <v>920</v>
      </c>
      <c r="E1488" s="171"/>
      <c r="F1488" s="38" t="s">
        <v>11036</v>
      </c>
      <c r="G1488" s="38" t="s">
        <v>3272</v>
      </c>
      <c r="H1488" s="38">
        <v>358.0</v>
      </c>
      <c r="I1488" s="172">
        <v>0.0</v>
      </c>
      <c r="J1488" s="38"/>
      <c r="K1488" s="38"/>
      <c r="L1488" s="38">
        <v>0.0</v>
      </c>
      <c r="M1488" s="38">
        <v>171.0</v>
      </c>
    </row>
    <row r="1489">
      <c r="A1489" s="38">
        <v>1488.0</v>
      </c>
      <c r="B1489" s="38" t="s">
        <v>11538</v>
      </c>
      <c r="C1489" s="38" t="s">
        <v>2699</v>
      </c>
      <c r="D1489" s="171" t="s">
        <v>920</v>
      </c>
      <c r="E1489" s="171"/>
      <c r="F1489" s="38" t="s">
        <v>11036</v>
      </c>
      <c r="G1489" s="38" t="s">
        <v>919</v>
      </c>
      <c r="H1489" s="38">
        <v>565.0</v>
      </c>
      <c r="I1489" s="172">
        <v>0.0</v>
      </c>
      <c r="J1489" s="38"/>
      <c r="K1489" s="38"/>
      <c r="L1489" s="38">
        <v>0.0</v>
      </c>
      <c r="M1489" s="38">
        <v>171.0</v>
      </c>
    </row>
    <row r="1490">
      <c r="A1490" s="38">
        <v>1489.0</v>
      </c>
      <c r="B1490" s="38" t="s">
        <v>11538</v>
      </c>
      <c r="C1490" s="38" t="s">
        <v>2699</v>
      </c>
      <c r="D1490" s="171" t="s">
        <v>920</v>
      </c>
      <c r="E1490" s="171"/>
      <c r="F1490" s="38" t="s">
        <v>11034</v>
      </c>
      <c r="G1490" s="38"/>
      <c r="H1490" s="38">
        <v>501.0</v>
      </c>
      <c r="I1490" s="172">
        <v>0.0</v>
      </c>
      <c r="J1490" s="38"/>
      <c r="K1490" s="38"/>
      <c r="L1490" s="38">
        <v>0.0</v>
      </c>
      <c r="M1490" s="38">
        <v>171.0</v>
      </c>
    </row>
    <row r="1491">
      <c r="A1491" s="38">
        <v>1490.0</v>
      </c>
      <c r="B1491" s="38" t="s">
        <v>11425</v>
      </c>
      <c r="C1491" s="38" t="s">
        <v>11426</v>
      </c>
      <c r="D1491" s="171" t="s">
        <v>920</v>
      </c>
      <c r="E1491" s="171"/>
      <c r="F1491" s="38" t="s">
        <v>11036</v>
      </c>
      <c r="G1491" s="38" t="s">
        <v>3272</v>
      </c>
      <c r="H1491" s="38">
        <v>463.0</v>
      </c>
      <c r="I1491" s="172">
        <v>0.0</v>
      </c>
      <c r="J1491" s="38"/>
      <c r="K1491" s="38"/>
      <c r="L1491" s="38">
        <v>0.0</v>
      </c>
      <c r="M1491" s="38">
        <v>171.0</v>
      </c>
    </row>
    <row r="1492">
      <c r="A1492" s="38">
        <v>1491.0</v>
      </c>
      <c r="B1492" s="38" t="s">
        <v>11425</v>
      </c>
      <c r="C1492" s="38" t="s">
        <v>11426</v>
      </c>
      <c r="D1492" s="171" t="s">
        <v>920</v>
      </c>
      <c r="E1492" s="171"/>
      <c r="F1492" s="38" t="s">
        <v>11034</v>
      </c>
      <c r="G1492" s="38"/>
      <c r="H1492" s="38">
        <v>503.0</v>
      </c>
      <c r="I1492" s="172">
        <v>0.0</v>
      </c>
      <c r="J1492" s="38"/>
      <c r="K1492" s="38"/>
      <c r="L1492" s="38">
        <v>0.0</v>
      </c>
      <c r="M1492" s="38">
        <v>171.0</v>
      </c>
    </row>
    <row r="1493">
      <c r="A1493" s="38">
        <v>1492.0</v>
      </c>
      <c r="B1493" s="38" t="s">
        <v>11472</v>
      </c>
      <c r="C1493" s="38" t="s">
        <v>3251</v>
      </c>
      <c r="D1493" s="171" t="s">
        <v>920</v>
      </c>
      <c r="E1493" s="171"/>
      <c r="F1493" s="38" t="s">
        <v>11036</v>
      </c>
      <c r="G1493" s="38" t="s">
        <v>919</v>
      </c>
      <c r="H1493" s="38">
        <v>555.0</v>
      </c>
      <c r="I1493" s="172">
        <v>0.0</v>
      </c>
      <c r="J1493" s="38"/>
      <c r="K1493" s="38"/>
      <c r="L1493" s="38">
        <v>0.0</v>
      </c>
      <c r="M1493" s="38">
        <v>171.0</v>
      </c>
    </row>
    <row r="1494">
      <c r="A1494" s="38">
        <v>1493.0</v>
      </c>
      <c r="B1494" s="38" t="s">
        <v>11539</v>
      </c>
      <c r="C1494" s="38" t="s">
        <v>11540</v>
      </c>
      <c r="D1494" s="171" t="s">
        <v>920</v>
      </c>
      <c r="E1494" s="171"/>
      <c r="F1494" s="38" t="s">
        <v>11036</v>
      </c>
      <c r="G1494" s="38" t="s">
        <v>3272</v>
      </c>
      <c r="H1494" s="38">
        <v>406.0</v>
      </c>
      <c r="I1494" s="172">
        <v>0.0</v>
      </c>
      <c r="J1494" s="38"/>
      <c r="K1494" s="38"/>
      <c r="L1494" s="38">
        <v>0.0</v>
      </c>
      <c r="M1494" s="38">
        <v>171.0</v>
      </c>
    </row>
    <row r="1495">
      <c r="A1495" s="38">
        <v>1494.0</v>
      </c>
      <c r="B1495" s="38" t="s">
        <v>11541</v>
      </c>
      <c r="C1495" s="38" t="s">
        <v>11542</v>
      </c>
      <c r="D1495" s="171" t="s">
        <v>920</v>
      </c>
      <c r="E1495" s="171"/>
      <c r="F1495" s="38" t="s">
        <v>11036</v>
      </c>
      <c r="G1495" s="38" t="s">
        <v>3272</v>
      </c>
      <c r="H1495" s="38">
        <v>360.0</v>
      </c>
      <c r="I1495" s="172">
        <v>0.0</v>
      </c>
      <c r="J1495" s="38"/>
      <c r="K1495" s="38"/>
      <c r="L1495" s="38">
        <v>0.0</v>
      </c>
      <c r="M1495" s="38">
        <v>171.0</v>
      </c>
    </row>
    <row r="1496">
      <c r="A1496" s="38">
        <v>1495.0</v>
      </c>
      <c r="B1496" s="38" t="s">
        <v>11541</v>
      </c>
      <c r="C1496" s="38" t="s">
        <v>11542</v>
      </c>
      <c r="D1496" s="171" t="s">
        <v>920</v>
      </c>
      <c r="E1496" s="171"/>
      <c r="F1496" s="38" t="s">
        <v>11036</v>
      </c>
      <c r="G1496" s="38" t="s">
        <v>3272</v>
      </c>
      <c r="H1496" s="38">
        <v>440.0</v>
      </c>
      <c r="I1496" s="172">
        <v>0.0</v>
      </c>
      <c r="J1496" s="38"/>
      <c r="K1496" s="38"/>
      <c r="L1496" s="38">
        <v>0.0</v>
      </c>
      <c r="M1496" s="38">
        <v>171.0</v>
      </c>
    </row>
    <row r="1497">
      <c r="A1497" s="38">
        <v>1496.0</v>
      </c>
      <c r="B1497" s="38" t="s">
        <v>11541</v>
      </c>
      <c r="C1497" s="38" t="s">
        <v>11542</v>
      </c>
      <c r="D1497" s="171" t="s">
        <v>920</v>
      </c>
      <c r="E1497" s="171"/>
      <c r="F1497" s="38" t="s">
        <v>11036</v>
      </c>
      <c r="G1497" s="38" t="s">
        <v>919</v>
      </c>
      <c r="H1497" s="38">
        <v>520.0</v>
      </c>
      <c r="I1497" s="172">
        <v>0.0</v>
      </c>
      <c r="J1497" s="38"/>
      <c r="K1497" s="38"/>
      <c r="L1497" s="38">
        <v>0.0</v>
      </c>
      <c r="M1497" s="38">
        <v>171.0</v>
      </c>
    </row>
    <row r="1498">
      <c r="A1498" s="38">
        <v>1497.0</v>
      </c>
      <c r="B1498" s="38" t="s">
        <v>2757</v>
      </c>
      <c r="C1498" s="38" t="s">
        <v>11543</v>
      </c>
      <c r="D1498" s="171" t="s">
        <v>920</v>
      </c>
      <c r="E1498" s="171"/>
      <c r="F1498" s="38" t="s">
        <v>11036</v>
      </c>
      <c r="G1498" s="38" t="s">
        <v>3272</v>
      </c>
      <c r="H1498" s="38">
        <v>364.0</v>
      </c>
      <c r="I1498" s="172">
        <v>0.0</v>
      </c>
      <c r="J1498" s="38"/>
      <c r="K1498" s="38"/>
      <c r="L1498" s="38">
        <v>0.0</v>
      </c>
      <c r="M1498" s="38">
        <v>171.0</v>
      </c>
    </row>
    <row r="1499">
      <c r="A1499" s="38">
        <v>1498.0</v>
      </c>
      <c r="B1499" s="38" t="s">
        <v>2757</v>
      </c>
      <c r="C1499" s="38" t="s">
        <v>11543</v>
      </c>
      <c r="D1499" s="171" t="s">
        <v>920</v>
      </c>
      <c r="E1499" s="171"/>
      <c r="F1499" s="38" t="s">
        <v>11036</v>
      </c>
      <c r="G1499" s="38" t="s">
        <v>3272</v>
      </c>
      <c r="H1499" s="38">
        <v>467.0</v>
      </c>
      <c r="I1499" s="172">
        <v>0.0</v>
      </c>
      <c r="J1499" s="38"/>
      <c r="K1499" s="38"/>
      <c r="L1499" s="38">
        <v>0.0</v>
      </c>
      <c r="M1499" s="38">
        <v>171.0</v>
      </c>
    </row>
    <row r="1500">
      <c r="A1500" s="38">
        <v>1499.0</v>
      </c>
      <c r="B1500" s="38" t="s">
        <v>2757</v>
      </c>
      <c r="C1500" s="38" t="s">
        <v>11543</v>
      </c>
      <c r="D1500" s="171" t="s">
        <v>920</v>
      </c>
      <c r="E1500" s="171"/>
      <c r="F1500" s="38" t="s">
        <v>11036</v>
      </c>
      <c r="G1500" s="38" t="s">
        <v>919</v>
      </c>
      <c r="H1500" s="38">
        <v>521.0</v>
      </c>
      <c r="I1500" s="172">
        <v>0.0</v>
      </c>
      <c r="J1500" s="38"/>
      <c r="K1500" s="38"/>
      <c r="L1500" s="38">
        <v>0.0</v>
      </c>
      <c r="M1500" s="38">
        <v>171.0</v>
      </c>
    </row>
    <row r="1501">
      <c r="A1501" s="38">
        <v>1500.0</v>
      </c>
      <c r="B1501" s="38" t="s">
        <v>11544</v>
      </c>
      <c r="C1501" s="38" t="s">
        <v>11545</v>
      </c>
      <c r="D1501" s="171" t="s">
        <v>920</v>
      </c>
      <c r="E1501" s="171"/>
      <c r="F1501" s="38" t="s">
        <v>11036</v>
      </c>
      <c r="G1501" s="38" t="s">
        <v>3272</v>
      </c>
      <c r="H1501" s="38">
        <v>366.0</v>
      </c>
      <c r="I1501" s="172">
        <v>0.0</v>
      </c>
      <c r="J1501" s="38"/>
      <c r="K1501" s="38"/>
      <c r="L1501" s="38">
        <v>0.0</v>
      </c>
      <c r="M1501" s="38">
        <v>171.0</v>
      </c>
    </row>
    <row r="1502">
      <c r="A1502" s="38">
        <v>1501.0</v>
      </c>
      <c r="B1502" s="38" t="s">
        <v>11544</v>
      </c>
      <c r="C1502" s="38" t="s">
        <v>11545</v>
      </c>
      <c r="D1502" s="171" t="s">
        <v>920</v>
      </c>
      <c r="E1502" s="171"/>
      <c r="F1502" s="38" t="s">
        <v>11036</v>
      </c>
      <c r="G1502" s="38" t="s">
        <v>3272</v>
      </c>
      <c r="H1502" s="38">
        <v>467.0</v>
      </c>
      <c r="I1502" s="172">
        <v>0.0</v>
      </c>
      <c r="J1502" s="38"/>
      <c r="K1502" s="38"/>
      <c r="L1502" s="38">
        <v>0.0</v>
      </c>
      <c r="M1502" s="38">
        <v>171.0</v>
      </c>
    </row>
    <row r="1503">
      <c r="A1503" s="38">
        <v>1502.0</v>
      </c>
      <c r="B1503" s="38" t="s">
        <v>11544</v>
      </c>
      <c r="C1503" s="38" t="s">
        <v>11545</v>
      </c>
      <c r="D1503" s="171" t="s">
        <v>920</v>
      </c>
      <c r="E1503" s="171"/>
      <c r="F1503" s="38" t="s">
        <v>11036</v>
      </c>
      <c r="G1503" s="38" t="s">
        <v>919</v>
      </c>
      <c r="H1503" s="38">
        <v>527.0</v>
      </c>
      <c r="I1503" s="172">
        <v>0.0</v>
      </c>
      <c r="J1503" s="38"/>
      <c r="K1503" s="38"/>
      <c r="L1503" s="38">
        <v>0.0</v>
      </c>
      <c r="M1503" s="38">
        <v>171.0</v>
      </c>
    </row>
    <row r="1504">
      <c r="A1504" s="38">
        <v>1503.0</v>
      </c>
      <c r="B1504" s="38" t="s">
        <v>11544</v>
      </c>
      <c r="C1504" s="38" t="s">
        <v>11546</v>
      </c>
      <c r="D1504" s="171" t="s">
        <v>920</v>
      </c>
      <c r="E1504" s="171"/>
      <c r="F1504" s="38" t="s">
        <v>11036</v>
      </c>
      <c r="G1504" s="38" t="s">
        <v>3272</v>
      </c>
      <c r="H1504" s="38">
        <v>363.0</v>
      </c>
      <c r="I1504" s="172">
        <v>0.0</v>
      </c>
      <c r="J1504" s="38"/>
      <c r="K1504" s="38"/>
      <c r="L1504" s="38">
        <v>0.0</v>
      </c>
      <c r="M1504" s="38">
        <v>171.0</v>
      </c>
    </row>
    <row r="1505">
      <c r="A1505" s="38">
        <v>1504.0</v>
      </c>
      <c r="B1505" s="38" t="s">
        <v>11544</v>
      </c>
      <c r="C1505" s="38" t="s">
        <v>11546</v>
      </c>
      <c r="D1505" s="171" t="s">
        <v>920</v>
      </c>
      <c r="E1505" s="171"/>
      <c r="F1505" s="38" t="s">
        <v>11036</v>
      </c>
      <c r="G1505" s="38" t="s">
        <v>3272</v>
      </c>
      <c r="H1505" s="38">
        <v>464.0</v>
      </c>
      <c r="I1505" s="172">
        <v>0.0</v>
      </c>
      <c r="J1505" s="38"/>
      <c r="K1505" s="38"/>
      <c r="L1505" s="38">
        <v>0.0</v>
      </c>
      <c r="M1505" s="38">
        <v>171.0</v>
      </c>
    </row>
    <row r="1506">
      <c r="A1506" s="38">
        <v>1505.0</v>
      </c>
      <c r="B1506" s="38" t="s">
        <v>11544</v>
      </c>
      <c r="C1506" s="38" t="s">
        <v>11546</v>
      </c>
      <c r="D1506" s="171" t="s">
        <v>920</v>
      </c>
      <c r="E1506" s="171"/>
      <c r="F1506" s="38" t="s">
        <v>11036</v>
      </c>
      <c r="G1506" s="38" t="s">
        <v>919</v>
      </c>
      <c r="H1506" s="38">
        <v>521.0</v>
      </c>
      <c r="I1506" s="172">
        <v>0.0</v>
      </c>
      <c r="J1506" s="38"/>
      <c r="K1506" s="38"/>
      <c r="L1506" s="38">
        <v>0.0</v>
      </c>
      <c r="M1506" s="38">
        <v>171.0</v>
      </c>
    </row>
    <row r="1507">
      <c r="A1507" s="38">
        <v>1506.0</v>
      </c>
      <c r="B1507" s="38" t="s">
        <v>11547</v>
      </c>
      <c r="C1507" s="38" t="s">
        <v>11548</v>
      </c>
      <c r="D1507" s="171" t="s">
        <v>920</v>
      </c>
      <c r="E1507" s="171"/>
      <c r="F1507" s="38" t="s">
        <v>11036</v>
      </c>
      <c r="G1507" s="38" t="s">
        <v>3272</v>
      </c>
      <c r="H1507" s="38">
        <v>365.0</v>
      </c>
      <c r="I1507" s="172">
        <v>0.0</v>
      </c>
      <c r="J1507" s="38"/>
      <c r="K1507" s="38"/>
      <c r="L1507" s="38">
        <v>0.0</v>
      </c>
      <c r="M1507" s="38">
        <v>171.0</v>
      </c>
    </row>
    <row r="1508">
      <c r="A1508" s="38">
        <v>1507.0</v>
      </c>
      <c r="B1508" s="38" t="s">
        <v>11547</v>
      </c>
      <c r="C1508" s="38" t="s">
        <v>11548</v>
      </c>
      <c r="D1508" s="171" t="s">
        <v>920</v>
      </c>
      <c r="E1508" s="171"/>
      <c r="F1508" s="38" t="s">
        <v>11036</v>
      </c>
      <c r="G1508" s="38" t="s">
        <v>3272</v>
      </c>
      <c r="H1508" s="38">
        <v>452.0</v>
      </c>
      <c r="I1508" s="172">
        <v>0.0</v>
      </c>
      <c r="J1508" s="38"/>
      <c r="K1508" s="38"/>
      <c r="L1508" s="38">
        <v>0.0</v>
      </c>
      <c r="M1508" s="38">
        <v>171.0</v>
      </c>
    </row>
    <row r="1509">
      <c r="A1509" s="38">
        <v>1508.0</v>
      </c>
      <c r="B1509" s="38" t="s">
        <v>11547</v>
      </c>
      <c r="C1509" s="38" t="s">
        <v>11548</v>
      </c>
      <c r="D1509" s="171" t="s">
        <v>920</v>
      </c>
      <c r="E1509" s="171"/>
      <c r="F1509" s="38" t="s">
        <v>11036</v>
      </c>
      <c r="G1509" s="38" t="s">
        <v>919</v>
      </c>
      <c r="H1509" s="38">
        <v>533.0</v>
      </c>
      <c r="I1509" s="172">
        <v>0.0</v>
      </c>
      <c r="J1509" s="38"/>
      <c r="K1509" s="38"/>
      <c r="L1509" s="38">
        <v>0.0</v>
      </c>
      <c r="M1509" s="38">
        <v>171.0</v>
      </c>
    </row>
    <row r="1510">
      <c r="A1510" s="38">
        <v>1509.0</v>
      </c>
      <c r="B1510" s="38" t="s">
        <v>11549</v>
      </c>
      <c r="C1510" s="38" t="s">
        <v>1211</v>
      </c>
      <c r="D1510" s="171" t="s">
        <v>3023</v>
      </c>
      <c r="E1510" s="171"/>
      <c r="F1510" s="38"/>
      <c r="G1510" s="38" t="s">
        <v>11550</v>
      </c>
      <c r="H1510" s="38">
        <v>0.0</v>
      </c>
      <c r="I1510" s="172">
        <v>0.0</v>
      </c>
      <c r="J1510" s="38"/>
      <c r="K1510" s="38"/>
      <c r="L1510" s="38">
        <v>0.0</v>
      </c>
      <c r="M1510" s="38">
        <v>119.0</v>
      </c>
    </row>
    <row r="1511">
      <c r="A1511" s="38">
        <v>1510.0</v>
      </c>
      <c r="B1511" s="2" t="s">
        <v>1314</v>
      </c>
      <c r="C1511" s="2" t="s">
        <v>1315</v>
      </c>
      <c r="D1511" s="171" t="s">
        <v>920</v>
      </c>
      <c r="E1511" s="171"/>
      <c r="F1511" s="38" t="s">
        <v>11036</v>
      </c>
      <c r="G1511" s="38" t="s">
        <v>919</v>
      </c>
      <c r="H1511" s="2">
        <v>465.0</v>
      </c>
      <c r="I1511" s="172">
        <v>0.0</v>
      </c>
      <c r="J1511" s="38"/>
      <c r="K1511" s="38"/>
      <c r="L1511" s="38">
        <v>0.0</v>
      </c>
      <c r="M1511" s="38">
        <v>129.0</v>
      </c>
    </row>
    <row r="1512">
      <c r="A1512" s="38">
        <v>1511.0</v>
      </c>
      <c r="B1512" s="2" t="s">
        <v>1314</v>
      </c>
      <c r="C1512" s="2" t="s">
        <v>1315</v>
      </c>
      <c r="D1512" s="171" t="s">
        <v>920</v>
      </c>
      <c r="E1512" s="171"/>
      <c r="F1512" s="38" t="s">
        <v>11036</v>
      </c>
      <c r="G1512" s="39" t="s">
        <v>3226</v>
      </c>
      <c r="H1512" s="2">
        <v>453.0</v>
      </c>
      <c r="I1512" s="172">
        <v>0.0</v>
      </c>
      <c r="J1512" s="38"/>
      <c r="K1512" s="38"/>
      <c r="L1512" s="38">
        <v>0.0</v>
      </c>
      <c r="M1512" s="38">
        <v>129.0</v>
      </c>
    </row>
    <row r="1513">
      <c r="A1513" s="38">
        <v>1512.0</v>
      </c>
      <c r="B1513" s="2" t="s">
        <v>1314</v>
      </c>
      <c r="C1513" s="2" t="s">
        <v>1315</v>
      </c>
      <c r="D1513" s="171" t="s">
        <v>920</v>
      </c>
      <c r="E1513" s="171"/>
      <c r="F1513" s="38" t="s">
        <v>11036</v>
      </c>
      <c r="G1513" s="38" t="s">
        <v>3272</v>
      </c>
      <c r="H1513" s="2">
        <v>452.0</v>
      </c>
      <c r="I1513" s="172">
        <v>0.0</v>
      </c>
      <c r="J1513" s="38"/>
      <c r="K1513" s="38"/>
      <c r="L1513" s="38">
        <v>0.0</v>
      </c>
      <c r="M1513" s="38">
        <v>129.0</v>
      </c>
    </row>
    <row r="1514">
      <c r="A1514" s="38">
        <v>1513.0</v>
      </c>
      <c r="B1514" s="2" t="s">
        <v>1314</v>
      </c>
      <c r="C1514" s="2" t="s">
        <v>1315</v>
      </c>
      <c r="D1514" s="171" t="s">
        <v>920</v>
      </c>
      <c r="E1514" s="171"/>
      <c r="F1514" s="38" t="s">
        <v>11034</v>
      </c>
      <c r="G1514" s="38"/>
      <c r="H1514" s="2">
        <v>458.0</v>
      </c>
      <c r="I1514" s="172">
        <v>0.0</v>
      </c>
      <c r="J1514" s="38"/>
      <c r="K1514" s="38"/>
      <c r="L1514" s="38">
        <v>0.0</v>
      </c>
      <c r="M1514" s="38">
        <v>129.0</v>
      </c>
    </row>
    <row r="1515">
      <c r="A1515" s="38">
        <v>1514.0</v>
      </c>
      <c r="B1515" s="2" t="s">
        <v>11314</v>
      </c>
      <c r="C1515" s="2" t="s">
        <v>11315</v>
      </c>
      <c r="D1515" s="171" t="s">
        <v>920</v>
      </c>
      <c r="E1515" s="171"/>
      <c r="F1515" s="38" t="s">
        <v>11036</v>
      </c>
      <c r="G1515" s="38" t="s">
        <v>11551</v>
      </c>
      <c r="H1515" s="38">
        <v>615.0</v>
      </c>
      <c r="I1515" s="172">
        <v>0.0</v>
      </c>
      <c r="J1515" s="38" t="s">
        <v>11398</v>
      </c>
      <c r="K1515" s="38" t="s">
        <v>11552</v>
      </c>
      <c r="L1515" s="38">
        <v>0.0</v>
      </c>
      <c r="M1515" s="38">
        <v>134.0</v>
      </c>
    </row>
    <row r="1516">
      <c r="A1516" s="38">
        <v>1515.0</v>
      </c>
      <c r="B1516" s="2" t="s">
        <v>11314</v>
      </c>
      <c r="C1516" s="2" t="s">
        <v>11315</v>
      </c>
      <c r="D1516" s="171" t="s">
        <v>920</v>
      </c>
      <c r="E1516" s="171"/>
      <c r="F1516" s="38" t="s">
        <v>11036</v>
      </c>
      <c r="G1516" s="38" t="s">
        <v>11553</v>
      </c>
      <c r="H1516" s="38">
        <v>540.0</v>
      </c>
      <c r="I1516" s="172">
        <v>0.0</v>
      </c>
      <c r="J1516" s="38" t="s">
        <v>11398</v>
      </c>
      <c r="K1516" s="38" t="s">
        <v>11552</v>
      </c>
      <c r="L1516" s="38">
        <v>0.0</v>
      </c>
      <c r="M1516" s="38">
        <v>134.0</v>
      </c>
    </row>
    <row r="1517">
      <c r="A1517" s="38">
        <v>1516.0</v>
      </c>
      <c r="B1517" s="2" t="s">
        <v>11314</v>
      </c>
      <c r="C1517" s="2" t="s">
        <v>11315</v>
      </c>
      <c r="D1517" s="171" t="s">
        <v>920</v>
      </c>
      <c r="E1517" s="171"/>
      <c r="F1517" s="38" t="s">
        <v>11036</v>
      </c>
      <c r="G1517" s="38" t="s">
        <v>11554</v>
      </c>
      <c r="H1517" s="38">
        <v>450.0</v>
      </c>
      <c r="I1517" s="172">
        <v>0.0</v>
      </c>
      <c r="J1517" s="38" t="s">
        <v>11398</v>
      </c>
      <c r="K1517" s="38" t="s">
        <v>11552</v>
      </c>
      <c r="L1517" s="38">
        <v>0.0</v>
      </c>
      <c r="M1517" s="38">
        <v>134.0</v>
      </c>
    </row>
    <row r="1518">
      <c r="A1518" s="38">
        <v>1517.0</v>
      </c>
      <c r="B1518" s="2" t="s">
        <v>11314</v>
      </c>
      <c r="C1518" s="2" t="s">
        <v>11315</v>
      </c>
      <c r="D1518" s="171" t="s">
        <v>920</v>
      </c>
      <c r="E1518" s="171"/>
      <c r="F1518" s="38" t="s">
        <v>11036</v>
      </c>
      <c r="G1518" s="38" t="s">
        <v>11555</v>
      </c>
      <c r="H1518" s="38">
        <v>366.0</v>
      </c>
      <c r="I1518" s="172">
        <v>0.0</v>
      </c>
      <c r="J1518" s="38" t="s">
        <v>11398</v>
      </c>
      <c r="K1518" s="38" t="s">
        <v>11552</v>
      </c>
      <c r="L1518" s="38">
        <v>0.0</v>
      </c>
      <c r="M1518" s="38">
        <v>134.0</v>
      </c>
    </row>
    <row r="1519">
      <c r="A1519" s="38">
        <v>1518.0</v>
      </c>
      <c r="B1519" s="2" t="s">
        <v>11314</v>
      </c>
      <c r="C1519" s="2" t="s">
        <v>11315</v>
      </c>
      <c r="D1519" s="171" t="s">
        <v>920</v>
      </c>
      <c r="E1519" s="171"/>
      <c r="F1519" s="38" t="s">
        <v>11034</v>
      </c>
      <c r="G1519" s="38"/>
      <c r="H1519" s="38">
        <v>505.5</v>
      </c>
      <c r="I1519" s="38">
        <v>2.1</v>
      </c>
      <c r="J1519" s="38" t="s">
        <v>11398</v>
      </c>
      <c r="K1519" s="38" t="s">
        <v>11552</v>
      </c>
      <c r="L1519" s="38">
        <v>0.0</v>
      </c>
      <c r="M1519" s="38">
        <v>134.0</v>
      </c>
    </row>
    <row r="1520">
      <c r="A1520" s="38">
        <v>1519.0</v>
      </c>
      <c r="B1520" s="2" t="s">
        <v>11556</v>
      </c>
      <c r="C1520" s="2" t="s">
        <v>1074</v>
      </c>
      <c r="D1520" s="171" t="s">
        <v>920</v>
      </c>
      <c r="E1520" s="171"/>
      <c r="F1520" s="38" t="s">
        <v>11034</v>
      </c>
      <c r="G1520" s="38"/>
      <c r="H1520" s="38">
        <v>505.0</v>
      </c>
      <c r="I1520" s="38">
        <v>1.1</v>
      </c>
      <c r="J1520" s="38"/>
      <c r="K1520" s="38"/>
      <c r="L1520" s="38">
        <v>0.0</v>
      </c>
      <c r="M1520" s="38">
        <v>387.0</v>
      </c>
    </row>
    <row r="1521">
      <c r="A1521" s="38">
        <v>1520.0</v>
      </c>
      <c r="B1521" s="2" t="s">
        <v>11556</v>
      </c>
      <c r="C1521" s="2" t="s">
        <v>1074</v>
      </c>
      <c r="D1521" s="171" t="s">
        <v>920</v>
      </c>
      <c r="E1521" s="171"/>
      <c r="F1521" s="38" t="s">
        <v>11036</v>
      </c>
      <c r="G1521" s="38" t="s">
        <v>11554</v>
      </c>
      <c r="H1521" s="38">
        <v>378.0</v>
      </c>
      <c r="I1521" s="38">
        <v>2.5</v>
      </c>
      <c r="J1521" s="38"/>
      <c r="K1521" s="38"/>
      <c r="L1521" s="38">
        <v>0.0</v>
      </c>
      <c r="M1521" s="38">
        <v>387.0</v>
      </c>
    </row>
    <row r="1522">
      <c r="A1522" s="38">
        <v>1521.0</v>
      </c>
      <c r="B1522" s="2" t="s">
        <v>11556</v>
      </c>
      <c r="C1522" s="2" t="s">
        <v>1074</v>
      </c>
      <c r="D1522" s="171" t="s">
        <v>920</v>
      </c>
      <c r="E1522" s="171"/>
      <c r="F1522" s="38" t="s">
        <v>11036</v>
      </c>
      <c r="G1522" s="38" t="s">
        <v>11554</v>
      </c>
      <c r="H1522" s="38">
        <v>415.0</v>
      </c>
      <c r="I1522" s="38">
        <v>4.7</v>
      </c>
      <c r="J1522" s="38"/>
      <c r="K1522" s="38"/>
      <c r="L1522" s="38">
        <v>0.0</v>
      </c>
      <c r="M1522" s="38">
        <v>387.0</v>
      </c>
    </row>
    <row r="1523">
      <c r="A1523" s="38">
        <v>1522.0</v>
      </c>
      <c r="B1523" s="2" t="s">
        <v>11556</v>
      </c>
      <c r="C1523" s="2" t="s">
        <v>1074</v>
      </c>
      <c r="D1523" s="171" t="s">
        <v>920</v>
      </c>
      <c r="E1523" s="171"/>
      <c r="F1523" s="38" t="s">
        <v>11036</v>
      </c>
      <c r="G1523" s="38" t="s">
        <v>11554</v>
      </c>
      <c r="H1523" s="38">
        <v>451.0</v>
      </c>
      <c r="I1523" s="38">
        <v>7.5</v>
      </c>
      <c r="J1523" s="38"/>
      <c r="K1523" s="38"/>
      <c r="L1523" s="38">
        <v>0.0</v>
      </c>
      <c r="M1523" s="38">
        <v>387.0</v>
      </c>
    </row>
    <row r="1524">
      <c r="A1524" s="38">
        <v>1523.0</v>
      </c>
      <c r="B1524" s="2" t="s">
        <v>11556</v>
      </c>
      <c r="C1524" s="2" t="s">
        <v>1074</v>
      </c>
      <c r="D1524" s="171" t="s">
        <v>920</v>
      </c>
      <c r="E1524" s="171"/>
      <c r="F1524" s="38" t="s">
        <v>11036</v>
      </c>
      <c r="G1524" s="38" t="s">
        <v>11042</v>
      </c>
      <c r="H1524" s="38">
        <v>482.0</v>
      </c>
      <c r="I1524" s="38">
        <v>1.0</v>
      </c>
      <c r="J1524" s="38"/>
      <c r="K1524" s="38"/>
      <c r="L1524" s="38">
        <v>0.0</v>
      </c>
      <c r="M1524" s="38">
        <v>387.0</v>
      </c>
    </row>
    <row r="1525">
      <c r="A1525" s="38">
        <v>1524.0</v>
      </c>
      <c r="B1525" s="2" t="s">
        <v>11556</v>
      </c>
      <c r="C1525" s="2" t="s">
        <v>1074</v>
      </c>
      <c r="D1525" s="171" t="s">
        <v>920</v>
      </c>
      <c r="E1525" s="171"/>
      <c r="F1525" s="38" t="s">
        <v>11036</v>
      </c>
      <c r="G1525" s="38" t="s">
        <v>11042</v>
      </c>
      <c r="H1525" s="38">
        <v>506.0</v>
      </c>
      <c r="I1525" s="38">
        <v>2.7</v>
      </c>
      <c r="J1525" s="38"/>
      <c r="K1525" s="38"/>
      <c r="L1525" s="38">
        <v>0.0</v>
      </c>
      <c r="M1525" s="38">
        <v>387.0</v>
      </c>
    </row>
    <row r="1526">
      <c r="A1526" s="38">
        <v>1525.0</v>
      </c>
      <c r="B1526" s="2" t="s">
        <v>11556</v>
      </c>
      <c r="C1526" s="2" t="s">
        <v>1074</v>
      </c>
      <c r="D1526" s="171" t="s">
        <v>920</v>
      </c>
      <c r="E1526" s="171"/>
      <c r="F1526" s="38" t="s">
        <v>11036</v>
      </c>
      <c r="G1526" s="38" t="s">
        <v>11042</v>
      </c>
      <c r="H1526" s="38">
        <v>535.0</v>
      </c>
      <c r="I1526" s="38">
        <v>0.6</v>
      </c>
      <c r="J1526" s="38"/>
      <c r="K1526" s="38"/>
      <c r="L1526" s="38">
        <v>0.0</v>
      </c>
      <c r="M1526" s="38">
        <v>387.0</v>
      </c>
    </row>
    <row r="1527">
      <c r="A1527" s="38">
        <v>1526.0</v>
      </c>
      <c r="B1527" s="2" t="s">
        <v>11556</v>
      </c>
      <c r="C1527" s="2" t="s">
        <v>1074</v>
      </c>
      <c r="D1527" s="171" t="s">
        <v>920</v>
      </c>
      <c r="E1527" s="171"/>
      <c r="F1527" s="38" t="s">
        <v>11036</v>
      </c>
      <c r="G1527" s="38" t="s">
        <v>11551</v>
      </c>
      <c r="H1527" s="38">
        <v>476.0</v>
      </c>
      <c r="I1527" s="38">
        <v>5.3</v>
      </c>
      <c r="J1527" s="38"/>
      <c r="K1527" s="38"/>
      <c r="L1527" s="38">
        <v>0.0</v>
      </c>
      <c r="M1527" s="38">
        <v>387.0</v>
      </c>
    </row>
    <row r="1528">
      <c r="A1528" s="38">
        <v>1527.0</v>
      </c>
      <c r="B1528" s="2" t="s">
        <v>11556</v>
      </c>
      <c r="C1528" s="2" t="s">
        <v>1074</v>
      </c>
      <c r="D1528" s="171" t="s">
        <v>920</v>
      </c>
      <c r="E1528" s="171"/>
      <c r="F1528" s="38" t="s">
        <v>11036</v>
      </c>
      <c r="G1528" s="38" t="s">
        <v>11551</v>
      </c>
      <c r="H1528" s="2">
        <v>505.0</v>
      </c>
      <c r="I1528" s="38">
        <v>2.3</v>
      </c>
      <c r="J1528" s="38"/>
      <c r="K1528" s="38"/>
      <c r="L1528" s="38">
        <v>0.0</v>
      </c>
      <c r="M1528" s="38">
        <v>387.0</v>
      </c>
    </row>
    <row r="1529">
      <c r="A1529" s="38">
        <v>1528.0</v>
      </c>
      <c r="B1529" s="2" t="s">
        <v>11556</v>
      </c>
      <c r="C1529" s="2" t="s">
        <v>1074</v>
      </c>
      <c r="D1529" s="171" t="s">
        <v>920</v>
      </c>
      <c r="E1529" s="171"/>
      <c r="F1529" s="38" t="s">
        <v>11036</v>
      </c>
      <c r="G1529" s="38" t="s">
        <v>11551</v>
      </c>
      <c r="H1529" s="38">
        <v>534.0</v>
      </c>
      <c r="I1529" s="38">
        <v>2.1</v>
      </c>
      <c r="J1529" s="38"/>
      <c r="K1529" s="38"/>
      <c r="L1529" s="38">
        <v>0.0</v>
      </c>
      <c r="M1529" s="38">
        <v>387.0</v>
      </c>
    </row>
    <row r="1530">
      <c r="A1530" s="38">
        <v>1529.0</v>
      </c>
      <c r="B1530" s="2" t="s">
        <v>11556</v>
      </c>
      <c r="C1530" s="2" t="s">
        <v>1074</v>
      </c>
      <c r="D1530" s="171" t="s">
        <v>920</v>
      </c>
      <c r="E1530" s="171"/>
      <c r="F1530" s="38" t="s">
        <v>11036</v>
      </c>
      <c r="G1530" s="38" t="s">
        <v>11551</v>
      </c>
      <c r="H1530" s="38">
        <v>566.0</v>
      </c>
      <c r="I1530" s="38">
        <v>8.0</v>
      </c>
      <c r="J1530" s="38"/>
      <c r="K1530" s="38"/>
      <c r="L1530" s="38">
        <v>0.0</v>
      </c>
      <c r="M1530" s="38">
        <v>387.0</v>
      </c>
    </row>
    <row r="1531">
      <c r="A1531" s="38">
        <v>1530.0</v>
      </c>
      <c r="B1531" s="2" t="s">
        <v>11557</v>
      </c>
      <c r="C1531" s="2" t="s">
        <v>1000</v>
      </c>
      <c r="D1531" s="171" t="s">
        <v>920</v>
      </c>
      <c r="E1531" s="171"/>
      <c r="F1531" s="38" t="s">
        <v>11034</v>
      </c>
      <c r="H1531" s="2">
        <v>505.0</v>
      </c>
      <c r="I1531" s="38">
        <v>1.1</v>
      </c>
      <c r="J1531" s="38"/>
      <c r="K1531" s="38"/>
      <c r="L1531" s="38">
        <v>0.0</v>
      </c>
      <c r="M1531" s="38">
        <v>387.0</v>
      </c>
    </row>
    <row r="1532">
      <c r="A1532" s="38">
        <v>1531.0</v>
      </c>
      <c r="B1532" s="2" t="s">
        <v>11557</v>
      </c>
      <c r="C1532" s="2" t="s">
        <v>1000</v>
      </c>
      <c r="D1532" s="171" t="s">
        <v>920</v>
      </c>
      <c r="E1532" s="171"/>
      <c r="F1532" s="38" t="s">
        <v>11036</v>
      </c>
      <c r="G1532" s="2" t="s">
        <v>11554</v>
      </c>
      <c r="H1532" s="38">
        <v>418.0</v>
      </c>
      <c r="I1532" s="38">
        <v>1.3</v>
      </c>
      <c r="J1532" s="38"/>
      <c r="K1532" s="38"/>
      <c r="L1532" s="38">
        <v>0.0</v>
      </c>
      <c r="M1532" s="38">
        <v>387.0</v>
      </c>
    </row>
    <row r="1533">
      <c r="A1533" s="38">
        <v>1532.0</v>
      </c>
      <c r="B1533" s="2" t="s">
        <v>11557</v>
      </c>
      <c r="C1533" s="2" t="s">
        <v>1000</v>
      </c>
      <c r="D1533" s="171" t="s">
        <v>920</v>
      </c>
      <c r="E1533" s="171"/>
      <c r="F1533" s="38" t="s">
        <v>11036</v>
      </c>
      <c r="G1533" s="2" t="s">
        <v>11042</v>
      </c>
      <c r="H1533" s="38">
        <v>485.0</v>
      </c>
      <c r="I1533" s="38">
        <v>1.2</v>
      </c>
      <c r="J1533" s="38"/>
      <c r="K1533" s="38"/>
      <c r="L1533" s="38">
        <v>0.0</v>
      </c>
      <c r="M1533" s="38">
        <v>387.0</v>
      </c>
    </row>
    <row r="1534">
      <c r="A1534" s="38">
        <v>1533.0</v>
      </c>
      <c r="B1534" s="2" t="s">
        <v>11557</v>
      </c>
      <c r="C1534" s="2" t="s">
        <v>1000</v>
      </c>
      <c r="D1534" s="171" t="s">
        <v>920</v>
      </c>
      <c r="E1534" s="171"/>
      <c r="F1534" s="38" t="s">
        <v>11036</v>
      </c>
      <c r="G1534" s="2" t="s">
        <v>11558</v>
      </c>
      <c r="H1534" s="38">
        <v>503.0</v>
      </c>
      <c r="I1534" s="38">
        <v>3.5</v>
      </c>
      <c r="J1534" s="38"/>
      <c r="K1534" s="38"/>
      <c r="L1534" s="38">
        <v>0.0</v>
      </c>
      <c r="M1534" s="38">
        <v>387.0</v>
      </c>
    </row>
    <row r="1535">
      <c r="A1535" s="38">
        <v>1534.0</v>
      </c>
      <c r="B1535" s="2" t="s">
        <v>11557</v>
      </c>
      <c r="C1535" s="2" t="s">
        <v>1000</v>
      </c>
      <c r="D1535" s="171" t="s">
        <v>920</v>
      </c>
      <c r="E1535" s="171"/>
      <c r="F1535" s="38" t="s">
        <v>11036</v>
      </c>
      <c r="G1535" s="2" t="s">
        <v>11558</v>
      </c>
      <c r="H1535" s="38">
        <v>535.0</v>
      </c>
      <c r="I1535" s="38">
        <v>0.5</v>
      </c>
      <c r="J1535" s="38"/>
      <c r="K1535" s="38"/>
      <c r="L1535" s="38">
        <v>0.0</v>
      </c>
      <c r="M1535" s="38">
        <v>387.0</v>
      </c>
    </row>
    <row r="1536">
      <c r="A1536" s="38">
        <v>1535.0</v>
      </c>
      <c r="B1536" s="2" t="s">
        <v>11557</v>
      </c>
      <c r="C1536" s="2" t="s">
        <v>1000</v>
      </c>
      <c r="D1536" s="171" t="s">
        <v>920</v>
      </c>
      <c r="E1536" s="171"/>
      <c r="F1536" s="38" t="s">
        <v>11036</v>
      </c>
      <c r="G1536" s="2" t="s">
        <v>11480</v>
      </c>
      <c r="H1536" s="38">
        <v>506.0</v>
      </c>
      <c r="I1536" s="38">
        <v>3.9</v>
      </c>
      <c r="J1536" s="38"/>
      <c r="K1536" s="38"/>
      <c r="L1536" s="38">
        <v>0.0</v>
      </c>
      <c r="M1536" s="38">
        <v>387.0</v>
      </c>
    </row>
    <row r="1537">
      <c r="A1537" s="38">
        <v>1536.0</v>
      </c>
      <c r="B1537" s="2" t="s">
        <v>11557</v>
      </c>
      <c r="C1537" s="2" t="s">
        <v>1000</v>
      </c>
      <c r="D1537" s="171" t="s">
        <v>920</v>
      </c>
      <c r="E1537" s="171"/>
      <c r="F1537" s="38" t="s">
        <v>11036</v>
      </c>
      <c r="G1537" s="2" t="s">
        <v>11480</v>
      </c>
      <c r="H1537" s="38">
        <v>555.0</v>
      </c>
      <c r="I1537" s="38">
        <v>2.2</v>
      </c>
      <c r="J1537" s="38"/>
      <c r="K1537" s="38"/>
      <c r="L1537" s="38">
        <v>0.0</v>
      </c>
      <c r="M1537" s="38">
        <v>387.0</v>
      </c>
    </row>
    <row r="1538">
      <c r="A1538" s="38">
        <v>1537.0</v>
      </c>
      <c r="B1538" s="2" t="s">
        <v>11559</v>
      </c>
      <c r="C1538" s="2" t="s">
        <v>1101</v>
      </c>
      <c r="D1538" s="171" t="s">
        <v>920</v>
      </c>
      <c r="E1538" s="171"/>
      <c r="F1538" s="38" t="s">
        <v>11034</v>
      </c>
      <c r="H1538" s="38">
        <v>506.0</v>
      </c>
      <c r="I1538" s="38">
        <v>0.9</v>
      </c>
      <c r="J1538" s="38"/>
      <c r="K1538" s="38"/>
      <c r="L1538" s="38">
        <v>0.0</v>
      </c>
      <c r="M1538" s="38">
        <v>387.0</v>
      </c>
    </row>
    <row r="1539">
      <c r="A1539" s="38">
        <v>1538.0</v>
      </c>
      <c r="B1539" s="2" t="s">
        <v>11559</v>
      </c>
      <c r="C1539" s="2" t="s">
        <v>1101</v>
      </c>
      <c r="D1539" s="171" t="s">
        <v>920</v>
      </c>
      <c r="E1539" s="171"/>
      <c r="F1539" s="38" t="s">
        <v>11036</v>
      </c>
      <c r="G1539" s="2" t="s">
        <v>11480</v>
      </c>
      <c r="H1539" s="38">
        <v>455.0</v>
      </c>
      <c r="I1539" s="38">
        <v>1.9</v>
      </c>
      <c r="J1539" s="38"/>
      <c r="K1539" s="38"/>
      <c r="L1539" s="38">
        <v>0.0</v>
      </c>
      <c r="M1539" s="38">
        <v>387.0</v>
      </c>
    </row>
    <row r="1540">
      <c r="A1540" s="38">
        <v>1539.0</v>
      </c>
      <c r="B1540" s="2" t="s">
        <v>11559</v>
      </c>
      <c r="C1540" s="2" t="s">
        <v>1101</v>
      </c>
      <c r="D1540" s="171" t="s">
        <v>920</v>
      </c>
      <c r="E1540" s="171"/>
      <c r="F1540" s="38" t="s">
        <v>11036</v>
      </c>
      <c r="G1540" s="2" t="s">
        <v>11042</v>
      </c>
      <c r="H1540" s="38">
        <v>532.0</v>
      </c>
      <c r="I1540" s="38">
        <v>0.6</v>
      </c>
      <c r="J1540" s="38"/>
      <c r="K1540" s="38"/>
      <c r="L1540" s="38">
        <v>0.0</v>
      </c>
      <c r="M1540" s="38">
        <v>387.0</v>
      </c>
    </row>
    <row r="1541">
      <c r="A1541" s="38">
        <v>1540.0</v>
      </c>
      <c r="B1541" s="2" t="s">
        <v>11559</v>
      </c>
      <c r="C1541" s="2" t="s">
        <v>1101</v>
      </c>
      <c r="D1541" s="171" t="s">
        <v>920</v>
      </c>
      <c r="E1541" s="171"/>
      <c r="F1541" s="38" t="s">
        <v>11036</v>
      </c>
      <c r="G1541" s="2" t="s">
        <v>11042</v>
      </c>
      <c r="H1541" s="38">
        <v>569.0</v>
      </c>
      <c r="I1541" s="38">
        <v>1.1</v>
      </c>
      <c r="J1541" s="38"/>
      <c r="K1541" s="38"/>
      <c r="L1541" s="38">
        <v>0.0</v>
      </c>
      <c r="M1541" s="38">
        <v>387.0</v>
      </c>
    </row>
    <row r="1542">
      <c r="A1542" s="38">
        <v>1541.0</v>
      </c>
      <c r="B1542" s="2" t="s">
        <v>11559</v>
      </c>
      <c r="C1542" s="2" t="s">
        <v>1101</v>
      </c>
      <c r="D1542" s="171" t="s">
        <v>920</v>
      </c>
      <c r="E1542" s="171"/>
      <c r="F1542" s="38" t="s">
        <v>11036</v>
      </c>
      <c r="G1542" s="2" t="s">
        <v>11038</v>
      </c>
      <c r="H1542" s="38">
        <v>534.0</v>
      </c>
      <c r="I1542" s="38">
        <v>1.5</v>
      </c>
      <c r="J1542" s="38"/>
      <c r="K1542" s="38"/>
      <c r="L1542" s="38">
        <v>0.0</v>
      </c>
      <c r="M1542" s="38">
        <v>387.0</v>
      </c>
    </row>
    <row r="1543">
      <c r="A1543" s="38">
        <v>1542.0</v>
      </c>
      <c r="B1543" s="2" t="s">
        <v>3888</v>
      </c>
      <c r="C1543" s="2" t="s">
        <v>3889</v>
      </c>
      <c r="D1543" s="171" t="s">
        <v>3023</v>
      </c>
      <c r="E1543" s="171"/>
      <c r="F1543" s="38" t="s">
        <v>11560</v>
      </c>
      <c r="G1543" s="38"/>
      <c r="H1543" s="38">
        <v>334.0</v>
      </c>
      <c r="I1543" s="38">
        <v>3.3</v>
      </c>
      <c r="J1543" s="38"/>
      <c r="K1543" s="38"/>
      <c r="L1543" s="38">
        <v>0.0</v>
      </c>
      <c r="M1543" s="38">
        <v>388.0</v>
      </c>
    </row>
    <row r="1544">
      <c r="A1544" s="38">
        <v>1543.0</v>
      </c>
      <c r="B1544" s="2" t="s">
        <v>3888</v>
      </c>
      <c r="C1544" s="2" t="s">
        <v>3889</v>
      </c>
      <c r="D1544" s="171" t="s">
        <v>3023</v>
      </c>
      <c r="E1544" s="171"/>
      <c r="F1544" s="38" t="s">
        <v>11560</v>
      </c>
      <c r="G1544" s="38"/>
      <c r="H1544" s="38">
        <v>383.0</v>
      </c>
      <c r="I1544" s="38">
        <v>0.0</v>
      </c>
      <c r="J1544" s="38"/>
      <c r="K1544" s="38"/>
      <c r="L1544" s="38">
        <v>0.0</v>
      </c>
      <c r="M1544" s="38">
        <v>388.0</v>
      </c>
    </row>
    <row r="1545">
      <c r="A1545" s="38">
        <v>1544.0</v>
      </c>
      <c r="B1545" s="38" t="s">
        <v>11561</v>
      </c>
      <c r="C1545" s="38" t="s">
        <v>8856</v>
      </c>
      <c r="D1545" s="171" t="s">
        <v>3023</v>
      </c>
      <c r="E1545" s="171"/>
      <c r="F1545" s="38" t="s">
        <v>11560</v>
      </c>
      <c r="G1545" s="2" t="s">
        <v>11562</v>
      </c>
      <c r="H1545" s="38">
        <v>539.0</v>
      </c>
      <c r="I1545" s="38">
        <v>0.0</v>
      </c>
      <c r="J1545" s="38"/>
      <c r="K1545" s="38"/>
      <c r="L1545" s="38">
        <v>1026.0</v>
      </c>
      <c r="M1545" s="38">
        <v>395.0</v>
      </c>
    </row>
    <row r="1546">
      <c r="A1546" s="38">
        <v>1545.0</v>
      </c>
      <c r="B1546" s="38" t="s">
        <v>11561</v>
      </c>
      <c r="C1546" s="38" t="s">
        <v>8856</v>
      </c>
      <c r="D1546" s="171" t="s">
        <v>3023</v>
      </c>
      <c r="E1546" s="171"/>
      <c r="F1546" s="38" t="s">
        <v>11560</v>
      </c>
      <c r="G1546" s="38" t="s">
        <v>11563</v>
      </c>
      <c r="H1546" s="38">
        <v>424.0</v>
      </c>
      <c r="I1546" s="38">
        <v>0.0</v>
      </c>
      <c r="J1546" s="38"/>
      <c r="K1546" s="38"/>
      <c r="L1546" s="38">
        <v>1027.0</v>
      </c>
      <c r="M1546" s="38">
        <v>395.0</v>
      </c>
    </row>
    <row r="1547">
      <c r="A1547" s="38">
        <v>1546.0</v>
      </c>
      <c r="B1547" s="38" t="s">
        <v>11561</v>
      </c>
      <c r="C1547" s="38" t="s">
        <v>8856</v>
      </c>
      <c r="D1547" s="171" t="s">
        <v>3023</v>
      </c>
      <c r="E1547" s="171"/>
      <c r="F1547" s="38" t="s">
        <v>11560</v>
      </c>
      <c r="G1547" s="38" t="s">
        <v>11563</v>
      </c>
      <c r="H1547" s="38">
        <v>347.0</v>
      </c>
      <c r="I1547" s="38">
        <v>0.0</v>
      </c>
      <c r="J1547" s="38"/>
      <c r="K1547" s="38"/>
      <c r="L1547" s="38">
        <v>1028.0</v>
      </c>
      <c r="M1547" s="38">
        <v>395.0</v>
      </c>
    </row>
    <row r="1548">
      <c r="A1548" s="38">
        <v>1547.0</v>
      </c>
      <c r="B1548" s="38" t="s">
        <v>3986</v>
      </c>
      <c r="C1548" s="39" t="s">
        <v>3469</v>
      </c>
      <c r="D1548" s="171" t="s">
        <v>3023</v>
      </c>
      <c r="E1548" s="171"/>
      <c r="F1548" s="38" t="s">
        <v>11560</v>
      </c>
      <c r="G1548" s="38" t="s">
        <v>11564</v>
      </c>
      <c r="H1548" s="38">
        <v>486.0</v>
      </c>
      <c r="I1548" s="38">
        <v>0.0</v>
      </c>
      <c r="J1548" s="38"/>
      <c r="K1548" s="38"/>
      <c r="L1548" s="38">
        <v>0.0</v>
      </c>
      <c r="M1548" s="38" t="s">
        <v>11565</v>
      </c>
    </row>
    <row r="1549">
      <c r="A1549" s="38">
        <v>1548.0</v>
      </c>
      <c r="B1549" s="38" t="s">
        <v>3986</v>
      </c>
      <c r="C1549" s="39" t="s">
        <v>3469</v>
      </c>
      <c r="D1549" s="171" t="s">
        <v>3023</v>
      </c>
      <c r="E1549" s="171"/>
      <c r="F1549" s="38" t="s">
        <v>11560</v>
      </c>
      <c r="G1549" s="38"/>
      <c r="H1549" s="38">
        <v>418.0</v>
      </c>
      <c r="I1549" s="38">
        <v>0.0</v>
      </c>
      <c r="J1549" s="38"/>
      <c r="K1549" s="38"/>
      <c r="L1549" s="38">
        <v>0.0</v>
      </c>
      <c r="M1549" s="38" t="s">
        <v>11565</v>
      </c>
    </row>
    <row r="1550">
      <c r="A1550" s="38">
        <v>1549.0</v>
      </c>
      <c r="B1550" s="38" t="s">
        <v>3986</v>
      </c>
      <c r="C1550" s="39" t="s">
        <v>3469</v>
      </c>
      <c r="D1550" s="171" t="s">
        <v>3023</v>
      </c>
      <c r="E1550" s="171"/>
      <c r="F1550" s="38" t="s">
        <v>11560</v>
      </c>
      <c r="G1550" s="38" t="s">
        <v>11566</v>
      </c>
      <c r="H1550" s="38">
        <v>331.0</v>
      </c>
      <c r="I1550" s="38">
        <v>0.0</v>
      </c>
      <c r="J1550" s="38"/>
      <c r="K1550" s="38"/>
      <c r="L1550" s="38">
        <v>0.0</v>
      </c>
      <c r="M1550" s="38" t="s">
        <v>11565</v>
      </c>
    </row>
    <row r="1551">
      <c r="A1551" s="38">
        <v>1550.0</v>
      </c>
      <c r="B1551" s="38" t="s">
        <v>3986</v>
      </c>
      <c r="C1551" s="39" t="s">
        <v>3469</v>
      </c>
      <c r="D1551" s="171" t="s">
        <v>3023</v>
      </c>
      <c r="E1551" s="171"/>
      <c r="F1551" s="38" t="s">
        <v>11560</v>
      </c>
      <c r="G1551" s="38" t="s">
        <v>11566</v>
      </c>
      <c r="H1551" s="38">
        <v>355.0</v>
      </c>
      <c r="I1551" s="38">
        <v>0.0</v>
      </c>
      <c r="J1551" s="38"/>
      <c r="K1551" s="38"/>
      <c r="L1551" s="38">
        <v>0.0</v>
      </c>
      <c r="M1551" s="38" t="s">
        <v>11565</v>
      </c>
    </row>
    <row r="1552">
      <c r="A1552" s="38">
        <v>1551.0</v>
      </c>
      <c r="B1552" s="38" t="s">
        <v>3986</v>
      </c>
      <c r="C1552" s="39" t="s">
        <v>3469</v>
      </c>
      <c r="D1552" s="171" t="s">
        <v>3023</v>
      </c>
      <c r="E1552" s="171"/>
      <c r="F1552" s="38" t="s">
        <v>11560</v>
      </c>
      <c r="G1552" s="38" t="s">
        <v>11567</v>
      </c>
      <c r="H1552" s="38">
        <v>442.0</v>
      </c>
      <c r="I1552" s="38">
        <v>0.0</v>
      </c>
      <c r="J1552" s="38"/>
      <c r="K1552" s="38"/>
      <c r="L1552" s="38">
        <v>0.0</v>
      </c>
      <c r="M1552" s="38" t="s">
        <v>11565</v>
      </c>
    </row>
    <row r="1553">
      <c r="A1553" s="38">
        <v>1552.0</v>
      </c>
      <c r="B1553" s="38" t="s">
        <v>3986</v>
      </c>
      <c r="C1553" s="39" t="s">
        <v>3469</v>
      </c>
      <c r="D1553" s="171" t="s">
        <v>3023</v>
      </c>
      <c r="E1553" s="171"/>
      <c r="F1553" s="38" t="s">
        <v>11560</v>
      </c>
      <c r="G1553" s="38" t="s">
        <v>11567</v>
      </c>
      <c r="H1553" s="38">
        <v>515.0</v>
      </c>
      <c r="I1553" s="38">
        <v>0.0</v>
      </c>
      <c r="J1553" s="38"/>
      <c r="K1553" s="38"/>
      <c r="L1553" s="38">
        <v>0.0</v>
      </c>
      <c r="M1553" s="38" t="s">
        <v>11565</v>
      </c>
    </row>
    <row r="1554">
      <c r="A1554" s="38">
        <v>1553.0</v>
      </c>
      <c r="B1554" s="38" t="s">
        <v>4006</v>
      </c>
      <c r="C1554" s="38" t="s">
        <v>4007</v>
      </c>
      <c r="D1554" s="171" t="s">
        <v>3023</v>
      </c>
      <c r="E1554" s="171"/>
      <c r="F1554" s="38" t="s">
        <v>11560</v>
      </c>
      <c r="G1554" s="38" t="s">
        <v>11568</v>
      </c>
      <c r="H1554" s="38">
        <v>360.0</v>
      </c>
      <c r="I1554" s="38">
        <v>0.0</v>
      </c>
      <c r="J1554" s="38"/>
      <c r="K1554" s="38"/>
      <c r="L1554" s="38">
        <v>0.0</v>
      </c>
      <c r="M1554" s="38" t="s">
        <v>11569</v>
      </c>
    </row>
    <row r="1555">
      <c r="A1555" s="38">
        <v>1554.0</v>
      </c>
      <c r="B1555" s="38" t="s">
        <v>4006</v>
      </c>
      <c r="C1555" s="38" t="s">
        <v>4007</v>
      </c>
      <c r="D1555" s="171" t="s">
        <v>3023</v>
      </c>
      <c r="E1555" s="171"/>
      <c r="F1555" s="38" t="s">
        <v>11560</v>
      </c>
      <c r="G1555" s="38" t="s">
        <v>11570</v>
      </c>
      <c r="H1555" s="38">
        <v>437.0</v>
      </c>
      <c r="I1555" s="38">
        <v>0.0</v>
      </c>
      <c r="J1555" s="38"/>
      <c r="K1555" s="38"/>
      <c r="L1555" s="38">
        <v>0.0</v>
      </c>
      <c r="M1555" s="38" t="s">
        <v>11569</v>
      </c>
    </row>
    <row r="1556">
      <c r="A1556" s="38">
        <v>1555.0</v>
      </c>
      <c r="B1556" s="38" t="s">
        <v>4006</v>
      </c>
      <c r="C1556" s="38" t="s">
        <v>4007</v>
      </c>
      <c r="D1556" s="171" t="s">
        <v>3023</v>
      </c>
      <c r="E1556" s="171"/>
      <c r="F1556" s="38" t="s">
        <v>11560</v>
      </c>
      <c r="G1556" s="38" t="s">
        <v>11571</v>
      </c>
      <c r="H1556" s="38">
        <v>500.0</v>
      </c>
      <c r="I1556" s="38">
        <v>0.0</v>
      </c>
      <c r="J1556" s="38"/>
      <c r="K1556" s="38"/>
      <c r="L1556" s="38">
        <v>0.0</v>
      </c>
      <c r="M1556" s="38" t="s">
        <v>11569</v>
      </c>
    </row>
    <row r="1557">
      <c r="A1557" s="38">
        <v>1556.0</v>
      </c>
      <c r="B1557" s="38" t="s">
        <v>4006</v>
      </c>
      <c r="C1557" s="38" t="s">
        <v>4007</v>
      </c>
      <c r="D1557" s="171" t="s">
        <v>3023</v>
      </c>
      <c r="E1557" s="171"/>
      <c r="F1557" s="38" t="s">
        <v>11560</v>
      </c>
      <c r="G1557" s="38" t="s">
        <v>11562</v>
      </c>
      <c r="H1557" s="38">
        <v>568.0</v>
      </c>
      <c r="I1557" s="38">
        <v>0.0</v>
      </c>
      <c r="J1557" s="39"/>
      <c r="K1557" s="38"/>
      <c r="L1557" s="38">
        <v>0.0</v>
      </c>
      <c r="M1557" s="38" t="s">
        <v>11569</v>
      </c>
    </row>
    <row r="1558">
      <c r="A1558" s="38">
        <v>1557.0</v>
      </c>
      <c r="B1558" s="2" t="s">
        <v>11572</v>
      </c>
      <c r="C1558" s="38" t="s">
        <v>11573</v>
      </c>
      <c r="D1558" s="171" t="s">
        <v>3023</v>
      </c>
      <c r="E1558" s="171"/>
      <c r="F1558" s="38" t="s">
        <v>11384</v>
      </c>
      <c r="G1558" s="38" t="s">
        <v>11574</v>
      </c>
      <c r="H1558" s="38">
        <v>507.0</v>
      </c>
      <c r="I1558" s="38">
        <v>0.0</v>
      </c>
      <c r="J1558" s="38"/>
      <c r="K1558" s="38"/>
      <c r="L1558" s="38">
        <v>0.0</v>
      </c>
      <c r="M1558" s="38">
        <v>435.0</v>
      </c>
    </row>
    <row r="1559">
      <c r="A1559" s="38">
        <v>1558.0</v>
      </c>
      <c r="B1559" s="177" t="s">
        <v>4653</v>
      </c>
      <c r="C1559" s="38" t="s">
        <v>4654</v>
      </c>
      <c r="D1559" s="171" t="s">
        <v>3023</v>
      </c>
      <c r="E1559" s="171"/>
      <c r="F1559" s="38" t="s">
        <v>11560</v>
      </c>
      <c r="G1559" s="38"/>
      <c r="H1559" s="38">
        <v>518.0</v>
      </c>
      <c r="I1559" s="38">
        <v>0.0</v>
      </c>
      <c r="J1559" s="38"/>
      <c r="K1559" s="38"/>
      <c r="L1559" s="38">
        <v>1313.0</v>
      </c>
      <c r="M1559" s="38">
        <v>436.0</v>
      </c>
    </row>
    <row r="1560">
      <c r="A1560" s="38">
        <v>1559.0</v>
      </c>
      <c r="B1560" s="178" t="s">
        <v>5557</v>
      </c>
      <c r="C1560" s="38" t="s">
        <v>11575</v>
      </c>
      <c r="D1560" s="171" t="s">
        <v>3023</v>
      </c>
      <c r="E1560" s="171"/>
      <c r="F1560" s="38" t="s">
        <v>11560</v>
      </c>
      <c r="G1560" s="38" t="s">
        <v>11576</v>
      </c>
      <c r="H1560" s="38">
        <v>389.0</v>
      </c>
      <c r="I1560" s="38">
        <v>1.6</v>
      </c>
      <c r="J1560" s="38"/>
      <c r="K1560" s="38"/>
      <c r="L1560" s="38">
        <v>1791.0</v>
      </c>
      <c r="M1560" s="38">
        <v>466.0</v>
      </c>
    </row>
    <row r="1561">
      <c r="A1561" s="38">
        <v>1560.0</v>
      </c>
      <c r="B1561" s="178" t="s">
        <v>5557</v>
      </c>
      <c r="C1561" s="38" t="s">
        <v>11575</v>
      </c>
      <c r="D1561" s="171" t="s">
        <v>3023</v>
      </c>
      <c r="E1561" s="171"/>
      <c r="F1561" s="38" t="s">
        <v>11560</v>
      </c>
      <c r="G1561" s="38" t="s">
        <v>11576</v>
      </c>
      <c r="H1561" s="38">
        <v>356.0</v>
      </c>
      <c r="I1561" s="38">
        <v>1.5</v>
      </c>
      <c r="J1561" s="38"/>
      <c r="K1561" s="38"/>
      <c r="L1561" s="38">
        <v>1792.0</v>
      </c>
      <c r="M1561" s="38">
        <v>466.0</v>
      </c>
    </row>
    <row r="1562">
      <c r="A1562" s="38">
        <v>1561.0</v>
      </c>
      <c r="B1562" s="178" t="s">
        <v>5557</v>
      </c>
      <c r="C1562" s="38" t="s">
        <v>11575</v>
      </c>
      <c r="D1562" s="171" t="s">
        <v>3023</v>
      </c>
      <c r="E1562" s="171"/>
      <c r="F1562" s="38" t="s">
        <v>11560</v>
      </c>
      <c r="G1562" s="38" t="s">
        <v>11576</v>
      </c>
      <c r="H1562" s="38">
        <v>470.0</v>
      </c>
      <c r="I1562" s="38">
        <v>2.0</v>
      </c>
      <c r="J1562" s="38"/>
      <c r="K1562" s="38"/>
      <c r="L1562" s="38">
        <v>1793.0</v>
      </c>
      <c r="M1562" s="38">
        <v>466.0</v>
      </c>
    </row>
    <row r="1563">
      <c r="A1563" s="38">
        <v>1562.0</v>
      </c>
      <c r="B1563" s="178" t="s">
        <v>5557</v>
      </c>
      <c r="C1563" s="38" t="s">
        <v>11575</v>
      </c>
      <c r="D1563" s="171" t="s">
        <v>3023</v>
      </c>
      <c r="E1563" s="171"/>
      <c r="F1563" s="38" t="s">
        <v>11560</v>
      </c>
      <c r="G1563" s="38" t="s">
        <v>11577</v>
      </c>
      <c r="H1563" s="38">
        <v>555.0</v>
      </c>
      <c r="I1563" s="38">
        <v>1.0</v>
      </c>
      <c r="J1563" s="38"/>
      <c r="K1563" s="38"/>
      <c r="L1563" s="38">
        <v>1794.0</v>
      </c>
      <c r="M1563" s="38">
        <v>466.0</v>
      </c>
    </row>
    <row r="1564">
      <c r="A1564" s="38">
        <v>1563.0</v>
      </c>
      <c r="B1564" s="178" t="s">
        <v>5557</v>
      </c>
      <c r="C1564" s="38" t="s">
        <v>11575</v>
      </c>
      <c r="D1564" s="171" t="s">
        <v>3023</v>
      </c>
      <c r="E1564" s="171"/>
      <c r="F1564" s="38" t="s">
        <v>11560</v>
      </c>
      <c r="G1564" s="38" t="s">
        <v>11576</v>
      </c>
      <c r="H1564" s="38">
        <v>390.0</v>
      </c>
      <c r="I1564" s="38">
        <v>1.2</v>
      </c>
      <c r="J1564" s="38"/>
      <c r="K1564" s="38"/>
      <c r="L1564" s="38">
        <v>1795.0</v>
      </c>
      <c r="M1564" s="38">
        <v>466.0</v>
      </c>
    </row>
    <row r="1565">
      <c r="A1565" s="38">
        <v>1564.0</v>
      </c>
      <c r="B1565" s="178" t="s">
        <v>5557</v>
      </c>
      <c r="C1565" s="38" t="s">
        <v>11575</v>
      </c>
      <c r="D1565" s="171" t="s">
        <v>3023</v>
      </c>
      <c r="E1565" s="171"/>
      <c r="F1565" s="38" t="s">
        <v>11560</v>
      </c>
      <c r="G1565" s="38" t="s">
        <v>11576</v>
      </c>
      <c r="H1565" s="38">
        <v>469.0</v>
      </c>
      <c r="I1565" s="38">
        <v>1.8</v>
      </c>
      <c r="J1565" s="38"/>
      <c r="K1565" s="38"/>
      <c r="L1565" s="38">
        <v>1796.0</v>
      </c>
      <c r="M1565" s="38">
        <v>466.0</v>
      </c>
    </row>
    <row r="1566">
      <c r="A1566" s="38">
        <v>1565.0</v>
      </c>
      <c r="B1566" s="178" t="s">
        <v>5557</v>
      </c>
      <c r="C1566" s="38" t="s">
        <v>11575</v>
      </c>
      <c r="D1566" s="171" t="s">
        <v>3023</v>
      </c>
      <c r="E1566" s="171"/>
      <c r="F1566" s="38" t="s">
        <v>11560</v>
      </c>
      <c r="G1566" s="38" t="s">
        <v>11577</v>
      </c>
      <c r="H1566" s="38">
        <v>556.0</v>
      </c>
      <c r="I1566" s="38">
        <v>2.2</v>
      </c>
      <c r="J1566" s="38"/>
      <c r="K1566" s="38"/>
      <c r="L1566" s="38">
        <v>1797.0</v>
      </c>
      <c r="M1566" s="38">
        <v>466.0</v>
      </c>
    </row>
    <row r="1567">
      <c r="A1567" s="38">
        <v>1566.0</v>
      </c>
      <c r="B1567" s="179" t="s">
        <v>5955</v>
      </c>
      <c r="C1567" s="128" t="s">
        <v>5956</v>
      </c>
      <c r="D1567" s="171" t="s">
        <v>3023</v>
      </c>
      <c r="E1567" s="171"/>
      <c r="F1567" s="42" t="s">
        <v>11578</v>
      </c>
      <c r="H1567" s="176">
        <v>360.0</v>
      </c>
      <c r="I1567" s="172">
        <v>0.0</v>
      </c>
      <c r="L1567" s="38">
        <v>0.0</v>
      </c>
      <c r="M1567" s="176">
        <v>463.0</v>
      </c>
    </row>
    <row r="1568">
      <c r="A1568" s="38">
        <v>1567.0</v>
      </c>
      <c r="B1568" s="179" t="s">
        <v>5955</v>
      </c>
      <c r="C1568" s="128" t="s">
        <v>5956</v>
      </c>
      <c r="D1568" s="171" t="s">
        <v>3023</v>
      </c>
      <c r="E1568" s="171"/>
      <c r="F1568" s="42" t="s">
        <v>11578</v>
      </c>
      <c r="H1568" s="176">
        <v>420.0</v>
      </c>
      <c r="I1568" s="172">
        <v>0.0</v>
      </c>
      <c r="L1568" s="38">
        <v>0.0</v>
      </c>
      <c r="M1568" s="176">
        <v>463.0</v>
      </c>
    </row>
    <row r="1569">
      <c r="A1569" s="38">
        <v>1568.0</v>
      </c>
      <c r="B1569" s="179" t="s">
        <v>5955</v>
      </c>
      <c r="C1569" s="128" t="s">
        <v>5956</v>
      </c>
      <c r="D1569" s="171" t="s">
        <v>3023</v>
      </c>
      <c r="E1569" s="171"/>
      <c r="F1569" s="42" t="s">
        <v>11578</v>
      </c>
      <c r="H1569" s="176">
        <v>520.0</v>
      </c>
      <c r="I1569" s="172">
        <v>0.0</v>
      </c>
      <c r="L1569" s="38">
        <v>0.0</v>
      </c>
      <c r="M1569" s="176">
        <v>463.0</v>
      </c>
    </row>
    <row r="1570">
      <c r="A1570" s="38">
        <v>1569.0</v>
      </c>
      <c r="B1570" s="38" t="s">
        <v>9349</v>
      </c>
      <c r="C1570" s="38" t="s">
        <v>11579</v>
      </c>
      <c r="D1570" s="171" t="s">
        <v>3023</v>
      </c>
      <c r="E1570" s="171"/>
      <c r="F1570" s="42" t="s">
        <v>11578</v>
      </c>
      <c r="G1570" s="38" t="s">
        <v>11580</v>
      </c>
      <c r="H1570" s="38">
        <v>563.0</v>
      </c>
      <c r="I1570" s="172">
        <v>0.0</v>
      </c>
      <c r="J1570" s="38"/>
      <c r="K1570" s="38" t="s">
        <v>11552</v>
      </c>
      <c r="L1570" s="38">
        <v>2450.0</v>
      </c>
      <c r="M1570" s="38">
        <v>479.0</v>
      </c>
    </row>
    <row r="1571">
      <c r="A1571" s="38">
        <v>1570.0</v>
      </c>
      <c r="B1571" s="38" t="s">
        <v>1013</v>
      </c>
      <c r="C1571" s="38" t="s">
        <v>1014</v>
      </c>
      <c r="D1571" s="171" t="s">
        <v>920</v>
      </c>
      <c r="E1571" s="171"/>
      <c r="F1571" s="38" t="s">
        <v>11036</v>
      </c>
      <c r="G1571" s="38" t="s">
        <v>11038</v>
      </c>
      <c r="H1571" s="38">
        <v>366.0</v>
      </c>
      <c r="I1571" s="172">
        <v>0.0</v>
      </c>
      <c r="J1571" s="38"/>
      <c r="K1571" s="38" t="s">
        <v>11552</v>
      </c>
      <c r="L1571" s="38">
        <v>0.0</v>
      </c>
      <c r="M1571" s="38">
        <v>19.0</v>
      </c>
    </row>
    <row r="1572">
      <c r="A1572" s="38"/>
      <c r="B1572" s="38"/>
      <c r="C1572" s="38"/>
      <c r="D1572" s="38"/>
      <c r="E1572" s="38"/>
      <c r="F1572" s="38"/>
      <c r="G1572" s="38"/>
      <c r="H1572" s="38"/>
      <c r="I1572" s="172"/>
      <c r="J1572" s="38"/>
      <c r="K1572" s="38"/>
      <c r="L1572" s="38"/>
      <c r="M1572" s="38"/>
    </row>
    <row r="1573">
      <c r="A1573" s="38"/>
      <c r="B1573" s="38"/>
      <c r="C1573" s="38"/>
      <c r="D1573" s="38"/>
      <c r="E1573" s="38"/>
      <c r="F1573" s="38"/>
      <c r="G1573" s="38"/>
      <c r="H1573" s="38"/>
      <c r="I1573" s="172"/>
      <c r="J1573" s="38"/>
      <c r="K1573" s="38"/>
      <c r="L1573" s="38"/>
      <c r="M1573" s="38"/>
    </row>
    <row r="1574">
      <c r="A1574" s="38"/>
      <c r="B1574" s="38"/>
      <c r="C1574" s="38"/>
      <c r="D1574" s="38"/>
      <c r="E1574" s="38"/>
      <c r="F1574" s="38"/>
      <c r="G1574" s="38"/>
      <c r="H1574" s="38"/>
      <c r="I1574" s="172"/>
      <c r="J1574" s="38"/>
      <c r="K1574" s="38"/>
      <c r="L1574" s="38"/>
      <c r="M1574" s="38"/>
    </row>
    <row r="1575">
      <c r="A1575" s="38"/>
      <c r="B1575" s="38"/>
      <c r="C1575" s="38"/>
      <c r="D1575" s="38"/>
      <c r="E1575" s="38"/>
      <c r="F1575" s="38"/>
      <c r="G1575" s="38"/>
      <c r="H1575" s="38"/>
      <c r="I1575" s="172"/>
      <c r="J1575" s="38"/>
      <c r="K1575" s="38"/>
      <c r="L1575" s="38"/>
      <c r="M1575" s="38"/>
    </row>
    <row r="1576">
      <c r="A1576" s="38"/>
      <c r="B1576" s="38"/>
      <c r="C1576" s="38"/>
      <c r="D1576" s="38"/>
      <c r="E1576" s="38"/>
      <c r="F1576" s="38"/>
      <c r="G1576" s="38"/>
      <c r="H1576" s="38"/>
      <c r="I1576" s="172"/>
      <c r="J1576" s="38"/>
      <c r="K1576" s="38"/>
      <c r="L1576" s="38"/>
      <c r="M1576" s="38"/>
    </row>
    <row r="1577">
      <c r="A1577" s="38"/>
      <c r="B1577" s="38"/>
      <c r="C1577" s="38"/>
      <c r="D1577" s="38"/>
      <c r="E1577" s="38"/>
      <c r="F1577" s="38"/>
      <c r="G1577" s="38"/>
      <c r="H1577" s="38"/>
      <c r="I1577" s="38"/>
      <c r="J1577" s="38"/>
      <c r="K1577" s="38"/>
      <c r="L1577" s="38"/>
      <c r="M1577" s="38"/>
    </row>
    <row r="1578">
      <c r="A1578" s="38"/>
      <c r="B1578" s="38"/>
      <c r="C1578" s="38"/>
      <c r="D1578" s="38"/>
      <c r="E1578" s="38"/>
      <c r="F1578" s="38"/>
      <c r="G1578" s="38"/>
      <c r="H1578" s="38"/>
      <c r="I1578" s="38"/>
      <c r="J1578" s="38"/>
      <c r="K1578" s="38"/>
      <c r="L1578" s="38"/>
      <c r="M1578" s="38"/>
    </row>
    <row r="1579">
      <c r="A1579" s="38"/>
      <c r="B1579" s="38"/>
      <c r="C1579" s="38"/>
      <c r="D1579" s="38"/>
      <c r="E1579" s="38"/>
      <c r="F1579" s="38"/>
      <c r="G1579" s="38"/>
      <c r="H1579" s="38"/>
      <c r="I1579" s="38"/>
      <c r="J1579" s="38"/>
      <c r="K1579" s="38"/>
      <c r="L1579" s="38"/>
      <c r="M1579" s="38"/>
    </row>
    <row r="1580">
      <c r="A1580" s="38"/>
      <c r="B1580" s="38"/>
      <c r="C1580" s="38"/>
      <c r="D1580" s="38"/>
      <c r="E1580" s="38"/>
      <c r="F1580" s="38"/>
      <c r="G1580" s="38"/>
      <c r="H1580" s="38"/>
      <c r="I1580" s="38"/>
      <c r="J1580" s="38"/>
      <c r="K1580" s="38"/>
      <c r="L1580" s="38"/>
      <c r="M1580" s="38"/>
    </row>
    <row r="1581">
      <c r="A1581" s="38"/>
      <c r="B1581" s="38"/>
      <c r="C1581" s="38"/>
      <c r="D1581" s="38"/>
      <c r="E1581" s="38"/>
      <c r="F1581" s="38"/>
      <c r="G1581" s="38"/>
      <c r="H1581" s="38"/>
      <c r="I1581" s="38"/>
      <c r="J1581" s="38"/>
      <c r="K1581" s="38"/>
      <c r="L1581" s="38"/>
      <c r="M1581" s="38"/>
    </row>
    <row r="1582">
      <c r="A1582" s="38"/>
      <c r="B1582" s="38"/>
      <c r="C1582" s="38"/>
      <c r="D1582" s="38"/>
      <c r="E1582" s="38"/>
      <c r="F1582" s="38"/>
      <c r="G1582" s="38"/>
      <c r="H1582" s="38"/>
      <c r="I1582" s="38"/>
      <c r="J1582" s="38"/>
      <c r="K1582" s="38"/>
      <c r="L1582" s="38"/>
      <c r="M1582" s="38"/>
    </row>
    <row r="1583">
      <c r="A1583" s="38"/>
      <c r="B1583" s="38"/>
      <c r="C1583" s="38"/>
      <c r="D1583" s="38"/>
      <c r="E1583" s="38"/>
      <c r="F1583" s="38"/>
      <c r="G1583" s="38"/>
      <c r="H1583" s="38"/>
      <c r="I1583" s="38"/>
      <c r="J1583" s="38"/>
      <c r="K1583" s="38"/>
      <c r="L1583" s="38"/>
      <c r="M1583" s="38"/>
    </row>
    <row r="1584">
      <c r="A1584" s="38"/>
      <c r="B1584" s="38"/>
      <c r="C1584" s="38"/>
      <c r="D1584" s="38"/>
      <c r="E1584" s="38"/>
      <c r="F1584" s="38"/>
      <c r="G1584" s="38"/>
      <c r="H1584" s="38"/>
      <c r="I1584" s="38"/>
      <c r="J1584" s="38"/>
      <c r="K1584" s="38"/>
      <c r="L1584" s="38"/>
      <c r="M1584" s="38"/>
    </row>
    <row r="1585">
      <c r="A1585" s="38"/>
      <c r="B1585" s="38"/>
      <c r="C1585" s="38"/>
      <c r="D1585" s="38"/>
      <c r="E1585" s="38"/>
      <c r="F1585" s="38"/>
      <c r="G1585" s="38"/>
      <c r="H1585" s="38"/>
      <c r="I1585" s="38"/>
      <c r="J1585" s="38"/>
      <c r="K1585" s="38"/>
      <c r="L1585" s="38"/>
      <c r="M1585" s="38"/>
    </row>
    <row r="1586">
      <c r="A1586" s="38"/>
      <c r="B1586" s="38"/>
      <c r="C1586" s="38"/>
      <c r="D1586" s="38"/>
      <c r="E1586" s="38"/>
      <c r="F1586" s="38"/>
      <c r="G1586" s="38"/>
      <c r="H1586" s="38"/>
      <c r="I1586" s="38"/>
      <c r="J1586" s="38"/>
      <c r="K1586" s="38"/>
      <c r="L1586" s="38"/>
      <c r="M1586" s="38"/>
    </row>
    <row r="1587">
      <c r="A1587" s="38"/>
      <c r="B1587" s="38"/>
      <c r="C1587" s="38"/>
      <c r="D1587" s="38"/>
      <c r="E1587" s="38"/>
      <c r="F1587" s="38"/>
      <c r="G1587" s="38"/>
      <c r="H1587" s="38"/>
      <c r="I1587" s="38"/>
      <c r="J1587" s="38"/>
      <c r="K1587" s="38"/>
      <c r="L1587" s="38"/>
      <c r="M1587" s="38"/>
    </row>
    <row r="1588">
      <c r="A1588" s="38"/>
      <c r="B1588" s="38"/>
      <c r="C1588" s="38"/>
      <c r="D1588" s="38"/>
      <c r="E1588" s="38"/>
      <c r="F1588" s="38"/>
      <c r="G1588" s="38"/>
      <c r="H1588" s="38"/>
      <c r="I1588" s="38"/>
      <c r="J1588" s="38"/>
      <c r="K1588" s="38"/>
      <c r="L1588" s="38"/>
      <c r="M1588" s="38"/>
    </row>
    <row r="1589">
      <c r="A1589" s="38"/>
      <c r="B1589" s="38"/>
      <c r="C1589" s="38"/>
      <c r="D1589" s="38"/>
      <c r="E1589" s="38"/>
      <c r="F1589" s="38"/>
      <c r="G1589" s="38"/>
      <c r="H1589" s="38"/>
      <c r="I1589" s="38"/>
      <c r="J1589" s="38"/>
      <c r="K1589" s="38"/>
      <c r="L1589" s="38"/>
      <c r="M1589" s="38"/>
    </row>
    <row r="1590">
      <c r="A1590" s="38"/>
      <c r="B1590" s="38"/>
      <c r="C1590" s="38"/>
      <c r="D1590" s="38"/>
      <c r="E1590" s="38"/>
      <c r="F1590" s="38"/>
      <c r="G1590" s="38"/>
      <c r="H1590" s="38"/>
      <c r="I1590" s="38"/>
      <c r="J1590" s="38"/>
      <c r="K1590" s="38"/>
      <c r="L1590" s="38"/>
      <c r="M1590" s="38"/>
    </row>
    <row r="1591">
      <c r="A1591" s="38"/>
      <c r="B1591" s="38"/>
      <c r="C1591" s="38"/>
      <c r="D1591" s="38"/>
      <c r="E1591" s="38"/>
      <c r="F1591" s="38"/>
      <c r="G1591" s="38"/>
      <c r="H1591" s="38"/>
      <c r="I1591" s="38"/>
      <c r="J1591" s="38"/>
      <c r="K1591" s="38"/>
      <c r="L1591" s="38"/>
      <c r="M1591" s="38"/>
    </row>
    <row r="1592">
      <c r="A1592" s="38"/>
      <c r="B1592" s="38"/>
      <c r="C1592" s="38"/>
      <c r="D1592" s="38"/>
      <c r="E1592" s="38"/>
      <c r="F1592" s="38"/>
      <c r="G1592" s="38"/>
      <c r="H1592" s="38"/>
      <c r="I1592" s="38"/>
      <c r="J1592" s="38"/>
      <c r="K1592" s="38"/>
      <c r="L1592" s="38"/>
      <c r="M1592" s="38"/>
    </row>
    <row r="1593">
      <c r="A1593" s="38"/>
      <c r="B1593" s="38"/>
      <c r="C1593" s="38"/>
      <c r="D1593" s="38"/>
      <c r="E1593" s="38"/>
      <c r="F1593" s="38"/>
      <c r="G1593" s="38"/>
      <c r="H1593" s="38"/>
      <c r="I1593" s="38"/>
      <c r="J1593" s="38"/>
      <c r="K1593" s="38"/>
      <c r="L1593" s="38"/>
      <c r="M1593" s="38"/>
    </row>
    <row r="1594">
      <c r="A1594" s="38"/>
      <c r="B1594" s="38"/>
      <c r="C1594" s="38"/>
      <c r="D1594" s="38"/>
      <c r="E1594" s="38"/>
      <c r="F1594" s="38"/>
      <c r="G1594" s="38"/>
      <c r="H1594" s="38"/>
      <c r="I1594" s="38"/>
      <c r="J1594" s="38"/>
      <c r="K1594" s="38"/>
      <c r="L1594" s="38"/>
      <c r="M1594" s="38"/>
    </row>
    <row r="1595">
      <c r="A1595" s="38"/>
      <c r="B1595" s="38"/>
      <c r="C1595" s="38"/>
      <c r="D1595" s="38"/>
      <c r="E1595" s="38"/>
      <c r="F1595" s="38"/>
      <c r="G1595" s="38"/>
      <c r="H1595" s="38"/>
      <c r="I1595" s="38"/>
      <c r="J1595" s="38"/>
      <c r="K1595" s="38"/>
      <c r="L1595" s="38"/>
      <c r="M1595" s="38"/>
    </row>
    <row r="1596">
      <c r="A1596" s="38"/>
      <c r="B1596" s="38"/>
      <c r="C1596" s="38"/>
      <c r="D1596" s="38"/>
      <c r="E1596" s="38"/>
      <c r="F1596" s="38"/>
      <c r="G1596" s="38"/>
      <c r="H1596" s="38"/>
      <c r="I1596" s="38"/>
      <c r="J1596" s="38"/>
      <c r="K1596" s="38"/>
      <c r="L1596" s="38"/>
      <c r="M1596" s="38"/>
    </row>
    <row r="1597">
      <c r="A1597" s="38"/>
      <c r="B1597" s="38"/>
      <c r="C1597" s="38"/>
      <c r="D1597" s="38"/>
      <c r="E1597" s="38"/>
      <c r="F1597" s="38"/>
      <c r="G1597" s="38"/>
      <c r="H1597" s="38"/>
      <c r="I1597" s="38"/>
      <c r="J1597" s="38"/>
      <c r="K1597" s="38"/>
      <c r="L1597" s="38"/>
      <c r="M1597" s="38"/>
    </row>
    <row r="1598">
      <c r="A1598" s="38"/>
      <c r="B1598" s="38"/>
      <c r="C1598" s="38"/>
      <c r="D1598" s="38"/>
      <c r="E1598" s="38"/>
      <c r="F1598" s="38"/>
      <c r="G1598" s="38"/>
      <c r="H1598" s="38"/>
      <c r="I1598" s="38"/>
      <c r="J1598" s="38"/>
      <c r="K1598" s="38"/>
      <c r="L1598" s="38"/>
      <c r="M1598" s="38"/>
    </row>
    <row r="1599">
      <c r="A1599" s="38"/>
      <c r="B1599" s="38"/>
      <c r="C1599" s="38"/>
      <c r="D1599" s="38"/>
      <c r="E1599" s="38"/>
      <c r="F1599" s="38"/>
      <c r="G1599" s="38"/>
      <c r="H1599" s="38"/>
      <c r="I1599" s="38"/>
      <c r="J1599" s="38"/>
      <c r="K1599" s="38"/>
      <c r="L1599" s="38"/>
      <c r="M1599" s="38"/>
    </row>
    <row r="1600">
      <c r="A1600" s="38"/>
      <c r="B1600" s="38"/>
      <c r="C1600" s="38"/>
      <c r="D1600" s="38"/>
      <c r="E1600" s="38"/>
      <c r="F1600" s="38"/>
      <c r="G1600" s="38"/>
      <c r="H1600" s="38"/>
      <c r="I1600" s="38"/>
      <c r="J1600" s="38"/>
      <c r="K1600" s="38"/>
      <c r="L1600" s="38"/>
      <c r="M1600" s="38"/>
    </row>
    <row r="1601">
      <c r="A1601" s="38"/>
      <c r="B1601" s="38"/>
      <c r="C1601" s="38"/>
      <c r="D1601" s="38"/>
      <c r="E1601" s="38"/>
      <c r="F1601" s="38"/>
      <c r="G1601" s="38"/>
      <c r="H1601" s="38"/>
      <c r="I1601" s="38"/>
      <c r="J1601" s="38"/>
      <c r="K1601" s="38"/>
      <c r="L1601" s="38"/>
      <c r="M1601" s="38"/>
    </row>
    <row r="1602">
      <c r="A1602" s="38"/>
      <c r="B1602" s="38"/>
      <c r="C1602" s="38"/>
      <c r="D1602" s="38"/>
      <c r="E1602" s="38"/>
      <c r="F1602" s="38"/>
      <c r="G1602" s="38"/>
      <c r="H1602" s="38"/>
      <c r="I1602" s="38"/>
      <c r="J1602" s="38"/>
      <c r="K1602" s="38"/>
      <c r="L1602" s="38"/>
      <c r="M1602" s="38"/>
    </row>
    <row r="1603">
      <c r="A1603" s="38"/>
      <c r="B1603" s="38"/>
      <c r="C1603" s="38"/>
      <c r="D1603" s="38"/>
      <c r="E1603" s="38"/>
      <c r="F1603" s="38"/>
      <c r="G1603" s="38"/>
      <c r="H1603" s="38"/>
      <c r="I1603" s="38"/>
      <c r="J1603" s="38"/>
      <c r="K1603" s="38"/>
      <c r="L1603" s="38"/>
      <c r="M1603" s="38"/>
    </row>
    <row r="1604">
      <c r="A1604" s="38"/>
      <c r="B1604" s="38"/>
      <c r="C1604" s="38"/>
      <c r="D1604" s="38"/>
      <c r="E1604" s="38"/>
      <c r="F1604" s="38"/>
      <c r="G1604" s="38"/>
      <c r="H1604" s="38"/>
      <c r="I1604" s="38"/>
      <c r="J1604" s="38"/>
      <c r="K1604" s="38"/>
      <c r="L1604" s="38"/>
      <c r="M1604" s="38"/>
    </row>
    <row r="1605">
      <c r="A1605" s="38"/>
      <c r="B1605" s="38"/>
      <c r="C1605" s="38"/>
      <c r="D1605" s="38"/>
      <c r="E1605" s="38"/>
      <c r="F1605" s="38"/>
      <c r="G1605" s="38"/>
      <c r="H1605" s="38"/>
      <c r="I1605" s="38"/>
      <c r="J1605" s="38"/>
      <c r="K1605" s="38"/>
      <c r="L1605" s="38"/>
      <c r="M1605" s="38"/>
    </row>
    <row r="1606">
      <c r="A1606" s="38"/>
      <c r="B1606" s="38"/>
      <c r="C1606" s="38"/>
      <c r="D1606" s="38"/>
      <c r="E1606" s="38"/>
      <c r="F1606" s="38"/>
      <c r="G1606" s="38"/>
      <c r="H1606" s="38"/>
      <c r="I1606" s="38"/>
      <c r="J1606" s="38"/>
      <c r="K1606" s="38"/>
      <c r="L1606" s="38"/>
      <c r="M1606" s="38"/>
    </row>
    <row r="1607">
      <c r="A1607" s="38"/>
      <c r="B1607" s="38"/>
      <c r="C1607" s="38"/>
      <c r="D1607" s="38"/>
      <c r="E1607" s="38"/>
      <c r="F1607" s="38"/>
      <c r="G1607" s="38"/>
      <c r="H1607" s="38"/>
      <c r="I1607" s="38"/>
      <c r="J1607" s="38"/>
      <c r="K1607" s="38"/>
      <c r="L1607" s="38"/>
      <c r="M1607" s="38"/>
    </row>
    <row r="1608">
      <c r="A1608" s="38"/>
      <c r="B1608" s="38"/>
      <c r="C1608" s="38"/>
      <c r="D1608" s="38"/>
      <c r="E1608" s="38"/>
      <c r="F1608" s="38"/>
      <c r="G1608" s="38"/>
      <c r="H1608" s="38"/>
      <c r="I1608" s="38"/>
      <c r="J1608" s="38"/>
      <c r="K1608" s="38"/>
      <c r="L1608" s="38"/>
      <c r="M1608" s="38"/>
    </row>
    <row r="1609">
      <c r="A1609" s="38"/>
      <c r="B1609" s="38"/>
      <c r="C1609" s="38"/>
      <c r="D1609" s="38"/>
      <c r="E1609" s="38"/>
      <c r="F1609" s="38"/>
      <c r="G1609" s="38"/>
      <c r="H1609" s="38"/>
      <c r="I1609" s="38"/>
      <c r="J1609" s="38"/>
      <c r="K1609" s="38"/>
      <c r="L1609" s="38"/>
      <c r="M1609" s="38"/>
    </row>
    <row r="1610">
      <c r="A1610" s="38"/>
      <c r="B1610" s="38"/>
      <c r="C1610" s="38"/>
      <c r="D1610" s="38"/>
      <c r="E1610" s="38"/>
      <c r="F1610" s="38"/>
      <c r="G1610" s="38"/>
      <c r="H1610" s="38"/>
      <c r="I1610" s="38"/>
      <c r="J1610" s="38"/>
      <c r="K1610" s="38"/>
      <c r="L1610" s="38"/>
      <c r="M1610" s="38"/>
    </row>
    <row r="1611">
      <c r="A1611" s="38"/>
      <c r="B1611" s="38"/>
      <c r="C1611" s="38"/>
      <c r="D1611" s="38"/>
      <c r="E1611" s="38"/>
      <c r="F1611" s="38"/>
      <c r="G1611" s="38"/>
      <c r="H1611" s="38"/>
      <c r="I1611" s="38"/>
      <c r="J1611" s="38"/>
      <c r="K1611" s="38"/>
      <c r="L1611" s="38"/>
      <c r="M1611" s="38"/>
    </row>
    <row r="1612">
      <c r="A1612" s="38"/>
      <c r="B1612" s="38"/>
      <c r="C1612" s="38"/>
      <c r="D1612" s="38"/>
      <c r="E1612" s="38"/>
      <c r="F1612" s="38"/>
      <c r="G1612" s="38"/>
      <c r="H1612" s="38"/>
      <c r="I1612" s="38"/>
      <c r="J1612" s="38"/>
      <c r="K1612" s="38"/>
      <c r="L1612" s="38"/>
      <c r="M1612" s="38"/>
    </row>
    <row r="1613">
      <c r="A1613" s="38"/>
      <c r="B1613" s="38"/>
      <c r="C1613" s="38"/>
      <c r="D1613" s="38"/>
      <c r="E1613" s="38"/>
      <c r="F1613" s="38"/>
      <c r="G1613" s="38"/>
      <c r="H1613" s="38"/>
      <c r="I1613" s="38"/>
      <c r="J1613" s="38"/>
      <c r="K1613" s="38"/>
      <c r="L1613" s="38"/>
      <c r="M1613" s="38"/>
    </row>
    <row r="1614">
      <c r="A1614" s="38"/>
      <c r="B1614" s="38"/>
      <c r="C1614" s="38"/>
      <c r="D1614" s="38"/>
      <c r="E1614" s="38"/>
      <c r="F1614" s="38"/>
      <c r="G1614" s="38"/>
      <c r="H1614" s="38"/>
      <c r="I1614" s="38"/>
      <c r="J1614" s="38"/>
      <c r="K1614" s="38"/>
      <c r="L1614" s="38"/>
      <c r="M1614" s="38"/>
    </row>
    <row r="1615">
      <c r="A1615" s="38"/>
      <c r="B1615" s="38"/>
      <c r="C1615" s="38"/>
      <c r="D1615" s="38"/>
      <c r="E1615" s="38"/>
      <c r="F1615" s="38"/>
      <c r="G1615" s="38"/>
      <c r="H1615" s="38"/>
      <c r="I1615" s="38"/>
      <c r="J1615" s="38"/>
      <c r="K1615" s="38"/>
      <c r="L1615" s="38"/>
      <c r="M1615" s="38"/>
    </row>
    <row r="1616">
      <c r="A1616" s="38"/>
      <c r="B1616" s="38"/>
      <c r="C1616" s="38"/>
      <c r="D1616" s="38"/>
      <c r="E1616" s="38"/>
      <c r="F1616" s="38"/>
      <c r="G1616" s="38"/>
      <c r="H1616" s="38"/>
      <c r="I1616" s="38"/>
      <c r="J1616" s="38"/>
      <c r="K1616" s="38"/>
      <c r="L1616" s="38"/>
      <c r="M1616" s="38"/>
    </row>
    <row r="1617">
      <c r="A1617" s="38"/>
      <c r="B1617" s="38"/>
      <c r="C1617" s="38"/>
      <c r="D1617" s="38"/>
      <c r="E1617" s="38"/>
      <c r="F1617" s="38"/>
      <c r="G1617" s="38"/>
      <c r="H1617" s="38"/>
      <c r="I1617" s="38"/>
      <c r="J1617" s="38"/>
      <c r="K1617" s="38"/>
      <c r="L1617" s="38"/>
      <c r="M1617" s="38"/>
    </row>
    <row r="1618">
      <c r="A1618" s="38"/>
      <c r="B1618" s="38"/>
      <c r="C1618" s="38"/>
      <c r="D1618" s="38"/>
      <c r="E1618" s="38"/>
      <c r="F1618" s="38"/>
      <c r="G1618" s="38"/>
      <c r="H1618" s="38"/>
      <c r="I1618" s="38"/>
      <c r="J1618" s="38"/>
      <c r="K1618" s="38"/>
      <c r="L1618" s="38"/>
      <c r="M1618" s="38"/>
    </row>
    <row r="1619">
      <c r="A1619" s="38"/>
      <c r="B1619" s="38"/>
      <c r="C1619" s="38"/>
      <c r="D1619" s="38"/>
      <c r="E1619" s="38"/>
      <c r="F1619" s="38"/>
      <c r="G1619" s="38"/>
      <c r="H1619" s="38"/>
      <c r="I1619" s="38"/>
      <c r="J1619" s="38"/>
      <c r="K1619" s="38"/>
      <c r="L1619" s="38"/>
      <c r="M1619" s="38"/>
    </row>
    <row r="1620">
      <c r="A1620" s="38"/>
      <c r="B1620" s="38"/>
      <c r="C1620" s="38"/>
      <c r="D1620" s="38"/>
      <c r="E1620" s="38"/>
      <c r="F1620" s="38"/>
      <c r="G1620" s="38"/>
      <c r="H1620" s="38"/>
      <c r="I1620" s="38"/>
      <c r="J1620" s="38"/>
      <c r="K1620" s="38"/>
      <c r="L1620" s="38"/>
      <c r="M1620" s="38"/>
    </row>
    <row r="1621">
      <c r="A1621" s="38"/>
      <c r="B1621" s="38"/>
      <c r="C1621" s="38"/>
      <c r="D1621" s="38"/>
      <c r="E1621" s="38"/>
      <c r="F1621" s="38"/>
      <c r="G1621" s="38"/>
      <c r="H1621" s="38"/>
      <c r="I1621" s="38"/>
      <c r="J1621" s="38"/>
      <c r="K1621" s="38"/>
      <c r="L1621" s="38"/>
      <c r="M1621" s="38"/>
    </row>
    <row r="1622">
      <c r="A1622" s="38"/>
      <c r="B1622" s="38"/>
      <c r="C1622" s="38"/>
      <c r="D1622" s="38"/>
      <c r="E1622" s="38"/>
      <c r="F1622" s="38"/>
      <c r="G1622" s="38"/>
      <c r="H1622" s="38"/>
      <c r="I1622" s="38"/>
      <c r="J1622" s="38"/>
      <c r="K1622" s="38"/>
      <c r="L1622" s="38"/>
      <c r="M1622" s="38"/>
    </row>
    <row r="1623">
      <c r="A1623" s="38"/>
      <c r="B1623" s="38"/>
      <c r="C1623" s="38"/>
      <c r="D1623" s="38"/>
      <c r="E1623" s="38"/>
      <c r="F1623" s="38"/>
      <c r="G1623" s="38"/>
      <c r="H1623" s="38"/>
      <c r="I1623" s="38"/>
      <c r="J1623" s="38"/>
      <c r="K1623" s="38"/>
      <c r="L1623" s="38"/>
      <c r="M1623" s="38"/>
    </row>
    <row r="1624">
      <c r="A1624" s="38"/>
      <c r="B1624" s="38"/>
      <c r="C1624" s="38"/>
      <c r="D1624" s="38"/>
      <c r="E1624" s="38"/>
      <c r="F1624" s="38"/>
      <c r="G1624" s="38"/>
      <c r="H1624" s="38"/>
      <c r="I1624" s="38"/>
      <c r="J1624" s="38"/>
      <c r="K1624" s="38"/>
      <c r="L1624" s="38"/>
      <c r="M1624" s="38"/>
    </row>
    <row r="1625">
      <c r="A1625" s="38"/>
      <c r="B1625" s="38"/>
      <c r="C1625" s="38"/>
      <c r="D1625" s="38"/>
      <c r="E1625" s="38"/>
      <c r="F1625" s="38"/>
      <c r="G1625" s="38"/>
      <c r="H1625" s="38"/>
      <c r="I1625" s="38"/>
      <c r="J1625" s="38"/>
      <c r="K1625" s="38"/>
      <c r="L1625" s="38"/>
      <c r="M1625" s="38"/>
    </row>
    <row r="1626">
      <c r="A1626" s="38"/>
      <c r="B1626" s="38"/>
      <c r="C1626" s="38"/>
      <c r="D1626" s="38"/>
      <c r="E1626" s="38"/>
      <c r="F1626" s="38"/>
      <c r="G1626" s="38"/>
      <c r="H1626" s="38"/>
      <c r="I1626" s="38"/>
      <c r="J1626" s="38"/>
      <c r="K1626" s="38"/>
      <c r="L1626" s="38"/>
      <c r="M1626" s="38"/>
    </row>
    <row r="1627">
      <c r="A1627" s="38"/>
      <c r="B1627" s="38"/>
      <c r="C1627" s="38"/>
      <c r="D1627" s="38"/>
      <c r="E1627" s="38"/>
      <c r="F1627" s="38"/>
      <c r="G1627" s="38"/>
      <c r="H1627" s="38"/>
      <c r="I1627" s="38"/>
      <c r="J1627" s="38"/>
      <c r="K1627" s="38"/>
      <c r="L1627" s="38"/>
      <c r="M1627" s="38"/>
    </row>
    <row r="1628">
      <c r="A1628" s="38"/>
      <c r="B1628" s="38"/>
      <c r="C1628" s="38"/>
      <c r="D1628" s="38"/>
      <c r="E1628" s="38"/>
      <c r="F1628" s="38"/>
      <c r="G1628" s="38"/>
      <c r="H1628" s="38"/>
      <c r="I1628" s="38"/>
      <c r="J1628" s="38"/>
      <c r="K1628" s="38"/>
      <c r="L1628" s="38"/>
      <c r="M1628" s="38"/>
    </row>
    <row r="1629">
      <c r="A1629" s="38"/>
      <c r="B1629" s="38"/>
      <c r="C1629" s="38"/>
      <c r="D1629" s="38"/>
      <c r="E1629" s="38"/>
      <c r="F1629" s="38"/>
      <c r="G1629" s="38"/>
      <c r="H1629" s="38"/>
      <c r="I1629" s="38"/>
      <c r="J1629" s="38"/>
      <c r="K1629" s="38"/>
      <c r="L1629" s="38"/>
      <c r="M1629" s="38"/>
    </row>
    <row r="1630">
      <c r="A1630" s="38"/>
      <c r="B1630" s="38"/>
      <c r="C1630" s="38"/>
      <c r="D1630" s="38"/>
      <c r="E1630" s="38"/>
      <c r="F1630" s="38"/>
      <c r="G1630" s="38"/>
      <c r="H1630" s="38"/>
      <c r="I1630" s="38"/>
      <c r="J1630" s="38"/>
      <c r="K1630" s="38"/>
      <c r="L1630" s="38"/>
      <c r="M1630" s="38"/>
    </row>
    <row r="1631">
      <c r="A1631" s="38"/>
      <c r="B1631" s="38"/>
      <c r="C1631" s="38"/>
      <c r="D1631" s="38"/>
      <c r="E1631" s="38"/>
      <c r="F1631" s="38"/>
      <c r="G1631" s="38"/>
      <c r="H1631" s="38"/>
      <c r="I1631" s="38"/>
      <c r="J1631" s="38"/>
      <c r="K1631" s="38"/>
      <c r="L1631" s="38"/>
      <c r="M1631" s="38"/>
    </row>
    <row r="1632">
      <c r="A1632" s="38"/>
      <c r="B1632" s="38"/>
      <c r="C1632" s="38"/>
      <c r="D1632" s="38"/>
      <c r="E1632" s="38"/>
      <c r="F1632" s="38"/>
      <c r="G1632" s="38"/>
      <c r="H1632" s="38"/>
      <c r="I1632" s="38"/>
      <c r="J1632" s="38"/>
      <c r="K1632" s="38"/>
      <c r="L1632" s="38"/>
      <c r="M1632" s="38"/>
    </row>
    <row r="1633">
      <c r="A1633" s="38"/>
      <c r="B1633" s="38"/>
      <c r="C1633" s="38"/>
      <c r="D1633" s="38"/>
      <c r="E1633" s="38"/>
      <c r="F1633" s="38"/>
      <c r="G1633" s="38"/>
      <c r="H1633" s="38"/>
      <c r="I1633" s="38"/>
      <c r="J1633" s="38"/>
      <c r="K1633" s="38"/>
      <c r="L1633" s="38"/>
      <c r="M1633" s="38"/>
    </row>
    <row r="1634">
      <c r="A1634" s="38"/>
      <c r="B1634" s="38"/>
      <c r="C1634" s="38"/>
      <c r="D1634" s="38"/>
      <c r="E1634" s="38"/>
      <c r="F1634" s="38"/>
      <c r="G1634" s="38"/>
      <c r="H1634" s="38"/>
      <c r="I1634" s="38"/>
      <c r="J1634" s="38"/>
      <c r="K1634" s="38"/>
      <c r="L1634" s="38"/>
      <c r="M1634" s="38"/>
    </row>
    <row r="1635">
      <c r="A1635" s="38"/>
      <c r="B1635" s="38"/>
      <c r="C1635" s="38"/>
      <c r="D1635" s="38"/>
      <c r="E1635" s="38"/>
      <c r="F1635" s="38"/>
      <c r="G1635" s="38"/>
      <c r="H1635" s="38"/>
      <c r="I1635" s="38"/>
      <c r="J1635" s="38"/>
      <c r="K1635" s="38"/>
      <c r="L1635" s="38"/>
      <c r="M1635" s="38"/>
    </row>
    <row r="1636">
      <c r="A1636" s="38"/>
      <c r="B1636" s="38"/>
      <c r="C1636" s="38"/>
      <c r="D1636" s="38"/>
      <c r="E1636" s="38"/>
      <c r="F1636" s="38"/>
      <c r="G1636" s="38"/>
      <c r="H1636" s="38"/>
      <c r="I1636" s="38"/>
      <c r="J1636" s="38"/>
      <c r="K1636" s="38"/>
      <c r="L1636" s="38"/>
      <c r="M1636" s="38"/>
    </row>
    <row r="1637">
      <c r="A1637" s="38"/>
      <c r="B1637" s="38"/>
      <c r="C1637" s="38"/>
      <c r="D1637" s="38"/>
      <c r="E1637" s="38"/>
      <c r="F1637" s="38"/>
      <c r="G1637" s="38"/>
      <c r="H1637" s="38"/>
      <c r="I1637" s="38"/>
      <c r="J1637" s="38"/>
      <c r="K1637" s="38"/>
      <c r="L1637" s="38"/>
      <c r="M1637" s="38"/>
    </row>
    <row r="1638">
      <c r="A1638" s="38"/>
      <c r="B1638" s="38"/>
      <c r="C1638" s="38"/>
      <c r="D1638" s="38"/>
      <c r="E1638" s="38"/>
      <c r="F1638" s="38"/>
      <c r="G1638" s="38"/>
      <c r="H1638" s="38"/>
      <c r="I1638" s="38"/>
      <c r="J1638" s="38"/>
      <c r="K1638" s="38"/>
      <c r="L1638" s="38"/>
      <c r="M1638" s="38"/>
    </row>
    <row r="1639">
      <c r="A1639" s="38"/>
      <c r="B1639" s="38"/>
      <c r="C1639" s="38"/>
      <c r="D1639" s="38"/>
      <c r="E1639" s="38"/>
      <c r="F1639" s="38"/>
      <c r="G1639" s="38"/>
      <c r="H1639" s="38"/>
      <c r="I1639" s="38"/>
      <c r="J1639" s="38"/>
      <c r="K1639" s="38"/>
      <c r="L1639" s="38"/>
      <c r="M1639" s="38"/>
    </row>
    <row r="1640">
      <c r="A1640" s="38"/>
      <c r="B1640" s="38"/>
      <c r="C1640" s="38"/>
      <c r="D1640" s="38"/>
      <c r="E1640" s="38"/>
      <c r="F1640" s="38"/>
      <c r="G1640" s="38"/>
      <c r="H1640" s="38"/>
      <c r="I1640" s="38"/>
      <c r="J1640" s="38"/>
      <c r="K1640" s="38"/>
      <c r="L1640" s="38"/>
      <c r="M1640" s="38"/>
    </row>
    <row r="1641">
      <c r="A1641" s="38"/>
      <c r="B1641" s="38"/>
      <c r="C1641" s="38"/>
      <c r="D1641" s="38"/>
      <c r="E1641" s="38"/>
      <c r="F1641" s="38"/>
      <c r="G1641" s="38"/>
      <c r="H1641" s="38"/>
      <c r="I1641" s="38"/>
      <c r="J1641" s="38"/>
      <c r="K1641" s="38"/>
      <c r="L1641" s="38"/>
      <c r="M1641" s="38"/>
    </row>
    <row r="1642">
      <c r="A1642" s="38"/>
      <c r="B1642" s="38"/>
      <c r="C1642" s="38"/>
      <c r="D1642" s="38"/>
      <c r="E1642" s="38"/>
      <c r="F1642" s="38"/>
      <c r="G1642" s="38"/>
      <c r="H1642" s="38"/>
      <c r="I1642" s="38"/>
      <c r="J1642" s="38"/>
      <c r="K1642" s="38"/>
      <c r="L1642" s="38"/>
      <c r="M1642" s="38"/>
    </row>
    <row r="1643">
      <c r="A1643" s="38"/>
      <c r="B1643" s="38"/>
      <c r="C1643" s="38"/>
      <c r="D1643" s="38"/>
      <c r="E1643" s="38"/>
      <c r="F1643" s="38"/>
      <c r="G1643" s="38"/>
      <c r="H1643" s="38"/>
      <c r="I1643" s="38"/>
      <c r="J1643" s="38"/>
      <c r="K1643" s="38"/>
      <c r="L1643" s="38"/>
      <c r="M1643" s="38"/>
    </row>
    <row r="1644">
      <c r="A1644" s="38"/>
      <c r="B1644" s="38"/>
      <c r="C1644" s="38"/>
      <c r="D1644" s="38"/>
      <c r="E1644" s="38"/>
      <c r="F1644" s="38"/>
      <c r="G1644" s="38"/>
      <c r="H1644" s="38"/>
      <c r="I1644" s="38"/>
      <c r="J1644" s="38"/>
      <c r="K1644" s="38"/>
      <c r="L1644" s="38"/>
      <c r="M1644" s="38"/>
    </row>
    <row r="1645">
      <c r="A1645" s="38"/>
      <c r="B1645" s="38"/>
      <c r="C1645" s="38"/>
      <c r="D1645" s="38"/>
      <c r="E1645" s="38"/>
      <c r="F1645" s="38"/>
      <c r="G1645" s="38"/>
      <c r="H1645" s="38"/>
      <c r="I1645" s="38"/>
      <c r="J1645" s="38"/>
      <c r="K1645" s="38"/>
      <c r="L1645" s="38"/>
      <c r="M1645" s="38"/>
    </row>
    <row r="1646">
      <c r="A1646" s="38"/>
      <c r="B1646" s="38"/>
      <c r="C1646" s="38"/>
      <c r="D1646" s="38"/>
      <c r="E1646" s="38"/>
      <c r="F1646" s="38"/>
      <c r="G1646" s="38"/>
      <c r="H1646" s="38"/>
      <c r="I1646" s="38"/>
      <c r="J1646" s="38"/>
      <c r="K1646" s="38"/>
      <c r="L1646" s="38"/>
      <c r="M1646" s="38"/>
    </row>
    <row r="1647">
      <c r="A1647" s="38"/>
      <c r="B1647" s="38"/>
      <c r="C1647" s="38"/>
      <c r="D1647" s="38"/>
      <c r="E1647" s="38"/>
      <c r="F1647" s="38"/>
      <c r="G1647" s="38"/>
      <c r="H1647" s="38"/>
      <c r="I1647" s="38"/>
      <c r="J1647" s="38"/>
      <c r="K1647" s="38"/>
      <c r="L1647" s="38"/>
      <c r="M1647" s="38"/>
    </row>
    <row r="1648">
      <c r="A1648" s="38"/>
      <c r="B1648" s="38"/>
      <c r="C1648" s="38"/>
      <c r="D1648" s="38"/>
      <c r="E1648" s="38"/>
      <c r="F1648" s="38"/>
      <c r="G1648" s="38"/>
      <c r="H1648" s="38"/>
      <c r="I1648" s="38"/>
      <c r="J1648" s="38"/>
      <c r="K1648" s="38"/>
      <c r="L1648" s="38"/>
      <c r="M1648" s="38"/>
    </row>
    <row r="1649">
      <c r="A1649" s="38"/>
      <c r="B1649" s="38"/>
      <c r="C1649" s="38"/>
      <c r="D1649" s="38"/>
      <c r="E1649" s="38"/>
      <c r="F1649" s="38"/>
      <c r="G1649" s="38"/>
      <c r="H1649" s="38"/>
      <c r="I1649" s="38"/>
      <c r="J1649" s="38"/>
      <c r="K1649" s="38"/>
      <c r="L1649" s="38"/>
      <c r="M1649" s="38"/>
    </row>
    <row r="1650">
      <c r="A1650" s="38"/>
      <c r="B1650" s="38"/>
      <c r="C1650" s="38"/>
      <c r="D1650" s="38"/>
      <c r="E1650" s="38"/>
      <c r="F1650" s="38"/>
      <c r="G1650" s="38"/>
      <c r="H1650" s="38"/>
      <c r="I1650" s="38"/>
      <c r="J1650" s="38"/>
      <c r="K1650" s="38"/>
      <c r="L1650" s="38"/>
      <c r="M1650" s="38"/>
    </row>
    <row r="1651">
      <c r="A1651" s="38"/>
      <c r="B1651" s="38"/>
      <c r="C1651" s="38"/>
      <c r="D1651" s="38"/>
      <c r="E1651" s="38"/>
      <c r="F1651" s="38"/>
      <c r="G1651" s="38"/>
      <c r="H1651" s="38"/>
      <c r="I1651" s="38"/>
      <c r="J1651" s="38"/>
      <c r="K1651" s="38"/>
      <c r="L1651" s="38"/>
      <c r="M1651" s="38"/>
    </row>
    <row r="1652">
      <c r="A1652" s="38"/>
      <c r="B1652" s="38"/>
      <c r="C1652" s="38"/>
      <c r="D1652" s="38"/>
      <c r="E1652" s="38"/>
      <c r="F1652" s="38"/>
      <c r="G1652" s="38"/>
      <c r="H1652" s="38"/>
      <c r="I1652" s="38"/>
      <c r="J1652" s="38"/>
      <c r="K1652" s="38"/>
      <c r="L1652" s="38"/>
      <c r="M1652" s="38"/>
    </row>
    <row r="1653">
      <c r="A1653" s="38"/>
      <c r="B1653" s="38"/>
      <c r="C1653" s="38"/>
      <c r="D1653" s="38"/>
      <c r="E1653" s="38"/>
      <c r="F1653" s="38"/>
      <c r="G1653" s="38"/>
      <c r="H1653" s="38"/>
      <c r="I1653" s="38"/>
      <c r="J1653" s="38"/>
      <c r="K1653" s="38"/>
      <c r="L1653" s="38"/>
      <c r="M1653" s="38"/>
    </row>
    <row r="1654">
      <c r="A1654" s="38"/>
      <c r="B1654" s="38"/>
      <c r="C1654" s="38"/>
      <c r="D1654" s="38"/>
      <c r="E1654" s="38"/>
      <c r="F1654" s="38"/>
      <c r="G1654" s="38"/>
      <c r="H1654" s="38"/>
      <c r="I1654" s="38"/>
      <c r="J1654" s="38"/>
      <c r="K1654" s="38"/>
      <c r="L1654" s="38"/>
      <c r="M1654" s="38"/>
    </row>
    <row r="1655">
      <c r="A1655" s="38"/>
      <c r="B1655" s="38"/>
      <c r="C1655" s="38"/>
      <c r="D1655" s="38"/>
      <c r="E1655" s="38"/>
      <c r="F1655" s="38"/>
      <c r="G1655" s="38"/>
      <c r="H1655" s="38"/>
      <c r="I1655" s="38"/>
      <c r="J1655" s="38"/>
      <c r="K1655" s="38"/>
      <c r="L1655" s="38"/>
      <c r="M1655" s="38"/>
    </row>
    <row r="1656">
      <c r="A1656" s="38"/>
      <c r="B1656" s="38"/>
      <c r="C1656" s="38"/>
      <c r="D1656" s="38"/>
      <c r="E1656" s="38"/>
      <c r="F1656" s="38"/>
      <c r="G1656" s="38"/>
      <c r="H1656" s="38"/>
      <c r="I1656" s="38"/>
      <c r="J1656" s="38"/>
      <c r="K1656" s="38"/>
      <c r="L1656" s="38"/>
      <c r="M1656" s="38"/>
    </row>
    <row r="1657">
      <c r="A1657" s="38"/>
      <c r="B1657" s="38"/>
      <c r="C1657" s="38"/>
      <c r="D1657" s="38"/>
      <c r="E1657" s="38"/>
      <c r="F1657" s="38"/>
      <c r="G1657" s="38"/>
      <c r="H1657" s="38"/>
      <c r="I1657" s="38"/>
      <c r="J1657" s="38"/>
      <c r="K1657" s="38"/>
      <c r="L1657" s="38"/>
      <c r="M1657" s="38"/>
    </row>
    <row r="1658">
      <c r="A1658" s="38"/>
      <c r="B1658" s="38"/>
      <c r="C1658" s="38"/>
      <c r="D1658" s="38"/>
      <c r="E1658" s="38"/>
      <c r="F1658" s="38"/>
      <c r="G1658" s="38"/>
      <c r="H1658" s="38"/>
      <c r="I1658" s="38"/>
      <c r="J1658" s="38"/>
      <c r="K1658" s="38"/>
      <c r="L1658" s="38"/>
      <c r="M1658" s="38"/>
    </row>
    <row r="1659">
      <c r="A1659" s="38"/>
      <c r="B1659" s="38"/>
      <c r="C1659" s="38"/>
      <c r="D1659" s="38"/>
      <c r="E1659" s="38"/>
      <c r="F1659" s="38"/>
      <c r="G1659" s="38"/>
      <c r="H1659" s="38"/>
      <c r="I1659" s="38"/>
      <c r="J1659" s="38"/>
      <c r="K1659" s="38"/>
      <c r="L1659" s="38"/>
      <c r="M1659" s="38"/>
    </row>
    <row r="1660">
      <c r="A1660" s="38"/>
      <c r="B1660" s="38"/>
      <c r="C1660" s="38"/>
      <c r="D1660" s="38"/>
      <c r="E1660" s="38"/>
      <c r="F1660" s="38"/>
      <c r="G1660" s="38"/>
      <c r="H1660" s="38"/>
      <c r="I1660" s="38"/>
      <c r="J1660" s="38"/>
      <c r="K1660" s="38"/>
      <c r="L1660" s="38"/>
      <c r="M1660" s="38"/>
    </row>
    <row r="1661">
      <c r="A1661" s="38"/>
      <c r="B1661" s="38"/>
      <c r="C1661" s="38"/>
      <c r="D1661" s="38"/>
      <c r="E1661" s="38"/>
      <c r="F1661" s="38"/>
      <c r="G1661" s="38"/>
      <c r="H1661" s="38"/>
      <c r="I1661" s="38"/>
      <c r="J1661" s="38"/>
      <c r="K1661" s="38"/>
      <c r="L1661" s="38"/>
      <c r="M1661" s="38"/>
    </row>
    <row r="1662">
      <c r="A1662" s="38"/>
      <c r="B1662" s="38"/>
      <c r="C1662" s="38"/>
      <c r="D1662" s="38"/>
      <c r="E1662" s="38"/>
      <c r="F1662" s="38"/>
      <c r="G1662" s="38"/>
      <c r="H1662" s="38"/>
      <c r="I1662" s="38"/>
      <c r="J1662" s="38"/>
      <c r="K1662" s="38"/>
      <c r="L1662" s="38"/>
      <c r="M1662" s="38"/>
    </row>
    <row r="1663">
      <c r="A1663" s="38"/>
      <c r="B1663" s="38"/>
      <c r="C1663" s="38"/>
      <c r="D1663" s="38"/>
      <c r="E1663" s="38"/>
      <c r="F1663" s="38"/>
      <c r="G1663" s="38"/>
      <c r="H1663" s="38"/>
      <c r="I1663" s="38"/>
      <c r="J1663" s="38"/>
      <c r="K1663" s="38"/>
      <c r="L1663" s="38"/>
      <c r="M1663" s="38"/>
    </row>
    <row r="1664">
      <c r="A1664" s="38"/>
      <c r="B1664" s="38"/>
      <c r="C1664" s="38"/>
      <c r="D1664" s="38"/>
      <c r="E1664" s="38"/>
      <c r="F1664" s="38"/>
      <c r="G1664" s="38"/>
      <c r="H1664" s="38"/>
      <c r="I1664" s="38"/>
      <c r="J1664" s="38"/>
      <c r="K1664" s="38"/>
      <c r="L1664" s="38"/>
      <c r="M1664" s="38"/>
    </row>
    <row r="1665">
      <c r="A1665" s="38"/>
      <c r="B1665" s="38"/>
      <c r="C1665" s="38"/>
      <c r="D1665" s="38"/>
      <c r="E1665" s="38"/>
      <c r="F1665" s="38"/>
      <c r="G1665" s="38"/>
      <c r="H1665" s="38"/>
      <c r="I1665" s="38"/>
      <c r="J1665" s="38"/>
      <c r="K1665" s="38"/>
      <c r="L1665" s="38"/>
      <c r="M1665" s="38"/>
    </row>
    <row r="1666">
      <c r="A1666" s="38"/>
      <c r="B1666" s="38"/>
      <c r="C1666" s="38"/>
      <c r="D1666" s="38"/>
      <c r="E1666" s="38"/>
      <c r="F1666" s="38"/>
      <c r="G1666" s="38"/>
      <c r="H1666" s="38"/>
      <c r="I1666" s="38"/>
      <c r="J1666" s="38"/>
      <c r="K1666" s="38"/>
      <c r="L1666" s="38"/>
      <c r="M1666" s="38"/>
    </row>
    <row r="1667">
      <c r="A1667" s="38"/>
      <c r="B1667" s="38"/>
      <c r="C1667" s="38"/>
      <c r="D1667" s="38"/>
      <c r="E1667" s="38"/>
      <c r="F1667" s="38"/>
      <c r="G1667" s="38"/>
      <c r="H1667" s="38"/>
      <c r="I1667" s="38"/>
      <c r="J1667" s="38"/>
      <c r="K1667" s="38"/>
      <c r="L1667" s="38"/>
      <c r="M1667" s="38"/>
    </row>
    <row r="1668">
      <c r="A1668" s="38"/>
      <c r="B1668" s="38"/>
      <c r="C1668" s="38"/>
      <c r="D1668" s="38"/>
      <c r="E1668" s="38"/>
      <c r="F1668" s="38"/>
      <c r="G1668" s="38"/>
      <c r="H1668" s="38"/>
      <c r="I1668" s="38"/>
      <c r="J1668" s="38"/>
      <c r="K1668" s="38"/>
      <c r="L1668" s="38"/>
      <c r="M1668" s="38"/>
    </row>
    <row r="1669">
      <c r="A1669" s="38"/>
      <c r="B1669" s="38"/>
      <c r="C1669" s="38"/>
      <c r="D1669" s="38"/>
      <c r="E1669" s="38"/>
      <c r="F1669" s="38"/>
      <c r="G1669" s="38"/>
      <c r="H1669" s="38"/>
      <c r="I1669" s="38"/>
      <c r="J1669" s="38"/>
      <c r="K1669" s="38"/>
      <c r="L1669" s="38"/>
      <c r="M1669" s="38"/>
    </row>
    <row r="1670">
      <c r="A1670" s="38"/>
      <c r="B1670" s="38"/>
      <c r="C1670" s="38"/>
      <c r="D1670" s="38"/>
      <c r="E1670" s="38"/>
      <c r="F1670" s="38"/>
      <c r="G1670" s="38"/>
      <c r="H1670" s="38"/>
      <c r="I1670" s="38"/>
      <c r="J1670" s="38"/>
      <c r="K1670" s="38"/>
      <c r="L1670" s="38"/>
      <c r="M1670" s="38"/>
    </row>
    <row r="1671">
      <c r="A1671" s="38"/>
      <c r="B1671" s="38"/>
      <c r="C1671" s="38"/>
      <c r="D1671" s="38"/>
      <c r="E1671" s="38"/>
      <c r="F1671" s="38"/>
      <c r="G1671" s="38"/>
      <c r="H1671" s="38"/>
      <c r="I1671" s="38"/>
      <c r="J1671" s="38"/>
      <c r="K1671" s="38"/>
      <c r="L1671" s="38"/>
      <c r="M1671" s="38"/>
    </row>
    <row r="1672">
      <c r="A1672" s="38"/>
      <c r="B1672" s="38"/>
      <c r="C1672" s="38"/>
      <c r="D1672" s="38"/>
      <c r="E1672" s="38"/>
      <c r="F1672" s="38"/>
      <c r="G1672" s="38"/>
      <c r="H1672" s="38"/>
      <c r="I1672" s="38"/>
      <c r="J1672" s="38"/>
      <c r="K1672" s="38"/>
      <c r="L1672" s="38"/>
      <c r="M1672" s="38"/>
    </row>
    <row r="1673">
      <c r="A1673" s="38"/>
      <c r="B1673" s="38"/>
      <c r="C1673" s="38"/>
      <c r="D1673" s="38"/>
      <c r="E1673" s="38"/>
      <c r="F1673" s="38"/>
      <c r="G1673" s="38"/>
      <c r="H1673" s="38"/>
      <c r="I1673" s="38"/>
      <c r="J1673" s="38"/>
      <c r="K1673" s="38"/>
      <c r="L1673" s="38"/>
      <c r="M1673" s="38"/>
    </row>
    <row r="1674">
      <c r="A1674" s="38"/>
      <c r="B1674" s="38"/>
      <c r="C1674" s="38"/>
      <c r="D1674" s="38"/>
      <c r="E1674" s="38"/>
      <c r="F1674" s="38"/>
      <c r="G1674" s="38"/>
      <c r="H1674" s="38"/>
      <c r="I1674" s="38"/>
      <c r="J1674" s="38"/>
      <c r="K1674" s="38"/>
      <c r="L1674" s="38"/>
      <c r="M1674" s="38"/>
    </row>
    <row r="1675">
      <c r="A1675" s="38"/>
      <c r="B1675" s="38"/>
      <c r="C1675" s="38"/>
      <c r="D1675" s="38"/>
      <c r="E1675" s="38"/>
      <c r="F1675" s="38"/>
      <c r="G1675" s="38"/>
      <c r="H1675" s="38"/>
      <c r="I1675" s="38"/>
      <c r="J1675" s="38"/>
      <c r="K1675" s="38"/>
      <c r="L1675" s="38"/>
      <c r="M1675" s="38"/>
    </row>
    <row r="1676">
      <c r="A1676" s="38"/>
      <c r="B1676" s="38"/>
      <c r="C1676" s="38"/>
      <c r="D1676" s="38"/>
      <c r="E1676" s="38"/>
      <c r="F1676" s="38"/>
      <c r="G1676" s="38"/>
      <c r="H1676" s="38"/>
      <c r="I1676" s="38"/>
      <c r="J1676" s="38"/>
      <c r="K1676" s="38"/>
      <c r="L1676" s="38"/>
      <c r="M1676" s="38"/>
    </row>
    <row r="1677">
      <c r="A1677" s="38"/>
      <c r="B1677" s="38"/>
      <c r="C1677" s="38"/>
      <c r="D1677" s="38"/>
      <c r="E1677" s="38"/>
      <c r="F1677" s="38"/>
      <c r="G1677" s="38"/>
      <c r="H1677" s="38"/>
      <c r="I1677" s="38"/>
      <c r="J1677" s="38"/>
      <c r="K1677" s="38"/>
      <c r="L1677" s="38"/>
      <c r="M1677" s="38"/>
    </row>
    <row r="1678">
      <c r="A1678" s="38"/>
      <c r="B1678" s="38"/>
      <c r="C1678" s="38"/>
      <c r="D1678" s="38"/>
      <c r="E1678" s="38"/>
      <c r="F1678" s="38"/>
      <c r="G1678" s="38"/>
      <c r="H1678" s="38"/>
      <c r="I1678" s="38"/>
      <c r="J1678" s="38"/>
      <c r="K1678" s="38"/>
      <c r="L1678" s="38"/>
      <c r="M1678" s="38"/>
    </row>
    <row r="1679">
      <c r="A1679" s="38"/>
      <c r="B1679" s="38"/>
      <c r="C1679" s="38"/>
      <c r="D1679" s="38"/>
      <c r="E1679" s="38"/>
      <c r="F1679" s="38"/>
      <c r="G1679" s="38"/>
      <c r="H1679" s="38"/>
      <c r="I1679" s="38"/>
      <c r="J1679" s="38"/>
      <c r="K1679" s="38"/>
      <c r="L1679" s="38"/>
      <c r="M1679" s="38"/>
    </row>
    <row r="1680">
      <c r="A1680" s="38"/>
      <c r="B1680" s="38"/>
      <c r="C1680" s="38"/>
      <c r="D1680" s="38"/>
      <c r="E1680" s="38"/>
      <c r="F1680" s="38"/>
      <c r="G1680" s="38"/>
      <c r="H1680" s="38"/>
      <c r="I1680" s="38"/>
      <c r="J1680" s="38"/>
      <c r="K1680" s="38"/>
      <c r="L1680" s="38"/>
      <c r="M1680" s="38"/>
    </row>
    <row r="1681">
      <c r="A1681" s="38"/>
      <c r="B1681" s="38"/>
      <c r="C1681" s="38"/>
      <c r="D1681" s="38"/>
      <c r="E1681" s="38"/>
      <c r="F1681" s="38"/>
      <c r="G1681" s="38"/>
      <c r="H1681" s="38"/>
      <c r="I1681" s="38"/>
      <c r="J1681" s="38"/>
      <c r="K1681" s="38"/>
      <c r="L1681" s="38"/>
      <c r="M1681" s="38"/>
    </row>
    <row r="1682">
      <c r="A1682" s="38"/>
      <c r="B1682" s="38"/>
      <c r="C1682" s="38"/>
      <c r="D1682" s="38"/>
      <c r="E1682" s="38"/>
      <c r="F1682" s="38"/>
      <c r="G1682" s="38"/>
      <c r="H1682" s="38"/>
      <c r="I1682" s="38"/>
      <c r="J1682" s="38"/>
      <c r="K1682" s="38"/>
      <c r="L1682" s="38"/>
      <c r="M1682" s="38"/>
    </row>
    <row r="1683">
      <c r="A1683" s="38"/>
      <c r="B1683" s="38"/>
      <c r="C1683" s="38"/>
      <c r="D1683" s="38"/>
      <c r="E1683" s="38"/>
      <c r="F1683" s="38"/>
      <c r="G1683" s="38"/>
      <c r="H1683" s="38"/>
      <c r="I1683" s="38"/>
      <c r="J1683" s="38"/>
      <c r="K1683" s="38"/>
      <c r="L1683" s="38"/>
      <c r="M1683" s="38"/>
    </row>
    <row r="1684">
      <c r="A1684" s="38"/>
      <c r="B1684" s="38"/>
      <c r="C1684" s="38"/>
      <c r="D1684" s="38"/>
      <c r="E1684" s="38"/>
      <c r="F1684" s="38"/>
      <c r="G1684" s="38"/>
      <c r="H1684" s="38"/>
      <c r="I1684" s="38"/>
      <c r="J1684" s="38"/>
      <c r="K1684" s="38"/>
      <c r="L1684" s="38"/>
      <c r="M1684" s="38"/>
    </row>
    <row r="1685">
      <c r="A1685" s="38"/>
      <c r="B1685" s="38"/>
      <c r="C1685" s="38"/>
      <c r="D1685" s="38"/>
      <c r="E1685" s="38"/>
      <c r="F1685" s="38"/>
      <c r="G1685" s="38"/>
      <c r="H1685" s="38"/>
      <c r="I1685" s="38"/>
      <c r="J1685" s="38"/>
      <c r="K1685" s="38"/>
      <c r="L1685" s="38"/>
      <c r="M1685" s="38"/>
    </row>
    <row r="1686">
      <c r="A1686" s="38"/>
      <c r="B1686" s="38"/>
      <c r="C1686" s="38"/>
      <c r="D1686" s="38"/>
      <c r="E1686" s="38"/>
      <c r="F1686" s="38"/>
      <c r="G1686" s="38"/>
      <c r="H1686" s="38"/>
      <c r="I1686" s="38"/>
      <c r="J1686" s="38"/>
      <c r="K1686" s="38"/>
      <c r="L1686" s="38"/>
      <c r="M1686" s="38"/>
    </row>
    <row r="1687">
      <c r="A1687" s="38"/>
      <c r="B1687" s="38"/>
      <c r="C1687" s="38"/>
      <c r="D1687" s="38"/>
      <c r="E1687" s="38"/>
      <c r="F1687" s="38"/>
      <c r="G1687" s="38"/>
      <c r="H1687" s="38"/>
      <c r="I1687" s="38"/>
      <c r="J1687" s="38"/>
      <c r="K1687" s="38"/>
      <c r="L1687" s="38"/>
      <c r="M1687" s="38"/>
    </row>
    <row r="1688">
      <c r="A1688" s="38"/>
      <c r="B1688" s="38"/>
      <c r="C1688" s="38"/>
      <c r="D1688" s="38"/>
      <c r="E1688" s="38"/>
      <c r="F1688" s="38"/>
      <c r="G1688" s="38"/>
      <c r="H1688" s="38"/>
      <c r="I1688" s="38"/>
      <c r="J1688" s="38"/>
      <c r="K1688" s="38"/>
      <c r="L1688" s="38"/>
      <c r="M1688" s="38"/>
    </row>
    <row r="1689">
      <c r="A1689" s="38"/>
      <c r="B1689" s="38"/>
      <c r="C1689" s="38"/>
      <c r="D1689" s="38"/>
      <c r="E1689" s="38"/>
      <c r="F1689" s="38"/>
      <c r="G1689" s="38"/>
      <c r="H1689" s="38"/>
      <c r="I1689" s="38"/>
      <c r="J1689" s="38"/>
      <c r="K1689" s="38"/>
      <c r="L1689" s="38"/>
      <c r="M1689" s="38"/>
    </row>
    <row r="1690">
      <c r="A1690" s="38"/>
      <c r="B1690" s="38"/>
      <c r="C1690" s="38"/>
      <c r="D1690" s="38"/>
      <c r="E1690" s="38"/>
      <c r="F1690" s="38"/>
      <c r="G1690" s="38"/>
      <c r="H1690" s="38"/>
      <c r="I1690" s="38"/>
      <c r="J1690" s="38"/>
      <c r="K1690" s="38"/>
      <c r="L1690" s="38"/>
      <c r="M1690" s="38"/>
    </row>
    <row r="1691">
      <c r="A1691" s="38"/>
      <c r="B1691" s="38"/>
      <c r="C1691" s="38"/>
      <c r="D1691" s="38"/>
      <c r="E1691" s="38"/>
      <c r="F1691" s="38"/>
      <c r="G1691" s="38"/>
      <c r="H1691" s="38"/>
      <c r="I1691" s="38"/>
      <c r="J1691" s="38"/>
      <c r="K1691" s="38"/>
      <c r="L1691" s="38"/>
      <c r="M1691" s="38"/>
    </row>
    <row r="1692">
      <c r="A1692" s="38"/>
      <c r="B1692" s="38"/>
      <c r="C1692" s="38"/>
      <c r="D1692" s="38"/>
      <c r="E1692" s="38"/>
      <c r="F1692" s="38"/>
      <c r="G1692" s="38"/>
      <c r="H1692" s="38"/>
      <c r="I1692" s="38"/>
      <c r="J1692" s="38"/>
      <c r="K1692" s="38"/>
      <c r="L1692" s="38"/>
      <c r="M1692" s="38"/>
    </row>
    <row r="1693">
      <c r="A1693" s="38"/>
      <c r="B1693" s="38"/>
      <c r="C1693" s="38"/>
      <c r="D1693" s="38"/>
      <c r="E1693" s="38"/>
      <c r="F1693" s="38"/>
      <c r="G1693" s="38"/>
      <c r="H1693" s="38"/>
      <c r="I1693" s="38"/>
      <c r="J1693" s="38"/>
      <c r="K1693" s="38"/>
      <c r="L1693" s="38"/>
      <c r="M1693" s="38"/>
    </row>
    <row r="1694">
      <c r="A1694" s="38"/>
      <c r="B1694" s="38"/>
      <c r="C1694" s="38"/>
      <c r="D1694" s="38"/>
      <c r="E1694" s="38"/>
      <c r="F1694" s="38"/>
      <c r="G1694" s="38"/>
      <c r="H1694" s="38"/>
      <c r="I1694" s="38"/>
      <c r="J1694" s="38"/>
      <c r="K1694" s="38"/>
      <c r="L1694" s="38"/>
      <c r="M1694" s="38"/>
    </row>
    <row r="1695">
      <c r="A1695" s="38"/>
      <c r="B1695" s="38"/>
      <c r="C1695" s="38"/>
      <c r="D1695" s="38"/>
      <c r="E1695" s="38"/>
      <c r="F1695" s="38"/>
      <c r="G1695" s="38"/>
      <c r="H1695" s="38"/>
      <c r="I1695" s="38"/>
      <c r="J1695" s="38"/>
      <c r="K1695" s="38"/>
      <c r="L1695" s="38"/>
      <c r="M1695" s="38"/>
    </row>
    <row r="1696">
      <c r="A1696" s="38"/>
      <c r="B1696" s="38"/>
      <c r="C1696" s="38"/>
      <c r="D1696" s="38"/>
      <c r="E1696" s="38"/>
      <c r="F1696" s="38"/>
      <c r="G1696" s="38"/>
      <c r="H1696" s="38"/>
      <c r="I1696" s="38"/>
      <c r="J1696" s="38"/>
      <c r="K1696" s="38"/>
      <c r="L1696" s="38"/>
      <c r="M1696" s="38"/>
    </row>
    <row r="1697">
      <c r="A1697" s="38"/>
      <c r="B1697" s="38"/>
      <c r="C1697" s="38"/>
      <c r="D1697" s="38"/>
      <c r="E1697" s="38"/>
      <c r="F1697" s="38"/>
      <c r="G1697" s="38"/>
      <c r="H1697" s="38"/>
      <c r="I1697" s="38"/>
      <c r="J1697" s="38"/>
      <c r="K1697" s="38"/>
      <c r="L1697" s="38"/>
      <c r="M1697" s="38"/>
    </row>
    <row r="1698">
      <c r="A1698" s="38"/>
      <c r="B1698" s="38"/>
      <c r="C1698" s="38"/>
      <c r="D1698" s="38"/>
      <c r="E1698" s="38"/>
      <c r="F1698" s="38"/>
      <c r="G1698" s="38"/>
      <c r="H1698" s="38"/>
      <c r="I1698" s="38"/>
      <c r="J1698" s="38"/>
      <c r="K1698" s="38"/>
      <c r="L1698" s="38"/>
      <c r="M1698" s="38"/>
    </row>
    <row r="1699">
      <c r="A1699" s="38"/>
      <c r="B1699" s="38"/>
      <c r="C1699" s="38"/>
      <c r="D1699" s="38"/>
      <c r="E1699" s="38"/>
      <c r="F1699" s="38"/>
      <c r="G1699" s="38"/>
      <c r="H1699" s="38"/>
      <c r="I1699" s="38"/>
      <c r="J1699" s="38"/>
      <c r="K1699" s="38"/>
      <c r="L1699" s="38"/>
      <c r="M1699" s="38"/>
    </row>
    <row r="1700">
      <c r="A1700" s="38"/>
      <c r="B1700" s="38"/>
      <c r="C1700" s="38"/>
      <c r="D1700" s="38"/>
      <c r="E1700" s="38"/>
      <c r="F1700" s="38"/>
      <c r="G1700" s="38"/>
      <c r="H1700" s="38"/>
      <c r="I1700" s="38"/>
      <c r="J1700" s="38"/>
      <c r="K1700" s="38"/>
      <c r="L1700" s="38"/>
      <c r="M1700" s="38"/>
    </row>
    <row r="1701">
      <c r="A1701" s="38"/>
      <c r="B1701" s="38"/>
      <c r="C1701" s="38"/>
      <c r="D1701" s="38"/>
      <c r="E1701" s="38"/>
      <c r="F1701" s="38"/>
      <c r="G1701" s="38"/>
      <c r="H1701" s="38"/>
      <c r="I1701" s="38"/>
      <c r="J1701" s="38"/>
      <c r="K1701" s="38"/>
      <c r="L1701" s="38"/>
      <c r="M1701" s="38"/>
    </row>
    <row r="1702">
      <c r="A1702" s="38"/>
      <c r="B1702" s="38"/>
      <c r="C1702" s="38"/>
      <c r="D1702" s="38"/>
      <c r="E1702" s="38"/>
      <c r="F1702" s="38"/>
      <c r="G1702" s="38"/>
      <c r="H1702" s="38"/>
      <c r="I1702" s="38"/>
      <c r="J1702" s="38"/>
      <c r="K1702" s="38"/>
      <c r="L1702" s="38"/>
      <c r="M1702" s="38"/>
    </row>
    <row r="1703">
      <c r="A1703" s="38"/>
      <c r="B1703" s="38"/>
      <c r="C1703" s="38"/>
      <c r="D1703" s="38"/>
      <c r="E1703" s="38"/>
      <c r="F1703" s="38"/>
      <c r="G1703" s="38"/>
      <c r="H1703" s="38"/>
      <c r="I1703" s="38"/>
      <c r="J1703" s="38"/>
      <c r="K1703" s="38"/>
      <c r="L1703" s="38"/>
      <c r="M1703" s="38"/>
    </row>
    <row r="1704">
      <c r="A1704" s="38"/>
      <c r="B1704" s="38"/>
      <c r="C1704" s="38"/>
      <c r="D1704" s="38"/>
      <c r="E1704" s="38"/>
      <c r="F1704" s="38"/>
      <c r="G1704" s="38"/>
      <c r="H1704" s="38"/>
      <c r="I1704" s="38"/>
      <c r="J1704" s="38"/>
      <c r="K1704" s="38"/>
      <c r="L1704" s="38"/>
      <c r="M1704" s="38"/>
    </row>
    <row r="1705">
      <c r="A1705" s="38"/>
      <c r="B1705" s="38"/>
      <c r="C1705" s="38"/>
      <c r="D1705" s="38"/>
      <c r="E1705" s="38"/>
      <c r="F1705" s="38"/>
      <c r="G1705" s="38"/>
      <c r="H1705" s="38"/>
      <c r="I1705" s="38"/>
      <c r="J1705" s="38"/>
      <c r="K1705" s="38"/>
      <c r="L1705" s="38"/>
      <c r="M1705" s="38"/>
    </row>
    <row r="1706">
      <c r="A1706" s="38"/>
      <c r="B1706" s="38"/>
      <c r="C1706" s="38"/>
      <c r="D1706" s="38"/>
      <c r="E1706" s="38"/>
      <c r="F1706" s="38"/>
      <c r="G1706" s="38"/>
      <c r="H1706" s="38"/>
      <c r="I1706" s="38"/>
      <c r="J1706" s="38"/>
      <c r="K1706" s="38"/>
      <c r="L1706" s="38"/>
      <c r="M1706" s="38"/>
    </row>
    <row r="1707">
      <c r="A1707" s="38"/>
      <c r="B1707" s="38"/>
      <c r="C1707" s="38"/>
      <c r="D1707" s="38"/>
      <c r="E1707" s="38"/>
      <c r="F1707" s="38"/>
      <c r="G1707" s="38"/>
      <c r="H1707" s="38"/>
      <c r="I1707" s="38"/>
      <c r="J1707" s="38"/>
      <c r="K1707" s="38"/>
      <c r="L1707" s="38"/>
      <c r="M1707" s="38"/>
    </row>
    <row r="1708">
      <c r="A1708" s="38"/>
      <c r="B1708" s="38"/>
      <c r="C1708" s="38"/>
      <c r="D1708" s="38"/>
      <c r="E1708" s="38"/>
      <c r="F1708" s="38"/>
      <c r="G1708" s="38"/>
      <c r="H1708" s="38"/>
      <c r="I1708" s="38"/>
      <c r="J1708" s="38"/>
      <c r="K1708" s="38"/>
      <c r="L1708" s="38"/>
      <c r="M1708" s="38"/>
    </row>
    <row r="1709">
      <c r="A1709" s="38"/>
      <c r="B1709" s="38"/>
      <c r="C1709" s="38"/>
      <c r="D1709" s="38"/>
      <c r="E1709" s="38"/>
      <c r="F1709" s="38"/>
      <c r="G1709" s="38"/>
      <c r="H1709" s="38"/>
      <c r="I1709" s="38"/>
      <c r="J1709" s="38"/>
      <c r="K1709" s="38"/>
      <c r="L1709" s="38"/>
      <c r="M1709" s="38"/>
    </row>
    <row r="1710">
      <c r="A1710" s="38"/>
      <c r="B1710" s="38"/>
      <c r="C1710" s="38"/>
      <c r="D1710" s="38"/>
      <c r="E1710" s="38"/>
      <c r="F1710" s="38"/>
      <c r="G1710" s="38"/>
      <c r="H1710" s="38"/>
      <c r="I1710" s="38"/>
      <c r="J1710" s="38"/>
      <c r="K1710" s="38"/>
      <c r="L1710" s="38"/>
      <c r="M1710" s="38"/>
    </row>
    <row r="1711">
      <c r="A1711" s="38"/>
      <c r="B1711" s="38"/>
      <c r="C1711" s="38"/>
      <c r="D1711" s="38"/>
      <c r="E1711" s="38"/>
      <c r="F1711" s="38"/>
      <c r="G1711" s="38"/>
      <c r="H1711" s="38"/>
      <c r="I1711" s="38"/>
      <c r="J1711" s="38"/>
      <c r="K1711" s="38"/>
      <c r="L1711" s="38"/>
      <c r="M1711" s="38"/>
    </row>
    <row r="1712">
      <c r="A1712" s="38"/>
      <c r="B1712" s="38"/>
      <c r="C1712" s="38"/>
      <c r="D1712" s="38"/>
      <c r="E1712" s="38"/>
      <c r="F1712" s="38"/>
      <c r="G1712" s="38"/>
      <c r="H1712" s="38"/>
      <c r="I1712" s="38"/>
      <c r="J1712" s="38"/>
      <c r="K1712" s="38"/>
      <c r="L1712" s="38"/>
      <c r="M1712" s="38"/>
    </row>
    <row r="1713">
      <c r="A1713" s="38"/>
      <c r="B1713" s="38"/>
      <c r="C1713" s="38"/>
      <c r="D1713" s="38"/>
      <c r="E1713" s="38"/>
      <c r="F1713" s="38"/>
      <c r="G1713" s="38"/>
      <c r="H1713" s="38"/>
      <c r="I1713" s="38"/>
      <c r="J1713" s="38"/>
      <c r="K1713" s="38"/>
      <c r="L1713" s="38"/>
      <c r="M1713" s="38"/>
    </row>
    <row r="1714">
      <c r="A1714" s="38"/>
      <c r="B1714" s="38"/>
      <c r="C1714" s="38"/>
      <c r="D1714" s="38"/>
      <c r="E1714" s="38"/>
      <c r="F1714" s="38"/>
      <c r="G1714" s="38"/>
      <c r="H1714" s="38"/>
      <c r="I1714" s="38"/>
      <c r="J1714" s="38"/>
      <c r="K1714" s="38"/>
      <c r="L1714" s="38"/>
      <c r="M1714" s="38"/>
    </row>
    <row r="1715">
      <c r="A1715" s="38"/>
      <c r="B1715" s="38"/>
      <c r="C1715" s="38"/>
      <c r="D1715" s="38"/>
      <c r="E1715" s="38"/>
      <c r="F1715" s="38"/>
      <c r="G1715" s="38"/>
      <c r="H1715" s="38"/>
      <c r="I1715" s="38"/>
      <c r="J1715" s="38"/>
      <c r="K1715" s="38"/>
      <c r="L1715" s="38"/>
      <c r="M1715" s="38"/>
    </row>
    <row r="1716">
      <c r="A1716" s="38"/>
      <c r="B1716" s="38"/>
      <c r="C1716" s="38"/>
      <c r="D1716" s="38"/>
      <c r="E1716" s="38"/>
      <c r="F1716" s="38"/>
      <c r="G1716" s="38"/>
      <c r="H1716" s="38"/>
      <c r="I1716" s="38"/>
      <c r="J1716" s="38"/>
      <c r="K1716" s="38"/>
      <c r="L1716" s="38"/>
      <c r="M1716" s="38"/>
    </row>
    <row r="1717">
      <c r="A1717" s="38"/>
      <c r="B1717" s="38"/>
      <c r="C1717" s="38"/>
      <c r="D1717" s="38"/>
      <c r="E1717" s="38"/>
      <c r="F1717" s="38"/>
      <c r="G1717" s="38"/>
      <c r="H1717" s="38"/>
      <c r="I1717" s="38"/>
      <c r="J1717" s="38"/>
      <c r="K1717" s="38"/>
      <c r="L1717" s="38"/>
      <c r="M1717" s="38"/>
    </row>
    <row r="1718">
      <c r="A1718" s="38"/>
      <c r="B1718" s="38"/>
      <c r="C1718" s="38"/>
      <c r="D1718" s="38"/>
      <c r="E1718" s="38"/>
      <c r="F1718" s="38"/>
      <c r="G1718" s="38"/>
      <c r="H1718" s="38"/>
      <c r="I1718" s="38"/>
      <c r="J1718" s="38"/>
      <c r="K1718" s="38"/>
      <c r="L1718" s="38"/>
      <c r="M1718" s="38"/>
    </row>
    <row r="1719">
      <c r="A1719" s="38"/>
      <c r="B1719" s="38"/>
      <c r="C1719" s="38"/>
      <c r="D1719" s="38"/>
      <c r="E1719" s="38"/>
      <c r="F1719" s="38"/>
      <c r="G1719" s="38"/>
      <c r="H1719" s="38"/>
      <c r="I1719" s="38"/>
      <c r="J1719" s="38"/>
      <c r="K1719" s="38"/>
      <c r="L1719" s="38"/>
      <c r="M1719" s="38"/>
    </row>
    <row r="1720">
      <c r="A1720" s="38"/>
      <c r="B1720" s="38"/>
      <c r="C1720" s="38"/>
      <c r="D1720" s="38"/>
      <c r="E1720" s="38"/>
      <c r="F1720" s="38"/>
      <c r="G1720" s="38"/>
      <c r="H1720" s="38"/>
      <c r="I1720" s="38"/>
      <c r="J1720" s="38"/>
      <c r="K1720" s="38"/>
      <c r="L1720" s="38"/>
      <c r="M1720" s="38"/>
    </row>
    <row r="1721">
      <c r="A1721" s="38"/>
      <c r="B1721" s="38"/>
      <c r="C1721" s="38"/>
      <c r="D1721" s="38"/>
      <c r="E1721" s="38"/>
      <c r="F1721" s="38"/>
      <c r="G1721" s="38"/>
      <c r="H1721" s="38"/>
      <c r="I1721" s="38"/>
      <c r="J1721" s="38"/>
      <c r="K1721" s="38"/>
      <c r="L1721" s="38"/>
      <c r="M1721" s="38"/>
    </row>
    <row r="1722">
      <c r="A1722" s="38"/>
      <c r="B1722" s="38"/>
      <c r="C1722" s="38"/>
      <c r="D1722" s="38"/>
      <c r="E1722" s="38"/>
      <c r="F1722" s="38"/>
      <c r="G1722" s="38"/>
      <c r="H1722" s="38"/>
      <c r="I1722" s="38"/>
      <c r="J1722" s="38"/>
      <c r="K1722" s="38"/>
      <c r="L1722" s="38"/>
      <c r="M1722" s="38"/>
    </row>
    <row r="1723">
      <c r="A1723" s="38"/>
      <c r="B1723" s="38"/>
      <c r="C1723" s="38"/>
      <c r="D1723" s="38"/>
      <c r="E1723" s="38"/>
      <c r="F1723" s="38"/>
      <c r="G1723" s="38"/>
      <c r="H1723" s="38"/>
      <c r="I1723" s="38"/>
      <c r="J1723" s="38"/>
      <c r="K1723" s="38"/>
      <c r="L1723" s="38"/>
      <c r="M1723" s="38"/>
    </row>
    <row r="1724">
      <c r="A1724" s="38"/>
      <c r="B1724" s="38"/>
      <c r="C1724" s="38"/>
      <c r="D1724" s="38"/>
      <c r="E1724" s="38"/>
      <c r="F1724" s="38"/>
      <c r="G1724" s="38"/>
      <c r="H1724" s="38"/>
      <c r="I1724" s="38"/>
      <c r="J1724" s="38"/>
      <c r="K1724" s="38"/>
      <c r="L1724" s="38"/>
      <c r="M1724" s="38"/>
    </row>
    <row r="1725">
      <c r="A1725" s="38"/>
      <c r="B1725" s="38"/>
      <c r="C1725" s="38"/>
      <c r="D1725" s="38"/>
      <c r="E1725" s="38"/>
      <c r="F1725" s="38"/>
      <c r="G1725" s="38"/>
      <c r="H1725" s="38"/>
      <c r="I1725" s="38"/>
      <c r="J1725" s="38"/>
      <c r="K1725" s="38"/>
      <c r="L1725" s="38"/>
      <c r="M1725" s="38"/>
    </row>
    <row r="1726">
      <c r="A1726" s="38"/>
      <c r="B1726" s="38"/>
      <c r="C1726" s="38"/>
      <c r="D1726" s="38"/>
      <c r="E1726" s="38"/>
      <c r="F1726" s="38"/>
      <c r="G1726" s="38"/>
      <c r="H1726" s="38"/>
      <c r="I1726" s="38"/>
      <c r="J1726" s="38"/>
      <c r="K1726" s="38"/>
      <c r="L1726" s="38"/>
      <c r="M1726" s="38"/>
    </row>
    <row r="1727">
      <c r="A1727" s="38"/>
      <c r="B1727" s="38"/>
      <c r="C1727" s="38"/>
      <c r="D1727" s="38"/>
      <c r="E1727" s="38"/>
      <c r="F1727" s="38"/>
      <c r="G1727" s="38"/>
      <c r="H1727" s="38"/>
      <c r="I1727" s="38"/>
      <c r="J1727" s="38"/>
      <c r="K1727" s="38"/>
      <c r="L1727" s="38"/>
      <c r="M1727" s="38"/>
    </row>
    <row r="1728">
      <c r="A1728" s="38"/>
      <c r="B1728" s="38"/>
      <c r="C1728" s="38"/>
      <c r="D1728" s="38"/>
      <c r="E1728" s="38"/>
      <c r="F1728" s="38"/>
      <c r="G1728" s="38"/>
      <c r="H1728" s="38"/>
      <c r="I1728" s="38"/>
      <c r="J1728" s="38"/>
      <c r="K1728" s="38"/>
      <c r="L1728" s="38"/>
      <c r="M1728" s="38"/>
    </row>
    <row r="1729">
      <c r="A1729" s="38"/>
      <c r="B1729" s="38"/>
      <c r="C1729" s="38"/>
      <c r="D1729" s="38"/>
      <c r="E1729" s="38"/>
      <c r="F1729" s="38"/>
      <c r="G1729" s="38"/>
      <c r="H1729" s="38"/>
      <c r="I1729" s="38"/>
      <c r="J1729" s="38"/>
      <c r="K1729" s="38"/>
      <c r="L1729" s="38"/>
      <c r="M1729" s="38"/>
    </row>
    <row r="1730">
      <c r="A1730" s="38"/>
      <c r="B1730" s="38"/>
      <c r="C1730" s="38"/>
      <c r="D1730" s="38"/>
      <c r="E1730" s="38"/>
      <c r="F1730" s="38"/>
      <c r="G1730" s="38"/>
      <c r="H1730" s="38"/>
      <c r="I1730" s="38"/>
      <c r="J1730" s="38"/>
      <c r="K1730" s="38"/>
      <c r="L1730" s="38"/>
      <c r="M1730" s="38"/>
    </row>
    <row r="1731">
      <c r="A1731" s="38"/>
      <c r="B1731" s="38"/>
      <c r="C1731" s="38"/>
      <c r="D1731" s="38"/>
      <c r="E1731" s="38"/>
      <c r="F1731" s="38"/>
      <c r="G1731" s="38"/>
      <c r="H1731" s="38"/>
      <c r="I1731" s="38"/>
      <c r="J1731" s="38"/>
      <c r="K1731" s="38"/>
      <c r="L1731" s="38"/>
      <c r="M1731" s="38"/>
    </row>
    <row r="1732">
      <c r="A1732" s="38"/>
      <c r="B1732" s="38"/>
      <c r="C1732" s="38"/>
      <c r="D1732" s="38"/>
      <c r="E1732" s="38"/>
      <c r="F1732" s="38"/>
      <c r="G1732" s="38"/>
      <c r="H1732" s="38"/>
      <c r="I1732" s="38"/>
      <c r="J1732" s="38"/>
      <c r="K1732" s="38"/>
      <c r="L1732" s="38"/>
      <c r="M1732" s="38"/>
    </row>
    <row r="1733">
      <c r="A1733" s="38"/>
      <c r="B1733" s="38"/>
      <c r="C1733" s="38"/>
      <c r="D1733" s="38"/>
      <c r="E1733" s="38"/>
      <c r="F1733" s="38"/>
      <c r="G1733" s="38"/>
      <c r="H1733" s="38"/>
      <c r="I1733" s="38"/>
      <c r="J1733" s="38"/>
      <c r="K1733" s="38"/>
      <c r="L1733" s="38"/>
      <c r="M1733" s="38"/>
    </row>
    <row r="1734">
      <c r="A1734" s="38"/>
      <c r="B1734" s="38"/>
      <c r="C1734" s="38"/>
      <c r="D1734" s="38"/>
      <c r="E1734" s="38"/>
      <c r="F1734" s="38"/>
      <c r="G1734" s="38"/>
      <c r="H1734" s="38"/>
      <c r="I1734" s="38"/>
      <c r="J1734" s="38"/>
      <c r="K1734" s="38"/>
      <c r="L1734" s="38"/>
      <c r="M1734" s="38"/>
    </row>
    <row r="1735">
      <c r="A1735" s="38"/>
      <c r="B1735" s="38"/>
      <c r="C1735" s="38"/>
      <c r="D1735" s="38"/>
      <c r="E1735" s="38"/>
      <c r="F1735" s="38"/>
      <c r="G1735" s="38"/>
      <c r="H1735" s="38"/>
      <c r="I1735" s="38"/>
      <c r="J1735" s="38"/>
      <c r="K1735" s="38"/>
      <c r="L1735" s="38"/>
      <c r="M1735" s="38"/>
    </row>
    <row r="1736">
      <c r="A1736" s="38"/>
      <c r="B1736" s="38"/>
      <c r="C1736" s="38"/>
      <c r="D1736" s="38"/>
      <c r="E1736" s="38"/>
      <c r="F1736" s="38"/>
      <c r="G1736" s="38"/>
      <c r="H1736" s="38"/>
      <c r="I1736" s="38"/>
      <c r="J1736" s="38"/>
      <c r="K1736" s="38"/>
      <c r="L1736" s="38"/>
      <c r="M1736" s="38"/>
    </row>
    <row r="1737">
      <c r="A1737" s="38"/>
      <c r="B1737" s="38"/>
      <c r="C1737" s="38"/>
      <c r="D1737" s="38"/>
      <c r="E1737" s="38"/>
      <c r="F1737" s="38"/>
      <c r="G1737" s="38"/>
      <c r="H1737" s="38"/>
      <c r="I1737" s="38"/>
      <c r="J1737" s="38"/>
      <c r="K1737" s="38"/>
      <c r="L1737" s="38"/>
      <c r="M1737" s="38"/>
    </row>
    <row r="1738">
      <c r="A1738" s="38"/>
      <c r="B1738" s="38"/>
      <c r="C1738" s="38"/>
      <c r="D1738" s="38"/>
      <c r="E1738" s="38"/>
      <c r="F1738" s="38"/>
      <c r="G1738" s="38"/>
      <c r="H1738" s="38"/>
      <c r="I1738" s="38"/>
      <c r="J1738" s="38"/>
      <c r="K1738" s="38"/>
      <c r="L1738" s="38"/>
      <c r="M1738" s="38"/>
    </row>
    <row r="1739">
      <c r="A1739" s="38"/>
      <c r="B1739" s="38"/>
      <c r="C1739" s="38"/>
      <c r="D1739" s="38"/>
      <c r="E1739" s="38"/>
      <c r="F1739" s="38"/>
      <c r="G1739" s="38"/>
      <c r="H1739" s="38"/>
      <c r="I1739" s="38"/>
      <c r="J1739" s="38"/>
      <c r="K1739" s="38"/>
      <c r="L1739" s="38"/>
      <c r="M1739" s="38"/>
    </row>
    <row r="1740">
      <c r="A1740" s="38"/>
      <c r="B1740" s="38"/>
      <c r="C1740" s="38"/>
      <c r="D1740" s="38"/>
      <c r="E1740" s="38"/>
      <c r="F1740" s="38"/>
      <c r="G1740" s="38"/>
      <c r="H1740" s="38"/>
      <c r="I1740" s="38"/>
      <c r="J1740" s="38"/>
      <c r="K1740" s="38"/>
      <c r="L1740" s="38"/>
      <c r="M1740" s="38"/>
    </row>
    <row r="1741">
      <c r="A1741" s="38"/>
      <c r="B1741" s="38"/>
      <c r="C1741" s="38"/>
      <c r="D1741" s="38"/>
      <c r="E1741" s="38"/>
      <c r="F1741" s="38"/>
      <c r="G1741" s="38"/>
      <c r="H1741" s="38"/>
      <c r="I1741" s="38"/>
      <c r="J1741" s="38"/>
      <c r="K1741" s="38"/>
      <c r="L1741" s="38"/>
      <c r="M1741" s="38"/>
    </row>
    <row r="1742">
      <c r="A1742" s="38"/>
      <c r="B1742" s="38"/>
      <c r="C1742" s="38"/>
      <c r="D1742" s="38"/>
      <c r="E1742" s="38"/>
      <c r="F1742" s="38"/>
      <c r="G1742" s="38"/>
      <c r="H1742" s="38"/>
      <c r="I1742" s="38"/>
      <c r="J1742" s="38"/>
      <c r="K1742" s="38"/>
      <c r="L1742" s="38"/>
      <c r="M1742" s="38"/>
    </row>
    <row r="1743">
      <c r="A1743" s="38"/>
      <c r="B1743" s="38"/>
      <c r="C1743" s="38"/>
      <c r="D1743" s="38"/>
      <c r="E1743" s="38"/>
      <c r="F1743" s="38"/>
      <c r="G1743" s="38"/>
      <c r="H1743" s="38"/>
      <c r="I1743" s="38"/>
      <c r="J1743" s="38"/>
      <c r="K1743" s="38"/>
      <c r="L1743" s="38"/>
      <c r="M1743" s="38"/>
    </row>
    <row r="1744">
      <c r="A1744" s="38"/>
      <c r="B1744" s="38"/>
      <c r="C1744" s="38"/>
      <c r="D1744" s="38"/>
      <c r="E1744" s="38"/>
      <c r="F1744" s="38"/>
      <c r="G1744" s="38"/>
      <c r="H1744" s="38"/>
      <c r="I1744" s="38"/>
      <c r="J1744" s="38"/>
      <c r="K1744" s="38"/>
      <c r="L1744" s="38"/>
      <c r="M1744" s="38"/>
    </row>
    <row r="1745">
      <c r="A1745" s="38"/>
      <c r="B1745" s="38"/>
      <c r="C1745" s="38"/>
      <c r="D1745" s="38"/>
      <c r="E1745" s="38"/>
      <c r="F1745" s="38"/>
      <c r="G1745" s="38"/>
      <c r="H1745" s="38"/>
      <c r="I1745" s="38"/>
      <c r="J1745" s="38"/>
      <c r="K1745" s="38"/>
      <c r="L1745" s="38"/>
      <c r="M1745" s="38"/>
    </row>
    <row r="1746">
      <c r="A1746" s="38"/>
      <c r="B1746" s="38"/>
      <c r="C1746" s="38"/>
      <c r="D1746" s="38"/>
      <c r="E1746" s="38"/>
      <c r="F1746" s="38"/>
      <c r="G1746" s="38"/>
      <c r="H1746" s="38"/>
      <c r="I1746" s="38"/>
      <c r="J1746" s="38"/>
      <c r="K1746" s="38"/>
      <c r="L1746" s="38"/>
      <c r="M1746" s="38"/>
    </row>
    <row r="1747">
      <c r="A1747" s="38"/>
      <c r="B1747" s="38"/>
      <c r="C1747" s="38"/>
      <c r="D1747" s="38"/>
      <c r="E1747" s="38"/>
      <c r="F1747" s="38"/>
      <c r="G1747" s="38"/>
      <c r="H1747" s="38"/>
      <c r="I1747" s="38"/>
      <c r="J1747" s="38"/>
      <c r="K1747" s="38"/>
      <c r="L1747" s="38"/>
      <c r="M1747" s="38"/>
    </row>
    <row r="1748">
      <c r="A1748" s="38"/>
      <c r="B1748" s="38"/>
      <c r="C1748" s="38"/>
      <c r="D1748" s="38"/>
      <c r="E1748" s="38"/>
      <c r="F1748" s="38"/>
      <c r="G1748" s="38"/>
      <c r="H1748" s="38"/>
      <c r="I1748" s="38"/>
      <c r="J1748" s="38"/>
      <c r="K1748" s="38"/>
      <c r="L1748" s="38"/>
      <c r="M1748" s="38"/>
    </row>
    <row r="1749">
      <c r="A1749" s="38"/>
      <c r="B1749" s="38"/>
      <c r="C1749" s="38"/>
      <c r="D1749" s="38"/>
      <c r="E1749" s="38"/>
      <c r="F1749" s="38"/>
      <c r="G1749" s="38"/>
      <c r="H1749" s="38"/>
      <c r="I1749" s="38"/>
      <c r="J1749" s="38"/>
      <c r="K1749" s="38"/>
      <c r="L1749" s="38"/>
      <c r="M1749" s="38"/>
    </row>
    <row r="1750">
      <c r="A1750" s="38"/>
      <c r="B1750" s="38"/>
      <c r="C1750" s="38"/>
      <c r="D1750" s="38"/>
      <c r="E1750" s="38"/>
      <c r="F1750" s="38"/>
      <c r="G1750" s="38"/>
      <c r="H1750" s="38"/>
      <c r="I1750" s="38"/>
      <c r="J1750" s="38"/>
      <c r="K1750" s="38"/>
      <c r="L1750" s="38"/>
      <c r="M1750" s="38"/>
    </row>
    <row r="1751">
      <c r="A1751" s="38"/>
      <c r="B1751" s="38"/>
      <c r="C1751" s="38"/>
      <c r="D1751" s="38"/>
      <c r="E1751" s="38"/>
      <c r="F1751" s="38"/>
      <c r="G1751" s="38"/>
      <c r="H1751" s="38"/>
      <c r="I1751" s="38"/>
      <c r="J1751" s="38"/>
      <c r="K1751" s="38"/>
      <c r="L1751" s="38"/>
      <c r="M1751" s="38"/>
    </row>
    <row r="1752">
      <c r="A1752" s="38"/>
      <c r="B1752" s="38"/>
      <c r="C1752" s="38"/>
      <c r="D1752" s="38"/>
      <c r="E1752" s="38"/>
      <c r="F1752" s="38"/>
      <c r="G1752" s="38"/>
      <c r="H1752" s="38"/>
      <c r="I1752" s="38"/>
      <c r="J1752" s="38"/>
      <c r="K1752" s="38"/>
      <c r="L1752" s="38"/>
      <c r="M1752" s="38"/>
    </row>
    <row r="1753">
      <c r="A1753" s="38"/>
      <c r="B1753" s="38"/>
      <c r="C1753" s="38"/>
      <c r="D1753" s="38"/>
      <c r="E1753" s="38"/>
      <c r="F1753" s="38"/>
      <c r="G1753" s="38"/>
      <c r="H1753" s="38"/>
      <c r="I1753" s="38"/>
      <c r="J1753" s="38"/>
      <c r="K1753" s="38"/>
      <c r="L1753" s="38"/>
      <c r="M1753" s="38"/>
    </row>
    <row r="1754">
      <c r="A1754" s="38"/>
      <c r="B1754" s="38"/>
      <c r="C1754" s="38"/>
      <c r="D1754" s="38"/>
      <c r="E1754" s="38"/>
      <c r="F1754" s="38"/>
      <c r="G1754" s="38"/>
      <c r="H1754" s="38"/>
      <c r="I1754" s="38"/>
      <c r="J1754" s="38"/>
      <c r="K1754" s="38"/>
      <c r="L1754" s="38"/>
      <c r="M1754" s="38"/>
    </row>
    <row r="1755">
      <c r="A1755" s="38"/>
      <c r="B1755" s="38"/>
      <c r="C1755" s="38"/>
      <c r="D1755" s="38"/>
      <c r="E1755" s="38"/>
      <c r="F1755" s="38"/>
      <c r="G1755" s="38"/>
      <c r="H1755" s="38"/>
      <c r="I1755" s="38"/>
      <c r="J1755" s="38"/>
      <c r="K1755" s="38"/>
      <c r="L1755" s="38"/>
      <c r="M1755" s="38"/>
    </row>
    <row r="1756">
      <c r="A1756" s="38"/>
      <c r="B1756" s="38"/>
      <c r="C1756" s="38"/>
      <c r="D1756" s="38"/>
      <c r="E1756" s="38"/>
      <c r="F1756" s="38"/>
      <c r="G1756" s="38"/>
      <c r="H1756" s="38"/>
      <c r="I1756" s="38"/>
      <c r="J1756" s="38"/>
      <c r="K1756" s="38"/>
      <c r="L1756" s="38"/>
      <c r="M1756" s="38"/>
    </row>
    <row r="1757">
      <c r="A1757" s="38"/>
      <c r="B1757" s="38"/>
      <c r="C1757" s="38"/>
      <c r="D1757" s="38"/>
      <c r="E1757" s="38"/>
      <c r="F1757" s="38"/>
      <c r="G1757" s="38"/>
      <c r="H1757" s="38"/>
      <c r="I1757" s="38"/>
      <c r="J1757" s="38"/>
      <c r="K1757" s="38"/>
      <c r="L1757" s="38"/>
      <c r="M1757" s="38"/>
    </row>
    <row r="1758">
      <c r="A1758" s="38"/>
      <c r="B1758" s="38"/>
      <c r="C1758" s="38"/>
      <c r="D1758" s="38"/>
      <c r="E1758" s="38"/>
      <c r="F1758" s="38"/>
      <c r="G1758" s="38"/>
      <c r="H1758" s="38"/>
      <c r="I1758" s="38"/>
      <c r="J1758" s="38"/>
      <c r="K1758" s="38"/>
      <c r="L1758" s="38"/>
      <c r="M1758" s="38"/>
    </row>
    <row r="1759">
      <c r="A1759" s="38"/>
      <c r="B1759" s="38"/>
      <c r="C1759" s="38"/>
      <c r="D1759" s="38"/>
      <c r="E1759" s="38"/>
      <c r="F1759" s="38"/>
      <c r="G1759" s="38"/>
      <c r="H1759" s="38"/>
      <c r="I1759" s="38"/>
      <c r="J1759" s="38"/>
      <c r="K1759" s="38"/>
      <c r="L1759" s="38"/>
      <c r="M1759" s="38"/>
    </row>
    <row r="1760">
      <c r="A1760" s="38"/>
      <c r="B1760" s="38"/>
      <c r="C1760" s="38"/>
      <c r="D1760" s="38"/>
      <c r="E1760" s="38"/>
      <c r="F1760" s="38"/>
      <c r="G1760" s="38"/>
      <c r="H1760" s="38"/>
      <c r="I1760" s="38"/>
      <c r="J1760" s="38"/>
      <c r="K1760" s="38"/>
      <c r="L1760" s="38"/>
      <c r="M1760" s="38"/>
    </row>
    <row r="1761">
      <c r="A1761" s="38"/>
      <c r="B1761" s="38"/>
      <c r="C1761" s="38"/>
      <c r="D1761" s="38"/>
      <c r="E1761" s="38"/>
      <c r="F1761" s="38"/>
      <c r="G1761" s="38"/>
      <c r="H1761" s="38"/>
      <c r="I1761" s="38"/>
      <c r="J1761" s="38"/>
      <c r="K1761" s="38"/>
      <c r="L1761" s="38"/>
      <c r="M1761" s="38"/>
    </row>
    <row r="1762">
      <c r="A1762" s="38"/>
      <c r="B1762" s="38"/>
      <c r="C1762" s="38"/>
      <c r="D1762" s="38"/>
      <c r="E1762" s="38"/>
      <c r="F1762" s="38"/>
      <c r="G1762" s="38"/>
      <c r="H1762" s="38"/>
      <c r="I1762" s="38"/>
      <c r="J1762" s="38"/>
      <c r="K1762" s="38"/>
      <c r="L1762" s="38"/>
      <c r="M1762" s="38"/>
    </row>
    <row r="1763">
      <c r="A1763" s="38"/>
      <c r="B1763" s="38"/>
      <c r="C1763" s="38"/>
      <c r="D1763" s="38"/>
      <c r="E1763" s="38"/>
      <c r="F1763" s="38"/>
      <c r="G1763" s="38"/>
      <c r="H1763" s="38"/>
      <c r="I1763" s="38"/>
      <c r="J1763" s="38"/>
      <c r="K1763" s="38"/>
      <c r="L1763" s="38"/>
      <c r="M1763" s="38"/>
    </row>
    <row r="1764">
      <c r="A1764" s="38"/>
      <c r="B1764" s="38"/>
      <c r="C1764" s="38"/>
      <c r="D1764" s="38"/>
      <c r="E1764" s="38"/>
      <c r="F1764" s="38"/>
      <c r="G1764" s="38"/>
      <c r="H1764" s="38"/>
      <c r="I1764" s="38"/>
      <c r="J1764" s="38"/>
      <c r="K1764" s="38"/>
      <c r="L1764" s="38"/>
      <c r="M1764" s="38"/>
    </row>
    <row r="1765">
      <c r="A1765" s="38"/>
      <c r="B1765" s="38"/>
      <c r="C1765" s="38"/>
      <c r="D1765" s="38"/>
      <c r="E1765" s="38"/>
      <c r="F1765" s="38"/>
      <c r="G1765" s="38"/>
      <c r="H1765" s="38"/>
      <c r="I1765" s="38"/>
      <c r="J1765" s="38"/>
      <c r="K1765" s="38"/>
      <c r="L1765" s="38"/>
      <c r="M1765" s="38"/>
    </row>
    <row r="1766">
      <c r="A1766" s="38"/>
      <c r="B1766" s="38"/>
      <c r="C1766" s="38"/>
      <c r="D1766" s="38"/>
      <c r="E1766" s="38"/>
      <c r="F1766" s="38"/>
      <c r="G1766" s="38"/>
      <c r="H1766" s="38"/>
      <c r="I1766" s="38"/>
      <c r="J1766" s="38"/>
      <c r="K1766" s="38"/>
      <c r="L1766" s="38"/>
      <c r="M1766" s="38"/>
    </row>
    <row r="1767">
      <c r="A1767" s="38"/>
      <c r="B1767" s="38"/>
      <c r="C1767" s="38"/>
      <c r="D1767" s="38"/>
      <c r="E1767" s="38"/>
      <c r="F1767" s="38"/>
      <c r="G1767" s="38"/>
      <c r="H1767" s="38"/>
      <c r="I1767" s="38"/>
      <c r="J1767" s="38"/>
      <c r="K1767" s="38"/>
      <c r="L1767" s="38"/>
      <c r="M1767" s="38"/>
    </row>
    <row r="1768">
      <c r="A1768" s="38"/>
      <c r="B1768" s="38"/>
      <c r="C1768" s="38"/>
      <c r="D1768" s="38"/>
      <c r="E1768" s="38"/>
      <c r="F1768" s="38"/>
      <c r="G1768" s="38"/>
      <c r="H1768" s="38"/>
      <c r="I1768" s="38"/>
      <c r="J1768" s="38"/>
      <c r="K1768" s="38"/>
      <c r="L1768" s="38"/>
      <c r="M1768" s="38"/>
    </row>
    <row r="1769">
      <c r="A1769" s="38"/>
      <c r="B1769" s="38"/>
      <c r="C1769" s="38"/>
      <c r="D1769" s="38"/>
      <c r="E1769" s="38"/>
      <c r="F1769" s="38"/>
      <c r="G1769" s="38"/>
      <c r="H1769" s="38"/>
      <c r="I1769" s="38"/>
      <c r="J1769" s="38"/>
      <c r="K1769" s="38"/>
      <c r="L1769" s="38"/>
      <c r="M1769" s="38"/>
    </row>
    <row r="1770">
      <c r="A1770" s="38"/>
      <c r="B1770" s="38"/>
      <c r="C1770" s="38"/>
      <c r="D1770" s="38"/>
      <c r="E1770" s="38"/>
      <c r="F1770" s="38"/>
      <c r="G1770" s="38"/>
      <c r="H1770" s="38"/>
      <c r="I1770" s="38"/>
      <c r="J1770" s="38"/>
      <c r="K1770" s="38"/>
      <c r="L1770" s="38"/>
      <c r="M1770" s="38"/>
    </row>
    <row r="1771">
      <c r="A1771" s="38"/>
      <c r="B1771" s="38"/>
      <c r="C1771" s="38"/>
      <c r="D1771" s="38"/>
      <c r="E1771" s="38"/>
      <c r="F1771" s="38"/>
      <c r="G1771" s="38"/>
      <c r="H1771" s="38"/>
      <c r="I1771" s="38"/>
      <c r="J1771" s="38"/>
      <c r="K1771" s="38"/>
      <c r="L1771" s="38"/>
      <c r="M1771" s="38"/>
    </row>
    <row r="1772">
      <c r="A1772" s="38"/>
      <c r="B1772" s="38"/>
      <c r="C1772" s="38"/>
      <c r="D1772" s="38"/>
      <c r="E1772" s="38"/>
      <c r="F1772" s="38"/>
      <c r="G1772" s="38"/>
      <c r="H1772" s="38"/>
      <c r="I1772" s="38"/>
      <c r="J1772" s="38"/>
      <c r="K1772" s="38"/>
      <c r="L1772" s="38"/>
      <c r="M1772" s="38"/>
    </row>
    <row r="1773">
      <c r="A1773" s="38"/>
      <c r="B1773" s="38"/>
      <c r="C1773" s="38"/>
      <c r="D1773" s="38"/>
      <c r="E1773" s="38"/>
      <c r="F1773" s="38"/>
      <c r="G1773" s="38"/>
      <c r="H1773" s="38"/>
      <c r="I1773" s="38"/>
      <c r="J1773" s="38"/>
      <c r="K1773" s="38"/>
      <c r="L1773" s="38"/>
      <c r="M1773" s="38"/>
    </row>
    <row r="1774">
      <c r="A1774" s="38"/>
      <c r="B1774" s="38"/>
      <c r="C1774" s="38"/>
      <c r="D1774" s="38"/>
      <c r="E1774" s="38"/>
      <c r="F1774" s="38"/>
      <c r="G1774" s="38"/>
      <c r="H1774" s="38"/>
      <c r="I1774" s="38"/>
      <c r="J1774" s="38"/>
      <c r="K1774" s="38"/>
      <c r="L1774" s="38"/>
      <c r="M1774" s="38"/>
    </row>
    <row r="1775">
      <c r="A1775" s="38"/>
      <c r="B1775" s="38"/>
      <c r="C1775" s="38"/>
      <c r="D1775" s="38"/>
      <c r="E1775" s="38"/>
      <c r="F1775" s="38"/>
      <c r="G1775" s="38"/>
      <c r="H1775" s="38"/>
      <c r="I1775" s="38"/>
      <c r="J1775" s="38"/>
      <c r="K1775" s="38"/>
      <c r="L1775" s="38"/>
      <c r="M1775" s="38"/>
    </row>
    <row r="1776">
      <c r="A1776" s="38"/>
      <c r="B1776" s="38"/>
      <c r="C1776" s="38"/>
      <c r="D1776" s="38"/>
      <c r="E1776" s="38"/>
      <c r="F1776" s="38"/>
      <c r="G1776" s="38"/>
      <c r="H1776" s="38"/>
      <c r="I1776" s="38"/>
      <c r="J1776" s="38"/>
      <c r="K1776" s="38"/>
      <c r="L1776" s="38"/>
      <c r="M1776" s="38"/>
    </row>
    <row r="1777">
      <c r="A1777" s="38"/>
      <c r="B1777" s="38"/>
      <c r="C1777" s="38"/>
      <c r="D1777" s="38"/>
      <c r="E1777" s="38"/>
      <c r="F1777" s="38"/>
      <c r="G1777" s="38"/>
      <c r="H1777" s="38"/>
      <c r="I1777" s="38"/>
      <c r="J1777" s="38"/>
      <c r="K1777" s="38"/>
      <c r="L1777" s="38"/>
      <c r="M1777" s="38"/>
    </row>
    <row r="1778">
      <c r="A1778" s="38"/>
      <c r="B1778" s="38"/>
      <c r="C1778" s="38"/>
      <c r="D1778" s="38"/>
      <c r="E1778" s="38"/>
      <c r="F1778" s="38"/>
      <c r="G1778" s="38"/>
      <c r="H1778" s="38"/>
      <c r="I1778" s="38"/>
      <c r="J1778" s="38"/>
      <c r="K1778" s="38"/>
      <c r="L1778" s="38"/>
      <c r="M1778" s="38"/>
    </row>
    <row r="1779">
      <c r="A1779" s="38"/>
      <c r="B1779" s="38"/>
      <c r="C1779" s="38"/>
      <c r="D1779" s="38"/>
      <c r="E1779" s="38"/>
      <c r="F1779" s="38"/>
      <c r="G1779" s="38"/>
      <c r="H1779" s="38"/>
      <c r="I1779" s="38"/>
      <c r="J1779" s="38"/>
      <c r="K1779" s="38"/>
      <c r="L1779" s="38"/>
      <c r="M1779" s="38"/>
    </row>
    <row r="1780">
      <c r="A1780" s="38"/>
      <c r="B1780" s="38"/>
      <c r="C1780" s="38"/>
      <c r="D1780" s="38"/>
      <c r="E1780" s="38"/>
      <c r="F1780" s="38"/>
      <c r="G1780" s="38"/>
      <c r="H1780" s="38"/>
      <c r="I1780" s="38"/>
      <c r="J1780" s="38"/>
      <c r="K1780" s="38"/>
      <c r="L1780" s="38"/>
      <c r="M1780" s="38"/>
    </row>
    <row r="1781">
      <c r="A1781" s="38"/>
      <c r="B1781" s="38"/>
      <c r="C1781" s="38"/>
      <c r="D1781" s="38"/>
      <c r="E1781" s="38"/>
      <c r="F1781" s="38"/>
      <c r="G1781" s="38"/>
      <c r="H1781" s="38"/>
      <c r="I1781" s="38"/>
      <c r="J1781" s="38"/>
      <c r="K1781" s="38"/>
      <c r="L1781" s="38"/>
      <c r="M1781" s="38"/>
    </row>
    <row r="1782">
      <c r="A1782" s="38"/>
      <c r="B1782" s="38"/>
      <c r="C1782" s="38"/>
      <c r="D1782" s="38"/>
      <c r="E1782" s="38"/>
      <c r="F1782" s="38"/>
      <c r="G1782" s="38"/>
      <c r="H1782" s="38"/>
      <c r="I1782" s="38"/>
      <c r="J1782" s="38"/>
      <c r="K1782" s="38"/>
      <c r="L1782" s="38"/>
      <c r="M1782" s="38"/>
    </row>
    <row r="1783">
      <c r="A1783" s="38"/>
      <c r="B1783" s="38"/>
      <c r="C1783" s="38"/>
      <c r="D1783" s="38"/>
      <c r="E1783" s="38"/>
      <c r="F1783" s="38"/>
      <c r="G1783" s="38"/>
      <c r="H1783" s="38"/>
      <c r="I1783" s="38"/>
      <c r="J1783" s="38"/>
      <c r="K1783" s="38"/>
      <c r="L1783" s="38"/>
      <c r="M1783" s="38"/>
    </row>
    <row r="1784">
      <c r="A1784" s="38"/>
      <c r="B1784" s="38"/>
      <c r="C1784" s="38"/>
      <c r="D1784" s="38"/>
      <c r="E1784" s="38"/>
      <c r="F1784" s="38"/>
      <c r="G1784" s="38"/>
      <c r="H1784" s="38"/>
      <c r="I1784" s="38"/>
      <c r="J1784" s="38"/>
      <c r="K1784" s="38"/>
      <c r="L1784" s="38"/>
      <c r="M1784" s="38"/>
    </row>
    <row r="1785">
      <c r="A1785" s="38"/>
      <c r="B1785" s="38"/>
      <c r="C1785" s="38"/>
      <c r="D1785" s="38"/>
      <c r="E1785" s="38"/>
      <c r="F1785" s="38"/>
      <c r="G1785" s="38"/>
      <c r="H1785" s="38"/>
      <c r="I1785" s="38"/>
      <c r="J1785" s="38"/>
      <c r="K1785" s="38"/>
      <c r="L1785" s="38"/>
      <c r="M1785" s="38"/>
    </row>
    <row r="1786">
      <c r="A1786" s="38"/>
      <c r="B1786" s="38"/>
      <c r="C1786" s="38"/>
      <c r="D1786" s="38"/>
      <c r="E1786" s="38"/>
      <c r="F1786" s="38"/>
      <c r="G1786" s="38"/>
      <c r="H1786" s="38"/>
      <c r="I1786" s="38"/>
      <c r="J1786" s="38"/>
      <c r="K1786" s="38"/>
      <c r="L1786" s="38"/>
      <c r="M1786" s="38"/>
    </row>
    <row r="1787">
      <c r="A1787" s="38"/>
      <c r="B1787" s="38"/>
      <c r="C1787" s="38"/>
      <c r="D1787" s="38"/>
      <c r="E1787" s="38"/>
      <c r="F1787" s="38"/>
      <c r="G1787" s="38"/>
      <c r="H1787" s="38"/>
      <c r="I1787" s="38"/>
      <c r="J1787" s="38"/>
      <c r="K1787" s="38"/>
      <c r="L1787" s="38"/>
      <c r="M1787" s="38"/>
    </row>
    <row r="1788">
      <c r="A1788" s="38"/>
      <c r="B1788" s="38"/>
      <c r="C1788" s="38"/>
      <c r="D1788" s="38"/>
      <c r="E1788" s="38"/>
      <c r="F1788" s="38"/>
      <c r="G1788" s="38"/>
      <c r="H1788" s="38"/>
      <c r="I1788" s="38"/>
      <c r="J1788" s="38"/>
      <c r="K1788" s="38"/>
      <c r="L1788" s="38"/>
      <c r="M1788" s="38"/>
    </row>
    <row r="1789">
      <c r="A1789" s="38"/>
      <c r="B1789" s="38"/>
      <c r="C1789" s="38"/>
      <c r="D1789" s="38"/>
      <c r="E1789" s="38"/>
      <c r="F1789" s="38"/>
      <c r="G1789" s="38"/>
      <c r="H1789" s="38"/>
      <c r="I1789" s="38"/>
      <c r="J1789" s="38"/>
      <c r="K1789" s="38"/>
      <c r="L1789" s="38"/>
      <c r="M1789" s="38"/>
    </row>
    <row r="1790">
      <c r="A1790" s="38"/>
      <c r="B1790" s="38"/>
      <c r="C1790" s="38"/>
      <c r="D1790" s="38"/>
      <c r="E1790" s="38"/>
      <c r="F1790" s="38"/>
      <c r="G1790" s="38"/>
      <c r="H1790" s="38"/>
      <c r="I1790" s="38"/>
      <c r="J1790" s="38"/>
      <c r="K1790" s="38"/>
      <c r="L1790" s="38"/>
      <c r="M1790" s="38"/>
    </row>
    <row r="1791">
      <c r="A1791" s="38"/>
      <c r="B1791" s="38"/>
      <c r="C1791" s="38"/>
      <c r="D1791" s="38"/>
      <c r="E1791" s="38"/>
      <c r="F1791" s="38"/>
      <c r="G1791" s="38"/>
      <c r="H1791" s="38"/>
      <c r="I1791" s="38"/>
      <c r="J1791" s="38"/>
      <c r="K1791" s="38"/>
      <c r="L1791" s="38"/>
      <c r="M1791" s="38"/>
    </row>
    <row r="1792">
      <c r="A1792" s="38"/>
      <c r="B1792" s="38"/>
      <c r="C1792" s="38"/>
      <c r="D1792" s="38"/>
      <c r="E1792" s="38"/>
      <c r="F1792" s="38"/>
      <c r="G1792" s="38"/>
      <c r="H1792" s="38"/>
      <c r="I1792" s="38"/>
      <c r="J1792" s="38"/>
      <c r="K1792" s="38"/>
      <c r="L1792" s="38"/>
      <c r="M1792" s="38"/>
    </row>
    <row r="1793">
      <c r="A1793" s="38"/>
      <c r="B1793" s="38"/>
      <c r="C1793" s="38"/>
      <c r="D1793" s="38"/>
      <c r="E1793" s="38"/>
      <c r="F1793" s="38"/>
      <c r="G1793" s="38"/>
      <c r="H1793" s="38"/>
      <c r="I1793" s="38"/>
      <c r="J1793" s="38"/>
      <c r="K1793" s="38"/>
      <c r="L1793" s="38"/>
      <c r="M1793" s="38"/>
    </row>
    <row r="1794">
      <c r="A1794" s="38"/>
      <c r="B1794" s="38"/>
      <c r="C1794" s="38"/>
      <c r="D1794" s="38"/>
      <c r="E1794" s="38"/>
      <c r="F1794" s="38"/>
      <c r="G1794" s="38"/>
      <c r="H1794" s="38"/>
      <c r="I1794" s="38"/>
      <c r="J1794" s="38"/>
      <c r="K1794" s="38"/>
      <c r="L1794" s="38"/>
      <c r="M1794" s="38"/>
    </row>
    <row r="1795">
      <c r="A1795" s="38"/>
      <c r="B1795" s="38"/>
      <c r="C1795" s="38"/>
      <c r="D1795" s="38"/>
      <c r="E1795" s="38"/>
      <c r="F1795" s="38"/>
      <c r="G1795" s="38"/>
      <c r="H1795" s="38"/>
      <c r="I1795" s="38"/>
      <c r="J1795" s="38"/>
      <c r="K1795" s="38"/>
      <c r="L1795" s="38"/>
      <c r="M1795" s="38"/>
    </row>
    <row r="1796">
      <c r="A1796" s="38"/>
      <c r="B1796" s="38"/>
      <c r="C1796" s="38"/>
      <c r="D1796" s="38"/>
      <c r="E1796" s="38"/>
      <c r="F1796" s="38"/>
      <c r="G1796" s="38"/>
      <c r="H1796" s="38"/>
      <c r="I1796" s="38"/>
      <c r="J1796" s="38"/>
      <c r="K1796" s="38"/>
      <c r="L1796" s="38"/>
      <c r="M1796" s="38"/>
    </row>
    <row r="1797">
      <c r="A1797" s="38"/>
      <c r="B1797" s="38"/>
      <c r="C1797" s="38"/>
      <c r="D1797" s="38"/>
      <c r="E1797" s="38"/>
      <c r="F1797" s="38"/>
      <c r="G1797" s="38"/>
      <c r="H1797" s="38"/>
      <c r="I1797" s="38"/>
      <c r="J1797" s="38"/>
      <c r="K1797" s="38"/>
      <c r="L1797" s="38"/>
      <c r="M1797" s="38"/>
    </row>
    <row r="1798">
      <c r="A1798" s="38"/>
      <c r="B1798" s="38"/>
      <c r="C1798" s="38"/>
      <c r="D1798" s="38"/>
      <c r="E1798" s="38"/>
      <c r="F1798" s="38"/>
      <c r="G1798" s="38"/>
      <c r="H1798" s="38"/>
      <c r="I1798" s="38"/>
      <c r="J1798" s="38"/>
      <c r="K1798" s="38"/>
      <c r="L1798" s="38"/>
      <c r="M1798" s="38"/>
    </row>
    <row r="1799">
      <c r="A1799" s="38"/>
      <c r="B1799" s="38"/>
      <c r="C1799" s="38"/>
      <c r="D1799" s="38"/>
      <c r="E1799" s="38"/>
      <c r="F1799" s="38"/>
      <c r="G1799" s="38"/>
      <c r="H1799" s="38"/>
      <c r="I1799" s="38"/>
      <c r="J1799" s="38"/>
      <c r="K1799" s="38"/>
      <c r="L1799" s="38"/>
      <c r="M1799" s="38"/>
    </row>
    <row r="1800">
      <c r="A1800" s="38"/>
      <c r="B1800" s="38"/>
      <c r="C1800" s="38"/>
      <c r="D1800" s="38"/>
      <c r="E1800" s="38"/>
      <c r="F1800" s="38"/>
      <c r="G1800" s="38"/>
      <c r="H1800" s="38"/>
      <c r="I1800" s="38"/>
      <c r="J1800" s="38"/>
      <c r="K1800" s="38"/>
      <c r="L1800" s="38"/>
      <c r="M1800" s="38"/>
    </row>
    <row r="1801">
      <c r="A1801" s="38"/>
      <c r="B1801" s="38"/>
      <c r="C1801" s="38"/>
      <c r="D1801" s="38"/>
      <c r="E1801" s="38"/>
      <c r="F1801" s="38"/>
      <c r="G1801" s="38"/>
      <c r="H1801" s="38"/>
      <c r="I1801" s="38"/>
      <c r="J1801" s="38"/>
      <c r="K1801" s="38"/>
      <c r="L1801" s="38"/>
      <c r="M1801" s="38"/>
    </row>
    <row r="1802">
      <c r="A1802" s="38"/>
      <c r="B1802" s="38"/>
      <c r="C1802" s="38"/>
      <c r="D1802" s="38"/>
      <c r="E1802" s="38"/>
      <c r="F1802" s="38"/>
      <c r="G1802" s="38"/>
      <c r="H1802" s="38"/>
      <c r="I1802" s="38"/>
      <c r="J1802" s="38"/>
      <c r="K1802" s="38"/>
      <c r="L1802" s="38"/>
      <c r="M1802" s="38"/>
    </row>
    <row r="1803">
      <c r="A1803" s="38"/>
      <c r="B1803" s="38"/>
      <c r="C1803" s="38"/>
      <c r="D1803" s="38"/>
      <c r="E1803" s="38"/>
      <c r="F1803" s="38"/>
      <c r="G1803" s="38"/>
      <c r="H1803" s="38"/>
      <c r="I1803" s="38"/>
      <c r="J1803" s="38"/>
      <c r="K1803" s="38"/>
      <c r="L1803" s="38"/>
      <c r="M1803" s="38"/>
    </row>
    <row r="1804">
      <c r="A1804" s="38"/>
      <c r="B1804" s="38"/>
      <c r="C1804" s="38"/>
      <c r="D1804" s="38"/>
      <c r="E1804" s="38"/>
      <c r="F1804" s="38"/>
      <c r="G1804" s="38"/>
      <c r="H1804" s="38"/>
      <c r="I1804" s="38"/>
      <c r="J1804" s="38"/>
      <c r="K1804" s="38"/>
      <c r="L1804" s="38"/>
      <c r="M1804" s="38"/>
    </row>
    <row r="1805">
      <c r="A1805" s="38"/>
      <c r="B1805" s="38"/>
      <c r="C1805" s="38"/>
      <c r="D1805" s="38"/>
      <c r="E1805" s="38"/>
      <c r="F1805" s="38"/>
      <c r="G1805" s="38"/>
      <c r="H1805" s="38"/>
      <c r="I1805" s="38"/>
      <c r="J1805" s="38"/>
      <c r="K1805" s="38"/>
      <c r="L1805" s="38"/>
      <c r="M1805" s="38"/>
    </row>
    <row r="1806">
      <c r="A1806" s="38"/>
      <c r="B1806" s="38"/>
      <c r="C1806" s="38"/>
      <c r="D1806" s="38"/>
      <c r="E1806" s="38"/>
      <c r="F1806" s="38"/>
      <c r="G1806" s="38"/>
      <c r="H1806" s="38"/>
      <c r="I1806" s="38"/>
      <c r="J1806" s="38"/>
      <c r="K1806" s="38"/>
      <c r="L1806" s="38"/>
      <c r="M1806" s="38"/>
    </row>
    <row r="1807">
      <c r="A1807" s="38"/>
      <c r="B1807" s="38"/>
      <c r="C1807" s="38"/>
      <c r="D1807" s="38"/>
      <c r="E1807" s="38"/>
      <c r="F1807" s="38"/>
      <c r="G1807" s="38"/>
      <c r="H1807" s="38"/>
      <c r="I1807" s="38"/>
      <c r="J1807" s="38"/>
      <c r="K1807" s="38"/>
      <c r="L1807" s="38"/>
      <c r="M1807" s="38"/>
    </row>
    <row r="1808">
      <c r="A1808" s="38"/>
      <c r="B1808" s="38"/>
      <c r="C1808" s="38"/>
      <c r="D1808" s="38"/>
      <c r="E1808" s="38"/>
      <c r="F1808" s="38"/>
      <c r="G1808" s="38"/>
      <c r="H1808" s="38"/>
      <c r="I1808" s="38"/>
      <c r="J1808" s="38"/>
      <c r="K1808" s="38"/>
      <c r="L1808" s="38"/>
      <c r="M1808" s="38"/>
    </row>
    <row r="1809">
      <c r="A1809" s="38"/>
      <c r="B1809" s="38"/>
      <c r="C1809" s="38"/>
      <c r="D1809" s="38"/>
      <c r="E1809" s="38"/>
      <c r="F1809" s="38"/>
      <c r="G1809" s="38"/>
      <c r="H1809" s="38"/>
      <c r="I1809" s="38"/>
      <c r="J1809" s="38"/>
      <c r="K1809" s="38"/>
      <c r="L1809" s="38"/>
      <c r="M1809" s="38"/>
    </row>
    <row r="1810">
      <c r="A1810" s="38"/>
      <c r="B1810" s="38"/>
      <c r="C1810" s="38"/>
      <c r="D1810" s="38"/>
      <c r="E1810" s="38"/>
      <c r="F1810" s="38"/>
      <c r="G1810" s="38"/>
      <c r="H1810" s="38"/>
      <c r="I1810" s="38"/>
      <c r="J1810" s="38"/>
      <c r="K1810" s="38"/>
      <c r="L1810" s="38"/>
      <c r="M1810" s="38"/>
    </row>
    <row r="1811">
      <c r="A1811" s="38"/>
      <c r="B1811" s="38"/>
      <c r="C1811" s="38"/>
      <c r="D1811" s="38"/>
      <c r="E1811" s="38"/>
      <c r="F1811" s="38"/>
      <c r="G1811" s="38"/>
      <c r="H1811" s="38"/>
      <c r="I1811" s="38"/>
      <c r="J1811" s="38"/>
      <c r="K1811" s="38"/>
      <c r="L1811" s="38"/>
      <c r="M1811" s="38"/>
    </row>
    <row r="1812">
      <c r="A1812" s="38"/>
      <c r="B1812" s="38"/>
      <c r="C1812" s="38"/>
      <c r="D1812" s="38"/>
      <c r="E1812" s="38"/>
      <c r="F1812" s="38"/>
      <c r="G1812" s="38"/>
      <c r="H1812" s="38"/>
      <c r="I1812" s="38"/>
      <c r="J1812" s="38"/>
      <c r="K1812" s="38"/>
      <c r="L1812" s="38"/>
      <c r="M1812" s="38"/>
    </row>
    <row r="1813">
      <c r="A1813" s="38"/>
      <c r="B1813" s="38"/>
      <c r="C1813" s="38"/>
      <c r="D1813" s="38"/>
      <c r="E1813" s="38"/>
      <c r="F1813" s="38"/>
      <c r="G1813" s="38"/>
      <c r="H1813" s="38"/>
      <c r="I1813" s="38"/>
      <c r="J1813" s="38"/>
      <c r="K1813" s="38"/>
      <c r="L1813" s="38"/>
      <c r="M1813" s="38"/>
    </row>
    <row r="1814">
      <c r="A1814" s="38"/>
      <c r="B1814" s="38"/>
      <c r="C1814" s="38"/>
      <c r="D1814" s="38"/>
      <c r="E1814" s="38"/>
      <c r="F1814" s="38"/>
      <c r="G1814" s="38"/>
      <c r="H1814" s="38"/>
      <c r="I1814" s="38"/>
      <c r="J1814" s="38"/>
      <c r="K1814" s="38"/>
      <c r="L1814" s="38"/>
      <c r="M1814" s="38"/>
    </row>
    <row r="1815">
      <c r="A1815" s="38"/>
      <c r="B1815" s="38"/>
      <c r="C1815" s="38"/>
      <c r="D1815" s="38"/>
      <c r="E1815" s="38"/>
      <c r="F1815" s="38"/>
      <c r="G1815" s="38"/>
      <c r="H1815" s="38"/>
      <c r="I1815" s="38"/>
      <c r="J1815" s="38"/>
      <c r="K1815" s="38"/>
      <c r="L1815" s="38"/>
      <c r="M1815" s="38"/>
    </row>
    <row r="1816">
      <c r="A1816" s="38"/>
      <c r="B1816" s="38"/>
      <c r="C1816" s="38"/>
      <c r="D1816" s="38"/>
      <c r="E1816" s="38"/>
      <c r="F1816" s="38"/>
      <c r="G1816" s="38"/>
      <c r="H1816" s="38"/>
      <c r="I1816" s="38"/>
      <c r="J1816" s="38"/>
      <c r="K1816" s="38"/>
      <c r="L1816" s="38"/>
      <c r="M1816" s="38"/>
    </row>
    <row r="1817">
      <c r="A1817" s="38"/>
      <c r="B1817" s="38"/>
      <c r="C1817" s="38"/>
      <c r="D1817" s="38"/>
      <c r="E1817" s="38"/>
      <c r="F1817" s="38"/>
      <c r="G1817" s="38"/>
      <c r="H1817" s="38"/>
      <c r="I1817" s="38"/>
      <c r="J1817" s="38"/>
      <c r="K1817" s="38"/>
      <c r="L1817" s="38"/>
      <c r="M1817" s="38"/>
    </row>
    <row r="1818">
      <c r="A1818" s="38"/>
      <c r="B1818" s="38"/>
      <c r="C1818" s="38"/>
      <c r="D1818" s="38"/>
      <c r="E1818" s="38"/>
      <c r="F1818" s="38"/>
      <c r="G1818" s="38"/>
      <c r="H1818" s="38"/>
      <c r="I1818" s="38"/>
      <c r="J1818" s="38"/>
      <c r="K1818" s="38"/>
      <c r="L1818" s="38"/>
      <c r="M1818" s="38"/>
    </row>
    <row r="1819">
      <c r="A1819" s="38"/>
      <c r="B1819" s="38"/>
      <c r="C1819" s="38"/>
      <c r="D1819" s="38"/>
      <c r="E1819" s="38"/>
      <c r="F1819" s="38"/>
      <c r="G1819" s="38"/>
      <c r="H1819" s="38"/>
      <c r="I1819" s="38"/>
      <c r="J1819" s="38"/>
      <c r="K1819" s="38"/>
      <c r="L1819" s="38"/>
      <c r="M1819" s="38"/>
    </row>
    <row r="1820">
      <c r="A1820" s="38"/>
      <c r="B1820" s="38"/>
      <c r="C1820" s="38"/>
      <c r="D1820" s="38"/>
      <c r="E1820" s="38"/>
      <c r="F1820" s="38"/>
      <c r="G1820" s="38"/>
      <c r="H1820" s="38"/>
      <c r="I1820" s="38"/>
      <c r="J1820" s="38"/>
      <c r="K1820" s="38"/>
      <c r="L1820" s="38"/>
      <c r="M1820" s="38"/>
    </row>
    <row r="1821">
      <c r="A1821" s="38"/>
      <c r="B1821" s="38"/>
      <c r="C1821" s="38"/>
      <c r="D1821" s="38"/>
      <c r="E1821" s="38"/>
      <c r="F1821" s="38"/>
      <c r="G1821" s="38"/>
      <c r="H1821" s="38"/>
      <c r="I1821" s="38"/>
      <c r="J1821" s="38"/>
      <c r="K1821" s="38"/>
      <c r="L1821" s="38"/>
      <c r="M1821" s="38"/>
    </row>
    <row r="1822">
      <c r="A1822" s="38"/>
      <c r="B1822" s="38"/>
      <c r="C1822" s="38"/>
      <c r="D1822" s="38"/>
      <c r="E1822" s="38"/>
      <c r="F1822" s="38"/>
      <c r="G1822" s="38"/>
      <c r="H1822" s="38"/>
      <c r="I1822" s="38"/>
      <c r="J1822" s="38"/>
      <c r="K1822" s="38"/>
      <c r="L1822" s="38"/>
      <c r="M1822" s="38"/>
    </row>
    <row r="1823">
      <c r="A1823" s="38"/>
      <c r="B1823" s="38"/>
      <c r="C1823" s="38"/>
      <c r="D1823" s="38"/>
      <c r="E1823" s="38"/>
      <c r="F1823" s="38"/>
      <c r="G1823" s="38"/>
      <c r="H1823" s="38"/>
      <c r="I1823" s="38"/>
      <c r="J1823" s="38"/>
      <c r="K1823" s="38"/>
      <c r="L1823" s="38"/>
      <c r="M1823" s="38"/>
    </row>
    <row r="1824">
      <c r="A1824" s="38"/>
      <c r="B1824" s="38"/>
      <c r="C1824" s="38"/>
      <c r="D1824" s="38"/>
      <c r="E1824" s="38"/>
      <c r="F1824" s="38"/>
      <c r="G1824" s="38"/>
      <c r="H1824" s="38"/>
      <c r="I1824" s="38"/>
      <c r="J1824" s="38"/>
      <c r="K1824" s="38"/>
      <c r="L1824" s="38"/>
      <c r="M1824" s="38"/>
    </row>
    <row r="1825">
      <c r="A1825" s="38"/>
      <c r="B1825" s="38"/>
      <c r="C1825" s="38"/>
      <c r="D1825" s="38"/>
      <c r="E1825" s="38"/>
      <c r="F1825" s="38"/>
      <c r="G1825" s="38"/>
      <c r="H1825" s="38"/>
      <c r="I1825" s="38"/>
      <c r="J1825" s="38"/>
      <c r="K1825" s="38"/>
      <c r="L1825" s="38"/>
      <c r="M1825" s="38"/>
    </row>
    <row r="1826">
      <c r="A1826" s="38"/>
      <c r="B1826" s="38"/>
      <c r="C1826" s="38"/>
      <c r="D1826" s="38"/>
      <c r="E1826" s="38"/>
      <c r="F1826" s="38"/>
      <c r="G1826" s="38"/>
      <c r="H1826" s="38"/>
      <c r="I1826" s="38"/>
      <c r="J1826" s="38"/>
      <c r="K1826" s="38"/>
      <c r="L1826" s="38"/>
      <c r="M1826" s="38"/>
    </row>
    <row r="1827">
      <c r="A1827" s="38"/>
      <c r="B1827" s="38"/>
      <c r="C1827" s="38"/>
      <c r="D1827" s="38"/>
      <c r="E1827" s="38"/>
      <c r="F1827" s="38"/>
      <c r="G1827" s="38"/>
      <c r="H1827" s="38"/>
      <c r="I1827" s="38"/>
      <c r="J1827" s="38"/>
      <c r="K1827" s="38"/>
      <c r="L1827" s="38"/>
      <c r="M1827" s="38"/>
    </row>
    <row r="1828">
      <c r="A1828" s="38"/>
      <c r="B1828" s="38"/>
      <c r="C1828" s="38"/>
      <c r="D1828" s="38"/>
      <c r="E1828" s="38"/>
      <c r="F1828" s="38"/>
      <c r="G1828" s="38"/>
      <c r="H1828" s="38"/>
      <c r="I1828" s="38"/>
      <c r="J1828" s="38"/>
      <c r="K1828" s="38"/>
      <c r="L1828" s="38"/>
      <c r="M1828" s="38"/>
    </row>
    <row r="1829">
      <c r="A1829" s="38"/>
      <c r="B1829" s="38"/>
      <c r="C1829" s="38"/>
      <c r="D1829" s="38"/>
      <c r="E1829" s="38"/>
      <c r="F1829" s="38"/>
      <c r="G1829" s="38"/>
      <c r="H1829" s="38"/>
      <c r="I1829" s="38"/>
      <c r="J1829" s="38"/>
      <c r="K1829" s="38"/>
      <c r="L1829" s="38"/>
      <c r="M1829" s="38"/>
    </row>
    <row r="1830">
      <c r="A1830" s="38"/>
      <c r="B1830" s="38"/>
      <c r="C1830" s="38"/>
      <c r="D1830" s="38"/>
      <c r="E1830" s="38"/>
      <c r="F1830" s="38"/>
      <c r="G1830" s="38"/>
      <c r="H1830" s="38"/>
      <c r="I1830" s="38"/>
      <c r="J1830" s="38"/>
      <c r="K1830" s="38"/>
      <c r="L1830" s="38"/>
      <c r="M1830" s="38"/>
    </row>
    <row r="1831">
      <c r="A1831" s="38"/>
      <c r="B1831" s="38"/>
      <c r="C1831" s="38"/>
      <c r="D1831" s="38"/>
      <c r="E1831" s="38"/>
      <c r="F1831" s="38"/>
      <c r="G1831" s="38"/>
      <c r="H1831" s="38"/>
      <c r="I1831" s="38"/>
      <c r="J1831" s="38"/>
      <c r="K1831" s="38"/>
      <c r="L1831" s="38"/>
      <c r="M1831" s="38"/>
    </row>
    <row r="1832">
      <c r="A1832" s="38"/>
      <c r="B1832" s="38"/>
      <c r="C1832" s="38"/>
      <c r="D1832" s="38"/>
      <c r="E1832" s="38"/>
      <c r="F1832" s="38"/>
      <c r="G1832" s="38"/>
      <c r="H1832" s="38"/>
      <c r="I1832" s="38"/>
      <c r="J1832" s="38"/>
      <c r="K1832" s="38"/>
      <c r="L1832" s="38"/>
      <c r="M1832" s="38"/>
    </row>
    <row r="1833">
      <c r="A1833" s="38"/>
      <c r="B1833" s="38"/>
      <c r="C1833" s="38"/>
      <c r="D1833" s="38"/>
      <c r="E1833" s="38"/>
      <c r="F1833" s="38"/>
      <c r="G1833" s="38"/>
      <c r="H1833" s="38"/>
      <c r="I1833" s="38"/>
      <c r="J1833" s="38"/>
      <c r="K1833" s="38"/>
      <c r="L1833" s="38"/>
      <c r="M1833" s="38"/>
    </row>
    <row r="1834">
      <c r="A1834" s="38"/>
      <c r="B1834" s="38"/>
      <c r="C1834" s="38"/>
      <c r="D1834" s="38"/>
      <c r="E1834" s="38"/>
      <c r="F1834" s="38"/>
      <c r="G1834" s="38"/>
      <c r="H1834" s="38"/>
      <c r="I1834" s="38"/>
      <c r="J1834" s="38"/>
      <c r="K1834" s="38"/>
      <c r="L1834" s="38"/>
      <c r="M1834" s="38"/>
    </row>
    <row r="1835">
      <c r="A1835" s="38"/>
      <c r="B1835" s="38"/>
      <c r="C1835" s="38"/>
      <c r="D1835" s="38"/>
      <c r="E1835" s="38"/>
      <c r="F1835" s="38"/>
      <c r="G1835" s="38"/>
      <c r="H1835" s="38"/>
      <c r="I1835" s="38"/>
      <c r="J1835" s="38"/>
      <c r="K1835" s="38"/>
      <c r="L1835" s="38"/>
      <c r="M1835" s="38"/>
    </row>
    <row r="1836">
      <c r="A1836" s="38"/>
      <c r="B1836" s="38"/>
      <c r="C1836" s="38"/>
      <c r="D1836" s="38"/>
      <c r="E1836" s="38"/>
      <c r="F1836" s="38"/>
      <c r="G1836" s="38"/>
      <c r="H1836" s="38"/>
      <c r="I1836" s="38"/>
      <c r="J1836" s="38"/>
      <c r="K1836" s="38"/>
      <c r="L1836" s="38"/>
      <c r="M1836" s="38"/>
    </row>
    <row r="1837">
      <c r="A1837" s="38"/>
      <c r="B1837" s="38"/>
      <c r="C1837" s="38"/>
      <c r="D1837" s="38"/>
      <c r="E1837" s="38"/>
      <c r="F1837" s="38"/>
      <c r="G1837" s="38"/>
      <c r="H1837" s="38"/>
      <c r="I1837" s="38"/>
      <c r="J1837" s="38"/>
      <c r="K1837" s="38"/>
      <c r="L1837" s="38"/>
      <c r="M1837" s="38"/>
    </row>
    <row r="1838">
      <c r="A1838" s="38"/>
      <c r="B1838" s="38"/>
      <c r="C1838" s="38"/>
      <c r="D1838" s="38"/>
      <c r="E1838" s="38"/>
      <c r="F1838" s="38"/>
      <c r="G1838" s="38"/>
      <c r="H1838" s="38"/>
      <c r="I1838" s="38"/>
      <c r="J1838" s="38"/>
      <c r="K1838" s="38"/>
      <c r="L1838" s="38"/>
      <c r="M1838" s="38"/>
    </row>
    <row r="1839">
      <c r="A1839" s="38"/>
      <c r="B1839" s="38"/>
      <c r="C1839" s="38"/>
      <c r="D1839" s="38"/>
      <c r="E1839" s="38"/>
      <c r="F1839" s="38"/>
      <c r="G1839" s="38"/>
      <c r="H1839" s="38"/>
      <c r="I1839" s="38"/>
      <c r="J1839" s="38"/>
      <c r="K1839" s="38"/>
      <c r="L1839" s="38"/>
      <c r="M1839" s="38"/>
    </row>
    <row r="1840">
      <c r="A1840" s="38"/>
      <c r="B1840" s="38"/>
      <c r="C1840" s="38"/>
      <c r="D1840" s="38"/>
      <c r="E1840" s="38"/>
      <c r="F1840" s="38"/>
      <c r="G1840" s="38"/>
      <c r="H1840" s="38"/>
      <c r="I1840" s="38"/>
      <c r="J1840" s="38"/>
      <c r="K1840" s="38"/>
      <c r="L1840" s="38"/>
      <c r="M1840" s="38"/>
    </row>
    <row r="1841">
      <c r="A1841" s="38"/>
      <c r="B1841" s="38"/>
      <c r="C1841" s="38"/>
      <c r="D1841" s="38"/>
      <c r="E1841" s="38"/>
      <c r="F1841" s="38"/>
      <c r="G1841" s="38"/>
      <c r="H1841" s="38"/>
      <c r="I1841" s="38"/>
      <c r="J1841" s="38"/>
      <c r="K1841" s="38"/>
      <c r="L1841" s="38"/>
      <c r="M1841" s="38"/>
    </row>
    <row r="1842">
      <c r="A1842" s="38"/>
      <c r="B1842" s="38"/>
      <c r="C1842" s="38"/>
      <c r="D1842" s="38"/>
      <c r="E1842" s="38"/>
      <c r="F1842" s="38"/>
      <c r="G1842" s="38"/>
      <c r="H1842" s="38"/>
      <c r="I1842" s="38"/>
      <c r="J1842" s="38"/>
      <c r="K1842" s="38"/>
      <c r="L1842" s="38"/>
      <c r="M1842" s="38"/>
    </row>
    <row r="1843">
      <c r="A1843" s="38"/>
      <c r="B1843" s="38"/>
      <c r="C1843" s="38"/>
      <c r="D1843" s="38"/>
      <c r="E1843" s="38"/>
      <c r="F1843" s="38"/>
      <c r="G1843" s="38"/>
      <c r="H1843" s="38"/>
      <c r="I1843" s="38"/>
      <c r="J1843" s="38"/>
      <c r="K1843" s="38"/>
      <c r="L1843" s="38"/>
      <c r="M1843" s="38"/>
    </row>
    <row r="1844">
      <c r="A1844" s="38"/>
      <c r="B1844" s="38"/>
      <c r="C1844" s="38"/>
      <c r="D1844" s="38"/>
      <c r="E1844" s="38"/>
      <c r="F1844" s="38"/>
      <c r="G1844" s="38"/>
      <c r="H1844" s="38"/>
      <c r="I1844" s="38"/>
      <c r="J1844" s="38"/>
      <c r="K1844" s="38"/>
      <c r="L1844" s="38"/>
      <c r="M1844" s="38"/>
    </row>
    <row r="1845">
      <c r="A1845" s="38"/>
      <c r="B1845" s="38"/>
      <c r="C1845" s="38"/>
      <c r="D1845" s="38"/>
      <c r="E1845" s="38"/>
      <c r="F1845" s="38"/>
      <c r="G1845" s="38"/>
      <c r="H1845" s="38"/>
      <c r="I1845" s="38"/>
      <c r="J1845" s="38"/>
      <c r="K1845" s="38"/>
      <c r="L1845" s="38"/>
      <c r="M1845" s="38"/>
    </row>
    <row r="1846">
      <c r="A1846" s="38"/>
      <c r="B1846" s="38"/>
      <c r="C1846" s="38"/>
      <c r="D1846" s="38"/>
      <c r="E1846" s="38"/>
      <c r="F1846" s="38"/>
      <c r="G1846" s="38"/>
      <c r="H1846" s="38"/>
      <c r="I1846" s="38"/>
      <c r="J1846" s="38"/>
      <c r="K1846" s="38"/>
      <c r="L1846" s="38"/>
      <c r="M1846" s="38"/>
    </row>
    <row r="1847">
      <c r="A1847" s="38"/>
      <c r="B1847" s="38"/>
      <c r="C1847" s="38"/>
      <c r="D1847" s="38"/>
      <c r="E1847" s="38"/>
      <c r="F1847" s="38"/>
      <c r="G1847" s="38"/>
      <c r="H1847" s="38"/>
      <c r="I1847" s="38"/>
      <c r="J1847" s="38"/>
      <c r="K1847" s="38"/>
      <c r="L1847" s="38"/>
      <c r="M1847" s="38"/>
    </row>
    <row r="1848">
      <c r="A1848" s="38"/>
      <c r="B1848" s="38"/>
      <c r="C1848" s="38"/>
      <c r="D1848" s="38"/>
      <c r="E1848" s="38"/>
      <c r="F1848" s="38"/>
      <c r="G1848" s="38"/>
      <c r="H1848" s="38"/>
      <c r="I1848" s="38"/>
      <c r="J1848" s="38"/>
      <c r="K1848" s="38"/>
      <c r="L1848" s="38"/>
      <c r="M1848" s="38"/>
    </row>
    <row r="1849">
      <c r="A1849" s="38"/>
      <c r="B1849" s="38"/>
      <c r="C1849" s="38"/>
      <c r="D1849" s="38"/>
      <c r="E1849" s="38"/>
      <c r="F1849" s="38"/>
      <c r="G1849" s="38"/>
      <c r="H1849" s="38"/>
      <c r="I1849" s="38"/>
      <c r="J1849" s="38"/>
      <c r="K1849" s="38"/>
      <c r="L1849" s="38"/>
      <c r="M1849" s="38"/>
    </row>
    <row r="1850">
      <c r="A1850" s="38"/>
      <c r="B1850" s="38"/>
      <c r="C1850" s="38"/>
      <c r="D1850" s="38"/>
      <c r="E1850" s="38"/>
      <c r="F1850" s="38"/>
      <c r="G1850" s="38"/>
      <c r="H1850" s="38"/>
      <c r="I1850" s="38"/>
      <c r="J1850" s="38"/>
      <c r="K1850" s="38"/>
      <c r="L1850" s="38"/>
      <c r="M1850" s="38"/>
    </row>
    <row r="1851">
      <c r="A1851" s="38"/>
      <c r="B1851" s="38"/>
      <c r="C1851" s="38"/>
      <c r="D1851" s="38"/>
      <c r="E1851" s="38"/>
      <c r="F1851" s="38"/>
      <c r="G1851" s="38"/>
      <c r="H1851" s="38"/>
      <c r="I1851" s="38"/>
      <c r="J1851" s="38"/>
      <c r="K1851" s="38"/>
      <c r="L1851" s="38"/>
      <c r="M1851" s="38"/>
    </row>
    <row r="1852">
      <c r="A1852" s="38"/>
      <c r="B1852" s="38"/>
      <c r="C1852" s="38"/>
      <c r="D1852" s="38"/>
      <c r="E1852" s="38"/>
      <c r="F1852" s="38"/>
      <c r="G1852" s="38"/>
      <c r="H1852" s="38"/>
      <c r="I1852" s="38"/>
      <c r="J1852" s="38"/>
      <c r="K1852" s="38"/>
      <c r="L1852" s="38"/>
      <c r="M1852" s="38"/>
    </row>
    <row r="1853">
      <c r="A1853" s="38"/>
      <c r="B1853" s="38"/>
      <c r="C1853" s="38"/>
      <c r="D1853" s="38"/>
      <c r="E1853" s="38"/>
      <c r="F1853" s="38"/>
      <c r="G1853" s="38"/>
      <c r="H1853" s="38"/>
      <c r="I1853" s="38"/>
      <c r="J1853" s="38"/>
      <c r="K1853" s="38"/>
      <c r="L1853" s="38"/>
      <c r="M1853" s="38"/>
    </row>
    <row r="1854">
      <c r="A1854" s="38"/>
      <c r="B1854" s="38"/>
      <c r="C1854" s="38"/>
      <c r="D1854" s="38"/>
      <c r="E1854" s="38"/>
      <c r="F1854" s="38"/>
      <c r="G1854" s="38"/>
      <c r="H1854" s="38"/>
      <c r="I1854" s="38"/>
      <c r="J1854" s="38"/>
      <c r="K1854" s="38"/>
      <c r="L1854" s="38"/>
      <c r="M1854" s="38"/>
    </row>
    <row r="1855">
      <c r="A1855" s="38"/>
      <c r="B1855" s="38"/>
      <c r="C1855" s="38"/>
      <c r="D1855" s="38"/>
      <c r="E1855" s="38"/>
      <c r="F1855" s="38"/>
      <c r="G1855" s="38"/>
      <c r="H1855" s="38"/>
      <c r="I1855" s="38"/>
      <c r="J1855" s="38"/>
      <c r="K1855" s="38"/>
      <c r="L1855" s="38"/>
      <c r="M1855" s="38"/>
    </row>
    <row r="1856">
      <c r="A1856" s="38"/>
      <c r="B1856" s="38"/>
      <c r="C1856" s="38"/>
      <c r="D1856" s="38"/>
      <c r="E1856" s="38"/>
      <c r="F1856" s="38"/>
      <c r="G1856" s="38"/>
      <c r="H1856" s="38"/>
      <c r="I1856" s="38"/>
      <c r="J1856" s="38"/>
      <c r="K1856" s="38"/>
      <c r="L1856" s="38"/>
      <c r="M1856" s="38"/>
    </row>
    <row r="1857">
      <c r="A1857" s="38"/>
      <c r="B1857" s="38"/>
      <c r="C1857" s="38"/>
      <c r="D1857" s="38"/>
      <c r="E1857" s="38"/>
      <c r="F1857" s="38"/>
      <c r="G1857" s="38"/>
      <c r="H1857" s="38"/>
      <c r="I1857" s="38"/>
      <c r="J1857" s="38"/>
      <c r="K1857" s="38"/>
      <c r="L1857" s="38"/>
      <c r="M1857" s="38"/>
    </row>
    <row r="1858">
      <c r="A1858" s="38"/>
      <c r="B1858" s="38"/>
      <c r="C1858" s="38"/>
      <c r="D1858" s="38"/>
      <c r="E1858" s="38"/>
      <c r="F1858" s="38"/>
      <c r="G1858" s="38"/>
      <c r="H1858" s="38"/>
      <c r="I1858" s="38"/>
      <c r="J1858" s="38"/>
      <c r="K1858" s="38"/>
      <c r="L1858" s="38"/>
      <c r="M1858" s="38"/>
    </row>
    <row r="1859">
      <c r="A1859" s="38"/>
      <c r="B1859" s="38"/>
      <c r="C1859" s="38"/>
      <c r="D1859" s="38"/>
      <c r="E1859" s="38"/>
      <c r="F1859" s="38"/>
      <c r="G1859" s="38"/>
      <c r="H1859" s="38"/>
      <c r="I1859" s="38"/>
      <c r="J1859" s="38"/>
      <c r="K1859" s="38"/>
      <c r="L1859" s="38"/>
      <c r="M1859" s="38"/>
    </row>
    <row r="1860">
      <c r="A1860" s="38"/>
      <c r="B1860" s="38"/>
      <c r="C1860" s="38"/>
      <c r="D1860" s="38"/>
      <c r="E1860" s="38"/>
      <c r="F1860" s="38"/>
      <c r="G1860" s="38"/>
      <c r="H1860" s="38"/>
      <c r="I1860" s="38"/>
      <c r="J1860" s="38"/>
      <c r="K1860" s="38"/>
      <c r="L1860" s="38"/>
      <c r="M1860" s="38"/>
    </row>
    <row r="1861">
      <c r="A1861" s="38"/>
      <c r="B1861" s="38"/>
      <c r="C1861" s="38"/>
      <c r="D1861" s="38"/>
      <c r="E1861" s="38"/>
      <c r="F1861" s="38"/>
      <c r="G1861" s="38"/>
      <c r="H1861" s="38"/>
      <c r="I1861" s="38"/>
      <c r="J1861" s="38"/>
      <c r="K1861" s="38"/>
      <c r="L1861" s="38"/>
      <c r="M1861" s="38"/>
    </row>
    <row r="1862">
      <c r="A1862" s="38"/>
      <c r="B1862" s="38"/>
      <c r="C1862" s="38"/>
      <c r="D1862" s="38"/>
      <c r="E1862" s="38"/>
      <c r="F1862" s="38"/>
      <c r="G1862" s="38"/>
      <c r="H1862" s="38"/>
      <c r="I1862" s="38"/>
      <c r="J1862" s="38"/>
      <c r="K1862" s="38"/>
      <c r="L1862" s="38"/>
      <c r="M1862" s="38"/>
    </row>
    <row r="1863">
      <c r="A1863" s="38"/>
      <c r="B1863" s="38"/>
      <c r="C1863" s="38"/>
      <c r="D1863" s="38"/>
      <c r="E1863" s="38"/>
      <c r="F1863" s="38"/>
      <c r="G1863" s="38"/>
      <c r="H1863" s="38"/>
      <c r="I1863" s="38"/>
      <c r="J1863" s="38"/>
      <c r="K1863" s="38"/>
      <c r="L1863" s="38"/>
      <c r="M1863" s="38"/>
    </row>
    <row r="1864">
      <c r="A1864" s="38"/>
      <c r="B1864" s="38"/>
      <c r="C1864" s="38"/>
      <c r="D1864" s="38"/>
      <c r="E1864" s="38"/>
      <c r="F1864" s="38"/>
      <c r="G1864" s="38"/>
      <c r="H1864" s="38"/>
      <c r="I1864" s="38"/>
      <c r="J1864" s="38"/>
      <c r="K1864" s="38"/>
      <c r="L1864" s="38"/>
      <c r="M1864" s="38"/>
    </row>
    <row r="1865">
      <c r="A1865" s="38"/>
      <c r="B1865" s="38"/>
      <c r="C1865" s="38"/>
      <c r="D1865" s="38"/>
      <c r="E1865" s="38"/>
      <c r="F1865" s="38"/>
      <c r="G1865" s="38"/>
      <c r="H1865" s="38"/>
      <c r="I1865" s="38"/>
      <c r="J1865" s="38"/>
      <c r="K1865" s="38"/>
      <c r="L1865" s="38"/>
      <c r="M1865" s="38"/>
    </row>
    <row r="1866">
      <c r="A1866" s="38"/>
      <c r="B1866" s="38"/>
      <c r="C1866" s="38"/>
      <c r="D1866" s="38"/>
      <c r="E1866" s="38"/>
      <c r="F1866" s="38"/>
      <c r="G1866" s="38"/>
      <c r="H1866" s="38"/>
      <c r="I1866" s="38"/>
      <c r="J1866" s="38"/>
      <c r="K1866" s="38"/>
      <c r="L1866" s="38"/>
      <c r="M1866" s="38"/>
    </row>
    <row r="1867">
      <c r="A1867" s="38"/>
      <c r="B1867" s="38"/>
      <c r="C1867" s="38"/>
      <c r="D1867" s="38"/>
      <c r="E1867" s="38"/>
      <c r="F1867" s="38"/>
      <c r="G1867" s="38"/>
      <c r="H1867" s="38"/>
      <c r="I1867" s="38"/>
      <c r="J1867" s="38"/>
      <c r="K1867" s="38"/>
      <c r="L1867" s="38"/>
      <c r="M1867" s="38"/>
    </row>
    <row r="1868">
      <c r="A1868" s="38"/>
      <c r="B1868" s="38"/>
      <c r="C1868" s="38"/>
      <c r="D1868" s="38"/>
      <c r="E1868" s="38"/>
      <c r="F1868" s="38"/>
      <c r="G1868" s="38"/>
      <c r="H1868" s="38"/>
      <c r="I1868" s="38"/>
      <c r="J1868" s="38"/>
      <c r="K1868" s="38"/>
      <c r="L1868" s="38"/>
      <c r="M1868" s="38"/>
    </row>
    <row r="1869">
      <c r="A1869" s="38"/>
      <c r="B1869" s="38"/>
      <c r="C1869" s="38"/>
      <c r="D1869" s="38"/>
      <c r="E1869" s="38"/>
      <c r="F1869" s="38"/>
      <c r="G1869" s="38"/>
      <c r="H1869" s="38"/>
      <c r="I1869" s="38"/>
      <c r="J1869" s="38"/>
      <c r="K1869" s="38"/>
      <c r="L1869" s="38"/>
      <c r="M1869" s="38"/>
    </row>
    <row r="1870">
      <c r="A1870" s="38"/>
      <c r="B1870" s="38"/>
      <c r="C1870" s="38"/>
      <c r="D1870" s="38"/>
      <c r="E1870" s="38"/>
      <c r="F1870" s="38"/>
      <c r="G1870" s="38"/>
      <c r="H1870" s="38"/>
      <c r="I1870" s="38"/>
      <c r="J1870" s="38"/>
      <c r="K1870" s="38"/>
      <c r="L1870" s="38"/>
      <c r="M1870" s="38"/>
    </row>
    <row r="1871">
      <c r="A1871" s="38"/>
      <c r="B1871" s="38"/>
      <c r="C1871" s="38"/>
      <c r="D1871" s="38"/>
      <c r="E1871" s="38"/>
      <c r="F1871" s="38"/>
      <c r="G1871" s="38"/>
      <c r="H1871" s="38"/>
      <c r="I1871" s="38"/>
      <c r="J1871" s="38"/>
      <c r="K1871" s="38"/>
      <c r="L1871" s="38"/>
      <c r="M1871" s="38"/>
    </row>
    <row r="1872">
      <c r="A1872" s="38"/>
      <c r="B1872" s="38"/>
      <c r="C1872" s="38"/>
      <c r="D1872" s="38"/>
      <c r="E1872" s="38"/>
      <c r="F1872" s="38"/>
      <c r="G1872" s="38"/>
      <c r="H1872" s="38"/>
      <c r="I1872" s="38"/>
      <c r="J1872" s="38"/>
      <c r="K1872" s="38"/>
      <c r="L1872" s="38"/>
      <c r="M1872" s="38"/>
    </row>
    <row r="1873">
      <c r="A1873" s="38"/>
      <c r="B1873" s="38"/>
      <c r="C1873" s="38"/>
      <c r="D1873" s="38"/>
      <c r="E1873" s="38"/>
      <c r="F1873" s="38"/>
      <c r="G1873" s="38"/>
      <c r="H1873" s="38"/>
      <c r="I1873" s="38"/>
      <c r="J1873" s="38"/>
      <c r="K1873" s="38"/>
      <c r="L1873" s="38"/>
      <c r="M1873" s="38"/>
    </row>
    <row r="1874">
      <c r="A1874" s="38"/>
      <c r="B1874" s="38"/>
      <c r="C1874" s="38"/>
      <c r="D1874" s="38"/>
      <c r="E1874" s="38"/>
      <c r="F1874" s="38"/>
      <c r="G1874" s="38"/>
      <c r="H1874" s="38"/>
      <c r="I1874" s="38"/>
      <c r="J1874" s="38"/>
      <c r="K1874" s="38"/>
      <c r="L1874" s="38"/>
      <c r="M1874" s="38"/>
    </row>
    <row r="1875">
      <c r="A1875" s="38"/>
      <c r="B1875" s="38"/>
      <c r="C1875" s="38"/>
      <c r="D1875" s="38"/>
      <c r="E1875" s="38"/>
      <c r="F1875" s="38"/>
      <c r="G1875" s="38"/>
      <c r="H1875" s="38"/>
      <c r="I1875" s="38"/>
      <c r="J1875" s="38"/>
      <c r="K1875" s="38"/>
      <c r="L1875" s="38"/>
      <c r="M1875" s="38"/>
    </row>
    <row r="1876">
      <c r="A1876" s="38"/>
      <c r="B1876" s="38"/>
      <c r="C1876" s="38"/>
      <c r="D1876" s="38"/>
      <c r="E1876" s="38"/>
      <c r="F1876" s="38"/>
      <c r="G1876" s="38"/>
      <c r="H1876" s="38"/>
      <c r="I1876" s="38"/>
      <c r="J1876" s="38"/>
      <c r="K1876" s="38"/>
      <c r="L1876" s="38"/>
      <c r="M1876" s="38"/>
    </row>
    <row r="1877">
      <c r="A1877" s="38"/>
      <c r="B1877" s="38"/>
      <c r="C1877" s="38"/>
      <c r="D1877" s="38"/>
      <c r="E1877" s="38"/>
      <c r="F1877" s="38"/>
      <c r="G1877" s="38"/>
      <c r="H1877" s="38"/>
      <c r="I1877" s="38"/>
      <c r="J1877" s="38"/>
      <c r="K1877" s="38"/>
      <c r="L1877" s="38"/>
      <c r="M1877" s="38"/>
    </row>
    <row r="1878">
      <c r="A1878" s="38"/>
      <c r="B1878" s="38"/>
      <c r="C1878" s="38"/>
      <c r="D1878" s="38"/>
      <c r="E1878" s="38"/>
      <c r="F1878" s="38"/>
      <c r="G1878" s="38"/>
      <c r="H1878" s="38"/>
      <c r="I1878" s="38"/>
      <c r="J1878" s="38"/>
      <c r="K1878" s="38"/>
      <c r="L1878" s="38"/>
      <c r="M1878" s="38"/>
    </row>
    <row r="1879">
      <c r="A1879" s="38"/>
      <c r="B1879" s="38"/>
      <c r="C1879" s="38"/>
      <c r="D1879" s="38"/>
      <c r="E1879" s="38"/>
      <c r="F1879" s="38"/>
      <c r="G1879" s="38"/>
      <c r="H1879" s="38"/>
      <c r="I1879" s="38"/>
      <c r="J1879" s="38"/>
      <c r="K1879" s="38"/>
      <c r="L1879" s="38"/>
      <c r="M1879" s="38"/>
    </row>
    <row r="1880">
      <c r="A1880" s="38"/>
      <c r="B1880" s="38"/>
      <c r="C1880" s="38"/>
      <c r="D1880" s="38"/>
      <c r="E1880" s="38"/>
      <c r="F1880" s="38"/>
      <c r="G1880" s="38"/>
      <c r="H1880" s="38"/>
      <c r="I1880" s="38"/>
      <c r="J1880" s="38"/>
      <c r="K1880" s="38"/>
      <c r="L1880" s="38"/>
      <c r="M1880" s="38"/>
    </row>
    <row r="1881">
      <c r="A1881" s="38"/>
      <c r="B1881" s="38"/>
      <c r="C1881" s="38"/>
      <c r="D1881" s="38"/>
      <c r="E1881" s="38"/>
      <c r="F1881" s="38"/>
      <c r="G1881" s="38"/>
      <c r="H1881" s="38"/>
      <c r="I1881" s="38"/>
      <c r="J1881" s="38"/>
      <c r="K1881" s="38"/>
      <c r="L1881" s="38"/>
      <c r="M1881" s="38"/>
    </row>
    <row r="1882">
      <c r="A1882" s="38"/>
      <c r="B1882" s="38"/>
      <c r="C1882" s="38"/>
      <c r="D1882" s="38"/>
      <c r="E1882" s="38"/>
      <c r="F1882" s="38"/>
      <c r="G1882" s="38"/>
      <c r="H1882" s="38"/>
      <c r="I1882" s="38"/>
      <c r="J1882" s="38"/>
      <c r="K1882" s="38"/>
      <c r="L1882" s="38"/>
      <c r="M1882" s="38"/>
    </row>
    <row r="1883">
      <c r="A1883" s="38"/>
      <c r="B1883" s="38"/>
      <c r="C1883" s="38"/>
      <c r="D1883" s="38"/>
      <c r="E1883" s="38"/>
      <c r="F1883" s="38"/>
      <c r="G1883" s="38"/>
      <c r="H1883" s="38"/>
      <c r="I1883" s="38"/>
      <c r="J1883" s="38"/>
      <c r="K1883" s="38"/>
      <c r="L1883" s="38"/>
      <c r="M1883" s="38"/>
    </row>
    <row r="1884">
      <c r="A1884" s="38"/>
      <c r="B1884" s="38"/>
      <c r="C1884" s="38"/>
      <c r="D1884" s="38"/>
      <c r="E1884" s="38"/>
      <c r="F1884" s="38"/>
      <c r="G1884" s="38"/>
      <c r="H1884" s="38"/>
      <c r="I1884" s="38"/>
      <c r="J1884" s="38"/>
      <c r="K1884" s="38"/>
      <c r="L1884" s="38"/>
      <c r="M1884" s="38"/>
    </row>
    <row r="1885">
      <c r="A1885" s="38"/>
      <c r="B1885" s="38"/>
      <c r="C1885" s="38"/>
      <c r="D1885" s="38"/>
      <c r="E1885" s="38"/>
      <c r="F1885" s="38"/>
      <c r="G1885" s="38"/>
      <c r="H1885" s="38"/>
      <c r="I1885" s="38"/>
      <c r="J1885" s="38"/>
      <c r="K1885" s="38"/>
      <c r="L1885" s="38"/>
      <c r="M1885" s="38"/>
    </row>
    <row r="1886">
      <c r="A1886" s="38"/>
      <c r="B1886" s="38"/>
      <c r="C1886" s="38"/>
      <c r="D1886" s="38"/>
      <c r="E1886" s="38"/>
      <c r="F1886" s="38"/>
      <c r="G1886" s="38"/>
      <c r="H1886" s="38"/>
      <c r="I1886" s="38"/>
      <c r="J1886" s="38"/>
      <c r="K1886" s="38"/>
      <c r="L1886" s="38"/>
      <c r="M1886" s="38"/>
    </row>
    <row r="1887">
      <c r="A1887" s="38"/>
      <c r="B1887" s="38"/>
      <c r="C1887" s="38"/>
      <c r="D1887" s="38"/>
      <c r="E1887" s="38"/>
      <c r="F1887" s="38"/>
      <c r="G1887" s="38"/>
      <c r="H1887" s="38"/>
      <c r="I1887" s="38"/>
      <c r="J1887" s="38"/>
      <c r="K1887" s="38"/>
      <c r="L1887" s="38"/>
      <c r="M1887" s="38"/>
    </row>
    <row r="1888">
      <c r="A1888" s="38"/>
      <c r="B1888" s="38"/>
      <c r="C1888" s="38"/>
      <c r="D1888" s="38"/>
      <c r="E1888" s="38"/>
      <c r="F1888" s="38"/>
      <c r="G1888" s="38"/>
      <c r="H1888" s="38"/>
      <c r="I1888" s="38"/>
      <c r="J1888" s="38"/>
      <c r="K1888" s="38"/>
      <c r="L1888" s="38"/>
      <c r="M1888" s="38"/>
    </row>
    <row r="1889">
      <c r="A1889" s="38"/>
      <c r="B1889" s="38"/>
      <c r="C1889" s="38"/>
      <c r="D1889" s="38"/>
      <c r="E1889" s="38"/>
      <c r="F1889" s="38"/>
      <c r="G1889" s="38"/>
      <c r="H1889" s="38"/>
      <c r="I1889" s="38"/>
      <c r="J1889" s="38"/>
      <c r="K1889" s="38"/>
      <c r="L1889" s="38"/>
      <c r="M1889" s="38"/>
    </row>
    <row r="1890">
      <c r="A1890" s="38"/>
      <c r="B1890" s="38"/>
      <c r="C1890" s="38"/>
      <c r="D1890" s="38"/>
      <c r="E1890" s="38"/>
      <c r="F1890" s="38"/>
      <c r="G1890" s="38"/>
      <c r="H1890" s="38"/>
      <c r="I1890" s="38"/>
      <c r="J1890" s="38"/>
      <c r="K1890" s="38"/>
      <c r="L1890" s="38"/>
      <c r="M1890" s="38"/>
    </row>
    <row r="1891">
      <c r="A1891" s="38"/>
      <c r="B1891" s="38"/>
      <c r="C1891" s="38"/>
      <c r="D1891" s="38"/>
      <c r="E1891" s="38"/>
      <c r="F1891" s="38"/>
      <c r="G1891" s="38"/>
      <c r="H1891" s="38"/>
      <c r="I1891" s="38"/>
      <c r="J1891" s="38"/>
      <c r="K1891" s="38"/>
      <c r="L1891" s="38"/>
      <c r="M1891" s="38"/>
    </row>
    <row r="1892">
      <c r="A1892" s="38"/>
      <c r="B1892" s="38"/>
      <c r="C1892" s="38"/>
      <c r="D1892" s="38"/>
      <c r="E1892" s="38"/>
      <c r="F1892" s="38"/>
      <c r="G1892" s="38"/>
      <c r="H1892" s="38"/>
      <c r="I1892" s="38"/>
      <c r="J1892" s="38"/>
      <c r="K1892" s="38"/>
      <c r="L1892" s="38"/>
      <c r="M1892" s="38"/>
    </row>
    <row r="1893">
      <c r="A1893" s="38"/>
      <c r="B1893" s="38"/>
      <c r="C1893" s="38"/>
      <c r="D1893" s="38"/>
      <c r="E1893" s="38"/>
      <c r="F1893" s="38"/>
      <c r="G1893" s="38"/>
      <c r="H1893" s="38"/>
      <c r="I1893" s="38"/>
      <c r="J1893" s="38"/>
      <c r="K1893" s="38"/>
      <c r="L1893" s="38"/>
      <c r="M1893" s="38"/>
    </row>
    <row r="1894">
      <c r="A1894" s="38"/>
      <c r="B1894" s="38"/>
      <c r="C1894" s="38"/>
      <c r="D1894" s="38"/>
      <c r="E1894" s="38"/>
      <c r="F1894" s="38"/>
      <c r="G1894" s="38"/>
      <c r="H1894" s="38"/>
      <c r="I1894" s="38"/>
      <c r="J1894" s="38"/>
      <c r="K1894" s="38"/>
      <c r="L1894" s="38"/>
      <c r="M1894" s="38"/>
    </row>
    <row r="1895">
      <c r="A1895" s="38"/>
      <c r="B1895" s="38"/>
      <c r="C1895" s="38"/>
      <c r="D1895" s="38"/>
      <c r="E1895" s="38"/>
      <c r="F1895" s="38"/>
      <c r="G1895" s="38"/>
      <c r="H1895" s="38"/>
      <c r="I1895" s="38"/>
      <c r="J1895" s="38"/>
      <c r="K1895" s="38"/>
      <c r="L1895" s="38"/>
      <c r="M1895" s="38"/>
    </row>
    <row r="1896">
      <c r="A1896" s="38"/>
      <c r="B1896" s="38"/>
      <c r="C1896" s="38"/>
      <c r="D1896" s="38"/>
      <c r="E1896" s="38"/>
      <c r="F1896" s="38"/>
      <c r="G1896" s="38"/>
      <c r="H1896" s="38"/>
      <c r="I1896" s="38"/>
      <c r="J1896" s="38"/>
      <c r="K1896" s="38"/>
      <c r="L1896" s="38"/>
      <c r="M1896" s="38"/>
    </row>
    <row r="1897">
      <c r="A1897" s="38"/>
      <c r="B1897" s="38"/>
      <c r="C1897" s="38"/>
      <c r="D1897" s="38"/>
      <c r="E1897" s="38"/>
      <c r="F1897" s="38"/>
      <c r="G1897" s="38"/>
      <c r="H1897" s="38"/>
      <c r="I1897" s="38"/>
      <c r="J1897" s="38"/>
      <c r="K1897" s="38"/>
      <c r="L1897" s="38"/>
      <c r="M1897" s="38"/>
    </row>
    <row r="1898">
      <c r="A1898" s="38"/>
      <c r="B1898" s="38"/>
      <c r="C1898" s="38"/>
      <c r="D1898" s="38"/>
      <c r="E1898" s="38"/>
      <c r="F1898" s="38"/>
      <c r="G1898" s="38"/>
      <c r="H1898" s="38"/>
      <c r="I1898" s="38"/>
      <c r="J1898" s="38"/>
      <c r="K1898" s="38"/>
      <c r="L1898" s="38"/>
      <c r="M1898" s="38"/>
    </row>
    <row r="1899">
      <c r="A1899" s="38"/>
      <c r="B1899" s="38"/>
      <c r="C1899" s="38"/>
      <c r="D1899" s="38"/>
      <c r="E1899" s="38"/>
      <c r="F1899" s="38"/>
      <c r="G1899" s="38"/>
      <c r="H1899" s="38"/>
      <c r="I1899" s="38"/>
      <c r="J1899" s="38"/>
      <c r="K1899" s="38"/>
      <c r="L1899" s="38"/>
      <c r="M1899" s="38"/>
    </row>
    <row r="1900">
      <c r="A1900" s="38"/>
      <c r="B1900" s="38"/>
      <c r="C1900" s="38"/>
      <c r="D1900" s="38"/>
      <c r="E1900" s="38"/>
      <c r="F1900" s="38"/>
      <c r="G1900" s="38"/>
      <c r="H1900" s="38"/>
      <c r="I1900" s="38"/>
      <c r="J1900" s="38"/>
      <c r="K1900" s="38"/>
      <c r="L1900" s="38"/>
      <c r="M1900" s="38"/>
    </row>
    <row r="1901">
      <c r="A1901" s="38"/>
      <c r="B1901" s="38"/>
      <c r="C1901" s="38"/>
      <c r="D1901" s="38"/>
      <c r="E1901" s="38"/>
      <c r="F1901" s="38"/>
      <c r="G1901" s="38"/>
      <c r="H1901" s="38"/>
      <c r="I1901" s="38"/>
      <c r="J1901" s="38"/>
      <c r="K1901" s="38"/>
      <c r="L1901" s="38"/>
      <c r="M1901" s="38"/>
    </row>
    <row r="1902">
      <c r="A1902" s="38"/>
      <c r="B1902" s="38"/>
      <c r="C1902" s="38"/>
      <c r="D1902" s="38"/>
      <c r="E1902" s="38"/>
      <c r="F1902" s="38"/>
      <c r="G1902" s="38"/>
      <c r="H1902" s="38"/>
      <c r="I1902" s="38"/>
      <c r="J1902" s="38"/>
      <c r="K1902" s="38"/>
      <c r="L1902" s="38"/>
      <c r="M1902" s="38"/>
    </row>
    <row r="1903">
      <c r="A1903" s="38"/>
      <c r="B1903" s="38"/>
      <c r="C1903" s="38"/>
      <c r="D1903" s="38"/>
      <c r="E1903" s="38"/>
      <c r="F1903" s="38"/>
      <c r="G1903" s="38"/>
      <c r="H1903" s="38"/>
      <c r="I1903" s="38"/>
      <c r="J1903" s="38"/>
      <c r="K1903" s="38"/>
      <c r="L1903" s="38"/>
      <c r="M1903" s="38"/>
    </row>
    <row r="1904">
      <c r="A1904" s="38"/>
      <c r="B1904" s="38"/>
      <c r="C1904" s="38"/>
      <c r="D1904" s="38"/>
      <c r="E1904" s="38"/>
      <c r="F1904" s="38"/>
      <c r="G1904" s="38"/>
      <c r="H1904" s="38"/>
      <c r="I1904" s="38"/>
      <c r="J1904" s="38"/>
      <c r="K1904" s="38"/>
      <c r="L1904" s="38"/>
      <c r="M1904" s="38"/>
    </row>
    <row r="1905">
      <c r="A1905" s="38"/>
      <c r="B1905" s="38"/>
      <c r="C1905" s="38"/>
      <c r="D1905" s="38"/>
      <c r="E1905" s="38"/>
      <c r="F1905" s="38"/>
      <c r="G1905" s="38"/>
      <c r="H1905" s="38"/>
      <c r="I1905" s="38"/>
      <c r="J1905" s="38"/>
      <c r="K1905" s="38"/>
      <c r="L1905" s="38"/>
      <c r="M1905" s="38"/>
    </row>
    <row r="1906">
      <c r="A1906" s="38"/>
      <c r="B1906" s="38"/>
      <c r="C1906" s="38"/>
      <c r="D1906" s="38"/>
      <c r="E1906" s="38"/>
      <c r="F1906" s="38"/>
      <c r="G1906" s="38"/>
      <c r="H1906" s="38"/>
      <c r="I1906" s="38"/>
      <c r="J1906" s="38"/>
      <c r="K1906" s="38"/>
      <c r="L1906" s="38"/>
      <c r="M1906" s="38"/>
    </row>
    <row r="1907">
      <c r="A1907" s="38"/>
      <c r="B1907" s="38"/>
      <c r="C1907" s="38"/>
      <c r="D1907" s="38"/>
      <c r="E1907" s="38"/>
      <c r="F1907" s="38"/>
      <c r="G1907" s="38"/>
      <c r="H1907" s="38"/>
      <c r="I1907" s="38"/>
      <c r="J1907" s="38"/>
      <c r="K1907" s="38"/>
      <c r="L1907" s="38"/>
      <c r="M1907" s="38"/>
    </row>
    <row r="1908">
      <c r="A1908" s="38"/>
      <c r="B1908" s="38"/>
      <c r="C1908" s="38"/>
      <c r="D1908" s="38"/>
      <c r="E1908" s="38"/>
      <c r="F1908" s="38"/>
      <c r="G1908" s="38"/>
      <c r="H1908" s="38"/>
      <c r="I1908" s="38"/>
      <c r="J1908" s="38"/>
      <c r="K1908" s="38"/>
      <c r="L1908" s="38"/>
      <c r="M1908" s="38"/>
    </row>
    <row r="1909">
      <c r="A1909" s="38"/>
      <c r="B1909" s="38"/>
      <c r="C1909" s="38"/>
      <c r="D1909" s="38"/>
      <c r="E1909" s="38"/>
      <c r="F1909" s="38"/>
      <c r="G1909" s="38"/>
      <c r="H1909" s="38"/>
      <c r="I1909" s="38"/>
      <c r="J1909" s="38"/>
      <c r="K1909" s="38"/>
      <c r="L1909" s="38"/>
      <c r="M1909" s="38"/>
    </row>
    <row r="1910">
      <c r="A1910" s="38"/>
      <c r="B1910" s="38"/>
      <c r="C1910" s="38"/>
      <c r="D1910" s="38"/>
      <c r="E1910" s="38"/>
      <c r="F1910" s="38"/>
      <c r="G1910" s="38"/>
      <c r="H1910" s="38"/>
      <c r="I1910" s="38"/>
      <c r="J1910" s="38"/>
      <c r="K1910" s="38"/>
      <c r="L1910" s="38"/>
      <c r="M1910" s="38"/>
    </row>
    <row r="1911">
      <c r="A1911" s="38"/>
      <c r="B1911" s="38"/>
      <c r="C1911" s="38"/>
      <c r="D1911" s="38"/>
      <c r="E1911" s="38"/>
      <c r="F1911" s="38"/>
      <c r="G1911" s="38"/>
      <c r="H1911" s="38"/>
      <c r="I1911" s="38"/>
      <c r="J1911" s="38"/>
      <c r="K1911" s="38"/>
      <c r="L1911" s="38"/>
      <c r="M1911" s="38"/>
    </row>
    <row r="1912">
      <c r="A1912" s="38"/>
      <c r="B1912" s="38"/>
      <c r="C1912" s="38"/>
      <c r="D1912" s="38"/>
      <c r="E1912" s="38"/>
      <c r="F1912" s="38"/>
      <c r="G1912" s="38"/>
      <c r="H1912" s="38"/>
      <c r="I1912" s="38"/>
      <c r="J1912" s="38"/>
      <c r="K1912" s="38"/>
      <c r="L1912" s="38"/>
      <c r="M1912" s="38"/>
    </row>
    <row r="1913">
      <c r="A1913" s="38"/>
      <c r="B1913" s="38"/>
      <c r="C1913" s="38"/>
      <c r="D1913" s="38"/>
      <c r="E1913" s="38"/>
      <c r="F1913" s="38"/>
      <c r="G1913" s="38"/>
      <c r="H1913" s="38"/>
      <c r="I1913" s="38"/>
      <c r="J1913" s="38"/>
      <c r="K1913" s="38"/>
      <c r="L1913" s="38"/>
      <c r="M1913" s="38"/>
    </row>
    <row r="1914">
      <c r="A1914" s="38"/>
      <c r="B1914" s="38"/>
      <c r="C1914" s="38"/>
      <c r="D1914" s="38"/>
      <c r="E1914" s="38"/>
      <c r="F1914" s="38"/>
      <c r="G1914" s="38"/>
      <c r="H1914" s="38"/>
      <c r="I1914" s="38"/>
      <c r="J1914" s="38"/>
      <c r="K1914" s="38"/>
      <c r="L1914" s="38"/>
      <c r="M1914" s="38"/>
    </row>
    <row r="1915">
      <c r="A1915" s="38"/>
      <c r="B1915" s="38"/>
      <c r="C1915" s="38"/>
      <c r="D1915" s="38"/>
      <c r="E1915" s="38"/>
      <c r="F1915" s="38"/>
      <c r="G1915" s="38"/>
      <c r="H1915" s="38"/>
      <c r="I1915" s="38"/>
      <c r="J1915" s="38"/>
      <c r="K1915" s="38"/>
      <c r="L1915" s="38"/>
      <c r="M1915" s="38"/>
    </row>
    <row r="1916">
      <c r="A1916" s="38"/>
      <c r="B1916" s="38"/>
      <c r="C1916" s="38"/>
      <c r="D1916" s="38"/>
      <c r="E1916" s="38"/>
      <c r="F1916" s="38"/>
      <c r="G1916" s="38"/>
      <c r="H1916" s="38"/>
      <c r="I1916" s="38"/>
      <c r="J1916" s="38"/>
      <c r="K1916" s="38"/>
      <c r="L1916" s="38"/>
      <c r="M1916" s="38"/>
    </row>
    <row r="1917">
      <c r="A1917" s="38"/>
      <c r="B1917" s="38"/>
      <c r="C1917" s="38"/>
      <c r="D1917" s="38"/>
      <c r="E1917" s="38"/>
      <c r="F1917" s="38"/>
      <c r="G1917" s="38"/>
      <c r="H1917" s="38"/>
      <c r="I1917" s="38"/>
      <c r="J1917" s="38"/>
      <c r="K1917" s="38"/>
      <c r="L1917" s="38"/>
      <c r="M1917" s="38"/>
    </row>
    <row r="1918">
      <c r="A1918" s="38"/>
      <c r="B1918" s="38"/>
      <c r="C1918" s="38"/>
      <c r="D1918" s="38"/>
      <c r="E1918" s="38"/>
      <c r="F1918" s="38"/>
      <c r="G1918" s="38"/>
      <c r="H1918" s="38"/>
      <c r="I1918" s="38"/>
      <c r="J1918" s="38"/>
      <c r="K1918" s="38"/>
      <c r="L1918" s="38"/>
      <c r="M1918" s="38"/>
    </row>
    <row r="1919">
      <c r="A1919" s="38"/>
      <c r="B1919" s="38"/>
      <c r="C1919" s="38"/>
      <c r="D1919" s="38"/>
      <c r="E1919" s="38"/>
      <c r="F1919" s="38"/>
      <c r="G1919" s="38"/>
      <c r="H1919" s="38"/>
      <c r="I1919" s="38"/>
      <c r="J1919" s="38"/>
      <c r="K1919" s="38"/>
      <c r="L1919" s="38"/>
      <c r="M1919" s="38"/>
    </row>
    <row r="1920">
      <c r="A1920" s="38"/>
      <c r="B1920" s="38"/>
      <c r="C1920" s="38"/>
      <c r="D1920" s="38"/>
      <c r="E1920" s="38"/>
      <c r="F1920" s="38"/>
      <c r="G1920" s="38"/>
      <c r="H1920" s="38"/>
      <c r="I1920" s="38"/>
      <c r="J1920" s="38"/>
      <c r="K1920" s="38"/>
      <c r="L1920" s="38"/>
      <c r="M1920" s="38"/>
    </row>
    <row r="1921">
      <c r="A1921" s="38"/>
      <c r="B1921" s="38"/>
      <c r="C1921" s="38"/>
      <c r="D1921" s="38"/>
      <c r="E1921" s="38"/>
      <c r="F1921" s="38"/>
      <c r="G1921" s="38"/>
      <c r="H1921" s="38"/>
      <c r="I1921" s="38"/>
      <c r="J1921" s="38"/>
      <c r="K1921" s="38"/>
      <c r="L1921" s="38"/>
      <c r="M1921" s="38"/>
    </row>
    <row r="1922">
      <c r="A1922" s="38"/>
      <c r="B1922" s="38"/>
      <c r="C1922" s="38"/>
      <c r="D1922" s="38"/>
      <c r="E1922" s="38"/>
      <c r="F1922" s="38"/>
      <c r="G1922" s="38"/>
      <c r="H1922" s="38"/>
      <c r="I1922" s="38"/>
      <c r="J1922" s="38"/>
      <c r="K1922" s="38"/>
      <c r="L1922" s="38"/>
      <c r="M1922" s="38"/>
    </row>
    <row r="1923">
      <c r="A1923" s="38"/>
      <c r="B1923" s="38"/>
      <c r="C1923" s="38"/>
      <c r="D1923" s="38"/>
      <c r="E1923" s="38"/>
      <c r="F1923" s="38"/>
      <c r="G1923" s="38"/>
      <c r="H1923" s="38"/>
      <c r="I1923" s="38"/>
      <c r="J1923" s="38"/>
      <c r="K1923" s="38"/>
      <c r="L1923" s="38"/>
      <c r="M1923" s="38"/>
    </row>
    <row r="1924">
      <c r="A1924" s="38"/>
      <c r="B1924" s="38"/>
      <c r="C1924" s="38"/>
      <c r="D1924" s="38"/>
      <c r="E1924" s="38"/>
      <c r="F1924" s="38"/>
      <c r="G1924" s="38"/>
      <c r="H1924" s="38"/>
      <c r="I1924" s="38"/>
      <c r="J1924" s="38"/>
      <c r="K1924" s="38"/>
      <c r="L1924" s="38"/>
      <c r="M1924" s="38"/>
    </row>
    <row r="1925">
      <c r="A1925" s="38"/>
      <c r="B1925" s="38"/>
      <c r="C1925" s="38"/>
      <c r="D1925" s="38"/>
      <c r="E1925" s="38"/>
      <c r="F1925" s="38"/>
      <c r="G1925" s="38"/>
      <c r="H1925" s="38"/>
      <c r="I1925" s="38"/>
      <c r="J1925" s="38"/>
      <c r="K1925" s="38"/>
      <c r="L1925" s="38"/>
      <c r="M1925" s="38"/>
    </row>
    <row r="1926">
      <c r="A1926" s="38"/>
      <c r="B1926" s="38"/>
      <c r="C1926" s="38"/>
      <c r="D1926" s="38"/>
      <c r="E1926" s="38"/>
      <c r="F1926" s="38"/>
      <c r="G1926" s="38"/>
      <c r="H1926" s="38"/>
      <c r="I1926" s="38"/>
      <c r="J1926" s="38"/>
      <c r="K1926" s="38"/>
      <c r="L1926" s="38"/>
      <c r="M1926" s="38"/>
    </row>
    <row r="1927">
      <c r="A1927" s="38"/>
      <c r="B1927" s="38"/>
      <c r="C1927" s="38"/>
      <c r="D1927" s="38"/>
      <c r="E1927" s="38"/>
      <c r="F1927" s="38"/>
      <c r="G1927" s="38"/>
      <c r="H1927" s="38"/>
      <c r="I1927" s="38"/>
      <c r="J1927" s="38"/>
      <c r="K1927" s="38"/>
      <c r="L1927" s="38"/>
      <c r="M1927" s="38"/>
    </row>
    <row r="1928">
      <c r="A1928" s="38"/>
      <c r="B1928" s="38"/>
      <c r="C1928" s="38"/>
      <c r="D1928" s="38"/>
      <c r="E1928" s="38"/>
      <c r="F1928" s="38"/>
      <c r="G1928" s="38"/>
      <c r="H1928" s="38"/>
      <c r="I1928" s="38"/>
      <c r="J1928" s="38"/>
      <c r="K1928" s="38"/>
      <c r="L1928" s="38"/>
      <c r="M1928" s="38"/>
    </row>
    <row r="1929">
      <c r="A1929" s="38"/>
      <c r="B1929" s="38"/>
      <c r="C1929" s="38"/>
      <c r="D1929" s="38"/>
      <c r="E1929" s="38"/>
      <c r="F1929" s="38"/>
      <c r="G1929" s="38"/>
      <c r="H1929" s="38"/>
      <c r="I1929" s="38"/>
      <c r="J1929" s="38"/>
      <c r="K1929" s="38"/>
      <c r="L1929" s="38"/>
      <c r="M1929" s="38"/>
    </row>
    <row r="1930">
      <c r="A1930" s="38"/>
      <c r="B1930" s="38"/>
      <c r="C1930" s="38"/>
      <c r="D1930" s="38"/>
      <c r="E1930" s="38"/>
      <c r="F1930" s="38"/>
      <c r="G1930" s="38"/>
      <c r="H1930" s="38"/>
      <c r="I1930" s="38"/>
      <c r="J1930" s="38"/>
      <c r="K1930" s="38"/>
      <c r="L1930" s="38"/>
      <c r="M1930" s="38"/>
    </row>
    <row r="1931">
      <c r="A1931" s="38"/>
      <c r="B1931" s="38"/>
      <c r="C1931" s="38"/>
      <c r="D1931" s="38"/>
      <c r="E1931" s="38"/>
      <c r="F1931" s="38"/>
      <c r="G1931" s="38"/>
      <c r="H1931" s="38"/>
      <c r="I1931" s="38"/>
      <c r="J1931" s="38"/>
      <c r="K1931" s="38"/>
      <c r="L1931" s="38"/>
      <c r="M1931" s="38"/>
    </row>
    <row r="1932">
      <c r="A1932" s="38"/>
      <c r="B1932" s="38"/>
      <c r="C1932" s="38"/>
      <c r="D1932" s="38"/>
      <c r="E1932" s="38"/>
      <c r="F1932" s="38"/>
      <c r="G1932" s="38"/>
      <c r="H1932" s="38"/>
      <c r="I1932" s="38"/>
      <c r="J1932" s="38"/>
      <c r="K1932" s="38"/>
      <c r="L1932" s="38"/>
      <c r="M1932" s="38"/>
    </row>
    <row r="1933">
      <c r="A1933" s="38"/>
      <c r="B1933" s="38"/>
      <c r="C1933" s="38"/>
      <c r="D1933" s="38"/>
      <c r="E1933" s="38"/>
      <c r="F1933" s="38"/>
      <c r="G1933" s="38"/>
      <c r="H1933" s="38"/>
      <c r="I1933" s="38"/>
      <c r="J1933" s="38"/>
      <c r="K1933" s="38"/>
      <c r="L1933" s="38"/>
      <c r="M1933" s="38"/>
    </row>
    <row r="1934">
      <c r="A1934" s="38"/>
      <c r="B1934" s="38"/>
      <c r="C1934" s="38"/>
      <c r="D1934" s="38"/>
      <c r="E1934" s="38"/>
      <c r="F1934" s="38"/>
      <c r="G1934" s="38"/>
      <c r="H1934" s="38"/>
      <c r="I1934" s="38"/>
      <c r="J1934" s="38"/>
      <c r="K1934" s="38"/>
      <c r="L1934" s="38"/>
      <c r="M1934" s="38"/>
    </row>
    <row r="1935">
      <c r="A1935" s="38"/>
      <c r="B1935" s="38"/>
      <c r="C1935" s="38"/>
      <c r="D1935" s="38"/>
      <c r="E1935" s="38"/>
      <c r="F1935" s="38"/>
      <c r="G1935" s="38"/>
      <c r="H1935" s="38"/>
      <c r="I1935" s="38"/>
      <c r="J1935" s="38"/>
      <c r="K1935" s="38"/>
      <c r="L1935" s="38"/>
      <c r="M1935" s="38"/>
    </row>
    <row r="1936">
      <c r="A1936" s="38"/>
      <c r="B1936" s="38"/>
      <c r="C1936" s="38"/>
      <c r="D1936" s="38"/>
      <c r="E1936" s="38"/>
      <c r="F1936" s="38"/>
      <c r="G1936" s="38"/>
      <c r="H1936" s="38"/>
      <c r="I1936" s="38"/>
      <c r="J1936" s="38"/>
      <c r="K1936" s="38"/>
      <c r="L1936" s="38"/>
      <c r="M1936" s="38"/>
    </row>
    <row r="1937">
      <c r="A1937" s="38"/>
      <c r="B1937" s="38"/>
      <c r="C1937" s="38"/>
      <c r="D1937" s="38"/>
      <c r="E1937" s="38"/>
      <c r="F1937" s="38"/>
      <c r="G1937" s="38"/>
      <c r="H1937" s="38"/>
      <c r="I1937" s="38"/>
      <c r="J1937" s="38"/>
      <c r="K1937" s="38"/>
      <c r="L1937" s="38"/>
      <c r="M1937" s="38"/>
    </row>
    <row r="1938">
      <c r="A1938" s="38"/>
      <c r="B1938" s="38"/>
      <c r="C1938" s="38"/>
      <c r="D1938" s="38"/>
      <c r="E1938" s="38"/>
      <c r="F1938" s="38"/>
      <c r="G1938" s="38"/>
      <c r="H1938" s="38"/>
      <c r="I1938" s="38"/>
      <c r="J1938" s="38"/>
      <c r="K1938" s="38"/>
      <c r="L1938" s="38"/>
      <c r="M1938" s="38"/>
    </row>
    <row r="1939">
      <c r="A1939" s="38"/>
      <c r="B1939" s="38"/>
      <c r="C1939" s="38"/>
      <c r="D1939" s="38"/>
      <c r="E1939" s="38"/>
      <c r="F1939" s="38"/>
      <c r="G1939" s="38"/>
      <c r="H1939" s="38"/>
      <c r="I1939" s="38"/>
      <c r="J1939" s="38"/>
      <c r="K1939" s="38"/>
      <c r="L1939" s="38"/>
      <c r="M1939" s="38"/>
    </row>
    <row r="1940">
      <c r="A1940" s="38"/>
      <c r="B1940" s="38"/>
      <c r="C1940" s="38"/>
      <c r="D1940" s="38"/>
      <c r="E1940" s="38"/>
      <c r="F1940" s="38"/>
      <c r="G1940" s="38"/>
      <c r="H1940" s="38"/>
      <c r="I1940" s="38"/>
      <c r="J1940" s="38"/>
      <c r="K1940" s="38"/>
      <c r="L1940" s="38"/>
      <c r="M1940" s="38"/>
    </row>
    <row r="1941">
      <c r="A1941" s="38"/>
      <c r="B1941" s="38"/>
      <c r="C1941" s="38"/>
      <c r="D1941" s="38"/>
      <c r="E1941" s="38"/>
      <c r="F1941" s="38"/>
      <c r="G1941" s="38"/>
      <c r="H1941" s="38"/>
      <c r="I1941" s="38"/>
      <c r="J1941" s="38"/>
      <c r="K1941" s="38"/>
      <c r="L1941" s="38"/>
      <c r="M1941" s="38"/>
    </row>
    <row r="1942">
      <c r="A1942" s="38"/>
      <c r="B1942" s="38"/>
      <c r="C1942" s="38"/>
      <c r="D1942" s="38"/>
      <c r="E1942" s="38"/>
      <c r="F1942" s="38"/>
      <c r="G1942" s="38"/>
      <c r="H1942" s="38"/>
      <c r="I1942" s="38"/>
      <c r="J1942" s="38"/>
      <c r="K1942" s="38"/>
      <c r="L1942" s="38"/>
      <c r="M1942" s="38"/>
    </row>
    <row r="1943">
      <c r="A1943" s="38"/>
      <c r="B1943" s="38"/>
      <c r="C1943" s="38"/>
      <c r="D1943" s="38"/>
      <c r="E1943" s="38"/>
      <c r="F1943" s="38"/>
      <c r="G1943" s="38"/>
      <c r="H1943" s="38"/>
      <c r="I1943" s="38"/>
      <c r="J1943" s="38"/>
      <c r="K1943" s="38"/>
      <c r="L1943" s="38"/>
      <c r="M1943" s="38"/>
    </row>
    <row r="1944">
      <c r="A1944" s="38"/>
      <c r="B1944" s="38"/>
      <c r="C1944" s="38"/>
      <c r="D1944" s="38"/>
      <c r="E1944" s="38"/>
      <c r="F1944" s="38"/>
      <c r="G1944" s="38"/>
      <c r="H1944" s="38"/>
      <c r="I1944" s="38"/>
      <c r="J1944" s="38"/>
      <c r="K1944" s="38"/>
      <c r="L1944" s="38"/>
      <c r="M1944" s="38"/>
    </row>
    <row r="1945">
      <c r="A1945" s="38"/>
      <c r="B1945" s="38"/>
      <c r="C1945" s="38"/>
      <c r="D1945" s="38"/>
      <c r="E1945" s="38"/>
      <c r="F1945" s="38"/>
      <c r="G1945" s="38"/>
      <c r="H1945" s="38"/>
      <c r="I1945" s="38"/>
      <c r="J1945" s="38"/>
      <c r="K1945" s="38"/>
      <c r="L1945" s="38"/>
      <c r="M1945" s="38"/>
    </row>
    <row r="1946">
      <c r="A1946" s="38"/>
      <c r="B1946" s="38"/>
      <c r="C1946" s="38"/>
      <c r="D1946" s="38"/>
      <c r="E1946" s="38"/>
      <c r="F1946" s="38"/>
      <c r="G1946" s="38"/>
      <c r="H1946" s="38"/>
      <c r="I1946" s="38"/>
      <c r="J1946" s="38"/>
      <c r="K1946" s="38"/>
      <c r="L1946" s="38"/>
      <c r="M1946" s="38"/>
    </row>
    <row r="1947">
      <c r="A1947" s="38"/>
      <c r="B1947" s="38"/>
      <c r="C1947" s="38"/>
      <c r="D1947" s="38"/>
      <c r="E1947" s="38"/>
      <c r="F1947" s="38"/>
      <c r="G1947" s="38"/>
      <c r="H1947" s="38"/>
      <c r="I1947" s="38"/>
      <c r="J1947" s="38"/>
      <c r="K1947" s="38"/>
      <c r="L1947" s="38"/>
      <c r="M1947" s="38"/>
    </row>
    <row r="1948">
      <c r="A1948" s="38"/>
      <c r="B1948" s="38"/>
      <c r="C1948" s="38"/>
      <c r="D1948" s="38"/>
      <c r="E1948" s="38"/>
      <c r="F1948" s="38"/>
      <c r="G1948" s="38"/>
      <c r="H1948" s="38"/>
      <c r="I1948" s="38"/>
      <c r="J1948" s="38"/>
      <c r="K1948" s="38"/>
      <c r="L1948" s="38"/>
      <c r="M1948" s="38"/>
    </row>
    <row r="1949">
      <c r="A1949" s="38"/>
      <c r="B1949" s="38"/>
      <c r="C1949" s="38"/>
      <c r="D1949" s="38"/>
      <c r="E1949" s="38"/>
      <c r="F1949" s="38"/>
      <c r="G1949" s="38"/>
      <c r="H1949" s="38"/>
      <c r="I1949" s="38"/>
      <c r="J1949" s="38"/>
      <c r="K1949" s="38"/>
      <c r="L1949" s="38"/>
      <c r="M1949" s="38"/>
    </row>
    <row r="1950">
      <c r="A1950" s="38"/>
      <c r="B1950" s="38"/>
      <c r="C1950" s="38"/>
      <c r="D1950" s="38"/>
      <c r="E1950" s="38"/>
      <c r="F1950" s="38"/>
      <c r="G1950" s="38"/>
      <c r="H1950" s="38"/>
      <c r="I1950" s="38"/>
      <c r="J1950" s="38"/>
      <c r="K1950" s="38"/>
      <c r="L1950" s="38"/>
      <c r="M1950" s="38"/>
    </row>
    <row r="1951">
      <c r="A1951" s="38"/>
      <c r="B1951" s="38"/>
      <c r="C1951" s="38"/>
      <c r="D1951" s="38"/>
      <c r="E1951" s="38"/>
      <c r="F1951" s="38"/>
      <c r="G1951" s="38"/>
      <c r="H1951" s="38"/>
      <c r="I1951" s="38"/>
      <c r="J1951" s="38"/>
      <c r="K1951" s="38"/>
      <c r="L1951" s="38"/>
      <c r="M1951" s="38"/>
    </row>
    <row r="1952">
      <c r="A1952" s="38"/>
      <c r="B1952" s="38"/>
      <c r="C1952" s="38"/>
      <c r="D1952" s="38"/>
      <c r="E1952" s="38"/>
      <c r="F1952" s="38"/>
      <c r="G1952" s="38"/>
      <c r="H1952" s="38"/>
      <c r="I1952" s="38"/>
      <c r="J1952" s="38"/>
      <c r="K1952" s="38"/>
      <c r="L1952" s="38"/>
      <c r="M1952" s="38"/>
    </row>
    <row r="1953">
      <c r="A1953" s="38"/>
      <c r="B1953" s="38"/>
      <c r="C1953" s="38"/>
      <c r="D1953" s="38"/>
      <c r="E1953" s="38"/>
      <c r="F1953" s="38"/>
      <c r="G1953" s="38"/>
      <c r="H1953" s="38"/>
      <c r="I1953" s="38"/>
      <c r="J1953" s="38"/>
      <c r="K1953" s="38"/>
      <c r="L1953" s="38"/>
      <c r="M1953" s="38"/>
    </row>
    <row r="1954">
      <c r="A1954" s="38"/>
      <c r="B1954" s="38"/>
      <c r="C1954" s="38"/>
      <c r="D1954" s="38"/>
      <c r="E1954" s="38"/>
      <c r="F1954" s="38"/>
      <c r="G1954" s="38"/>
      <c r="H1954" s="38"/>
      <c r="I1954" s="38"/>
      <c r="J1954" s="38"/>
      <c r="K1954" s="38"/>
      <c r="L1954" s="38"/>
      <c r="M1954" s="38"/>
    </row>
    <row r="1955">
      <c r="A1955" s="38"/>
      <c r="B1955" s="38"/>
      <c r="C1955" s="38"/>
      <c r="D1955" s="38"/>
      <c r="E1955" s="38"/>
      <c r="F1955" s="38"/>
      <c r="G1955" s="38"/>
      <c r="H1955" s="38"/>
      <c r="I1955" s="38"/>
      <c r="J1955" s="38"/>
      <c r="K1955" s="38"/>
      <c r="L1955" s="38"/>
      <c r="M1955" s="38"/>
    </row>
    <row r="1956">
      <c r="A1956" s="38"/>
      <c r="B1956" s="38"/>
      <c r="C1956" s="38"/>
      <c r="D1956" s="38"/>
      <c r="E1956" s="38"/>
      <c r="F1956" s="38"/>
      <c r="G1956" s="38"/>
      <c r="H1956" s="38"/>
      <c r="I1956" s="38"/>
      <c r="J1956" s="38"/>
      <c r="K1956" s="38"/>
      <c r="L1956" s="38"/>
      <c r="M1956" s="38"/>
    </row>
    <row r="1957">
      <c r="A1957" s="38"/>
      <c r="B1957" s="38"/>
      <c r="C1957" s="38"/>
      <c r="D1957" s="38"/>
      <c r="E1957" s="38"/>
      <c r="F1957" s="38"/>
      <c r="G1957" s="38"/>
      <c r="H1957" s="38"/>
      <c r="I1957" s="38"/>
      <c r="J1957" s="38"/>
      <c r="K1957" s="38"/>
      <c r="L1957" s="38"/>
      <c r="M1957" s="38"/>
    </row>
    <row r="1958">
      <c r="A1958" s="38"/>
      <c r="B1958" s="38"/>
      <c r="C1958" s="38"/>
      <c r="D1958" s="38"/>
      <c r="E1958" s="38"/>
      <c r="F1958" s="38"/>
      <c r="G1958" s="38"/>
      <c r="H1958" s="38"/>
      <c r="I1958" s="38"/>
      <c r="J1958" s="38"/>
      <c r="K1958" s="38"/>
      <c r="L1958" s="38"/>
      <c r="M1958" s="38"/>
    </row>
    <row r="1959">
      <c r="A1959" s="38"/>
      <c r="B1959" s="38"/>
      <c r="C1959" s="38"/>
      <c r="D1959" s="38"/>
      <c r="E1959" s="38"/>
      <c r="F1959" s="38"/>
      <c r="G1959" s="38"/>
      <c r="H1959" s="38"/>
      <c r="I1959" s="38"/>
      <c r="J1959" s="38"/>
      <c r="K1959" s="38"/>
      <c r="L1959" s="38"/>
      <c r="M1959" s="38"/>
    </row>
    <row r="1960">
      <c r="A1960" s="38"/>
      <c r="B1960" s="38"/>
      <c r="C1960" s="38"/>
      <c r="D1960" s="38"/>
      <c r="E1960" s="38"/>
      <c r="F1960" s="38"/>
      <c r="G1960" s="38"/>
      <c r="H1960" s="38"/>
      <c r="I1960" s="38"/>
      <c r="J1960" s="38"/>
      <c r="K1960" s="38"/>
      <c r="L1960" s="38"/>
      <c r="M1960" s="38"/>
    </row>
    <row r="1961">
      <c r="A1961" s="38"/>
      <c r="B1961" s="38"/>
      <c r="C1961" s="38"/>
      <c r="D1961" s="38"/>
      <c r="E1961" s="38"/>
      <c r="F1961" s="38"/>
      <c r="G1961" s="38"/>
      <c r="H1961" s="38"/>
      <c r="I1961" s="38"/>
      <c r="J1961" s="38"/>
      <c r="K1961" s="38"/>
      <c r="L1961" s="38"/>
      <c r="M1961" s="38"/>
    </row>
    <row r="1962">
      <c r="A1962" s="38"/>
      <c r="B1962" s="38"/>
      <c r="C1962" s="38"/>
      <c r="D1962" s="38"/>
      <c r="E1962" s="38"/>
      <c r="F1962" s="38"/>
      <c r="G1962" s="38"/>
      <c r="H1962" s="38"/>
      <c r="I1962" s="38"/>
      <c r="J1962" s="38"/>
      <c r="K1962" s="38"/>
      <c r="L1962" s="38"/>
      <c r="M1962" s="38"/>
    </row>
    <row r="1963">
      <c r="A1963" s="38"/>
      <c r="B1963" s="38"/>
      <c r="C1963" s="38"/>
      <c r="D1963" s="38"/>
      <c r="E1963" s="38"/>
      <c r="F1963" s="38"/>
      <c r="G1963" s="38"/>
      <c r="H1963" s="38"/>
      <c r="I1963" s="38"/>
      <c r="J1963" s="38"/>
      <c r="K1963" s="38"/>
      <c r="L1963" s="38"/>
      <c r="M1963" s="38"/>
    </row>
    <row r="1964">
      <c r="A1964" s="38"/>
      <c r="B1964" s="38"/>
      <c r="C1964" s="38"/>
      <c r="D1964" s="38"/>
      <c r="E1964" s="38"/>
      <c r="F1964" s="38"/>
      <c r="G1964" s="38"/>
      <c r="H1964" s="38"/>
      <c r="I1964" s="38"/>
      <c r="J1964" s="38"/>
      <c r="K1964" s="38"/>
      <c r="L1964" s="38"/>
      <c r="M1964" s="38"/>
    </row>
    <row r="1965">
      <c r="A1965" s="38"/>
      <c r="B1965" s="38"/>
      <c r="C1965" s="38"/>
      <c r="D1965" s="38"/>
      <c r="E1965" s="38"/>
      <c r="F1965" s="38"/>
      <c r="G1965" s="38"/>
      <c r="H1965" s="38"/>
      <c r="I1965" s="38"/>
      <c r="J1965" s="38"/>
      <c r="K1965" s="38"/>
      <c r="L1965" s="38"/>
      <c r="M1965" s="38"/>
    </row>
    <row r="1966">
      <c r="A1966" s="38"/>
      <c r="B1966" s="38"/>
      <c r="C1966" s="38"/>
      <c r="D1966" s="38"/>
      <c r="E1966" s="38"/>
      <c r="F1966" s="38"/>
      <c r="G1966" s="38"/>
      <c r="H1966" s="38"/>
      <c r="I1966" s="38"/>
      <c r="J1966" s="38"/>
      <c r="K1966" s="38"/>
      <c r="L1966" s="38"/>
      <c r="M1966" s="38"/>
    </row>
    <row r="1967">
      <c r="A1967" s="38"/>
      <c r="B1967" s="38"/>
      <c r="C1967" s="38"/>
      <c r="D1967" s="38"/>
      <c r="E1967" s="38"/>
      <c r="F1967" s="38"/>
      <c r="G1967" s="38"/>
      <c r="H1967" s="38"/>
      <c r="I1967" s="38"/>
      <c r="J1967" s="38"/>
      <c r="K1967" s="38"/>
      <c r="L1967" s="38"/>
      <c r="M1967" s="38"/>
    </row>
    <row r="1968">
      <c r="A1968" s="38"/>
      <c r="B1968" s="38"/>
      <c r="C1968" s="38"/>
      <c r="D1968" s="38"/>
      <c r="E1968" s="38"/>
      <c r="F1968" s="38"/>
      <c r="G1968" s="38"/>
      <c r="H1968" s="38"/>
      <c r="I1968" s="38"/>
      <c r="J1968" s="38"/>
      <c r="K1968" s="38"/>
      <c r="L1968" s="38"/>
      <c r="M1968" s="38"/>
    </row>
    <row r="1969">
      <c r="A1969" s="38"/>
      <c r="B1969" s="38"/>
      <c r="C1969" s="38"/>
      <c r="D1969" s="38"/>
      <c r="E1969" s="38"/>
      <c r="F1969" s="38"/>
      <c r="G1969" s="38"/>
      <c r="H1969" s="38"/>
      <c r="I1969" s="38"/>
      <c r="J1969" s="38"/>
      <c r="K1969" s="38"/>
      <c r="L1969" s="38"/>
      <c r="M1969" s="38"/>
    </row>
    <row r="1970">
      <c r="A1970" s="38"/>
      <c r="B1970" s="38"/>
      <c r="C1970" s="38"/>
      <c r="D1970" s="38"/>
      <c r="E1970" s="38"/>
      <c r="F1970" s="38"/>
      <c r="G1970" s="38"/>
      <c r="H1970" s="38"/>
      <c r="I1970" s="38"/>
      <c r="J1970" s="38"/>
      <c r="K1970" s="38"/>
      <c r="L1970" s="38"/>
      <c r="M1970" s="38"/>
    </row>
    <row r="1971">
      <c r="A1971" s="38"/>
      <c r="B1971" s="38"/>
      <c r="C1971" s="38"/>
      <c r="D1971" s="38"/>
      <c r="E1971" s="38"/>
      <c r="F1971" s="38"/>
      <c r="G1971" s="38"/>
      <c r="H1971" s="38"/>
      <c r="I1971" s="38"/>
      <c r="J1971" s="38"/>
      <c r="K1971" s="38"/>
      <c r="L1971" s="38"/>
      <c r="M1971" s="38"/>
    </row>
    <row r="1972">
      <c r="A1972" s="38"/>
      <c r="B1972" s="38"/>
      <c r="C1972" s="38"/>
      <c r="D1972" s="38"/>
      <c r="E1972" s="38"/>
      <c r="F1972" s="38"/>
      <c r="G1972" s="38"/>
      <c r="H1972" s="38"/>
      <c r="I1972" s="38"/>
      <c r="J1972" s="38"/>
      <c r="K1972" s="38"/>
      <c r="L1972" s="38"/>
      <c r="M1972" s="38"/>
    </row>
    <row r="1973">
      <c r="A1973" s="38"/>
      <c r="B1973" s="38"/>
      <c r="C1973" s="38"/>
      <c r="D1973" s="38"/>
      <c r="E1973" s="38"/>
      <c r="F1973" s="38"/>
      <c r="G1973" s="38"/>
      <c r="H1973" s="38"/>
      <c r="I1973" s="38"/>
      <c r="J1973" s="38"/>
      <c r="K1973" s="38"/>
      <c r="L1973" s="38"/>
      <c r="M1973" s="38"/>
    </row>
    <row r="1974">
      <c r="A1974" s="38"/>
      <c r="B1974" s="38"/>
      <c r="C1974" s="38"/>
      <c r="D1974" s="38"/>
      <c r="E1974" s="38"/>
      <c r="F1974" s="38"/>
      <c r="G1974" s="38"/>
      <c r="H1974" s="38"/>
      <c r="I1974" s="38"/>
      <c r="J1974" s="38"/>
      <c r="K1974" s="38"/>
      <c r="L1974" s="38"/>
      <c r="M1974" s="38"/>
    </row>
    <row r="1975">
      <c r="A1975" s="38"/>
      <c r="B1975" s="38"/>
      <c r="C1975" s="38"/>
      <c r="D1975" s="38"/>
      <c r="E1975" s="38"/>
      <c r="F1975" s="38"/>
      <c r="G1975" s="38"/>
      <c r="H1975" s="38"/>
      <c r="I1975" s="38"/>
      <c r="J1975" s="38"/>
      <c r="K1975" s="38"/>
      <c r="L1975" s="38"/>
      <c r="M1975" s="38"/>
    </row>
    <row r="1976">
      <c r="A1976" s="38"/>
      <c r="B1976" s="38"/>
      <c r="C1976" s="38"/>
      <c r="D1976" s="38"/>
      <c r="E1976" s="38"/>
      <c r="F1976" s="38"/>
      <c r="G1976" s="38"/>
      <c r="H1976" s="38"/>
      <c r="I1976" s="38"/>
      <c r="J1976" s="38"/>
      <c r="K1976" s="38"/>
      <c r="L1976" s="38"/>
      <c r="M1976" s="38"/>
    </row>
    <row r="1977">
      <c r="A1977" s="38"/>
      <c r="B1977" s="38"/>
      <c r="C1977" s="38"/>
      <c r="D1977" s="38"/>
      <c r="E1977" s="38"/>
      <c r="F1977" s="38"/>
      <c r="G1977" s="38"/>
      <c r="H1977" s="38"/>
      <c r="I1977" s="38"/>
      <c r="J1977" s="38"/>
      <c r="K1977" s="38"/>
      <c r="L1977" s="38"/>
      <c r="M1977" s="38"/>
    </row>
    <row r="1978">
      <c r="A1978" s="38"/>
      <c r="B1978" s="38"/>
      <c r="C1978" s="38"/>
      <c r="D1978" s="38"/>
      <c r="E1978" s="38"/>
      <c r="F1978" s="38"/>
      <c r="G1978" s="38"/>
      <c r="H1978" s="38"/>
      <c r="I1978" s="38"/>
      <c r="J1978" s="38"/>
      <c r="K1978" s="38"/>
      <c r="L1978" s="38"/>
      <c r="M1978" s="38"/>
    </row>
    <row r="1979">
      <c r="A1979" s="38"/>
      <c r="B1979" s="38"/>
      <c r="C1979" s="38"/>
      <c r="D1979" s="38"/>
      <c r="E1979" s="38"/>
      <c r="F1979" s="38"/>
      <c r="G1979" s="38"/>
      <c r="H1979" s="38"/>
      <c r="I1979" s="38"/>
      <c r="J1979" s="38"/>
      <c r="K1979" s="38"/>
      <c r="L1979" s="38"/>
      <c r="M1979" s="38"/>
    </row>
    <row r="1980">
      <c r="A1980" s="38"/>
      <c r="B1980" s="38"/>
      <c r="C1980" s="38"/>
      <c r="D1980" s="38"/>
      <c r="E1980" s="38"/>
      <c r="F1980" s="38"/>
      <c r="G1980" s="38"/>
      <c r="H1980" s="38"/>
      <c r="I1980" s="38"/>
      <c r="J1980" s="38"/>
      <c r="K1980" s="38"/>
      <c r="L1980" s="38"/>
      <c r="M1980" s="38"/>
    </row>
    <row r="1981">
      <c r="A1981" s="38"/>
      <c r="B1981" s="38"/>
      <c r="C1981" s="38"/>
      <c r="D1981" s="38"/>
      <c r="E1981" s="38"/>
      <c r="F1981" s="38"/>
      <c r="G1981" s="38"/>
      <c r="H1981" s="38"/>
      <c r="I1981" s="38"/>
      <c r="J1981" s="38"/>
      <c r="K1981" s="38"/>
      <c r="L1981" s="38"/>
      <c r="M1981" s="38"/>
    </row>
    <row r="1982">
      <c r="A1982" s="38"/>
      <c r="B1982" s="38"/>
      <c r="C1982" s="38"/>
      <c r="D1982" s="38"/>
      <c r="E1982" s="38"/>
      <c r="F1982" s="38"/>
      <c r="G1982" s="38"/>
      <c r="H1982" s="38"/>
      <c r="I1982" s="38"/>
      <c r="J1982" s="38"/>
      <c r="K1982" s="38"/>
      <c r="L1982" s="38"/>
      <c r="M1982" s="38"/>
    </row>
    <row r="1983">
      <c r="A1983" s="38"/>
      <c r="B1983" s="38"/>
      <c r="C1983" s="38"/>
      <c r="D1983" s="38"/>
      <c r="E1983" s="38"/>
      <c r="F1983" s="38"/>
      <c r="G1983" s="38"/>
      <c r="H1983" s="38"/>
      <c r="I1983" s="38"/>
      <c r="J1983" s="38"/>
      <c r="K1983" s="38"/>
      <c r="L1983" s="38"/>
      <c r="M1983" s="38"/>
    </row>
    <row r="1984">
      <c r="A1984" s="38"/>
      <c r="B1984" s="38"/>
      <c r="C1984" s="38"/>
      <c r="D1984" s="38"/>
      <c r="E1984" s="38"/>
      <c r="F1984" s="38"/>
      <c r="G1984" s="38"/>
      <c r="H1984" s="38"/>
      <c r="I1984" s="38"/>
      <c r="J1984" s="38"/>
      <c r="K1984" s="38"/>
      <c r="L1984" s="38"/>
      <c r="M1984" s="38"/>
    </row>
    <row r="1985">
      <c r="A1985" s="38"/>
      <c r="B1985" s="38"/>
      <c r="C1985" s="38"/>
      <c r="D1985" s="38"/>
      <c r="E1985" s="38"/>
      <c r="F1985" s="38"/>
      <c r="G1985" s="38"/>
      <c r="H1985" s="38"/>
      <c r="I1985" s="38"/>
      <c r="J1985" s="38"/>
      <c r="K1985" s="38"/>
      <c r="L1985" s="38"/>
      <c r="M1985" s="38"/>
    </row>
    <row r="1986">
      <c r="A1986" s="38"/>
      <c r="B1986" s="38"/>
      <c r="C1986" s="38"/>
      <c r="D1986" s="38"/>
      <c r="E1986" s="38"/>
      <c r="F1986" s="38"/>
      <c r="G1986" s="38"/>
      <c r="H1986" s="38"/>
      <c r="I1986" s="38"/>
      <c r="J1986" s="38"/>
      <c r="K1986" s="38"/>
      <c r="L1986" s="38"/>
      <c r="M1986" s="38"/>
    </row>
    <row r="1987">
      <c r="A1987" s="38"/>
      <c r="B1987" s="38"/>
      <c r="C1987" s="38"/>
      <c r="D1987" s="38"/>
      <c r="E1987" s="38"/>
      <c r="F1987" s="38"/>
      <c r="G1987" s="38"/>
      <c r="H1987" s="38"/>
      <c r="I1987" s="38"/>
      <c r="J1987" s="38"/>
      <c r="K1987" s="38"/>
      <c r="L1987" s="38"/>
      <c r="M1987" s="38"/>
    </row>
    <row r="1988">
      <c r="A1988" s="38"/>
      <c r="B1988" s="38"/>
      <c r="C1988" s="38"/>
      <c r="D1988" s="38"/>
      <c r="E1988" s="38"/>
      <c r="F1988" s="38"/>
      <c r="G1988" s="38"/>
      <c r="H1988" s="38"/>
      <c r="I1988" s="38"/>
      <c r="J1988" s="38"/>
      <c r="K1988" s="38"/>
      <c r="L1988" s="38"/>
      <c r="M1988" s="38"/>
    </row>
    <row r="1989">
      <c r="A1989" s="38"/>
      <c r="B1989" s="38"/>
      <c r="C1989" s="38"/>
      <c r="D1989" s="38"/>
      <c r="E1989" s="38"/>
      <c r="F1989" s="38"/>
      <c r="G1989" s="38"/>
      <c r="H1989" s="38"/>
      <c r="I1989" s="38"/>
      <c r="J1989" s="38"/>
      <c r="K1989" s="38"/>
      <c r="L1989" s="38"/>
      <c r="M1989" s="38"/>
    </row>
    <row r="1990">
      <c r="A1990" s="38"/>
      <c r="B1990" s="38"/>
      <c r="C1990" s="38"/>
      <c r="D1990" s="38"/>
      <c r="E1990" s="38"/>
      <c r="F1990" s="38"/>
      <c r="G1990" s="38"/>
      <c r="H1990" s="38"/>
      <c r="I1990" s="38"/>
      <c r="J1990" s="38"/>
      <c r="K1990" s="38"/>
      <c r="L1990" s="38"/>
      <c r="M1990" s="38"/>
    </row>
    <row r="1991">
      <c r="A1991" s="38"/>
      <c r="B1991" s="38"/>
      <c r="C1991" s="38"/>
      <c r="D1991" s="38"/>
      <c r="E1991" s="38"/>
      <c r="F1991" s="38"/>
      <c r="G1991" s="38"/>
      <c r="H1991" s="38"/>
      <c r="I1991" s="38"/>
      <c r="J1991" s="38"/>
      <c r="K1991" s="38"/>
      <c r="L1991" s="38"/>
      <c r="M1991" s="38"/>
    </row>
    <row r="1992">
      <c r="A1992" s="38"/>
      <c r="B1992" s="38"/>
      <c r="C1992" s="38"/>
      <c r="D1992" s="38"/>
      <c r="E1992" s="38"/>
      <c r="F1992" s="38"/>
      <c r="G1992" s="38"/>
      <c r="H1992" s="38"/>
      <c r="I1992" s="38"/>
      <c r="J1992" s="38"/>
      <c r="K1992" s="38"/>
      <c r="L1992" s="38"/>
      <c r="M1992" s="38"/>
    </row>
    <row r="1993">
      <c r="A1993" s="38"/>
      <c r="B1993" s="38"/>
      <c r="C1993" s="38"/>
      <c r="D1993" s="38"/>
      <c r="E1993" s="38"/>
      <c r="F1993" s="38"/>
      <c r="G1993" s="38"/>
      <c r="H1993" s="38"/>
      <c r="I1993" s="38"/>
      <c r="J1993" s="38"/>
      <c r="K1993" s="38"/>
      <c r="L1993" s="38"/>
      <c r="M1993" s="38"/>
    </row>
    <row r="1994">
      <c r="A1994" s="38"/>
      <c r="B1994" s="38"/>
      <c r="C1994" s="38"/>
      <c r="D1994" s="38"/>
      <c r="E1994" s="38"/>
      <c r="F1994" s="38"/>
      <c r="G1994" s="38"/>
      <c r="H1994" s="38"/>
      <c r="I1994" s="38"/>
      <c r="J1994" s="38"/>
      <c r="K1994" s="38"/>
      <c r="L1994" s="38"/>
      <c r="M1994" s="38"/>
    </row>
    <row r="1995">
      <c r="A1995" s="38"/>
      <c r="B1995" s="38"/>
      <c r="C1995" s="38"/>
      <c r="D1995" s="38"/>
      <c r="E1995" s="38"/>
      <c r="F1995" s="38"/>
      <c r="G1995" s="38"/>
      <c r="H1995" s="38"/>
      <c r="I1995" s="38"/>
      <c r="J1995" s="38"/>
      <c r="K1995" s="38"/>
      <c r="L1995" s="38"/>
      <c r="M1995" s="38"/>
    </row>
    <row r="1996">
      <c r="A1996" s="38"/>
      <c r="B1996" s="38"/>
      <c r="C1996" s="38"/>
      <c r="D1996" s="38"/>
      <c r="E1996" s="38"/>
      <c r="F1996" s="38"/>
      <c r="G1996" s="38"/>
      <c r="H1996" s="38"/>
      <c r="I1996" s="38"/>
      <c r="J1996" s="38"/>
      <c r="K1996" s="38"/>
      <c r="L1996" s="38"/>
      <c r="M1996" s="38"/>
    </row>
    <row r="1997">
      <c r="A1997" s="38"/>
      <c r="B1997" s="38"/>
      <c r="C1997" s="38"/>
      <c r="D1997" s="38"/>
      <c r="E1997" s="38"/>
      <c r="F1997" s="38"/>
      <c r="G1997" s="38"/>
      <c r="H1997" s="38"/>
      <c r="I1997" s="38"/>
      <c r="J1997" s="38"/>
      <c r="K1997" s="38"/>
      <c r="L1997" s="38"/>
      <c r="M1997" s="38"/>
    </row>
    <row r="1998">
      <c r="A1998" s="38"/>
      <c r="B1998" s="38"/>
      <c r="C1998" s="38"/>
      <c r="D1998" s="38"/>
      <c r="E1998" s="38"/>
      <c r="F1998" s="38"/>
      <c r="G1998" s="38"/>
      <c r="H1998" s="38"/>
      <c r="I1998" s="38"/>
      <c r="J1998" s="38"/>
      <c r="K1998" s="38"/>
      <c r="L1998" s="38"/>
      <c r="M1998" s="38"/>
    </row>
    <row r="1999">
      <c r="A1999" s="38"/>
      <c r="B1999" s="38"/>
      <c r="C1999" s="38"/>
      <c r="D1999" s="38"/>
      <c r="E1999" s="38"/>
      <c r="F1999" s="38"/>
      <c r="G1999" s="38"/>
      <c r="H1999" s="38"/>
      <c r="I1999" s="38"/>
      <c r="J1999" s="38"/>
      <c r="K1999" s="38"/>
      <c r="L1999" s="38"/>
      <c r="M1999" s="38"/>
    </row>
    <row r="2000">
      <c r="A2000" s="38"/>
      <c r="B2000" s="38"/>
      <c r="C2000" s="38"/>
      <c r="D2000" s="38"/>
      <c r="E2000" s="38"/>
      <c r="F2000" s="38"/>
      <c r="G2000" s="38"/>
      <c r="H2000" s="38"/>
      <c r="I2000" s="38"/>
      <c r="J2000" s="38"/>
      <c r="K2000" s="38"/>
      <c r="L2000" s="38"/>
      <c r="M2000" s="38"/>
    </row>
    <row r="2001">
      <c r="A2001" s="38"/>
      <c r="B2001" s="38"/>
      <c r="C2001" s="38"/>
      <c r="D2001" s="38"/>
      <c r="E2001" s="38"/>
      <c r="F2001" s="38"/>
      <c r="G2001" s="38"/>
      <c r="H2001" s="38"/>
      <c r="I2001" s="38"/>
      <c r="J2001" s="38"/>
      <c r="K2001" s="38"/>
      <c r="L2001" s="38"/>
      <c r="M2001" s="38"/>
    </row>
    <row r="2002">
      <c r="A2002" s="38"/>
      <c r="B2002" s="38"/>
      <c r="C2002" s="38"/>
      <c r="D2002" s="38"/>
      <c r="E2002" s="38"/>
      <c r="F2002" s="38"/>
      <c r="G2002" s="38"/>
      <c r="H2002" s="38"/>
      <c r="I2002" s="38"/>
      <c r="J2002" s="38"/>
      <c r="K2002" s="38"/>
      <c r="L2002" s="38"/>
      <c r="M2002" s="38"/>
    </row>
    <row r="2003">
      <c r="A2003" s="38"/>
      <c r="B2003" s="38"/>
      <c r="C2003" s="38"/>
      <c r="D2003" s="38"/>
      <c r="E2003" s="38"/>
      <c r="F2003" s="38"/>
      <c r="G2003" s="38"/>
      <c r="H2003" s="38"/>
      <c r="I2003" s="38"/>
      <c r="J2003" s="38"/>
      <c r="K2003" s="38"/>
      <c r="L2003" s="38"/>
      <c r="M2003" s="38"/>
    </row>
    <row r="2004">
      <c r="A2004" s="38"/>
      <c r="B2004" s="38"/>
      <c r="C2004" s="38"/>
      <c r="D2004" s="38"/>
      <c r="E2004" s="38"/>
      <c r="F2004" s="38"/>
      <c r="G2004" s="38"/>
      <c r="H2004" s="38"/>
      <c r="I2004" s="38"/>
      <c r="J2004" s="38"/>
      <c r="K2004" s="38"/>
      <c r="L2004" s="38"/>
      <c r="M2004" s="38"/>
    </row>
    <row r="2005">
      <c r="A2005" s="38"/>
      <c r="B2005" s="38"/>
      <c r="C2005" s="38"/>
      <c r="D2005" s="38"/>
      <c r="E2005" s="38"/>
      <c r="F2005" s="38"/>
      <c r="G2005" s="38"/>
      <c r="H2005" s="38"/>
      <c r="I2005" s="38"/>
      <c r="J2005" s="38"/>
      <c r="K2005" s="38"/>
      <c r="L2005" s="38"/>
      <c r="M2005" s="38"/>
    </row>
    <row r="2006">
      <c r="A2006" s="38"/>
      <c r="B2006" s="38"/>
      <c r="C2006" s="38"/>
      <c r="D2006" s="38"/>
      <c r="E2006" s="38"/>
      <c r="F2006" s="38"/>
      <c r="G2006" s="38"/>
      <c r="H2006" s="38"/>
      <c r="I2006" s="38"/>
      <c r="J2006" s="38"/>
      <c r="K2006" s="38"/>
      <c r="L2006" s="38"/>
      <c r="M2006" s="38"/>
    </row>
    <row r="2007">
      <c r="A2007" s="38"/>
      <c r="B2007" s="38"/>
      <c r="C2007" s="38"/>
      <c r="D2007" s="38"/>
      <c r="E2007" s="38"/>
      <c r="F2007" s="38"/>
      <c r="G2007" s="38"/>
      <c r="H2007" s="38"/>
      <c r="I2007" s="38"/>
      <c r="J2007" s="38"/>
      <c r="K2007" s="38"/>
      <c r="L2007" s="38"/>
      <c r="M2007" s="38"/>
    </row>
    <row r="2008">
      <c r="A2008" s="38"/>
      <c r="B2008" s="38"/>
      <c r="C2008" s="38"/>
      <c r="D2008" s="38"/>
      <c r="E2008" s="38"/>
      <c r="F2008" s="38"/>
      <c r="G2008" s="38"/>
      <c r="H2008" s="38"/>
      <c r="I2008" s="38"/>
      <c r="J2008" s="38"/>
      <c r="K2008" s="38"/>
      <c r="L2008" s="38"/>
      <c r="M2008" s="38"/>
    </row>
    <row r="2009">
      <c r="A2009" s="38"/>
      <c r="B2009" s="38"/>
      <c r="C2009" s="38"/>
      <c r="D2009" s="38"/>
      <c r="E2009" s="38"/>
      <c r="F2009" s="38"/>
      <c r="G2009" s="38"/>
      <c r="H2009" s="38"/>
      <c r="I2009" s="38"/>
      <c r="J2009" s="38"/>
      <c r="K2009" s="38"/>
      <c r="L2009" s="38"/>
      <c r="M2009" s="38"/>
    </row>
    <row r="2010">
      <c r="A2010" s="38"/>
      <c r="B2010" s="38"/>
      <c r="C2010" s="38"/>
      <c r="D2010" s="38"/>
      <c r="E2010" s="38"/>
      <c r="F2010" s="38"/>
      <c r="G2010" s="38"/>
      <c r="H2010" s="38"/>
      <c r="I2010" s="38"/>
      <c r="J2010" s="38"/>
      <c r="K2010" s="38"/>
      <c r="L2010" s="38"/>
      <c r="M2010" s="38"/>
    </row>
    <row r="2011">
      <c r="A2011" s="38"/>
      <c r="B2011" s="38"/>
      <c r="C2011" s="38"/>
      <c r="D2011" s="38"/>
      <c r="E2011" s="38"/>
      <c r="F2011" s="38"/>
      <c r="G2011" s="38"/>
      <c r="H2011" s="38"/>
      <c r="I2011" s="38"/>
      <c r="J2011" s="38"/>
      <c r="K2011" s="38"/>
      <c r="L2011" s="38"/>
      <c r="M2011" s="38"/>
    </row>
    <row r="2012">
      <c r="A2012" s="38"/>
      <c r="B2012" s="38"/>
      <c r="C2012" s="38"/>
      <c r="D2012" s="38"/>
      <c r="E2012" s="38"/>
      <c r="F2012" s="38"/>
      <c r="G2012" s="38"/>
      <c r="H2012" s="38"/>
      <c r="I2012" s="38"/>
      <c r="J2012" s="38"/>
      <c r="K2012" s="38"/>
      <c r="L2012" s="38"/>
      <c r="M2012" s="38"/>
    </row>
    <row r="2013">
      <c r="A2013" s="38"/>
      <c r="B2013" s="38"/>
      <c r="C2013" s="38"/>
      <c r="D2013" s="38"/>
      <c r="E2013" s="38"/>
      <c r="F2013" s="38"/>
      <c r="G2013" s="38"/>
      <c r="H2013" s="38"/>
      <c r="I2013" s="38"/>
      <c r="J2013" s="38"/>
      <c r="K2013" s="38"/>
      <c r="L2013" s="38"/>
      <c r="M2013" s="38"/>
    </row>
    <row r="2014">
      <c r="A2014" s="38"/>
      <c r="B2014" s="38"/>
      <c r="C2014" s="38"/>
      <c r="D2014" s="38"/>
      <c r="E2014" s="38"/>
      <c r="F2014" s="38"/>
      <c r="G2014" s="38"/>
      <c r="H2014" s="38"/>
      <c r="I2014" s="38"/>
      <c r="J2014" s="38"/>
      <c r="K2014" s="38"/>
      <c r="L2014" s="38"/>
      <c r="M2014" s="38"/>
    </row>
    <row r="2015">
      <c r="A2015" s="38"/>
      <c r="B2015" s="38"/>
      <c r="C2015" s="38"/>
      <c r="D2015" s="38"/>
      <c r="E2015" s="38"/>
      <c r="F2015" s="38"/>
      <c r="G2015" s="38"/>
      <c r="H2015" s="38"/>
      <c r="I2015" s="38"/>
      <c r="J2015" s="38"/>
      <c r="K2015" s="38"/>
      <c r="L2015" s="38"/>
      <c r="M2015" s="38"/>
    </row>
    <row r="2016">
      <c r="A2016" s="38"/>
      <c r="B2016" s="38"/>
      <c r="C2016" s="38"/>
      <c r="D2016" s="38"/>
      <c r="E2016" s="38"/>
      <c r="F2016" s="38"/>
      <c r="G2016" s="38"/>
      <c r="H2016" s="38"/>
      <c r="I2016" s="38"/>
      <c r="J2016" s="38"/>
      <c r="K2016" s="38"/>
      <c r="L2016" s="38"/>
      <c r="M2016" s="38"/>
    </row>
    <row r="2017">
      <c r="A2017" s="38"/>
      <c r="B2017" s="38"/>
      <c r="C2017" s="38"/>
      <c r="D2017" s="38"/>
      <c r="E2017" s="38"/>
      <c r="F2017" s="38"/>
      <c r="G2017" s="38"/>
      <c r="H2017" s="38"/>
      <c r="I2017" s="38"/>
      <c r="J2017" s="38"/>
      <c r="K2017" s="38"/>
      <c r="L2017" s="38"/>
      <c r="M2017" s="38"/>
    </row>
    <row r="2018">
      <c r="A2018" s="38"/>
      <c r="B2018" s="38"/>
      <c r="C2018" s="38"/>
      <c r="D2018" s="38"/>
      <c r="E2018" s="38"/>
      <c r="F2018" s="38"/>
      <c r="G2018" s="38"/>
      <c r="H2018" s="38"/>
      <c r="I2018" s="38"/>
      <c r="J2018" s="38"/>
      <c r="K2018" s="38"/>
      <c r="L2018" s="38"/>
      <c r="M2018" s="38"/>
    </row>
    <row r="2019">
      <c r="A2019" s="38"/>
      <c r="B2019" s="38"/>
      <c r="C2019" s="38"/>
      <c r="D2019" s="38"/>
      <c r="E2019" s="38"/>
      <c r="F2019" s="38"/>
      <c r="G2019" s="38"/>
      <c r="H2019" s="38"/>
      <c r="I2019" s="38"/>
      <c r="J2019" s="38"/>
      <c r="K2019" s="38"/>
      <c r="L2019" s="38"/>
      <c r="M2019" s="38"/>
    </row>
    <row r="2020">
      <c r="A2020" s="38"/>
      <c r="B2020" s="38"/>
      <c r="C2020" s="38"/>
      <c r="D2020" s="38"/>
      <c r="E2020" s="38"/>
      <c r="F2020" s="38"/>
      <c r="G2020" s="38"/>
      <c r="H2020" s="38"/>
      <c r="I2020" s="38"/>
      <c r="J2020" s="38"/>
      <c r="K2020" s="38"/>
      <c r="L2020" s="38"/>
      <c r="M2020" s="38"/>
    </row>
    <row r="2021">
      <c r="A2021" s="38"/>
      <c r="B2021" s="38"/>
      <c r="C2021" s="38"/>
      <c r="D2021" s="38"/>
      <c r="E2021" s="38"/>
      <c r="F2021" s="38"/>
      <c r="G2021" s="38"/>
      <c r="H2021" s="38"/>
      <c r="I2021" s="38"/>
      <c r="J2021" s="38"/>
      <c r="K2021" s="38"/>
      <c r="L2021" s="38"/>
      <c r="M2021" s="38"/>
    </row>
    <row r="2022">
      <c r="A2022" s="38"/>
      <c r="B2022" s="38"/>
      <c r="C2022" s="38"/>
      <c r="D2022" s="38"/>
      <c r="E2022" s="38"/>
      <c r="F2022" s="38"/>
      <c r="G2022" s="38"/>
      <c r="H2022" s="38"/>
      <c r="I2022" s="38"/>
      <c r="J2022" s="38"/>
      <c r="K2022" s="38"/>
      <c r="L2022" s="38"/>
      <c r="M2022" s="38"/>
    </row>
    <row r="2023">
      <c r="A2023" s="38"/>
      <c r="B2023" s="38"/>
      <c r="C2023" s="38"/>
      <c r="D2023" s="38"/>
      <c r="E2023" s="38"/>
      <c r="F2023" s="38"/>
      <c r="G2023" s="38"/>
      <c r="H2023" s="38"/>
      <c r="I2023" s="38"/>
      <c r="J2023" s="38"/>
      <c r="K2023" s="38"/>
      <c r="L2023" s="38"/>
      <c r="M2023" s="38"/>
    </row>
    <row r="2024">
      <c r="A2024" s="38"/>
      <c r="B2024" s="38"/>
      <c r="C2024" s="38"/>
      <c r="D2024" s="38"/>
      <c r="E2024" s="38"/>
      <c r="F2024" s="38"/>
      <c r="G2024" s="38"/>
      <c r="H2024" s="38"/>
      <c r="I2024" s="38"/>
      <c r="J2024" s="38"/>
      <c r="K2024" s="38"/>
      <c r="L2024" s="38"/>
      <c r="M2024" s="38"/>
    </row>
    <row r="2025">
      <c r="A2025" s="38"/>
      <c r="B2025" s="38"/>
      <c r="C2025" s="38"/>
      <c r="D2025" s="38"/>
      <c r="E2025" s="38"/>
      <c r="F2025" s="38"/>
      <c r="G2025" s="38"/>
      <c r="H2025" s="38"/>
      <c r="I2025" s="38"/>
      <c r="J2025" s="38"/>
      <c r="K2025" s="38"/>
      <c r="L2025" s="38"/>
      <c r="M2025" s="38"/>
    </row>
    <row r="2026">
      <c r="A2026" s="38"/>
      <c r="B2026" s="38"/>
      <c r="C2026" s="38"/>
      <c r="D2026" s="38"/>
      <c r="E2026" s="38"/>
      <c r="F2026" s="38"/>
      <c r="G2026" s="38"/>
      <c r="H2026" s="38"/>
      <c r="I2026" s="38"/>
      <c r="J2026" s="38"/>
      <c r="K2026" s="38"/>
      <c r="L2026" s="38"/>
      <c r="M2026" s="38"/>
    </row>
    <row r="2027">
      <c r="A2027" s="38"/>
      <c r="B2027" s="38"/>
      <c r="C2027" s="38"/>
      <c r="D2027" s="38"/>
      <c r="E2027" s="38"/>
      <c r="F2027" s="38"/>
      <c r="G2027" s="38"/>
      <c r="H2027" s="38"/>
      <c r="I2027" s="38"/>
      <c r="J2027" s="38"/>
      <c r="K2027" s="38"/>
      <c r="L2027" s="38"/>
      <c r="M2027" s="38"/>
    </row>
    <row r="2028">
      <c r="A2028" s="38"/>
      <c r="B2028" s="38"/>
      <c r="C2028" s="38"/>
      <c r="D2028" s="38"/>
      <c r="E2028" s="38"/>
      <c r="F2028" s="38"/>
      <c r="G2028" s="38"/>
      <c r="H2028" s="38"/>
      <c r="I2028" s="38"/>
      <c r="J2028" s="38"/>
      <c r="K2028" s="38"/>
      <c r="L2028" s="38"/>
      <c r="M2028" s="38"/>
    </row>
    <row r="2029">
      <c r="A2029" s="38"/>
      <c r="B2029" s="38"/>
      <c r="C2029" s="38"/>
      <c r="D2029" s="38"/>
      <c r="E2029" s="38"/>
      <c r="F2029" s="38"/>
      <c r="G2029" s="38"/>
      <c r="H2029" s="38"/>
      <c r="I2029" s="38"/>
      <c r="J2029" s="38"/>
      <c r="K2029" s="38"/>
      <c r="L2029" s="38"/>
      <c r="M2029" s="38"/>
    </row>
    <row r="2030">
      <c r="A2030" s="38"/>
      <c r="B2030" s="38"/>
      <c r="C2030" s="38"/>
      <c r="D2030" s="38"/>
      <c r="E2030" s="38"/>
      <c r="F2030" s="38"/>
      <c r="G2030" s="38"/>
      <c r="H2030" s="38"/>
      <c r="I2030" s="38"/>
      <c r="J2030" s="38"/>
      <c r="K2030" s="38"/>
      <c r="L2030" s="38"/>
      <c r="M2030" s="38"/>
    </row>
    <row r="2031">
      <c r="A2031" s="38"/>
      <c r="B2031" s="38"/>
      <c r="C2031" s="38"/>
      <c r="D2031" s="38"/>
      <c r="E2031" s="38"/>
      <c r="F2031" s="38"/>
      <c r="G2031" s="38"/>
      <c r="H2031" s="38"/>
      <c r="I2031" s="38"/>
      <c r="J2031" s="38"/>
      <c r="K2031" s="38"/>
      <c r="L2031" s="38"/>
      <c r="M2031" s="38"/>
    </row>
    <row r="2032">
      <c r="A2032" s="38"/>
      <c r="B2032" s="38"/>
      <c r="C2032" s="38"/>
      <c r="D2032" s="38"/>
      <c r="E2032" s="38"/>
      <c r="F2032" s="38"/>
      <c r="G2032" s="38"/>
      <c r="H2032" s="38"/>
      <c r="I2032" s="38"/>
      <c r="J2032" s="38"/>
      <c r="K2032" s="38"/>
      <c r="L2032" s="38"/>
      <c r="M2032" s="38"/>
    </row>
    <row r="2033">
      <c r="A2033" s="38"/>
      <c r="B2033" s="38"/>
      <c r="C2033" s="38"/>
      <c r="D2033" s="38"/>
      <c r="E2033" s="38"/>
      <c r="F2033" s="38"/>
      <c r="G2033" s="38"/>
      <c r="H2033" s="38"/>
      <c r="I2033" s="38"/>
      <c r="J2033" s="38"/>
      <c r="K2033" s="38"/>
      <c r="L2033" s="38"/>
      <c r="M2033" s="38"/>
    </row>
    <row r="2034">
      <c r="A2034" s="38"/>
      <c r="B2034" s="38"/>
      <c r="C2034" s="38"/>
      <c r="D2034" s="38"/>
      <c r="E2034" s="38"/>
      <c r="F2034" s="38"/>
      <c r="G2034" s="38"/>
      <c r="H2034" s="38"/>
      <c r="I2034" s="38"/>
      <c r="J2034" s="38"/>
      <c r="K2034" s="38"/>
      <c r="L2034" s="38"/>
      <c r="M2034" s="38"/>
    </row>
    <row r="2035">
      <c r="A2035" s="38"/>
      <c r="B2035" s="38"/>
      <c r="C2035" s="38"/>
      <c r="D2035" s="38"/>
      <c r="E2035" s="38"/>
      <c r="F2035" s="38"/>
      <c r="G2035" s="38"/>
      <c r="H2035" s="38"/>
      <c r="I2035" s="38"/>
      <c r="J2035" s="38"/>
      <c r="K2035" s="38"/>
      <c r="L2035" s="38"/>
      <c r="M2035" s="38"/>
    </row>
    <row r="2036">
      <c r="A2036" s="38"/>
      <c r="B2036" s="38"/>
      <c r="C2036" s="38"/>
      <c r="D2036" s="38"/>
      <c r="E2036" s="38"/>
      <c r="F2036" s="38"/>
      <c r="G2036" s="38"/>
      <c r="H2036" s="38"/>
      <c r="I2036" s="38"/>
      <c r="J2036" s="38"/>
      <c r="K2036" s="38"/>
      <c r="L2036" s="38"/>
      <c r="M2036" s="38"/>
    </row>
    <row r="2037">
      <c r="A2037" s="38"/>
      <c r="B2037" s="38"/>
      <c r="C2037" s="38"/>
      <c r="D2037" s="38"/>
      <c r="E2037" s="38"/>
      <c r="F2037" s="38"/>
      <c r="G2037" s="38"/>
      <c r="H2037" s="38"/>
      <c r="I2037" s="38"/>
      <c r="J2037" s="38"/>
      <c r="K2037" s="38"/>
      <c r="L2037" s="38"/>
      <c r="M2037" s="38"/>
    </row>
    <row r="2038">
      <c r="A2038" s="38"/>
      <c r="B2038" s="38"/>
      <c r="C2038" s="38"/>
      <c r="D2038" s="38"/>
      <c r="E2038" s="38"/>
      <c r="F2038" s="38"/>
      <c r="G2038" s="38"/>
      <c r="H2038" s="38"/>
      <c r="I2038" s="38"/>
      <c r="J2038" s="38"/>
      <c r="K2038" s="38"/>
      <c r="L2038" s="38"/>
      <c r="M2038" s="38"/>
    </row>
    <row r="2039">
      <c r="A2039" s="38"/>
      <c r="B2039" s="38"/>
      <c r="C2039" s="38"/>
      <c r="D2039" s="38"/>
      <c r="E2039" s="38"/>
      <c r="F2039" s="38"/>
      <c r="G2039" s="38"/>
      <c r="H2039" s="38"/>
      <c r="I2039" s="38"/>
      <c r="J2039" s="38"/>
      <c r="K2039" s="38"/>
      <c r="L2039" s="38"/>
      <c r="M2039" s="38"/>
    </row>
    <row r="2040">
      <c r="A2040" s="38"/>
      <c r="B2040" s="38"/>
      <c r="C2040" s="38"/>
      <c r="D2040" s="38"/>
      <c r="E2040" s="38"/>
      <c r="F2040" s="38"/>
      <c r="G2040" s="38"/>
      <c r="H2040" s="38"/>
      <c r="I2040" s="38"/>
      <c r="J2040" s="38"/>
      <c r="K2040" s="38"/>
      <c r="L2040" s="38"/>
      <c r="M2040" s="38"/>
    </row>
    <row r="2041">
      <c r="A2041" s="38"/>
      <c r="B2041" s="38"/>
      <c r="C2041" s="38"/>
      <c r="D2041" s="38"/>
      <c r="E2041" s="38"/>
      <c r="F2041" s="38"/>
      <c r="G2041" s="38"/>
      <c r="H2041" s="38"/>
      <c r="I2041" s="38"/>
      <c r="J2041" s="38"/>
      <c r="K2041" s="38"/>
      <c r="L2041" s="38"/>
      <c r="M2041" s="38"/>
    </row>
    <row r="2042">
      <c r="A2042" s="38"/>
      <c r="B2042" s="38"/>
      <c r="C2042" s="38"/>
      <c r="D2042" s="38"/>
      <c r="E2042" s="38"/>
      <c r="F2042" s="38"/>
      <c r="G2042" s="38"/>
      <c r="H2042" s="38"/>
      <c r="I2042" s="38"/>
      <c r="J2042" s="38"/>
      <c r="K2042" s="38"/>
      <c r="L2042" s="38"/>
      <c r="M2042" s="38"/>
    </row>
    <row r="2043">
      <c r="A2043" s="38"/>
      <c r="B2043" s="38"/>
      <c r="C2043" s="38"/>
      <c r="D2043" s="38"/>
      <c r="E2043" s="38"/>
      <c r="F2043" s="38"/>
      <c r="G2043" s="38"/>
      <c r="H2043" s="38"/>
      <c r="I2043" s="38"/>
      <c r="J2043" s="38"/>
      <c r="K2043" s="38"/>
      <c r="L2043" s="38"/>
      <c r="M2043" s="38"/>
    </row>
    <row r="2044">
      <c r="A2044" s="38"/>
      <c r="B2044" s="38"/>
      <c r="C2044" s="38"/>
      <c r="D2044" s="38"/>
      <c r="E2044" s="38"/>
      <c r="F2044" s="38"/>
      <c r="G2044" s="38"/>
      <c r="H2044" s="38"/>
      <c r="I2044" s="38"/>
      <c r="J2044" s="38"/>
      <c r="K2044" s="38"/>
      <c r="L2044" s="38"/>
      <c r="M2044" s="38"/>
    </row>
    <row r="2045">
      <c r="A2045" s="38"/>
      <c r="B2045" s="38"/>
      <c r="C2045" s="38"/>
      <c r="D2045" s="38"/>
      <c r="E2045" s="38"/>
      <c r="F2045" s="38"/>
      <c r="G2045" s="38"/>
      <c r="H2045" s="38"/>
      <c r="I2045" s="38"/>
      <c r="J2045" s="38"/>
      <c r="K2045" s="38"/>
      <c r="L2045" s="38"/>
      <c r="M2045" s="38"/>
    </row>
    <row r="2046">
      <c r="A2046" s="38"/>
      <c r="B2046" s="38"/>
      <c r="C2046" s="38"/>
      <c r="D2046" s="38"/>
      <c r="E2046" s="38"/>
      <c r="F2046" s="38"/>
      <c r="G2046" s="38"/>
      <c r="H2046" s="38"/>
      <c r="I2046" s="38"/>
      <c r="J2046" s="38"/>
      <c r="K2046" s="38"/>
      <c r="L2046" s="38"/>
      <c r="M2046" s="38"/>
    </row>
    <row r="2047">
      <c r="A2047" s="38"/>
      <c r="B2047" s="38"/>
      <c r="C2047" s="38"/>
      <c r="D2047" s="38"/>
      <c r="E2047" s="38"/>
      <c r="F2047" s="38"/>
      <c r="G2047" s="38"/>
      <c r="H2047" s="38"/>
      <c r="I2047" s="38"/>
      <c r="J2047" s="38"/>
      <c r="K2047" s="38"/>
      <c r="L2047" s="38"/>
      <c r="M2047" s="38"/>
    </row>
    <row r="2048">
      <c r="A2048" s="38"/>
      <c r="B2048" s="38"/>
      <c r="C2048" s="38"/>
      <c r="D2048" s="38"/>
      <c r="E2048" s="38"/>
      <c r="F2048" s="38"/>
      <c r="G2048" s="38"/>
      <c r="H2048" s="38"/>
      <c r="I2048" s="38"/>
      <c r="J2048" s="38"/>
      <c r="K2048" s="38"/>
      <c r="L2048" s="38"/>
      <c r="M2048" s="38"/>
    </row>
    <row r="2049">
      <c r="A2049" s="38"/>
      <c r="B2049" s="38"/>
      <c r="C2049" s="38"/>
      <c r="D2049" s="38"/>
      <c r="E2049" s="38"/>
      <c r="F2049" s="38"/>
      <c r="G2049" s="38"/>
      <c r="H2049" s="38"/>
      <c r="I2049" s="38"/>
      <c r="J2049" s="38"/>
      <c r="K2049" s="38"/>
      <c r="L2049" s="38"/>
      <c r="M2049" s="38"/>
    </row>
    <row r="2050">
      <c r="A2050" s="38"/>
      <c r="B2050" s="38"/>
      <c r="C2050" s="38"/>
      <c r="D2050" s="38"/>
      <c r="E2050" s="38"/>
      <c r="F2050" s="38"/>
      <c r="G2050" s="38"/>
      <c r="H2050" s="38"/>
      <c r="I2050" s="38"/>
      <c r="J2050" s="38"/>
      <c r="K2050" s="38"/>
      <c r="L2050" s="38"/>
      <c r="M2050" s="38"/>
    </row>
    <row r="2051">
      <c r="A2051" s="38"/>
      <c r="B2051" s="38"/>
      <c r="C2051" s="38"/>
      <c r="D2051" s="38"/>
      <c r="E2051" s="38"/>
      <c r="F2051" s="38"/>
      <c r="G2051" s="38"/>
      <c r="H2051" s="38"/>
      <c r="I2051" s="38"/>
      <c r="J2051" s="38"/>
      <c r="K2051" s="38"/>
      <c r="L2051" s="38"/>
      <c r="M2051" s="38"/>
    </row>
    <row r="2052">
      <c r="A2052" s="38"/>
      <c r="B2052" s="38"/>
      <c r="C2052" s="38"/>
      <c r="D2052" s="38"/>
      <c r="E2052" s="38"/>
      <c r="F2052" s="38"/>
      <c r="G2052" s="38"/>
      <c r="H2052" s="38"/>
      <c r="I2052" s="38"/>
      <c r="J2052" s="38"/>
      <c r="K2052" s="38"/>
      <c r="L2052" s="38"/>
      <c r="M2052" s="38"/>
    </row>
    <row r="2053">
      <c r="A2053" s="38"/>
      <c r="B2053" s="38"/>
      <c r="C2053" s="38"/>
      <c r="D2053" s="38"/>
      <c r="E2053" s="38"/>
      <c r="F2053" s="38"/>
      <c r="G2053" s="38"/>
      <c r="H2053" s="38"/>
      <c r="I2053" s="38"/>
      <c r="J2053" s="38"/>
      <c r="K2053" s="38"/>
      <c r="L2053" s="38"/>
      <c r="M2053" s="38"/>
    </row>
    <row r="2054">
      <c r="A2054" s="38"/>
      <c r="B2054" s="38"/>
      <c r="C2054" s="38"/>
      <c r="D2054" s="38"/>
      <c r="E2054" s="38"/>
      <c r="F2054" s="38"/>
      <c r="G2054" s="38"/>
      <c r="H2054" s="38"/>
      <c r="I2054" s="38"/>
      <c r="J2054" s="38"/>
      <c r="K2054" s="38"/>
      <c r="L2054" s="38"/>
      <c r="M2054" s="38"/>
    </row>
    <row r="2055">
      <c r="A2055" s="38"/>
      <c r="B2055" s="38"/>
      <c r="C2055" s="38"/>
      <c r="D2055" s="38"/>
      <c r="E2055" s="38"/>
      <c r="F2055" s="38"/>
      <c r="G2055" s="38"/>
      <c r="H2055" s="38"/>
      <c r="I2055" s="38"/>
      <c r="J2055" s="38"/>
      <c r="K2055" s="38"/>
      <c r="L2055" s="38"/>
      <c r="M2055" s="38"/>
    </row>
    <row r="2056">
      <c r="A2056" s="38"/>
      <c r="B2056" s="38"/>
      <c r="C2056" s="38"/>
      <c r="D2056" s="38"/>
      <c r="E2056" s="38"/>
      <c r="F2056" s="38"/>
      <c r="G2056" s="38"/>
      <c r="H2056" s="38"/>
      <c r="I2056" s="38"/>
      <c r="J2056" s="38"/>
      <c r="K2056" s="38"/>
      <c r="L2056" s="38"/>
      <c r="M2056" s="38"/>
    </row>
    <row r="2057">
      <c r="A2057" s="38"/>
      <c r="B2057" s="38"/>
      <c r="C2057" s="38"/>
      <c r="D2057" s="38"/>
      <c r="E2057" s="38"/>
      <c r="F2057" s="38"/>
      <c r="G2057" s="38"/>
      <c r="H2057" s="38"/>
      <c r="I2057" s="38"/>
      <c r="J2057" s="38"/>
      <c r="K2057" s="38"/>
      <c r="L2057" s="38"/>
      <c r="M2057" s="38"/>
    </row>
    <row r="2058">
      <c r="A2058" s="38"/>
      <c r="B2058" s="38"/>
      <c r="C2058" s="38"/>
      <c r="D2058" s="38"/>
      <c r="E2058" s="38"/>
      <c r="F2058" s="38"/>
      <c r="G2058" s="38"/>
      <c r="H2058" s="38"/>
      <c r="I2058" s="38"/>
      <c r="J2058" s="38"/>
      <c r="K2058" s="38"/>
      <c r="L2058" s="38"/>
      <c r="M2058" s="38"/>
    </row>
    <row r="2059">
      <c r="A2059" s="38"/>
      <c r="B2059" s="38"/>
      <c r="C2059" s="38"/>
      <c r="D2059" s="38"/>
      <c r="E2059" s="38"/>
      <c r="F2059" s="38"/>
      <c r="G2059" s="38"/>
      <c r="H2059" s="38"/>
      <c r="I2059" s="38"/>
      <c r="J2059" s="38"/>
      <c r="K2059" s="38"/>
      <c r="L2059" s="38"/>
      <c r="M2059" s="38"/>
    </row>
    <row r="2060">
      <c r="A2060" s="38"/>
      <c r="B2060" s="38"/>
      <c r="C2060" s="38"/>
      <c r="D2060" s="38"/>
      <c r="E2060" s="38"/>
      <c r="F2060" s="38"/>
      <c r="G2060" s="38"/>
      <c r="H2060" s="38"/>
      <c r="I2060" s="38"/>
      <c r="J2060" s="38"/>
      <c r="K2060" s="38"/>
      <c r="L2060" s="38"/>
      <c r="M2060" s="38"/>
    </row>
    <row r="2061">
      <c r="A2061" s="38"/>
      <c r="B2061" s="38"/>
      <c r="C2061" s="38"/>
      <c r="D2061" s="38"/>
      <c r="E2061" s="38"/>
      <c r="F2061" s="38"/>
      <c r="G2061" s="38"/>
      <c r="H2061" s="38"/>
      <c r="I2061" s="38"/>
      <c r="J2061" s="38"/>
      <c r="K2061" s="38"/>
      <c r="L2061" s="38"/>
      <c r="M2061" s="38"/>
    </row>
    <row r="2062">
      <c r="A2062" s="38"/>
      <c r="B2062" s="38"/>
      <c r="C2062" s="38"/>
      <c r="D2062" s="38"/>
      <c r="E2062" s="38"/>
      <c r="F2062" s="38"/>
      <c r="G2062" s="38"/>
      <c r="H2062" s="38"/>
      <c r="I2062" s="38"/>
      <c r="J2062" s="38"/>
      <c r="K2062" s="38"/>
      <c r="L2062" s="38"/>
      <c r="M2062" s="38"/>
    </row>
    <row r="2063">
      <c r="A2063" s="38"/>
      <c r="B2063" s="38"/>
      <c r="C2063" s="38"/>
      <c r="D2063" s="38"/>
      <c r="E2063" s="38"/>
      <c r="F2063" s="38"/>
      <c r="G2063" s="38"/>
      <c r="H2063" s="38"/>
      <c r="I2063" s="38"/>
      <c r="J2063" s="38"/>
      <c r="K2063" s="38"/>
      <c r="L2063" s="38"/>
      <c r="M2063" s="38"/>
    </row>
    <row r="2064">
      <c r="A2064" s="38"/>
      <c r="B2064" s="38"/>
      <c r="C2064" s="38"/>
      <c r="D2064" s="38"/>
      <c r="E2064" s="38"/>
      <c r="F2064" s="38"/>
      <c r="G2064" s="38"/>
      <c r="H2064" s="38"/>
      <c r="I2064" s="38"/>
      <c r="J2064" s="38"/>
      <c r="K2064" s="38"/>
      <c r="L2064" s="38"/>
      <c r="M2064" s="38"/>
    </row>
    <row r="2065">
      <c r="A2065" s="38"/>
      <c r="B2065" s="38"/>
      <c r="C2065" s="38"/>
      <c r="D2065" s="38"/>
      <c r="E2065" s="38"/>
      <c r="F2065" s="38"/>
      <c r="G2065" s="38"/>
      <c r="H2065" s="38"/>
      <c r="I2065" s="38"/>
      <c r="J2065" s="38"/>
      <c r="K2065" s="38"/>
      <c r="L2065" s="38"/>
      <c r="M2065" s="38"/>
    </row>
    <row r="2066">
      <c r="A2066" s="38"/>
      <c r="B2066" s="38"/>
      <c r="C2066" s="38"/>
      <c r="D2066" s="38"/>
      <c r="E2066" s="38"/>
      <c r="F2066" s="38"/>
      <c r="G2066" s="38"/>
      <c r="H2066" s="38"/>
      <c r="I2066" s="38"/>
      <c r="J2066" s="38"/>
      <c r="K2066" s="38"/>
      <c r="L2066" s="38"/>
      <c r="M2066" s="38"/>
    </row>
    <row r="2067">
      <c r="A2067" s="38"/>
      <c r="B2067" s="38"/>
      <c r="C2067" s="38"/>
      <c r="D2067" s="38"/>
      <c r="E2067" s="38"/>
      <c r="F2067" s="38"/>
      <c r="G2067" s="38"/>
      <c r="H2067" s="38"/>
      <c r="I2067" s="38"/>
      <c r="J2067" s="38"/>
      <c r="K2067" s="38"/>
      <c r="L2067" s="38"/>
      <c r="M2067" s="38"/>
    </row>
    <row r="2068">
      <c r="A2068" s="38"/>
      <c r="B2068" s="38"/>
      <c r="C2068" s="38"/>
      <c r="D2068" s="38"/>
      <c r="E2068" s="38"/>
      <c r="F2068" s="38"/>
      <c r="G2068" s="38"/>
      <c r="H2068" s="38"/>
      <c r="I2068" s="38"/>
      <c r="J2068" s="38"/>
      <c r="K2068" s="38"/>
      <c r="L2068" s="38"/>
      <c r="M2068" s="38"/>
    </row>
    <row r="2069">
      <c r="A2069" s="38"/>
      <c r="B2069" s="38"/>
      <c r="C2069" s="38"/>
      <c r="D2069" s="38"/>
      <c r="E2069" s="38"/>
      <c r="F2069" s="38"/>
      <c r="G2069" s="38"/>
      <c r="H2069" s="38"/>
      <c r="I2069" s="38"/>
      <c r="J2069" s="38"/>
      <c r="K2069" s="38"/>
      <c r="L2069" s="38"/>
      <c r="M2069" s="38"/>
    </row>
    <row r="2070">
      <c r="A2070" s="38"/>
      <c r="B2070" s="38"/>
      <c r="C2070" s="38"/>
      <c r="D2070" s="38"/>
      <c r="E2070" s="38"/>
      <c r="F2070" s="38"/>
      <c r="G2070" s="38"/>
      <c r="H2070" s="38"/>
      <c r="I2070" s="38"/>
      <c r="J2070" s="38"/>
      <c r="K2070" s="38"/>
      <c r="L2070" s="38"/>
      <c r="M2070" s="38"/>
    </row>
    <row r="2071">
      <c r="A2071" s="38"/>
      <c r="B2071" s="38"/>
      <c r="C2071" s="38"/>
      <c r="D2071" s="38"/>
      <c r="E2071" s="38"/>
      <c r="F2071" s="38"/>
      <c r="G2071" s="38"/>
      <c r="H2071" s="38"/>
      <c r="I2071" s="38"/>
      <c r="J2071" s="38"/>
      <c r="K2071" s="38"/>
      <c r="L2071" s="38"/>
      <c r="M2071" s="38"/>
    </row>
    <row r="2072">
      <c r="A2072" s="38"/>
      <c r="B2072" s="38"/>
      <c r="C2072" s="38"/>
      <c r="D2072" s="38"/>
      <c r="E2072" s="38"/>
      <c r="F2072" s="38"/>
      <c r="G2072" s="38"/>
      <c r="H2072" s="38"/>
      <c r="I2072" s="38"/>
      <c r="J2072" s="38"/>
      <c r="K2072" s="38"/>
      <c r="L2072" s="38"/>
      <c r="M2072" s="38"/>
    </row>
    <row r="2073">
      <c r="A2073" s="38"/>
      <c r="B2073" s="38"/>
      <c r="C2073" s="38"/>
      <c r="D2073" s="38"/>
      <c r="E2073" s="38"/>
      <c r="F2073" s="38"/>
      <c r="G2073" s="38"/>
      <c r="H2073" s="38"/>
      <c r="I2073" s="38"/>
      <c r="J2073" s="38"/>
      <c r="K2073" s="38"/>
      <c r="L2073" s="38"/>
      <c r="M2073" s="38"/>
    </row>
    <row r="2074">
      <c r="A2074" s="38"/>
      <c r="B2074" s="38"/>
      <c r="C2074" s="38"/>
      <c r="D2074" s="38"/>
      <c r="E2074" s="38"/>
      <c r="F2074" s="38"/>
      <c r="G2074" s="38"/>
      <c r="H2074" s="38"/>
      <c r="I2074" s="38"/>
      <c r="J2074" s="38"/>
      <c r="K2074" s="38"/>
      <c r="L2074" s="38"/>
      <c r="M2074" s="38"/>
    </row>
    <row r="2075">
      <c r="A2075" s="38"/>
      <c r="B2075" s="38"/>
      <c r="C2075" s="38"/>
      <c r="D2075" s="38"/>
      <c r="E2075" s="38"/>
      <c r="F2075" s="38"/>
      <c r="G2075" s="38"/>
      <c r="H2075" s="38"/>
      <c r="I2075" s="38"/>
      <c r="J2075" s="38"/>
      <c r="K2075" s="38"/>
      <c r="L2075" s="38"/>
      <c r="M2075" s="38"/>
    </row>
    <row r="2076">
      <c r="A2076" s="38"/>
      <c r="B2076" s="38"/>
      <c r="C2076" s="38"/>
      <c r="D2076" s="38"/>
      <c r="E2076" s="38"/>
      <c r="F2076" s="38"/>
      <c r="G2076" s="38"/>
      <c r="H2076" s="38"/>
      <c r="I2076" s="38"/>
      <c r="J2076" s="38"/>
      <c r="K2076" s="38"/>
      <c r="L2076" s="38"/>
      <c r="M2076" s="38"/>
    </row>
    <row r="2077">
      <c r="A2077" s="38"/>
      <c r="B2077" s="38"/>
      <c r="C2077" s="38"/>
      <c r="D2077" s="38"/>
      <c r="E2077" s="38"/>
      <c r="F2077" s="38"/>
      <c r="G2077" s="38"/>
      <c r="H2077" s="38"/>
      <c r="I2077" s="38"/>
      <c r="J2077" s="38"/>
      <c r="K2077" s="38"/>
      <c r="L2077" s="38"/>
      <c r="M2077" s="38"/>
    </row>
    <row r="2078">
      <c r="A2078" s="38"/>
      <c r="B2078" s="38"/>
      <c r="C2078" s="38"/>
      <c r="D2078" s="38"/>
      <c r="E2078" s="38"/>
      <c r="F2078" s="38"/>
      <c r="G2078" s="38"/>
      <c r="H2078" s="38"/>
      <c r="I2078" s="38"/>
      <c r="J2078" s="38"/>
      <c r="K2078" s="38"/>
      <c r="L2078" s="38"/>
      <c r="M2078" s="38"/>
    </row>
    <row r="2079">
      <c r="A2079" s="38"/>
      <c r="B2079" s="38"/>
      <c r="C2079" s="38"/>
      <c r="D2079" s="38"/>
      <c r="E2079" s="38"/>
      <c r="F2079" s="38"/>
      <c r="G2079" s="38"/>
      <c r="H2079" s="38"/>
      <c r="I2079" s="38"/>
      <c r="J2079" s="38"/>
      <c r="K2079" s="38"/>
      <c r="L2079" s="38"/>
      <c r="M2079" s="38"/>
    </row>
    <row r="2080">
      <c r="A2080" s="38"/>
      <c r="B2080" s="38"/>
      <c r="C2080" s="38"/>
      <c r="D2080" s="38"/>
      <c r="E2080" s="38"/>
      <c r="F2080" s="38"/>
      <c r="G2080" s="38"/>
      <c r="H2080" s="38"/>
      <c r="I2080" s="38"/>
      <c r="J2080" s="38"/>
      <c r="K2080" s="38"/>
      <c r="L2080" s="38"/>
      <c r="M2080" s="38"/>
    </row>
    <row r="2081">
      <c r="A2081" s="38"/>
      <c r="B2081" s="38"/>
      <c r="C2081" s="38"/>
      <c r="D2081" s="38"/>
      <c r="E2081" s="38"/>
      <c r="F2081" s="38"/>
      <c r="G2081" s="38"/>
      <c r="H2081" s="38"/>
      <c r="I2081" s="38"/>
      <c r="J2081" s="38"/>
      <c r="K2081" s="38"/>
      <c r="L2081" s="38"/>
      <c r="M2081" s="38"/>
    </row>
    <row r="2082">
      <c r="A2082" s="38"/>
      <c r="B2082" s="38"/>
      <c r="C2082" s="38"/>
      <c r="D2082" s="38"/>
      <c r="E2082" s="38"/>
      <c r="F2082" s="38"/>
      <c r="G2082" s="38"/>
      <c r="H2082" s="38"/>
      <c r="I2082" s="38"/>
      <c r="J2082" s="38"/>
      <c r="K2082" s="38"/>
      <c r="L2082" s="38"/>
      <c r="M2082" s="38"/>
    </row>
    <row r="2083">
      <c r="A2083" s="38"/>
      <c r="B2083" s="38"/>
      <c r="C2083" s="38"/>
      <c r="D2083" s="38"/>
      <c r="E2083" s="38"/>
      <c r="F2083" s="38"/>
      <c r="G2083" s="38"/>
      <c r="H2083" s="38"/>
      <c r="I2083" s="38"/>
      <c r="J2083" s="38"/>
      <c r="K2083" s="38"/>
      <c r="L2083" s="38"/>
      <c r="M2083" s="38"/>
    </row>
    <row r="2084">
      <c r="A2084" s="38"/>
      <c r="B2084" s="38"/>
      <c r="C2084" s="38"/>
      <c r="D2084" s="38"/>
      <c r="E2084" s="38"/>
      <c r="F2084" s="38"/>
      <c r="G2084" s="38"/>
      <c r="H2084" s="38"/>
      <c r="I2084" s="38"/>
      <c r="J2084" s="38"/>
      <c r="K2084" s="38"/>
      <c r="L2084" s="38"/>
      <c r="M2084" s="38"/>
    </row>
    <row r="2085">
      <c r="A2085" s="38"/>
      <c r="B2085" s="38"/>
      <c r="C2085" s="38"/>
      <c r="D2085" s="38"/>
      <c r="E2085" s="38"/>
      <c r="F2085" s="38"/>
      <c r="G2085" s="38"/>
      <c r="H2085" s="38"/>
      <c r="I2085" s="38"/>
      <c r="J2085" s="38"/>
      <c r="K2085" s="38"/>
      <c r="L2085" s="38"/>
      <c r="M2085" s="38"/>
    </row>
    <row r="2086">
      <c r="A2086" s="38"/>
      <c r="B2086" s="38"/>
      <c r="C2086" s="38"/>
      <c r="D2086" s="38"/>
      <c r="E2086" s="38"/>
      <c r="F2086" s="38"/>
      <c r="G2086" s="38"/>
      <c r="H2086" s="38"/>
      <c r="I2086" s="38"/>
      <c r="J2086" s="38"/>
      <c r="K2086" s="38"/>
      <c r="L2086" s="38"/>
      <c r="M2086" s="38"/>
    </row>
    <row r="2087">
      <c r="A2087" s="38"/>
      <c r="B2087" s="38"/>
      <c r="C2087" s="38"/>
      <c r="D2087" s="38"/>
      <c r="E2087" s="38"/>
      <c r="F2087" s="38"/>
      <c r="G2087" s="38"/>
      <c r="H2087" s="38"/>
      <c r="I2087" s="38"/>
      <c r="J2087" s="38"/>
      <c r="K2087" s="38"/>
      <c r="L2087" s="38"/>
      <c r="M2087" s="38"/>
    </row>
    <row r="2088">
      <c r="A2088" s="38"/>
      <c r="B2088" s="38"/>
      <c r="C2088" s="38"/>
      <c r="D2088" s="38"/>
      <c r="E2088" s="38"/>
      <c r="F2088" s="38"/>
      <c r="G2088" s="38"/>
      <c r="H2088" s="38"/>
      <c r="I2088" s="38"/>
      <c r="J2088" s="38"/>
      <c r="K2088" s="38"/>
      <c r="L2088" s="38"/>
      <c r="M2088" s="38"/>
    </row>
    <row r="2089">
      <c r="A2089" s="38"/>
      <c r="B2089" s="38"/>
      <c r="C2089" s="38"/>
      <c r="D2089" s="38"/>
      <c r="E2089" s="38"/>
      <c r="F2089" s="38"/>
      <c r="G2089" s="38"/>
      <c r="H2089" s="38"/>
      <c r="I2089" s="38"/>
      <c r="J2089" s="38"/>
      <c r="K2089" s="38"/>
      <c r="L2089" s="38"/>
      <c r="M2089" s="38"/>
    </row>
    <row r="2090">
      <c r="A2090" s="38"/>
      <c r="B2090" s="38"/>
      <c r="C2090" s="38"/>
      <c r="D2090" s="38"/>
      <c r="E2090" s="38"/>
      <c r="F2090" s="38"/>
      <c r="G2090" s="38"/>
      <c r="H2090" s="38"/>
      <c r="I2090" s="38"/>
      <c r="J2090" s="38"/>
      <c r="K2090" s="38"/>
      <c r="L2090" s="38"/>
      <c r="M2090" s="38"/>
    </row>
    <row r="2091">
      <c r="A2091" s="38"/>
      <c r="B2091" s="38"/>
      <c r="C2091" s="38"/>
      <c r="D2091" s="38"/>
      <c r="E2091" s="38"/>
      <c r="F2091" s="38"/>
      <c r="G2091" s="38"/>
      <c r="H2091" s="38"/>
      <c r="I2091" s="38"/>
      <c r="J2091" s="38"/>
      <c r="K2091" s="38"/>
      <c r="L2091" s="38"/>
      <c r="M2091" s="38"/>
    </row>
    <row r="2092">
      <c r="A2092" s="38"/>
      <c r="B2092" s="38"/>
      <c r="C2092" s="38"/>
      <c r="D2092" s="38"/>
      <c r="E2092" s="38"/>
      <c r="F2092" s="38"/>
      <c r="G2092" s="38"/>
      <c r="H2092" s="38"/>
      <c r="I2092" s="38"/>
      <c r="J2092" s="38"/>
      <c r="K2092" s="38"/>
      <c r="L2092" s="38"/>
      <c r="M2092" s="38"/>
    </row>
    <row r="2093">
      <c r="A2093" s="38"/>
      <c r="B2093" s="38"/>
      <c r="C2093" s="38"/>
      <c r="D2093" s="38"/>
      <c r="E2093" s="38"/>
      <c r="F2093" s="38"/>
      <c r="G2093" s="38"/>
      <c r="H2093" s="38"/>
      <c r="I2093" s="38"/>
      <c r="J2093" s="38"/>
      <c r="K2093" s="38"/>
      <c r="L2093" s="38"/>
      <c r="M2093" s="38"/>
    </row>
    <row r="2094">
      <c r="A2094" s="38"/>
      <c r="B2094" s="38"/>
      <c r="C2094" s="38"/>
      <c r="D2094" s="38"/>
      <c r="E2094" s="38"/>
      <c r="F2094" s="38"/>
      <c r="G2094" s="38"/>
      <c r="H2094" s="38"/>
      <c r="I2094" s="38"/>
      <c r="J2094" s="38"/>
      <c r="K2094" s="38"/>
      <c r="L2094" s="38"/>
      <c r="M2094" s="38"/>
    </row>
    <row r="2095">
      <c r="A2095" s="38"/>
      <c r="B2095" s="38"/>
      <c r="C2095" s="38"/>
      <c r="D2095" s="38"/>
      <c r="E2095" s="38"/>
      <c r="F2095" s="38"/>
      <c r="G2095" s="38"/>
      <c r="H2095" s="38"/>
      <c r="I2095" s="38"/>
      <c r="J2095" s="38"/>
      <c r="K2095" s="38"/>
      <c r="L2095" s="38"/>
      <c r="M2095" s="38"/>
    </row>
    <row r="2096">
      <c r="A2096" s="38"/>
      <c r="B2096" s="38"/>
      <c r="C2096" s="38"/>
      <c r="D2096" s="38"/>
      <c r="E2096" s="38"/>
      <c r="F2096" s="38"/>
      <c r="G2096" s="38"/>
      <c r="H2096" s="38"/>
      <c r="I2096" s="38"/>
      <c r="J2096" s="38"/>
      <c r="K2096" s="38"/>
      <c r="L2096" s="38"/>
      <c r="M2096" s="38"/>
    </row>
    <row r="2097">
      <c r="A2097" s="38"/>
      <c r="B2097" s="38"/>
      <c r="C2097" s="38"/>
      <c r="D2097" s="38"/>
      <c r="E2097" s="38"/>
      <c r="F2097" s="38"/>
      <c r="G2097" s="38"/>
      <c r="H2097" s="38"/>
      <c r="I2097" s="38"/>
      <c r="J2097" s="38"/>
      <c r="K2097" s="38"/>
      <c r="L2097" s="38"/>
      <c r="M2097" s="38"/>
    </row>
    <row r="2098">
      <c r="A2098" s="38"/>
      <c r="B2098" s="38"/>
      <c r="C2098" s="38"/>
      <c r="D2098" s="38"/>
      <c r="E2098" s="38"/>
      <c r="F2098" s="38"/>
      <c r="G2098" s="38"/>
      <c r="H2098" s="38"/>
      <c r="I2098" s="38"/>
      <c r="J2098" s="38"/>
      <c r="K2098" s="38"/>
      <c r="L2098" s="38"/>
      <c r="M2098" s="38"/>
    </row>
    <row r="2099">
      <c r="A2099" s="38"/>
      <c r="B2099" s="38"/>
      <c r="C2099" s="38"/>
      <c r="D2099" s="38"/>
      <c r="E2099" s="38"/>
      <c r="F2099" s="38"/>
      <c r="G2099" s="38"/>
      <c r="H2099" s="38"/>
      <c r="I2099" s="38"/>
      <c r="J2099" s="38"/>
      <c r="K2099" s="38"/>
      <c r="L2099" s="38"/>
      <c r="M2099" s="38"/>
    </row>
    <row r="2100">
      <c r="A2100" s="38"/>
      <c r="B2100" s="38"/>
      <c r="C2100" s="38"/>
      <c r="D2100" s="38"/>
      <c r="E2100" s="38"/>
      <c r="F2100" s="38"/>
      <c r="G2100" s="38"/>
      <c r="H2100" s="38"/>
      <c r="I2100" s="38"/>
      <c r="J2100" s="38"/>
      <c r="K2100" s="38"/>
      <c r="L2100" s="38"/>
      <c r="M2100" s="38"/>
    </row>
    <row r="2101">
      <c r="A2101" s="38"/>
      <c r="B2101" s="38"/>
      <c r="C2101" s="38"/>
      <c r="D2101" s="38"/>
      <c r="E2101" s="38"/>
      <c r="F2101" s="38"/>
      <c r="G2101" s="38"/>
      <c r="H2101" s="38"/>
      <c r="I2101" s="38"/>
      <c r="J2101" s="38"/>
      <c r="K2101" s="38"/>
      <c r="L2101" s="38"/>
      <c r="M2101" s="38"/>
    </row>
    <row r="2102">
      <c r="A2102" s="38"/>
      <c r="B2102" s="38"/>
      <c r="C2102" s="38"/>
      <c r="D2102" s="38"/>
      <c r="E2102" s="38"/>
      <c r="F2102" s="38"/>
      <c r="G2102" s="38"/>
      <c r="H2102" s="38"/>
      <c r="I2102" s="38"/>
      <c r="J2102" s="38"/>
      <c r="K2102" s="38"/>
      <c r="L2102" s="38"/>
      <c r="M2102" s="38"/>
    </row>
    <row r="2103">
      <c r="A2103" s="38"/>
      <c r="B2103" s="38"/>
      <c r="C2103" s="38"/>
      <c r="D2103" s="38"/>
      <c r="E2103" s="38"/>
      <c r="F2103" s="38"/>
      <c r="G2103" s="38"/>
      <c r="H2103" s="38"/>
      <c r="I2103" s="38"/>
      <c r="J2103" s="38"/>
      <c r="K2103" s="38"/>
      <c r="L2103" s="38"/>
      <c r="M2103" s="38"/>
    </row>
    <row r="2104">
      <c r="A2104" s="38"/>
      <c r="B2104" s="38"/>
      <c r="C2104" s="38"/>
      <c r="D2104" s="38"/>
      <c r="E2104" s="38"/>
      <c r="F2104" s="38"/>
      <c r="G2104" s="38"/>
      <c r="H2104" s="38"/>
      <c r="I2104" s="38"/>
      <c r="J2104" s="38"/>
      <c r="K2104" s="38"/>
      <c r="L2104" s="38"/>
      <c r="M2104" s="38"/>
    </row>
    <row r="2105">
      <c r="A2105" s="38"/>
      <c r="B2105" s="38"/>
      <c r="C2105" s="38"/>
      <c r="D2105" s="38"/>
      <c r="E2105" s="38"/>
      <c r="F2105" s="38"/>
      <c r="G2105" s="38"/>
      <c r="H2105" s="38"/>
      <c r="I2105" s="38"/>
      <c r="J2105" s="38"/>
      <c r="K2105" s="38"/>
      <c r="L2105" s="38"/>
      <c r="M2105" s="38"/>
    </row>
    <row r="2106">
      <c r="A2106" s="38"/>
      <c r="B2106" s="38"/>
      <c r="C2106" s="38"/>
      <c r="D2106" s="38"/>
      <c r="E2106" s="38"/>
      <c r="F2106" s="38"/>
      <c r="G2106" s="38"/>
      <c r="H2106" s="38"/>
      <c r="I2106" s="38"/>
      <c r="J2106" s="38"/>
      <c r="K2106" s="38"/>
      <c r="L2106" s="38"/>
      <c r="M2106" s="38"/>
    </row>
    <row r="2107">
      <c r="A2107" s="38"/>
      <c r="B2107" s="38"/>
      <c r="C2107" s="38"/>
      <c r="D2107" s="38"/>
      <c r="E2107" s="38"/>
      <c r="F2107" s="38"/>
      <c r="G2107" s="38"/>
      <c r="H2107" s="38"/>
      <c r="I2107" s="38"/>
      <c r="J2107" s="38"/>
      <c r="K2107" s="38"/>
      <c r="L2107" s="38"/>
      <c r="M2107" s="38"/>
    </row>
    <row r="2108">
      <c r="A2108" s="38"/>
      <c r="B2108" s="38"/>
      <c r="C2108" s="38"/>
      <c r="D2108" s="38"/>
      <c r="E2108" s="38"/>
      <c r="F2108" s="38"/>
      <c r="G2108" s="38"/>
      <c r="H2108" s="38"/>
      <c r="I2108" s="38"/>
      <c r="J2108" s="38"/>
      <c r="K2108" s="38"/>
      <c r="L2108" s="38"/>
      <c r="M2108" s="38"/>
    </row>
    <row r="2109">
      <c r="A2109" s="38"/>
      <c r="B2109" s="38"/>
      <c r="C2109" s="38"/>
      <c r="D2109" s="38"/>
      <c r="E2109" s="38"/>
      <c r="F2109" s="38"/>
      <c r="G2109" s="38"/>
      <c r="H2109" s="38"/>
      <c r="I2109" s="38"/>
      <c r="J2109" s="38"/>
      <c r="K2109" s="38"/>
      <c r="L2109" s="38"/>
      <c r="M2109" s="38"/>
    </row>
    <row r="2110">
      <c r="A2110" s="38"/>
      <c r="B2110" s="38"/>
      <c r="C2110" s="38"/>
      <c r="D2110" s="38"/>
      <c r="E2110" s="38"/>
      <c r="F2110" s="38"/>
      <c r="G2110" s="38"/>
      <c r="H2110" s="38"/>
      <c r="I2110" s="38"/>
      <c r="J2110" s="38"/>
      <c r="K2110" s="38"/>
      <c r="L2110" s="38"/>
      <c r="M2110" s="38"/>
    </row>
    <row r="2111">
      <c r="A2111" s="38"/>
      <c r="B2111" s="38"/>
      <c r="C2111" s="38"/>
      <c r="D2111" s="38"/>
      <c r="E2111" s="38"/>
      <c r="F2111" s="38"/>
      <c r="G2111" s="38"/>
      <c r="H2111" s="38"/>
      <c r="I2111" s="38"/>
      <c r="J2111" s="38"/>
      <c r="K2111" s="38"/>
      <c r="L2111" s="38"/>
      <c r="M2111" s="38"/>
    </row>
    <row r="2112">
      <c r="A2112" s="38"/>
      <c r="B2112" s="38"/>
      <c r="C2112" s="38"/>
      <c r="D2112" s="38"/>
      <c r="E2112" s="38"/>
      <c r="F2112" s="38"/>
      <c r="G2112" s="38"/>
      <c r="H2112" s="38"/>
      <c r="I2112" s="38"/>
      <c r="J2112" s="38"/>
      <c r="K2112" s="38"/>
      <c r="L2112" s="38"/>
      <c r="M2112" s="38"/>
    </row>
    <row r="2113">
      <c r="A2113" s="38"/>
      <c r="B2113" s="38"/>
      <c r="C2113" s="38"/>
      <c r="D2113" s="38"/>
      <c r="E2113" s="38"/>
      <c r="F2113" s="38"/>
      <c r="G2113" s="38"/>
      <c r="H2113" s="38"/>
      <c r="I2113" s="38"/>
      <c r="J2113" s="38"/>
      <c r="K2113" s="38"/>
      <c r="L2113" s="38"/>
      <c r="M2113" s="38"/>
    </row>
    <row r="2114">
      <c r="A2114" s="38"/>
      <c r="B2114" s="38"/>
      <c r="C2114" s="38"/>
      <c r="D2114" s="38"/>
      <c r="E2114" s="38"/>
      <c r="F2114" s="38"/>
      <c r="G2114" s="38"/>
      <c r="H2114" s="38"/>
      <c r="I2114" s="38"/>
      <c r="J2114" s="38"/>
      <c r="K2114" s="38"/>
      <c r="L2114" s="38"/>
      <c r="M2114" s="38"/>
    </row>
    <row r="2115">
      <c r="A2115" s="38"/>
      <c r="B2115" s="38"/>
      <c r="C2115" s="38"/>
      <c r="D2115" s="38"/>
      <c r="E2115" s="38"/>
      <c r="F2115" s="38"/>
      <c r="G2115" s="38"/>
      <c r="H2115" s="38"/>
      <c r="I2115" s="38"/>
      <c r="J2115" s="38"/>
      <c r="K2115" s="38"/>
      <c r="L2115" s="38"/>
      <c r="M2115" s="38"/>
    </row>
    <row r="2116">
      <c r="A2116" s="38"/>
      <c r="B2116" s="38"/>
      <c r="C2116" s="38"/>
      <c r="D2116" s="38"/>
      <c r="E2116" s="38"/>
      <c r="F2116" s="38"/>
      <c r="G2116" s="38"/>
      <c r="H2116" s="38"/>
      <c r="I2116" s="38"/>
      <c r="J2116" s="38"/>
      <c r="K2116" s="38"/>
      <c r="L2116" s="38"/>
      <c r="M2116" s="38"/>
    </row>
    <row r="2117">
      <c r="A2117" s="38"/>
      <c r="B2117" s="38"/>
      <c r="C2117" s="38"/>
      <c r="D2117" s="38"/>
      <c r="E2117" s="38"/>
      <c r="F2117" s="38"/>
      <c r="G2117" s="38"/>
      <c r="H2117" s="38"/>
      <c r="I2117" s="38"/>
      <c r="J2117" s="38"/>
      <c r="K2117" s="38"/>
      <c r="L2117" s="38"/>
      <c r="M2117" s="38"/>
    </row>
    <row r="2118">
      <c r="A2118" s="38"/>
      <c r="B2118" s="38"/>
      <c r="C2118" s="38"/>
      <c r="D2118" s="38"/>
      <c r="E2118" s="38"/>
      <c r="F2118" s="38"/>
      <c r="G2118" s="38"/>
      <c r="H2118" s="38"/>
      <c r="I2118" s="38"/>
      <c r="J2118" s="38"/>
      <c r="K2118" s="38"/>
      <c r="L2118" s="38"/>
      <c r="M2118" s="38"/>
    </row>
    <row r="2119">
      <c r="A2119" s="38"/>
      <c r="B2119" s="38"/>
      <c r="C2119" s="38"/>
      <c r="D2119" s="38"/>
      <c r="E2119" s="38"/>
      <c r="F2119" s="38"/>
      <c r="G2119" s="38"/>
      <c r="H2119" s="38"/>
      <c r="I2119" s="38"/>
      <c r="J2119" s="38"/>
      <c r="K2119" s="38"/>
      <c r="L2119" s="38"/>
      <c r="M2119" s="38"/>
    </row>
    <row r="2120">
      <c r="A2120" s="38"/>
      <c r="B2120" s="38"/>
      <c r="C2120" s="38"/>
      <c r="D2120" s="38"/>
      <c r="E2120" s="38"/>
      <c r="F2120" s="38"/>
      <c r="G2120" s="38"/>
      <c r="H2120" s="38"/>
      <c r="I2120" s="38"/>
      <c r="J2120" s="38"/>
      <c r="K2120" s="38"/>
      <c r="L2120" s="38"/>
      <c r="M2120" s="38"/>
    </row>
    <row r="2121">
      <c r="A2121" s="38"/>
      <c r="B2121" s="38"/>
      <c r="C2121" s="38"/>
      <c r="D2121" s="38"/>
      <c r="E2121" s="38"/>
      <c r="F2121" s="38"/>
      <c r="G2121" s="38"/>
      <c r="H2121" s="38"/>
      <c r="I2121" s="38"/>
      <c r="J2121" s="38"/>
      <c r="K2121" s="38"/>
      <c r="L2121" s="38"/>
      <c r="M2121" s="38"/>
    </row>
    <row r="2122">
      <c r="A2122" s="38"/>
      <c r="B2122" s="38"/>
      <c r="C2122" s="38"/>
      <c r="D2122" s="38"/>
      <c r="E2122" s="38"/>
      <c r="F2122" s="38"/>
      <c r="G2122" s="38"/>
      <c r="H2122" s="38"/>
      <c r="I2122" s="38"/>
      <c r="J2122" s="38"/>
      <c r="K2122" s="38"/>
      <c r="L2122" s="38"/>
      <c r="M2122" s="38"/>
    </row>
    <row r="2123">
      <c r="A2123" s="38"/>
      <c r="B2123" s="38"/>
      <c r="C2123" s="38"/>
      <c r="D2123" s="38"/>
      <c r="E2123" s="38"/>
      <c r="F2123" s="38"/>
      <c r="G2123" s="38"/>
      <c r="H2123" s="38"/>
      <c r="I2123" s="38"/>
      <c r="J2123" s="38"/>
      <c r="K2123" s="38"/>
      <c r="L2123" s="38"/>
      <c r="M2123" s="38"/>
    </row>
    <row r="2124">
      <c r="A2124" s="38"/>
      <c r="B2124" s="38"/>
      <c r="C2124" s="38"/>
      <c r="D2124" s="38"/>
      <c r="E2124" s="38"/>
      <c r="F2124" s="38"/>
      <c r="G2124" s="38"/>
      <c r="H2124" s="38"/>
      <c r="I2124" s="38"/>
      <c r="J2124" s="38"/>
      <c r="K2124" s="38"/>
      <c r="L2124" s="38"/>
      <c r="M2124" s="38"/>
    </row>
    <row r="2125">
      <c r="A2125" s="38"/>
      <c r="B2125" s="38"/>
      <c r="C2125" s="38"/>
      <c r="D2125" s="38"/>
      <c r="E2125" s="38"/>
      <c r="F2125" s="38"/>
      <c r="G2125" s="38"/>
      <c r="H2125" s="38"/>
      <c r="I2125" s="38"/>
      <c r="J2125" s="38"/>
      <c r="K2125" s="38"/>
      <c r="L2125" s="38"/>
      <c r="M2125" s="38"/>
    </row>
    <row r="2126">
      <c r="A2126" s="38"/>
      <c r="B2126" s="38"/>
      <c r="C2126" s="38"/>
      <c r="D2126" s="38"/>
      <c r="E2126" s="38"/>
      <c r="F2126" s="38"/>
      <c r="G2126" s="38"/>
      <c r="H2126" s="38"/>
      <c r="I2126" s="38"/>
      <c r="J2126" s="38"/>
      <c r="K2126" s="38"/>
      <c r="L2126" s="38"/>
      <c r="M2126" s="38"/>
    </row>
    <row r="2127">
      <c r="A2127" s="38"/>
      <c r="B2127" s="38"/>
      <c r="C2127" s="38"/>
      <c r="D2127" s="38"/>
      <c r="E2127" s="38"/>
      <c r="F2127" s="38"/>
      <c r="G2127" s="38"/>
      <c r="H2127" s="38"/>
      <c r="I2127" s="38"/>
      <c r="J2127" s="38"/>
      <c r="K2127" s="38"/>
      <c r="L2127" s="38"/>
      <c r="M2127" s="38"/>
    </row>
    <row r="2128">
      <c r="A2128" s="38"/>
      <c r="B2128" s="38"/>
      <c r="C2128" s="38"/>
      <c r="D2128" s="38"/>
      <c r="E2128" s="38"/>
      <c r="F2128" s="38"/>
      <c r="G2128" s="38"/>
      <c r="H2128" s="38"/>
      <c r="I2128" s="38"/>
      <c r="J2128" s="38"/>
      <c r="K2128" s="38"/>
      <c r="L2128" s="38"/>
      <c r="M2128" s="38"/>
    </row>
    <row r="2129">
      <c r="A2129" s="38"/>
      <c r="B2129" s="38"/>
      <c r="C2129" s="38"/>
      <c r="D2129" s="38"/>
      <c r="E2129" s="38"/>
      <c r="F2129" s="38"/>
      <c r="G2129" s="38"/>
      <c r="H2129" s="38"/>
      <c r="I2129" s="38"/>
      <c r="J2129" s="38"/>
      <c r="K2129" s="38"/>
      <c r="L2129" s="38"/>
      <c r="M2129" s="38"/>
    </row>
  </sheetData>
  <customSheetViews>
    <customSheetView guid="{994227CD-E44F-4508-8CD7-7D0C02486098}" filter="1" showAutoFilter="1">
      <autoFilter ref="$M$1:$M$2129">
        <filterColumn colId="0">
          <filters>
            <filter val="395"/>
            <filter val="435"/>
            <filter val="479"/>
            <filter val="436"/>
            <filter val="119"/>
            <filter val="399-402"/>
            <filter val="283"/>
            <filter val="403-404"/>
            <filter val="129"/>
            <filter val="171"/>
            <filter val="299"/>
            <filter val="134"/>
            <filter val="72"/>
            <filter val="463"/>
            <filter val="387"/>
            <filter val="388"/>
            <filter val="466"/>
            <filter val="82"/>
          </filters>
        </filterColumn>
      </autoFilter>
    </customSheetView>
  </customSheetView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11581</v>
      </c>
      <c r="B1" s="1" t="s">
        <v>910</v>
      </c>
      <c r="C1" s="1" t="s">
        <v>912</v>
      </c>
      <c r="D1" s="1" t="s">
        <v>11582</v>
      </c>
      <c r="E1" s="1" t="s">
        <v>11583</v>
      </c>
      <c r="F1" s="1" t="s">
        <v>11584</v>
      </c>
      <c r="G1" s="1" t="s">
        <v>11585</v>
      </c>
      <c r="H1" s="1" t="s">
        <v>10508</v>
      </c>
      <c r="I1" s="1" t="s">
        <v>11586</v>
      </c>
      <c r="J1" s="1" t="s">
        <v>11587</v>
      </c>
      <c r="K1" s="1" t="s">
        <v>11588</v>
      </c>
      <c r="L1" s="1" t="s">
        <v>11589</v>
      </c>
      <c r="M1" s="1" t="s">
        <v>11590</v>
      </c>
    </row>
    <row r="2">
      <c r="A2" s="2">
        <v>0.0</v>
      </c>
      <c r="B2" s="2" t="s">
        <v>3023</v>
      </c>
      <c r="C2" s="2" t="s">
        <v>9799</v>
      </c>
      <c r="D2" s="2" t="s">
        <v>11591</v>
      </c>
      <c r="E2" s="2" t="s">
        <v>11592</v>
      </c>
      <c r="F2" s="2" t="s">
        <v>11593</v>
      </c>
      <c r="H2" s="2">
        <v>360.0</v>
      </c>
      <c r="K2" s="2" t="s">
        <v>11594</v>
      </c>
      <c r="L2" s="2" t="s">
        <v>11594</v>
      </c>
      <c r="M2" s="2" t="s">
        <v>11595</v>
      </c>
    </row>
    <row r="3">
      <c r="A3" s="2">
        <v>1.0</v>
      </c>
      <c r="B3" s="2" t="s">
        <v>3023</v>
      </c>
      <c r="C3" s="2" t="s">
        <v>9799</v>
      </c>
      <c r="D3" s="2" t="s">
        <v>11591</v>
      </c>
      <c r="E3" s="2" t="s">
        <v>11592</v>
      </c>
      <c r="F3" s="2" t="s">
        <v>11593</v>
      </c>
      <c r="H3" s="2">
        <v>490.0</v>
      </c>
      <c r="K3" s="2" t="s">
        <v>11594</v>
      </c>
      <c r="L3" s="2" t="s">
        <v>11594</v>
      </c>
      <c r="M3" s="2" t="s">
        <v>11595</v>
      </c>
    </row>
    <row r="4">
      <c r="A4" s="2">
        <v>2.0</v>
      </c>
      <c r="B4" s="2" t="s">
        <v>3023</v>
      </c>
      <c r="C4" s="2" t="s">
        <v>9799</v>
      </c>
      <c r="D4" s="2" t="s">
        <v>11591</v>
      </c>
      <c r="E4" s="2" t="s">
        <v>11592</v>
      </c>
      <c r="F4" s="2" t="s">
        <v>11593</v>
      </c>
      <c r="H4" s="2">
        <v>540.0</v>
      </c>
      <c r="K4" s="2" t="s">
        <v>11594</v>
      </c>
      <c r="L4" s="2" t="s">
        <v>11594</v>
      </c>
      <c r="M4" s="2" t="s">
        <v>11595</v>
      </c>
    </row>
    <row r="5">
      <c r="A5" s="2">
        <v>3.0</v>
      </c>
      <c r="B5" s="2" t="s">
        <v>3023</v>
      </c>
      <c r="C5" s="2" t="s">
        <v>9799</v>
      </c>
      <c r="D5" s="2" t="s">
        <v>11591</v>
      </c>
      <c r="E5" s="2" t="s">
        <v>11592</v>
      </c>
      <c r="F5" s="2" t="s">
        <v>11596</v>
      </c>
      <c r="H5" s="2">
        <v>360.0</v>
      </c>
      <c r="K5" s="2" t="s">
        <v>11594</v>
      </c>
      <c r="L5" s="2" t="s">
        <v>11594</v>
      </c>
      <c r="M5" s="2" t="s">
        <v>11595</v>
      </c>
    </row>
    <row r="6">
      <c r="A6" s="2">
        <v>4.0</v>
      </c>
      <c r="B6" s="2" t="s">
        <v>3023</v>
      </c>
      <c r="C6" s="2" t="s">
        <v>9799</v>
      </c>
      <c r="D6" s="2" t="s">
        <v>11591</v>
      </c>
      <c r="E6" s="2" t="s">
        <v>11592</v>
      </c>
      <c r="F6" s="2" t="s">
        <v>11596</v>
      </c>
      <c r="H6" s="2">
        <v>490.0</v>
      </c>
      <c r="K6" s="2" t="s">
        <v>11594</v>
      </c>
      <c r="L6" s="2" t="s">
        <v>11594</v>
      </c>
      <c r="M6" s="2" t="s">
        <v>11595</v>
      </c>
    </row>
    <row r="7">
      <c r="A7" s="2">
        <v>5.0</v>
      </c>
      <c r="B7" s="2" t="s">
        <v>3023</v>
      </c>
      <c r="C7" s="2" t="s">
        <v>9799</v>
      </c>
      <c r="D7" s="2" t="s">
        <v>11591</v>
      </c>
      <c r="E7" s="2" t="s">
        <v>11592</v>
      </c>
      <c r="F7" s="2" t="s">
        <v>11596</v>
      </c>
      <c r="H7" s="2">
        <v>540.0</v>
      </c>
      <c r="K7" s="2" t="s">
        <v>11594</v>
      </c>
      <c r="L7" s="2" t="s">
        <v>11594</v>
      </c>
      <c r="M7" s="2" t="s">
        <v>11595</v>
      </c>
    </row>
    <row r="8">
      <c r="A8" s="2">
        <v>6.0</v>
      </c>
      <c r="B8" s="2" t="s">
        <v>3023</v>
      </c>
      <c r="C8" s="2" t="s">
        <v>9799</v>
      </c>
      <c r="D8" s="2" t="s">
        <v>11591</v>
      </c>
      <c r="E8" s="2" t="s">
        <v>11597</v>
      </c>
      <c r="F8" s="2" t="s">
        <v>11598</v>
      </c>
      <c r="H8" s="2">
        <v>340.0</v>
      </c>
      <c r="K8" s="2" t="s">
        <v>11594</v>
      </c>
      <c r="L8" s="2" t="s">
        <v>11599</v>
      </c>
      <c r="M8" s="2" t="s">
        <v>11600</v>
      </c>
    </row>
    <row r="9">
      <c r="A9" s="2">
        <v>7.0</v>
      </c>
      <c r="B9" s="2" t="s">
        <v>3023</v>
      </c>
      <c r="C9" s="2" t="s">
        <v>9799</v>
      </c>
      <c r="D9" s="2" t="s">
        <v>11591</v>
      </c>
      <c r="E9" s="2" t="s">
        <v>11597</v>
      </c>
      <c r="F9" s="2" t="s">
        <v>11598</v>
      </c>
      <c r="H9" s="2">
        <v>480.0</v>
      </c>
      <c r="K9" s="2" t="s">
        <v>11594</v>
      </c>
      <c r="L9" s="2" t="s">
        <v>11599</v>
      </c>
      <c r="M9" s="2" t="s">
        <v>11600</v>
      </c>
    </row>
    <row r="10">
      <c r="A10" s="2">
        <v>8.0</v>
      </c>
      <c r="B10" s="2" t="s">
        <v>3023</v>
      </c>
      <c r="C10" s="2" t="s">
        <v>9799</v>
      </c>
      <c r="D10" s="2" t="s">
        <v>11591</v>
      </c>
      <c r="E10" s="2" t="s">
        <v>11597</v>
      </c>
      <c r="F10" s="2" t="s">
        <v>11598</v>
      </c>
      <c r="H10" s="2">
        <v>520.0</v>
      </c>
      <c r="K10" s="2" t="s">
        <v>11594</v>
      </c>
      <c r="L10" s="2" t="s">
        <v>11599</v>
      </c>
      <c r="M10" s="2" t="s">
        <v>11600</v>
      </c>
    </row>
    <row r="11">
      <c r="A11" s="2">
        <v>9.0</v>
      </c>
      <c r="B11" s="2" t="s">
        <v>3023</v>
      </c>
      <c r="C11" s="2" t="s">
        <v>9799</v>
      </c>
      <c r="D11" s="2" t="s">
        <v>11591</v>
      </c>
      <c r="E11" s="2" t="s">
        <v>11601</v>
      </c>
      <c r="F11" s="2" t="s">
        <v>11602</v>
      </c>
      <c r="H11" s="2">
        <v>360.0</v>
      </c>
      <c r="K11" s="2" t="s">
        <v>11599</v>
      </c>
      <c r="L11" s="2" t="s">
        <v>11594</v>
      </c>
      <c r="M11" s="2" t="s">
        <v>11603</v>
      </c>
    </row>
    <row r="12">
      <c r="A12" s="2">
        <v>10.0</v>
      </c>
      <c r="B12" s="2" t="s">
        <v>3023</v>
      </c>
      <c r="C12" s="2" t="s">
        <v>9799</v>
      </c>
      <c r="D12" s="2" t="s">
        <v>11591</v>
      </c>
      <c r="E12" s="2" t="s">
        <v>11601</v>
      </c>
      <c r="F12" s="2" t="s">
        <v>11602</v>
      </c>
      <c r="H12" s="2">
        <v>490.0</v>
      </c>
      <c r="K12" s="2" t="s">
        <v>11599</v>
      </c>
      <c r="L12" s="2" t="s">
        <v>11594</v>
      </c>
      <c r="M12" s="2" t="s">
        <v>11603</v>
      </c>
    </row>
    <row r="13">
      <c r="A13" s="2">
        <v>11.0</v>
      </c>
      <c r="B13" s="2" t="s">
        <v>3023</v>
      </c>
      <c r="C13" s="2" t="s">
        <v>9799</v>
      </c>
      <c r="D13" s="2" t="s">
        <v>11591</v>
      </c>
      <c r="E13" s="2" t="s">
        <v>11601</v>
      </c>
      <c r="F13" s="2" t="s">
        <v>11602</v>
      </c>
      <c r="H13" s="2">
        <v>530.0</v>
      </c>
      <c r="K13" s="2" t="s">
        <v>11599</v>
      </c>
      <c r="L13" s="2" t="s">
        <v>11594</v>
      </c>
      <c r="M13" s="2" t="s">
        <v>11603</v>
      </c>
    </row>
    <row r="14">
      <c r="A14" s="2">
        <v>12.0</v>
      </c>
      <c r="B14" s="2" t="s">
        <v>3023</v>
      </c>
      <c r="C14" s="2" t="s">
        <v>9799</v>
      </c>
      <c r="D14" s="2" t="s">
        <v>11591</v>
      </c>
      <c r="E14" s="2" t="s">
        <v>11601</v>
      </c>
      <c r="F14" s="2" t="s">
        <v>11602</v>
      </c>
      <c r="H14" s="2">
        <v>538.0</v>
      </c>
      <c r="K14" s="2" t="s">
        <v>11599</v>
      </c>
      <c r="L14" s="2" t="s">
        <v>11594</v>
      </c>
      <c r="M14" s="2" t="s">
        <v>11603</v>
      </c>
    </row>
    <row r="15">
      <c r="A15" s="2">
        <v>13.0</v>
      </c>
      <c r="B15" s="2" t="s">
        <v>3023</v>
      </c>
      <c r="C15" s="2" t="s">
        <v>9799</v>
      </c>
      <c r="D15" s="2" t="s">
        <v>11591</v>
      </c>
      <c r="E15" s="2" t="s">
        <v>11601</v>
      </c>
      <c r="F15" s="2" t="s">
        <v>11602</v>
      </c>
      <c r="H15" s="2">
        <v>580.0</v>
      </c>
      <c r="K15" s="2" t="s">
        <v>11599</v>
      </c>
      <c r="L15" s="2" t="s">
        <v>11594</v>
      </c>
      <c r="M15" s="2" t="s">
        <v>11603</v>
      </c>
    </row>
    <row r="16">
      <c r="A16" s="2">
        <v>14.0</v>
      </c>
      <c r="B16" s="2" t="s">
        <v>3023</v>
      </c>
      <c r="C16" s="2" t="s">
        <v>9799</v>
      </c>
      <c r="D16" s="2" t="s">
        <v>11591</v>
      </c>
      <c r="E16" s="2" t="s">
        <v>11601</v>
      </c>
      <c r="F16" s="2" t="s">
        <v>11604</v>
      </c>
      <c r="H16" s="2">
        <v>370.0</v>
      </c>
      <c r="K16" s="2" t="s">
        <v>11599</v>
      </c>
      <c r="L16" s="2" t="s">
        <v>11594</v>
      </c>
      <c r="M16" s="2" t="s">
        <v>11605</v>
      </c>
    </row>
    <row r="17">
      <c r="A17" s="2">
        <v>15.0</v>
      </c>
      <c r="B17" s="2" t="s">
        <v>3023</v>
      </c>
      <c r="C17" s="2" t="s">
        <v>9799</v>
      </c>
      <c r="D17" s="2" t="s">
        <v>11591</v>
      </c>
      <c r="E17" s="2" t="s">
        <v>11601</v>
      </c>
      <c r="F17" s="2" t="s">
        <v>11604</v>
      </c>
      <c r="H17" s="2">
        <v>532.0</v>
      </c>
      <c r="K17" s="2" t="s">
        <v>11599</v>
      </c>
      <c r="L17" s="2" t="s">
        <v>11594</v>
      </c>
      <c r="M17" s="2" t="s">
        <v>11605</v>
      </c>
    </row>
    <row r="18">
      <c r="A18" s="2">
        <v>16.0</v>
      </c>
      <c r="B18" s="2" t="s">
        <v>3023</v>
      </c>
      <c r="C18" s="2" t="s">
        <v>9799</v>
      </c>
      <c r="D18" s="2" t="s">
        <v>11591</v>
      </c>
      <c r="E18" s="2" t="s">
        <v>11601</v>
      </c>
      <c r="F18" s="2" t="s">
        <v>11606</v>
      </c>
      <c r="H18" s="2">
        <v>360.0</v>
      </c>
      <c r="K18" s="2" t="s">
        <v>11599</v>
      </c>
      <c r="L18" s="2" t="s">
        <v>11594</v>
      </c>
      <c r="M18" s="2" t="s">
        <v>11607</v>
      </c>
    </row>
    <row r="19">
      <c r="A19" s="2">
        <v>17.0</v>
      </c>
      <c r="B19" s="2" t="s">
        <v>3023</v>
      </c>
      <c r="C19" s="2" t="s">
        <v>9799</v>
      </c>
      <c r="D19" s="2" t="s">
        <v>11591</v>
      </c>
      <c r="E19" s="2" t="s">
        <v>11601</v>
      </c>
      <c r="F19" s="2" t="s">
        <v>11606</v>
      </c>
      <c r="H19" s="2">
        <v>520.0</v>
      </c>
      <c r="K19" s="2" t="s">
        <v>11599</v>
      </c>
      <c r="L19" s="2" t="s">
        <v>11594</v>
      </c>
      <c r="M19" s="2" t="s">
        <v>11607</v>
      </c>
    </row>
    <row r="20">
      <c r="A20" s="2">
        <v>18.0</v>
      </c>
      <c r="B20" s="2" t="s">
        <v>3023</v>
      </c>
      <c r="C20" s="2" t="s">
        <v>11608</v>
      </c>
      <c r="D20" s="2" t="s">
        <v>11609</v>
      </c>
      <c r="E20" s="2" t="s">
        <v>11610</v>
      </c>
      <c r="F20" s="2" t="s">
        <v>11611</v>
      </c>
      <c r="H20" s="2">
        <v>348.0</v>
      </c>
      <c r="M20" s="2" t="s">
        <v>11612</v>
      </c>
    </row>
    <row r="21">
      <c r="A21" s="2">
        <v>19.0</v>
      </c>
      <c r="B21" s="2" t="s">
        <v>3023</v>
      </c>
      <c r="C21" s="2" t="s">
        <v>11608</v>
      </c>
      <c r="D21" s="2" t="s">
        <v>11609</v>
      </c>
      <c r="E21" s="2" t="s">
        <v>11610</v>
      </c>
      <c r="F21" s="2" t="s">
        <v>11611</v>
      </c>
      <c r="H21" s="2">
        <v>434.0</v>
      </c>
      <c r="M21" s="2" t="s">
        <v>11612</v>
      </c>
    </row>
    <row r="22">
      <c r="A22" s="2">
        <v>20.0</v>
      </c>
      <c r="B22" s="2" t="s">
        <v>3023</v>
      </c>
      <c r="C22" s="2" t="s">
        <v>11608</v>
      </c>
      <c r="D22" s="2" t="s">
        <v>11609</v>
      </c>
      <c r="E22" s="2" t="s">
        <v>11610</v>
      </c>
      <c r="F22" s="2" t="s">
        <v>11611</v>
      </c>
      <c r="H22" s="2">
        <v>525.0</v>
      </c>
      <c r="M22" s="2" t="s">
        <v>11612</v>
      </c>
    </row>
    <row r="23">
      <c r="A23" s="2">
        <v>21.0</v>
      </c>
      <c r="B23" s="2" t="s">
        <v>3023</v>
      </c>
      <c r="C23" s="2" t="s">
        <v>11608</v>
      </c>
      <c r="D23" s="2" t="s">
        <v>11609</v>
      </c>
      <c r="E23" s="2" t="s">
        <v>11610</v>
      </c>
      <c r="F23" s="2" t="s">
        <v>11611</v>
      </c>
      <c r="H23" s="2">
        <v>608.0</v>
      </c>
      <c r="M23" s="2" t="s">
        <v>11612</v>
      </c>
    </row>
    <row r="24">
      <c r="A24" s="2">
        <v>22.0</v>
      </c>
      <c r="B24" s="2" t="s">
        <v>3023</v>
      </c>
      <c r="C24" s="2" t="s">
        <v>3025</v>
      </c>
      <c r="D24" s="2" t="s">
        <v>11613</v>
      </c>
      <c r="E24" s="2" t="s">
        <v>11614</v>
      </c>
      <c r="F24" s="2" t="s">
        <v>11615</v>
      </c>
      <c r="H24" s="2">
        <v>365.0</v>
      </c>
      <c r="K24" s="2" t="s">
        <v>11594</v>
      </c>
      <c r="L24" s="2" t="s">
        <v>11599</v>
      </c>
      <c r="M24" s="2" t="s">
        <v>11616</v>
      </c>
    </row>
    <row r="25">
      <c r="A25" s="2">
        <v>23.0</v>
      </c>
      <c r="B25" s="2" t="s">
        <v>3023</v>
      </c>
      <c r="C25" s="2" t="s">
        <v>3025</v>
      </c>
      <c r="D25" s="2" t="s">
        <v>11613</v>
      </c>
      <c r="E25" s="2" t="s">
        <v>11614</v>
      </c>
      <c r="F25" s="2" t="s">
        <v>11615</v>
      </c>
      <c r="H25" s="2">
        <v>505.0</v>
      </c>
      <c r="K25" s="2" t="s">
        <v>11594</v>
      </c>
      <c r="L25" s="2" t="s">
        <v>11599</v>
      </c>
      <c r="M25" s="2" t="s">
        <v>11616</v>
      </c>
    </row>
    <row r="26">
      <c r="A26" s="2">
        <v>24.0</v>
      </c>
      <c r="B26" s="2" t="s">
        <v>3023</v>
      </c>
      <c r="C26" s="2" t="s">
        <v>3025</v>
      </c>
      <c r="D26" s="2" t="s">
        <v>11617</v>
      </c>
      <c r="E26" s="2" t="s">
        <v>11618</v>
      </c>
      <c r="F26" s="2" t="s">
        <v>11619</v>
      </c>
      <c r="H26" s="2">
        <v>348.0</v>
      </c>
      <c r="K26" s="2" t="s">
        <v>11594</v>
      </c>
      <c r="L26" s="2" t="s">
        <v>11594</v>
      </c>
      <c r="M26" s="2" t="s">
        <v>11620</v>
      </c>
    </row>
    <row r="27">
      <c r="A27" s="2">
        <v>25.0</v>
      </c>
      <c r="B27" s="2" t="s">
        <v>3023</v>
      </c>
      <c r="C27" s="2" t="s">
        <v>3025</v>
      </c>
      <c r="D27" s="2" t="s">
        <v>11617</v>
      </c>
      <c r="E27" s="2" t="s">
        <v>11618</v>
      </c>
      <c r="F27" s="2" t="s">
        <v>11619</v>
      </c>
      <c r="H27" s="2">
        <v>430.0</v>
      </c>
      <c r="K27" s="2" t="s">
        <v>11594</v>
      </c>
      <c r="L27" s="2" t="s">
        <v>11594</v>
      </c>
      <c r="M27" s="2" t="s">
        <v>11620</v>
      </c>
    </row>
    <row r="28">
      <c r="A28" s="2">
        <v>26.0</v>
      </c>
      <c r="B28" s="2" t="s">
        <v>3023</v>
      </c>
      <c r="C28" s="2" t="s">
        <v>3025</v>
      </c>
      <c r="D28" s="2" t="s">
        <v>11617</v>
      </c>
      <c r="E28" s="2" t="s">
        <v>11618</v>
      </c>
      <c r="F28" s="2" t="s">
        <v>11619</v>
      </c>
      <c r="H28" s="2">
        <v>500.0</v>
      </c>
      <c r="K28" s="2" t="s">
        <v>11594</v>
      </c>
      <c r="L28" s="2" t="s">
        <v>11594</v>
      </c>
      <c r="M28" s="2" t="s">
        <v>11620</v>
      </c>
    </row>
    <row r="29">
      <c r="A29" s="2">
        <v>27.0</v>
      </c>
      <c r="B29" s="2" t="s">
        <v>3023</v>
      </c>
      <c r="C29" s="2" t="s">
        <v>3025</v>
      </c>
      <c r="D29" s="2" t="s">
        <v>11617</v>
      </c>
      <c r="E29" s="2" t="s">
        <v>11618</v>
      </c>
      <c r="F29" s="2" t="s">
        <v>11619</v>
      </c>
      <c r="H29" s="2">
        <v>620.0</v>
      </c>
      <c r="K29" s="2" t="s">
        <v>11594</v>
      </c>
      <c r="L29" s="2" t="s">
        <v>11594</v>
      </c>
      <c r="M29" s="2" t="s">
        <v>11620</v>
      </c>
    </row>
    <row r="30">
      <c r="A30" s="2">
        <v>28.0</v>
      </c>
      <c r="B30" s="2" t="s">
        <v>3023</v>
      </c>
      <c r="C30" s="2" t="s">
        <v>3025</v>
      </c>
      <c r="D30" s="2" t="s">
        <v>11617</v>
      </c>
      <c r="E30" s="2" t="s">
        <v>11618</v>
      </c>
      <c r="F30" s="2" t="s">
        <v>11621</v>
      </c>
      <c r="H30" s="2">
        <v>348.0</v>
      </c>
      <c r="K30" s="2" t="s">
        <v>11594</v>
      </c>
      <c r="L30" s="2" t="s">
        <v>11594</v>
      </c>
      <c r="M30" s="2" t="s">
        <v>11620</v>
      </c>
    </row>
    <row r="31">
      <c r="A31" s="2">
        <v>29.0</v>
      </c>
      <c r="B31" s="2" t="s">
        <v>3023</v>
      </c>
      <c r="C31" s="2" t="s">
        <v>3025</v>
      </c>
      <c r="D31" s="2" t="s">
        <v>11617</v>
      </c>
      <c r="E31" s="2" t="s">
        <v>11618</v>
      </c>
      <c r="F31" s="2" t="s">
        <v>11621</v>
      </c>
      <c r="H31" s="2">
        <v>430.0</v>
      </c>
      <c r="K31" s="2" t="s">
        <v>11594</v>
      </c>
      <c r="L31" s="2" t="s">
        <v>11594</v>
      </c>
      <c r="M31" s="2" t="s">
        <v>11620</v>
      </c>
    </row>
    <row r="32">
      <c r="A32" s="2">
        <v>30.0</v>
      </c>
      <c r="B32" s="2" t="s">
        <v>3023</v>
      </c>
      <c r="C32" s="2" t="s">
        <v>3025</v>
      </c>
      <c r="D32" s="2" t="s">
        <v>11617</v>
      </c>
      <c r="E32" s="2" t="s">
        <v>11618</v>
      </c>
      <c r="F32" s="2" t="s">
        <v>11621</v>
      </c>
      <c r="H32" s="2">
        <v>500.0</v>
      </c>
      <c r="K32" s="2" t="s">
        <v>11594</v>
      </c>
      <c r="L32" s="2" t="s">
        <v>11594</v>
      </c>
      <c r="M32" s="2" t="s">
        <v>11620</v>
      </c>
    </row>
    <row r="33">
      <c r="A33" s="2">
        <v>31.0</v>
      </c>
      <c r="B33" s="2" t="s">
        <v>3023</v>
      </c>
      <c r="C33" s="2" t="s">
        <v>3025</v>
      </c>
      <c r="D33" s="2" t="s">
        <v>11617</v>
      </c>
      <c r="E33" s="2" t="s">
        <v>11618</v>
      </c>
      <c r="F33" s="2" t="s">
        <v>11621</v>
      </c>
      <c r="H33" s="2">
        <v>620.0</v>
      </c>
      <c r="K33" s="2" t="s">
        <v>11594</v>
      </c>
      <c r="L33" s="2" t="s">
        <v>11594</v>
      </c>
      <c r="M33" s="2" t="s">
        <v>11620</v>
      </c>
    </row>
    <row r="34">
      <c r="A34" s="2">
        <v>32.0</v>
      </c>
      <c r="B34" s="2" t="s">
        <v>3023</v>
      </c>
      <c r="C34" s="2" t="s">
        <v>3025</v>
      </c>
      <c r="D34" s="2" t="s">
        <v>11617</v>
      </c>
      <c r="E34" s="2" t="s">
        <v>11622</v>
      </c>
      <c r="F34" s="2" t="s">
        <v>11623</v>
      </c>
      <c r="H34" s="2">
        <v>360.0</v>
      </c>
      <c r="K34" s="2" t="s">
        <v>11599</v>
      </c>
      <c r="L34" s="2" t="s">
        <v>11594</v>
      </c>
      <c r="M34" s="2" t="s">
        <v>11624</v>
      </c>
    </row>
    <row r="35">
      <c r="A35" s="2">
        <v>33.0</v>
      </c>
      <c r="B35" s="2" t="s">
        <v>3023</v>
      </c>
      <c r="C35" s="2" t="s">
        <v>3025</v>
      </c>
      <c r="D35" s="2" t="s">
        <v>11617</v>
      </c>
      <c r="E35" s="2" t="s">
        <v>11622</v>
      </c>
      <c r="F35" s="2" t="s">
        <v>11623</v>
      </c>
      <c r="H35" s="2">
        <v>520.0</v>
      </c>
      <c r="K35" s="2" t="s">
        <v>11599</v>
      </c>
      <c r="L35" s="2" t="s">
        <v>11594</v>
      </c>
      <c r="M35" s="2" t="s">
        <v>11625</v>
      </c>
    </row>
    <row r="36">
      <c r="A36" s="2">
        <v>34.0</v>
      </c>
      <c r="B36" s="2" t="s">
        <v>3023</v>
      </c>
      <c r="C36" s="2" t="s">
        <v>3025</v>
      </c>
      <c r="D36" s="2" t="s">
        <v>11617</v>
      </c>
      <c r="E36" s="2" t="s">
        <v>11622</v>
      </c>
      <c r="F36" s="2" t="s">
        <v>11623</v>
      </c>
      <c r="H36" s="2">
        <v>420.0</v>
      </c>
      <c r="K36" s="2" t="s">
        <v>11599</v>
      </c>
      <c r="L36" s="2" t="s">
        <v>11594</v>
      </c>
      <c r="M36" s="2" t="s">
        <v>11625</v>
      </c>
    </row>
    <row r="37">
      <c r="A37" s="2">
        <v>35.0</v>
      </c>
      <c r="B37" s="2" t="s">
        <v>3023</v>
      </c>
      <c r="C37" s="2" t="s">
        <v>3025</v>
      </c>
      <c r="D37" s="2" t="s">
        <v>11617</v>
      </c>
      <c r="E37" s="2" t="s">
        <v>11626</v>
      </c>
      <c r="F37" s="2" t="s">
        <v>11627</v>
      </c>
      <c r="H37" s="2">
        <v>400.0</v>
      </c>
      <c r="K37" s="2" t="s">
        <v>11594</v>
      </c>
      <c r="L37" s="2" t="s">
        <v>11599</v>
      </c>
      <c r="M37" s="2" t="s">
        <v>11628</v>
      </c>
    </row>
    <row r="38">
      <c r="A38" s="2">
        <v>36.0</v>
      </c>
      <c r="B38" s="2" t="s">
        <v>3023</v>
      </c>
      <c r="C38" s="2" t="s">
        <v>3025</v>
      </c>
      <c r="D38" s="2" t="s">
        <v>11617</v>
      </c>
      <c r="E38" s="2" t="s">
        <v>11626</v>
      </c>
      <c r="F38" s="2" t="s">
        <v>11627</v>
      </c>
      <c r="H38" s="2">
        <v>560.0</v>
      </c>
      <c r="K38" s="2" t="s">
        <v>11594</v>
      </c>
      <c r="L38" s="2" t="s">
        <v>11599</v>
      </c>
      <c r="M38" s="2" t="s">
        <v>11628</v>
      </c>
    </row>
    <row r="39">
      <c r="A39" s="2">
        <v>37.0</v>
      </c>
      <c r="B39" s="2" t="s">
        <v>3023</v>
      </c>
      <c r="C39" s="2" t="s">
        <v>3025</v>
      </c>
      <c r="D39" s="2" t="s">
        <v>11617</v>
      </c>
      <c r="E39" s="2" t="s">
        <v>11626</v>
      </c>
      <c r="F39" s="2" t="s">
        <v>11629</v>
      </c>
      <c r="H39" s="2">
        <v>425.0</v>
      </c>
      <c r="K39" s="2" t="s">
        <v>11594</v>
      </c>
      <c r="L39" s="2" t="s">
        <v>11599</v>
      </c>
      <c r="M39" s="2" t="s">
        <v>11628</v>
      </c>
    </row>
    <row r="40">
      <c r="A40" s="2">
        <v>38.0</v>
      </c>
      <c r="B40" s="2" t="s">
        <v>3023</v>
      </c>
      <c r="C40" s="2" t="s">
        <v>3025</v>
      </c>
      <c r="D40" s="2" t="s">
        <v>11617</v>
      </c>
      <c r="E40" s="2" t="s">
        <v>11626</v>
      </c>
      <c r="F40" s="2" t="s">
        <v>11629</v>
      </c>
      <c r="H40" s="2">
        <v>560.0</v>
      </c>
      <c r="K40" s="2" t="s">
        <v>11594</v>
      </c>
      <c r="L40" s="2" t="s">
        <v>11599</v>
      </c>
      <c r="M40" s="2" t="s">
        <v>11628</v>
      </c>
    </row>
    <row r="41">
      <c r="A41" s="2">
        <v>39.0</v>
      </c>
      <c r="B41" s="2" t="s">
        <v>3023</v>
      </c>
      <c r="C41" s="2" t="s">
        <v>3025</v>
      </c>
      <c r="D41" s="2" t="s">
        <v>11617</v>
      </c>
      <c r="E41" s="2" t="s">
        <v>11626</v>
      </c>
      <c r="F41" s="2" t="s">
        <v>11630</v>
      </c>
      <c r="H41" s="2">
        <v>400.0</v>
      </c>
      <c r="K41" s="2" t="s">
        <v>11594</v>
      </c>
      <c r="L41" s="2" t="s">
        <v>11599</v>
      </c>
      <c r="M41" s="2" t="s">
        <v>11628</v>
      </c>
    </row>
    <row r="42">
      <c r="A42" s="2">
        <v>40.0</v>
      </c>
      <c r="B42" s="2" t="s">
        <v>3023</v>
      </c>
      <c r="C42" s="2" t="s">
        <v>3025</v>
      </c>
      <c r="D42" s="2" t="s">
        <v>11617</v>
      </c>
      <c r="E42" s="2" t="s">
        <v>11626</v>
      </c>
      <c r="F42" s="2" t="s">
        <v>11630</v>
      </c>
      <c r="H42" s="2">
        <v>575.0</v>
      </c>
      <c r="K42" s="2" t="s">
        <v>11594</v>
      </c>
      <c r="L42" s="2" t="s">
        <v>11599</v>
      </c>
      <c r="M42" s="2" t="s">
        <v>11628</v>
      </c>
    </row>
    <row r="43">
      <c r="A43" s="2">
        <v>41.0</v>
      </c>
      <c r="B43" s="2" t="s">
        <v>3023</v>
      </c>
      <c r="C43" s="2" t="s">
        <v>3025</v>
      </c>
      <c r="D43" s="2" t="s">
        <v>11617</v>
      </c>
      <c r="E43" s="2" t="s">
        <v>11626</v>
      </c>
      <c r="F43" s="2" t="s">
        <v>11631</v>
      </c>
      <c r="H43" s="2">
        <v>375.0</v>
      </c>
      <c r="K43" s="2" t="s">
        <v>11594</v>
      </c>
      <c r="L43" s="2" t="s">
        <v>11599</v>
      </c>
      <c r="M43" s="2" t="s">
        <v>11628</v>
      </c>
    </row>
    <row r="44">
      <c r="A44" s="2">
        <v>42.0</v>
      </c>
      <c r="B44" s="2" t="s">
        <v>3023</v>
      </c>
      <c r="C44" s="2" t="s">
        <v>3025</v>
      </c>
      <c r="D44" s="2" t="s">
        <v>11617</v>
      </c>
      <c r="E44" s="2" t="s">
        <v>11626</v>
      </c>
      <c r="F44" s="2" t="s">
        <v>11631</v>
      </c>
      <c r="H44" s="2">
        <v>565.0</v>
      </c>
      <c r="K44" s="2" t="s">
        <v>11594</v>
      </c>
      <c r="L44" s="2" t="s">
        <v>11599</v>
      </c>
      <c r="M44" s="2" t="s">
        <v>11628</v>
      </c>
    </row>
    <row r="45">
      <c r="A45" s="2">
        <v>43.0</v>
      </c>
      <c r="B45" s="2" t="s">
        <v>3023</v>
      </c>
      <c r="C45" s="2" t="s">
        <v>3025</v>
      </c>
      <c r="D45" s="2" t="s">
        <v>11617</v>
      </c>
      <c r="E45" s="2" t="s">
        <v>11626</v>
      </c>
      <c r="F45" s="2" t="s">
        <v>11632</v>
      </c>
      <c r="H45" s="2">
        <v>375.0</v>
      </c>
      <c r="K45" s="2" t="s">
        <v>11594</v>
      </c>
      <c r="L45" s="2" t="s">
        <v>11599</v>
      </c>
      <c r="M45" s="2" t="s">
        <v>11628</v>
      </c>
    </row>
    <row r="46">
      <c r="A46" s="2">
        <v>44.0</v>
      </c>
      <c r="B46" s="2" t="s">
        <v>3023</v>
      </c>
      <c r="C46" s="2" t="s">
        <v>3025</v>
      </c>
      <c r="D46" s="2" t="s">
        <v>11617</v>
      </c>
      <c r="E46" s="2" t="s">
        <v>11626</v>
      </c>
      <c r="F46" s="2" t="s">
        <v>11632</v>
      </c>
      <c r="H46" s="2">
        <v>570.0</v>
      </c>
      <c r="K46" s="2" t="s">
        <v>11594</v>
      </c>
      <c r="L46" s="2" t="s">
        <v>11599</v>
      </c>
      <c r="M46" s="2" t="s">
        <v>11628</v>
      </c>
    </row>
    <row r="47">
      <c r="A47" s="2">
        <v>45.0</v>
      </c>
      <c r="B47" s="2" t="s">
        <v>3023</v>
      </c>
      <c r="C47" s="2" t="s">
        <v>3025</v>
      </c>
      <c r="D47" s="2" t="s">
        <v>11617</v>
      </c>
      <c r="E47" s="2" t="s">
        <v>11626</v>
      </c>
      <c r="F47" s="2" t="s">
        <v>11633</v>
      </c>
      <c r="H47" s="2">
        <v>450.0</v>
      </c>
      <c r="K47" s="2" t="s">
        <v>11594</v>
      </c>
      <c r="L47" s="2" t="s">
        <v>11599</v>
      </c>
      <c r="M47" s="2" t="s">
        <v>11628</v>
      </c>
    </row>
    <row r="48">
      <c r="A48" s="2">
        <v>46.0</v>
      </c>
      <c r="B48" s="2" t="s">
        <v>3023</v>
      </c>
      <c r="C48" s="2" t="s">
        <v>3025</v>
      </c>
      <c r="D48" s="2" t="s">
        <v>11617</v>
      </c>
      <c r="E48" s="2" t="s">
        <v>11626</v>
      </c>
      <c r="F48" s="2" t="s">
        <v>11633</v>
      </c>
      <c r="H48" s="2">
        <v>580.0</v>
      </c>
      <c r="K48" s="2" t="s">
        <v>11594</v>
      </c>
      <c r="L48" s="2" t="s">
        <v>11599</v>
      </c>
      <c r="M48" s="2" t="s">
        <v>11628</v>
      </c>
    </row>
    <row r="49">
      <c r="A49" s="2">
        <v>47.0</v>
      </c>
      <c r="B49" s="2" t="s">
        <v>3023</v>
      </c>
      <c r="C49" s="2" t="s">
        <v>3025</v>
      </c>
      <c r="D49" s="2" t="s">
        <v>11617</v>
      </c>
      <c r="E49" s="2" t="s">
        <v>11626</v>
      </c>
      <c r="F49" s="2" t="s">
        <v>11634</v>
      </c>
      <c r="H49" s="2">
        <v>350.0</v>
      </c>
      <c r="K49" s="2" t="s">
        <v>11594</v>
      </c>
      <c r="L49" s="2" t="s">
        <v>11599</v>
      </c>
      <c r="M49" s="2" t="s">
        <v>11628</v>
      </c>
    </row>
    <row r="50">
      <c r="A50" s="2">
        <v>48.0</v>
      </c>
      <c r="B50" s="2" t="s">
        <v>3023</v>
      </c>
      <c r="C50" s="2" t="s">
        <v>3025</v>
      </c>
      <c r="D50" s="2" t="s">
        <v>11617</v>
      </c>
      <c r="E50" s="2" t="s">
        <v>11626</v>
      </c>
      <c r="F50" s="2" t="s">
        <v>11634</v>
      </c>
      <c r="H50" s="2">
        <v>560.0</v>
      </c>
      <c r="K50" s="2" t="s">
        <v>11594</v>
      </c>
      <c r="L50" s="2" t="s">
        <v>11599</v>
      </c>
      <c r="M50" s="2" t="s">
        <v>11628</v>
      </c>
    </row>
    <row r="51">
      <c r="A51" s="2">
        <v>49.0</v>
      </c>
      <c r="B51" s="2" t="s">
        <v>3023</v>
      </c>
      <c r="C51" s="2" t="s">
        <v>3025</v>
      </c>
      <c r="D51" s="2" t="s">
        <v>11617</v>
      </c>
      <c r="E51" s="2" t="s">
        <v>11626</v>
      </c>
      <c r="F51" s="2" t="s">
        <v>11635</v>
      </c>
      <c r="H51" s="2">
        <v>350.0</v>
      </c>
      <c r="K51" s="2" t="s">
        <v>11594</v>
      </c>
      <c r="L51" s="2" t="s">
        <v>11599</v>
      </c>
      <c r="M51" s="2" t="s">
        <v>11628</v>
      </c>
    </row>
    <row r="52">
      <c r="A52" s="2">
        <v>50.0</v>
      </c>
      <c r="B52" s="2" t="s">
        <v>3023</v>
      </c>
      <c r="C52" s="2" t="s">
        <v>3025</v>
      </c>
      <c r="D52" s="2" t="s">
        <v>11617</v>
      </c>
      <c r="E52" s="2" t="s">
        <v>11626</v>
      </c>
      <c r="F52" s="2" t="s">
        <v>11635</v>
      </c>
      <c r="H52" s="2">
        <v>440.0</v>
      </c>
      <c r="K52" s="2" t="s">
        <v>11594</v>
      </c>
      <c r="L52" s="2" t="s">
        <v>11599</v>
      </c>
      <c r="M52" s="2" t="s">
        <v>11628</v>
      </c>
    </row>
    <row r="53">
      <c r="A53" s="2">
        <v>51.0</v>
      </c>
      <c r="B53" s="2" t="s">
        <v>3023</v>
      </c>
      <c r="C53" s="2" t="s">
        <v>3025</v>
      </c>
      <c r="D53" s="2" t="s">
        <v>11617</v>
      </c>
      <c r="E53" s="2" t="s">
        <v>11626</v>
      </c>
      <c r="F53" s="2" t="s">
        <v>11635</v>
      </c>
      <c r="H53" s="2">
        <v>550.0</v>
      </c>
      <c r="K53" s="2" t="s">
        <v>11594</v>
      </c>
      <c r="L53" s="2" t="s">
        <v>11599</v>
      </c>
      <c r="M53" s="2" t="s">
        <v>11628</v>
      </c>
    </row>
    <row r="54">
      <c r="A54" s="2">
        <v>52.0</v>
      </c>
      <c r="B54" s="2" t="s">
        <v>3023</v>
      </c>
      <c r="C54" s="2" t="s">
        <v>3025</v>
      </c>
      <c r="D54" s="2" t="s">
        <v>11617</v>
      </c>
      <c r="E54" s="2" t="s">
        <v>11626</v>
      </c>
      <c r="F54" s="2" t="s">
        <v>11636</v>
      </c>
      <c r="H54" s="2">
        <v>375.0</v>
      </c>
      <c r="K54" s="2" t="s">
        <v>11594</v>
      </c>
      <c r="L54" s="2" t="s">
        <v>11599</v>
      </c>
      <c r="M54" s="2" t="s">
        <v>11628</v>
      </c>
    </row>
    <row r="55">
      <c r="A55" s="2">
        <v>53.0</v>
      </c>
      <c r="B55" s="2" t="s">
        <v>3023</v>
      </c>
      <c r="C55" s="2" t="s">
        <v>3025</v>
      </c>
      <c r="D55" s="2" t="s">
        <v>11617</v>
      </c>
      <c r="E55" s="2" t="s">
        <v>11626</v>
      </c>
      <c r="F55" s="2" t="s">
        <v>11636</v>
      </c>
      <c r="H55" s="2">
        <v>560.0</v>
      </c>
      <c r="K55" s="2" t="s">
        <v>11594</v>
      </c>
      <c r="L55" s="2" t="s">
        <v>11599</v>
      </c>
      <c r="M55" s="2" t="s">
        <v>11628</v>
      </c>
    </row>
    <row r="56">
      <c r="A56" s="2">
        <v>54.0</v>
      </c>
      <c r="B56" s="2" t="s">
        <v>3023</v>
      </c>
      <c r="C56" s="2" t="s">
        <v>3025</v>
      </c>
      <c r="D56" s="2" t="s">
        <v>11637</v>
      </c>
      <c r="E56" s="2" t="s">
        <v>11638</v>
      </c>
      <c r="F56" s="2" t="s">
        <v>11639</v>
      </c>
      <c r="H56" s="2">
        <v>345.0</v>
      </c>
      <c r="K56" s="2" t="s">
        <v>11594</v>
      </c>
      <c r="L56" s="2" t="s">
        <v>11599</v>
      </c>
      <c r="M56" s="2" t="s">
        <v>11640</v>
      </c>
    </row>
    <row r="57">
      <c r="A57" s="2">
        <v>55.0</v>
      </c>
      <c r="B57" s="2" t="s">
        <v>3023</v>
      </c>
      <c r="C57" s="2" t="s">
        <v>3025</v>
      </c>
      <c r="D57" s="2" t="s">
        <v>11637</v>
      </c>
      <c r="E57" s="2" t="s">
        <v>11638</v>
      </c>
      <c r="F57" s="2" t="s">
        <v>11639</v>
      </c>
      <c r="H57" s="2">
        <v>370.0</v>
      </c>
      <c r="K57" s="2" t="s">
        <v>11594</v>
      </c>
      <c r="L57" s="2" t="s">
        <v>11599</v>
      </c>
      <c r="M57" s="2" t="s">
        <v>11640</v>
      </c>
    </row>
    <row r="58">
      <c r="A58" s="2">
        <v>56.0</v>
      </c>
      <c r="B58" s="2" t="s">
        <v>3023</v>
      </c>
      <c r="C58" s="2" t="s">
        <v>3025</v>
      </c>
      <c r="D58" s="2" t="s">
        <v>11637</v>
      </c>
      <c r="E58" s="2" t="s">
        <v>11638</v>
      </c>
      <c r="F58" s="2" t="s">
        <v>11639</v>
      </c>
      <c r="H58" s="2">
        <v>440.0</v>
      </c>
      <c r="K58" s="2" t="s">
        <v>11594</v>
      </c>
      <c r="L58" s="2" t="s">
        <v>11599</v>
      </c>
      <c r="M58" s="2" t="s">
        <v>11640</v>
      </c>
    </row>
    <row r="59">
      <c r="A59" s="2">
        <v>57.0</v>
      </c>
      <c r="B59" s="2" t="s">
        <v>3023</v>
      </c>
      <c r="C59" s="2" t="s">
        <v>3025</v>
      </c>
      <c r="D59" s="2" t="s">
        <v>11637</v>
      </c>
      <c r="E59" s="2" t="s">
        <v>11638</v>
      </c>
      <c r="F59" s="2" t="s">
        <v>11639</v>
      </c>
      <c r="H59" s="2">
        <v>480.0</v>
      </c>
      <c r="K59" s="2" t="s">
        <v>11594</v>
      </c>
      <c r="L59" s="2" t="s">
        <v>11599</v>
      </c>
      <c r="M59" s="2" t="s">
        <v>11640</v>
      </c>
    </row>
    <row r="60">
      <c r="A60" s="2">
        <v>58.0</v>
      </c>
      <c r="B60" s="2" t="s">
        <v>3023</v>
      </c>
      <c r="C60" s="2" t="s">
        <v>3025</v>
      </c>
      <c r="D60" s="2" t="s">
        <v>11637</v>
      </c>
      <c r="E60" s="2" t="s">
        <v>11638</v>
      </c>
      <c r="F60" s="2" t="s">
        <v>11639</v>
      </c>
      <c r="H60" s="2">
        <v>520.0</v>
      </c>
      <c r="K60" s="2" t="s">
        <v>11594</v>
      </c>
      <c r="L60" s="2" t="s">
        <v>11599</v>
      </c>
      <c r="M60" s="2" t="s">
        <v>11640</v>
      </c>
    </row>
    <row r="61">
      <c r="A61" s="2">
        <v>59.0</v>
      </c>
      <c r="B61" s="2" t="s">
        <v>3023</v>
      </c>
      <c r="C61" s="2" t="s">
        <v>3025</v>
      </c>
      <c r="D61" s="2" t="s">
        <v>11637</v>
      </c>
      <c r="E61" s="2" t="s">
        <v>11641</v>
      </c>
      <c r="F61" s="2" t="s">
        <v>11642</v>
      </c>
      <c r="H61" s="2">
        <v>335.0</v>
      </c>
      <c r="K61" s="2" t="s">
        <v>11599</v>
      </c>
      <c r="L61" s="2" t="s">
        <v>11594</v>
      </c>
      <c r="M61" s="2" t="s">
        <v>11643</v>
      </c>
    </row>
    <row r="62">
      <c r="A62" s="2">
        <v>60.0</v>
      </c>
      <c r="B62" s="2" t="s">
        <v>3023</v>
      </c>
      <c r="C62" s="2" t="s">
        <v>3025</v>
      </c>
      <c r="D62" s="2" t="s">
        <v>11637</v>
      </c>
      <c r="E62" s="2" t="s">
        <v>11641</v>
      </c>
      <c r="F62" s="2" t="s">
        <v>11642</v>
      </c>
      <c r="H62" s="2">
        <v>355.0</v>
      </c>
      <c r="K62" s="2" t="s">
        <v>11599</v>
      </c>
      <c r="L62" s="2" t="s">
        <v>11594</v>
      </c>
      <c r="M62" s="2" t="s">
        <v>11643</v>
      </c>
    </row>
    <row r="63">
      <c r="A63" s="2">
        <v>61.0</v>
      </c>
      <c r="B63" s="2" t="s">
        <v>3023</v>
      </c>
      <c r="C63" s="2" t="s">
        <v>3025</v>
      </c>
      <c r="D63" s="2" t="s">
        <v>11637</v>
      </c>
      <c r="E63" s="2" t="s">
        <v>11641</v>
      </c>
      <c r="F63" s="2" t="s">
        <v>11642</v>
      </c>
      <c r="H63" s="2">
        <v>460.0</v>
      </c>
      <c r="K63" s="2" t="s">
        <v>11599</v>
      </c>
      <c r="L63" s="2" t="s">
        <v>11594</v>
      </c>
      <c r="M63" s="2" t="s">
        <v>11643</v>
      </c>
    </row>
    <row r="64">
      <c r="A64" s="2">
        <v>62.0</v>
      </c>
      <c r="B64" s="2" t="s">
        <v>3023</v>
      </c>
      <c r="C64" s="2" t="s">
        <v>3025</v>
      </c>
      <c r="D64" s="2" t="s">
        <v>11637</v>
      </c>
      <c r="E64" s="2" t="s">
        <v>11641</v>
      </c>
      <c r="F64" s="2" t="s">
        <v>11642</v>
      </c>
      <c r="H64" s="2">
        <v>490.0</v>
      </c>
      <c r="K64" s="2" t="s">
        <v>11599</v>
      </c>
      <c r="L64" s="2" t="s">
        <v>11594</v>
      </c>
      <c r="M64" s="2" t="s">
        <v>11643</v>
      </c>
    </row>
    <row r="65">
      <c r="A65" s="2">
        <v>63.0</v>
      </c>
      <c r="B65" s="2" t="s">
        <v>3023</v>
      </c>
      <c r="C65" s="2" t="s">
        <v>3025</v>
      </c>
      <c r="D65" s="2" t="s">
        <v>11637</v>
      </c>
      <c r="E65" s="2" t="s">
        <v>11641</v>
      </c>
      <c r="F65" s="2" t="s">
        <v>11642</v>
      </c>
      <c r="H65" s="2">
        <v>530.0</v>
      </c>
      <c r="K65" s="2" t="s">
        <v>11599</v>
      </c>
      <c r="L65" s="2" t="s">
        <v>11594</v>
      </c>
      <c r="M65" s="2" t="s">
        <v>11643</v>
      </c>
    </row>
    <row r="66">
      <c r="A66" s="2">
        <v>64.0</v>
      </c>
      <c r="B66" s="2" t="s">
        <v>3023</v>
      </c>
      <c r="C66" s="2" t="s">
        <v>3025</v>
      </c>
      <c r="D66" s="2" t="s">
        <v>11637</v>
      </c>
      <c r="E66" s="2" t="s">
        <v>11644</v>
      </c>
      <c r="F66" s="2" t="s">
        <v>11645</v>
      </c>
      <c r="H66" s="2">
        <v>350.0</v>
      </c>
      <c r="K66" s="2" t="s">
        <v>11599</v>
      </c>
      <c r="L66" s="2" t="s">
        <v>11594</v>
      </c>
      <c r="M66" s="2" t="s">
        <v>11646</v>
      </c>
    </row>
    <row r="67">
      <c r="A67" s="2">
        <v>65.0</v>
      </c>
      <c r="B67" s="2" t="s">
        <v>3023</v>
      </c>
      <c r="C67" s="2" t="s">
        <v>3025</v>
      </c>
      <c r="D67" s="2" t="s">
        <v>11637</v>
      </c>
      <c r="E67" s="2" t="s">
        <v>11644</v>
      </c>
      <c r="F67" s="2" t="s">
        <v>11645</v>
      </c>
      <c r="H67" s="2">
        <v>450.0</v>
      </c>
      <c r="K67" s="2" t="s">
        <v>11599</v>
      </c>
      <c r="L67" s="2" t="s">
        <v>11594</v>
      </c>
      <c r="M67" s="2" t="s">
        <v>11646</v>
      </c>
    </row>
    <row r="68">
      <c r="A68" s="2">
        <v>66.0</v>
      </c>
      <c r="B68" s="2" t="s">
        <v>3023</v>
      </c>
      <c r="C68" s="2" t="s">
        <v>3025</v>
      </c>
      <c r="D68" s="2" t="s">
        <v>11637</v>
      </c>
      <c r="E68" s="2" t="s">
        <v>11644</v>
      </c>
      <c r="F68" s="2" t="s">
        <v>11645</v>
      </c>
      <c r="H68" s="2">
        <v>520.0</v>
      </c>
      <c r="K68" s="2" t="s">
        <v>11599</v>
      </c>
      <c r="L68" s="2" t="s">
        <v>11594</v>
      </c>
      <c r="M68" s="2" t="s">
        <v>11646</v>
      </c>
    </row>
    <row r="69">
      <c r="A69" s="2">
        <v>67.0</v>
      </c>
      <c r="B69" s="2" t="s">
        <v>3023</v>
      </c>
      <c r="C69" s="2" t="s">
        <v>3025</v>
      </c>
      <c r="D69" s="2" t="s">
        <v>11647</v>
      </c>
      <c r="E69" s="2" t="s">
        <v>11648</v>
      </c>
      <c r="F69" s="2" t="s">
        <v>11649</v>
      </c>
      <c r="H69" s="2">
        <v>350.0</v>
      </c>
      <c r="K69" s="2" t="s">
        <v>11594</v>
      </c>
      <c r="L69" s="2" t="s">
        <v>11594</v>
      </c>
      <c r="M69" s="2" t="s">
        <v>11650</v>
      </c>
    </row>
    <row r="70">
      <c r="A70" s="2">
        <v>68.0</v>
      </c>
      <c r="B70" s="2" t="s">
        <v>3023</v>
      </c>
      <c r="C70" s="2" t="s">
        <v>3025</v>
      </c>
      <c r="D70" s="2" t="s">
        <v>11647</v>
      </c>
      <c r="E70" s="2" t="s">
        <v>11648</v>
      </c>
      <c r="F70" s="2" t="s">
        <v>11649</v>
      </c>
      <c r="H70" s="2">
        <v>420.0</v>
      </c>
      <c r="K70" s="2" t="s">
        <v>11594</v>
      </c>
      <c r="L70" s="2" t="s">
        <v>11594</v>
      </c>
      <c r="M70" s="2" t="s">
        <v>11651</v>
      </c>
    </row>
    <row r="71">
      <c r="A71" s="2">
        <v>69.0</v>
      </c>
      <c r="B71" s="2" t="s">
        <v>3023</v>
      </c>
      <c r="C71" s="2" t="s">
        <v>3025</v>
      </c>
      <c r="D71" s="2" t="s">
        <v>11647</v>
      </c>
      <c r="E71" s="2" t="s">
        <v>11648</v>
      </c>
      <c r="F71" s="2" t="s">
        <v>11649</v>
      </c>
      <c r="H71" s="2">
        <v>567.0</v>
      </c>
      <c r="K71" s="2" t="s">
        <v>11594</v>
      </c>
      <c r="L71" s="2" t="s">
        <v>11594</v>
      </c>
      <c r="M71" s="2" t="s">
        <v>11651</v>
      </c>
    </row>
    <row r="72">
      <c r="A72" s="2">
        <v>70.0</v>
      </c>
      <c r="B72" s="2" t="s">
        <v>3023</v>
      </c>
      <c r="C72" s="2" t="s">
        <v>3025</v>
      </c>
      <c r="D72" s="2" t="s">
        <v>11647</v>
      </c>
      <c r="E72" s="2" t="s">
        <v>11648</v>
      </c>
      <c r="F72" s="2" t="s">
        <v>11652</v>
      </c>
      <c r="H72" s="2">
        <v>375.0</v>
      </c>
      <c r="K72" s="2" t="s">
        <v>11594</v>
      </c>
      <c r="L72" s="2" t="s">
        <v>11594</v>
      </c>
      <c r="M72" s="2" t="s">
        <v>11651</v>
      </c>
    </row>
    <row r="73">
      <c r="A73" s="2">
        <v>71.0</v>
      </c>
      <c r="B73" s="2" t="s">
        <v>3023</v>
      </c>
      <c r="C73" s="2" t="s">
        <v>3025</v>
      </c>
      <c r="D73" s="2" t="s">
        <v>11647</v>
      </c>
      <c r="E73" s="2" t="s">
        <v>11648</v>
      </c>
      <c r="F73" s="2" t="s">
        <v>11652</v>
      </c>
      <c r="H73" s="2">
        <v>475.0</v>
      </c>
      <c r="K73" s="2" t="s">
        <v>11594</v>
      </c>
      <c r="L73" s="2" t="s">
        <v>11594</v>
      </c>
      <c r="M73" s="2" t="s">
        <v>11651</v>
      </c>
    </row>
    <row r="74">
      <c r="A74" s="2">
        <v>72.0</v>
      </c>
      <c r="B74" s="2" t="s">
        <v>3023</v>
      </c>
      <c r="C74" s="2" t="s">
        <v>3025</v>
      </c>
      <c r="D74" s="2" t="s">
        <v>11647</v>
      </c>
      <c r="E74" s="2" t="s">
        <v>11648</v>
      </c>
      <c r="F74" s="2" t="s">
        <v>11652</v>
      </c>
      <c r="H74" s="2">
        <v>520.0</v>
      </c>
      <c r="K74" s="2" t="s">
        <v>11594</v>
      </c>
      <c r="L74" s="2" t="s">
        <v>11594</v>
      </c>
      <c r="M74" s="2" t="s">
        <v>11651</v>
      </c>
    </row>
    <row r="75">
      <c r="A75" s="2">
        <v>73.0</v>
      </c>
      <c r="B75" s="2" t="s">
        <v>3023</v>
      </c>
      <c r="C75" s="2" t="s">
        <v>3025</v>
      </c>
      <c r="D75" s="2" t="s">
        <v>11647</v>
      </c>
      <c r="E75" s="2" t="s">
        <v>11648</v>
      </c>
      <c r="F75" s="2" t="s">
        <v>11653</v>
      </c>
      <c r="H75" s="2">
        <v>375.0</v>
      </c>
      <c r="K75" s="2" t="s">
        <v>11594</v>
      </c>
      <c r="L75" s="2" t="s">
        <v>11594</v>
      </c>
      <c r="M75" s="2" t="s">
        <v>11651</v>
      </c>
    </row>
    <row r="76">
      <c r="A76" s="2">
        <v>74.0</v>
      </c>
      <c r="B76" s="2" t="s">
        <v>3023</v>
      </c>
      <c r="C76" s="2" t="s">
        <v>3025</v>
      </c>
      <c r="D76" s="2" t="s">
        <v>11647</v>
      </c>
      <c r="E76" s="2" t="s">
        <v>11648</v>
      </c>
      <c r="F76" s="2" t="s">
        <v>11653</v>
      </c>
      <c r="H76" s="2">
        <v>475.0</v>
      </c>
      <c r="K76" s="2" t="s">
        <v>11594</v>
      </c>
      <c r="L76" s="2" t="s">
        <v>11594</v>
      </c>
      <c r="M76" s="2" t="s">
        <v>11651</v>
      </c>
    </row>
    <row r="77">
      <c r="A77" s="2">
        <v>75.0</v>
      </c>
      <c r="B77" s="2" t="s">
        <v>3023</v>
      </c>
      <c r="C77" s="2" t="s">
        <v>3025</v>
      </c>
      <c r="D77" s="2" t="s">
        <v>11647</v>
      </c>
      <c r="E77" s="2" t="s">
        <v>11648</v>
      </c>
      <c r="F77" s="2" t="s">
        <v>11653</v>
      </c>
      <c r="H77" s="2">
        <v>520.0</v>
      </c>
      <c r="K77" s="2" t="s">
        <v>11594</v>
      </c>
      <c r="L77" s="2" t="s">
        <v>11594</v>
      </c>
      <c r="M77" s="2" t="s">
        <v>11651</v>
      </c>
    </row>
    <row r="78">
      <c r="A78" s="2">
        <v>76.0</v>
      </c>
      <c r="B78" s="2" t="s">
        <v>3023</v>
      </c>
      <c r="C78" s="2" t="s">
        <v>3025</v>
      </c>
      <c r="D78" s="2" t="s">
        <v>11647</v>
      </c>
      <c r="E78" s="2" t="s">
        <v>11648</v>
      </c>
      <c r="F78" s="2" t="s">
        <v>11654</v>
      </c>
      <c r="H78" s="2">
        <v>375.0</v>
      </c>
      <c r="K78" s="2" t="s">
        <v>11594</v>
      </c>
      <c r="L78" s="2" t="s">
        <v>11594</v>
      </c>
      <c r="M78" s="2" t="s">
        <v>11651</v>
      </c>
    </row>
    <row r="79">
      <c r="A79" s="2">
        <v>77.0</v>
      </c>
      <c r="B79" s="2" t="s">
        <v>3023</v>
      </c>
      <c r="C79" s="2" t="s">
        <v>3025</v>
      </c>
      <c r="D79" s="2" t="s">
        <v>11647</v>
      </c>
      <c r="E79" s="2" t="s">
        <v>11648</v>
      </c>
      <c r="F79" s="2" t="s">
        <v>11654</v>
      </c>
      <c r="H79" s="2">
        <v>475.0</v>
      </c>
      <c r="K79" s="2" t="s">
        <v>11594</v>
      </c>
      <c r="L79" s="2" t="s">
        <v>11594</v>
      </c>
      <c r="M79" s="2" t="s">
        <v>11651</v>
      </c>
    </row>
    <row r="80">
      <c r="A80" s="2">
        <v>78.0</v>
      </c>
      <c r="B80" s="2" t="s">
        <v>3023</v>
      </c>
      <c r="C80" s="2" t="s">
        <v>3025</v>
      </c>
      <c r="D80" s="2" t="s">
        <v>11647</v>
      </c>
      <c r="E80" s="2" t="s">
        <v>11648</v>
      </c>
      <c r="F80" s="2" t="s">
        <v>11654</v>
      </c>
      <c r="H80" s="2">
        <v>520.0</v>
      </c>
      <c r="K80" s="2" t="s">
        <v>11594</v>
      </c>
      <c r="L80" s="2" t="s">
        <v>11594</v>
      </c>
      <c r="M80" s="2" t="s">
        <v>11651</v>
      </c>
    </row>
    <row r="81">
      <c r="A81" s="2">
        <v>79.0</v>
      </c>
      <c r="B81" s="2" t="s">
        <v>3023</v>
      </c>
      <c r="C81" s="2" t="s">
        <v>3025</v>
      </c>
      <c r="D81" s="2" t="s">
        <v>11655</v>
      </c>
      <c r="E81" s="2" t="s">
        <v>11656</v>
      </c>
      <c r="F81" s="2" t="s">
        <v>11657</v>
      </c>
      <c r="H81" s="2">
        <v>340.0</v>
      </c>
      <c r="K81" s="2" t="s">
        <v>11599</v>
      </c>
      <c r="L81" s="2" t="s">
        <v>11594</v>
      </c>
      <c r="M81" s="2" t="s">
        <v>11658</v>
      </c>
    </row>
    <row r="82">
      <c r="A82" s="2">
        <v>80.0</v>
      </c>
      <c r="B82" s="2" t="s">
        <v>3023</v>
      </c>
      <c r="C82" s="2" t="s">
        <v>3025</v>
      </c>
      <c r="D82" s="2" t="s">
        <v>11655</v>
      </c>
      <c r="E82" s="2" t="s">
        <v>11656</v>
      </c>
      <c r="F82" s="2" t="s">
        <v>11657</v>
      </c>
      <c r="H82" s="2">
        <v>412.0</v>
      </c>
      <c r="K82" s="2" t="s">
        <v>11599</v>
      </c>
      <c r="L82" s="2" t="s">
        <v>11594</v>
      </c>
      <c r="M82" s="2" t="s">
        <v>11658</v>
      </c>
    </row>
    <row r="83">
      <c r="A83" s="2">
        <v>81.0</v>
      </c>
      <c r="B83" s="2" t="s">
        <v>3023</v>
      </c>
      <c r="C83" s="2" t="s">
        <v>3025</v>
      </c>
      <c r="D83" s="2" t="s">
        <v>11655</v>
      </c>
      <c r="E83" s="2" t="s">
        <v>11656</v>
      </c>
      <c r="F83" s="2" t="s">
        <v>11657</v>
      </c>
      <c r="H83" s="2">
        <v>536.0</v>
      </c>
      <c r="K83" s="2" t="s">
        <v>11599</v>
      </c>
      <c r="L83" s="2" t="s">
        <v>11594</v>
      </c>
      <c r="M83" s="2" t="s">
        <v>11658</v>
      </c>
    </row>
    <row r="84">
      <c r="A84" s="2">
        <v>82.0</v>
      </c>
      <c r="B84" s="2" t="s">
        <v>3023</v>
      </c>
      <c r="C84" s="2" t="s">
        <v>3025</v>
      </c>
      <c r="D84" s="2" t="s">
        <v>11655</v>
      </c>
      <c r="E84" s="2" t="s">
        <v>11659</v>
      </c>
      <c r="F84" s="2" t="s">
        <v>11660</v>
      </c>
      <c r="H84" s="2">
        <v>348.0</v>
      </c>
      <c r="K84" s="2" t="s">
        <v>11599</v>
      </c>
      <c r="L84" s="2" t="s">
        <v>11594</v>
      </c>
      <c r="M84" s="2" t="s">
        <v>11658</v>
      </c>
    </row>
    <row r="85">
      <c r="A85" s="2">
        <v>83.0</v>
      </c>
      <c r="B85" s="2" t="s">
        <v>3023</v>
      </c>
      <c r="C85" s="2" t="s">
        <v>3025</v>
      </c>
      <c r="D85" s="2" t="s">
        <v>11655</v>
      </c>
      <c r="E85" s="2" t="s">
        <v>11659</v>
      </c>
      <c r="F85" s="2" t="s">
        <v>11660</v>
      </c>
      <c r="H85" s="2">
        <v>428.0</v>
      </c>
      <c r="K85" s="2" t="s">
        <v>11599</v>
      </c>
      <c r="L85" s="2" t="s">
        <v>11594</v>
      </c>
      <c r="M85" s="2" t="s">
        <v>11658</v>
      </c>
    </row>
    <row r="86">
      <c r="A86" s="2">
        <v>84.0</v>
      </c>
      <c r="B86" s="2" t="s">
        <v>3023</v>
      </c>
      <c r="C86" s="2" t="s">
        <v>3025</v>
      </c>
      <c r="D86" s="2" t="s">
        <v>11655</v>
      </c>
      <c r="E86" s="2" t="s">
        <v>11659</v>
      </c>
      <c r="F86" s="2" t="s">
        <v>11660</v>
      </c>
      <c r="H86" s="2">
        <v>528.0</v>
      </c>
      <c r="K86" s="2" t="s">
        <v>11599</v>
      </c>
      <c r="L86" s="2" t="s">
        <v>11594</v>
      </c>
      <c r="M86" s="2" t="s">
        <v>11658</v>
      </c>
    </row>
    <row r="87">
      <c r="A87" s="2">
        <v>85.0</v>
      </c>
      <c r="B87" s="2" t="s">
        <v>3023</v>
      </c>
      <c r="C87" s="2" t="s">
        <v>3025</v>
      </c>
      <c r="D87" s="2" t="s">
        <v>11655</v>
      </c>
      <c r="E87" s="2" t="s">
        <v>11656</v>
      </c>
      <c r="F87" s="2" t="s">
        <v>11661</v>
      </c>
      <c r="H87" s="2">
        <v>360.0</v>
      </c>
      <c r="K87" s="2" t="s">
        <v>11599</v>
      </c>
      <c r="L87" s="2" t="s">
        <v>11594</v>
      </c>
      <c r="M87" s="2" t="s">
        <v>11658</v>
      </c>
    </row>
    <row r="88">
      <c r="A88" s="2">
        <v>86.0</v>
      </c>
      <c r="B88" s="2" t="s">
        <v>3023</v>
      </c>
      <c r="C88" s="2" t="s">
        <v>3025</v>
      </c>
      <c r="D88" s="2" t="s">
        <v>11655</v>
      </c>
      <c r="E88" s="2" t="s">
        <v>11656</v>
      </c>
      <c r="F88" s="2" t="s">
        <v>11661</v>
      </c>
      <c r="H88" s="2">
        <v>404.0</v>
      </c>
      <c r="K88" s="2" t="s">
        <v>11599</v>
      </c>
      <c r="L88" s="2" t="s">
        <v>11594</v>
      </c>
      <c r="M88" s="2" t="s">
        <v>11658</v>
      </c>
    </row>
    <row r="89">
      <c r="A89" s="2">
        <v>87.0</v>
      </c>
      <c r="B89" s="2" t="s">
        <v>3023</v>
      </c>
      <c r="C89" s="2" t="s">
        <v>3025</v>
      </c>
      <c r="D89" s="2" t="s">
        <v>11655</v>
      </c>
      <c r="E89" s="2" t="s">
        <v>11656</v>
      </c>
      <c r="F89" s="2" t="s">
        <v>11661</v>
      </c>
      <c r="H89" s="2">
        <v>536.0</v>
      </c>
      <c r="K89" s="2" t="s">
        <v>11599</v>
      </c>
      <c r="L89" s="2" t="s">
        <v>11594</v>
      </c>
      <c r="M89" s="2" t="s">
        <v>11658</v>
      </c>
    </row>
    <row r="90">
      <c r="A90" s="2">
        <v>88.0</v>
      </c>
      <c r="B90" s="2" t="s">
        <v>3023</v>
      </c>
      <c r="C90" s="2" t="s">
        <v>3025</v>
      </c>
      <c r="D90" s="2" t="s">
        <v>11655</v>
      </c>
      <c r="E90" s="2" t="s">
        <v>11656</v>
      </c>
      <c r="F90" s="2" t="s">
        <v>11661</v>
      </c>
      <c r="H90" s="2">
        <v>600.0</v>
      </c>
      <c r="K90" s="2" t="s">
        <v>11599</v>
      </c>
      <c r="L90" s="2" t="s">
        <v>11594</v>
      </c>
      <c r="M90" s="2" t="s">
        <v>11658</v>
      </c>
    </row>
    <row r="91">
      <c r="A91" s="2">
        <v>89.0</v>
      </c>
      <c r="B91" s="2" t="s">
        <v>3023</v>
      </c>
      <c r="C91" s="2" t="s">
        <v>3025</v>
      </c>
      <c r="D91" s="2" t="s">
        <v>11655</v>
      </c>
      <c r="E91" s="2" t="s">
        <v>11656</v>
      </c>
      <c r="F91" s="2" t="s">
        <v>11662</v>
      </c>
      <c r="H91" s="2">
        <v>370.0</v>
      </c>
      <c r="K91" s="2" t="s">
        <v>11599</v>
      </c>
      <c r="L91" s="2" t="s">
        <v>11594</v>
      </c>
      <c r="M91" s="2" t="s">
        <v>11658</v>
      </c>
    </row>
    <row r="92">
      <c r="A92" s="2">
        <v>90.0</v>
      </c>
      <c r="B92" s="2" t="s">
        <v>3023</v>
      </c>
      <c r="C92" s="2" t="s">
        <v>3025</v>
      </c>
      <c r="D92" s="2" t="s">
        <v>11655</v>
      </c>
      <c r="E92" s="2" t="s">
        <v>11656</v>
      </c>
      <c r="F92" s="2" t="s">
        <v>11662</v>
      </c>
      <c r="H92" s="2">
        <v>435.0</v>
      </c>
      <c r="K92" s="2" t="s">
        <v>11599</v>
      </c>
      <c r="L92" s="2" t="s">
        <v>11594</v>
      </c>
      <c r="M92" s="2" t="s">
        <v>11658</v>
      </c>
    </row>
    <row r="93">
      <c r="A93" s="2">
        <v>91.0</v>
      </c>
      <c r="B93" s="2" t="s">
        <v>3023</v>
      </c>
      <c r="C93" s="2" t="s">
        <v>3025</v>
      </c>
      <c r="D93" s="2" t="s">
        <v>11655</v>
      </c>
      <c r="E93" s="2" t="s">
        <v>11656</v>
      </c>
      <c r="F93" s="2" t="s">
        <v>11662</v>
      </c>
      <c r="H93" s="2">
        <v>536.0</v>
      </c>
      <c r="K93" s="2" t="s">
        <v>11599</v>
      </c>
      <c r="L93" s="2" t="s">
        <v>11594</v>
      </c>
      <c r="M93" s="2" t="s">
        <v>11658</v>
      </c>
    </row>
    <row r="94">
      <c r="A94" s="2">
        <v>92.0</v>
      </c>
      <c r="B94" s="2" t="s">
        <v>3023</v>
      </c>
      <c r="C94" s="2" t="s">
        <v>3025</v>
      </c>
      <c r="D94" s="2" t="s">
        <v>11655</v>
      </c>
      <c r="E94" s="2" t="s">
        <v>11659</v>
      </c>
      <c r="F94" s="2" t="s">
        <v>11663</v>
      </c>
      <c r="H94" s="2">
        <v>344.0</v>
      </c>
      <c r="K94" s="2" t="s">
        <v>11599</v>
      </c>
      <c r="L94" s="2" t="s">
        <v>11594</v>
      </c>
      <c r="M94" s="2" t="s">
        <v>11658</v>
      </c>
    </row>
    <row r="95">
      <c r="A95" s="2">
        <v>93.0</v>
      </c>
      <c r="B95" s="2" t="s">
        <v>3023</v>
      </c>
      <c r="C95" s="2" t="s">
        <v>3025</v>
      </c>
      <c r="D95" s="2" t="s">
        <v>11655</v>
      </c>
      <c r="E95" s="2" t="s">
        <v>11659</v>
      </c>
      <c r="F95" s="2" t="s">
        <v>11663</v>
      </c>
      <c r="H95" s="2">
        <v>436.0</v>
      </c>
      <c r="K95" s="2" t="s">
        <v>11599</v>
      </c>
      <c r="L95" s="2" t="s">
        <v>11594</v>
      </c>
      <c r="M95" s="2" t="s">
        <v>11658</v>
      </c>
    </row>
    <row r="96">
      <c r="A96" s="2">
        <v>94.0</v>
      </c>
      <c r="B96" s="2" t="s">
        <v>3023</v>
      </c>
      <c r="C96" s="2" t="s">
        <v>3025</v>
      </c>
      <c r="D96" s="2" t="s">
        <v>11655</v>
      </c>
      <c r="E96" s="2" t="s">
        <v>11659</v>
      </c>
      <c r="F96" s="2" t="s">
        <v>11663</v>
      </c>
      <c r="H96" s="2">
        <v>544.0</v>
      </c>
      <c r="K96" s="2" t="s">
        <v>11599</v>
      </c>
      <c r="L96" s="2" t="s">
        <v>11594</v>
      </c>
      <c r="M96" s="2" t="s">
        <v>11658</v>
      </c>
    </row>
    <row r="97">
      <c r="A97" s="2">
        <v>95.0</v>
      </c>
      <c r="B97" s="2" t="s">
        <v>3023</v>
      </c>
      <c r="C97" s="2" t="s">
        <v>3025</v>
      </c>
      <c r="D97" s="2" t="s">
        <v>11655</v>
      </c>
      <c r="E97" s="2" t="s">
        <v>11659</v>
      </c>
      <c r="F97" s="2" t="s">
        <v>11664</v>
      </c>
      <c r="H97" s="2">
        <v>350.0</v>
      </c>
      <c r="K97" s="2" t="s">
        <v>11599</v>
      </c>
      <c r="L97" s="2" t="s">
        <v>11594</v>
      </c>
      <c r="M97" s="2" t="s">
        <v>11665</v>
      </c>
    </row>
    <row r="98">
      <c r="A98" s="2">
        <v>96.0</v>
      </c>
      <c r="B98" s="2" t="s">
        <v>3023</v>
      </c>
      <c r="C98" s="2" t="s">
        <v>3025</v>
      </c>
      <c r="D98" s="2" t="s">
        <v>11655</v>
      </c>
      <c r="E98" s="2" t="s">
        <v>11659</v>
      </c>
      <c r="F98" s="2" t="s">
        <v>11664</v>
      </c>
      <c r="H98" s="2">
        <v>440.0</v>
      </c>
      <c r="K98" s="2" t="s">
        <v>11599</v>
      </c>
      <c r="L98" s="2" t="s">
        <v>11594</v>
      </c>
      <c r="M98" s="2" t="s">
        <v>11665</v>
      </c>
    </row>
    <row r="99">
      <c r="A99" s="2">
        <v>97.0</v>
      </c>
      <c r="B99" s="2" t="s">
        <v>3023</v>
      </c>
      <c r="C99" s="2" t="s">
        <v>3025</v>
      </c>
      <c r="D99" s="2" t="s">
        <v>11655</v>
      </c>
      <c r="E99" s="2" t="s">
        <v>11659</v>
      </c>
      <c r="F99" s="2" t="s">
        <v>11664</v>
      </c>
      <c r="H99" s="2">
        <v>540.0</v>
      </c>
      <c r="K99" s="2" t="s">
        <v>11599</v>
      </c>
      <c r="L99" s="2" t="s">
        <v>11594</v>
      </c>
      <c r="M99" s="2" t="s">
        <v>11665</v>
      </c>
    </row>
    <row r="100">
      <c r="A100" s="2">
        <v>98.0</v>
      </c>
      <c r="B100" s="2" t="s">
        <v>3023</v>
      </c>
      <c r="C100" s="2" t="s">
        <v>3025</v>
      </c>
      <c r="D100" s="2" t="s">
        <v>11655</v>
      </c>
      <c r="E100" s="2" t="s">
        <v>11659</v>
      </c>
      <c r="F100" s="2" t="s">
        <v>11666</v>
      </c>
      <c r="H100" s="2">
        <v>350.0</v>
      </c>
      <c r="K100" s="2" t="s">
        <v>11599</v>
      </c>
      <c r="L100" s="2" t="s">
        <v>11594</v>
      </c>
      <c r="M100" s="2" t="s">
        <v>11667</v>
      </c>
    </row>
    <row r="101">
      <c r="A101" s="2">
        <v>99.0</v>
      </c>
      <c r="B101" s="2" t="s">
        <v>3023</v>
      </c>
      <c r="C101" s="2" t="s">
        <v>3025</v>
      </c>
      <c r="D101" s="2" t="s">
        <v>11655</v>
      </c>
      <c r="E101" s="2" t="s">
        <v>11659</v>
      </c>
      <c r="F101" s="2" t="s">
        <v>11666</v>
      </c>
      <c r="H101" s="2">
        <v>450.0</v>
      </c>
      <c r="K101" s="2" t="s">
        <v>11599</v>
      </c>
      <c r="L101" s="2" t="s">
        <v>11594</v>
      </c>
      <c r="M101" s="2" t="s">
        <v>11667</v>
      </c>
    </row>
    <row r="102">
      <c r="A102" s="2">
        <v>100.0</v>
      </c>
      <c r="B102" s="2" t="s">
        <v>3023</v>
      </c>
      <c r="C102" s="2" t="s">
        <v>3025</v>
      </c>
      <c r="D102" s="2" t="s">
        <v>11655</v>
      </c>
      <c r="E102" s="2" t="s">
        <v>11659</v>
      </c>
      <c r="F102" s="2" t="s">
        <v>11668</v>
      </c>
      <c r="H102" s="2">
        <v>353.0</v>
      </c>
      <c r="K102" s="2" t="s">
        <v>11599</v>
      </c>
      <c r="L102" s="2" t="s">
        <v>11594</v>
      </c>
      <c r="M102" s="2" t="s">
        <v>11669</v>
      </c>
    </row>
    <row r="103">
      <c r="A103" s="2">
        <v>101.0</v>
      </c>
      <c r="B103" s="2" t="s">
        <v>3023</v>
      </c>
      <c r="C103" s="2" t="s">
        <v>3025</v>
      </c>
      <c r="D103" s="2" t="s">
        <v>11655</v>
      </c>
      <c r="E103" s="2" t="s">
        <v>11659</v>
      </c>
      <c r="F103" s="2" t="s">
        <v>11668</v>
      </c>
      <c r="H103" s="2">
        <v>436.0</v>
      </c>
      <c r="K103" s="2" t="s">
        <v>11599</v>
      </c>
      <c r="L103" s="2" t="s">
        <v>11594</v>
      </c>
      <c r="M103" s="2" t="s">
        <v>11669</v>
      </c>
    </row>
    <row r="104">
      <c r="A104" s="2">
        <v>102.0</v>
      </c>
      <c r="B104" s="2" t="s">
        <v>3023</v>
      </c>
      <c r="C104" s="2" t="s">
        <v>3025</v>
      </c>
      <c r="D104" s="2" t="s">
        <v>11655</v>
      </c>
      <c r="E104" s="2" t="s">
        <v>11659</v>
      </c>
      <c r="F104" s="2" t="s">
        <v>11668</v>
      </c>
      <c r="H104" s="2">
        <v>544.0</v>
      </c>
      <c r="K104" s="2" t="s">
        <v>11599</v>
      </c>
      <c r="L104" s="2" t="s">
        <v>11594</v>
      </c>
      <c r="M104" s="2" t="s">
        <v>11669</v>
      </c>
    </row>
    <row r="105">
      <c r="A105" s="2">
        <v>103.0</v>
      </c>
      <c r="B105" s="2" t="s">
        <v>3023</v>
      </c>
      <c r="C105" s="2" t="s">
        <v>3025</v>
      </c>
      <c r="D105" s="2" t="s">
        <v>11655</v>
      </c>
      <c r="E105" s="2" t="s">
        <v>11659</v>
      </c>
      <c r="F105" s="2" t="s">
        <v>11670</v>
      </c>
      <c r="H105" s="2">
        <v>524.0</v>
      </c>
      <c r="K105" s="2" t="s">
        <v>11599</v>
      </c>
      <c r="L105" s="2" t="s">
        <v>11594</v>
      </c>
      <c r="M105" s="2" t="s">
        <v>11658</v>
      </c>
    </row>
    <row r="106">
      <c r="A106" s="2">
        <v>104.0</v>
      </c>
      <c r="B106" s="2" t="s">
        <v>3023</v>
      </c>
      <c r="C106" s="2" t="s">
        <v>3025</v>
      </c>
      <c r="D106" s="2" t="s">
        <v>11655</v>
      </c>
      <c r="E106" s="2" t="s">
        <v>11659</v>
      </c>
      <c r="F106" s="2" t="s">
        <v>11671</v>
      </c>
      <c r="H106" s="2">
        <v>352.0</v>
      </c>
      <c r="K106" s="2" t="s">
        <v>11599</v>
      </c>
      <c r="L106" s="2" t="s">
        <v>11594</v>
      </c>
      <c r="M106" s="2" t="s">
        <v>11667</v>
      </c>
    </row>
    <row r="107">
      <c r="A107" s="2">
        <v>105.0</v>
      </c>
      <c r="B107" s="2" t="s">
        <v>3023</v>
      </c>
      <c r="C107" s="2" t="s">
        <v>3025</v>
      </c>
      <c r="D107" s="2" t="s">
        <v>11655</v>
      </c>
      <c r="E107" s="2" t="s">
        <v>11659</v>
      </c>
      <c r="F107" s="2" t="s">
        <v>11671</v>
      </c>
      <c r="H107" s="2">
        <v>450.0</v>
      </c>
      <c r="K107" s="2" t="s">
        <v>11599</v>
      </c>
      <c r="L107" s="2" t="s">
        <v>11594</v>
      </c>
      <c r="M107" s="2" t="s">
        <v>11667</v>
      </c>
    </row>
    <row r="108">
      <c r="A108" s="2">
        <v>106.0</v>
      </c>
      <c r="B108" s="2" t="s">
        <v>3023</v>
      </c>
      <c r="C108" s="2" t="s">
        <v>3025</v>
      </c>
      <c r="D108" s="2" t="s">
        <v>11655</v>
      </c>
      <c r="E108" s="2" t="s">
        <v>11659</v>
      </c>
      <c r="F108" s="2" t="s">
        <v>11672</v>
      </c>
      <c r="H108" s="2">
        <v>336.0</v>
      </c>
      <c r="K108" s="2" t="s">
        <v>11599</v>
      </c>
      <c r="L108" s="2" t="s">
        <v>11594</v>
      </c>
      <c r="M108" s="2" t="s">
        <v>11658</v>
      </c>
    </row>
    <row r="109">
      <c r="A109" s="2">
        <v>107.0</v>
      </c>
      <c r="B109" s="2" t="s">
        <v>3023</v>
      </c>
      <c r="C109" s="2" t="s">
        <v>3025</v>
      </c>
      <c r="D109" s="2" t="s">
        <v>11655</v>
      </c>
      <c r="E109" s="2" t="s">
        <v>11659</v>
      </c>
      <c r="F109" s="2" t="s">
        <v>11672</v>
      </c>
      <c r="H109" s="2">
        <v>432.0</v>
      </c>
      <c r="K109" s="2" t="s">
        <v>11599</v>
      </c>
      <c r="L109" s="2" t="s">
        <v>11594</v>
      </c>
      <c r="M109" s="2" t="s">
        <v>11658</v>
      </c>
    </row>
    <row r="110">
      <c r="A110" s="2">
        <v>108.0</v>
      </c>
      <c r="B110" s="2" t="s">
        <v>3023</v>
      </c>
      <c r="C110" s="2" t="s">
        <v>3025</v>
      </c>
      <c r="D110" s="2" t="s">
        <v>11655</v>
      </c>
      <c r="E110" s="2" t="s">
        <v>11659</v>
      </c>
      <c r="F110" s="2" t="s">
        <v>11672</v>
      </c>
      <c r="H110" s="2">
        <v>544.0</v>
      </c>
      <c r="K110" s="2" t="s">
        <v>11599</v>
      </c>
      <c r="L110" s="2" t="s">
        <v>11594</v>
      </c>
      <c r="M110" s="2" t="s">
        <v>11658</v>
      </c>
    </row>
    <row r="111">
      <c r="A111" s="2">
        <v>109.0</v>
      </c>
      <c r="B111" s="2" t="s">
        <v>3023</v>
      </c>
      <c r="C111" s="2" t="s">
        <v>3025</v>
      </c>
      <c r="D111" s="2" t="s">
        <v>11655</v>
      </c>
      <c r="E111" s="2" t="s">
        <v>11659</v>
      </c>
      <c r="F111" s="2" t="s">
        <v>11673</v>
      </c>
      <c r="H111" s="2">
        <v>332.0</v>
      </c>
      <c r="K111" s="2" t="s">
        <v>11599</v>
      </c>
      <c r="L111" s="2" t="s">
        <v>11594</v>
      </c>
      <c r="M111" s="2" t="s">
        <v>11658</v>
      </c>
    </row>
    <row r="112">
      <c r="A112" s="2">
        <v>110.0</v>
      </c>
      <c r="B112" s="2" t="s">
        <v>3023</v>
      </c>
      <c r="C112" s="2" t="s">
        <v>3025</v>
      </c>
      <c r="D112" s="2" t="s">
        <v>11655</v>
      </c>
      <c r="E112" s="2" t="s">
        <v>11659</v>
      </c>
      <c r="F112" s="2" t="s">
        <v>11673</v>
      </c>
      <c r="H112" s="2">
        <v>432.0</v>
      </c>
      <c r="K112" s="2" t="s">
        <v>11599</v>
      </c>
      <c r="L112" s="2" t="s">
        <v>11594</v>
      </c>
      <c r="M112" s="2" t="s">
        <v>11658</v>
      </c>
    </row>
    <row r="113">
      <c r="A113" s="2">
        <v>111.0</v>
      </c>
      <c r="B113" s="2" t="s">
        <v>3023</v>
      </c>
      <c r="C113" s="2" t="s">
        <v>3025</v>
      </c>
      <c r="D113" s="2" t="s">
        <v>11655</v>
      </c>
      <c r="E113" s="2" t="s">
        <v>11659</v>
      </c>
      <c r="F113" s="2" t="s">
        <v>11673</v>
      </c>
      <c r="H113" s="2">
        <v>544.0</v>
      </c>
      <c r="K113" s="2" t="s">
        <v>11599</v>
      </c>
      <c r="L113" s="2" t="s">
        <v>11594</v>
      </c>
      <c r="M113" s="2" t="s">
        <v>11658</v>
      </c>
    </row>
    <row r="114">
      <c r="A114" s="2">
        <v>112.0</v>
      </c>
      <c r="B114" s="2" t="s">
        <v>3023</v>
      </c>
      <c r="C114" s="2" t="s">
        <v>3025</v>
      </c>
      <c r="D114" s="2" t="s">
        <v>11655</v>
      </c>
      <c r="E114" s="2" t="s">
        <v>11659</v>
      </c>
      <c r="F114" s="2" t="s">
        <v>11674</v>
      </c>
      <c r="H114" s="2">
        <v>336.0</v>
      </c>
      <c r="K114" s="2" t="s">
        <v>11599</v>
      </c>
      <c r="L114" s="2" t="s">
        <v>11594</v>
      </c>
      <c r="M114" s="2" t="s">
        <v>11658</v>
      </c>
    </row>
    <row r="115">
      <c r="A115" s="2">
        <v>113.0</v>
      </c>
      <c r="B115" s="2" t="s">
        <v>3023</v>
      </c>
      <c r="C115" s="2" t="s">
        <v>3025</v>
      </c>
      <c r="D115" s="2" t="s">
        <v>11655</v>
      </c>
      <c r="E115" s="2" t="s">
        <v>11659</v>
      </c>
      <c r="F115" s="2" t="s">
        <v>11674</v>
      </c>
      <c r="H115" s="2">
        <v>440.0</v>
      </c>
      <c r="K115" s="2" t="s">
        <v>11599</v>
      </c>
      <c r="L115" s="2" t="s">
        <v>11594</v>
      </c>
      <c r="M115" s="2" t="s">
        <v>11658</v>
      </c>
    </row>
    <row r="116">
      <c r="A116" s="2">
        <v>114.0</v>
      </c>
      <c r="B116" s="2" t="s">
        <v>3023</v>
      </c>
      <c r="C116" s="2" t="s">
        <v>3025</v>
      </c>
      <c r="D116" s="2" t="s">
        <v>11655</v>
      </c>
      <c r="E116" s="2" t="s">
        <v>11659</v>
      </c>
      <c r="F116" s="2" t="s">
        <v>11674</v>
      </c>
      <c r="H116" s="2">
        <v>544.0</v>
      </c>
      <c r="K116" s="2" t="s">
        <v>11599</v>
      </c>
      <c r="L116" s="2" t="s">
        <v>11594</v>
      </c>
      <c r="M116" s="2" t="s">
        <v>11658</v>
      </c>
    </row>
    <row r="117">
      <c r="A117" s="2">
        <v>115.0</v>
      </c>
      <c r="B117" s="2" t="s">
        <v>3023</v>
      </c>
      <c r="C117" s="2" t="s">
        <v>3025</v>
      </c>
      <c r="D117" s="2" t="s">
        <v>11655</v>
      </c>
      <c r="E117" s="2" t="s">
        <v>11659</v>
      </c>
      <c r="F117" s="2" t="s">
        <v>11675</v>
      </c>
      <c r="H117" s="2">
        <v>352.0</v>
      </c>
      <c r="K117" s="2" t="s">
        <v>11599</v>
      </c>
      <c r="L117" s="2" t="s">
        <v>11594</v>
      </c>
      <c r="M117" s="2" t="s">
        <v>11658</v>
      </c>
    </row>
    <row r="118">
      <c r="A118" s="2">
        <v>116.0</v>
      </c>
      <c r="B118" s="2" t="s">
        <v>3023</v>
      </c>
      <c r="C118" s="2" t="s">
        <v>3025</v>
      </c>
      <c r="D118" s="2" t="s">
        <v>11655</v>
      </c>
      <c r="E118" s="2" t="s">
        <v>11659</v>
      </c>
      <c r="F118" s="2" t="s">
        <v>11675</v>
      </c>
      <c r="H118" s="2">
        <v>428.0</v>
      </c>
      <c r="K118" s="2" t="s">
        <v>11599</v>
      </c>
      <c r="L118" s="2" t="s">
        <v>11594</v>
      </c>
      <c r="M118" s="2" t="s">
        <v>11658</v>
      </c>
    </row>
    <row r="119">
      <c r="A119" s="2">
        <v>117.0</v>
      </c>
      <c r="B119" s="2" t="s">
        <v>3023</v>
      </c>
      <c r="C119" s="2" t="s">
        <v>3025</v>
      </c>
      <c r="D119" s="2" t="s">
        <v>11655</v>
      </c>
      <c r="E119" s="2" t="s">
        <v>11659</v>
      </c>
      <c r="F119" s="2" t="s">
        <v>11675</v>
      </c>
      <c r="H119" s="2">
        <v>548.0</v>
      </c>
      <c r="K119" s="2" t="s">
        <v>11599</v>
      </c>
      <c r="L119" s="2" t="s">
        <v>11594</v>
      </c>
      <c r="M119" s="2" t="s">
        <v>11658</v>
      </c>
    </row>
    <row r="120">
      <c r="A120" s="2">
        <v>118.0</v>
      </c>
      <c r="B120" s="2" t="s">
        <v>3023</v>
      </c>
      <c r="C120" s="2" t="s">
        <v>3025</v>
      </c>
      <c r="D120" s="2" t="s">
        <v>11655</v>
      </c>
      <c r="E120" s="2" t="s">
        <v>11659</v>
      </c>
      <c r="F120" s="2" t="s">
        <v>11676</v>
      </c>
      <c r="H120" s="2">
        <v>328.0</v>
      </c>
      <c r="K120" s="2" t="s">
        <v>11599</v>
      </c>
      <c r="L120" s="2" t="s">
        <v>11594</v>
      </c>
      <c r="M120" s="2" t="s">
        <v>11658</v>
      </c>
    </row>
    <row r="121">
      <c r="A121" s="2">
        <v>119.0</v>
      </c>
      <c r="B121" s="2" t="s">
        <v>3023</v>
      </c>
      <c r="C121" s="2" t="s">
        <v>3025</v>
      </c>
      <c r="D121" s="2" t="s">
        <v>11655</v>
      </c>
      <c r="E121" s="2" t="s">
        <v>11659</v>
      </c>
      <c r="F121" s="2" t="s">
        <v>11676</v>
      </c>
      <c r="H121" s="2">
        <v>428.0</v>
      </c>
      <c r="K121" s="2" t="s">
        <v>11599</v>
      </c>
      <c r="L121" s="2" t="s">
        <v>11594</v>
      </c>
      <c r="M121" s="2" t="s">
        <v>11658</v>
      </c>
    </row>
    <row r="122">
      <c r="A122" s="2">
        <v>120.0</v>
      </c>
      <c r="B122" s="2" t="s">
        <v>3023</v>
      </c>
      <c r="C122" s="2" t="s">
        <v>3025</v>
      </c>
      <c r="D122" s="2" t="s">
        <v>11655</v>
      </c>
      <c r="E122" s="2" t="s">
        <v>11659</v>
      </c>
      <c r="F122" s="2" t="s">
        <v>11676</v>
      </c>
      <c r="H122" s="2">
        <v>536.0</v>
      </c>
      <c r="K122" s="2" t="s">
        <v>11599</v>
      </c>
      <c r="L122" s="2" t="s">
        <v>11594</v>
      </c>
      <c r="M122" s="2" t="s">
        <v>11658</v>
      </c>
    </row>
    <row r="123">
      <c r="A123" s="2">
        <v>121.0</v>
      </c>
      <c r="B123" s="2" t="s">
        <v>3023</v>
      </c>
      <c r="C123" s="2" t="s">
        <v>3025</v>
      </c>
      <c r="D123" s="2" t="s">
        <v>11655</v>
      </c>
      <c r="E123" s="2" t="s">
        <v>11677</v>
      </c>
      <c r="F123" s="2" t="s">
        <v>11678</v>
      </c>
      <c r="H123" s="2">
        <v>340.0</v>
      </c>
      <c r="K123" s="2" t="s">
        <v>11599</v>
      </c>
      <c r="L123" s="2" t="s">
        <v>11594</v>
      </c>
      <c r="M123" s="2" t="s">
        <v>11658</v>
      </c>
    </row>
    <row r="124">
      <c r="A124" s="2">
        <v>122.0</v>
      </c>
      <c r="B124" s="2" t="s">
        <v>3023</v>
      </c>
      <c r="C124" s="2" t="s">
        <v>3025</v>
      </c>
      <c r="D124" s="2" t="s">
        <v>11655</v>
      </c>
      <c r="E124" s="2" t="s">
        <v>11677</v>
      </c>
      <c r="F124" s="2" t="s">
        <v>11678</v>
      </c>
      <c r="H124" s="2">
        <v>532.0</v>
      </c>
      <c r="K124" s="2" t="s">
        <v>11599</v>
      </c>
      <c r="L124" s="2" t="s">
        <v>11594</v>
      </c>
      <c r="M124" s="2" t="s">
        <v>11658</v>
      </c>
    </row>
    <row r="125">
      <c r="A125" s="2">
        <v>123.0</v>
      </c>
      <c r="B125" s="2" t="s">
        <v>3023</v>
      </c>
      <c r="C125" s="2" t="s">
        <v>3025</v>
      </c>
      <c r="D125" s="2" t="s">
        <v>11655</v>
      </c>
      <c r="E125" s="2" t="s">
        <v>11659</v>
      </c>
      <c r="F125" s="2" t="s">
        <v>11679</v>
      </c>
      <c r="H125" s="2">
        <v>536.0</v>
      </c>
      <c r="K125" s="2" t="s">
        <v>11599</v>
      </c>
      <c r="L125" s="2" t="s">
        <v>11594</v>
      </c>
      <c r="M125" s="2" t="s">
        <v>11658</v>
      </c>
    </row>
    <row r="126">
      <c r="A126" s="2">
        <v>124.0</v>
      </c>
      <c r="B126" s="2" t="s">
        <v>3023</v>
      </c>
      <c r="C126" s="2" t="s">
        <v>3025</v>
      </c>
      <c r="D126" s="2" t="s">
        <v>11655</v>
      </c>
      <c r="E126" s="2" t="s">
        <v>11659</v>
      </c>
      <c r="F126" s="2" t="s">
        <v>11680</v>
      </c>
      <c r="H126" s="2">
        <v>336.0</v>
      </c>
      <c r="K126" s="2" t="s">
        <v>11599</v>
      </c>
      <c r="L126" s="2" t="s">
        <v>11594</v>
      </c>
      <c r="M126" s="2" t="s">
        <v>11658</v>
      </c>
    </row>
    <row r="127">
      <c r="A127" s="2">
        <v>125.0</v>
      </c>
      <c r="B127" s="2" t="s">
        <v>3023</v>
      </c>
      <c r="C127" s="2" t="s">
        <v>3025</v>
      </c>
      <c r="D127" s="2" t="s">
        <v>11655</v>
      </c>
      <c r="E127" s="2" t="s">
        <v>11659</v>
      </c>
      <c r="F127" s="2" t="s">
        <v>11680</v>
      </c>
      <c r="H127" s="2">
        <v>428.0</v>
      </c>
      <c r="K127" s="2" t="s">
        <v>11599</v>
      </c>
      <c r="L127" s="2" t="s">
        <v>11594</v>
      </c>
      <c r="M127" s="2" t="s">
        <v>11658</v>
      </c>
    </row>
    <row r="128">
      <c r="A128" s="2">
        <v>126.0</v>
      </c>
      <c r="B128" s="2" t="s">
        <v>3023</v>
      </c>
      <c r="C128" s="2" t="s">
        <v>3025</v>
      </c>
      <c r="D128" s="2" t="s">
        <v>11655</v>
      </c>
      <c r="E128" s="2" t="s">
        <v>11659</v>
      </c>
      <c r="F128" s="2" t="s">
        <v>11680</v>
      </c>
      <c r="H128" s="2">
        <v>540.0</v>
      </c>
      <c r="K128" s="2" t="s">
        <v>11599</v>
      </c>
      <c r="L128" s="2" t="s">
        <v>11594</v>
      </c>
      <c r="M128" s="2" t="s">
        <v>11658</v>
      </c>
    </row>
    <row r="129">
      <c r="A129" s="2">
        <v>127.0</v>
      </c>
      <c r="B129" s="2" t="s">
        <v>3023</v>
      </c>
      <c r="C129" s="2" t="s">
        <v>3025</v>
      </c>
      <c r="D129" s="2" t="s">
        <v>11655</v>
      </c>
      <c r="E129" s="2" t="s">
        <v>11659</v>
      </c>
      <c r="F129" s="2" t="s">
        <v>11681</v>
      </c>
      <c r="H129" s="2">
        <v>340.0</v>
      </c>
      <c r="K129" s="2" t="s">
        <v>11599</v>
      </c>
      <c r="L129" s="2" t="s">
        <v>11594</v>
      </c>
      <c r="M129" s="2" t="s">
        <v>11658</v>
      </c>
    </row>
    <row r="130">
      <c r="A130" s="2">
        <v>128.0</v>
      </c>
      <c r="B130" s="2" t="s">
        <v>3023</v>
      </c>
      <c r="C130" s="2" t="s">
        <v>3025</v>
      </c>
      <c r="D130" s="2" t="s">
        <v>11655</v>
      </c>
      <c r="E130" s="2" t="s">
        <v>11659</v>
      </c>
      <c r="F130" s="2" t="s">
        <v>11681</v>
      </c>
      <c r="H130" s="2">
        <v>450.0</v>
      </c>
      <c r="K130" s="2" t="s">
        <v>11599</v>
      </c>
      <c r="L130" s="2" t="s">
        <v>11594</v>
      </c>
      <c r="M130" s="2" t="s">
        <v>11658</v>
      </c>
    </row>
    <row r="131">
      <c r="A131" s="2">
        <v>129.0</v>
      </c>
      <c r="B131" s="2" t="s">
        <v>3023</v>
      </c>
      <c r="C131" s="2" t="s">
        <v>3025</v>
      </c>
      <c r="D131" s="2" t="s">
        <v>11655</v>
      </c>
      <c r="E131" s="2" t="s">
        <v>11659</v>
      </c>
      <c r="F131" s="2" t="s">
        <v>11681</v>
      </c>
      <c r="H131" s="2">
        <v>540.0</v>
      </c>
      <c r="K131" s="2" t="s">
        <v>11599</v>
      </c>
      <c r="L131" s="2" t="s">
        <v>11594</v>
      </c>
      <c r="M131" s="2" t="s">
        <v>11658</v>
      </c>
    </row>
    <row r="132">
      <c r="A132" s="2">
        <v>130.0</v>
      </c>
      <c r="B132" s="2" t="s">
        <v>3023</v>
      </c>
      <c r="C132" s="2" t="s">
        <v>3025</v>
      </c>
      <c r="D132" s="2" t="s">
        <v>11655</v>
      </c>
      <c r="E132" s="2" t="s">
        <v>11659</v>
      </c>
      <c r="F132" s="2" t="s">
        <v>11682</v>
      </c>
      <c r="H132" s="2">
        <v>356.0</v>
      </c>
      <c r="K132" s="2" t="s">
        <v>11599</v>
      </c>
      <c r="L132" s="2" t="s">
        <v>11594</v>
      </c>
      <c r="M132" s="2" t="s">
        <v>11658</v>
      </c>
    </row>
    <row r="133">
      <c r="A133" s="2">
        <v>131.0</v>
      </c>
      <c r="B133" s="2" t="s">
        <v>3023</v>
      </c>
      <c r="C133" s="2" t="s">
        <v>3025</v>
      </c>
      <c r="D133" s="2" t="s">
        <v>11655</v>
      </c>
      <c r="E133" s="2" t="s">
        <v>11659</v>
      </c>
      <c r="F133" s="2" t="s">
        <v>11682</v>
      </c>
      <c r="H133" s="2">
        <v>428.0</v>
      </c>
      <c r="K133" s="2" t="s">
        <v>11599</v>
      </c>
      <c r="L133" s="2" t="s">
        <v>11594</v>
      </c>
      <c r="M133" s="2" t="s">
        <v>11658</v>
      </c>
    </row>
    <row r="134">
      <c r="A134" s="2">
        <v>132.0</v>
      </c>
      <c r="B134" s="2" t="s">
        <v>3023</v>
      </c>
      <c r="C134" s="2" t="s">
        <v>3025</v>
      </c>
      <c r="D134" s="2" t="s">
        <v>11655</v>
      </c>
      <c r="E134" s="2" t="s">
        <v>11659</v>
      </c>
      <c r="F134" s="2" t="s">
        <v>11682</v>
      </c>
      <c r="H134" s="2">
        <v>520.0</v>
      </c>
      <c r="K134" s="2" t="s">
        <v>11599</v>
      </c>
      <c r="L134" s="2" t="s">
        <v>11594</v>
      </c>
      <c r="M134" s="2" t="s">
        <v>11658</v>
      </c>
    </row>
    <row r="135">
      <c r="A135" s="2">
        <v>133.0</v>
      </c>
      <c r="B135" s="2" t="s">
        <v>3023</v>
      </c>
      <c r="C135" s="2" t="s">
        <v>3025</v>
      </c>
      <c r="D135" s="2" t="s">
        <v>11655</v>
      </c>
      <c r="E135" s="2" t="s">
        <v>11659</v>
      </c>
      <c r="F135" s="2" t="s">
        <v>11683</v>
      </c>
      <c r="H135" s="2">
        <v>428.0</v>
      </c>
      <c r="K135" s="2" t="s">
        <v>11599</v>
      </c>
      <c r="L135" s="2" t="s">
        <v>11594</v>
      </c>
      <c r="M135" s="2" t="s">
        <v>11658</v>
      </c>
    </row>
    <row r="136">
      <c r="A136" s="2">
        <v>134.0</v>
      </c>
      <c r="B136" s="2" t="s">
        <v>3023</v>
      </c>
      <c r="C136" s="2" t="s">
        <v>3025</v>
      </c>
      <c r="D136" s="2" t="s">
        <v>11655</v>
      </c>
      <c r="E136" s="2" t="s">
        <v>11659</v>
      </c>
      <c r="F136" s="2" t="s">
        <v>11683</v>
      </c>
      <c r="H136" s="2">
        <v>512.0</v>
      </c>
      <c r="K136" s="2" t="s">
        <v>11599</v>
      </c>
      <c r="L136" s="2" t="s">
        <v>11594</v>
      </c>
      <c r="M136" s="2" t="s">
        <v>11658</v>
      </c>
    </row>
    <row r="137">
      <c r="A137" s="2">
        <v>135.0</v>
      </c>
      <c r="B137" s="2" t="s">
        <v>3023</v>
      </c>
      <c r="C137" s="2" t="s">
        <v>3025</v>
      </c>
      <c r="D137" s="2" t="s">
        <v>11655</v>
      </c>
      <c r="E137" s="2" t="s">
        <v>11659</v>
      </c>
      <c r="F137" s="2" t="s">
        <v>11684</v>
      </c>
      <c r="H137" s="2">
        <v>347.0</v>
      </c>
      <c r="K137" s="2" t="s">
        <v>11599</v>
      </c>
      <c r="L137" s="2" t="s">
        <v>11594</v>
      </c>
      <c r="M137" s="2" t="s">
        <v>11685</v>
      </c>
    </row>
    <row r="138">
      <c r="A138" s="2">
        <v>136.0</v>
      </c>
      <c r="B138" s="2" t="s">
        <v>3023</v>
      </c>
      <c r="C138" s="2" t="s">
        <v>3025</v>
      </c>
      <c r="D138" s="2" t="s">
        <v>11655</v>
      </c>
      <c r="E138" s="2" t="s">
        <v>11659</v>
      </c>
      <c r="F138" s="2" t="s">
        <v>11684</v>
      </c>
      <c r="H138" s="2">
        <v>444.0</v>
      </c>
      <c r="K138" s="2" t="s">
        <v>11599</v>
      </c>
      <c r="L138" s="2" t="s">
        <v>11594</v>
      </c>
      <c r="M138" s="2" t="s">
        <v>11685</v>
      </c>
    </row>
    <row r="139">
      <c r="A139" s="2">
        <v>137.0</v>
      </c>
      <c r="B139" s="2" t="s">
        <v>3023</v>
      </c>
      <c r="C139" s="2" t="s">
        <v>3025</v>
      </c>
      <c r="D139" s="2" t="s">
        <v>11655</v>
      </c>
      <c r="E139" s="2" t="s">
        <v>11659</v>
      </c>
      <c r="F139" s="2" t="s">
        <v>11684</v>
      </c>
      <c r="H139" s="2">
        <v>521.0</v>
      </c>
      <c r="K139" s="2" t="s">
        <v>11599</v>
      </c>
      <c r="L139" s="2" t="s">
        <v>11594</v>
      </c>
      <c r="M139" s="2" t="s">
        <v>11685</v>
      </c>
    </row>
    <row r="140">
      <c r="A140" s="2">
        <v>138.0</v>
      </c>
      <c r="B140" s="2" t="s">
        <v>3023</v>
      </c>
      <c r="C140" s="2" t="s">
        <v>3025</v>
      </c>
      <c r="D140" s="2" t="s">
        <v>11655</v>
      </c>
      <c r="E140" s="2" t="s">
        <v>11659</v>
      </c>
      <c r="F140" s="2" t="s">
        <v>11686</v>
      </c>
      <c r="H140" s="2">
        <v>343.0</v>
      </c>
      <c r="K140" s="2" t="s">
        <v>11599</v>
      </c>
      <c r="L140" s="2" t="s">
        <v>11594</v>
      </c>
      <c r="M140" s="2" t="s">
        <v>11658</v>
      </c>
    </row>
    <row r="141">
      <c r="A141" s="2">
        <v>139.0</v>
      </c>
      <c r="B141" s="2" t="s">
        <v>3023</v>
      </c>
      <c r="C141" s="2" t="s">
        <v>3025</v>
      </c>
      <c r="D141" s="2" t="s">
        <v>11655</v>
      </c>
      <c r="E141" s="2" t="s">
        <v>11659</v>
      </c>
      <c r="F141" s="2" t="s">
        <v>11686</v>
      </c>
      <c r="H141" s="2">
        <v>440.0</v>
      </c>
      <c r="K141" s="2" t="s">
        <v>11599</v>
      </c>
      <c r="L141" s="2" t="s">
        <v>11594</v>
      </c>
      <c r="M141" s="2" t="s">
        <v>11658</v>
      </c>
    </row>
    <row r="142">
      <c r="A142" s="2">
        <v>140.0</v>
      </c>
      <c r="B142" s="2" t="s">
        <v>3023</v>
      </c>
      <c r="C142" s="2" t="s">
        <v>3025</v>
      </c>
      <c r="D142" s="2" t="s">
        <v>11655</v>
      </c>
      <c r="E142" s="2" t="s">
        <v>11659</v>
      </c>
      <c r="F142" s="2" t="s">
        <v>11686</v>
      </c>
      <c r="H142" s="2">
        <v>528.0</v>
      </c>
      <c r="K142" s="2" t="s">
        <v>11599</v>
      </c>
      <c r="L142" s="2" t="s">
        <v>11594</v>
      </c>
      <c r="M142" s="2" t="s">
        <v>11658</v>
      </c>
    </row>
    <row r="143">
      <c r="A143" s="2">
        <v>141.0</v>
      </c>
      <c r="B143" s="2" t="s">
        <v>3023</v>
      </c>
      <c r="C143" s="2" t="s">
        <v>3025</v>
      </c>
      <c r="D143" s="2" t="s">
        <v>11655</v>
      </c>
      <c r="E143" s="2" t="s">
        <v>11659</v>
      </c>
      <c r="F143" s="2" t="s">
        <v>11687</v>
      </c>
      <c r="H143" s="2">
        <v>340.0</v>
      </c>
      <c r="K143" s="2" t="s">
        <v>11599</v>
      </c>
      <c r="L143" s="2" t="s">
        <v>11594</v>
      </c>
      <c r="M143" s="2" t="s">
        <v>11658</v>
      </c>
    </row>
    <row r="144">
      <c r="A144" s="2">
        <v>142.0</v>
      </c>
      <c r="B144" s="2" t="s">
        <v>3023</v>
      </c>
      <c r="C144" s="2" t="s">
        <v>3025</v>
      </c>
      <c r="D144" s="2" t="s">
        <v>11655</v>
      </c>
      <c r="E144" s="2" t="s">
        <v>11659</v>
      </c>
      <c r="F144" s="2" t="s">
        <v>11687</v>
      </c>
      <c r="H144" s="2">
        <v>440.0</v>
      </c>
      <c r="K144" s="2" t="s">
        <v>11599</v>
      </c>
      <c r="L144" s="2" t="s">
        <v>11594</v>
      </c>
      <c r="M144" s="2" t="s">
        <v>11658</v>
      </c>
    </row>
    <row r="145">
      <c r="A145" s="2">
        <v>143.0</v>
      </c>
      <c r="B145" s="2" t="s">
        <v>3023</v>
      </c>
      <c r="C145" s="2" t="s">
        <v>3025</v>
      </c>
      <c r="D145" s="2" t="s">
        <v>11655</v>
      </c>
      <c r="E145" s="2" t="s">
        <v>11659</v>
      </c>
      <c r="F145" s="2" t="s">
        <v>11687</v>
      </c>
      <c r="H145" s="2">
        <v>536.0</v>
      </c>
      <c r="K145" s="2" t="s">
        <v>11599</v>
      </c>
      <c r="L145" s="2" t="s">
        <v>11594</v>
      </c>
      <c r="M145" s="2" t="s">
        <v>11658</v>
      </c>
    </row>
    <row r="146">
      <c r="A146" s="2">
        <v>144.0</v>
      </c>
      <c r="B146" s="2" t="s">
        <v>3023</v>
      </c>
      <c r="C146" s="2" t="s">
        <v>3025</v>
      </c>
      <c r="D146" s="2" t="s">
        <v>11655</v>
      </c>
      <c r="E146" s="2" t="s">
        <v>11659</v>
      </c>
      <c r="F146" s="2" t="s">
        <v>11688</v>
      </c>
      <c r="H146" s="2">
        <v>360.0</v>
      </c>
      <c r="K146" s="2" t="s">
        <v>11599</v>
      </c>
      <c r="L146" s="2" t="s">
        <v>11594</v>
      </c>
      <c r="M146" s="2" t="s">
        <v>11658</v>
      </c>
    </row>
    <row r="147">
      <c r="A147" s="2">
        <v>145.0</v>
      </c>
      <c r="B147" s="2" t="s">
        <v>3023</v>
      </c>
      <c r="C147" s="2" t="s">
        <v>3025</v>
      </c>
      <c r="D147" s="2" t="s">
        <v>11655</v>
      </c>
      <c r="E147" s="2" t="s">
        <v>11659</v>
      </c>
      <c r="F147" s="2" t="s">
        <v>11688</v>
      </c>
      <c r="H147" s="2">
        <v>428.0</v>
      </c>
      <c r="K147" s="2" t="s">
        <v>11599</v>
      </c>
      <c r="L147" s="2" t="s">
        <v>11594</v>
      </c>
      <c r="M147" s="2" t="s">
        <v>11658</v>
      </c>
    </row>
    <row r="148">
      <c r="A148" s="2">
        <v>146.0</v>
      </c>
      <c r="B148" s="2" t="s">
        <v>3023</v>
      </c>
      <c r="C148" s="2" t="s">
        <v>3025</v>
      </c>
      <c r="D148" s="2" t="s">
        <v>11655</v>
      </c>
      <c r="E148" s="2" t="s">
        <v>11659</v>
      </c>
      <c r="F148" s="2" t="s">
        <v>11688</v>
      </c>
      <c r="H148" s="2">
        <v>544.0</v>
      </c>
      <c r="K148" s="2" t="s">
        <v>11599</v>
      </c>
      <c r="L148" s="2" t="s">
        <v>11594</v>
      </c>
      <c r="M148" s="2" t="s">
        <v>11658</v>
      </c>
    </row>
    <row r="149">
      <c r="A149" s="2">
        <v>147.0</v>
      </c>
      <c r="B149" s="2" t="s">
        <v>3023</v>
      </c>
      <c r="C149" s="2" t="s">
        <v>3025</v>
      </c>
      <c r="D149" s="2" t="s">
        <v>11655</v>
      </c>
      <c r="E149" s="2" t="s">
        <v>11689</v>
      </c>
      <c r="F149" s="2" t="s">
        <v>11690</v>
      </c>
      <c r="H149" s="2">
        <v>360.0</v>
      </c>
      <c r="K149" s="2" t="s">
        <v>11599</v>
      </c>
      <c r="L149" s="2" t="s">
        <v>11594</v>
      </c>
      <c r="M149" s="2" t="s">
        <v>11691</v>
      </c>
    </row>
    <row r="150">
      <c r="A150" s="2">
        <v>148.0</v>
      </c>
      <c r="B150" s="2" t="s">
        <v>3023</v>
      </c>
      <c r="C150" s="2" t="s">
        <v>3025</v>
      </c>
      <c r="D150" s="2" t="s">
        <v>11655</v>
      </c>
      <c r="E150" s="2" t="s">
        <v>11689</v>
      </c>
      <c r="F150" s="2" t="s">
        <v>11690</v>
      </c>
      <c r="H150" s="2">
        <v>510.0</v>
      </c>
      <c r="K150" s="2" t="s">
        <v>11599</v>
      </c>
      <c r="L150" s="2" t="s">
        <v>11594</v>
      </c>
      <c r="M150" s="2" t="s">
        <v>11692</v>
      </c>
    </row>
    <row r="151">
      <c r="A151" s="2">
        <v>149.0</v>
      </c>
      <c r="B151" s="2" t="s">
        <v>3023</v>
      </c>
      <c r="C151" s="2" t="s">
        <v>3025</v>
      </c>
      <c r="D151" s="2" t="s">
        <v>11655</v>
      </c>
      <c r="E151" s="2" t="s">
        <v>11689</v>
      </c>
      <c r="F151" s="2" t="s">
        <v>11693</v>
      </c>
      <c r="H151" s="2">
        <v>350.0</v>
      </c>
      <c r="K151" s="2" t="s">
        <v>11599</v>
      </c>
      <c r="L151" s="2" t="s">
        <v>11594</v>
      </c>
      <c r="M151" s="2" t="s">
        <v>11694</v>
      </c>
    </row>
    <row r="152">
      <c r="A152" s="2">
        <v>150.0</v>
      </c>
      <c r="B152" s="2" t="s">
        <v>3023</v>
      </c>
      <c r="C152" s="2" t="s">
        <v>3025</v>
      </c>
      <c r="D152" s="2" t="s">
        <v>11655</v>
      </c>
      <c r="E152" s="2" t="s">
        <v>11689</v>
      </c>
      <c r="F152" s="2" t="s">
        <v>11693</v>
      </c>
      <c r="H152" s="2">
        <v>510.0</v>
      </c>
      <c r="K152" s="2" t="s">
        <v>11599</v>
      </c>
      <c r="L152" s="2" t="s">
        <v>11594</v>
      </c>
      <c r="M152" s="2" t="s">
        <v>11694</v>
      </c>
    </row>
    <row r="153">
      <c r="A153" s="2">
        <v>151.0</v>
      </c>
      <c r="B153" s="2" t="s">
        <v>3023</v>
      </c>
      <c r="C153" s="2" t="s">
        <v>3025</v>
      </c>
      <c r="D153" s="2" t="s">
        <v>11655</v>
      </c>
      <c r="E153" s="2" t="s">
        <v>11695</v>
      </c>
      <c r="F153" s="2" t="s">
        <v>11696</v>
      </c>
      <c r="H153" s="2">
        <v>344.0</v>
      </c>
      <c r="K153" s="2" t="s">
        <v>11599</v>
      </c>
      <c r="L153" s="2" t="s">
        <v>11594</v>
      </c>
      <c r="M153" s="2" t="s">
        <v>11658</v>
      </c>
    </row>
    <row r="154">
      <c r="A154" s="2">
        <v>152.0</v>
      </c>
      <c r="B154" s="2" t="s">
        <v>3023</v>
      </c>
      <c r="C154" s="2" t="s">
        <v>3025</v>
      </c>
      <c r="D154" s="2" t="s">
        <v>11655</v>
      </c>
      <c r="E154" s="2" t="s">
        <v>11695</v>
      </c>
      <c r="F154" s="2" t="s">
        <v>11696</v>
      </c>
      <c r="H154" s="2">
        <v>444.0</v>
      </c>
      <c r="K154" s="2" t="s">
        <v>11599</v>
      </c>
      <c r="L154" s="2" t="s">
        <v>11594</v>
      </c>
      <c r="M154" s="2" t="s">
        <v>11658</v>
      </c>
    </row>
    <row r="155">
      <c r="A155" s="2">
        <v>153.0</v>
      </c>
      <c r="B155" s="2" t="s">
        <v>3023</v>
      </c>
      <c r="C155" s="2" t="s">
        <v>3025</v>
      </c>
      <c r="D155" s="2" t="s">
        <v>11655</v>
      </c>
      <c r="E155" s="2" t="s">
        <v>11695</v>
      </c>
      <c r="F155" s="2" t="s">
        <v>11696</v>
      </c>
      <c r="H155" s="2">
        <v>524.0</v>
      </c>
      <c r="K155" s="2" t="s">
        <v>11599</v>
      </c>
      <c r="L155" s="2" t="s">
        <v>11594</v>
      </c>
      <c r="M155" s="2" t="s">
        <v>11658</v>
      </c>
    </row>
    <row r="156">
      <c r="A156" s="2">
        <v>154.0</v>
      </c>
      <c r="B156" s="2" t="s">
        <v>3023</v>
      </c>
      <c r="C156" s="2" t="s">
        <v>3025</v>
      </c>
      <c r="D156" s="2" t="s">
        <v>11655</v>
      </c>
      <c r="E156" s="2" t="s">
        <v>11697</v>
      </c>
      <c r="F156" s="2" t="s">
        <v>11698</v>
      </c>
      <c r="H156" s="2">
        <v>344.0</v>
      </c>
      <c r="K156" s="2" t="s">
        <v>11599</v>
      </c>
      <c r="L156" s="2" t="s">
        <v>11594</v>
      </c>
      <c r="M156" s="2" t="s">
        <v>11658</v>
      </c>
    </row>
    <row r="157">
      <c r="A157" s="2">
        <v>155.0</v>
      </c>
      <c r="B157" s="2" t="s">
        <v>3023</v>
      </c>
      <c r="C157" s="2" t="s">
        <v>3025</v>
      </c>
      <c r="D157" s="2" t="s">
        <v>11655</v>
      </c>
      <c r="E157" s="2" t="s">
        <v>11697</v>
      </c>
      <c r="F157" s="2" t="s">
        <v>11698</v>
      </c>
      <c r="H157" s="2">
        <v>440.0</v>
      </c>
      <c r="K157" s="2" t="s">
        <v>11599</v>
      </c>
      <c r="L157" s="2" t="s">
        <v>11594</v>
      </c>
      <c r="M157" s="2" t="s">
        <v>11658</v>
      </c>
    </row>
    <row r="158">
      <c r="A158" s="2">
        <v>156.0</v>
      </c>
      <c r="B158" s="2" t="s">
        <v>3023</v>
      </c>
      <c r="C158" s="2" t="s">
        <v>3025</v>
      </c>
      <c r="D158" s="2" t="s">
        <v>11655</v>
      </c>
      <c r="E158" s="2" t="s">
        <v>11697</v>
      </c>
      <c r="F158" s="2" t="s">
        <v>11698</v>
      </c>
      <c r="H158" s="2">
        <v>532.0</v>
      </c>
      <c r="K158" s="2" t="s">
        <v>11599</v>
      </c>
      <c r="L158" s="2" t="s">
        <v>11594</v>
      </c>
      <c r="M158" s="2" t="s">
        <v>11658</v>
      </c>
    </row>
    <row r="159">
      <c r="A159" s="2">
        <v>157.0</v>
      </c>
      <c r="B159" s="2" t="s">
        <v>3023</v>
      </c>
      <c r="C159" s="2" t="s">
        <v>3025</v>
      </c>
      <c r="D159" s="2" t="s">
        <v>11655</v>
      </c>
      <c r="E159" s="2" t="s">
        <v>11689</v>
      </c>
      <c r="F159" s="2" t="s">
        <v>11699</v>
      </c>
      <c r="H159" s="2">
        <v>412.0</v>
      </c>
      <c r="K159" s="2" t="s">
        <v>11594</v>
      </c>
      <c r="L159" s="2" t="s">
        <v>11594</v>
      </c>
      <c r="M159" s="2" t="s">
        <v>11700</v>
      </c>
    </row>
    <row r="160">
      <c r="A160" s="2">
        <v>158.0</v>
      </c>
      <c r="B160" s="2" t="s">
        <v>3023</v>
      </c>
      <c r="C160" s="2" t="s">
        <v>3025</v>
      </c>
      <c r="D160" s="2" t="s">
        <v>11655</v>
      </c>
      <c r="E160" s="2" t="s">
        <v>11689</v>
      </c>
      <c r="F160" s="2" t="s">
        <v>11699</v>
      </c>
      <c r="H160" s="2">
        <v>540.0</v>
      </c>
      <c r="K160" s="2" t="s">
        <v>11594</v>
      </c>
      <c r="L160" s="2" t="s">
        <v>11594</v>
      </c>
      <c r="M160" s="2" t="s">
        <v>11700</v>
      </c>
    </row>
    <row r="161">
      <c r="A161" s="2">
        <v>159.0</v>
      </c>
      <c r="B161" s="2" t="s">
        <v>3023</v>
      </c>
      <c r="C161" s="2" t="s">
        <v>3025</v>
      </c>
      <c r="D161" s="2" t="s">
        <v>11655</v>
      </c>
      <c r="E161" s="2" t="s">
        <v>11701</v>
      </c>
      <c r="F161" s="2" t="s">
        <v>11702</v>
      </c>
      <c r="H161" s="2">
        <v>516.0</v>
      </c>
      <c r="K161" s="2" t="s">
        <v>11599</v>
      </c>
      <c r="L161" s="2" t="s">
        <v>11594</v>
      </c>
      <c r="M161" s="2" t="s">
        <v>11658</v>
      </c>
    </row>
    <row r="162">
      <c r="A162" s="2">
        <v>160.0</v>
      </c>
      <c r="B162" s="2" t="s">
        <v>3023</v>
      </c>
      <c r="C162" s="2" t="s">
        <v>3025</v>
      </c>
      <c r="D162" s="2" t="s">
        <v>11655</v>
      </c>
      <c r="E162" s="2" t="s">
        <v>11701</v>
      </c>
      <c r="F162" s="2" t="s">
        <v>11703</v>
      </c>
      <c r="H162" s="2">
        <v>442.0</v>
      </c>
      <c r="K162" s="2" t="s">
        <v>11599</v>
      </c>
      <c r="L162" s="2" t="s">
        <v>11594</v>
      </c>
      <c r="M162" s="2" t="s">
        <v>11658</v>
      </c>
    </row>
    <row r="163">
      <c r="A163" s="2">
        <v>161.0</v>
      </c>
      <c r="B163" s="2" t="s">
        <v>3023</v>
      </c>
      <c r="C163" s="2" t="s">
        <v>3025</v>
      </c>
      <c r="D163" s="2" t="s">
        <v>11655</v>
      </c>
      <c r="E163" s="2" t="s">
        <v>11701</v>
      </c>
      <c r="F163" s="2" t="s">
        <v>11703</v>
      </c>
      <c r="H163" s="2">
        <v>528.0</v>
      </c>
      <c r="K163" s="2" t="s">
        <v>11599</v>
      </c>
      <c r="L163" s="2" t="s">
        <v>11594</v>
      </c>
      <c r="M163" s="2" t="s">
        <v>11658</v>
      </c>
    </row>
    <row r="164">
      <c r="A164" s="2">
        <v>162.0</v>
      </c>
      <c r="B164" s="2" t="s">
        <v>3023</v>
      </c>
      <c r="C164" s="2" t="s">
        <v>3025</v>
      </c>
      <c r="D164" s="2" t="s">
        <v>11655</v>
      </c>
      <c r="E164" s="2" t="s">
        <v>11704</v>
      </c>
      <c r="F164" s="2" t="s">
        <v>11705</v>
      </c>
      <c r="H164" s="2">
        <v>524.0</v>
      </c>
      <c r="K164" s="2" t="s">
        <v>11599</v>
      </c>
      <c r="L164" s="2" t="s">
        <v>11594</v>
      </c>
      <c r="M164" s="2" t="s">
        <v>11658</v>
      </c>
    </row>
    <row r="165">
      <c r="A165" s="2">
        <v>163.0</v>
      </c>
      <c r="B165" s="2" t="s">
        <v>3023</v>
      </c>
      <c r="C165" s="2" t="s">
        <v>3025</v>
      </c>
      <c r="D165" s="2" t="s">
        <v>11655</v>
      </c>
      <c r="E165" s="2" t="s">
        <v>11704</v>
      </c>
      <c r="F165" s="2" t="s">
        <v>11706</v>
      </c>
      <c r="H165" s="2">
        <v>542.0</v>
      </c>
      <c r="K165" s="2" t="s">
        <v>11599</v>
      </c>
      <c r="L165" s="2" t="s">
        <v>11594</v>
      </c>
      <c r="M165" s="2" t="s">
        <v>11658</v>
      </c>
    </row>
    <row r="166">
      <c r="A166" s="2">
        <v>164.0</v>
      </c>
      <c r="B166" s="2" t="s">
        <v>3023</v>
      </c>
      <c r="C166" s="2" t="s">
        <v>3025</v>
      </c>
      <c r="D166" s="2" t="s">
        <v>11655</v>
      </c>
      <c r="E166" s="2" t="s">
        <v>11697</v>
      </c>
      <c r="F166" s="2" t="s">
        <v>11707</v>
      </c>
      <c r="H166" s="2">
        <v>324.0</v>
      </c>
      <c r="K166" s="2" t="s">
        <v>11599</v>
      </c>
      <c r="L166" s="2" t="s">
        <v>11594</v>
      </c>
      <c r="M166" s="2" t="s">
        <v>11658</v>
      </c>
    </row>
    <row r="167">
      <c r="A167" s="2">
        <v>165.0</v>
      </c>
      <c r="B167" s="2" t="s">
        <v>3023</v>
      </c>
      <c r="C167" s="2" t="s">
        <v>3025</v>
      </c>
      <c r="D167" s="2" t="s">
        <v>11655</v>
      </c>
      <c r="E167" s="2" t="s">
        <v>11697</v>
      </c>
      <c r="F167" s="2" t="s">
        <v>11707</v>
      </c>
      <c r="H167" s="2">
        <v>548.0</v>
      </c>
      <c r="K167" s="2" t="s">
        <v>11599</v>
      </c>
      <c r="L167" s="2" t="s">
        <v>11594</v>
      </c>
      <c r="M167" s="2" t="s">
        <v>11658</v>
      </c>
    </row>
    <row r="168">
      <c r="A168" s="2">
        <v>166.0</v>
      </c>
      <c r="B168" s="2" t="s">
        <v>3023</v>
      </c>
      <c r="C168" s="2" t="s">
        <v>3025</v>
      </c>
      <c r="D168" s="2" t="s">
        <v>11655</v>
      </c>
      <c r="E168" s="2" t="s">
        <v>11697</v>
      </c>
      <c r="F168" s="2" t="s">
        <v>11708</v>
      </c>
      <c r="H168" s="2">
        <v>344.0</v>
      </c>
      <c r="K168" s="2" t="s">
        <v>11599</v>
      </c>
      <c r="L168" s="2" t="s">
        <v>11594</v>
      </c>
      <c r="M168" s="2" t="s">
        <v>11658</v>
      </c>
    </row>
    <row r="169">
      <c r="A169" s="2">
        <v>167.0</v>
      </c>
      <c r="B169" s="2" t="s">
        <v>3023</v>
      </c>
      <c r="C169" s="2" t="s">
        <v>3025</v>
      </c>
      <c r="D169" s="2" t="s">
        <v>11655</v>
      </c>
      <c r="E169" s="2" t="s">
        <v>11697</v>
      </c>
      <c r="F169" s="2" t="s">
        <v>11708</v>
      </c>
      <c r="H169" s="2">
        <v>432.0</v>
      </c>
      <c r="K169" s="2" t="s">
        <v>11599</v>
      </c>
      <c r="L169" s="2" t="s">
        <v>11594</v>
      </c>
      <c r="M169" s="2" t="s">
        <v>11658</v>
      </c>
    </row>
    <row r="170">
      <c r="A170" s="2">
        <v>168.0</v>
      </c>
      <c r="B170" s="2" t="s">
        <v>3023</v>
      </c>
      <c r="C170" s="2" t="s">
        <v>3025</v>
      </c>
      <c r="D170" s="2" t="s">
        <v>11655</v>
      </c>
      <c r="E170" s="2" t="s">
        <v>11697</v>
      </c>
      <c r="F170" s="2" t="s">
        <v>11708</v>
      </c>
      <c r="H170" s="2">
        <v>560.0</v>
      </c>
      <c r="K170" s="2" t="s">
        <v>11599</v>
      </c>
      <c r="L170" s="2" t="s">
        <v>11594</v>
      </c>
      <c r="M170" s="2" t="s">
        <v>11658</v>
      </c>
    </row>
    <row r="171">
      <c r="A171" s="2">
        <v>169.0</v>
      </c>
      <c r="B171" s="2" t="s">
        <v>3023</v>
      </c>
      <c r="C171" s="2" t="s">
        <v>3025</v>
      </c>
      <c r="D171" s="2" t="s">
        <v>11655</v>
      </c>
      <c r="E171" s="2" t="s">
        <v>11709</v>
      </c>
      <c r="F171" s="2" t="s">
        <v>11710</v>
      </c>
      <c r="H171" s="2">
        <v>524.0</v>
      </c>
      <c r="K171" s="2" t="s">
        <v>11599</v>
      </c>
      <c r="L171" s="2" t="s">
        <v>11594</v>
      </c>
      <c r="M171" s="2" t="s">
        <v>11658</v>
      </c>
    </row>
    <row r="172">
      <c r="A172" s="2">
        <v>170.0</v>
      </c>
      <c r="B172" s="2" t="s">
        <v>3023</v>
      </c>
      <c r="C172" s="2" t="s">
        <v>3025</v>
      </c>
      <c r="D172" s="2" t="s">
        <v>11655</v>
      </c>
      <c r="E172" s="2" t="s">
        <v>11695</v>
      </c>
      <c r="F172" s="2" t="s">
        <v>11711</v>
      </c>
      <c r="H172" s="2">
        <v>436.0</v>
      </c>
      <c r="K172" s="2" t="s">
        <v>11599</v>
      </c>
      <c r="L172" s="2" t="s">
        <v>11594</v>
      </c>
      <c r="M172" s="2" t="s">
        <v>11658</v>
      </c>
    </row>
    <row r="173">
      <c r="A173" s="2">
        <v>171.0</v>
      </c>
      <c r="B173" s="2" t="s">
        <v>3023</v>
      </c>
      <c r="C173" s="2" t="s">
        <v>3025</v>
      </c>
      <c r="D173" s="2" t="s">
        <v>11655</v>
      </c>
      <c r="E173" s="2" t="s">
        <v>11695</v>
      </c>
      <c r="F173" s="2" t="s">
        <v>11711</v>
      </c>
      <c r="H173" s="2">
        <v>516.0</v>
      </c>
      <c r="K173" s="2" t="s">
        <v>11599</v>
      </c>
      <c r="L173" s="2" t="s">
        <v>11594</v>
      </c>
      <c r="M173" s="2" t="s">
        <v>11658</v>
      </c>
    </row>
    <row r="174">
      <c r="A174" s="2">
        <v>172.0</v>
      </c>
      <c r="B174" s="2" t="s">
        <v>3023</v>
      </c>
      <c r="C174" s="2" t="s">
        <v>3025</v>
      </c>
      <c r="D174" s="2" t="s">
        <v>11655</v>
      </c>
      <c r="E174" s="2" t="s">
        <v>11695</v>
      </c>
      <c r="F174" s="2" t="s">
        <v>11712</v>
      </c>
      <c r="H174" s="2">
        <v>528.0</v>
      </c>
      <c r="K174" s="2" t="s">
        <v>11599</v>
      </c>
      <c r="L174" s="2" t="s">
        <v>11594</v>
      </c>
      <c r="M174" s="2" t="s">
        <v>11658</v>
      </c>
    </row>
    <row r="175">
      <c r="A175" s="2">
        <v>173.0</v>
      </c>
      <c r="B175" s="2" t="s">
        <v>3023</v>
      </c>
      <c r="C175" s="2" t="s">
        <v>3025</v>
      </c>
      <c r="D175" s="2" t="s">
        <v>11655</v>
      </c>
      <c r="E175" s="2" t="s">
        <v>11713</v>
      </c>
      <c r="F175" s="2" t="s">
        <v>11714</v>
      </c>
      <c r="H175" s="2">
        <v>328.0</v>
      </c>
      <c r="K175" s="2" t="s">
        <v>11599</v>
      </c>
      <c r="L175" s="2" t="s">
        <v>11594</v>
      </c>
      <c r="M175" s="2" t="s">
        <v>11658</v>
      </c>
    </row>
    <row r="176">
      <c r="A176" s="2">
        <v>174.0</v>
      </c>
      <c r="B176" s="2" t="s">
        <v>3023</v>
      </c>
      <c r="C176" s="2" t="s">
        <v>3025</v>
      </c>
      <c r="D176" s="2" t="s">
        <v>11655</v>
      </c>
      <c r="E176" s="2" t="s">
        <v>11713</v>
      </c>
      <c r="F176" s="2" t="s">
        <v>11714</v>
      </c>
      <c r="H176" s="2">
        <v>464.0</v>
      </c>
      <c r="K176" s="2" t="s">
        <v>11599</v>
      </c>
      <c r="L176" s="2" t="s">
        <v>11594</v>
      </c>
      <c r="M176" s="2" t="s">
        <v>11658</v>
      </c>
    </row>
    <row r="177">
      <c r="A177" s="2">
        <v>175.0</v>
      </c>
      <c r="B177" s="2" t="s">
        <v>3023</v>
      </c>
      <c r="C177" s="2" t="s">
        <v>3025</v>
      </c>
      <c r="D177" s="2" t="s">
        <v>11655</v>
      </c>
      <c r="E177" s="2" t="s">
        <v>11713</v>
      </c>
      <c r="F177" s="2" t="s">
        <v>11714</v>
      </c>
      <c r="H177" s="2">
        <v>540.0</v>
      </c>
      <c r="K177" s="2" t="s">
        <v>11599</v>
      </c>
      <c r="L177" s="2" t="s">
        <v>11594</v>
      </c>
      <c r="M177" s="2" t="s">
        <v>11658</v>
      </c>
    </row>
    <row r="178">
      <c r="A178" s="2">
        <v>176.0</v>
      </c>
      <c r="B178" s="2" t="s">
        <v>3023</v>
      </c>
      <c r="C178" s="2" t="s">
        <v>3025</v>
      </c>
      <c r="D178" s="2" t="s">
        <v>11655</v>
      </c>
      <c r="E178" s="2" t="s">
        <v>11713</v>
      </c>
      <c r="F178" s="2" t="s">
        <v>11715</v>
      </c>
      <c r="H178" s="2">
        <v>556.0</v>
      </c>
      <c r="K178" s="2" t="s">
        <v>11599</v>
      </c>
      <c r="L178" s="2" t="s">
        <v>11594</v>
      </c>
      <c r="M178" s="2" t="s">
        <v>11658</v>
      </c>
    </row>
    <row r="179">
      <c r="A179" s="2">
        <v>177.0</v>
      </c>
      <c r="B179" s="2" t="s">
        <v>3023</v>
      </c>
      <c r="C179" s="2" t="s">
        <v>3025</v>
      </c>
      <c r="D179" s="2" t="s">
        <v>11655</v>
      </c>
      <c r="E179" s="2" t="s">
        <v>11713</v>
      </c>
      <c r="F179" s="2" t="s">
        <v>11715</v>
      </c>
      <c r="H179" s="2">
        <v>604.0</v>
      </c>
      <c r="K179" s="2" t="s">
        <v>11599</v>
      </c>
      <c r="L179" s="2" t="s">
        <v>11594</v>
      </c>
      <c r="M179" s="2" t="s">
        <v>11658</v>
      </c>
    </row>
    <row r="180">
      <c r="A180" s="2">
        <v>178.0</v>
      </c>
      <c r="B180" s="2" t="s">
        <v>3023</v>
      </c>
      <c r="C180" s="2" t="s">
        <v>3025</v>
      </c>
      <c r="D180" s="2" t="s">
        <v>11655</v>
      </c>
      <c r="E180" s="2" t="s">
        <v>11716</v>
      </c>
      <c r="F180" s="2" t="s">
        <v>11717</v>
      </c>
      <c r="H180" s="2">
        <v>448.0</v>
      </c>
      <c r="K180" s="2" t="s">
        <v>11599</v>
      </c>
      <c r="L180" s="2" t="s">
        <v>11594</v>
      </c>
      <c r="M180" s="2" t="s">
        <v>11658</v>
      </c>
    </row>
    <row r="181">
      <c r="A181" s="2">
        <v>179.0</v>
      </c>
      <c r="B181" s="2" t="s">
        <v>3023</v>
      </c>
      <c r="C181" s="2" t="s">
        <v>3025</v>
      </c>
      <c r="D181" s="2" t="s">
        <v>11655</v>
      </c>
      <c r="E181" s="2" t="s">
        <v>11716</v>
      </c>
      <c r="F181" s="2" t="s">
        <v>11717</v>
      </c>
      <c r="H181" s="2">
        <v>524.0</v>
      </c>
      <c r="K181" s="2" t="s">
        <v>11599</v>
      </c>
      <c r="L181" s="2" t="s">
        <v>11594</v>
      </c>
      <c r="M181" s="2" t="s">
        <v>11658</v>
      </c>
    </row>
    <row r="182">
      <c r="A182" s="2">
        <v>180.0</v>
      </c>
      <c r="B182" s="2" t="s">
        <v>3023</v>
      </c>
      <c r="C182" s="2" t="s">
        <v>3025</v>
      </c>
      <c r="D182" s="2" t="s">
        <v>11655</v>
      </c>
      <c r="E182" s="2" t="s">
        <v>11716</v>
      </c>
      <c r="F182" s="2" t="s">
        <v>11718</v>
      </c>
      <c r="H182" s="2">
        <v>352.0</v>
      </c>
      <c r="K182" s="2" t="s">
        <v>11599</v>
      </c>
      <c r="L182" s="2" t="s">
        <v>11594</v>
      </c>
      <c r="M182" s="2" t="s">
        <v>11658</v>
      </c>
    </row>
    <row r="183">
      <c r="A183" s="2">
        <v>181.0</v>
      </c>
      <c r="B183" s="2" t="s">
        <v>3023</v>
      </c>
      <c r="C183" s="2" t="s">
        <v>3025</v>
      </c>
      <c r="D183" s="2" t="s">
        <v>11655</v>
      </c>
      <c r="E183" s="2" t="s">
        <v>11716</v>
      </c>
      <c r="F183" s="2" t="s">
        <v>11718</v>
      </c>
      <c r="H183" s="2">
        <v>452.0</v>
      </c>
      <c r="K183" s="2" t="s">
        <v>11599</v>
      </c>
      <c r="L183" s="2" t="s">
        <v>11594</v>
      </c>
      <c r="M183" s="2" t="s">
        <v>11658</v>
      </c>
    </row>
    <row r="184">
      <c r="A184" s="2">
        <v>182.0</v>
      </c>
      <c r="B184" s="2" t="s">
        <v>3023</v>
      </c>
      <c r="C184" s="2" t="s">
        <v>3025</v>
      </c>
      <c r="D184" s="2" t="s">
        <v>11655</v>
      </c>
      <c r="E184" s="2" t="s">
        <v>11716</v>
      </c>
      <c r="F184" s="2" t="s">
        <v>11718</v>
      </c>
      <c r="H184" s="2">
        <v>528.0</v>
      </c>
      <c r="K184" s="2" t="s">
        <v>11599</v>
      </c>
      <c r="L184" s="2" t="s">
        <v>11594</v>
      </c>
      <c r="M184" s="2" t="s">
        <v>11658</v>
      </c>
    </row>
    <row r="185">
      <c r="A185" s="2">
        <v>183.0</v>
      </c>
      <c r="B185" s="2" t="s">
        <v>3023</v>
      </c>
      <c r="C185" s="2" t="s">
        <v>3025</v>
      </c>
      <c r="D185" s="2" t="s">
        <v>11655</v>
      </c>
      <c r="E185" s="2" t="s">
        <v>11716</v>
      </c>
      <c r="F185" s="2" t="s">
        <v>11719</v>
      </c>
      <c r="H185" s="2">
        <v>336.0</v>
      </c>
      <c r="K185" s="2" t="s">
        <v>11599</v>
      </c>
      <c r="L185" s="2" t="s">
        <v>11594</v>
      </c>
      <c r="M185" s="2" t="s">
        <v>11658</v>
      </c>
    </row>
    <row r="186">
      <c r="A186" s="2">
        <v>184.0</v>
      </c>
      <c r="B186" s="2" t="s">
        <v>3023</v>
      </c>
      <c r="C186" s="2" t="s">
        <v>3025</v>
      </c>
      <c r="D186" s="2" t="s">
        <v>11655</v>
      </c>
      <c r="E186" s="2" t="s">
        <v>11716</v>
      </c>
      <c r="F186" s="2" t="s">
        <v>11719</v>
      </c>
      <c r="H186" s="2">
        <v>436.0</v>
      </c>
      <c r="K186" s="2" t="s">
        <v>11599</v>
      </c>
      <c r="L186" s="2" t="s">
        <v>11594</v>
      </c>
      <c r="M186" s="2" t="s">
        <v>11658</v>
      </c>
    </row>
    <row r="187">
      <c r="A187" s="2">
        <v>185.0</v>
      </c>
      <c r="B187" s="2" t="s">
        <v>3023</v>
      </c>
      <c r="C187" s="2" t="s">
        <v>3025</v>
      </c>
      <c r="D187" s="2" t="s">
        <v>11655</v>
      </c>
      <c r="E187" s="2" t="s">
        <v>11716</v>
      </c>
      <c r="F187" s="2" t="s">
        <v>11719</v>
      </c>
      <c r="H187" s="2">
        <v>536.0</v>
      </c>
      <c r="K187" s="2" t="s">
        <v>11599</v>
      </c>
      <c r="L187" s="2" t="s">
        <v>11594</v>
      </c>
      <c r="M187" s="2" t="s">
        <v>11658</v>
      </c>
    </row>
    <row r="188">
      <c r="A188" s="2">
        <v>186.0</v>
      </c>
      <c r="B188" s="2" t="s">
        <v>3023</v>
      </c>
      <c r="C188" s="2" t="s">
        <v>3025</v>
      </c>
      <c r="D188" s="2" t="s">
        <v>11655</v>
      </c>
      <c r="E188" s="2" t="s">
        <v>11716</v>
      </c>
      <c r="F188" s="2" t="s">
        <v>11720</v>
      </c>
      <c r="H188" s="2">
        <v>542.0</v>
      </c>
      <c r="K188" s="2" t="s">
        <v>11599</v>
      </c>
      <c r="L188" s="2" t="s">
        <v>11594</v>
      </c>
      <c r="M188" s="2" t="s">
        <v>11658</v>
      </c>
    </row>
    <row r="189">
      <c r="A189" s="2">
        <v>187.0</v>
      </c>
      <c r="B189" s="2" t="s">
        <v>3023</v>
      </c>
      <c r="C189" s="2" t="s">
        <v>3025</v>
      </c>
      <c r="D189" s="2" t="s">
        <v>11655</v>
      </c>
      <c r="E189" s="2" t="s">
        <v>11716</v>
      </c>
      <c r="F189" s="2" t="s">
        <v>11721</v>
      </c>
      <c r="H189" s="2">
        <v>336.0</v>
      </c>
      <c r="K189" s="2" t="s">
        <v>11599</v>
      </c>
      <c r="L189" s="2" t="s">
        <v>11594</v>
      </c>
      <c r="M189" s="2" t="s">
        <v>11658</v>
      </c>
    </row>
    <row r="190">
      <c r="A190" s="2">
        <v>188.0</v>
      </c>
      <c r="B190" s="2" t="s">
        <v>3023</v>
      </c>
      <c r="C190" s="2" t="s">
        <v>3025</v>
      </c>
      <c r="D190" s="2" t="s">
        <v>11655</v>
      </c>
      <c r="E190" s="2" t="s">
        <v>11716</v>
      </c>
      <c r="F190" s="2" t="s">
        <v>11721</v>
      </c>
      <c r="H190" s="2">
        <v>432.0</v>
      </c>
      <c r="K190" s="2" t="s">
        <v>11599</v>
      </c>
      <c r="L190" s="2" t="s">
        <v>11594</v>
      </c>
      <c r="M190" s="2" t="s">
        <v>11658</v>
      </c>
    </row>
    <row r="191">
      <c r="A191" s="2">
        <v>189.0</v>
      </c>
      <c r="B191" s="2" t="s">
        <v>3023</v>
      </c>
      <c r="C191" s="2" t="s">
        <v>3025</v>
      </c>
      <c r="D191" s="2" t="s">
        <v>11655</v>
      </c>
      <c r="E191" s="2" t="s">
        <v>11716</v>
      </c>
      <c r="F191" s="2" t="s">
        <v>11721</v>
      </c>
      <c r="H191" s="2">
        <v>544.0</v>
      </c>
      <c r="K191" s="2" t="s">
        <v>11599</v>
      </c>
      <c r="L191" s="2" t="s">
        <v>11594</v>
      </c>
      <c r="M191" s="2" t="s">
        <v>11658</v>
      </c>
    </row>
    <row r="192">
      <c r="A192" s="2">
        <v>190.0</v>
      </c>
      <c r="B192" s="2" t="s">
        <v>3023</v>
      </c>
      <c r="C192" s="2" t="s">
        <v>3025</v>
      </c>
      <c r="D192" s="2" t="s">
        <v>11655</v>
      </c>
      <c r="E192" s="2" t="s">
        <v>11716</v>
      </c>
      <c r="F192" s="2" t="s">
        <v>11722</v>
      </c>
      <c r="H192" s="2">
        <v>336.0</v>
      </c>
      <c r="K192" s="2" t="s">
        <v>11599</v>
      </c>
      <c r="L192" s="2" t="s">
        <v>11594</v>
      </c>
      <c r="M192" s="2" t="s">
        <v>11658</v>
      </c>
    </row>
    <row r="193">
      <c r="A193" s="2">
        <v>191.0</v>
      </c>
      <c r="B193" s="2" t="s">
        <v>3023</v>
      </c>
      <c r="C193" s="2" t="s">
        <v>3025</v>
      </c>
      <c r="D193" s="2" t="s">
        <v>11655</v>
      </c>
      <c r="E193" s="2" t="s">
        <v>11716</v>
      </c>
      <c r="F193" s="2" t="s">
        <v>11722</v>
      </c>
      <c r="H193" s="2">
        <v>432.0</v>
      </c>
      <c r="K193" s="2" t="s">
        <v>11599</v>
      </c>
      <c r="L193" s="2" t="s">
        <v>11594</v>
      </c>
      <c r="M193" s="2" t="s">
        <v>11658</v>
      </c>
    </row>
    <row r="194">
      <c r="A194" s="2">
        <v>192.0</v>
      </c>
      <c r="B194" s="2" t="s">
        <v>3023</v>
      </c>
      <c r="C194" s="2" t="s">
        <v>3025</v>
      </c>
      <c r="D194" s="2" t="s">
        <v>11655</v>
      </c>
      <c r="E194" s="2" t="s">
        <v>11716</v>
      </c>
      <c r="F194" s="2" t="s">
        <v>11722</v>
      </c>
      <c r="H194" s="2">
        <v>536.0</v>
      </c>
      <c r="K194" s="2" t="s">
        <v>11599</v>
      </c>
      <c r="L194" s="2" t="s">
        <v>11594</v>
      </c>
      <c r="M194" s="2" t="s">
        <v>11658</v>
      </c>
    </row>
    <row r="195">
      <c r="A195" s="2">
        <v>193.0</v>
      </c>
      <c r="B195" s="2" t="s">
        <v>3023</v>
      </c>
      <c r="C195" s="2" t="s">
        <v>3025</v>
      </c>
      <c r="D195" s="2" t="s">
        <v>11655</v>
      </c>
      <c r="E195" s="2" t="s">
        <v>11723</v>
      </c>
      <c r="F195" s="2" t="s">
        <v>11724</v>
      </c>
      <c r="H195" s="2">
        <v>542.0</v>
      </c>
      <c r="K195" s="2" t="s">
        <v>11599</v>
      </c>
      <c r="L195" s="2" t="s">
        <v>11594</v>
      </c>
      <c r="M195" s="2" t="s">
        <v>11658</v>
      </c>
    </row>
    <row r="196">
      <c r="A196" s="2">
        <v>194.0</v>
      </c>
      <c r="B196" s="2" t="s">
        <v>3023</v>
      </c>
      <c r="C196" s="2" t="s">
        <v>3025</v>
      </c>
      <c r="D196" s="2" t="s">
        <v>11725</v>
      </c>
      <c r="E196" s="2" t="s">
        <v>11726</v>
      </c>
      <c r="F196" s="2" t="s">
        <v>11727</v>
      </c>
      <c r="H196" s="2">
        <v>380.0</v>
      </c>
      <c r="K196" s="2" t="s">
        <v>11599</v>
      </c>
      <c r="L196" s="2" t="s">
        <v>11594</v>
      </c>
      <c r="M196" s="2" t="s">
        <v>11728</v>
      </c>
    </row>
    <row r="197">
      <c r="A197" s="2">
        <v>195.0</v>
      </c>
      <c r="B197" s="2" t="s">
        <v>3023</v>
      </c>
      <c r="C197" s="2" t="s">
        <v>3025</v>
      </c>
      <c r="D197" s="2" t="s">
        <v>11725</v>
      </c>
      <c r="E197" s="2" t="s">
        <v>11726</v>
      </c>
      <c r="F197" s="2" t="s">
        <v>11727</v>
      </c>
      <c r="H197" s="2">
        <v>420.0</v>
      </c>
      <c r="K197" s="2" t="s">
        <v>11599</v>
      </c>
      <c r="L197" s="2" t="s">
        <v>11594</v>
      </c>
      <c r="M197" s="2" t="s">
        <v>11728</v>
      </c>
    </row>
    <row r="198">
      <c r="A198" s="2">
        <v>196.0</v>
      </c>
      <c r="B198" s="2" t="s">
        <v>3023</v>
      </c>
      <c r="C198" s="2" t="s">
        <v>3025</v>
      </c>
      <c r="D198" s="2" t="s">
        <v>11725</v>
      </c>
      <c r="E198" s="2" t="s">
        <v>11726</v>
      </c>
      <c r="F198" s="2" t="s">
        <v>11727</v>
      </c>
      <c r="H198" s="2">
        <v>500.0</v>
      </c>
      <c r="K198" s="2" t="s">
        <v>11599</v>
      </c>
      <c r="L198" s="2" t="s">
        <v>11594</v>
      </c>
      <c r="M198" s="2" t="s">
        <v>11728</v>
      </c>
    </row>
    <row r="199">
      <c r="A199" s="2">
        <v>197.0</v>
      </c>
      <c r="B199" s="2" t="s">
        <v>3023</v>
      </c>
      <c r="C199" s="2" t="s">
        <v>3025</v>
      </c>
      <c r="D199" s="2" t="s">
        <v>11725</v>
      </c>
      <c r="E199" s="2" t="s">
        <v>11729</v>
      </c>
      <c r="F199" s="2" t="s">
        <v>11730</v>
      </c>
      <c r="H199" s="2">
        <v>360.0</v>
      </c>
      <c r="K199" s="2" t="s">
        <v>11599</v>
      </c>
      <c r="L199" s="2" t="s">
        <v>11594</v>
      </c>
      <c r="M199" s="2" t="s">
        <v>11728</v>
      </c>
    </row>
    <row r="200">
      <c r="A200" s="2">
        <v>198.0</v>
      </c>
      <c r="B200" s="2" t="s">
        <v>3023</v>
      </c>
      <c r="C200" s="2" t="s">
        <v>3025</v>
      </c>
      <c r="D200" s="2" t="s">
        <v>11725</v>
      </c>
      <c r="E200" s="2" t="s">
        <v>11729</v>
      </c>
      <c r="F200" s="2" t="s">
        <v>11730</v>
      </c>
      <c r="H200" s="2">
        <v>500.0</v>
      </c>
      <c r="K200" s="2" t="s">
        <v>11599</v>
      </c>
      <c r="L200" s="2" t="s">
        <v>11594</v>
      </c>
      <c r="M200" s="2" t="s">
        <v>11728</v>
      </c>
    </row>
    <row r="201">
      <c r="A201" s="2">
        <v>199.0</v>
      </c>
      <c r="B201" s="2" t="s">
        <v>3023</v>
      </c>
      <c r="C201" s="2" t="s">
        <v>3025</v>
      </c>
      <c r="D201" s="2" t="s">
        <v>11725</v>
      </c>
      <c r="E201" s="2" t="s">
        <v>11729</v>
      </c>
      <c r="F201" s="2" t="s">
        <v>11730</v>
      </c>
      <c r="H201" s="2">
        <v>540.0</v>
      </c>
      <c r="K201" s="2" t="s">
        <v>11599</v>
      </c>
      <c r="L201" s="2" t="s">
        <v>11594</v>
      </c>
      <c r="M201" s="2" t="s">
        <v>11728</v>
      </c>
    </row>
    <row r="202">
      <c r="A202" s="2">
        <v>200.0</v>
      </c>
      <c r="B202" s="2" t="s">
        <v>3023</v>
      </c>
      <c r="C202" s="2" t="s">
        <v>3025</v>
      </c>
      <c r="D202" s="2" t="s">
        <v>11725</v>
      </c>
      <c r="E202" s="2" t="s">
        <v>11731</v>
      </c>
      <c r="F202" s="2" t="s">
        <v>11732</v>
      </c>
      <c r="H202" s="2">
        <v>380.0</v>
      </c>
      <c r="K202" s="2" t="s">
        <v>11594</v>
      </c>
      <c r="L202" s="2" t="s">
        <v>11599</v>
      </c>
      <c r="M202" s="2" t="s">
        <v>11728</v>
      </c>
    </row>
    <row r="203">
      <c r="A203" s="2">
        <v>201.0</v>
      </c>
      <c r="B203" s="2" t="s">
        <v>3023</v>
      </c>
      <c r="C203" s="2" t="s">
        <v>3025</v>
      </c>
      <c r="D203" s="2" t="s">
        <v>11725</v>
      </c>
      <c r="E203" s="2" t="s">
        <v>11731</v>
      </c>
      <c r="F203" s="2" t="s">
        <v>11732</v>
      </c>
      <c r="H203" s="2">
        <v>460.0</v>
      </c>
      <c r="K203" s="2" t="s">
        <v>11594</v>
      </c>
      <c r="L203" s="2" t="s">
        <v>11599</v>
      </c>
      <c r="M203" s="2" t="s">
        <v>11728</v>
      </c>
    </row>
    <row r="204">
      <c r="A204" s="2">
        <v>202.0</v>
      </c>
      <c r="B204" s="2" t="s">
        <v>3023</v>
      </c>
      <c r="C204" s="2" t="s">
        <v>3025</v>
      </c>
      <c r="D204" s="2" t="s">
        <v>11725</v>
      </c>
      <c r="E204" s="2" t="s">
        <v>11731</v>
      </c>
      <c r="F204" s="2" t="s">
        <v>11732</v>
      </c>
      <c r="H204" s="2">
        <v>520.0</v>
      </c>
      <c r="K204" s="2" t="s">
        <v>11594</v>
      </c>
      <c r="L204" s="2" t="s">
        <v>11599</v>
      </c>
      <c r="M204" s="2" t="s">
        <v>11728</v>
      </c>
    </row>
    <row r="205">
      <c r="A205" s="2">
        <v>203.0</v>
      </c>
      <c r="B205" s="2" t="s">
        <v>3023</v>
      </c>
      <c r="C205" s="2" t="s">
        <v>3025</v>
      </c>
      <c r="D205" s="2" t="s">
        <v>11725</v>
      </c>
      <c r="E205" s="2" t="s">
        <v>11731</v>
      </c>
      <c r="F205" s="2" t="s">
        <v>11732</v>
      </c>
      <c r="H205" s="2">
        <v>580.0</v>
      </c>
      <c r="K205" s="2" t="s">
        <v>11594</v>
      </c>
      <c r="L205" s="2" t="s">
        <v>11599</v>
      </c>
      <c r="M205" s="2" t="s">
        <v>11728</v>
      </c>
    </row>
    <row r="206">
      <c r="A206" s="2">
        <v>204.0</v>
      </c>
      <c r="B206" s="2" t="s">
        <v>3023</v>
      </c>
      <c r="C206" s="2" t="s">
        <v>3025</v>
      </c>
      <c r="D206" s="2" t="s">
        <v>11725</v>
      </c>
      <c r="E206" s="2" t="s">
        <v>11733</v>
      </c>
      <c r="F206" s="2" t="s">
        <v>11734</v>
      </c>
      <c r="H206" s="2">
        <v>380.0</v>
      </c>
      <c r="K206" s="2" t="s">
        <v>11599</v>
      </c>
      <c r="L206" s="2" t="s">
        <v>11594</v>
      </c>
      <c r="M206" s="2" t="s">
        <v>11728</v>
      </c>
    </row>
    <row r="207">
      <c r="A207" s="2">
        <v>205.0</v>
      </c>
      <c r="B207" s="2" t="s">
        <v>3023</v>
      </c>
      <c r="C207" s="2" t="s">
        <v>3025</v>
      </c>
      <c r="D207" s="2" t="s">
        <v>11725</v>
      </c>
      <c r="E207" s="2" t="s">
        <v>11733</v>
      </c>
      <c r="F207" s="2" t="s">
        <v>11734</v>
      </c>
      <c r="H207" s="2">
        <v>460.0</v>
      </c>
      <c r="K207" s="2" t="s">
        <v>11599</v>
      </c>
      <c r="L207" s="2" t="s">
        <v>11594</v>
      </c>
      <c r="M207" s="2" t="s">
        <v>11728</v>
      </c>
    </row>
    <row r="208">
      <c r="A208" s="2">
        <v>206.0</v>
      </c>
      <c r="B208" s="2" t="s">
        <v>3023</v>
      </c>
      <c r="C208" s="2" t="s">
        <v>3025</v>
      </c>
      <c r="D208" s="2" t="s">
        <v>11725</v>
      </c>
      <c r="E208" s="2" t="s">
        <v>11733</v>
      </c>
      <c r="F208" s="2" t="s">
        <v>11734</v>
      </c>
      <c r="H208" s="2">
        <v>520.0</v>
      </c>
      <c r="K208" s="2" t="s">
        <v>11599</v>
      </c>
      <c r="L208" s="2" t="s">
        <v>11594</v>
      </c>
      <c r="M208" s="2" t="s">
        <v>11728</v>
      </c>
    </row>
    <row r="209">
      <c r="A209" s="2">
        <v>207.0</v>
      </c>
      <c r="B209" s="2" t="s">
        <v>3023</v>
      </c>
      <c r="C209" s="2" t="s">
        <v>3025</v>
      </c>
      <c r="D209" s="2" t="s">
        <v>11725</v>
      </c>
      <c r="E209" s="2" t="s">
        <v>11733</v>
      </c>
      <c r="F209" s="2" t="s">
        <v>11735</v>
      </c>
      <c r="H209" s="2">
        <v>380.0</v>
      </c>
      <c r="K209" s="2" t="s">
        <v>11599</v>
      </c>
      <c r="L209" s="2" t="s">
        <v>11594</v>
      </c>
      <c r="M209" s="2" t="s">
        <v>11728</v>
      </c>
    </row>
    <row r="210">
      <c r="A210" s="2">
        <v>208.0</v>
      </c>
      <c r="B210" s="2" t="s">
        <v>3023</v>
      </c>
      <c r="C210" s="2" t="s">
        <v>3025</v>
      </c>
      <c r="D210" s="2" t="s">
        <v>11725</v>
      </c>
      <c r="E210" s="2" t="s">
        <v>11733</v>
      </c>
      <c r="F210" s="2" t="s">
        <v>11735</v>
      </c>
      <c r="H210" s="2">
        <v>460.0</v>
      </c>
      <c r="K210" s="2" t="s">
        <v>11599</v>
      </c>
      <c r="L210" s="2" t="s">
        <v>11594</v>
      </c>
      <c r="M210" s="2" t="s">
        <v>11728</v>
      </c>
    </row>
    <row r="211">
      <c r="A211" s="2">
        <v>209.0</v>
      </c>
      <c r="B211" s="2" t="s">
        <v>3023</v>
      </c>
      <c r="C211" s="2" t="s">
        <v>3025</v>
      </c>
      <c r="D211" s="2" t="s">
        <v>11725</v>
      </c>
      <c r="E211" s="2" t="s">
        <v>11733</v>
      </c>
      <c r="F211" s="2" t="s">
        <v>11735</v>
      </c>
      <c r="H211" s="2">
        <v>520.0</v>
      </c>
      <c r="K211" s="2" t="s">
        <v>11599</v>
      </c>
      <c r="L211" s="2" t="s">
        <v>11594</v>
      </c>
      <c r="M211" s="2" t="s">
        <v>11728</v>
      </c>
    </row>
    <row r="212">
      <c r="A212" s="2">
        <v>210.0</v>
      </c>
      <c r="B212" s="2" t="s">
        <v>3023</v>
      </c>
      <c r="C212" s="2" t="s">
        <v>3025</v>
      </c>
      <c r="D212" s="2" t="s">
        <v>11725</v>
      </c>
      <c r="E212" s="2" t="s">
        <v>11736</v>
      </c>
      <c r="F212" s="2" t="s">
        <v>11737</v>
      </c>
      <c r="H212" s="2">
        <v>380.0</v>
      </c>
      <c r="K212" s="2" t="s">
        <v>11599</v>
      </c>
      <c r="L212" s="2" t="s">
        <v>11594</v>
      </c>
      <c r="M212" s="2" t="s">
        <v>11728</v>
      </c>
    </row>
    <row r="213">
      <c r="A213" s="2">
        <v>211.0</v>
      </c>
      <c r="B213" s="2" t="s">
        <v>3023</v>
      </c>
      <c r="C213" s="2" t="s">
        <v>3025</v>
      </c>
      <c r="D213" s="2" t="s">
        <v>11725</v>
      </c>
      <c r="E213" s="2" t="s">
        <v>11736</v>
      </c>
      <c r="F213" s="2" t="s">
        <v>11737</v>
      </c>
      <c r="H213" s="2">
        <v>440.0</v>
      </c>
      <c r="K213" s="2" t="s">
        <v>11599</v>
      </c>
      <c r="L213" s="2" t="s">
        <v>11594</v>
      </c>
      <c r="M213" s="2" t="s">
        <v>11728</v>
      </c>
    </row>
    <row r="214">
      <c r="A214" s="2">
        <v>212.0</v>
      </c>
      <c r="B214" s="2" t="s">
        <v>3023</v>
      </c>
      <c r="C214" s="2" t="s">
        <v>3025</v>
      </c>
      <c r="D214" s="2" t="s">
        <v>11725</v>
      </c>
      <c r="E214" s="2" t="s">
        <v>11736</v>
      </c>
      <c r="F214" s="2" t="s">
        <v>11737</v>
      </c>
      <c r="H214" s="2">
        <v>560.0</v>
      </c>
      <c r="K214" s="2" t="s">
        <v>11599</v>
      </c>
      <c r="L214" s="2" t="s">
        <v>11594</v>
      </c>
      <c r="M214" s="2" t="s">
        <v>11728</v>
      </c>
    </row>
    <row r="215">
      <c r="A215" s="2">
        <v>213.0</v>
      </c>
      <c r="B215" s="2" t="s">
        <v>3023</v>
      </c>
      <c r="C215" s="2" t="s">
        <v>3025</v>
      </c>
      <c r="D215" s="2" t="s">
        <v>11725</v>
      </c>
      <c r="E215" s="2" t="s">
        <v>11736</v>
      </c>
      <c r="F215" s="2" t="s">
        <v>11738</v>
      </c>
      <c r="H215" s="2">
        <v>360.0</v>
      </c>
      <c r="K215" s="2" t="s">
        <v>11599</v>
      </c>
      <c r="L215" s="2" t="s">
        <v>11594</v>
      </c>
      <c r="M215" s="2" t="s">
        <v>11739</v>
      </c>
    </row>
    <row r="216">
      <c r="A216" s="2">
        <v>214.0</v>
      </c>
      <c r="B216" s="2" t="s">
        <v>3023</v>
      </c>
      <c r="C216" s="2" t="s">
        <v>3025</v>
      </c>
      <c r="D216" s="2" t="s">
        <v>11725</v>
      </c>
      <c r="E216" s="2" t="s">
        <v>11736</v>
      </c>
      <c r="F216" s="2" t="s">
        <v>11738</v>
      </c>
      <c r="H216" s="2">
        <v>437.0</v>
      </c>
      <c r="K216" s="2" t="s">
        <v>11599</v>
      </c>
      <c r="L216" s="2" t="s">
        <v>11594</v>
      </c>
      <c r="M216" s="2" t="s">
        <v>11739</v>
      </c>
    </row>
    <row r="217">
      <c r="A217" s="2">
        <v>215.0</v>
      </c>
      <c r="B217" s="2" t="s">
        <v>3023</v>
      </c>
      <c r="C217" s="2" t="s">
        <v>3025</v>
      </c>
      <c r="D217" s="2" t="s">
        <v>11725</v>
      </c>
      <c r="E217" s="2" t="s">
        <v>11736</v>
      </c>
      <c r="F217" s="2" t="s">
        <v>11738</v>
      </c>
      <c r="H217" s="2">
        <v>500.0</v>
      </c>
      <c r="K217" s="2" t="s">
        <v>11599</v>
      </c>
      <c r="L217" s="2" t="s">
        <v>11594</v>
      </c>
      <c r="M217" s="2" t="s">
        <v>11739</v>
      </c>
    </row>
    <row r="218">
      <c r="A218" s="2">
        <v>216.0</v>
      </c>
      <c r="B218" s="2" t="s">
        <v>3023</v>
      </c>
      <c r="C218" s="2" t="s">
        <v>3025</v>
      </c>
      <c r="D218" s="2" t="s">
        <v>11725</v>
      </c>
      <c r="E218" s="2" t="s">
        <v>11736</v>
      </c>
      <c r="F218" s="2" t="s">
        <v>11738</v>
      </c>
      <c r="H218" s="2">
        <v>568.0</v>
      </c>
      <c r="K218" s="2" t="s">
        <v>11599</v>
      </c>
      <c r="L218" s="2" t="s">
        <v>11594</v>
      </c>
      <c r="M218" s="2" t="s">
        <v>11739</v>
      </c>
    </row>
    <row r="219">
      <c r="A219" s="2">
        <v>217.0</v>
      </c>
      <c r="B219" s="2" t="s">
        <v>3023</v>
      </c>
      <c r="C219" s="2" t="s">
        <v>3025</v>
      </c>
      <c r="D219" s="2" t="s">
        <v>11725</v>
      </c>
      <c r="E219" s="2" t="s">
        <v>11736</v>
      </c>
      <c r="F219" s="2" t="s">
        <v>11740</v>
      </c>
      <c r="H219" s="2">
        <v>360.0</v>
      </c>
      <c r="K219" s="2" t="s">
        <v>11599</v>
      </c>
      <c r="L219" s="2" t="s">
        <v>11594</v>
      </c>
      <c r="M219" s="2" t="s">
        <v>11739</v>
      </c>
    </row>
    <row r="220">
      <c r="A220" s="2">
        <v>218.0</v>
      </c>
      <c r="B220" s="2" t="s">
        <v>3023</v>
      </c>
      <c r="C220" s="2" t="s">
        <v>3025</v>
      </c>
      <c r="D220" s="2" t="s">
        <v>11725</v>
      </c>
      <c r="E220" s="2" t="s">
        <v>11736</v>
      </c>
      <c r="F220" s="2" t="s">
        <v>11740</v>
      </c>
      <c r="H220" s="2">
        <v>437.0</v>
      </c>
      <c r="K220" s="2" t="s">
        <v>11599</v>
      </c>
      <c r="L220" s="2" t="s">
        <v>11594</v>
      </c>
      <c r="M220" s="2" t="s">
        <v>11739</v>
      </c>
    </row>
    <row r="221">
      <c r="A221" s="2">
        <v>219.0</v>
      </c>
      <c r="B221" s="2" t="s">
        <v>3023</v>
      </c>
      <c r="C221" s="2" t="s">
        <v>3025</v>
      </c>
      <c r="D221" s="2" t="s">
        <v>11725</v>
      </c>
      <c r="E221" s="2" t="s">
        <v>11736</v>
      </c>
      <c r="F221" s="2" t="s">
        <v>11740</v>
      </c>
      <c r="H221" s="2">
        <v>500.0</v>
      </c>
      <c r="K221" s="2" t="s">
        <v>11599</v>
      </c>
      <c r="L221" s="2" t="s">
        <v>11594</v>
      </c>
      <c r="M221" s="2" t="s">
        <v>11739</v>
      </c>
    </row>
    <row r="222">
      <c r="A222" s="2">
        <v>220.0</v>
      </c>
      <c r="B222" s="2" t="s">
        <v>3023</v>
      </c>
      <c r="C222" s="2" t="s">
        <v>3025</v>
      </c>
      <c r="D222" s="2" t="s">
        <v>11725</v>
      </c>
      <c r="E222" s="2" t="s">
        <v>11736</v>
      </c>
      <c r="F222" s="2" t="s">
        <v>11740</v>
      </c>
      <c r="H222" s="2">
        <v>568.0</v>
      </c>
      <c r="K222" s="2" t="s">
        <v>11599</v>
      </c>
      <c r="L222" s="2" t="s">
        <v>11594</v>
      </c>
      <c r="M222" s="2" t="s">
        <v>11739</v>
      </c>
    </row>
    <row r="223">
      <c r="A223" s="2">
        <v>221.0</v>
      </c>
      <c r="B223" s="2" t="s">
        <v>3023</v>
      </c>
      <c r="C223" s="2" t="s">
        <v>3025</v>
      </c>
      <c r="D223" s="2" t="s">
        <v>11725</v>
      </c>
      <c r="E223" s="2" t="s">
        <v>11736</v>
      </c>
      <c r="F223" s="2" t="s">
        <v>11741</v>
      </c>
      <c r="H223" s="2">
        <v>361.0</v>
      </c>
      <c r="K223" s="2" t="s">
        <v>11599</v>
      </c>
      <c r="L223" s="2" t="s">
        <v>11594</v>
      </c>
      <c r="M223" s="2" t="s">
        <v>11739</v>
      </c>
    </row>
    <row r="224">
      <c r="A224" s="2">
        <v>222.0</v>
      </c>
      <c r="B224" s="2" t="s">
        <v>3023</v>
      </c>
      <c r="C224" s="2" t="s">
        <v>3025</v>
      </c>
      <c r="D224" s="2" t="s">
        <v>11725</v>
      </c>
      <c r="E224" s="2" t="s">
        <v>11736</v>
      </c>
      <c r="F224" s="2" t="s">
        <v>11741</v>
      </c>
      <c r="H224" s="2">
        <v>438.0</v>
      </c>
      <c r="K224" s="2" t="s">
        <v>11599</v>
      </c>
      <c r="L224" s="2" t="s">
        <v>11594</v>
      </c>
      <c r="M224" s="2" t="s">
        <v>11739</v>
      </c>
    </row>
    <row r="225">
      <c r="A225" s="2">
        <v>223.0</v>
      </c>
      <c r="B225" s="2" t="s">
        <v>3023</v>
      </c>
      <c r="C225" s="2" t="s">
        <v>3025</v>
      </c>
      <c r="D225" s="2" t="s">
        <v>11725</v>
      </c>
      <c r="E225" s="2" t="s">
        <v>11736</v>
      </c>
      <c r="F225" s="2" t="s">
        <v>11741</v>
      </c>
      <c r="H225" s="2">
        <v>501.0</v>
      </c>
      <c r="K225" s="2" t="s">
        <v>11599</v>
      </c>
      <c r="L225" s="2" t="s">
        <v>11594</v>
      </c>
      <c r="M225" s="2" t="s">
        <v>11739</v>
      </c>
    </row>
    <row r="226">
      <c r="A226" s="2">
        <v>224.0</v>
      </c>
      <c r="B226" s="2" t="s">
        <v>3023</v>
      </c>
      <c r="C226" s="2" t="s">
        <v>3025</v>
      </c>
      <c r="D226" s="2" t="s">
        <v>11725</v>
      </c>
      <c r="E226" s="2" t="s">
        <v>11736</v>
      </c>
      <c r="F226" s="2" t="s">
        <v>11741</v>
      </c>
      <c r="H226" s="2">
        <v>575.0</v>
      </c>
      <c r="K226" s="2" t="s">
        <v>11599</v>
      </c>
      <c r="L226" s="2" t="s">
        <v>11594</v>
      </c>
      <c r="M226" s="2" t="s">
        <v>11739</v>
      </c>
    </row>
    <row r="227">
      <c r="A227" s="2">
        <v>225.0</v>
      </c>
      <c r="B227" s="2" t="s">
        <v>3023</v>
      </c>
      <c r="C227" s="2" t="s">
        <v>3025</v>
      </c>
      <c r="D227" s="2" t="s">
        <v>11725</v>
      </c>
      <c r="E227" s="2" t="s">
        <v>11736</v>
      </c>
      <c r="F227" s="2" t="s">
        <v>11742</v>
      </c>
      <c r="H227" s="2">
        <v>400.0</v>
      </c>
      <c r="K227" s="2" t="s">
        <v>11599</v>
      </c>
      <c r="L227" s="2" t="s">
        <v>11594</v>
      </c>
      <c r="M227" s="2" t="s">
        <v>11728</v>
      </c>
    </row>
    <row r="228">
      <c r="A228" s="2">
        <v>226.0</v>
      </c>
      <c r="B228" s="2" t="s">
        <v>3023</v>
      </c>
      <c r="C228" s="2" t="s">
        <v>3025</v>
      </c>
      <c r="D228" s="2" t="s">
        <v>11725</v>
      </c>
      <c r="E228" s="2" t="s">
        <v>11736</v>
      </c>
      <c r="F228" s="2" t="s">
        <v>11742</v>
      </c>
      <c r="H228" s="2">
        <v>540.0</v>
      </c>
      <c r="K228" s="2" t="s">
        <v>11599</v>
      </c>
      <c r="L228" s="2" t="s">
        <v>11594</v>
      </c>
      <c r="M228" s="2" t="s">
        <v>11728</v>
      </c>
    </row>
    <row r="229">
      <c r="A229" s="2">
        <v>227.0</v>
      </c>
      <c r="B229" s="2" t="s">
        <v>3023</v>
      </c>
      <c r="C229" s="2" t="s">
        <v>3025</v>
      </c>
      <c r="D229" s="2" t="s">
        <v>11725</v>
      </c>
      <c r="E229" s="2" t="s">
        <v>11736</v>
      </c>
      <c r="F229" s="2" t="s">
        <v>11742</v>
      </c>
      <c r="H229" s="2">
        <v>600.0</v>
      </c>
      <c r="K229" s="2" t="s">
        <v>11599</v>
      </c>
      <c r="L229" s="2" t="s">
        <v>11594</v>
      </c>
      <c r="M229" s="2" t="s">
        <v>11728</v>
      </c>
    </row>
    <row r="230">
      <c r="A230" s="2">
        <v>228.0</v>
      </c>
      <c r="B230" s="2" t="s">
        <v>3023</v>
      </c>
      <c r="C230" s="2" t="s">
        <v>3025</v>
      </c>
      <c r="D230" s="2" t="s">
        <v>11725</v>
      </c>
      <c r="E230" s="2" t="s">
        <v>11736</v>
      </c>
      <c r="F230" s="2" t="s">
        <v>11743</v>
      </c>
      <c r="H230" s="2">
        <v>360.0</v>
      </c>
      <c r="K230" s="2" t="s">
        <v>11599</v>
      </c>
      <c r="L230" s="2" t="s">
        <v>11594</v>
      </c>
      <c r="M230" s="2" t="s">
        <v>11739</v>
      </c>
    </row>
    <row r="231">
      <c r="A231" s="2">
        <v>229.0</v>
      </c>
      <c r="B231" s="2" t="s">
        <v>3023</v>
      </c>
      <c r="C231" s="2" t="s">
        <v>3025</v>
      </c>
      <c r="D231" s="2" t="s">
        <v>11725</v>
      </c>
      <c r="E231" s="2" t="s">
        <v>11736</v>
      </c>
      <c r="F231" s="2" t="s">
        <v>11743</v>
      </c>
      <c r="H231" s="2">
        <v>437.0</v>
      </c>
      <c r="K231" s="2" t="s">
        <v>11599</v>
      </c>
      <c r="L231" s="2" t="s">
        <v>11594</v>
      </c>
      <c r="M231" s="2" t="s">
        <v>11739</v>
      </c>
    </row>
    <row r="232">
      <c r="A232" s="2">
        <v>230.0</v>
      </c>
      <c r="B232" s="2" t="s">
        <v>3023</v>
      </c>
      <c r="C232" s="2" t="s">
        <v>3025</v>
      </c>
      <c r="D232" s="2" t="s">
        <v>11725</v>
      </c>
      <c r="E232" s="2" t="s">
        <v>11736</v>
      </c>
      <c r="F232" s="2" t="s">
        <v>11743</v>
      </c>
      <c r="H232" s="2">
        <v>500.0</v>
      </c>
      <c r="K232" s="2" t="s">
        <v>11599</v>
      </c>
      <c r="L232" s="2" t="s">
        <v>11594</v>
      </c>
      <c r="M232" s="2" t="s">
        <v>11739</v>
      </c>
    </row>
    <row r="233">
      <c r="A233" s="2">
        <v>231.0</v>
      </c>
      <c r="B233" s="2" t="s">
        <v>3023</v>
      </c>
      <c r="C233" s="2" t="s">
        <v>3025</v>
      </c>
      <c r="D233" s="2" t="s">
        <v>11725</v>
      </c>
      <c r="E233" s="2" t="s">
        <v>11736</v>
      </c>
      <c r="F233" s="2" t="s">
        <v>11743</v>
      </c>
      <c r="H233" s="2">
        <v>568.0</v>
      </c>
      <c r="K233" s="2" t="s">
        <v>11599</v>
      </c>
      <c r="L233" s="2" t="s">
        <v>11594</v>
      </c>
      <c r="M233" s="2" t="s">
        <v>11739</v>
      </c>
    </row>
    <row r="234">
      <c r="A234" s="2">
        <v>232.0</v>
      </c>
      <c r="B234" s="2" t="s">
        <v>3023</v>
      </c>
      <c r="C234" s="2" t="s">
        <v>3025</v>
      </c>
      <c r="D234" s="2" t="s">
        <v>11725</v>
      </c>
      <c r="E234" s="2" t="s">
        <v>11736</v>
      </c>
      <c r="F234" s="2" t="s">
        <v>11744</v>
      </c>
      <c r="H234" s="2">
        <v>400.0</v>
      </c>
      <c r="K234" s="2" t="s">
        <v>11599</v>
      </c>
      <c r="L234" s="2" t="s">
        <v>11594</v>
      </c>
      <c r="M234" s="2" t="s">
        <v>11728</v>
      </c>
    </row>
    <row r="235">
      <c r="A235" s="2">
        <v>233.0</v>
      </c>
      <c r="B235" s="2" t="s">
        <v>3023</v>
      </c>
      <c r="C235" s="2" t="s">
        <v>3025</v>
      </c>
      <c r="D235" s="2" t="s">
        <v>11725</v>
      </c>
      <c r="E235" s="2" t="s">
        <v>11736</v>
      </c>
      <c r="F235" s="2" t="s">
        <v>11744</v>
      </c>
      <c r="H235" s="2">
        <v>520.0</v>
      </c>
      <c r="K235" s="2" t="s">
        <v>11599</v>
      </c>
      <c r="L235" s="2" t="s">
        <v>11594</v>
      </c>
      <c r="M235" s="2" t="s">
        <v>11728</v>
      </c>
    </row>
    <row r="236">
      <c r="A236" s="2">
        <v>234.0</v>
      </c>
      <c r="B236" s="2" t="s">
        <v>3023</v>
      </c>
      <c r="C236" s="2" t="s">
        <v>3025</v>
      </c>
      <c r="D236" s="2" t="s">
        <v>11725</v>
      </c>
      <c r="E236" s="2" t="s">
        <v>11736</v>
      </c>
      <c r="F236" s="2" t="s">
        <v>11744</v>
      </c>
      <c r="H236" s="2">
        <v>580.0</v>
      </c>
      <c r="K236" s="2" t="s">
        <v>11599</v>
      </c>
      <c r="L236" s="2" t="s">
        <v>11594</v>
      </c>
      <c r="M236" s="2" t="s">
        <v>11728</v>
      </c>
    </row>
    <row r="237">
      <c r="A237" s="2">
        <v>235.0</v>
      </c>
      <c r="B237" s="2" t="s">
        <v>3023</v>
      </c>
      <c r="C237" s="2" t="s">
        <v>3025</v>
      </c>
      <c r="D237" s="2" t="s">
        <v>11725</v>
      </c>
      <c r="E237" s="2" t="s">
        <v>11745</v>
      </c>
      <c r="F237" s="2" t="s">
        <v>11746</v>
      </c>
      <c r="H237" s="2">
        <v>420.0</v>
      </c>
      <c r="K237" s="2" t="s">
        <v>11594</v>
      </c>
      <c r="L237" s="2" t="s">
        <v>11599</v>
      </c>
      <c r="M237" s="2" t="s">
        <v>11728</v>
      </c>
    </row>
    <row r="238">
      <c r="A238" s="2">
        <v>236.0</v>
      </c>
      <c r="B238" s="2" t="s">
        <v>3023</v>
      </c>
      <c r="C238" s="2" t="s">
        <v>3025</v>
      </c>
      <c r="D238" s="2" t="s">
        <v>11725</v>
      </c>
      <c r="E238" s="2" t="s">
        <v>11745</v>
      </c>
      <c r="F238" s="2" t="s">
        <v>11746</v>
      </c>
      <c r="H238" s="2">
        <v>460.0</v>
      </c>
      <c r="K238" s="2" t="s">
        <v>11594</v>
      </c>
      <c r="L238" s="2" t="s">
        <v>11599</v>
      </c>
      <c r="M238" s="2" t="s">
        <v>11728</v>
      </c>
    </row>
    <row r="239">
      <c r="A239" s="2">
        <v>237.0</v>
      </c>
      <c r="B239" s="2" t="s">
        <v>3023</v>
      </c>
      <c r="C239" s="2" t="s">
        <v>3025</v>
      </c>
      <c r="D239" s="2" t="s">
        <v>11725</v>
      </c>
      <c r="E239" s="2" t="s">
        <v>11745</v>
      </c>
      <c r="F239" s="2" t="s">
        <v>11746</v>
      </c>
      <c r="H239" s="2">
        <v>500.0</v>
      </c>
      <c r="K239" s="2" t="s">
        <v>11594</v>
      </c>
      <c r="L239" s="2" t="s">
        <v>11599</v>
      </c>
      <c r="M239" s="2" t="s">
        <v>11728</v>
      </c>
    </row>
    <row r="240">
      <c r="A240" s="2">
        <v>238.0</v>
      </c>
      <c r="B240" s="2" t="s">
        <v>3023</v>
      </c>
      <c r="C240" s="2" t="s">
        <v>3025</v>
      </c>
      <c r="D240" s="2" t="s">
        <v>11725</v>
      </c>
      <c r="E240" s="2" t="s">
        <v>11745</v>
      </c>
      <c r="F240" s="2" t="s">
        <v>11747</v>
      </c>
      <c r="H240" s="2">
        <v>360.0</v>
      </c>
      <c r="K240" s="2" t="s">
        <v>11594</v>
      </c>
      <c r="L240" s="2" t="s">
        <v>11599</v>
      </c>
      <c r="M240" s="2" t="s">
        <v>11748</v>
      </c>
    </row>
    <row r="241">
      <c r="A241" s="2">
        <v>239.0</v>
      </c>
      <c r="B241" s="2" t="s">
        <v>3023</v>
      </c>
      <c r="C241" s="2" t="s">
        <v>3025</v>
      </c>
      <c r="D241" s="2" t="s">
        <v>11725</v>
      </c>
      <c r="E241" s="2" t="s">
        <v>11745</v>
      </c>
      <c r="F241" s="2" t="s">
        <v>11747</v>
      </c>
      <c r="H241" s="2">
        <v>460.0</v>
      </c>
      <c r="K241" s="2" t="s">
        <v>11594</v>
      </c>
      <c r="L241" s="2" t="s">
        <v>11599</v>
      </c>
      <c r="M241" s="2" t="s">
        <v>11748</v>
      </c>
    </row>
    <row r="242">
      <c r="A242" s="2">
        <v>240.0</v>
      </c>
      <c r="B242" s="2" t="s">
        <v>3023</v>
      </c>
      <c r="C242" s="2" t="s">
        <v>3025</v>
      </c>
      <c r="D242" s="2" t="s">
        <v>11725</v>
      </c>
      <c r="E242" s="2" t="s">
        <v>11745</v>
      </c>
      <c r="F242" s="2" t="s">
        <v>11747</v>
      </c>
      <c r="H242" s="2">
        <v>540.0</v>
      </c>
      <c r="K242" s="2" t="s">
        <v>11594</v>
      </c>
      <c r="L242" s="2" t="s">
        <v>11599</v>
      </c>
      <c r="M242" s="2" t="s">
        <v>11748</v>
      </c>
    </row>
    <row r="243">
      <c r="A243" s="2">
        <v>241.0</v>
      </c>
      <c r="B243" s="2" t="s">
        <v>3023</v>
      </c>
      <c r="C243" s="2" t="s">
        <v>3025</v>
      </c>
      <c r="D243" s="2" t="s">
        <v>11725</v>
      </c>
      <c r="E243" s="2" t="s">
        <v>11745</v>
      </c>
      <c r="F243" s="2" t="s">
        <v>11747</v>
      </c>
      <c r="H243" s="2">
        <v>580.0</v>
      </c>
      <c r="K243" s="2" t="s">
        <v>11594</v>
      </c>
      <c r="L243" s="2" t="s">
        <v>11599</v>
      </c>
      <c r="M243" s="2" t="s">
        <v>11748</v>
      </c>
    </row>
    <row r="244">
      <c r="A244" s="2">
        <v>242.0</v>
      </c>
      <c r="B244" s="2" t="s">
        <v>3023</v>
      </c>
      <c r="C244" s="2" t="s">
        <v>3025</v>
      </c>
      <c r="D244" s="2" t="s">
        <v>11725</v>
      </c>
      <c r="E244" s="2" t="s">
        <v>11745</v>
      </c>
      <c r="F244" s="2" t="s">
        <v>11749</v>
      </c>
      <c r="H244" s="2">
        <v>355.0</v>
      </c>
      <c r="K244" s="2" t="s">
        <v>11594</v>
      </c>
      <c r="L244" s="2" t="s">
        <v>11599</v>
      </c>
      <c r="M244" s="2" t="s">
        <v>11750</v>
      </c>
    </row>
    <row r="245">
      <c r="A245" s="2">
        <v>243.0</v>
      </c>
      <c r="B245" s="2" t="s">
        <v>3023</v>
      </c>
      <c r="C245" s="2" t="s">
        <v>3025</v>
      </c>
      <c r="D245" s="2" t="s">
        <v>11725</v>
      </c>
      <c r="E245" s="2" t="s">
        <v>11745</v>
      </c>
      <c r="F245" s="2" t="s">
        <v>11749</v>
      </c>
      <c r="H245" s="2">
        <v>465.0</v>
      </c>
      <c r="K245" s="2" t="s">
        <v>11594</v>
      </c>
      <c r="L245" s="2" t="s">
        <v>11599</v>
      </c>
      <c r="M245" s="2" t="s">
        <v>11750</v>
      </c>
    </row>
    <row r="246">
      <c r="A246" s="2">
        <v>244.0</v>
      </c>
      <c r="B246" s="2" t="s">
        <v>3023</v>
      </c>
      <c r="C246" s="2" t="s">
        <v>3025</v>
      </c>
      <c r="D246" s="2" t="s">
        <v>11725</v>
      </c>
      <c r="E246" s="2" t="s">
        <v>11745</v>
      </c>
      <c r="F246" s="2" t="s">
        <v>11749</v>
      </c>
      <c r="H246" s="2">
        <v>515.0</v>
      </c>
      <c r="K246" s="2" t="s">
        <v>11594</v>
      </c>
      <c r="L246" s="2" t="s">
        <v>11599</v>
      </c>
      <c r="M246" s="2" t="s">
        <v>11750</v>
      </c>
    </row>
    <row r="247">
      <c r="A247" s="2">
        <v>245.0</v>
      </c>
      <c r="B247" s="2" t="s">
        <v>3023</v>
      </c>
      <c r="C247" s="2" t="s">
        <v>3025</v>
      </c>
      <c r="D247" s="2" t="s">
        <v>11725</v>
      </c>
      <c r="E247" s="2" t="s">
        <v>11745</v>
      </c>
      <c r="F247" s="2" t="s">
        <v>11749</v>
      </c>
      <c r="H247" s="2">
        <v>560.0</v>
      </c>
      <c r="K247" s="2" t="s">
        <v>11594</v>
      </c>
      <c r="L247" s="2" t="s">
        <v>11599</v>
      </c>
      <c r="M247" s="2" t="s">
        <v>11750</v>
      </c>
    </row>
    <row r="248">
      <c r="A248" s="2">
        <v>246.0</v>
      </c>
      <c r="B248" s="2" t="s">
        <v>3023</v>
      </c>
      <c r="C248" s="2" t="s">
        <v>3025</v>
      </c>
      <c r="D248" s="2" t="s">
        <v>11725</v>
      </c>
      <c r="E248" s="2" t="s">
        <v>11751</v>
      </c>
      <c r="F248" s="2" t="s">
        <v>11752</v>
      </c>
      <c r="H248" s="2">
        <v>380.0</v>
      </c>
      <c r="K248" s="2" t="s">
        <v>11599</v>
      </c>
      <c r="L248" s="2" t="s">
        <v>11594</v>
      </c>
      <c r="M248" s="2" t="s">
        <v>11753</v>
      </c>
    </row>
    <row r="249">
      <c r="A249" s="2">
        <v>247.0</v>
      </c>
      <c r="B249" s="2" t="s">
        <v>3023</v>
      </c>
      <c r="C249" s="2" t="s">
        <v>3025</v>
      </c>
      <c r="D249" s="2" t="s">
        <v>11725</v>
      </c>
      <c r="E249" s="2" t="s">
        <v>11751</v>
      </c>
      <c r="F249" s="2" t="s">
        <v>11752</v>
      </c>
      <c r="H249" s="2">
        <v>460.0</v>
      </c>
      <c r="K249" s="2" t="s">
        <v>11599</v>
      </c>
      <c r="L249" s="2" t="s">
        <v>11594</v>
      </c>
      <c r="M249" s="2" t="s">
        <v>11753</v>
      </c>
    </row>
    <row r="250">
      <c r="A250" s="2">
        <v>248.0</v>
      </c>
      <c r="B250" s="2" t="s">
        <v>3023</v>
      </c>
      <c r="C250" s="2" t="s">
        <v>3025</v>
      </c>
      <c r="D250" s="2" t="s">
        <v>11725</v>
      </c>
      <c r="E250" s="2" t="s">
        <v>11751</v>
      </c>
      <c r="F250" s="2" t="s">
        <v>11752</v>
      </c>
      <c r="H250" s="2">
        <v>530.0</v>
      </c>
      <c r="K250" s="2" t="s">
        <v>11599</v>
      </c>
      <c r="L250" s="2" t="s">
        <v>11594</v>
      </c>
      <c r="M250" s="2" t="s">
        <v>11753</v>
      </c>
    </row>
    <row r="251">
      <c r="A251" s="2">
        <v>249.0</v>
      </c>
      <c r="B251" s="2" t="s">
        <v>3023</v>
      </c>
      <c r="C251" s="2" t="s">
        <v>3025</v>
      </c>
      <c r="D251" s="2" t="s">
        <v>11725</v>
      </c>
      <c r="E251" s="2" t="s">
        <v>11751</v>
      </c>
      <c r="F251" s="2" t="s">
        <v>11754</v>
      </c>
      <c r="H251" s="2">
        <v>380.0</v>
      </c>
      <c r="K251" s="2" t="s">
        <v>11599</v>
      </c>
      <c r="L251" s="2" t="s">
        <v>11594</v>
      </c>
      <c r="M251" s="2" t="s">
        <v>11728</v>
      </c>
    </row>
    <row r="252">
      <c r="A252" s="2">
        <v>250.0</v>
      </c>
      <c r="B252" s="2" t="s">
        <v>3023</v>
      </c>
      <c r="C252" s="2" t="s">
        <v>3025</v>
      </c>
      <c r="D252" s="2" t="s">
        <v>11725</v>
      </c>
      <c r="E252" s="2" t="s">
        <v>11751</v>
      </c>
      <c r="F252" s="2" t="s">
        <v>11754</v>
      </c>
      <c r="H252" s="2">
        <v>440.0</v>
      </c>
      <c r="K252" s="2" t="s">
        <v>11599</v>
      </c>
      <c r="L252" s="2" t="s">
        <v>11594</v>
      </c>
      <c r="M252" s="2" t="s">
        <v>11728</v>
      </c>
    </row>
    <row r="253">
      <c r="A253" s="2">
        <v>251.0</v>
      </c>
      <c r="B253" s="2" t="s">
        <v>3023</v>
      </c>
      <c r="C253" s="2" t="s">
        <v>3025</v>
      </c>
      <c r="D253" s="2" t="s">
        <v>11725</v>
      </c>
      <c r="E253" s="2" t="s">
        <v>11751</v>
      </c>
      <c r="F253" s="2" t="s">
        <v>11754</v>
      </c>
      <c r="H253" s="2">
        <v>560.0</v>
      </c>
      <c r="K253" s="2" t="s">
        <v>11599</v>
      </c>
      <c r="L253" s="2" t="s">
        <v>11594</v>
      </c>
      <c r="M253" s="2" t="s">
        <v>11728</v>
      </c>
    </row>
    <row r="254">
      <c r="A254" s="2">
        <v>252.0</v>
      </c>
      <c r="B254" s="2" t="s">
        <v>3023</v>
      </c>
      <c r="C254" s="2" t="s">
        <v>3025</v>
      </c>
      <c r="D254" s="2" t="s">
        <v>11725</v>
      </c>
      <c r="E254" s="2" t="s">
        <v>11751</v>
      </c>
      <c r="F254" s="2" t="s">
        <v>11754</v>
      </c>
      <c r="H254" s="2">
        <v>620.0</v>
      </c>
      <c r="K254" s="2" t="s">
        <v>11599</v>
      </c>
      <c r="L254" s="2" t="s">
        <v>11594</v>
      </c>
      <c r="M254" s="2" t="s">
        <v>11728</v>
      </c>
    </row>
    <row r="255">
      <c r="A255" s="2">
        <v>253.0</v>
      </c>
      <c r="B255" s="2" t="s">
        <v>3023</v>
      </c>
      <c r="C255" s="2" t="s">
        <v>3025</v>
      </c>
      <c r="D255" s="2" t="s">
        <v>11725</v>
      </c>
      <c r="E255" s="2" t="s">
        <v>11751</v>
      </c>
      <c r="F255" s="2" t="s">
        <v>11755</v>
      </c>
      <c r="H255" s="2">
        <v>380.0</v>
      </c>
      <c r="K255" s="2" t="s">
        <v>11599</v>
      </c>
      <c r="L255" s="2" t="s">
        <v>11594</v>
      </c>
      <c r="M255" s="2" t="s">
        <v>11728</v>
      </c>
    </row>
    <row r="256">
      <c r="A256" s="2">
        <v>254.0</v>
      </c>
      <c r="B256" s="2" t="s">
        <v>3023</v>
      </c>
      <c r="C256" s="2" t="s">
        <v>3025</v>
      </c>
      <c r="D256" s="2" t="s">
        <v>11725</v>
      </c>
      <c r="E256" s="2" t="s">
        <v>11751</v>
      </c>
      <c r="F256" s="2" t="s">
        <v>11755</v>
      </c>
      <c r="H256" s="2">
        <v>460.0</v>
      </c>
      <c r="K256" s="2" t="s">
        <v>11599</v>
      </c>
      <c r="L256" s="2" t="s">
        <v>11594</v>
      </c>
      <c r="M256" s="2" t="s">
        <v>11728</v>
      </c>
    </row>
    <row r="257">
      <c r="A257" s="2">
        <v>255.0</v>
      </c>
      <c r="B257" s="2" t="s">
        <v>3023</v>
      </c>
      <c r="C257" s="2" t="s">
        <v>3025</v>
      </c>
      <c r="D257" s="2" t="s">
        <v>11725</v>
      </c>
      <c r="E257" s="2" t="s">
        <v>11751</v>
      </c>
      <c r="F257" s="2" t="s">
        <v>11755</v>
      </c>
      <c r="H257" s="2">
        <v>520.0</v>
      </c>
      <c r="K257" s="2" t="s">
        <v>11599</v>
      </c>
      <c r="L257" s="2" t="s">
        <v>11594</v>
      </c>
      <c r="M257" s="2" t="s">
        <v>11728</v>
      </c>
    </row>
    <row r="258">
      <c r="A258" s="2">
        <v>256.0</v>
      </c>
      <c r="B258" s="2" t="s">
        <v>3023</v>
      </c>
      <c r="C258" s="2" t="s">
        <v>3025</v>
      </c>
      <c r="D258" s="2" t="s">
        <v>11725</v>
      </c>
      <c r="E258" s="2" t="s">
        <v>11751</v>
      </c>
      <c r="F258" s="2" t="s">
        <v>11755</v>
      </c>
      <c r="H258" s="2">
        <v>580.0</v>
      </c>
      <c r="K258" s="2" t="s">
        <v>11599</v>
      </c>
      <c r="L258" s="2" t="s">
        <v>11594</v>
      </c>
      <c r="M258" s="2" t="s">
        <v>11728</v>
      </c>
    </row>
    <row r="259">
      <c r="A259" s="2">
        <v>257.0</v>
      </c>
      <c r="B259" s="2" t="s">
        <v>3023</v>
      </c>
      <c r="C259" s="2" t="s">
        <v>3025</v>
      </c>
      <c r="D259" s="2" t="s">
        <v>11725</v>
      </c>
      <c r="E259" s="2" t="s">
        <v>11751</v>
      </c>
      <c r="F259" s="2" t="s">
        <v>11756</v>
      </c>
      <c r="H259" s="2">
        <v>370.0</v>
      </c>
      <c r="K259" s="2" t="s">
        <v>11599</v>
      </c>
      <c r="L259" s="2" t="s">
        <v>11594</v>
      </c>
      <c r="M259" s="2" t="s">
        <v>11757</v>
      </c>
    </row>
    <row r="260">
      <c r="A260" s="2">
        <v>258.0</v>
      </c>
      <c r="B260" s="2" t="s">
        <v>3023</v>
      </c>
      <c r="C260" s="2" t="s">
        <v>3025</v>
      </c>
      <c r="D260" s="2" t="s">
        <v>11725</v>
      </c>
      <c r="E260" s="2" t="s">
        <v>11751</v>
      </c>
      <c r="F260" s="2" t="s">
        <v>11756</v>
      </c>
      <c r="H260" s="2">
        <v>470.0</v>
      </c>
      <c r="K260" s="2" t="s">
        <v>11599</v>
      </c>
      <c r="L260" s="2" t="s">
        <v>11594</v>
      </c>
      <c r="M260" s="2" t="s">
        <v>11757</v>
      </c>
    </row>
    <row r="261">
      <c r="A261" s="2">
        <v>259.0</v>
      </c>
      <c r="B261" s="2" t="s">
        <v>3023</v>
      </c>
      <c r="C261" s="2" t="s">
        <v>3025</v>
      </c>
      <c r="D261" s="2" t="s">
        <v>11725</v>
      </c>
      <c r="E261" s="2" t="s">
        <v>11751</v>
      </c>
      <c r="F261" s="2" t="s">
        <v>11756</v>
      </c>
      <c r="H261" s="2">
        <v>570.0</v>
      </c>
      <c r="K261" s="2" t="s">
        <v>11599</v>
      </c>
      <c r="L261" s="2" t="s">
        <v>11594</v>
      </c>
      <c r="M261" s="2" t="s">
        <v>11757</v>
      </c>
    </row>
    <row r="262">
      <c r="A262" s="2">
        <v>260.0</v>
      </c>
      <c r="B262" s="2" t="s">
        <v>3023</v>
      </c>
      <c r="C262" s="2" t="s">
        <v>3025</v>
      </c>
      <c r="D262" s="2" t="s">
        <v>11725</v>
      </c>
      <c r="E262" s="2" t="s">
        <v>11751</v>
      </c>
      <c r="F262" s="2" t="s">
        <v>11758</v>
      </c>
      <c r="H262" s="2">
        <v>390.0</v>
      </c>
      <c r="K262" s="2" t="s">
        <v>11599</v>
      </c>
      <c r="L262" s="2" t="s">
        <v>11594</v>
      </c>
      <c r="M262" s="2" t="s">
        <v>11759</v>
      </c>
    </row>
    <row r="263">
      <c r="A263" s="2">
        <v>261.0</v>
      </c>
      <c r="B263" s="2" t="s">
        <v>3023</v>
      </c>
      <c r="C263" s="2" t="s">
        <v>3025</v>
      </c>
      <c r="D263" s="2" t="s">
        <v>11725</v>
      </c>
      <c r="E263" s="2" t="s">
        <v>11751</v>
      </c>
      <c r="F263" s="2" t="s">
        <v>11758</v>
      </c>
      <c r="H263" s="2">
        <v>460.0</v>
      </c>
      <c r="K263" s="2" t="s">
        <v>11599</v>
      </c>
      <c r="L263" s="2" t="s">
        <v>11594</v>
      </c>
      <c r="M263" s="2" t="s">
        <v>11759</v>
      </c>
    </row>
    <row r="264">
      <c r="A264" s="2">
        <v>262.0</v>
      </c>
      <c r="B264" s="2" t="s">
        <v>3023</v>
      </c>
      <c r="C264" s="2" t="s">
        <v>3025</v>
      </c>
      <c r="D264" s="2" t="s">
        <v>11725</v>
      </c>
      <c r="E264" s="2" t="s">
        <v>11751</v>
      </c>
      <c r="F264" s="2" t="s">
        <v>11758</v>
      </c>
      <c r="H264" s="2">
        <v>540.0</v>
      </c>
      <c r="K264" s="2" t="s">
        <v>11599</v>
      </c>
      <c r="L264" s="2" t="s">
        <v>11594</v>
      </c>
      <c r="M264" s="2" t="s">
        <v>11759</v>
      </c>
    </row>
    <row r="265">
      <c r="A265" s="2">
        <v>263.0</v>
      </c>
      <c r="B265" s="2" t="s">
        <v>3023</v>
      </c>
      <c r="C265" s="2" t="s">
        <v>3025</v>
      </c>
      <c r="D265" s="2" t="s">
        <v>11725</v>
      </c>
      <c r="E265" s="2" t="s">
        <v>11751</v>
      </c>
      <c r="F265" s="2" t="s">
        <v>11760</v>
      </c>
      <c r="H265" s="2">
        <v>370.0</v>
      </c>
      <c r="K265" s="2" t="s">
        <v>11599</v>
      </c>
      <c r="L265" s="2" t="s">
        <v>11594</v>
      </c>
      <c r="M265" s="2" t="s">
        <v>11761</v>
      </c>
    </row>
    <row r="266">
      <c r="A266" s="2">
        <v>264.0</v>
      </c>
      <c r="B266" s="2" t="s">
        <v>3023</v>
      </c>
      <c r="C266" s="2" t="s">
        <v>3025</v>
      </c>
      <c r="D266" s="2" t="s">
        <v>11725</v>
      </c>
      <c r="E266" s="2" t="s">
        <v>11751</v>
      </c>
      <c r="F266" s="2" t="s">
        <v>11760</v>
      </c>
      <c r="H266" s="2">
        <v>470.0</v>
      </c>
      <c r="K266" s="2" t="s">
        <v>11599</v>
      </c>
      <c r="L266" s="2" t="s">
        <v>11594</v>
      </c>
      <c r="M266" s="2" t="s">
        <v>11761</v>
      </c>
    </row>
    <row r="267">
      <c r="A267" s="2">
        <v>265.0</v>
      </c>
      <c r="B267" s="2" t="s">
        <v>3023</v>
      </c>
      <c r="C267" s="2" t="s">
        <v>3025</v>
      </c>
      <c r="D267" s="2" t="s">
        <v>11725</v>
      </c>
      <c r="E267" s="2" t="s">
        <v>11751</v>
      </c>
      <c r="F267" s="2" t="s">
        <v>11760</v>
      </c>
      <c r="H267" s="2">
        <v>550.0</v>
      </c>
      <c r="K267" s="2" t="s">
        <v>11599</v>
      </c>
      <c r="L267" s="2" t="s">
        <v>11594</v>
      </c>
      <c r="M267" s="2" t="s">
        <v>11761</v>
      </c>
    </row>
    <row r="268">
      <c r="A268" s="2">
        <v>266.0</v>
      </c>
      <c r="B268" s="2" t="s">
        <v>3023</v>
      </c>
      <c r="C268" s="2" t="s">
        <v>3025</v>
      </c>
      <c r="D268" s="2" t="s">
        <v>11725</v>
      </c>
      <c r="E268" s="2" t="s">
        <v>11751</v>
      </c>
      <c r="F268" s="2" t="s">
        <v>11762</v>
      </c>
      <c r="H268" s="2">
        <v>380.0</v>
      </c>
      <c r="K268" s="2" t="s">
        <v>11599</v>
      </c>
      <c r="L268" s="2" t="s">
        <v>11594</v>
      </c>
      <c r="M268" s="2" t="s">
        <v>11728</v>
      </c>
    </row>
    <row r="269">
      <c r="A269" s="2">
        <v>267.0</v>
      </c>
      <c r="B269" s="2" t="s">
        <v>3023</v>
      </c>
      <c r="C269" s="2" t="s">
        <v>3025</v>
      </c>
      <c r="D269" s="2" t="s">
        <v>11725</v>
      </c>
      <c r="E269" s="2" t="s">
        <v>11751</v>
      </c>
      <c r="F269" s="2" t="s">
        <v>11762</v>
      </c>
      <c r="H269" s="2">
        <v>460.0</v>
      </c>
      <c r="K269" s="2" t="s">
        <v>11599</v>
      </c>
      <c r="L269" s="2" t="s">
        <v>11594</v>
      </c>
      <c r="M269" s="2" t="s">
        <v>11728</v>
      </c>
    </row>
    <row r="270">
      <c r="A270" s="2">
        <v>268.0</v>
      </c>
      <c r="B270" s="2" t="s">
        <v>3023</v>
      </c>
      <c r="C270" s="2" t="s">
        <v>3025</v>
      </c>
      <c r="D270" s="2" t="s">
        <v>11725</v>
      </c>
      <c r="E270" s="2" t="s">
        <v>11751</v>
      </c>
      <c r="F270" s="2" t="s">
        <v>11762</v>
      </c>
      <c r="H270" s="2">
        <v>520.0</v>
      </c>
      <c r="K270" s="2" t="s">
        <v>11599</v>
      </c>
      <c r="L270" s="2" t="s">
        <v>11594</v>
      </c>
      <c r="M270" s="2" t="s">
        <v>11728</v>
      </c>
    </row>
    <row r="271">
      <c r="A271" s="2">
        <v>269.0</v>
      </c>
      <c r="B271" s="2" t="s">
        <v>3023</v>
      </c>
      <c r="C271" s="2" t="s">
        <v>3025</v>
      </c>
      <c r="D271" s="2" t="s">
        <v>11725</v>
      </c>
      <c r="E271" s="2" t="s">
        <v>11751</v>
      </c>
      <c r="F271" s="2" t="s">
        <v>11763</v>
      </c>
      <c r="H271" s="2">
        <v>380.0</v>
      </c>
      <c r="K271" s="2" t="s">
        <v>11599</v>
      </c>
      <c r="L271" s="2" t="s">
        <v>11594</v>
      </c>
      <c r="M271" s="2" t="s">
        <v>11728</v>
      </c>
    </row>
    <row r="272">
      <c r="A272" s="2">
        <v>270.0</v>
      </c>
      <c r="B272" s="2" t="s">
        <v>3023</v>
      </c>
      <c r="C272" s="2" t="s">
        <v>3025</v>
      </c>
      <c r="D272" s="2" t="s">
        <v>11725</v>
      </c>
      <c r="E272" s="2" t="s">
        <v>11751</v>
      </c>
      <c r="F272" s="2" t="s">
        <v>11763</v>
      </c>
      <c r="H272" s="2">
        <v>460.0</v>
      </c>
      <c r="K272" s="2" t="s">
        <v>11599</v>
      </c>
      <c r="L272" s="2" t="s">
        <v>11594</v>
      </c>
      <c r="M272" s="2" t="s">
        <v>11728</v>
      </c>
    </row>
    <row r="273">
      <c r="A273" s="2">
        <v>271.0</v>
      </c>
      <c r="B273" s="2" t="s">
        <v>3023</v>
      </c>
      <c r="C273" s="2" t="s">
        <v>3025</v>
      </c>
      <c r="D273" s="2" t="s">
        <v>11725</v>
      </c>
      <c r="E273" s="2" t="s">
        <v>11751</v>
      </c>
      <c r="F273" s="2" t="s">
        <v>11763</v>
      </c>
      <c r="H273" s="2">
        <v>520.0</v>
      </c>
      <c r="K273" s="2" t="s">
        <v>11599</v>
      </c>
      <c r="L273" s="2" t="s">
        <v>11594</v>
      </c>
      <c r="M273" s="2" t="s">
        <v>11728</v>
      </c>
    </row>
    <row r="274">
      <c r="A274" s="2">
        <v>272.0</v>
      </c>
      <c r="B274" s="2" t="s">
        <v>3023</v>
      </c>
      <c r="C274" s="2" t="s">
        <v>3025</v>
      </c>
      <c r="D274" s="2" t="s">
        <v>11725</v>
      </c>
      <c r="E274" s="2" t="s">
        <v>11751</v>
      </c>
      <c r="F274" s="2" t="s">
        <v>11764</v>
      </c>
      <c r="H274" s="2">
        <v>380.0</v>
      </c>
      <c r="K274" s="2" t="s">
        <v>11599</v>
      </c>
      <c r="L274" s="2" t="s">
        <v>11594</v>
      </c>
      <c r="M274" s="2" t="s">
        <v>11728</v>
      </c>
    </row>
    <row r="275">
      <c r="A275" s="2">
        <v>273.0</v>
      </c>
      <c r="B275" s="2" t="s">
        <v>3023</v>
      </c>
      <c r="C275" s="2" t="s">
        <v>3025</v>
      </c>
      <c r="D275" s="2" t="s">
        <v>11725</v>
      </c>
      <c r="E275" s="2" t="s">
        <v>11751</v>
      </c>
      <c r="F275" s="2" t="s">
        <v>11764</v>
      </c>
      <c r="H275" s="2">
        <v>460.0</v>
      </c>
      <c r="K275" s="2" t="s">
        <v>11599</v>
      </c>
      <c r="L275" s="2" t="s">
        <v>11594</v>
      </c>
      <c r="M275" s="2" t="s">
        <v>11728</v>
      </c>
    </row>
    <row r="276">
      <c r="A276" s="2">
        <v>274.0</v>
      </c>
      <c r="B276" s="2" t="s">
        <v>3023</v>
      </c>
      <c r="C276" s="2" t="s">
        <v>3025</v>
      </c>
      <c r="D276" s="2" t="s">
        <v>11725</v>
      </c>
      <c r="E276" s="2" t="s">
        <v>11751</v>
      </c>
      <c r="F276" s="2" t="s">
        <v>11764</v>
      </c>
      <c r="H276" s="2">
        <v>500.0</v>
      </c>
      <c r="K276" s="2" t="s">
        <v>11599</v>
      </c>
      <c r="L276" s="2" t="s">
        <v>11594</v>
      </c>
      <c r="M276" s="2" t="s">
        <v>11728</v>
      </c>
    </row>
    <row r="277">
      <c r="A277" s="2">
        <v>275.0</v>
      </c>
      <c r="B277" s="2" t="s">
        <v>3023</v>
      </c>
      <c r="C277" s="2" t="s">
        <v>3025</v>
      </c>
      <c r="D277" s="2" t="s">
        <v>11725</v>
      </c>
      <c r="E277" s="2" t="s">
        <v>11751</v>
      </c>
      <c r="F277" s="2" t="s">
        <v>11764</v>
      </c>
      <c r="H277" s="2">
        <v>560.0</v>
      </c>
      <c r="K277" s="2" t="s">
        <v>11599</v>
      </c>
      <c r="L277" s="2" t="s">
        <v>11594</v>
      </c>
      <c r="M277" s="2" t="s">
        <v>11728</v>
      </c>
    </row>
    <row r="278">
      <c r="A278" s="2">
        <v>276.0</v>
      </c>
      <c r="B278" s="2" t="s">
        <v>3023</v>
      </c>
      <c r="C278" s="2" t="s">
        <v>3025</v>
      </c>
      <c r="D278" s="2" t="s">
        <v>11725</v>
      </c>
      <c r="E278" s="2" t="s">
        <v>11751</v>
      </c>
      <c r="F278" s="2" t="s">
        <v>11765</v>
      </c>
      <c r="H278" s="2">
        <v>360.0</v>
      </c>
      <c r="K278" s="2" t="s">
        <v>11599</v>
      </c>
      <c r="L278" s="2" t="s">
        <v>11594</v>
      </c>
      <c r="M278" s="2" t="s">
        <v>11694</v>
      </c>
    </row>
    <row r="279">
      <c r="A279" s="2">
        <v>277.0</v>
      </c>
      <c r="B279" s="2" t="s">
        <v>3023</v>
      </c>
      <c r="C279" s="2" t="s">
        <v>3025</v>
      </c>
      <c r="D279" s="2" t="s">
        <v>11725</v>
      </c>
      <c r="E279" s="2" t="s">
        <v>11751</v>
      </c>
      <c r="F279" s="2" t="s">
        <v>11765</v>
      </c>
      <c r="H279" s="2">
        <v>460.0</v>
      </c>
      <c r="K279" s="2" t="s">
        <v>11599</v>
      </c>
      <c r="L279" s="2" t="s">
        <v>11594</v>
      </c>
      <c r="M279" s="2" t="s">
        <v>11694</v>
      </c>
    </row>
    <row r="280">
      <c r="A280" s="2">
        <v>278.0</v>
      </c>
      <c r="B280" s="2" t="s">
        <v>3023</v>
      </c>
      <c r="C280" s="2" t="s">
        <v>3025</v>
      </c>
      <c r="D280" s="2" t="s">
        <v>11725</v>
      </c>
      <c r="E280" s="2" t="s">
        <v>11751</v>
      </c>
      <c r="F280" s="2" t="s">
        <v>11765</v>
      </c>
      <c r="H280" s="2">
        <v>530.0</v>
      </c>
      <c r="K280" s="2" t="s">
        <v>11599</v>
      </c>
      <c r="L280" s="2" t="s">
        <v>11594</v>
      </c>
      <c r="M280" s="2" t="s">
        <v>11694</v>
      </c>
    </row>
    <row r="281">
      <c r="A281" s="2">
        <v>279.0</v>
      </c>
      <c r="B281" s="2" t="s">
        <v>3023</v>
      </c>
      <c r="C281" s="2" t="s">
        <v>3025</v>
      </c>
      <c r="D281" s="2" t="s">
        <v>11725</v>
      </c>
      <c r="E281" s="2" t="s">
        <v>11751</v>
      </c>
      <c r="F281" s="2" t="s">
        <v>11766</v>
      </c>
      <c r="H281" s="2">
        <v>380.0</v>
      </c>
      <c r="K281" s="2" t="s">
        <v>11599</v>
      </c>
      <c r="L281" s="2" t="s">
        <v>11594</v>
      </c>
      <c r="M281" s="2" t="s">
        <v>11728</v>
      </c>
    </row>
    <row r="282">
      <c r="A282" s="2">
        <v>280.0</v>
      </c>
      <c r="B282" s="2" t="s">
        <v>3023</v>
      </c>
      <c r="C282" s="2" t="s">
        <v>3025</v>
      </c>
      <c r="D282" s="2" t="s">
        <v>11725</v>
      </c>
      <c r="E282" s="2" t="s">
        <v>11751</v>
      </c>
      <c r="F282" s="2" t="s">
        <v>11766</v>
      </c>
      <c r="H282" s="2">
        <v>520.0</v>
      </c>
      <c r="K282" s="2" t="s">
        <v>11599</v>
      </c>
      <c r="L282" s="2" t="s">
        <v>11594</v>
      </c>
      <c r="M282" s="2" t="s">
        <v>11728</v>
      </c>
    </row>
    <row r="283">
      <c r="A283" s="2">
        <v>281.0</v>
      </c>
      <c r="B283" s="2" t="s">
        <v>3023</v>
      </c>
      <c r="C283" s="2" t="s">
        <v>3025</v>
      </c>
      <c r="D283" s="2" t="s">
        <v>11725</v>
      </c>
      <c r="E283" s="2" t="s">
        <v>11751</v>
      </c>
      <c r="F283" s="2" t="s">
        <v>11766</v>
      </c>
      <c r="H283" s="2">
        <v>560.0</v>
      </c>
      <c r="K283" s="2" t="s">
        <v>11599</v>
      </c>
      <c r="L283" s="2" t="s">
        <v>11594</v>
      </c>
      <c r="M283" s="2" t="s">
        <v>11728</v>
      </c>
    </row>
    <row r="284">
      <c r="A284" s="2">
        <v>282.0</v>
      </c>
      <c r="B284" s="2" t="s">
        <v>3023</v>
      </c>
      <c r="C284" s="2" t="s">
        <v>3025</v>
      </c>
      <c r="D284" s="2" t="s">
        <v>11725</v>
      </c>
      <c r="E284" s="2" t="s">
        <v>11751</v>
      </c>
      <c r="F284" s="2" t="s">
        <v>11766</v>
      </c>
      <c r="H284" s="2">
        <v>620.0</v>
      </c>
      <c r="K284" s="2" t="s">
        <v>11599</v>
      </c>
      <c r="L284" s="2" t="s">
        <v>11594</v>
      </c>
      <c r="M284" s="2" t="s">
        <v>11728</v>
      </c>
    </row>
    <row r="285">
      <c r="A285" s="2">
        <v>283.0</v>
      </c>
      <c r="B285" s="2" t="s">
        <v>3023</v>
      </c>
      <c r="C285" s="2" t="s">
        <v>3025</v>
      </c>
      <c r="D285" s="2" t="s">
        <v>11725</v>
      </c>
      <c r="E285" s="2" t="s">
        <v>11751</v>
      </c>
      <c r="F285" s="2" t="s">
        <v>11767</v>
      </c>
      <c r="H285" s="2">
        <v>360.0</v>
      </c>
      <c r="K285" s="2" t="s">
        <v>11599</v>
      </c>
      <c r="L285" s="2" t="s">
        <v>11594</v>
      </c>
      <c r="M285" s="2" t="s">
        <v>11768</v>
      </c>
    </row>
    <row r="286">
      <c r="A286" s="2">
        <v>284.0</v>
      </c>
      <c r="B286" s="2" t="s">
        <v>3023</v>
      </c>
      <c r="C286" s="2" t="s">
        <v>3025</v>
      </c>
      <c r="D286" s="2" t="s">
        <v>11725</v>
      </c>
      <c r="E286" s="2" t="s">
        <v>11751</v>
      </c>
      <c r="F286" s="2" t="s">
        <v>11767</v>
      </c>
      <c r="H286" s="2">
        <v>470.0</v>
      </c>
      <c r="K286" s="2" t="s">
        <v>11599</v>
      </c>
      <c r="L286" s="2" t="s">
        <v>11594</v>
      </c>
      <c r="M286" s="2" t="s">
        <v>11768</v>
      </c>
    </row>
    <row r="287">
      <c r="A287" s="2">
        <v>285.0</v>
      </c>
      <c r="B287" s="2" t="s">
        <v>3023</v>
      </c>
      <c r="C287" s="2" t="s">
        <v>3025</v>
      </c>
      <c r="D287" s="2" t="s">
        <v>11725</v>
      </c>
      <c r="E287" s="2" t="s">
        <v>11751</v>
      </c>
      <c r="F287" s="2" t="s">
        <v>11767</v>
      </c>
      <c r="H287" s="2">
        <v>530.0</v>
      </c>
      <c r="K287" s="2" t="s">
        <v>11599</v>
      </c>
      <c r="L287" s="2" t="s">
        <v>11594</v>
      </c>
      <c r="M287" s="2" t="s">
        <v>11768</v>
      </c>
    </row>
    <row r="288">
      <c r="A288" s="2">
        <v>286.0</v>
      </c>
      <c r="B288" s="2" t="s">
        <v>3023</v>
      </c>
      <c r="C288" s="2" t="s">
        <v>3025</v>
      </c>
      <c r="D288" s="2" t="s">
        <v>11725</v>
      </c>
      <c r="E288" s="2" t="s">
        <v>11769</v>
      </c>
      <c r="F288" s="2" t="s">
        <v>11770</v>
      </c>
      <c r="H288" s="2">
        <v>420.0</v>
      </c>
      <c r="K288" s="2" t="s">
        <v>11599</v>
      </c>
      <c r="L288" s="2" t="s">
        <v>11594</v>
      </c>
      <c r="M288" s="2" t="s">
        <v>11728</v>
      </c>
    </row>
    <row r="289">
      <c r="A289" s="2">
        <v>287.0</v>
      </c>
      <c r="B289" s="2" t="s">
        <v>3023</v>
      </c>
      <c r="C289" s="2" t="s">
        <v>3025</v>
      </c>
      <c r="D289" s="2" t="s">
        <v>11725</v>
      </c>
      <c r="E289" s="2" t="s">
        <v>11769</v>
      </c>
      <c r="F289" s="2" t="s">
        <v>11770</v>
      </c>
      <c r="H289" s="2">
        <v>460.0</v>
      </c>
      <c r="K289" s="2" t="s">
        <v>11599</v>
      </c>
      <c r="L289" s="2" t="s">
        <v>11594</v>
      </c>
      <c r="M289" s="2" t="s">
        <v>11728</v>
      </c>
    </row>
    <row r="290">
      <c r="A290" s="2">
        <v>288.0</v>
      </c>
      <c r="B290" s="2" t="s">
        <v>3023</v>
      </c>
      <c r="C290" s="2" t="s">
        <v>3025</v>
      </c>
      <c r="D290" s="2" t="s">
        <v>11725</v>
      </c>
      <c r="E290" s="2" t="s">
        <v>11769</v>
      </c>
      <c r="F290" s="2" t="s">
        <v>11770</v>
      </c>
      <c r="H290" s="2">
        <v>520.0</v>
      </c>
      <c r="K290" s="2" t="s">
        <v>11599</v>
      </c>
      <c r="L290" s="2" t="s">
        <v>11594</v>
      </c>
      <c r="M290" s="2" t="s">
        <v>11728</v>
      </c>
    </row>
    <row r="291">
      <c r="A291" s="2">
        <v>289.0</v>
      </c>
      <c r="B291" s="2" t="s">
        <v>3023</v>
      </c>
      <c r="C291" s="2" t="s">
        <v>3025</v>
      </c>
      <c r="D291" s="2" t="s">
        <v>11725</v>
      </c>
      <c r="E291" s="2" t="s">
        <v>11769</v>
      </c>
      <c r="F291" s="2" t="s">
        <v>11770</v>
      </c>
      <c r="H291" s="2">
        <v>600.0</v>
      </c>
      <c r="K291" s="2" t="s">
        <v>11599</v>
      </c>
      <c r="L291" s="2" t="s">
        <v>11594</v>
      </c>
      <c r="M291" s="2" t="s">
        <v>11728</v>
      </c>
    </row>
    <row r="292">
      <c r="A292" s="2">
        <v>290.0</v>
      </c>
      <c r="B292" s="2" t="s">
        <v>3023</v>
      </c>
      <c r="C292" s="2" t="s">
        <v>3025</v>
      </c>
      <c r="D292" s="2" t="s">
        <v>11725</v>
      </c>
      <c r="E292" s="2" t="s">
        <v>11769</v>
      </c>
      <c r="F292" s="2" t="s">
        <v>11771</v>
      </c>
      <c r="H292" s="2">
        <v>380.0</v>
      </c>
      <c r="K292" s="2" t="s">
        <v>11599</v>
      </c>
      <c r="L292" s="2" t="s">
        <v>11594</v>
      </c>
      <c r="M292" s="2" t="s">
        <v>11728</v>
      </c>
    </row>
    <row r="293">
      <c r="A293" s="2">
        <v>291.0</v>
      </c>
      <c r="B293" s="2" t="s">
        <v>3023</v>
      </c>
      <c r="C293" s="2" t="s">
        <v>3025</v>
      </c>
      <c r="D293" s="2" t="s">
        <v>11725</v>
      </c>
      <c r="E293" s="2" t="s">
        <v>11769</v>
      </c>
      <c r="F293" s="2" t="s">
        <v>11771</v>
      </c>
      <c r="H293" s="2">
        <v>460.0</v>
      </c>
      <c r="K293" s="2" t="s">
        <v>11599</v>
      </c>
      <c r="L293" s="2" t="s">
        <v>11594</v>
      </c>
      <c r="M293" s="2" t="s">
        <v>11728</v>
      </c>
    </row>
    <row r="294">
      <c r="A294" s="2">
        <v>292.0</v>
      </c>
      <c r="B294" s="2" t="s">
        <v>3023</v>
      </c>
      <c r="C294" s="2" t="s">
        <v>3025</v>
      </c>
      <c r="D294" s="2" t="s">
        <v>11725</v>
      </c>
      <c r="E294" s="2" t="s">
        <v>11769</v>
      </c>
      <c r="F294" s="2" t="s">
        <v>11771</v>
      </c>
      <c r="H294" s="2">
        <v>560.0</v>
      </c>
      <c r="K294" s="2" t="s">
        <v>11599</v>
      </c>
      <c r="L294" s="2" t="s">
        <v>11594</v>
      </c>
      <c r="M294" s="2" t="s">
        <v>11728</v>
      </c>
    </row>
    <row r="295">
      <c r="A295" s="2">
        <v>293.0</v>
      </c>
      <c r="B295" s="2" t="s">
        <v>3023</v>
      </c>
      <c r="C295" s="2" t="s">
        <v>3025</v>
      </c>
      <c r="D295" s="2" t="s">
        <v>11725</v>
      </c>
      <c r="E295" s="2" t="s">
        <v>11769</v>
      </c>
      <c r="F295" s="2" t="s">
        <v>11771</v>
      </c>
      <c r="H295" s="2">
        <v>600.0</v>
      </c>
      <c r="K295" s="2" t="s">
        <v>11599</v>
      </c>
      <c r="L295" s="2" t="s">
        <v>11594</v>
      </c>
      <c r="M295" s="2" t="s">
        <v>11728</v>
      </c>
    </row>
    <row r="296">
      <c r="A296" s="2">
        <v>294.0</v>
      </c>
      <c r="B296" s="2" t="s">
        <v>3023</v>
      </c>
      <c r="C296" s="2" t="s">
        <v>3025</v>
      </c>
      <c r="D296" s="2" t="s">
        <v>11725</v>
      </c>
      <c r="E296" s="2" t="s">
        <v>11769</v>
      </c>
      <c r="F296" s="2" t="s">
        <v>11772</v>
      </c>
      <c r="H296" s="2">
        <v>380.0</v>
      </c>
      <c r="K296" s="2" t="s">
        <v>11599</v>
      </c>
      <c r="L296" s="2" t="s">
        <v>11594</v>
      </c>
      <c r="M296" s="2" t="s">
        <v>11728</v>
      </c>
    </row>
    <row r="297">
      <c r="A297" s="2">
        <v>295.0</v>
      </c>
      <c r="B297" s="2" t="s">
        <v>3023</v>
      </c>
      <c r="C297" s="2" t="s">
        <v>3025</v>
      </c>
      <c r="D297" s="2" t="s">
        <v>11725</v>
      </c>
      <c r="E297" s="2" t="s">
        <v>11769</v>
      </c>
      <c r="F297" s="2" t="s">
        <v>11772</v>
      </c>
      <c r="H297" s="2">
        <v>460.0</v>
      </c>
      <c r="K297" s="2" t="s">
        <v>11599</v>
      </c>
      <c r="L297" s="2" t="s">
        <v>11594</v>
      </c>
      <c r="M297" s="2" t="s">
        <v>11728</v>
      </c>
    </row>
    <row r="298">
      <c r="A298" s="2">
        <v>296.0</v>
      </c>
      <c r="B298" s="2" t="s">
        <v>3023</v>
      </c>
      <c r="C298" s="2" t="s">
        <v>3025</v>
      </c>
      <c r="D298" s="2" t="s">
        <v>11725</v>
      </c>
      <c r="E298" s="2" t="s">
        <v>11769</v>
      </c>
      <c r="F298" s="2" t="s">
        <v>11772</v>
      </c>
      <c r="H298" s="2">
        <v>520.0</v>
      </c>
      <c r="K298" s="2" t="s">
        <v>11599</v>
      </c>
      <c r="L298" s="2" t="s">
        <v>11594</v>
      </c>
      <c r="M298" s="2" t="s">
        <v>11728</v>
      </c>
    </row>
    <row r="299">
      <c r="A299" s="2">
        <v>297.0</v>
      </c>
      <c r="B299" s="2" t="s">
        <v>3023</v>
      </c>
      <c r="C299" s="2" t="s">
        <v>3025</v>
      </c>
      <c r="D299" s="2" t="s">
        <v>11725</v>
      </c>
      <c r="E299" s="2" t="s">
        <v>11769</v>
      </c>
      <c r="F299" s="2" t="s">
        <v>11772</v>
      </c>
      <c r="H299" s="2">
        <v>580.0</v>
      </c>
      <c r="K299" s="2" t="s">
        <v>11599</v>
      </c>
      <c r="L299" s="2" t="s">
        <v>11594</v>
      </c>
      <c r="M299" s="2" t="s">
        <v>11728</v>
      </c>
    </row>
    <row r="300">
      <c r="A300" s="2">
        <v>298.0</v>
      </c>
      <c r="B300" s="2" t="s">
        <v>3023</v>
      </c>
      <c r="C300" s="2" t="s">
        <v>3025</v>
      </c>
      <c r="D300" s="2" t="s">
        <v>11725</v>
      </c>
      <c r="E300" s="2" t="s">
        <v>11769</v>
      </c>
      <c r="F300" s="2" t="s">
        <v>11773</v>
      </c>
      <c r="H300" s="2">
        <v>360.0</v>
      </c>
      <c r="K300" s="2" t="s">
        <v>11599</v>
      </c>
      <c r="L300" s="2" t="s">
        <v>11594</v>
      </c>
      <c r="M300" s="2" t="s">
        <v>11774</v>
      </c>
    </row>
    <row r="301">
      <c r="A301" s="2">
        <v>299.0</v>
      </c>
      <c r="B301" s="2" t="s">
        <v>3023</v>
      </c>
      <c r="C301" s="2" t="s">
        <v>3025</v>
      </c>
      <c r="D301" s="2" t="s">
        <v>11725</v>
      </c>
      <c r="E301" s="2" t="s">
        <v>11769</v>
      </c>
      <c r="F301" s="2" t="s">
        <v>11773</v>
      </c>
      <c r="H301" s="2">
        <v>450.0</v>
      </c>
      <c r="K301" s="2" t="s">
        <v>11599</v>
      </c>
      <c r="L301" s="2" t="s">
        <v>11594</v>
      </c>
      <c r="M301" s="2" t="s">
        <v>11774</v>
      </c>
    </row>
    <row r="302">
      <c r="A302" s="2">
        <v>300.0</v>
      </c>
      <c r="B302" s="2" t="s">
        <v>3023</v>
      </c>
      <c r="C302" s="2" t="s">
        <v>3025</v>
      </c>
      <c r="D302" s="2" t="s">
        <v>11725</v>
      </c>
      <c r="E302" s="2" t="s">
        <v>11769</v>
      </c>
      <c r="F302" s="2" t="s">
        <v>11773</v>
      </c>
      <c r="H302" s="2">
        <v>540.0</v>
      </c>
      <c r="K302" s="2" t="s">
        <v>11599</v>
      </c>
      <c r="L302" s="2" t="s">
        <v>11594</v>
      </c>
      <c r="M302" s="2" t="s">
        <v>11774</v>
      </c>
    </row>
    <row r="303">
      <c r="A303" s="2">
        <v>301.0</v>
      </c>
      <c r="B303" s="2" t="s">
        <v>3023</v>
      </c>
      <c r="C303" s="2" t="s">
        <v>3025</v>
      </c>
      <c r="D303" s="2" t="s">
        <v>11725</v>
      </c>
      <c r="E303" s="2" t="s">
        <v>11769</v>
      </c>
      <c r="F303" s="2" t="s">
        <v>11773</v>
      </c>
      <c r="H303" s="2">
        <v>610.0</v>
      </c>
      <c r="K303" s="2" t="s">
        <v>11599</v>
      </c>
      <c r="L303" s="2" t="s">
        <v>11594</v>
      </c>
      <c r="M303" s="2" t="s">
        <v>11774</v>
      </c>
    </row>
    <row r="304">
      <c r="A304" s="2">
        <v>302.0</v>
      </c>
      <c r="B304" s="2" t="s">
        <v>3023</v>
      </c>
      <c r="C304" s="2" t="s">
        <v>3025</v>
      </c>
      <c r="D304" s="2" t="s">
        <v>11725</v>
      </c>
      <c r="E304" s="2" t="s">
        <v>11769</v>
      </c>
      <c r="F304" s="2" t="s">
        <v>11775</v>
      </c>
      <c r="H304" s="2">
        <v>380.0</v>
      </c>
      <c r="K304" s="2" t="s">
        <v>11599</v>
      </c>
      <c r="L304" s="2" t="s">
        <v>11594</v>
      </c>
      <c r="M304" s="2" t="s">
        <v>11728</v>
      </c>
    </row>
    <row r="305">
      <c r="A305" s="2">
        <v>303.0</v>
      </c>
      <c r="B305" s="2" t="s">
        <v>3023</v>
      </c>
      <c r="C305" s="2" t="s">
        <v>3025</v>
      </c>
      <c r="D305" s="2" t="s">
        <v>11725</v>
      </c>
      <c r="E305" s="2" t="s">
        <v>11769</v>
      </c>
      <c r="F305" s="2" t="s">
        <v>11775</v>
      </c>
      <c r="H305" s="2">
        <v>460.0</v>
      </c>
      <c r="K305" s="2" t="s">
        <v>11599</v>
      </c>
      <c r="L305" s="2" t="s">
        <v>11594</v>
      </c>
      <c r="M305" s="2" t="s">
        <v>11728</v>
      </c>
    </row>
    <row r="306">
      <c r="A306" s="2">
        <v>304.0</v>
      </c>
      <c r="B306" s="2" t="s">
        <v>3023</v>
      </c>
      <c r="C306" s="2" t="s">
        <v>3025</v>
      </c>
      <c r="D306" s="2" t="s">
        <v>11725</v>
      </c>
      <c r="E306" s="2" t="s">
        <v>11769</v>
      </c>
      <c r="F306" s="2" t="s">
        <v>11775</v>
      </c>
      <c r="H306" s="2">
        <v>520.0</v>
      </c>
      <c r="K306" s="2" t="s">
        <v>11599</v>
      </c>
      <c r="L306" s="2" t="s">
        <v>11594</v>
      </c>
      <c r="M306" s="2" t="s">
        <v>11728</v>
      </c>
    </row>
    <row r="307">
      <c r="A307" s="2">
        <v>305.0</v>
      </c>
      <c r="B307" s="2" t="s">
        <v>3023</v>
      </c>
      <c r="C307" s="2" t="s">
        <v>3025</v>
      </c>
      <c r="D307" s="2" t="s">
        <v>11725</v>
      </c>
      <c r="E307" s="2" t="s">
        <v>11769</v>
      </c>
      <c r="F307" s="2" t="s">
        <v>11775</v>
      </c>
      <c r="H307" s="2">
        <v>580.0</v>
      </c>
      <c r="K307" s="2" t="s">
        <v>11599</v>
      </c>
      <c r="L307" s="2" t="s">
        <v>11594</v>
      </c>
      <c r="M307" s="2" t="s">
        <v>11728</v>
      </c>
    </row>
    <row r="308">
      <c r="A308" s="2">
        <v>306.0</v>
      </c>
      <c r="B308" s="2" t="s">
        <v>3023</v>
      </c>
      <c r="C308" s="2" t="s">
        <v>3025</v>
      </c>
      <c r="D308" s="2" t="s">
        <v>11725</v>
      </c>
      <c r="E308" s="2" t="s">
        <v>11769</v>
      </c>
      <c r="F308" s="2" t="s">
        <v>11776</v>
      </c>
      <c r="H308" s="2">
        <v>420.0</v>
      </c>
      <c r="K308" s="2" t="s">
        <v>11599</v>
      </c>
      <c r="L308" s="2" t="s">
        <v>11594</v>
      </c>
      <c r="M308" s="2" t="s">
        <v>11728</v>
      </c>
    </row>
    <row r="309">
      <c r="A309" s="2">
        <v>307.0</v>
      </c>
      <c r="B309" s="2" t="s">
        <v>3023</v>
      </c>
      <c r="C309" s="2" t="s">
        <v>3025</v>
      </c>
      <c r="D309" s="2" t="s">
        <v>11725</v>
      </c>
      <c r="E309" s="2" t="s">
        <v>11769</v>
      </c>
      <c r="F309" s="2" t="s">
        <v>11776</v>
      </c>
      <c r="H309" s="2">
        <v>460.0</v>
      </c>
      <c r="K309" s="2" t="s">
        <v>11599</v>
      </c>
      <c r="L309" s="2" t="s">
        <v>11594</v>
      </c>
      <c r="M309" s="2" t="s">
        <v>11728</v>
      </c>
    </row>
    <row r="310">
      <c r="A310" s="2">
        <v>308.0</v>
      </c>
      <c r="B310" s="2" t="s">
        <v>3023</v>
      </c>
      <c r="C310" s="2" t="s">
        <v>3025</v>
      </c>
      <c r="D310" s="2" t="s">
        <v>11725</v>
      </c>
      <c r="E310" s="2" t="s">
        <v>11769</v>
      </c>
      <c r="F310" s="2" t="s">
        <v>11776</v>
      </c>
      <c r="H310" s="2">
        <v>520.0</v>
      </c>
      <c r="K310" s="2" t="s">
        <v>11599</v>
      </c>
      <c r="L310" s="2" t="s">
        <v>11594</v>
      </c>
      <c r="M310" s="2" t="s">
        <v>11728</v>
      </c>
    </row>
    <row r="311">
      <c r="A311" s="2">
        <v>309.0</v>
      </c>
      <c r="B311" s="2" t="s">
        <v>3023</v>
      </c>
      <c r="C311" s="2" t="s">
        <v>3025</v>
      </c>
      <c r="D311" s="2" t="s">
        <v>11725</v>
      </c>
      <c r="E311" s="2" t="s">
        <v>11769</v>
      </c>
      <c r="F311" s="2" t="s">
        <v>11777</v>
      </c>
      <c r="H311" s="2">
        <v>360.0</v>
      </c>
      <c r="K311" s="2" t="s">
        <v>11599</v>
      </c>
      <c r="L311" s="2" t="s">
        <v>11594</v>
      </c>
      <c r="M311" s="2" t="s">
        <v>11778</v>
      </c>
    </row>
    <row r="312">
      <c r="A312" s="2">
        <v>310.0</v>
      </c>
      <c r="B312" s="2" t="s">
        <v>3023</v>
      </c>
      <c r="C312" s="2" t="s">
        <v>3025</v>
      </c>
      <c r="D312" s="2" t="s">
        <v>11725</v>
      </c>
      <c r="E312" s="2" t="s">
        <v>11769</v>
      </c>
      <c r="F312" s="2" t="s">
        <v>11777</v>
      </c>
      <c r="H312" s="2">
        <v>400.0</v>
      </c>
      <c r="K312" s="2" t="s">
        <v>11599</v>
      </c>
      <c r="L312" s="2" t="s">
        <v>11594</v>
      </c>
      <c r="M312" s="2" t="s">
        <v>11778</v>
      </c>
    </row>
    <row r="313">
      <c r="A313" s="2">
        <v>311.0</v>
      </c>
      <c r="B313" s="2" t="s">
        <v>3023</v>
      </c>
      <c r="C313" s="2" t="s">
        <v>3025</v>
      </c>
      <c r="D313" s="2" t="s">
        <v>11725</v>
      </c>
      <c r="E313" s="2" t="s">
        <v>11769</v>
      </c>
      <c r="F313" s="2" t="s">
        <v>11777</v>
      </c>
      <c r="H313" s="2">
        <v>440.0</v>
      </c>
      <c r="K313" s="2" t="s">
        <v>11599</v>
      </c>
      <c r="L313" s="2" t="s">
        <v>11594</v>
      </c>
      <c r="M313" s="2" t="s">
        <v>11778</v>
      </c>
    </row>
    <row r="314">
      <c r="A314" s="2">
        <v>312.0</v>
      </c>
      <c r="B314" s="2" t="s">
        <v>3023</v>
      </c>
      <c r="C314" s="2" t="s">
        <v>3025</v>
      </c>
      <c r="D314" s="2" t="s">
        <v>11725</v>
      </c>
      <c r="E314" s="2" t="s">
        <v>11769</v>
      </c>
      <c r="F314" s="2" t="s">
        <v>11777</v>
      </c>
      <c r="H314" s="2">
        <v>520.0</v>
      </c>
      <c r="K314" s="2" t="s">
        <v>11599</v>
      </c>
      <c r="L314" s="2" t="s">
        <v>11594</v>
      </c>
      <c r="M314" s="2" t="s">
        <v>11778</v>
      </c>
    </row>
    <row r="315">
      <c r="A315" s="2">
        <v>313.0</v>
      </c>
      <c r="B315" s="2" t="s">
        <v>3023</v>
      </c>
      <c r="C315" s="2" t="s">
        <v>3025</v>
      </c>
      <c r="D315" s="2" t="s">
        <v>11725</v>
      </c>
      <c r="E315" s="2" t="s">
        <v>11769</v>
      </c>
      <c r="F315" s="2" t="s">
        <v>11777</v>
      </c>
      <c r="H315" s="2">
        <v>600.0</v>
      </c>
      <c r="K315" s="2" t="s">
        <v>11599</v>
      </c>
      <c r="L315" s="2" t="s">
        <v>11594</v>
      </c>
      <c r="M315" s="2" t="s">
        <v>11778</v>
      </c>
    </row>
    <row r="316">
      <c r="A316" s="2">
        <v>314.0</v>
      </c>
      <c r="B316" s="2" t="s">
        <v>3023</v>
      </c>
      <c r="C316" s="2" t="s">
        <v>3025</v>
      </c>
      <c r="D316" s="2" t="s">
        <v>11725</v>
      </c>
      <c r="E316" s="2" t="s">
        <v>11769</v>
      </c>
      <c r="F316" s="2" t="s">
        <v>11779</v>
      </c>
      <c r="H316" s="2">
        <v>420.0</v>
      </c>
      <c r="K316" s="2" t="s">
        <v>11599</v>
      </c>
      <c r="L316" s="2" t="s">
        <v>11594</v>
      </c>
      <c r="M316" s="2" t="s">
        <v>11728</v>
      </c>
    </row>
    <row r="317">
      <c r="A317" s="2">
        <v>315.0</v>
      </c>
      <c r="B317" s="2" t="s">
        <v>3023</v>
      </c>
      <c r="C317" s="2" t="s">
        <v>3025</v>
      </c>
      <c r="D317" s="2" t="s">
        <v>11725</v>
      </c>
      <c r="E317" s="2" t="s">
        <v>11769</v>
      </c>
      <c r="F317" s="2" t="s">
        <v>11779</v>
      </c>
      <c r="H317" s="2">
        <v>460.0</v>
      </c>
      <c r="K317" s="2" t="s">
        <v>11599</v>
      </c>
      <c r="L317" s="2" t="s">
        <v>11594</v>
      </c>
      <c r="M317" s="2" t="s">
        <v>11728</v>
      </c>
    </row>
    <row r="318">
      <c r="A318" s="2">
        <v>316.0</v>
      </c>
      <c r="B318" s="2" t="s">
        <v>3023</v>
      </c>
      <c r="C318" s="2" t="s">
        <v>3025</v>
      </c>
      <c r="D318" s="2" t="s">
        <v>11725</v>
      </c>
      <c r="E318" s="2" t="s">
        <v>11769</v>
      </c>
      <c r="F318" s="2" t="s">
        <v>11779</v>
      </c>
      <c r="H318" s="2">
        <v>520.0</v>
      </c>
      <c r="K318" s="2" t="s">
        <v>11599</v>
      </c>
      <c r="L318" s="2" t="s">
        <v>11594</v>
      </c>
      <c r="M318" s="2" t="s">
        <v>11728</v>
      </c>
    </row>
    <row r="319">
      <c r="A319" s="2">
        <v>317.0</v>
      </c>
      <c r="B319" s="2" t="s">
        <v>3023</v>
      </c>
      <c r="C319" s="2" t="s">
        <v>3025</v>
      </c>
      <c r="D319" s="2" t="s">
        <v>11725</v>
      </c>
      <c r="E319" s="2" t="s">
        <v>11769</v>
      </c>
      <c r="F319" s="2" t="s">
        <v>11779</v>
      </c>
      <c r="H319" s="2">
        <v>580.0</v>
      </c>
      <c r="K319" s="2" t="s">
        <v>11599</v>
      </c>
      <c r="L319" s="2" t="s">
        <v>11594</v>
      </c>
      <c r="M319" s="2" t="s">
        <v>11728</v>
      </c>
    </row>
    <row r="320">
      <c r="A320" s="2">
        <v>318.0</v>
      </c>
      <c r="B320" s="2" t="s">
        <v>3023</v>
      </c>
      <c r="C320" s="2" t="s">
        <v>3025</v>
      </c>
      <c r="D320" s="2" t="s">
        <v>11725</v>
      </c>
      <c r="E320" s="2" t="s">
        <v>11780</v>
      </c>
      <c r="F320" s="2" t="s">
        <v>11781</v>
      </c>
      <c r="H320" s="2">
        <v>400.0</v>
      </c>
      <c r="K320" s="2" t="s">
        <v>11599</v>
      </c>
      <c r="L320" s="2" t="s">
        <v>11594</v>
      </c>
      <c r="M320" s="2" t="s">
        <v>11728</v>
      </c>
    </row>
    <row r="321">
      <c r="A321" s="2">
        <v>319.0</v>
      </c>
      <c r="B321" s="2" t="s">
        <v>3023</v>
      </c>
      <c r="C321" s="2" t="s">
        <v>3025</v>
      </c>
      <c r="D321" s="2" t="s">
        <v>11725</v>
      </c>
      <c r="E321" s="2" t="s">
        <v>11780</v>
      </c>
      <c r="F321" s="2" t="s">
        <v>11781</v>
      </c>
      <c r="H321" s="2">
        <v>520.0</v>
      </c>
      <c r="K321" s="2" t="s">
        <v>11599</v>
      </c>
      <c r="L321" s="2" t="s">
        <v>11594</v>
      </c>
      <c r="M321" s="2" t="s">
        <v>11728</v>
      </c>
    </row>
    <row r="322">
      <c r="A322" s="2">
        <v>320.0</v>
      </c>
      <c r="B322" s="2" t="s">
        <v>3023</v>
      </c>
      <c r="C322" s="2" t="s">
        <v>3025</v>
      </c>
      <c r="D322" s="2" t="s">
        <v>11725</v>
      </c>
      <c r="E322" s="2" t="s">
        <v>11780</v>
      </c>
      <c r="F322" s="2" t="s">
        <v>11781</v>
      </c>
      <c r="H322" s="2">
        <v>560.0</v>
      </c>
      <c r="K322" s="2" t="s">
        <v>11599</v>
      </c>
      <c r="L322" s="2" t="s">
        <v>11594</v>
      </c>
      <c r="M322" s="2" t="s">
        <v>11728</v>
      </c>
    </row>
    <row r="323">
      <c r="A323" s="2">
        <v>321.0</v>
      </c>
      <c r="B323" s="2" t="s">
        <v>3023</v>
      </c>
      <c r="C323" s="2" t="s">
        <v>3025</v>
      </c>
      <c r="D323" s="2" t="s">
        <v>11725</v>
      </c>
      <c r="E323" s="2" t="s">
        <v>11780</v>
      </c>
      <c r="F323" s="2" t="s">
        <v>11782</v>
      </c>
      <c r="H323" s="2">
        <v>380.0</v>
      </c>
      <c r="K323" s="2" t="s">
        <v>11599</v>
      </c>
      <c r="L323" s="2" t="s">
        <v>11594</v>
      </c>
      <c r="M323" s="2" t="s">
        <v>11728</v>
      </c>
    </row>
    <row r="324">
      <c r="A324" s="2">
        <v>322.0</v>
      </c>
      <c r="B324" s="2" t="s">
        <v>3023</v>
      </c>
      <c r="C324" s="2" t="s">
        <v>3025</v>
      </c>
      <c r="D324" s="2" t="s">
        <v>11725</v>
      </c>
      <c r="E324" s="2" t="s">
        <v>11780</v>
      </c>
      <c r="F324" s="2" t="s">
        <v>11782</v>
      </c>
      <c r="H324" s="2">
        <v>460.0</v>
      </c>
      <c r="K324" s="2" t="s">
        <v>11599</v>
      </c>
      <c r="L324" s="2" t="s">
        <v>11594</v>
      </c>
      <c r="M324" s="2" t="s">
        <v>11728</v>
      </c>
    </row>
    <row r="325">
      <c r="A325" s="2">
        <v>323.0</v>
      </c>
      <c r="B325" s="2" t="s">
        <v>3023</v>
      </c>
      <c r="C325" s="2" t="s">
        <v>3025</v>
      </c>
      <c r="D325" s="2" t="s">
        <v>11725</v>
      </c>
      <c r="E325" s="2" t="s">
        <v>11780</v>
      </c>
      <c r="F325" s="2" t="s">
        <v>11782</v>
      </c>
      <c r="H325" s="2">
        <v>560.0</v>
      </c>
      <c r="K325" s="2" t="s">
        <v>11599</v>
      </c>
      <c r="L325" s="2" t="s">
        <v>11594</v>
      </c>
      <c r="M325" s="2" t="s">
        <v>11728</v>
      </c>
    </row>
    <row r="326">
      <c r="A326" s="2">
        <v>324.0</v>
      </c>
      <c r="B326" s="2" t="s">
        <v>3023</v>
      </c>
      <c r="C326" s="2" t="s">
        <v>3025</v>
      </c>
      <c r="D326" s="2" t="s">
        <v>11725</v>
      </c>
      <c r="E326" s="2" t="s">
        <v>11780</v>
      </c>
      <c r="F326" s="2" t="s">
        <v>11782</v>
      </c>
      <c r="H326" s="2">
        <v>600.0</v>
      </c>
      <c r="K326" s="2" t="s">
        <v>11599</v>
      </c>
      <c r="L326" s="2" t="s">
        <v>11594</v>
      </c>
      <c r="M326" s="2" t="s">
        <v>11728</v>
      </c>
    </row>
    <row r="327">
      <c r="A327" s="2">
        <v>325.0</v>
      </c>
      <c r="B327" s="2" t="s">
        <v>3023</v>
      </c>
      <c r="C327" s="2" t="s">
        <v>3025</v>
      </c>
      <c r="D327" s="2" t="s">
        <v>11725</v>
      </c>
      <c r="E327" s="2" t="s">
        <v>11780</v>
      </c>
      <c r="F327" s="2" t="s">
        <v>11783</v>
      </c>
      <c r="H327" s="2">
        <v>360.0</v>
      </c>
      <c r="K327" s="2" t="s">
        <v>11599</v>
      </c>
      <c r="L327" s="2" t="s">
        <v>11594</v>
      </c>
      <c r="M327" s="2" t="s">
        <v>11784</v>
      </c>
    </row>
    <row r="328">
      <c r="A328" s="2">
        <v>326.0</v>
      </c>
      <c r="B328" s="2" t="s">
        <v>3023</v>
      </c>
      <c r="C328" s="2" t="s">
        <v>3025</v>
      </c>
      <c r="D328" s="2" t="s">
        <v>11725</v>
      </c>
      <c r="E328" s="2" t="s">
        <v>11780</v>
      </c>
      <c r="F328" s="2" t="s">
        <v>11783</v>
      </c>
      <c r="H328" s="2">
        <v>455.0</v>
      </c>
      <c r="K328" s="2" t="s">
        <v>11599</v>
      </c>
      <c r="L328" s="2" t="s">
        <v>11594</v>
      </c>
      <c r="M328" s="2" t="s">
        <v>11784</v>
      </c>
    </row>
    <row r="329">
      <c r="A329" s="2">
        <v>327.0</v>
      </c>
      <c r="B329" s="2" t="s">
        <v>3023</v>
      </c>
      <c r="C329" s="2" t="s">
        <v>3025</v>
      </c>
      <c r="D329" s="2" t="s">
        <v>11725</v>
      </c>
      <c r="E329" s="2" t="s">
        <v>11780</v>
      </c>
      <c r="F329" s="2" t="s">
        <v>11783</v>
      </c>
      <c r="H329" s="2">
        <v>560.0</v>
      </c>
      <c r="K329" s="2" t="s">
        <v>11599</v>
      </c>
      <c r="L329" s="2" t="s">
        <v>11594</v>
      </c>
      <c r="M329" s="2" t="s">
        <v>11784</v>
      </c>
    </row>
    <row r="330">
      <c r="A330" s="2">
        <v>328.0</v>
      </c>
      <c r="B330" s="2" t="s">
        <v>3023</v>
      </c>
      <c r="C330" s="2" t="s">
        <v>3025</v>
      </c>
      <c r="D330" s="2" t="s">
        <v>11725</v>
      </c>
      <c r="E330" s="2" t="s">
        <v>11780</v>
      </c>
      <c r="F330" s="2" t="s">
        <v>11783</v>
      </c>
      <c r="H330" s="2">
        <v>620.0</v>
      </c>
      <c r="K330" s="2" t="s">
        <v>11599</v>
      </c>
      <c r="L330" s="2" t="s">
        <v>11594</v>
      </c>
      <c r="M330" s="2" t="s">
        <v>11784</v>
      </c>
    </row>
    <row r="331">
      <c r="A331" s="2">
        <v>329.0</v>
      </c>
      <c r="B331" s="2" t="s">
        <v>3023</v>
      </c>
      <c r="C331" s="2" t="s">
        <v>3025</v>
      </c>
      <c r="D331" s="2" t="s">
        <v>11725</v>
      </c>
      <c r="E331" s="2" t="s">
        <v>11780</v>
      </c>
      <c r="F331" s="2" t="s">
        <v>11785</v>
      </c>
      <c r="H331" s="2">
        <v>400.0</v>
      </c>
      <c r="K331" s="2" t="s">
        <v>11599</v>
      </c>
      <c r="L331" s="2" t="s">
        <v>11594</v>
      </c>
      <c r="M331" s="2" t="s">
        <v>11728</v>
      </c>
    </row>
    <row r="332">
      <c r="A332" s="2">
        <v>330.0</v>
      </c>
      <c r="B332" s="2" t="s">
        <v>3023</v>
      </c>
      <c r="C332" s="2" t="s">
        <v>3025</v>
      </c>
      <c r="D332" s="2" t="s">
        <v>11725</v>
      </c>
      <c r="E332" s="2" t="s">
        <v>11780</v>
      </c>
      <c r="F332" s="2" t="s">
        <v>11785</v>
      </c>
      <c r="H332" s="2">
        <v>480.0</v>
      </c>
      <c r="K332" s="2" t="s">
        <v>11599</v>
      </c>
      <c r="L332" s="2" t="s">
        <v>11594</v>
      </c>
      <c r="M332" s="2" t="s">
        <v>11728</v>
      </c>
    </row>
    <row r="333">
      <c r="A333" s="2">
        <v>331.0</v>
      </c>
      <c r="B333" s="2" t="s">
        <v>3023</v>
      </c>
      <c r="C333" s="2" t="s">
        <v>3025</v>
      </c>
      <c r="D333" s="2" t="s">
        <v>11725</v>
      </c>
      <c r="E333" s="2" t="s">
        <v>11780</v>
      </c>
      <c r="F333" s="2" t="s">
        <v>11785</v>
      </c>
      <c r="H333" s="2">
        <v>540.0</v>
      </c>
      <c r="K333" s="2" t="s">
        <v>11599</v>
      </c>
      <c r="L333" s="2" t="s">
        <v>11594</v>
      </c>
      <c r="M333" s="2" t="s">
        <v>11728</v>
      </c>
    </row>
    <row r="334">
      <c r="A334" s="2">
        <v>332.0</v>
      </c>
      <c r="B334" s="2" t="s">
        <v>3023</v>
      </c>
      <c r="C334" s="2" t="s">
        <v>3025</v>
      </c>
      <c r="D334" s="2" t="s">
        <v>11725</v>
      </c>
      <c r="E334" s="2" t="s">
        <v>11780</v>
      </c>
      <c r="F334" s="2" t="s">
        <v>11785</v>
      </c>
      <c r="H334" s="2">
        <v>600.0</v>
      </c>
      <c r="K334" s="2" t="s">
        <v>11599</v>
      </c>
      <c r="L334" s="2" t="s">
        <v>11594</v>
      </c>
      <c r="M334" s="2" t="s">
        <v>11728</v>
      </c>
    </row>
    <row r="335">
      <c r="A335" s="2">
        <v>333.0</v>
      </c>
      <c r="B335" s="2" t="s">
        <v>3023</v>
      </c>
      <c r="C335" s="2" t="s">
        <v>3025</v>
      </c>
      <c r="D335" s="2" t="s">
        <v>11725</v>
      </c>
      <c r="E335" s="2" t="s">
        <v>11780</v>
      </c>
      <c r="F335" s="2" t="s">
        <v>11786</v>
      </c>
      <c r="H335" s="2">
        <v>360.0</v>
      </c>
      <c r="K335" s="2" t="s">
        <v>11599</v>
      </c>
      <c r="L335" s="2" t="s">
        <v>11594</v>
      </c>
      <c r="M335" s="2" t="s">
        <v>11787</v>
      </c>
    </row>
    <row r="336">
      <c r="A336" s="2">
        <v>334.0</v>
      </c>
      <c r="B336" s="2" t="s">
        <v>3023</v>
      </c>
      <c r="C336" s="2" t="s">
        <v>3025</v>
      </c>
      <c r="D336" s="2" t="s">
        <v>11725</v>
      </c>
      <c r="E336" s="2" t="s">
        <v>11780</v>
      </c>
      <c r="F336" s="2" t="s">
        <v>11786</v>
      </c>
      <c r="H336" s="2">
        <v>420.0</v>
      </c>
      <c r="K336" s="2" t="s">
        <v>11599</v>
      </c>
      <c r="L336" s="2" t="s">
        <v>11594</v>
      </c>
      <c r="M336" s="2" t="s">
        <v>11787</v>
      </c>
    </row>
    <row r="337">
      <c r="A337" s="2">
        <v>335.0</v>
      </c>
      <c r="B337" s="2" t="s">
        <v>3023</v>
      </c>
      <c r="C337" s="2" t="s">
        <v>3025</v>
      </c>
      <c r="D337" s="2" t="s">
        <v>11725</v>
      </c>
      <c r="E337" s="2" t="s">
        <v>11780</v>
      </c>
      <c r="F337" s="2" t="s">
        <v>11786</v>
      </c>
      <c r="H337" s="2">
        <v>450.0</v>
      </c>
      <c r="K337" s="2" t="s">
        <v>11599</v>
      </c>
      <c r="L337" s="2" t="s">
        <v>11594</v>
      </c>
      <c r="M337" s="2" t="s">
        <v>11787</v>
      </c>
    </row>
    <row r="338">
      <c r="A338" s="2">
        <v>336.0</v>
      </c>
      <c r="B338" s="2" t="s">
        <v>3023</v>
      </c>
      <c r="C338" s="2" t="s">
        <v>3025</v>
      </c>
      <c r="D338" s="2" t="s">
        <v>11725</v>
      </c>
      <c r="E338" s="2" t="s">
        <v>11780</v>
      </c>
      <c r="F338" s="2" t="s">
        <v>11786</v>
      </c>
      <c r="H338" s="2">
        <v>563.0</v>
      </c>
      <c r="K338" s="2" t="s">
        <v>11599</v>
      </c>
      <c r="L338" s="2" t="s">
        <v>11594</v>
      </c>
      <c r="M338" s="2" t="s">
        <v>11787</v>
      </c>
    </row>
    <row r="339">
      <c r="A339" s="2">
        <v>337.0</v>
      </c>
      <c r="B339" s="2" t="s">
        <v>3023</v>
      </c>
      <c r="C339" s="2" t="s">
        <v>3025</v>
      </c>
      <c r="D339" s="2" t="s">
        <v>11725</v>
      </c>
      <c r="E339" s="2" t="s">
        <v>11788</v>
      </c>
      <c r="F339" s="2" t="s">
        <v>11789</v>
      </c>
      <c r="H339" s="2">
        <v>350.0</v>
      </c>
      <c r="K339" s="2" t="s">
        <v>11599</v>
      </c>
      <c r="L339" s="2" t="s">
        <v>11594</v>
      </c>
      <c r="M339" s="2" t="s">
        <v>11790</v>
      </c>
    </row>
    <row r="340">
      <c r="A340" s="2">
        <v>338.0</v>
      </c>
      <c r="B340" s="2" t="s">
        <v>3023</v>
      </c>
      <c r="C340" s="2" t="s">
        <v>3025</v>
      </c>
      <c r="D340" s="2" t="s">
        <v>11725</v>
      </c>
      <c r="E340" s="2" t="s">
        <v>11788</v>
      </c>
      <c r="F340" s="2" t="s">
        <v>11789</v>
      </c>
      <c r="H340" s="2">
        <v>430.0</v>
      </c>
      <c r="K340" s="2" t="s">
        <v>11599</v>
      </c>
      <c r="L340" s="2" t="s">
        <v>11594</v>
      </c>
      <c r="M340" s="2" t="s">
        <v>11790</v>
      </c>
    </row>
    <row r="341">
      <c r="A341" s="2">
        <v>339.0</v>
      </c>
      <c r="B341" s="2" t="s">
        <v>3023</v>
      </c>
      <c r="C341" s="2" t="s">
        <v>3025</v>
      </c>
      <c r="D341" s="2" t="s">
        <v>11725</v>
      </c>
      <c r="E341" s="2" t="s">
        <v>11788</v>
      </c>
      <c r="F341" s="2" t="s">
        <v>11789</v>
      </c>
      <c r="H341" s="2">
        <v>530.0</v>
      </c>
      <c r="K341" s="2" t="s">
        <v>11599</v>
      </c>
      <c r="L341" s="2" t="s">
        <v>11594</v>
      </c>
      <c r="M341" s="2" t="s">
        <v>11790</v>
      </c>
    </row>
    <row r="342">
      <c r="A342" s="2">
        <v>340.0</v>
      </c>
      <c r="B342" s="2" t="s">
        <v>3023</v>
      </c>
      <c r="C342" s="2" t="s">
        <v>3025</v>
      </c>
      <c r="D342" s="2" t="s">
        <v>11725</v>
      </c>
      <c r="E342" s="2" t="s">
        <v>11788</v>
      </c>
      <c r="F342" s="2" t="s">
        <v>11791</v>
      </c>
      <c r="H342" s="2">
        <v>363.0</v>
      </c>
      <c r="K342" s="2" t="s">
        <v>11599</v>
      </c>
      <c r="L342" s="2" t="s">
        <v>11594</v>
      </c>
      <c r="M342" s="2" t="s">
        <v>11792</v>
      </c>
    </row>
    <row r="343">
      <c r="A343" s="2">
        <v>341.0</v>
      </c>
      <c r="B343" s="2" t="s">
        <v>3023</v>
      </c>
      <c r="C343" s="2" t="s">
        <v>3025</v>
      </c>
      <c r="D343" s="2" t="s">
        <v>11725</v>
      </c>
      <c r="E343" s="2" t="s">
        <v>11788</v>
      </c>
      <c r="F343" s="2" t="s">
        <v>11791</v>
      </c>
      <c r="H343" s="2">
        <v>510.0</v>
      </c>
      <c r="K343" s="2" t="s">
        <v>11599</v>
      </c>
      <c r="L343" s="2" t="s">
        <v>11594</v>
      </c>
      <c r="M343" s="2" t="s">
        <v>11792</v>
      </c>
    </row>
    <row r="344">
      <c r="A344" s="2">
        <v>342.0</v>
      </c>
      <c r="B344" s="2" t="s">
        <v>3023</v>
      </c>
      <c r="C344" s="2" t="s">
        <v>3025</v>
      </c>
      <c r="D344" s="2" t="s">
        <v>11725</v>
      </c>
      <c r="E344" s="2" t="s">
        <v>11793</v>
      </c>
      <c r="F344" s="2" t="s">
        <v>11794</v>
      </c>
      <c r="H344" s="2">
        <v>380.0</v>
      </c>
      <c r="K344" s="2" t="s">
        <v>11594</v>
      </c>
      <c r="L344" s="2" t="s">
        <v>11599</v>
      </c>
      <c r="M344" s="2" t="s">
        <v>11728</v>
      </c>
    </row>
    <row r="345">
      <c r="A345" s="2">
        <v>343.0</v>
      </c>
      <c r="B345" s="2" t="s">
        <v>3023</v>
      </c>
      <c r="C345" s="2" t="s">
        <v>3025</v>
      </c>
      <c r="D345" s="2" t="s">
        <v>11725</v>
      </c>
      <c r="E345" s="2" t="s">
        <v>11793</v>
      </c>
      <c r="F345" s="2" t="s">
        <v>11794</v>
      </c>
      <c r="H345" s="2">
        <v>460.0</v>
      </c>
      <c r="K345" s="2" t="s">
        <v>11594</v>
      </c>
      <c r="L345" s="2" t="s">
        <v>11599</v>
      </c>
      <c r="M345" s="2" t="s">
        <v>11728</v>
      </c>
    </row>
    <row r="346">
      <c r="A346" s="2">
        <v>344.0</v>
      </c>
      <c r="B346" s="2" t="s">
        <v>3023</v>
      </c>
      <c r="C346" s="2" t="s">
        <v>3025</v>
      </c>
      <c r="D346" s="2" t="s">
        <v>11725</v>
      </c>
      <c r="E346" s="2" t="s">
        <v>11793</v>
      </c>
      <c r="F346" s="2" t="s">
        <v>11794</v>
      </c>
      <c r="H346" s="2">
        <v>540.0</v>
      </c>
      <c r="K346" s="2" t="s">
        <v>11594</v>
      </c>
      <c r="L346" s="2" t="s">
        <v>11599</v>
      </c>
      <c r="M346" s="2" t="s">
        <v>11728</v>
      </c>
    </row>
    <row r="347">
      <c r="A347" s="2">
        <v>345.0</v>
      </c>
      <c r="B347" s="2" t="s">
        <v>3023</v>
      </c>
      <c r="C347" s="2" t="s">
        <v>3025</v>
      </c>
      <c r="D347" s="2" t="s">
        <v>11725</v>
      </c>
      <c r="E347" s="2" t="s">
        <v>11793</v>
      </c>
      <c r="F347" s="2" t="s">
        <v>11794</v>
      </c>
      <c r="H347" s="2">
        <v>580.0</v>
      </c>
      <c r="K347" s="2" t="s">
        <v>11594</v>
      </c>
      <c r="L347" s="2" t="s">
        <v>11599</v>
      </c>
      <c r="M347" s="2" t="s">
        <v>11728</v>
      </c>
    </row>
    <row r="348">
      <c r="A348" s="2">
        <v>346.0</v>
      </c>
      <c r="B348" s="2" t="s">
        <v>3023</v>
      </c>
      <c r="C348" s="2" t="s">
        <v>3025</v>
      </c>
      <c r="D348" s="2" t="s">
        <v>11725</v>
      </c>
      <c r="E348" s="2" t="s">
        <v>11793</v>
      </c>
      <c r="F348" s="2" t="s">
        <v>11795</v>
      </c>
      <c r="H348" s="2">
        <v>360.0</v>
      </c>
      <c r="K348" s="2" t="s">
        <v>11594</v>
      </c>
      <c r="L348" s="2" t="s">
        <v>11599</v>
      </c>
      <c r="M348" s="2" t="s">
        <v>11796</v>
      </c>
    </row>
    <row r="349">
      <c r="A349" s="2">
        <v>347.0</v>
      </c>
      <c r="B349" s="2" t="s">
        <v>3023</v>
      </c>
      <c r="C349" s="2" t="s">
        <v>3025</v>
      </c>
      <c r="D349" s="2" t="s">
        <v>11725</v>
      </c>
      <c r="E349" s="2" t="s">
        <v>11793</v>
      </c>
      <c r="F349" s="2" t="s">
        <v>11795</v>
      </c>
      <c r="H349" s="2">
        <v>450.0</v>
      </c>
      <c r="K349" s="2" t="s">
        <v>11594</v>
      </c>
      <c r="L349" s="2" t="s">
        <v>11599</v>
      </c>
      <c r="M349" s="2" t="s">
        <v>11796</v>
      </c>
    </row>
    <row r="350">
      <c r="A350" s="2">
        <v>348.0</v>
      </c>
      <c r="B350" s="2" t="s">
        <v>3023</v>
      </c>
      <c r="C350" s="2" t="s">
        <v>3025</v>
      </c>
      <c r="D350" s="2" t="s">
        <v>11725</v>
      </c>
      <c r="E350" s="2" t="s">
        <v>11793</v>
      </c>
      <c r="F350" s="2" t="s">
        <v>11795</v>
      </c>
      <c r="H350" s="2">
        <v>525.0</v>
      </c>
      <c r="K350" s="2" t="s">
        <v>11594</v>
      </c>
      <c r="L350" s="2" t="s">
        <v>11599</v>
      </c>
      <c r="M350" s="2" t="s">
        <v>11796</v>
      </c>
    </row>
    <row r="351">
      <c r="A351" s="2">
        <v>349.0</v>
      </c>
      <c r="B351" s="2" t="s">
        <v>3023</v>
      </c>
      <c r="C351" s="2" t="s">
        <v>3025</v>
      </c>
      <c r="D351" s="2" t="s">
        <v>11725</v>
      </c>
      <c r="E351" s="2" t="s">
        <v>11793</v>
      </c>
      <c r="F351" s="2" t="s">
        <v>11797</v>
      </c>
      <c r="H351" s="2">
        <v>380.0</v>
      </c>
      <c r="K351" s="2" t="s">
        <v>11594</v>
      </c>
      <c r="L351" s="2" t="s">
        <v>11599</v>
      </c>
      <c r="M351" s="2" t="s">
        <v>11728</v>
      </c>
    </row>
    <row r="352">
      <c r="A352" s="2">
        <v>350.0</v>
      </c>
      <c r="B352" s="2" t="s">
        <v>3023</v>
      </c>
      <c r="C352" s="2" t="s">
        <v>3025</v>
      </c>
      <c r="D352" s="2" t="s">
        <v>11725</v>
      </c>
      <c r="E352" s="2" t="s">
        <v>11793</v>
      </c>
      <c r="F352" s="2" t="s">
        <v>11797</v>
      </c>
      <c r="H352" s="2">
        <v>400.0</v>
      </c>
      <c r="K352" s="2" t="s">
        <v>11594</v>
      </c>
      <c r="L352" s="2" t="s">
        <v>11599</v>
      </c>
      <c r="M352" s="2" t="s">
        <v>11728</v>
      </c>
    </row>
    <row r="353">
      <c r="A353" s="2">
        <v>351.0</v>
      </c>
      <c r="B353" s="2" t="s">
        <v>3023</v>
      </c>
      <c r="C353" s="2" t="s">
        <v>3025</v>
      </c>
      <c r="D353" s="2" t="s">
        <v>11725</v>
      </c>
      <c r="E353" s="2" t="s">
        <v>11793</v>
      </c>
      <c r="F353" s="2" t="s">
        <v>11797</v>
      </c>
      <c r="H353" s="2">
        <v>480.0</v>
      </c>
      <c r="K353" s="2" t="s">
        <v>11594</v>
      </c>
      <c r="L353" s="2" t="s">
        <v>11599</v>
      </c>
      <c r="M353" s="2" t="s">
        <v>11728</v>
      </c>
    </row>
    <row r="354">
      <c r="A354" s="2">
        <v>352.0</v>
      </c>
      <c r="B354" s="2" t="s">
        <v>3023</v>
      </c>
      <c r="C354" s="2" t="s">
        <v>3025</v>
      </c>
      <c r="D354" s="2" t="s">
        <v>11725</v>
      </c>
      <c r="E354" s="2" t="s">
        <v>11793</v>
      </c>
      <c r="F354" s="2" t="s">
        <v>11797</v>
      </c>
      <c r="H354" s="2">
        <v>520.0</v>
      </c>
      <c r="K354" s="2" t="s">
        <v>11594</v>
      </c>
      <c r="L354" s="2" t="s">
        <v>11599</v>
      </c>
      <c r="M354" s="2" t="s">
        <v>11728</v>
      </c>
    </row>
    <row r="355">
      <c r="A355" s="2">
        <v>353.0</v>
      </c>
      <c r="B355" s="2" t="s">
        <v>3023</v>
      </c>
      <c r="C355" s="2" t="s">
        <v>3025</v>
      </c>
      <c r="D355" s="2" t="s">
        <v>11725</v>
      </c>
      <c r="E355" s="2" t="s">
        <v>11793</v>
      </c>
      <c r="F355" s="2" t="s">
        <v>11797</v>
      </c>
      <c r="H355" s="2">
        <v>540.0</v>
      </c>
      <c r="K355" s="2" t="s">
        <v>11594</v>
      </c>
      <c r="L355" s="2" t="s">
        <v>11599</v>
      </c>
      <c r="M355" s="2" t="s">
        <v>11728</v>
      </c>
    </row>
    <row r="356">
      <c r="A356" s="2">
        <v>354.0</v>
      </c>
      <c r="B356" s="2" t="s">
        <v>3023</v>
      </c>
      <c r="C356" s="2" t="s">
        <v>3025</v>
      </c>
      <c r="D356" s="2" t="s">
        <v>11725</v>
      </c>
      <c r="E356" s="2" t="s">
        <v>11798</v>
      </c>
      <c r="F356" s="2" t="s">
        <v>11799</v>
      </c>
      <c r="H356" s="2">
        <v>460.0</v>
      </c>
      <c r="K356" s="2" t="s">
        <v>11594</v>
      </c>
      <c r="L356" s="2" t="s">
        <v>11599</v>
      </c>
      <c r="M356" s="2" t="s">
        <v>11728</v>
      </c>
    </row>
    <row r="357">
      <c r="A357" s="2">
        <v>355.0</v>
      </c>
      <c r="B357" s="2" t="s">
        <v>3023</v>
      </c>
      <c r="C357" s="2" t="s">
        <v>3025</v>
      </c>
      <c r="D357" s="2" t="s">
        <v>11725</v>
      </c>
      <c r="E357" s="2" t="s">
        <v>11798</v>
      </c>
      <c r="F357" s="2" t="s">
        <v>11799</v>
      </c>
      <c r="H357" s="2">
        <v>540.0</v>
      </c>
      <c r="K357" s="2" t="s">
        <v>11594</v>
      </c>
      <c r="L357" s="2" t="s">
        <v>11599</v>
      </c>
      <c r="M357" s="2" t="s">
        <v>11728</v>
      </c>
    </row>
    <row r="358">
      <c r="A358" s="2">
        <v>356.0</v>
      </c>
      <c r="B358" s="2" t="s">
        <v>3023</v>
      </c>
      <c r="C358" s="2" t="s">
        <v>3025</v>
      </c>
      <c r="D358" s="2" t="s">
        <v>11725</v>
      </c>
      <c r="E358" s="2" t="s">
        <v>11798</v>
      </c>
      <c r="F358" s="2" t="s">
        <v>11799</v>
      </c>
      <c r="H358" s="2">
        <v>580.0</v>
      </c>
      <c r="K358" s="2" t="s">
        <v>11594</v>
      </c>
      <c r="L358" s="2" t="s">
        <v>11599</v>
      </c>
      <c r="M358" s="2" t="s">
        <v>11728</v>
      </c>
    </row>
    <row r="359">
      <c r="A359" s="2">
        <v>357.0</v>
      </c>
      <c r="B359" s="2" t="s">
        <v>3023</v>
      </c>
      <c r="C359" s="2" t="s">
        <v>3025</v>
      </c>
      <c r="D359" s="2" t="s">
        <v>11725</v>
      </c>
      <c r="E359" s="2" t="s">
        <v>11798</v>
      </c>
      <c r="F359" s="2" t="s">
        <v>11800</v>
      </c>
      <c r="H359" s="2">
        <v>380.0</v>
      </c>
      <c r="K359" s="2" t="s">
        <v>11594</v>
      </c>
      <c r="L359" s="2" t="s">
        <v>11599</v>
      </c>
      <c r="M359" s="2" t="s">
        <v>11728</v>
      </c>
    </row>
    <row r="360">
      <c r="A360" s="2">
        <v>358.0</v>
      </c>
      <c r="B360" s="2" t="s">
        <v>3023</v>
      </c>
      <c r="C360" s="2" t="s">
        <v>3025</v>
      </c>
      <c r="D360" s="2" t="s">
        <v>11725</v>
      </c>
      <c r="E360" s="2" t="s">
        <v>11798</v>
      </c>
      <c r="F360" s="2" t="s">
        <v>11800</v>
      </c>
      <c r="H360" s="2">
        <v>460.0</v>
      </c>
      <c r="K360" s="2" t="s">
        <v>11594</v>
      </c>
      <c r="L360" s="2" t="s">
        <v>11599</v>
      </c>
      <c r="M360" s="2" t="s">
        <v>11728</v>
      </c>
    </row>
    <row r="361">
      <c r="A361" s="2">
        <v>359.0</v>
      </c>
      <c r="B361" s="2" t="s">
        <v>3023</v>
      </c>
      <c r="C361" s="2" t="s">
        <v>3025</v>
      </c>
      <c r="D361" s="2" t="s">
        <v>11725</v>
      </c>
      <c r="E361" s="2" t="s">
        <v>11798</v>
      </c>
      <c r="F361" s="2" t="s">
        <v>11800</v>
      </c>
      <c r="H361" s="2">
        <v>540.0</v>
      </c>
      <c r="K361" s="2" t="s">
        <v>11594</v>
      </c>
      <c r="L361" s="2" t="s">
        <v>11599</v>
      </c>
      <c r="M361" s="2" t="s">
        <v>11728</v>
      </c>
    </row>
    <row r="362">
      <c r="A362" s="2">
        <v>360.0</v>
      </c>
      <c r="B362" s="2" t="s">
        <v>3023</v>
      </c>
      <c r="C362" s="2" t="s">
        <v>3025</v>
      </c>
      <c r="D362" s="2" t="s">
        <v>11725</v>
      </c>
      <c r="E362" s="2" t="s">
        <v>11798</v>
      </c>
      <c r="F362" s="2" t="s">
        <v>11800</v>
      </c>
      <c r="H362" s="2">
        <v>580.0</v>
      </c>
      <c r="K362" s="2" t="s">
        <v>11594</v>
      </c>
      <c r="L362" s="2" t="s">
        <v>11599</v>
      </c>
      <c r="M362" s="2" t="s">
        <v>11728</v>
      </c>
    </row>
    <row r="363">
      <c r="A363" s="2">
        <v>361.0</v>
      </c>
      <c r="B363" s="2" t="s">
        <v>3023</v>
      </c>
      <c r="C363" s="2" t="s">
        <v>3025</v>
      </c>
      <c r="D363" s="2" t="s">
        <v>11725</v>
      </c>
      <c r="E363" s="2" t="s">
        <v>11798</v>
      </c>
      <c r="F363" s="2" t="s">
        <v>11801</v>
      </c>
      <c r="H363" s="2">
        <v>345.0</v>
      </c>
      <c r="K363" s="2" t="s">
        <v>11594</v>
      </c>
      <c r="L363" s="2" t="s">
        <v>11599</v>
      </c>
      <c r="M363" s="2" t="s">
        <v>11802</v>
      </c>
    </row>
    <row r="364">
      <c r="A364" s="2">
        <v>362.0</v>
      </c>
      <c r="B364" s="2" t="s">
        <v>3023</v>
      </c>
      <c r="C364" s="2" t="s">
        <v>3025</v>
      </c>
      <c r="D364" s="2" t="s">
        <v>11725</v>
      </c>
      <c r="E364" s="2" t="s">
        <v>11798</v>
      </c>
      <c r="F364" s="2" t="s">
        <v>11801</v>
      </c>
      <c r="H364" s="2">
        <v>440.0</v>
      </c>
      <c r="K364" s="2" t="s">
        <v>11594</v>
      </c>
      <c r="L364" s="2" t="s">
        <v>11599</v>
      </c>
      <c r="M364" s="2" t="s">
        <v>11802</v>
      </c>
    </row>
    <row r="365">
      <c r="A365" s="2">
        <v>363.0</v>
      </c>
      <c r="B365" s="2" t="s">
        <v>3023</v>
      </c>
      <c r="C365" s="2" t="s">
        <v>3025</v>
      </c>
      <c r="D365" s="2" t="s">
        <v>11725</v>
      </c>
      <c r="E365" s="2" t="s">
        <v>11798</v>
      </c>
      <c r="F365" s="2" t="s">
        <v>11801</v>
      </c>
      <c r="H365" s="2">
        <v>520.0</v>
      </c>
      <c r="K365" s="2" t="s">
        <v>11594</v>
      </c>
      <c r="L365" s="2" t="s">
        <v>11599</v>
      </c>
      <c r="M365" s="2" t="s">
        <v>11802</v>
      </c>
    </row>
    <row r="366">
      <c r="A366" s="2">
        <v>364.0</v>
      </c>
      <c r="B366" s="2" t="s">
        <v>3023</v>
      </c>
      <c r="C366" s="2" t="s">
        <v>3025</v>
      </c>
      <c r="D366" s="2" t="s">
        <v>11725</v>
      </c>
      <c r="E366" s="2" t="s">
        <v>11798</v>
      </c>
      <c r="F366" s="2" t="s">
        <v>11803</v>
      </c>
      <c r="H366" s="2">
        <v>348.0</v>
      </c>
      <c r="K366" s="2" t="s">
        <v>11599</v>
      </c>
      <c r="L366" s="2" t="s">
        <v>11594</v>
      </c>
      <c r="M366" s="2" t="s">
        <v>11620</v>
      </c>
    </row>
    <row r="367">
      <c r="A367" s="2">
        <v>365.0</v>
      </c>
      <c r="B367" s="2" t="s">
        <v>3023</v>
      </c>
      <c r="C367" s="2" t="s">
        <v>3025</v>
      </c>
      <c r="D367" s="2" t="s">
        <v>11725</v>
      </c>
      <c r="E367" s="2" t="s">
        <v>11798</v>
      </c>
      <c r="F367" s="2" t="s">
        <v>11803</v>
      </c>
      <c r="H367" s="2">
        <v>430.0</v>
      </c>
      <c r="K367" s="2" t="s">
        <v>11599</v>
      </c>
      <c r="L367" s="2" t="s">
        <v>11594</v>
      </c>
      <c r="M367" s="2" t="s">
        <v>11620</v>
      </c>
    </row>
    <row r="368">
      <c r="A368" s="2">
        <v>366.0</v>
      </c>
      <c r="B368" s="2" t="s">
        <v>3023</v>
      </c>
      <c r="C368" s="2" t="s">
        <v>3025</v>
      </c>
      <c r="D368" s="2" t="s">
        <v>11725</v>
      </c>
      <c r="E368" s="2" t="s">
        <v>11798</v>
      </c>
      <c r="F368" s="2" t="s">
        <v>11803</v>
      </c>
      <c r="H368" s="2">
        <v>500.0</v>
      </c>
      <c r="K368" s="2" t="s">
        <v>11599</v>
      </c>
      <c r="L368" s="2" t="s">
        <v>11594</v>
      </c>
      <c r="M368" s="2" t="s">
        <v>11620</v>
      </c>
    </row>
    <row r="369">
      <c r="A369" s="2">
        <v>367.0</v>
      </c>
      <c r="B369" s="2" t="s">
        <v>3023</v>
      </c>
      <c r="C369" s="2" t="s">
        <v>3025</v>
      </c>
      <c r="D369" s="2" t="s">
        <v>11725</v>
      </c>
      <c r="E369" s="2" t="s">
        <v>11798</v>
      </c>
      <c r="F369" s="2" t="s">
        <v>11804</v>
      </c>
      <c r="H369" s="2">
        <v>345.0</v>
      </c>
      <c r="K369" s="2" t="s">
        <v>11594</v>
      </c>
      <c r="L369" s="2" t="s">
        <v>11599</v>
      </c>
      <c r="M369" s="2" t="s">
        <v>11805</v>
      </c>
    </row>
    <row r="370">
      <c r="A370" s="2">
        <v>368.0</v>
      </c>
      <c r="B370" s="2" t="s">
        <v>3023</v>
      </c>
      <c r="C370" s="2" t="s">
        <v>3025</v>
      </c>
      <c r="D370" s="2" t="s">
        <v>11725</v>
      </c>
      <c r="E370" s="2" t="s">
        <v>11798</v>
      </c>
      <c r="F370" s="2" t="s">
        <v>11804</v>
      </c>
      <c r="H370" s="2">
        <v>440.0</v>
      </c>
      <c r="K370" s="2" t="s">
        <v>11594</v>
      </c>
      <c r="L370" s="2" t="s">
        <v>11599</v>
      </c>
      <c r="M370" s="2" t="s">
        <v>11805</v>
      </c>
    </row>
    <row r="371">
      <c r="A371" s="2">
        <v>369.0</v>
      </c>
      <c r="B371" s="2" t="s">
        <v>3023</v>
      </c>
      <c r="C371" s="2" t="s">
        <v>3025</v>
      </c>
      <c r="D371" s="2" t="s">
        <v>11725</v>
      </c>
      <c r="E371" s="2" t="s">
        <v>11798</v>
      </c>
      <c r="F371" s="2" t="s">
        <v>11804</v>
      </c>
      <c r="H371" s="2">
        <v>525.0</v>
      </c>
      <c r="K371" s="2" t="s">
        <v>11594</v>
      </c>
      <c r="L371" s="2" t="s">
        <v>11599</v>
      </c>
      <c r="M371" s="2" t="s">
        <v>11805</v>
      </c>
    </row>
    <row r="372">
      <c r="A372" s="2">
        <v>370.0</v>
      </c>
      <c r="B372" s="2" t="s">
        <v>3023</v>
      </c>
      <c r="C372" s="2" t="s">
        <v>3025</v>
      </c>
      <c r="D372" s="2" t="s">
        <v>11725</v>
      </c>
      <c r="E372" s="2" t="s">
        <v>11798</v>
      </c>
      <c r="F372" s="2" t="s">
        <v>11806</v>
      </c>
      <c r="H372" s="2">
        <v>460.0</v>
      </c>
      <c r="K372" s="2" t="s">
        <v>11594</v>
      </c>
      <c r="L372" s="2" t="s">
        <v>11594</v>
      </c>
      <c r="M372" s="2" t="s">
        <v>11728</v>
      </c>
    </row>
    <row r="373">
      <c r="A373" s="2">
        <v>371.0</v>
      </c>
      <c r="B373" s="2" t="s">
        <v>3023</v>
      </c>
      <c r="C373" s="2" t="s">
        <v>3025</v>
      </c>
      <c r="D373" s="2" t="s">
        <v>11725</v>
      </c>
      <c r="E373" s="2" t="s">
        <v>11798</v>
      </c>
      <c r="F373" s="2" t="s">
        <v>11806</v>
      </c>
      <c r="H373" s="2">
        <v>540.0</v>
      </c>
      <c r="K373" s="2" t="s">
        <v>11594</v>
      </c>
      <c r="L373" s="2" t="s">
        <v>11594</v>
      </c>
      <c r="M373" s="2" t="s">
        <v>11728</v>
      </c>
    </row>
    <row r="374">
      <c r="A374" s="2">
        <v>372.0</v>
      </c>
      <c r="B374" s="2" t="s">
        <v>3023</v>
      </c>
      <c r="C374" s="2" t="s">
        <v>3025</v>
      </c>
      <c r="D374" s="2" t="s">
        <v>11725</v>
      </c>
      <c r="E374" s="2" t="s">
        <v>11798</v>
      </c>
      <c r="F374" s="2" t="s">
        <v>11806</v>
      </c>
      <c r="H374" s="2">
        <v>600.0</v>
      </c>
      <c r="K374" s="2" t="s">
        <v>11594</v>
      </c>
      <c r="L374" s="2" t="s">
        <v>11594</v>
      </c>
      <c r="M374" s="2" t="s">
        <v>11728</v>
      </c>
    </row>
    <row r="375">
      <c r="A375" s="2">
        <v>373.0</v>
      </c>
      <c r="B375" s="2" t="s">
        <v>3023</v>
      </c>
      <c r="C375" s="2" t="s">
        <v>3025</v>
      </c>
      <c r="D375" s="2" t="s">
        <v>11807</v>
      </c>
      <c r="E375" s="2" t="s">
        <v>11808</v>
      </c>
      <c r="F375" s="2" t="s">
        <v>11809</v>
      </c>
      <c r="H375" s="2">
        <v>350.0</v>
      </c>
      <c r="K375" s="2" t="s">
        <v>11599</v>
      </c>
      <c r="L375" s="2" t="s">
        <v>11594</v>
      </c>
      <c r="M375" s="2" t="s">
        <v>11810</v>
      </c>
    </row>
    <row r="376">
      <c r="A376" s="2">
        <v>374.0</v>
      </c>
      <c r="B376" s="2" t="s">
        <v>3023</v>
      </c>
      <c r="C376" s="2" t="s">
        <v>3025</v>
      </c>
      <c r="D376" s="2" t="s">
        <v>11807</v>
      </c>
      <c r="E376" s="2" t="s">
        <v>11808</v>
      </c>
      <c r="F376" s="2" t="s">
        <v>11809</v>
      </c>
      <c r="H376" s="2">
        <v>530.0</v>
      </c>
      <c r="K376" s="2" t="s">
        <v>11599</v>
      </c>
      <c r="L376" s="2" t="s">
        <v>11594</v>
      </c>
      <c r="M376" s="2" t="s">
        <v>11810</v>
      </c>
    </row>
    <row r="377">
      <c r="A377" s="2">
        <v>375.0</v>
      </c>
      <c r="B377" s="2" t="s">
        <v>3023</v>
      </c>
      <c r="C377" s="2" t="s">
        <v>3025</v>
      </c>
      <c r="D377" s="2" t="s">
        <v>11811</v>
      </c>
      <c r="E377" s="2" t="s">
        <v>11812</v>
      </c>
      <c r="F377" s="2" t="s">
        <v>11813</v>
      </c>
      <c r="H377" s="2">
        <v>356.0</v>
      </c>
      <c r="K377" s="2" t="s">
        <v>11599</v>
      </c>
      <c r="L377" s="2" t="s">
        <v>11594</v>
      </c>
      <c r="M377" s="2" t="s">
        <v>11814</v>
      </c>
    </row>
    <row r="378">
      <c r="A378" s="2">
        <v>376.0</v>
      </c>
      <c r="B378" s="2" t="s">
        <v>3023</v>
      </c>
      <c r="C378" s="2" t="s">
        <v>3025</v>
      </c>
      <c r="D378" s="2" t="s">
        <v>11811</v>
      </c>
      <c r="E378" s="2" t="s">
        <v>11812</v>
      </c>
      <c r="F378" s="2" t="s">
        <v>11813</v>
      </c>
      <c r="H378" s="2">
        <v>420.0</v>
      </c>
      <c r="K378" s="2" t="s">
        <v>11599</v>
      </c>
      <c r="L378" s="2" t="s">
        <v>11594</v>
      </c>
      <c r="M378" s="2" t="s">
        <v>11814</v>
      </c>
    </row>
    <row r="379">
      <c r="A379" s="2">
        <v>377.0</v>
      </c>
      <c r="B379" s="2" t="s">
        <v>3023</v>
      </c>
      <c r="C379" s="2" t="s">
        <v>3025</v>
      </c>
      <c r="D379" s="2" t="s">
        <v>11811</v>
      </c>
      <c r="E379" s="2" t="s">
        <v>11812</v>
      </c>
      <c r="F379" s="2" t="s">
        <v>11813</v>
      </c>
      <c r="H379" s="2">
        <v>519.0</v>
      </c>
      <c r="K379" s="2" t="s">
        <v>11599</v>
      </c>
      <c r="L379" s="2" t="s">
        <v>11594</v>
      </c>
      <c r="M379" s="2" t="s">
        <v>11814</v>
      </c>
    </row>
    <row r="380">
      <c r="A380" s="2">
        <v>378.0</v>
      </c>
      <c r="B380" s="2" t="s">
        <v>3023</v>
      </c>
      <c r="C380" s="2" t="s">
        <v>3025</v>
      </c>
      <c r="D380" s="2" t="s">
        <v>11811</v>
      </c>
      <c r="E380" s="2" t="s">
        <v>11812</v>
      </c>
      <c r="F380" s="2" t="s">
        <v>11815</v>
      </c>
      <c r="H380" s="2">
        <v>358.0</v>
      </c>
      <c r="K380" s="2" t="s">
        <v>11599</v>
      </c>
      <c r="L380" s="2" t="s">
        <v>11594</v>
      </c>
      <c r="M380" s="2" t="s">
        <v>11816</v>
      </c>
    </row>
    <row r="381">
      <c r="A381" s="2">
        <v>379.0</v>
      </c>
      <c r="B381" s="2" t="s">
        <v>3023</v>
      </c>
      <c r="C381" s="2" t="s">
        <v>3025</v>
      </c>
      <c r="D381" s="2" t="s">
        <v>11811</v>
      </c>
      <c r="E381" s="2" t="s">
        <v>11812</v>
      </c>
      <c r="F381" s="2" t="s">
        <v>11815</v>
      </c>
      <c r="H381" s="2">
        <v>501.0</v>
      </c>
      <c r="K381" s="2" t="s">
        <v>11599</v>
      </c>
      <c r="L381" s="2" t="s">
        <v>11594</v>
      </c>
      <c r="M381" s="2" t="s">
        <v>11816</v>
      </c>
    </row>
    <row r="382">
      <c r="A382" s="2">
        <v>380.0</v>
      </c>
      <c r="B382" s="2" t="s">
        <v>3023</v>
      </c>
      <c r="C382" s="2" t="s">
        <v>3025</v>
      </c>
      <c r="D382" s="2" t="s">
        <v>11811</v>
      </c>
      <c r="E382" s="2" t="s">
        <v>11812</v>
      </c>
      <c r="F382" s="2" t="s">
        <v>11817</v>
      </c>
      <c r="H382" s="2">
        <v>354.0</v>
      </c>
      <c r="K382" s="2" t="s">
        <v>11599</v>
      </c>
      <c r="L382" s="2" t="s">
        <v>11594</v>
      </c>
      <c r="M382" s="2" t="s">
        <v>11816</v>
      </c>
    </row>
    <row r="383">
      <c r="A383" s="2">
        <v>381.0</v>
      </c>
      <c r="B383" s="2" t="s">
        <v>3023</v>
      </c>
      <c r="C383" s="2" t="s">
        <v>3025</v>
      </c>
      <c r="D383" s="2" t="s">
        <v>11811</v>
      </c>
      <c r="E383" s="2" t="s">
        <v>11812</v>
      </c>
      <c r="F383" s="2" t="s">
        <v>11817</v>
      </c>
      <c r="H383" s="2">
        <v>442.0</v>
      </c>
      <c r="K383" s="2" t="s">
        <v>11599</v>
      </c>
      <c r="L383" s="2" t="s">
        <v>11594</v>
      </c>
      <c r="M383" s="2" t="s">
        <v>11816</v>
      </c>
    </row>
    <row r="384">
      <c r="A384" s="2">
        <v>382.0</v>
      </c>
      <c r="B384" s="2" t="s">
        <v>3023</v>
      </c>
      <c r="C384" s="2" t="s">
        <v>3025</v>
      </c>
      <c r="D384" s="2" t="s">
        <v>11811</v>
      </c>
      <c r="E384" s="2" t="s">
        <v>11812</v>
      </c>
      <c r="F384" s="2" t="s">
        <v>11817</v>
      </c>
      <c r="H384" s="2">
        <v>503.0</v>
      </c>
      <c r="K384" s="2" t="s">
        <v>11599</v>
      </c>
      <c r="L384" s="2" t="s">
        <v>11594</v>
      </c>
      <c r="M384" s="2" t="s">
        <v>11816</v>
      </c>
    </row>
    <row r="385">
      <c r="A385" s="2">
        <v>383.0</v>
      </c>
      <c r="B385" s="2" t="s">
        <v>3023</v>
      </c>
      <c r="C385" s="2" t="s">
        <v>3025</v>
      </c>
      <c r="D385" s="2" t="s">
        <v>11811</v>
      </c>
      <c r="E385" s="2" t="s">
        <v>11812</v>
      </c>
      <c r="F385" s="2" t="s">
        <v>11818</v>
      </c>
      <c r="H385" s="2">
        <v>360.0</v>
      </c>
      <c r="K385" s="2" t="s">
        <v>11599</v>
      </c>
      <c r="L385" s="2" t="s">
        <v>11594</v>
      </c>
      <c r="M385" s="2" t="s">
        <v>11816</v>
      </c>
    </row>
    <row r="386">
      <c r="A386" s="2">
        <v>384.0</v>
      </c>
      <c r="B386" s="2" t="s">
        <v>3023</v>
      </c>
      <c r="C386" s="2" t="s">
        <v>3025</v>
      </c>
      <c r="D386" s="2" t="s">
        <v>11811</v>
      </c>
      <c r="E386" s="2" t="s">
        <v>11812</v>
      </c>
      <c r="F386" s="2" t="s">
        <v>11818</v>
      </c>
      <c r="H386" s="2">
        <v>500.0</v>
      </c>
      <c r="K386" s="2" t="s">
        <v>11599</v>
      </c>
      <c r="L386" s="2" t="s">
        <v>11594</v>
      </c>
      <c r="M386" s="2" t="s">
        <v>11816</v>
      </c>
    </row>
    <row r="387">
      <c r="A387" s="2">
        <v>385.0</v>
      </c>
      <c r="B387" s="2" t="s">
        <v>3023</v>
      </c>
      <c r="C387" s="2" t="s">
        <v>3025</v>
      </c>
      <c r="D387" s="2" t="s">
        <v>11811</v>
      </c>
      <c r="E387" s="2" t="s">
        <v>11819</v>
      </c>
      <c r="F387" s="2" t="s">
        <v>11820</v>
      </c>
      <c r="H387" s="2">
        <v>330.0</v>
      </c>
      <c r="K387" s="2" t="s">
        <v>11599</v>
      </c>
      <c r="L387" s="2" t="s">
        <v>11594</v>
      </c>
      <c r="M387" s="2" t="s">
        <v>11821</v>
      </c>
    </row>
    <row r="388">
      <c r="A388" s="2">
        <v>386.0</v>
      </c>
      <c r="B388" s="2" t="s">
        <v>3023</v>
      </c>
      <c r="C388" s="2" t="s">
        <v>3025</v>
      </c>
      <c r="D388" s="2" t="s">
        <v>11811</v>
      </c>
      <c r="E388" s="2" t="s">
        <v>11819</v>
      </c>
      <c r="F388" s="2" t="s">
        <v>11820</v>
      </c>
      <c r="H388" s="2">
        <v>410.0</v>
      </c>
      <c r="K388" s="2" t="s">
        <v>11599</v>
      </c>
      <c r="L388" s="2" t="s">
        <v>11594</v>
      </c>
      <c r="M388" s="2" t="s">
        <v>11821</v>
      </c>
    </row>
    <row r="389">
      <c r="A389" s="2">
        <v>387.0</v>
      </c>
      <c r="B389" s="2" t="s">
        <v>3023</v>
      </c>
      <c r="C389" s="2" t="s">
        <v>3025</v>
      </c>
      <c r="D389" s="2" t="s">
        <v>11811</v>
      </c>
      <c r="E389" s="2" t="s">
        <v>11819</v>
      </c>
      <c r="F389" s="2" t="s">
        <v>11820</v>
      </c>
      <c r="H389" s="2">
        <v>460.0</v>
      </c>
      <c r="K389" s="2" t="s">
        <v>11599</v>
      </c>
      <c r="L389" s="2" t="s">
        <v>11594</v>
      </c>
      <c r="M389" s="2" t="s">
        <v>11821</v>
      </c>
    </row>
    <row r="390">
      <c r="A390" s="2">
        <v>388.0</v>
      </c>
      <c r="B390" s="2" t="s">
        <v>3023</v>
      </c>
      <c r="C390" s="2" t="s">
        <v>3025</v>
      </c>
      <c r="D390" s="2" t="s">
        <v>11811</v>
      </c>
      <c r="E390" s="2" t="s">
        <v>11819</v>
      </c>
      <c r="F390" s="2" t="s">
        <v>11820</v>
      </c>
      <c r="H390" s="2">
        <v>525.0</v>
      </c>
      <c r="K390" s="2" t="s">
        <v>11599</v>
      </c>
      <c r="L390" s="2" t="s">
        <v>11594</v>
      </c>
      <c r="M390" s="2" t="s">
        <v>11821</v>
      </c>
    </row>
    <row r="391">
      <c r="A391" s="2">
        <v>389.0</v>
      </c>
      <c r="B391" s="2" t="s">
        <v>3023</v>
      </c>
      <c r="C391" s="2" t="s">
        <v>3025</v>
      </c>
      <c r="D391" s="2" t="s">
        <v>11811</v>
      </c>
      <c r="E391" s="2" t="s">
        <v>11819</v>
      </c>
      <c r="F391" s="2" t="s">
        <v>11820</v>
      </c>
      <c r="H391" s="2">
        <v>630.0</v>
      </c>
      <c r="K391" s="2" t="s">
        <v>11599</v>
      </c>
      <c r="L391" s="2" t="s">
        <v>11594</v>
      </c>
      <c r="M391" s="2" t="s">
        <v>11821</v>
      </c>
    </row>
    <row r="392">
      <c r="A392" s="2">
        <v>390.0</v>
      </c>
      <c r="B392" s="2" t="s">
        <v>3023</v>
      </c>
      <c r="C392" s="2" t="s">
        <v>3025</v>
      </c>
      <c r="D392" s="2" t="s">
        <v>11811</v>
      </c>
      <c r="E392" s="2" t="s">
        <v>11822</v>
      </c>
      <c r="F392" s="2" t="s">
        <v>11823</v>
      </c>
      <c r="H392" s="2">
        <v>340.0</v>
      </c>
      <c r="K392" s="2" t="s">
        <v>11599</v>
      </c>
      <c r="L392" s="2" t="s">
        <v>11594</v>
      </c>
      <c r="M392" s="2" t="s">
        <v>11824</v>
      </c>
    </row>
    <row r="393">
      <c r="A393" s="2">
        <v>391.0</v>
      </c>
      <c r="B393" s="2" t="s">
        <v>3023</v>
      </c>
      <c r="C393" s="2" t="s">
        <v>3025</v>
      </c>
      <c r="D393" s="2" t="s">
        <v>11811</v>
      </c>
      <c r="E393" s="2" t="s">
        <v>11822</v>
      </c>
      <c r="F393" s="2" t="s">
        <v>11823</v>
      </c>
      <c r="H393" s="2">
        <v>410.0</v>
      </c>
      <c r="K393" s="2" t="s">
        <v>11599</v>
      </c>
      <c r="L393" s="2" t="s">
        <v>11594</v>
      </c>
      <c r="M393" s="2" t="s">
        <v>11824</v>
      </c>
    </row>
    <row r="394">
      <c r="A394" s="2">
        <v>392.0</v>
      </c>
      <c r="B394" s="2" t="s">
        <v>3023</v>
      </c>
      <c r="C394" s="2" t="s">
        <v>3025</v>
      </c>
      <c r="D394" s="2" t="s">
        <v>11811</v>
      </c>
      <c r="E394" s="2" t="s">
        <v>11822</v>
      </c>
      <c r="F394" s="2" t="s">
        <v>11823</v>
      </c>
      <c r="H394" s="2">
        <v>490.0</v>
      </c>
      <c r="K394" s="2" t="s">
        <v>11599</v>
      </c>
      <c r="L394" s="2" t="s">
        <v>11594</v>
      </c>
      <c r="M394" s="2" t="s">
        <v>11824</v>
      </c>
    </row>
    <row r="395">
      <c r="A395" s="2">
        <v>393.0</v>
      </c>
      <c r="B395" s="2" t="s">
        <v>3023</v>
      </c>
      <c r="C395" s="2" t="s">
        <v>3025</v>
      </c>
      <c r="D395" s="2" t="s">
        <v>11811</v>
      </c>
      <c r="E395" s="2" t="s">
        <v>11822</v>
      </c>
      <c r="F395" s="2" t="s">
        <v>11823</v>
      </c>
      <c r="H395" s="2">
        <v>540.0</v>
      </c>
      <c r="K395" s="2" t="s">
        <v>11599</v>
      </c>
      <c r="L395" s="2" t="s">
        <v>11594</v>
      </c>
      <c r="M395" s="2" t="s">
        <v>11824</v>
      </c>
    </row>
    <row r="396">
      <c r="A396" s="2">
        <v>394.0</v>
      </c>
      <c r="B396" s="2" t="s">
        <v>3023</v>
      </c>
      <c r="C396" s="2" t="s">
        <v>3025</v>
      </c>
      <c r="D396" s="2" t="s">
        <v>11811</v>
      </c>
      <c r="E396" s="2" t="s">
        <v>11822</v>
      </c>
      <c r="F396" s="2" t="s">
        <v>11823</v>
      </c>
      <c r="H396" s="2">
        <v>620.0</v>
      </c>
      <c r="K396" s="2" t="s">
        <v>11599</v>
      </c>
      <c r="L396" s="2" t="s">
        <v>11594</v>
      </c>
      <c r="M396" s="2" t="s">
        <v>11824</v>
      </c>
    </row>
    <row r="397">
      <c r="A397" s="2">
        <v>395.0</v>
      </c>
      <c r="B397" s="2" t="s">
        <v>3023</v>
      </c>
      <c r="C397" s="2" t="s">
        <v>3025</v>
      </c>
      <c r="D397" s="2" t="s">
        <v>11825</v>
      </c>
      <c r="E397" s="2" t="s">
        <v>11826</v>
      </c>
      <c r="F397" s="2" t="s">
        <v>11827</v>
      </c>
      <c r="H397" s="2">
        <v>360.0</v>
      </c>
      <c r="K397" s="2" t="s">
        <v>11594</v>
      </c>
      <c r="L397" s="2" t="s">
        <v>11594</v>
      </c>
      <c r="M397" s="2" t="s">
        <v>11828</v>
      </c>
    </row>
    <row r="398">
      <c r="A398" s="2">
        <v>396.0</v>
      </c>
      <c r="B398" s="2" t="s">
        <v>3023</v>
      </c>
      <c r="C398" s="2" t="s">
        <v>3025</v>
      </c>
      <c r="D398" s="2" t="s">
        <v>11825</v>
      </c>
      <c r="E398" s="2" t="s">
        <v>11826</v>
      </c>
      <c r="F398" s="2" t="s">
        <v>11827</v>
      </c>
      <c r="H398" s="2">
        <v>430.0</v>
      </c>
      <c r="K398" s="2" t="s">
        <v>11594</v>
      </c>
      <c r="L398" s="2" t="s">
        <v>11594</v>
      </c>
      <c r="M398" s="2" t="s">
        <v>11828</v>
      </c>
    </row>
    <row r="399">
      <c r="A399" s="2">
        <v>397.0</v>
      </c>
      <c r="B399" s="2" t="s">
        <v>3023</v>
      </c>
      <c r="C399" s="2" t="s">
        <v>3025</v>
      </c>
      <c r="D399" s="2" t="s">
        <v>11825</v>
      </c>
      <c r="E399" s="2" t="s">
        <v>11826</v>
      </c>
      <c r="F399" s="2" t="s">
        <v>11827</v>
      </c>
      <c r="H399" s="2">
        <v>530.0</v>
      </c>
      <c r="K399" s="2" t="s">
        <v>11594</v>
      </c>
      <c r="L399" s="2" t="s">
        <v>11594</v>
      </c>
      <c r="M399" s="2" t="s">
        <v>11828</v>
      </c>
    </row>
    <row r="400">
      <c r="A400" s="2">
        <v>398.0</v>
      </c>
      <c r="B400" s="2" t="s">
        <v>3023</v>
      </c>
      <c r="C400" s="2" t="s">
        <v>3025</v>
      </c>
      <c r="D400" s="2" t="s">
        <v>11825</v>
      </c>
      <c r="E400" s="2" t="s">
        <v>11614</v>
      </c>
      <c r="F400" s="2" t="s">
        <v>11829</v>
      </c>
      <c r="H400" s="2">
        <v>332.0</v>
      </c>
      <c r="K400" s="2" t="s">
        <v>11594</v>
      </c>
      <c r="L400" s="2" t="s">
        <v>11599</v>
      </c>
      <c r="M400" s="2" t="s">
        <v>11830</v>
      </c>
    </row>
    <row r="401">
      <c r="A401" s="2">
        <v>399.0</v>
      </c>
      <c r="B401" s="2" t="s">
        <v>3023</v>
      </c>
      <c r="C401" s="2" t="s">
        <v>3025</v>
      </c>
      <c r="D401" s="2" t="s">
        <v>11825</v>
      </c>
      <c r="E401" s="2" t="s">
        <v>11614</v>
      </c>
      <c r="F401" s="2" t="s">
        <v>11829</v>
      </c>
      <c r="H401" s="2">
        <v>445.0</v>
      </c>
      <c r="K401" s="2" t="s">
        <v>11594</v>
      </c>
      <c r="L401" s="2" t="s">
        <v>11599</v>
      </c>
      <c r="M401" s="2" t="s">
        <v>11830</v>
      </c>
    </row>
    <row r="402">
      <c r="A402" s="2">
        <v>400.0</v>
      </c>
      <c r="B402" s="2" t="s">
        <v>3023</v>
      </c>
      <c r="C402" s="2" t="s">
        <v>3025</v>
      </c>
      <c r="D402" s="2" t="s">
        <v>11825</v>
      </c>
      <c r="E402" s="2" t="s">
        <v>11614</v>
      </c>
      <c r="F402" s="2" t="s">
        <v>11829</v>
      </c>
      <c r="H402" s="2">
        <v>515.0</v>
      </c>
      <c r="K402" s="2" t="s">
        <v>11594</v>
      </c>
      <c r="L402" s="2" t="s">
        <v>11599</v>
      </c>
      <c r="M402" s="2" t="s">
        <v>11830</v>
      </c>
    </row>
    <row r="403">
      <c r="A403" s="2">
        <v>401.0</v>
      </c>
      <c r="B403" s="2" t="s">
        <v>3023</v>
      </c>
      <c r="C403" s="2" t="s">
        <v>3025</v>
      </c>
      <c r="D403" s="2" t="s">
        <v>11825</v>
      </c>
      <c r="E403" s="2" t="s">
        <v>11614</v>
      </c>
      <c r="F403" s="2" t="s">
        <v>11831</v>
      </c>
      <c r="H403" s="2">
        <v>340.0</v>
      </c>
      <c r="K403" s="2" t="s">
        <v>11594</v>
      </c>
      <c r="L403" s="2" t="s">
        <v>11599</v>
      </c>
      <c r="M403" s="2" t="s">
        <v>11830</v>
      </c>
    </row>
    <row r="404">
      <c r="A404" s="2">
        <v>402.0</v>
      </c>
      <c r="B404" s="2" t="s">
        <v>3023</v>
      </c>
      <c r="C404" s="2" t="s">
        <v>3025</v>
      </c>
      <c r="D404" s="2" t="s">
        <v>11825</v>
      </c>
      <c r="E404" s="2" t="s">
        <v>11614</v>
      </c>
      <c r="F404" s="2" t="s">
        <v>11831</v>
      </c>
      <c r="H404" s="2">
        <v>439.0</v>
      </c>
      <c r="K404" s="2" t="s">
        <v>11594</v>
      </c>
      <c r="L404" s="2" t="s">
        <v>11599</v>
      </c>
      <c r="M404" s="2" t="s">
        <v>11830</v>
      </c>
    </row>
    <row r="405">
      <c r="A405" s="2">
        <v>403.0</v>
      </c>
      <c r="B405" s="2" t="s">
        <v>3023</v>
      </c>
      <c r="C405" s="2" t="s">
        <v>3025</v>
      </c>
      <c r="D405" s="2" t="s">
        <v>11825</v>
      </c>
      <c r="E405" s="2" t="s">
        <v>11614</v>
      </c>
      <c r="F405" s="2" t="s">
        <v>11831</v>
      </c>
      <c r="H405" s="2">
        <v>520.0</v>
      </c>
      <c r="K405" s="2" t="s">
        <v>11594</v>
      </c>
      <c r="L405" s="2" t="s">
        <v>11599</v>
      </c>
      <c r="M405" s="2" t="s">
        <v>11830</v>
      </c>
    </row>
    <row r="406">
      <c r="A406" s="2">
        <v>404.0</v>
      </c>
      <c r="B406" s="2" t="s">
        <v>3023</v>
      </c>
      <c r="C406" s="2" t="s">
        <v>3025</v>
      </c>
      <c r="D406" s="2" t="s">
        <v>11825</v>
      </c>
      <c r="E406" s="2" t="s">
        <v>11832</v>
      </c>
      <c r="F406" s="2" t="s">
        <v>11833</v>
      </c>
      <c r="H406" s="2">
        <v>360.0</v>
      </c>
      <c r="K406" s="2" t="s">
        <v>11594</v>
      </c>
      <c r="L406" s="2" t="s">
        <v>11594</v>
      </c>
      <c r="M406" s="2" t="s">
        <v>11834</v>
      </c>
    </row>
    <row r="407">
      <c r="A407" s="2">
        <v>405.0</v>
      </c>
      <c r="B407" s="2" t="s">
        <v>3023</v>
      </c>
      <c r="C407" s="2" t="s">
        <v>3025</v>
      </c>
      <c r="D407" s="2" t="s">
        <v>11825</v>
      </c>
      <c r="E407" s="2" t="s">
        <v>11832</v>
      </c>
      <c r="F407" s="2" t="s">
        <v>11833</v>
      </c>
      <c r="H407" s="2">
        <v>510.0</v>
      </c>
      <c r="K407" s="2" t="s">
        <v>11594</v>
      </c>
      <c r="L407" s="2" t="s">
        <v>11594</v>
      </c>
      <c r="M407" s="2" t="s">
        <v>11834</v>
      </c>
    </row>
    <row r="408">
      <c r="A408" s="2">
        <v>406.0</v>
      </c>
      <c r="B408" s="2" t="s">
        <v>3023</v>
      </c>
      <c r="C408" s="2" t="s">
        <v>3887</v>
      </c>
      <c r="D408" s="2" t="s">
        <v>11835</v>
      </c>
      <c r="E408" s="2" t="s">
        <v>11836</v>
      </c>
      <c r="F408" s="2" t="s">
        <v>11837</v>
      </c>
      <c r="H408" s="2">
        <v>340.0</v>
      </c>
      <c r="K408" s="2" t="s">
        <v>11594</v>
      </c>
      <c r="L408" s="2" t="s">
        <v>11599</v>
      </c>
      <c r="M408" s="2" t="s">
        <v>11838</v>
      </c>
    </row>
    <row r="409">
      <c r="A409" s="2">
        <v>407.0</v>
      </c>
      <c r="B409" s="2" t="s">
        <v>3023</v>
      </c>
      <c r="C409" s="2" t="s">
        <v>3887</v>
      </c>
      <c r="D409" s="2" t="s">
        <v>11835</v>
      </c>
      <c r="E409" s="2" t="s">
        <v>11836</v>
      </c>
      <c r="F409" s="2" t="s">
        <v>11837</v>
      </c>
      <c r="H409" s="2">
        <v>470.0</v>
      </c>
      <c r="K409" s="2" t="s">
        <v>11594</v>
      </c>
      <c r="L409" s="2" t="s">
        <v>11599</v>
      </c>
      <c r="M409" s="2" t="s">
        <v>11838</v>
      </c>
    </row>
    <row r="410">
      <c r="A410" s="2">
        <v>408.0</v>
      </c>
      <c r="B410" s="2" t="s">
        <v>3023</v>
      </c>
      <c r="C410" s="2" t="s">
        <v>3887</v>
      </c>
      <c r="D410" s="2" t="s">
        <v>11835</v>
      </c>
      <c r="E410" s="2" t="s">
        <v>11836</v>
      </c>
      <c r="F410" s="2" t="s">
        <v>11837</v>
      </c>
      <c r="H410" s="2">
        <v>520.0</v>
      </c>
      <c r="K410" s="2" t="s">
        <v>11594</v>
      </c>
      <c r="L410" s="2" t="s">
        <v>11599</v>
      </c>
      <c r="M410" s="2" t="s">
        <v>11838</v>
      </c>
    </row>
    <row r="411">
      <c r="A411" s="2">
        <v>409.0</v>
      </c>
      <c r="B411" s="2" t="s">
        <v>920</v>
      </c>
      <c r="C411" s="2" t="s">
        <v>2914</v>
      </c>
      <c r="D411" s="2" t="s">
        <v>11839</v>
      </c>
      <c r="E411" s="2" t="s">
        <v>11840</v>
      </c>
      <c r="F411" s="2" t="s">
        <v>11841</v>
      </c>
      <c r="G411" s="2" t="s">
        <v>11407</v>
      </c>
      <c r="H411" s="2">
        <v>502.0</v>
      </c>
      <c r="K411" s="2" t="s">
        <v>11599</v>
      </c>
      <c r="L411" s="2" t="s">
        <v>11594</v>
      </c>
      <c r="M411" s="2" t="s">
        <v>11842</v>
      </c>
    </row>
    <row r="412">
      <c r="A412" s="2">
        <v>410.0</v>
      </c>
      <c r="B412" s="2" t="s">
        <v>920</v>
      </c>
      <c r="C412" s="2" t="s">
        <v>2914</v>
      </c>
      <c r="D412" s="2" t="s">
        <v>11839</v>
      </c>
      <c r="E412" s="2" t="s">
        <v>11840</v>
      </c>
      <c r="F412" s="2" t="s">
        <v>11843</v>
      </c>
      <c r="G412" s="2" t="s">
        <v>11407</v>
      </c>
      <c r="H412" s="2">
        <v>433.0</v>
      </c>
      <c r="K412" s="2" t="s">
        <v>11594</v>
      </c>
      <c r="L412" s="2" t="s">
        <v>11594</v>
      </c>
      <c r="M412" s="2" t="s">
        <v>11844</v>
      </c>
    </row>
    <row r="413">
      <c r="A413" s="2">
        <v>411.0</v>
      </c>
      <c r="B413" s="2" t="s">
        <v>920</v>
      </c>
      <c r="C413" s="2" t="s">
        <v>2914</v>
      </c>
      <c r="D413" s="2" t="s">
        <v>11839</v>
      </c>
      <c r="E413" s="2" t="s">
        <v>11840</v>
      </c>
      <c r="F413" s="2" t="s">
        <v>11843</v>
      </c>
      <c r="G413" s="2" t="s">
        <v>11407</v>
      </c>
      <c r="H413" s="2">
        <v>504.0</v>
      </c>
      <c r="K413" s="2" t="s">
        <v>11594</v>
      </c>
      <c r="L413" s="2" t="s">
        <v>11594</v>
      </c>
      <c r="M413" s="2" t="s">
        <v>11845</v>
      </c>
    </row>
    <row r="414">
      <c r="A414" s="2">
        <v>412.0</v>
      </c>
      <c r="B414" s="2" t="s">
        <v>920</v>
      </c>
      <c r="C414" s="2" t="s">
        <v>2914</v>
      </c>
      <c r="D414" s="2" t="s">
        <v>11839</v>
      </c>
      <c r="E414" s="2" t="s">
        <v>11846</v>
      </c>
      <c r="F414" s="2" t="s">
        <v>11847</v>
      </c>
      <c r="G414" s="2" t="s">
        <v>11407</v>
      </c>
      <c r="H414" s="2">
        <v>443.0</v>
      </c>
      <c r="K414" s="2" t="s">
        <v>11594</v>
      </c>
      <c r="L414" s="2" t="s">
        <v>11594</v>
      </c>
      <c r="M414" s="2" t="s">
        <v>11848</v>
      </c>
    </row>
    <row r="415">
      <c r="A415" s="2">
        <v>413.0</v>
      </c>
      <c r="B415" s="2" t="s">
        <v>920</v>
      </c>
      <c r="C415" s="2" t="s">
        <v>2914</v>
      </c>
      <c r="D415" s="2" t="s">
        <v>11839</v>
      </c>
      <c r="E415" s="2" t="s">
        <v>11846</v>
      </c>
      <c r="F415" s="2" t="s">
        <v>11847</v>
      </c>
      <c r="G415" s="2" t="s">
        <v>11849</v>
      </c>
      <c r="H415" s="2">
        <v>425.0</v>
      </c>
      <c r="K415" s="2" t="s">
        <v>11594</v>
      </c>
      <c r="L415" s="2" t="s">
        <v>11594</v>
      </c>
      <c r="M415" s="2" t="s">
        <v>11848</v>
      </c>
    </row>
    <row r="416">
      <c r="A416" s="2">
        <v>414.0</v>
      </c>
      <c r="B416" s="2" t="s">
        <v>920</v>
      </c>
      <c r="C416" s="2" t="s">
        <v>2914</v>
      </c>
      <c r="D416" s="2" t="s">
        <v>11839</v>
      </c>
      <c r="E416" s="2" t="s">
        <v>11846</v>
      </c>
      <c r="F416" s="2" t="s">
        <v>11847</v>
      </c>
      <c r="G416" s="2" t="s">
        <v>11407</v>
      </c>
      <c r="H416" s="2">
        <v>523.0</v>
      </c>
      <c r="K416" s="2" t="s">
        <v>11594</v>
      </c>
      <c r="L416" s="2" t="s">
        <v>11594</v>
      </c>
      <c r="M416" s="2" t="s">
        <v>11850</v>
      </c>
    </row>
    <row r="417">
      <c r="A417" s="2">
        <v>415.0</v>
      </c>
      <c r="B417" s="2" t="s">
        <v>920</v>
      </c>
      <c r="C417" s="2" t="s">
        <v>2914</v>
      </c>
      <c r="D417" s="2" t="s">
        <v>11839</v>
      </c>
      <c r="E417" s="2" t="s">
        <v>11846</v>
      </c>
      <c r="F417" s="2" t="s">
        <v>11847</v>
      </c>
      <c r="G417" s="2" t="s">
        <v>11849</v>
      </c>
      <c r="H417" s="2">
        <v>611.0</v>
      </c>
      <c r="K417" s="2" t="s">
        <v>11594</v>
      </c>
      <c r="L417" s="2" t="s">
        <v>11594</v>
      </c>
      <c r="M417" s="2" t="s">
        <v>11850</v>
      </c>
    </row>
    <row r="418">
      <c r="A418" s="2">
        <v>416.0</v>
      </c>
      <c r="B418" s="2" t="s">
        <v>920</v>
      </c>
      <c r="C418" s="2" t="s">
        <v>2914</v>
      </c>
      <c r="D418" s="2" t="s">
        <v>11839</v>
      </c>
      <c r="E418" s="2" t="s">
        <v>11851</v>
      </c>
      <c r="F418" s="2" t="s">
        <v>11852</v>
      </c>
      <c r="G418" s="2" t="s">
        <v>11407</v>
      </c>
      <c r="H418" s="2">
        <v>430.0</v>
      </c>
      <c r="I418" s="2" t="s">
        <v>11407</v>
      </c>
      <c r="K418" s="2" t="s">
        <v>11594</v>
      </c>
      <c r="L418" s="2" t="s">
        <v>11594</v>
      </c>
      <c r="M418" s="2" t="s">
        <v>11853</v>
      </c>
    </row>
    <row r="419">
      <c r="A419" s="2">
        <v>417.0</v>
      </c>
      <c r="B419" s="2" t="s">
        <v>920</v>
      </c>
      <c r="C419" s="2" t="s">
        <v>2914</v>
      </c>
      <c r="D419" s="2" t="s">
        <v>11839</v>
      </c>
      <c r="E419" s="2" t="s">
        <v>11851</v>
      </c>
      <c r="F419" s="2" t="s">
        <v>11852</v>
      </c>
      <c r="G419" s="2" t="s">
        <v>11849</v>
      </c>
      <c r="H419" s="2">
        <v>432.0</v>
      </c>
      <c r="K419" s="2" t="s">
        <v>11594</v>
      </c>
      <c r="L419" s="2" t="s">
        <v>11594</v>
      </c>
      <c r="M419" s="2" t="s">
        <v>11854</v>
      </c>
    </row>
    <row r="420">
      <c r="A420" s="2">
        <v>418.0</v>
      </c>
      <c r="B420" s="2" t="s">
        <v>920</v>
      </c>
      <c r="C420" s="2" t="s">
        <v>2914</v>
      </c>
      <c r="D420" s="2" t="s">
        <v>11839</v>
      </c>
      <c r="E420" s="2" t="s">
        <v>11851</v>
      </c>
      <c r="F420" s="2" t="s">
        <v>11852</v>
      </c>
      <c r="G420" s="2" t="s">
        <v>11849</v>
      </c>
      <c r="H420" s="2">
        <v>502.0</v>
      </c>
      <c r="K420" s="2" t="s">
        <v>11594</v>
      </c>
      <c r="L420" s="2" t="s">
        <v>11594</v>
      </c>
      <c r="M420" s="2" t="s">
        <v>11854</v>
      </c>
    </row>
    <row r="421">
      <c r="A421" s="2">
        <v>419.0</v>
      </c>
      <c r="B421" s="2" t="s">
        <v>920</v>
      </c>
      <c r="C421" s="2" t="s">
        <v>2914</v>
      </c>
      <c r="D421" s="2" t="s">
        <v>11839</v>
      </c>
      <c r="E421" s="2" t="s">
        <v>11851</v>
      </c>
      <c r="F421" s="2" t="s">
        <v>11852</v>
      </c>
      <c r="G421" s="2" t="s">
        <v>11407</v>
      </c>
      <c r="H421" s="2">
        <v>502.0</v>
      </c>
      <c r="K421" s="2" t="s">
        <v>11594</v>
      </c>
      <c r="L421" s="2" t="s">
        <v>11594</v>
      </c>
      <c r="M421" s="2" t="s">
        <v>11854</v>
      </c>
    </row>
    <row r="422">
      <c r="A422" s="2">
        <v>420.0</v>
      </c>
      <c r="B422" s="2" t="s">
        <v>920</v>
      </c>
      <c r="C422" s="2" t="s">
        <v>2914</v>
      </c>
      <c r="D422" s="2" t="s">
        <v>11839</v>
      </c>
      <c r="E422" s="2" t="s">
        <v>11851</v>
      </c>
      <c r="F422" s="2" t="s">
        <v>11852</v>
      </c>
      <c r="G422" s="2" t="s">
        <v>11407</v>
      </c>
      <c r="H422" s="2">
        <v>523.0</v>
      </c>
      <c r="K422" s="2" t="s">
        <v>11594</v>
      </c>
      <c r="L422" s="2" t="s">
        <v>11594</v>
      </c>
      <c r="M422" s="2" t="s">
        <v>11855</v>
      </c>
    </row>
    <row r="423">
      <c r="A423" s="2">
        <v>421.0</v>
      </c>
      <c r="B423" s="2" t="s">
        <v>920</v>
      </c>
      <c r="C423" s="2" t="s">
        <v>2914</v>
      </c>
      <c r="D423" s="2" t="s">
        <v>11839</v>
      </c>
      <c r="E423" s="2" t="s">
        <v>11851</v>
      </c>
      <c r="F423" s="2" t="s">
        <v>11852</v>
      </c>
      <c r="G423" s="2" t="s">
        <v>11849</v>
      </c>
      <c r="H423" s="2">
        <v>580.0</v>
      </c>
      <c r="K423" s="2" t="s">
        <v>11594</v>
      </c>
      <c r="L423" s="2" t="s">
        <v>11594</v>
      </c>
      <c r="M423" s="2" t="s">
        <v>11854</v>
      </c>
    </row>
    <row r="424">
      <c r="A424" s="2">
        <v>422.0</v>
      </c>
      <c r="B424" s="2" t="s">
        <v>920</v>
      </c>
      <c r="C424" s="2" t="s">
        <v>2914</v>
      </c>
      <c r="D424" s="2" t="s">
        <v>11839</v>
      </c>
      <c r="E424" s="2" t="s">
        <v>11851</v>
      </c>
      <c r="F424" s="2" t="s">
        <v>11856</v>
      </c>
      <c r="G424" s="2" t="s">
        <v>11407</v>
      </c>
      <c r="H424" s="2">
        <v>516.0</v>
      </c>
      <c r="K424" s="2" t="s">
        <v>11594</v>
      </c>
      <c r="L424" s="2" t="s">
        <v>11594</v>
      </c>
      <c r="M424" s="2" t="s">
        <v>11855</v>
      </c>
    </row>
    <row r="425">
      <c r="A425" s="2">
        <v>423.0</v>
      </c>
      <c r="B425" s="2" t="s">
        <v>920</v>
      </c>
      <c r="C425" s="2" t="s">
        <v>2914</v>
      </c>
      <c r="D425" s="2" t="s">
        <v>11839</v>
      </c>
      <c r="E425" s="2" t="s">
        <v>11851</v>
      </c>
      <c r="F425" s="2" t="s">
        <v>11857</v>
      </c>
      <c r="G425" s="2" t="s">
        <v>11407</v>
      </c>
      <c r="H425" s="2">
        <v>433.0</v>
      </c>
      <c r="K425" s="2" t="s">
        <v>11594</v>
      </c>
      <c r="L425" s="2" t="s">
        <v>11594</v>
      </c>
      <c r="M425" s="2" t="s">
        <v>11858</v>
      </c>
    </row>
    <row r="426">
      <c r="A426" s="2">
        <v>424.0</v>
      </c>
      <c r="B426" s="2" t="s">
        <v>920</v>
      </c>
      <c r="C426" s="2" t="s">
        <v>2914</v>
      </c>
      <c r="D426" s="2" t="s">
        <v>11839</v>
      </c>
      <c r="E426" s="2" t="s">
        <v>11851</v>
      </c>
      <c r="F426" s="2" t="s">
        <v>11859</v>
      </c>
      <c r="G426" s="2" t="s">
        <v>11407</v>
      </c>
      <c r="H426" s="2">
        <v>432.0</v>
      </c>
      <c r="I426" s="2" t="s">
        <v>11407</v>
      </c>
      <c r="K426" s="2" t="s">
        <v>11594</v>
      </c>
      <c r="L426" s="2" t="s">
        <v>11594</v>
      </c>
      <c r="M426" s="2" t="s">
        <v>11860</v>
      </c>
    </row>
    <row r="427">
      <c r="A427" s="2">
        <v>425.0</v>
      </c>
      <c r="B427" s="2" t="s">
        <v>920</v>
      </c>
      <c r="C427" s="2" t="s">
        <v>2914</v>
      </c>
      <c r="D427" s="2" t="s">
        <v>11839</v>
      </c>
      <c r="E427" s="2" t="s">
        <v>11851</v>
      </c>
      <c r="F427" s="2" t="s">
        <v>11859</v>
      </c>
      <c r="G427" s="2" t="s">
        <v>11407</v>
      </c>
      <c r="H427" s="2">
        <v>502.0</v>
      </c>
      <c r="K427" s="2" t="s">
        <v>11594</v>
      </c>
      <c r="L427" s="2" t="s">
        <v>11594</v>
      </c>
      <c r="M427" s="2" t="s">
        <v>11861</v>
      </c>
    </row>
    <row r="428">
      <c r="A428" s="2">
        <v>426.0</v>
      </c>
      <c r="B428" s="2" t="s">
        <v>920</v>
      </c>
      <c r="C428" s="2" t="s">
        <v>2914</v>
      </c>
      <c r="D428" s="2" t="s">
        <v>11839</v>
      </c>
      <c r="E428" s="2" t="s">
        <v>11851</v>
      </c>
      <c r="F428" s="2" t="s">
        <v>11859</v>
      </c>
      <c r="G428" s="2" t="s">
        <v>11849</v>
      </c>
      <c r="H428" s="2">
        <v>575.0</v>
      </c>
      <c r="K428" s="2" t="s">
        <v>11594</v>
      </c>
      <c r="L428" s="2" t="s">
        <v>11594</v>
      </c>
      <c r="M428" s="2" t="s">
        <v>11862</v>
      </c>
    </row>
    <row r="429">
      <c r="A429" s="2">
        <v>427.0</v>
      </c>
      <c r="B429" s="2" t="s">
        <v>920</v>
      </c>
      <c r="C429" s="2" t="s">
        <v>2914</v>
      </c>
      <c r="D429" s="2" t="s">
        <v>11839</v>
      </c>
      <c r="E429" s="2" t="s">
        <v>11851</v>
      </c>
      <c r="F429" s="2" t="s">
        <v>11863</v>
      </c>
      <c r="G429" s="2" t="s">
        <v>11849</v>
      </c>
      <c r="H429" s="2">
        <v>431.0</v>
      </c>
      <c r="K429" s="2" t="s">
        <v>11594</v>
      </c>
      <c r="L429" s="2" t="s">
        <v>11594</v>
      </c>
      <c r="M429" s="2" t="s">
        <v>11864</v>
      </c>
    </row>
    <row r="430">
      <c r="A430" s="2">
        <v>428.0</v>
      </c>
      <c r="B430" s="2" t="s">
        <v>920</v>
      </c>
      <c r="C430" s="2" t="s">
        <v>2914</v>
      </c>
      <c r="D430" s="2" t="s">
        <v>11839</v>
      </c>
      <c r="E430" s="2" t="s">
        <v>11851</v>
      </c>
      <c r="F430" s="2" t="s">
        <v>11863</v>
      </c>
      <c r="G430" s="2" t="s">
        <v>11407</v>
      </c>
      <c r="H430" s="2">
        <v>501.0</v>
      </c>
      <c r="K430" s="2" t="s">
        <v>11594</v>
      </c>
      <c r="L430" s="2" t="s">
        <v>11594</v>
      </c>
      <c r="M430" s="2" t="s">
        <v>11864</v>
      </c>
    </row>
    <row r="431">
      <c r="A431" s="2">
        <v>429.0</v>
      </c>
      <c r="B431" s="2" t="s">
        <v>920</v>
      </c>
      <c r="C431" s="2" t="s">
        <v>2914</v>
      </c>
      <c r="D431" s="2" t="s">
        <v>11839</v>
      </c>
      <c r="E431" s="2" t="s">
        <v>11851</v>
      </c>
      <c r="F431" s="2" t="s">
        <v>11863</v>
      </c>
      <c r="G431" s="2" t="s">
        <v>11849</v>
      </c>
      <c r="H431" s="2">
        <v>562.0</v>
      </c>
      <c r="K431" s="2" t="s">
        <v>11594</v>
      </c>
      <c r="L431" s="2" t="s">
        <v>11594</v>
      </c>
      <c r="M431" s="2" t="s">
        <v>11864</v>
      </c>
    </row>
    <row r="432">
      <c r="A432" s="2">
        <v>430.0</v>
      </c>
      <c r="B432" s="2" t="s">
        <v>920</v>
      </c>
      <c r="C432" s="2" t="s">
        <v>2914</v>
      </c>
      <c r="D432" s="2" t="s">
        <v>11865</v>
      </c>
      <c r="E432" s="2" t="s">
        <v>11866</v>
      </c>
      <c r="F432" s="2" t="s">
        <v>11867</v>
      </c>
      <c r="G432" s="2" t="s">
        <v>11407</v>
      </c>
      <c r="H432" s="2">
        <v>487.0</v>
      </c>
      <c r="K432" s="2" t="s">
        <v>11594</v>
      </c>
      <c r="L432" s="2" t="s">
        <v>11599</v>
      </c>
      <c r="M432" s="2" t="s">
        <v>11868</v>
      </c>
    </row>
    <row r="433">
      <c r="A433" s="2">
        <v>431.0</v>
      </c>
      <c r="B433" s="2" t="s">
        <v>920</v>
      </c>
      <c r="C433" s="2" t="s">
        <v>2914</v>
      </c>
      <c r="D433" s="2" t="s">
        <v>11865</v>
      </c>
      <c r="E433" s="2" t="s">
        <v>11869</v>
      </c>
      <c r="F433" s="2" t="s">
        <v>11870</v>
      </c>
      <c r="G433" s="2" t="s">
        <v>11407</v>
      </c>
      <c r="H433" s="2">
        <v>493.0</v>
      </c>
      <c r="K433" s="2" t="s">
        <v>11594</v>
      </c>
      <c r="L433" s="2" t="s">
        <v>11599</v>
      </c>
      <c r="M433" s="2" t="s">
        <v>11868</v>
      </c>
    </row>
    <row r="434">
      <c r="A434" s="2">
        <v>432.0</v>
      </c>
      <c r="B434" s="2" t="s">
        <v>920</v>
      </c>
      <c r="C434" s="2" t="s">
        <v>2914</v>
      </c>
      <c r="D434" s="2" t="s">
        <v>11865</v>
      </c>
      <c r="E434" s="2" t="s">
        <v>11871</v>
      </c>
      <c r="F434" s="2" t="s">
        <v>11872</v>
      </c>
      <c r="G434" s="2" t="s">
        <v>11407</v>
      </c>
      <c r="H434" s="2">
        <v>488.0</v>
      </c>
      <c r="K434" s="2" t="s">
        <v>11594</v>
      </c>
      <c r="L434" s="2" t="s">
        <v>11599</v>
      </c>
      <c r="M434" s="2" t="s">
        <v>11868</v>
      </c>
    </row>
    <row r="435">
      <c r="A435" s="2">
        <v>433.0</v>
      </c>
      <c r="B435" s="2" t="s">
        <v>920</v>
      </c>
      <c r="C435" s="2" t="s">
        <v>2914</v>
      </c>
      <c r="D435" s="2" t="s">
        <v>11865</v>
      </c>
      <c r="E435" s="2" t="s">
        <v>11873</v>
      </c>
      <c r="F435" s="2" t="s">
        <v>11874</v>
      </c>
      <c r="G435" s="2" t="s">
        <v>11407</v>
      </c>
      <c r="H435" s="2">
        <v>489.0</v>
      </c>
      <c r="K435" s="2" t="s">
        <v>11594</v>
      </c>
      <c r="L435" s="2" t="s">
        <v>11599</v>
      </c>
      <c r="M435" s="2" t="s">
        <v>11868</v>
      </c>
    </row>
    <row r="436">
      <c r="A436" s="2">
        <v>434.0</v>
      </c>
      <c r="B436" s="2" t="s">
        <v>920</v>
      </c>
      <c r="C436" s="2" t="s">
        <v>2914</v>
      </c>
      <c r="D436" s="2" t="s">
        <v>11875</v>
      </c>
      <c r="E436" s="2" t="s">
        <v>11876</v>
      </c>
      <c r="F436" s="2" t="s">
        <v>11877</v>
      </c>
      <c r="G436" s="2" t="s">
        <v>11849</v>
      </c>
      <c r="H436" s="2">
        <v>361.0</v>
      </c>
      <c r="K436" s="2" t="s">
        <v>11594</v>
      </c>
      <c r="L436" s="2" t="s">
        <v>11594</v>
      </c>
      <c r="M436" s="2" t="s">
        <v>11878</v>
      </c>
    </row>
    <row r="437">
      <c r="A437" s="2">
        <v>435.0</v>
      </c>
      <c r="B437" s="2" t="s">
        <v>920</v>
      </c>
      <c r="C437" s="2" t="s">
        <v>2914</v>
      </c>
      <c r="D437" s="2" t="s">
        <v>11875</v>
      </c>
      <c r="E437" s="2" t="s">
        <v>11876</v>
      </c>
      <c r="F437" s="2" t="s">
        <v>11877</v>
      </c>
      <c r="G437" s="2" t="s">
        <v>11407</v>
      </c>
      <c r="H437" s="2">
        <v>429.0</v>
      </c>
      <c r="I437" s="2" t="s">
        <v>11407</v>
      </c>
      <c r="K437" s="2" t="s">
        <v>11594</v>
      </c>
      <c r="L437" s="2" t="s">
        <v>11594</v>
      </c>
      <c r="M437" s="2" t="s">
        <v>11878</v>
      </c>
    </row>
    <row r="438">
      <c r="A438" s="2">
        <v>436.0</v>
      </c>
      <c r="B438" s="2" t="s">
        <v>920</v>
      </c>
      <c r="C438" s="2" t="s">
        <v>2914</v>
      </c>
      <c r="D438" s="2" t="s">
        <v>11875</v>
      </c>
      <c r="E438" s="2" t="s">
        <v>11876</v>
      </c>
      <c r="F438" s="2" t="s">
        <v>11877</v>
      </c>
      <c r="G438" s="2" t="s">
        <v>11407</v>
      </c>
      <c r="H438" s="2">
        <v>505.0</v>
      </c>
      <c r="K438" s="2" t="s">
        <v>11594</v>
      </c>
      <c r="L438" s="2" t="s">
        <v>11594</v>
      </c>
      <c r="M438" s="2" t="s">
        <v>11878</v>
      </c>
    </row>
    <row r="439">
      <c r="A439" s="2">
        <v>437.0</v>
      </c>
      <c r="B439" s="2" t="s">
        <v>920</v>
      </c>
      <c r="C439" s="2" t="s">
        <v>2914</v>
      </c>
      <c r="D439" s="2" t="s">
        <v>11875</v>
      </c>
      <c r="E439" s="2" t="s">
        <v>11876</v>
      </c>
      <c r="F439" s="2" t="s">
        <v>11877</v>
      </c>
      <c r="G439" s="2" t="s">
        <v>11849</v>
      </c>
      <c r="H439" s="2">
        <v>568.0</v>
      </c>
      <c r="K439" s="2" t="s">
        <v>11594</v>
      </c>
      <c r="L439" s="2" t="s">
        <v>11594</v>
      </c>
      <c r="M439" s="2" t="s">
        <v>11878</v>
      </c>
    </row>
    <row r="440">
      <c r="A440" s="2">
        <v>438.0</v>
      </c>
      <c r="B440" s="2" t="s">
        <v>920</v>
      </c>
      <c r="C440" s="2" t="s">
        <v>2914</v>
      </c>
      <c r="D440" s="2" t="s">
        <v>11875</v>
      </c>
      <c r="E440" s="2" t="s">
        <v>11876</v>
      </c>
      <c r="F440" s="2" t="s">
        <v>11877</v>
      </c>
      <c r="G440" s="2" t="s">
        <v>11849</v>
      </c>
      <c r="H440" s="2">
        <v>576.0</v>
      </c>
      <c r="K440" s="2" t="s">
        <v>11594</v>
      </c>
      <c r="L440" s="2" t="s">
        <v>11594</v>
      </c>
      <c r="M440" s="2" t="s">
        <v>11878</v>
      </c>
    </row>
    <row r="441">
      <c r="A441" s="2">
        <v>439.0</v>
      </c>
      <c r="B441" s="2" t="s">
        <v>920</v>
      </c>
      <c r="C441" s="2" t="s">
        <v>2914</v>
      </c>
      <c r="D441" s="2" t="s">
        <v>11875</v>
      </c>
      <c r="E441" s="2" t="s">
        <v>11876</v>
      </c>
      <c r="F441" s="2" t="s">
        <v>11879</v>
      </c>
      <c r="G441" s="2" t="s">
        <v>11849</v>
      </c>
      <c r="H441" s="2">
        <v>361.0</v>
      </c>
      <c r="K441" s="2" t="s">
        <v>11594</v>
      </c>
      <c r="L441" s="2" t="s">
        <v>11594</v>
      </c>
      <c r="M441" s="2" t="s">
        <v>11878</v>
      </c>
    </row>
    <row r="442">
      <c r="A442" s="2">
        <v>440.0</v>
      </c>
      <c r="B442" s="2" t="s">
        <v>920</v>
      </c>
      <c r="C442" s="2" t="s">
        <v>2914</v>
      </c>
      <c r="D442" s="2" t="s">
        <v>11875</v>
      </c>
      <c r="E442" s="2" t="s">
        <v>11876</v>
      </c>
      <c r="F442" s="2" t="s">
        <v>11879</v>
      </c>
      <c r="G442" s="2" t="s">
        <v>11407</v>
      </c>
      <c r="H442" s="2">
        <v>431.0</v>
      </c>
      <c r="K442" s="2" t="s">
        <v>11594</v>
      </c>
      <c r="L442" s="2" t="s">
        <v>11594</v>
      </c>
      <c r="M442" s="2" t="s">
        <v>11878</v>
      </c>
    </row>
    <row r="443">
      <c r="A443" s="2">
        <v>441.0</v>
      </c>
      <c r="B443" s="2" t="s">
        <v>920</v>
      </c>
      <c r="C443" s="2" t="s">
        <v>2914</v>
      </c>
      <c r="D443" s="2" t="s">
        <v>11875</v>
      </c>
      <c r="E443" s="2" t="s">
        <v>11876</v>
      </c>
      <c r="F443" s="2" t="s">
        <v>11879</v>
      </c>
      <c r="G443" s="2" t="s">
        <v>11849</v>
      </c>
      <c r="H443" s="2">
        <v>434.0</v>
      </c>
      <c r="K443" s="2" t="s">
        <v>11594</v>
      </c>
      <c r="L443" s="2" t="s">
        <v>11594</v>
      </c>
      <c r="M443" s="2" t="s">
        <v>11878</v>
      </c>
    </row>
    <row r="444">
      <c r="A444" s="2">
        <v>442.0</v>
      </c>
      <c r="B444" s="2" t="s">
        <v>920</v>
      </c>
      <c r="C444" s="2" t="s">
        <v>2914</v>
      </c>
      <c r="D444" s="2" t="s">
        <v>11875</v>
      </c>
      <c r="E444" s="2" t="s">
        <v>11876</v>
      </c>
      <c r="F444" s="2" t="s">
        <v>11879</v>
      </c>
      <c r="G444" s="2" t="s">
        <v>11407</v>
      </c>
      <c r="H444" s="2">
        <v>516.0</v>
      </c>
      <c r="K444" s="2" t="s">
        <v>11594</v>
      </c>
      <c r="L444" s="2" t="s">
        <v>11594</v>
      </c>
      <c r="M444" s="2" t="s">
        <v>11878</v>
      </c>
    </row>
    <row r="445">
      <c r="A445" s="2">
        <v>443.0</v>
      </c>
      <c r="B445" s="2" t="s">
        <v>920</v>
      </c>
      <c r="C445" s="2" t="s">
        <v>2914</v>
      </c>
      <c r="D445" s="2" t="s">
        <v>11875</v>
      </c>
      <c r="E445" s="2" t="s">
        <v>11876</v>
      </c>
      <c r="F445" s="2" t="s">
        <v>11879</v>
      </c>
      <c r="G445" s="2" t="s">
        <v>11849</v>
      </c>
      <c r="H445" s="2">
        <v>584.0</v>
      </c>
      <c r="K445" s="2" t="s">
        <v>11594</v>
      </c>
      <c r="L445" s="2" t="s">
        <v>11594</v>
      </c>
      <c r="M445" s="2" t="s">
        <v>11878</v>
      </c>
    </row>
    <row r="446">
      <c r="A446" s="2">
        <v>444.0</v>
      </c>
      <c r="B446" s="2" t="s">
        <v>920</v>
      </c>
      <c r="C446" s="2" t="s">
        <v>2914</v>
      </c>
      <c r="D446" s="2" t="s">
        <v>11875</v>
      </c>
      <c r="E446" s="2" t="s">
        <v>11876</v>
      </c>
      <c r="F446" s="2" t="s">
        <v>11879</v>
      </c>
      <c r="G446" s="2" t="s">
        <v>11849</v>
      </c>
      <c r="H446" s="2">
        <v>586.0</v>
      </c>
      <c r="K446" s="2" t="s">
        <v>11594</v>
      </c>
      <c r="L446" s="2" t="s">
        <v>11594</v>
      </c>
      <c r="M446" s="2" t="s">
        <v>11878</v>
      </c>
    </row>
    <row r="447">
      <c r="A447" s="2">
        <v>445.0</v>
      </c>
      <c r="B447" s="2" t="s">
        <v>920</v>
      </c>
      <c r="C447" s="2" t="s">
        <v>2914</v>
      </c>
      <c r="D447" s="2" t="s">
        <v>11875</v>
      </c>
      <c r="E447" s="2" t="s">
        <v>11876</v>
      </c>
      <c r="F447" s="2" t="s">
        <v>11880</v>
      </c>
      <c r="G447" s="2" t="s">
        <v>11849</v>
      </c>
      <c r="H447" s="2">
        <v>361.0</v>
      </c>
      <c r="K447" s="2" t="s">
        <v>11594</v>
      </c>
      <c r="L447" s="2" t="s">
        <v>11594</v>
      </c>
      <c r="M447" s="2" t="s">
        <v>11878</v>
      </c>
    </row>
    <row r="448">
      <c r="A448" s="2">
        <v>446.0</v>
      </c>
      <c r="B448" s="2" t="s">
        <v>920</v>
      </c>
      <c r="C448" s="2" t="s">
        <v>2914</v>
      </c>
      <c r="D448" s="2" t="s">
        <v>11875</v>
      </c>
      <c r="E448" s="2" t="s">
        <v>11876</v>
      </c>
      <c r="F448" s="2" t="s">
        <v>11880</v>
      </c>
      <c r="G448" s="2" t="s">
        <v>11407</v>
      </c>
      <c r="H448" s="2">
        <v>428.0</v>
      </c>
      <c r="K448" s="2" t="s">
        <v>11594</v>
      </c>
      <c r="L448" s="2" t="s">
        <v>11594</v>
      </c>
      <c r="M448" s="2" t="s">
        <v>11878</v>
      </c>
    </row>
    <row r="449">
      <c r="A449" s="2">
        <v>447.0</v>
      </c>
      <c r="B449" s="2" t="s">
        <v>920</v>
      </c>
      <c r="C449" s="2" t="s">
        <v>2914</v>
      </c>
      <c r="D449" s="2" t="s">
        <v>11875</v>
      </c>
      <c r="E449" s="2" t="s">
        <v>11876</v>
      </c>
      <c r="F449" s="2" t="s">
        <v>11880</v>
      </c>
      <c r="G449" s="2" t="s">
        <v>11849</v>
      </c>
      <c r="H449" s="2">
        <v>429.0</v>
      </c>
      <c r="K449" s="2" t="s">
        <v>11594</v>
      </c>
      <c r="L449" s="2" t="s">
        <v>11594</v>
      </c>
      <c r="M449" s="2" t="s">
        <v>11878</v>
      </c>
    </row>
    <row r="450">
      <c r="A450" s="2">
        <v>448.0</v>
      </c>
      <c r="B450" s="2" t="s">
        <v>920</v>
      </c>
      <c r="C450" s="2" t="s">
        <v>2914</v>
      </c>
      <c r="D450" s="2" t="s">
        <v>11875</v>
      </c>
      <c r="E450" s="2" t="s">
        <v>11876</v>
      </c>
      <c r="F450" s="2" t="s">
        <v>11880</v>
      </c>
      <c r="G450" s="2" t="s">
        <v>11407</v>
      </c>
      <c r="H450" s="2">
        <v>512.0</v>
      </c>
      <c r="K450" s="2" t="s">
        <v>11594</v>
      </c>
      <c r="L450" s="2" t="s">
        <v>11594</v>
      </c>
      <c r="M450" s="2" t="s">
        <v>11878</v>
      </c>
    </row>
    <row r="451">
      <c r="A451" s="2">
        <v>449.0</v>
      </c>
      <c r="B451" s="2" t="s">
        <v>920</v>
      </c>
      <c r="C451" s="2" t="s">
        <v>2914</v>
      </c>
      <c r="D451" s="2" t="s">
        <v>11875</v>
      </c>
      <c r="E451" s="2" t="s">
        <v>11876</v>
      </c>
      <c r="F451" s="2" t="s">
        <v>11880</v>
      </c>
      <c r="G451" s="2" t="s">
        <v>11849</v>
      </c>
      <c r="H451" s="2">
        <v>563.0</v>
      </c>
      <c r="K451" s="2" t="s">
        <v>11594</v>
      </c>
      <c r="L451" s="2" t="s">
        <v>11594</v>
      </c>
      <c r="M451" s="2" t="s">
        <v>11878</v>
      </c>
    </row>
    <row r="452">
      <c r="A452" s="2">
        <v>450.0</v>
      </c>
      <c r="B452" s="2" t="s">
        <v>920</v>
      </c>
      <c r="C452" s="2" t="s">
        <v>2914</v>
      </c>
      <c r="D452" s="2" t="s">
        <v>11875</v>
      </c>
      <c r="E452" s="2" t="s">
        <v>11881</v>
      </c>
      <c r="F452" s="2" t="s">
        <v>11882</v>
      </c>
      <c r="G452" s="2" t="s">
        <v>11407</v>
      </c>
      <c r="H452" s="2">
        <v>523.0</v>
      </c>
      <c r="K452" s="2" t="s">
        <v>11594</v>
      </c>
      <c r="L452" s="2" t="s">
        <v>11594</v>
      </c>
      <c r="M452" s="2" t="s">
        <v>11883</v>
      </c>
    </row>
    <row r="453">
      <c r="A453" s="2">
        <v>451.0</v>
      </c>
      <c r="B453" s="2" t="s">
        <v>920</v>
      </c>
      <c r="C453" s="2" t="s">
        <v>2914</v>
      </c>
      <c r="D453" s="2" t="s">
        <v>11875</v>
      </c>
      <c r="E453" s="2" t="s">
        <v>11881</v>
      </c>
      <c r="F453" s="2" t="s">
        <v>11882</v>
      </c>
      <c r="G453" s="2" t="s">
        <v>11407</v>
      </c>
      <c r="H453" s="2">
        <v>525.0</v>
      </c>
      <c r="K453" s="2" t="s">
        <v>11594</v>
      </c>
      <c r="L453" s="2" t="s">
        <v>11594</v>
      </c>
      <c r="M453" s="2" t="s">
        <v>11884</v>
      </c>
    </row>
    <row r="454">
      <c r="A454" s="2">
        <v>452.0</v>
      </c>
      <c r="B454" s="2" t="s">
        <v>920</v>
      </c>
      <c r="C454" s="2" t="s">
        <v>2914</v>
      </c>
      <c r="D454" s="2" t="s">
        <v>11865</v>
      </c>
      <c r="E454" s="2" t="s">
        <v>11873</v>
      </c>
      <c r="F454" s="2" t="s">
        <v>11874</v>
      </c>
      <c r="G454" s="2" t="s">
        <v>11407</v>
      </c>
      <c r="H454" s="2">
        <v>489.0</v>
      </c>
      <c r="K454" s="2" t="s">
        <v>11594</v>
      </c>
      <c r="L454" s="2" t="s">
        <v>11599</v>
      </c>
      <c r="M454" s="2" t="s">
        <v>11868</v>
      </c>
    </row>
    <row r="455">
      <c r="A455" s="2">
        <v>453.0</v>
      </c>
      <c r="B455" s="2" t="s">
        <v>920</v>
      </c>
      <c r="C455" s="2" t="s">
        <v>2914</v>
      </c>
      <c r="D455" s="2" t="s">
        <v>11865</v>
      </c>
      <c r="E455" s="2" t="s">
        <v>11871</v>
      </c>
      <c r="F455" s="2" t="s">
        <v>11872</v>
      </c>
      <c r="G455" s="2" t="s">
        <v>11407</v>
      </c>
      <c r="H455" s="2">
        <v>488.0</v>
      </c>
      <c r="M455" s="2" t="s">
        <v>11868</v>
      </c>
    </row>
    <row r="456">
      <c r="A456" s="2">
        <v>454.0</v>
      </c>
      <c r="B456" s="2" t="s">
        <v>920</v>
      </c>
      <c r="C456" s="2" t="s">
        <v>2914</v>
      </c>
      <c r="D456" s="2" t="s">
        <v>11865</v>
      </c>
      <c r="E456" s="2" t="s">
        <v>11866</v>
      </c>
      <c r="F456" s="2" t="s">
        <v>11867</v>
      </c>
      <c r="G456" s="2" t="s">
        <v>11407</v>
      </c>
      <c r="H456" s="2">
        <v>487.0</v>
      </c>
      <c r="M456" s="2" t="s">
        <v>11868</v>
      </c>
    </row>
    <row r="457">
      <c r="A457" s="2">
        <v>455.0</v>
      </c>
      <c r="B457" s="2" t="s">
        <v>920</v>
      </c>
      <c r="C457" s="2" t="s">
        <v>2914</v>
      </c>
      <c r="D457" s="2" t="s">
        <v>11865</v>
      </c>
      <c r="E457" s="2" t="s">
        <v>11869</v>
      </c>
      <c r="F457" s="2" t="s">
        <v>11885</v>
      </c>
      <c r="G457" s="2" t="s">
        <v>11407</v>
      </c>
      <c r="H457" s="2">
        <v>493.0</v>
      </c>
      <c r="M457" s="2" t="s">
        <v>11868</v>
      </c>
    </row>
    <row r="458">
      <c r="A458" s="2">
        <v>456.0</v>
      </c>
      <c r="B458" s="2" t="s">
        <v>920</v>
      </c>
      <c r="C458" s="2" t="s">
        <v>2914</v>
      </c>
      <c r="D458" s="2" t="s">
        <v>11875</v>
      </c>
      <c r="E458" s="2" t="s">
        <v>11886</v>
      </c>
      <c r="F458" s="2" t="s">
        <v>11887</v>
      </c>
      <c r="G458" s="2" t="s">
        <v>11849</v>
      </c>
      <c r="H458" s="2">
        <v>350.0</v>
      </c>
      <c r="K458" s="2" t="s">
        <v>11594</v>
      </c>
      <c r="L458" s="2" t="s">
        <v>11594</v>
      </c>
      <c r="M458" s="2" t="s">
        <v>11888</v>
      </c>
    </row>
    <row r="459">
      <c r="A459" s="2">
        <v>457.0</v>
      </c>
      <c r="B459" s="2" t="s">
        <v>920</v>
      </c>
      <c r="C459" s="2" t="s">
        <v>2914</v>
      </c>
      <c r="D459" s="2" t="s">
        <v>11875</v>
      </c>
      <c r="E459" s="2" t="s">
        <v>11886</v>
      </c>
      <c r="F459" s="2" t="s">
        <v>11887</v>
      </c>
      <c r="G459" s="2" t="s">
        <v>11849</v>
      </c>
      <c r="H459" s="2">
        <v>466.0</v>
      </c>
      <c r="K459" s="2" t="s">
        <v>11594</v>
      </c>
      <c r="L459" s="2" t="s">
        <v>11594</v>
      </c>
      <c r="M459" s="2" t="s">
        <v>11888</v>
      </c>
    </row>
    <row r="460">
      <c r="A460" s="2">
        <v>458.0</v>
      </c>
      <c r="B460" s="2" t="s">
        <v>920</v>
      </c>
      <c r="C460" s="2" t="s">
        <v>2914</v>
      </c>
      <c r="D460" s="2" t="s">
        <v>11875</v>
      </c>
      <c r="E460" s="2" t="s">
        <v>11886</v>
      </c>
      <c r="F460" s="2" t="s">
        <v>11887</v>
      </c>
      <c r="G460" s="2" t="s">
        <v>11849</v>
      </c>
      <c r="H460" s="2">
        <v>477.0</v>
      </c>
      <c r="K460" s="2" t="s">
        <v>11594</v>
      </c>
      <c r="L460" s="2" t="s">
        <v>11594</v>
      </c>
      <c r="M460" s="2" t="s">
        <v>11888</v>
      </c>
    </row>
    <row r="461">
      <c r="A461" s="2">
        <v>459.0</v>
      </c>
      <c r="B461" s="2" t="s">
        <v>920</v>
      </c>
      <c r="C461" s="2" t="s">
        <v>2914</v>
      </c>
      <c r="D461" s="2" t="s">
        <v>11875</v>
      </c>
      <c r="E461" s="2" t="s">
        <v>11886</v>
      </c>
      <c r="F461" s="2" t="s">
        <v>11887</v>
      </c>
      <c r="G461" s="2" t="s">
        <v>11407</v>
      </c>
      <c r="H461" s="2">
        <v>496.0</v>
      </c>
      <c r="K461" s="2" t="s">
        <v>11594</v>
      </c>
      <c r="L461" s="2" t="s">
        <v>11594</v>
      </c>
      <c r="M461" s="2" t="s">
        <v>11889</v>
      </c>
    </row>
    <row r="462">
      <c r="A462" s="2">
        <v>460.0</v>
      </c>
      <c r="B462" s="2" t="s">
        <v>920</v>
      </c>
      <c r="C462" s="2" t="s">
        <v>2914</v>
      </c>
      <c r="D462" s="2" t="s">
        <v>11875</v>
      </c>
      <c r="E462" s="2" t="s">
        <v>11886</v>
      </c>
      <c r="F462" s="2" t="s">
        <v>11887</v>
      </c>
      <c r="G462" s="2" t="s">
        <v>11407</v>
      </c>
      <c r="H462" s="2">
        <v>519.0</v>
      </c>
      <c r="K462" s="2" t="s">
        <v>11594</v>
      </c>
      <c r="L462" s="2" t="s">
        <v>11594</v>
      </c>
      <c r="M462" s="2" t="s">
        <v>11889</v>
      </c>
    </row>
    <row r="463">
      <c r="A463" s="2">
        <v>461.0</v>
      </c>
      <c r="B463" s="2" t="s">
        <v>920</v>
      </c>
      <c r="C463" s="2" t="s">
        <v>2914</v>
      </c>
      <c r="D463" s="2" t="s">
        <v>11875</v>
      </c>
      <c r="E463" s="2" t="s">
        <v>11886</v>
      </c>
      <c r="F463" s="2" t="s">
        <v>11887</v>
      </c>
      <c r="G463" s="2" t="s">
        <v>11849</v>
      </c>
      <c r="H463" s="2">
        <v>547.0</v>
      </c>
      <c r="K463" s="2" t="s">
        <v>11594</v>
      </c>
      <c r="L463" s="2" t="s">
        <v>11594</v>
      </c>
      <c r="M463" s="2" t="s">
        <v>11888</v>
      </c>
    </row>
    <row r="464">
      <c r="A464" s="2">
        <v>462.0</v>
      </c>
      <c r="B464" s="2" t="s">
        <v>920</v>
      </c>
      <c r="C464" s="2" t="s">
        <v>2914</v>
      </c>
      <c r="D464" s="2" t="s">
        <v>11875</v>
      </c>
      <c r="E464" s="2" t="s">
        <v>11886</v>
      </c>
      <c r="F464" s="2" t="s">
        <v>11887</v>
      </c>
      <c r="G464" s="2" t="s">
        <v>11849</v>
      </c>
      <c r="H464" s="2">
        <v>601.0</v>
      </c>
      <c r="K464" s="2" t="s">
        <v>11594</v>
      </c>
      <c r="L464" s="2" t="s">
        <v>11594</v>
      </c>
      <c r="M464" s="2" t="s">
        <v>11888</v>
      </c>
    </row>
    <row r="465">
      <c r="A465" s="2">
        <v>463.0</v>
      </c>
      <c r="B465" s="2" t="s">
        <v>920</v>
      </c>
      <c r="C465" s="2" t="s">
        <v>2914</v>
      </c>
      <c r="D465" s="2" t="s">
        <v>11875</v>
      </c>
      <c r="E465" s="2" t="s">
        <v>11886</v>
      </c>
      <c r="F465" s="2" t="s">
        <v>11890</v>
      </c>
      <c r="G465" s="2" t="s">
        <v>11407</v>
      </c>
      <c r="H465" s="2">
        <v>474.0</v>
      </c>
      <c r="K465" s="2" t="s">
        <v>11594</v>
      </c>
      <c r="L465" s="2" t="s">
        <v>11594</v>
      </c>
      <c r="M465" s="2" t="s">
        <v>11891</v>
      </c>
    </row>
    <row r="466">
      <c r="A466" s="2">
        <v>464.0</v>
      </c>
      <c r="B466" s="2" t="s">
        <v>920</v>
      </c>
      <c r="C466" s="2" t="s">
        <v>2914</v>
      </c>
      <c r="D466" s="2" t="s">
        <v>11875</v>
      </c>
      <c r="E466" s="2" t="s">
        <v>11886</v>
      </c>
      <c r="F466" s="2" t="s">
        <v>11892</v>
      </c>
      <c r="G466" s="2" t="s">
        <v>11849</v>
      </c>
      <c r="H466" s="2">
        <v>340.0</v>
      </c>
      <c r="K466" s="2" t="s">
        <v>11594</v>
      </c>
      <c r="L466" s="2" t="s">
        <v>11594</v>
      </c>
      <c r="M466" s="2" t="s">
        <v>11888</v>
      </c>
    </row>
    <row r="467">
      <c r="A467" s="2">
        <v>465.0</v>
      </c>
      <c r="B467" s="2" t="s">
        <v>920</v>
      </c>
      <c r="C467" s="2" t="s">
        <v>2914</v>
      </c>
      <c r="D467" s="2" t="s">
        <v>11875</v>
      </c>
      <c r="E467" s="2" t="s">
        <v>11886</v>
      </c>
      <c r="F467" s="2" t="s">
        <v>11892</v>
      </c>
      <c r="G467" s="2" t="s">
        <v>11849</v>
      </c>
      <c r="H467" s="2">
        <v>470.0</v>
      </c>
      <c r="K467" s="2" t="s">
        <v>11594</v>
      </c>
      <c r="L467" s="2" t="s">
        <v>11594</v>
      </c>
      <c r="M467" s="2" t="s">
        <v>11888</v>
      </c>
    </row>
    <row r="468">
      <c r="A468" s="2">
        <v>466.0</v>
      </c>
      <c r="B468" s="2" t="s">
        <v>920</v>
      </c>
      <c r="C468" s="2" t="s">
        <v>2914</v>
      </c>
      <c r="D468" s="2" t="s">
        <v>11875</v>
      </c>
      <c r="E468" s="2" t="s">
        <v>11886</v>
      </c>
      <c r="F468" s="2" t="s">
        <v>11892</v>
      </c>
      <c r="G468" s="2" t="s">
        <v>11407</v>
      </c>
      <c r="H468" s="2">
        <v>499.0</v>
      </c>
      <c r="K468" s="2" t="s">
        <v>11594</v>
      </c>
      <c r="L468" s="2" t="s">
        <v>11594</v>
      </c>
      <c r="M468" s="2" t="s">
        <v>11889</v>
      </c>
    </row>
    <row r="469">
      <c r="A469" s="2">
        <v>467.0</v>
      </c>
      <c r="B469" s="2" t="s">
        <v>920</v>
      </c>
      <c r="C469" s="2" t="s">
        <v>2914</v>
      </c>
      <c r="D469" s="2" t="s">
        <v>11875</v>
      </c>
      <c r="E469" s="2" t="s">
        <v>11886</v>
      </c>
      <c r="F469" s="2" t="s">
        <v>11892</v>
      </c>
      <c r="G469" s="2" t="s">
        <v>11407</v>
      </c>
      <c r="H469" s="2">
        <v>523.0</v>
      </c>
      <c r="K469" s="2" t="s">
        <v>11594</v>
      </c>
      <c r="L469" s="2" t="s">
        <v>11594</v>
      </c>
      <c r="M469" s="2" t="s">
        <v>11889</v>
      </c>
    </row>
    <row r="470">
      <c r="A470" s="2">
        <v>468.0</v>
      </c>
      <c r="B470" s="2" t="s">
        <v>920</v>
      </c>
      <c r="C470" s="2" t="s">
        <v>2914</v>
      </c>
      <c r="D470" s="2" t="s">
        <v>11875</v>
      </c>
      <c r="E470" s="2" t="s">
        <v>11886</v>
      </c>
      <c r="F470" s="2" t="s">
        <v>11892</v>
      </c>
      <c r="G470" s="2" t="s">
        <v>11849</v>
      </c>
      <c r="H470" s="2">
        <v>609.0</v>
      </c>
      <c r="K470" s="2" t="s">
        <v>11594</v>
      </c>
      <c r="L470" s="2" t="s">
        <v>11594</v>
      </c>
      <c r="M470" s="2" t="s">
        <v>11888</v>
      </c>
    </row>
    <row r="471">
      <c r="A471" s="2">
        <v>469.0</v>
      </c>
      <c r="B471" s="2" t="s">
        <v>920</v>
      </c>
      <c r="C471" s="2" t="s">
        <v>2914</v>
      </c>
      <c r="D471" s="2" t="s">
        <v>11875</v>
      </c>
      <c r="E471" s="2" t="s">
        <v>11886</v>
      </c>
      <c r="F471" s="2" t="s">
        <v>11893</v>
      </c>
      <c r="G471" s="2" t="s">
        <v>11849</v>
      </c>
      <c r="H471" s="2">
        <v>360.0</v>
      </c>
      <c r="K471" s="2" t="s">
        <v>11594</v>
      </c>
      <c r="L471" s="2" t="s">
        <v>11594</v>
      </c>
      <c r="M471" s="2" t="s">
        <v>11888</v>
      </c>
    </row>
    <row r="472">
      <c r="A472" s="2">
        <v>470.0</v>
      </c>
      <c r="B472" s="2" t="s">
        <v>920</v>
      </c>
      <c r="C472" s="2" t="s">
        <v>2914</v>
      </c>
      <c r="D472" s="2" t="s">
        <v>11875</v>
      </c>
      <c r="E472" s="2" t="s">
        <v>11886</v>
      </c>
      <c r="F472" s="2" t="s">
        <v>11893</v>
      </c>
      <c r="G472" s="2" t="s">
        <v>11849</v>
      </c>
      <c r="H472" s="2">
        <v>377.0</v>
      </c>
      <c r="K472" s="2" t="s">
        <v>11594</v>
      </c>
      <c r="L472" s="2" t="s">
        <v>11594</v>
      </c>
      <c r="M472" s="2" t="s">
        <v>11888</v>
      </c>
    </row>
    <row r="473">
      <c r="A473" s="2">
        <v>471.0</v>
      </c>
      <c r="B473" s="2" t="s">
        <v>920</v>
      </c>
      <c r="C473" s="2" t="s">
        <v>2914</v>
      </c>
      <c r="D473" s="2" t="s">
        <v>11875</v>
      </c>
      <c r="E473" s="2" t="s">
        <v>11886</v>
      </c>
      <c r="F473" s="2" t="s">
        <v>11893</v>
      </c>
      <c r="G473" s="2" t="s">
        <v>11849</v>
      </c>
      <c r="H473" s="2">
        <v>489.0</v>
      </c>
      <c r="K473" s="2" t="s">
        <v>11594</v>
      </c>
      <c r="L473" s="2" t="s">
        <v>11594</v>
      </c>
      <c r="M473" s="2" t="s">
        <v>11888</v>
      </c>
    </row>
    <row r="474">
      <c r="A474" s="2">
        <v>472.0</v>
      </c>
      <c r="B474" s="2" t="s">
        <v>920</v>
      </c>
      <c r="C474" s="2" t="s">
        <v>2914</v>
      </c>
      <c r="D474" s="2" t="s">
        <v>11875</v>
      </c>
      <c r="E474" s="2" t="s">
        <v>11886</v>
      </c>
      <c r="F474" s="2" t="s">
        <v>11893</v>
      </c>
      <c r="G474" s="2" t="s">
        <v>11407</v>
      </c>
      <c r="H474" s="2">
        <v>503.0</v>
      </c>
      <c r="K474" s="2" t="s">
        <v>11594</v>
      </c>
      <c r="L474" s="2" t="s">
        <v>11594</v>
      </c>
      <c r="M474" s="2" t="s">
        <v>11889</v>
      </c>
    </row>
    <row r="475">
      <c r="A475" s="2">
        <v>473.0</v>
      </c>
      <c r="B475" s="2" t="s">
        <v>920</v>
      </c>
      <c r="C475" s="2" t="s">
        <v>2914</v>
      </c>
      <c r="D475" s="2" t="s">
        <v>11875</v>
      </c>
      <c r="E475" s="2" t="s">
        <v>11886</v>
      </c>
      <c r="F475" s="2" t="s">
        <v>11893</v>
      </c>
      <c r="G475" s="2" t="s">
        <v>11407</v>
      </c>
      <c r="H475" s="2">
        <v>529.0</v>
      </c>
      <c r="K475" s="2" t="s">
        <v>11594</v>
      </c>
      <c r="L475" s="2" t="s">
        <v>11594</v>
      </c>
      <c r="M475" s="2" t="s">
        <v>11889</v>
      </c>
    </row>
    <row r="476">
      <c r="A476" s="2">
        <v>474.0</v>
      </c>
      <c r="B476" s="2" t="s">
        <v>920</v>
      </c>
      <c r="C476" s="2" t="s">
        <v>2914</v>
      </c>
      <c r="D476" s="2" t="s">
        <v>11875</v>
      </c>
      <c r="E476" s="2" t="s">
        <v>11886</v>
      </c>
      <c r="F476" s="2" t="s">
        <v>11893</v>
      </c>
      <c r="G476" s="2" t="s">
        <v>11849</v>
      </c>
      <c r="H476" s="2">
        <v>611.0</v>
      </c>
      <c r="K476" s="2" t="s">
        <v>11594</v>
      </c>
      <c r="L476" s="2" t="s">
        <v>11594</v>
      </c>
      <c r="M476" s="2" t="s">
        <v>11888</v>
      </c>
    </row>
    <row r="477">
      <c r="A477" s="2">
        <v>475.0</v>
      </c>
      <c r="B477" s="2" t="s">
        <v>920</v>
      </c>
      <c r="C477" s="2" t="s">
        <v>2068</v>
      </c>
      <c r="D477" s="2" t="s">
        <v>11894</v>
      </c>
      <c r="E477" s="2" t="s">
        <v>11895</v>
      </c>
      <c r="F477" s="2" t="s">
        <v>11896</v>
      </c>
      <c r="H477" s="2">
        <v>455.0</v>
      </c>
      <c r="K477" s="2" t="s">
        <v>11599</v>
      </c>
      <c r="L477" s="2" t="s">
        <v>11594</v>
      </c>
      <c r="M477" s="2" t="s">
        <v>11897</v>
      </c>
    </row>
    <row r="478">
      <c r="A478" s="2">
        <v>476.0</v>
      </c>
      <c r="B478" s="2" t="s">
        <v>920</v>
      </c>
      <c r="C478" s="2" t="s">
        <v>2068</v>
      </c>
      <c r="D478" s="2" t="s">
        <v>11894</v>
      </c>
      <c r="E478" s="2" t="s">
        <v>11895</v>
      </c>
      <c r="F478" s="2" t="s">
        <v>11896</v>
      </c>
      <c r="H478" s="2">
        <v>554.0</v>
      </c>
      <c r="K478" s="2" t="s">
        <v>11599</v>
      </c>
      <c r="L478" s="2" t="s">
        <v>11594</v>
      </c>
      <c r="M478" s="2" t="s">
        <v>11897</v>
      </c>
    </row>
    <row r="479">
      <c r="A479" s="2">
        <v>477.0</v>
      </c>
      <c r="B479" s="2" t="s">
        <v>920</v>
      </c>
      <c r="C479" s="2" t="s">
        <v>2068</v>
      </c>
      <c r="D479" s="2" t="s">
        <v>11894</v>
      </c>
      <c r="E479" s="2" t="s">
        <v>11895</v>
      </c>
      <c r="F479" s="2" t="s">
        <v>11898</v>
      </c>
      <c r="H479" s="2">
        <v>444.0</v>
      </c>
      <c r="K479" s="2" t="s">
        <v>11599</v>
      </c>
      <c r="L479" s="2" t="s">
        <v>11594</v>
      </c>
      <c r="M479" s="2" t="s">
        <v>11897</v>
      </c>
    </row>
    <row r="480">
      <c r="A480" s="2">
        <v>478.0</v>
      </c>
      <c r="B480" s="2" t="s">
        <v>920</v>
      </c>
      <c r="C480" s="2" t="s">
        <v>2068</v>
      </c>
      <c r="D480" s="2" t="s">
        <v>11894</v>
      </c>
      <c r="E480" s="2" t="s">
        <v>11895</v>
      </c>
      <c r="F480" s="2" t="s">
        <v>11898</v>
      </c>
      <c r="H480" s="2">
        <v>552.0</v>
      </c>
      <c r="K480" s="2" t="s">
        <v>11599</v>
      </c>
      <c r="L480" s="2" t="s">
        <v>11594</v>
      </c>
      <c r="M480" s="2" t="s">
        <v>11897</v>
      </c>
    </row>
    <row r="481">
      <c r="A481" s="2">
        <v>479.0</v>
      </c>
      <c r="B481" s="2" t="s">
        <v>920</v>
      </c>
      <c r="C481" s="2" t="s">
        <v>2068</v>
      </c>
      <c r="D481" s="2" t="s">
        <v>11894</v>
      </c>
      <c r="E481" s="2" t="s">
        <v>11895</v>
      </c>
      <c r="F481" s="2" t="s">
        <v>11899</v>
      </c>
      <c r="H481" s="2">
        <v>446.0</v>
      </c>
      <c r="K481" s="2" t="s">
        <v>11599</v>
      </c>
      <c r="L481" s="2" t="s">
        <v>11594</v>
      </c>
      <c r="M481" s="2" t="s">
        <v>11897</v>
      </c>
    </row>
    <row r="482">
      <c r="A482" s="2">
        <v>480.0</v>
      </c>
      <c r="B482" s="2" t="s">
        <v>920</v>
      </c>
      <c r="C482" s="2" t="s">
        <v>2068</v>
      </c>
      <c r="D482" s="2" t="s">
        <v>11894</v>
      </c>
      <c r="E482" s="2" t="s">
        <v>11895</v>
      </c>
      <c r="F482" s="2" t="s">
        <v>11899</v>
      </c>
      <c r="H482" s="2">
        <v>552.0</v>
      </c>
      <c r="K482" s="2" t="s">
        <v>11599</v>
      </c>
      <c r="L482" s="2" t="s">
        <v>11594</v>
      </c>
      <c r="M482" s="2" t="s">
        <v>11897</v>
      </c>
    </row>
    <row r="483">
      <c r="A483" s="2">
        <v>481.0</v>
      </c>
      <c r="B483" s="2" t="s">
        <v>920</v>
      </c>
      <c r="C483" s="2" t="s">
        <v>2068</v>
      </c>
      <c r="D483" s="2" t="s">
        <v>11894</v>
      </c>
      <c r="E483" s="2" t="s">
        <v>11900</v>
      </c>
      <c r="F483" s="2" t="s">
        <v>11901</v>
      </c>
      <c r="G483" s="2" t="s">
        <v>11849</v>
      </c>
      <c r="H483" s="2">
        <v>453.0</v>
      </c>
      <c r="K483" s="2" t="s">
        <v>11594</v>
      </c>
      <c r="L483" s="2" t="s">
        <v>11594</v>
      </c>
      <c r="M483" s="2" t="s">
        <v>11902</v>
      </c>
    </row>
    <row r="484">
      <c r="A484" s="2">
        <v>482.0</v>
      </c>
      <c r="B484" s="2" t="s">
        <v>920</v>
      </c>
      <c r="C484" s="2" t="s">
        <v>2068</v>
      </c>
      <c r="D484" s="2" t="s">
        <v>11894</v>
      </c>
      <c r="E484" s="2" t="s">
        <v>11900</v>
      </c>
      <c r="F484" s="2" t="s">
        <v>11901</v>
      </c>
      <c r="G484" s="2" t="s">
        <v>11407</v>
      </c>
      <c r="H484" s="2">
        <v>497.0</v>
      </c>
      <c r="K484" s="2" t="s">
        <v>11594</v>
      </c>
      <c r="L484" s="2" t="s">
        <v>11594</v>
      </c>
      <c r="M484" s="2" t="s">
        <v>11902</v>
      </c>
    </row>
    <row r="485">
      <c r="A485" s="2">
        <v>483.0</v>
      </c>
      <c r="B485" s="2" t="s">
        <v>920</v>
      </c>
      <c r="C485" s="2" t="s">
        <v>2068</v>
      </c>
      <c r="D485" s="2" t="s">
        <v>11894</v>
      </c>
      <c r="E485" s="2" t="s">
        <v>11900</v>
      </c>
      <c r="F485" s="2" t="s">
        <v>11901</v>
      </c>
      <c r="G485" s="2" t="s">
        <v>11849</v>
      </c>
      <c r="H485" s="2">
        <v>542.0</v>
      </c>
      <c r="K485" s="2" t="s">
        <v>11594</v>
      </c>
      <c r="L485" s="2" t="s">
        <v>11594</v>
      </c>
      <c r="M485" s="2" t="s">
        <v>11902</v>
      </c>
    </row>
    <row r="486">
      <c r="A486" s="2">
        <v>484.0</v>
      </c>
      <c r="B486" s="2" t="s">
        <v>920</v>
      </c>
      <c r="C486" s="2" t="s">
        <v>2068</v>
      </c>
      <c r="D486" s="2" t="s">
        <v>11894</v>
      </c>
      <c r="E486" s="2" t="s">
        <v>11900</v>
      </c>
      <c r="F486" s="2" t="s">
        <v>11903</v>
      </c>
      <c r="G486" s="2" t="s">
        <v>11849</v>
      </c>
      <c r="H486" s="2">
        <v>457.0</v>
      </c>
      <c r="K486" s="2" t="s">
        <v>11594</v>
      </c>
      <c r="L486" s="2" t="s">
        <v>11594</v>
      </c>
      <c r="M486" s="2" t="s">
        <v>11902</v>
      </c>
    </row>
    <row r="487">
      <c r="A487" s="2">
        <v>485.0</v>
      </c>
      <c r="B487" s="2" t="s">
        <v>920</v>
      </c>
      <c r="C487" s="2" t="s">
        <v>2068</v>
      </c>
      <c r="D487" s="2" t="s">
        <v>11894</v>
      </c>
      <c r="E487" s="2" t="s">
        <v>11900</v>
      </c>
      <c r="F487" s="2" t="s">
        <v>11903</v>
      </c>
      <c r="G487" s="2" t="s">
        <v>11407</v>
      </c>
      <c r="H487" s="2">
        <v>497.0</v>
      </c>
      <c r="K487" s="2" t="s">
        <v>11594</v>
      </c>
      <c r="L487" s="2" t="s">
        <v>11594</v>
      </c>
    </row>
    <row r="488">
      <c r="A488" s="2">
        <v>486.0</v>
      </c>
      <c r="B488" s="2" t="s">
        <v>920</v>
      </c>
      <c r="C488" s="2" t="s">
        <v>2068</v>
      </c>
      <c r="D488" s="2" t="s">
        <v>11894</v>
      </c>
      <c r="E488" s="2" t="s">
        <v>11900</v>
      </c>
      <c r="F488" s="2" t="s">
        <v>11903</v>
      </c>
      <c r="G488" s="2" t="s">
        <v>11849</v>
      </c>
      <c r="H488" s="2">
        <v>537.0</v>
      </c>
      <c r="K488" s="2" t="s">
        <v>11594</v>
      </c>
      <c r="L488" s="2" t="s">
        <v>11594</v>
      </c>
      <c r="M488" s="2" t="s">
        <v>11902</v>
      </c>
    </row>
    <row r="489">
      <c r="A489" s="2">
        <v>487.0</v>
      </c>
      <c r="B489" s="2" t="s">
        <v>920</v>
      </c>
      <c r="C489" s="2" t="s">
        <v>2068</v>
      </c>
      <c r="D489" s="2" t="s">
        <v>11894</v>
      </c>
      <c r="E489" s="2" t="s">
        <v>11904</v>
      </c>
      <c r="F489" s="2" t="s">
        <v>11905</v>
      </c>
      <c r="G489" s="2" t="s">
        <v>11849</v>
      </c>
      <c r="H489" s="2">
        <v>439.0</v>
      </c>
      <c r="K489" s="2" t="s">
        <v>11594</v>
      </c>
      <c r="L489" s="2" t="s">
        <v>11594</v>
      </c>
      <c r="M489" s="2" t="s">
        <v>11906</v>
      </c>
    </row>
    <row r="490">
      <c r="A490" s="2">
        <v>488.0</v>
      </c>
      <c r="B490" s="2" t="s">
        <v>920</v>
      </c>
      <c r="C490" s="2" t="s">
        <v>2068</v>
      </c>
      <c r="D490" s="2" t="s">
        <v>11894</v>
      </c>
      <c r="E490" s="2" t="s">
        <v>11904</v>
      </c>
      <c r="F490" s="2" t="s">
        <v>11905</v>
      </c>
      <c r="G490" s="2" t="s">
        <v>11849</v>
      </c>
      <c r="H490" s="2">
        <v>556.0</v>
      </c>
      <c r="K490" s="2" t="s">
        <v>11594</v>
      </c>
      <c r="L490" s="2" t="s">
        <v>11594</v>
      </c>
      <c r="M490" s="2" t="s">
        <v>11906</v>
      </c>
    </row>
    <row r="491">
      <c r="A491" s="2">
        <v>489.0</v>
      </c>
      <c r="B491" s="2" t="s">
        <v>920</v>
      </c>
      <c r="C491" s="2" t="s">
        <v>2068</v>
      </c>
      <c r="D491" s="2" t="s">
        <v>11907</v>
      </c>
      <c r="E491" s="2" t="s">
        <v>11908</v>
      </c>
      <c r="F491" s="2" t="s">
        <v>11909</v>
      </c>
      <c r="G491" s="2" t="s">
        <v>11849</v>
      </c>
      <c r="H491" s="2">
        <v>431.0</v>
      </c>
      <c r="K491" s="2" t="s">
        <v>11594</v>
      </c>
      <c r="L491" s="2" t="s">
        <v>11594</v>
      </c>
      <c r="M491" s="2" t="s">
        <v>11910</v>
      </c>
    </row>
    <row r="492">
      <c r="A492" s="2">
        <v>490.0</v>
      </c>
      <c r="B492" s="2" t="s">
        <v>920</v>
      </c>
      <c r="C492" s="2" t="s">
        <v>2068</v>
      </c>
      <c r="D492" s="2" t="s">
        <v>11907</v>
      </c>
      <c r="E492" s="2" t="s">
        <v>11908</v>
      </c>
      <c r="F492" s="2" t="s">
        <v>11909</v>
      </c>
      <c r="G492" s="2" t="s">
        <v>11407</v>
      </c>
      <c r="H492" s="2">
        <v>508.0</v>
      </c>
      <c r="K492" s="2" t="s">
        <v>11594</v>
      </c>
      <c r="L492" s="2" t="s">
        <v>11594</v>
      </c>
      <c r="M492" s="2" t="s">
        <v>11910</v>
      </c>
    </row>
    <row r="493">
      <c r="A493" s="2">
        <v>491.0</v>
      </c>
      <c r="B493" s="2" t="s">
        <v>920</v>
      </c>
      <c r="C493" s="2" t="s">
        <v>2068</v>
      </c>
      <c r="D493" s="2" t="s">
        <v>11907</v>
      </c>
      <c r="E493" s="2" t="s">
        <v>11908</v>
      </c>
      <c r="F493" s="2" t="s">
        <v>11909</v>
      </c>
      <c r="G493" s="2" t="s">
        <v>11849</v>
      </c>
      <c r="H493" s="2">
        <v>555.0</v>
      </c>
      <c r="K493" s="2" t="s">
        <v>11594</v>
      </c>
      <c r="L493" s="2" t="s">
        <v>11594</v>
      </c>
      <c r="M493" s="2" t="s">
        <v>11910</v>
      </c>
    </row>
    <row r="494">
      <c r="A494" s="2">
        <v>492.0</v>
      </c>
      <c r="B494" s="2" t="s">
        <v>920</v>
      </c>
      <c r="C494" s="2" t="s">
        <v>2068</v>
      </c>
      <c r="D494" s="2" t="s">
        <v>11907</v>
      </c>
      <c r="E494" s="2" t="s">
        <v>11908</v>
      </c>
      <c r="F494" s="2" t="s">
        <v>11911</v>
      </c>
      <c r="G494" s="2" t="s">
        <v>11849</v>
      </c>
      <c r="H494" s="2">
        <v>432.0</v>
      </c>
      <c r="K494" s="2" t="s">
        <v>11594</v>
      </c>
      <c r="L494" s="2" t="s">
        <v>11594</v>
      </c>
      <c r="M494" s="2" t="s">
        <v>11910</v>
      </c>
    </row>
    <row r="495">
      <c r="A495" s="2">
        <v>493.0</v>
      </c>
      <c r="B495" s="2" t="s">
        <v>920</v>
      </c>
      <c r="C495" s="2" t="s">
        <v>2068</v>
      </c>
      <c r="D495" s="2" t="s">
        <v>11907</v>
      </c>
      <c r="E495" s="2" t="s">
        <v>11908</v>
      </c>
      <c r="F495" s="2" t="s">
        <v>11911</v>
      </c>
      <c r="G495" s="2" t="s">
        <v>11849</v>
      </c>
      <c r="H495" s="2">
        <v>555.0</v>
      </c>
      <c r="K495" s="2" t="s">
        <v>11594</v>
      </c>
      <c r="L495" s="2" t="s">
        <v>11594</v>
      </c>
      <c r="M495" s="2" t="s">
        <v>11910</v>
      </c>
    </row>
    <row r="496">
      <c r="A496" s="2">
        <v>494.0</v>
      </c>
      <c r="B496" s="2" t="s">
        <v>920</v>
      </c>
      <c r="C496" s="2" t="s">
        <v>2068</v>
      </c>
      <c r="D496" s="2" t="s">
        <v>11907</v>
      </c>
      <c r="E496" s="2" t="s">
        <v>11908</v>
      </c>
      <c r="F496" s="2" t="s">
        <v>11912</v>
      </c>
      <c r="G496" s="2" t="s">
        <v>11849</v>
      </c>
      <c r="H496" s="2">
        <v>438.0</v>
      </c>
      <c r="K496" s="2" t="s">
        <v>11594</v>
      </c>
      <c r="L496" s="2" t="s">
        <v>11594</v>
      </c>
      <c r="M496" s="2" t="s">
        <v>11910</v>
      </c>
    </row>
    <row r="497">
      <c r="A497" s="2">
        <v>495.0</v>
      </c>
      <c r="B497" s="2" t="s">
        <v>920</v>
      </c>
      <c r="C497" s="2" t="s">
        <v>2068</v>
      </c>
      <c r="D497" s="2" t="s">
        <v>11907</v>
      </c>
      <c r="E497" s="2" t="s">
        <v>11908</v>
      </c>
      <c r="F497" s="2" t="s">
        <v>11912</v>
      </c>
      <c r="G497" s="2" t="s">
        <v>11849</v>
      </c>
      <c r="H497" s="2">
        <v>555.0</v>
      </c>
      <c r="K497" s="2" t="s">
        <v>11594</v>
      </c>
      <c r="L497" s="2" t="s">
        <v>11594</v>
      </c>
      <c r="M497" s="2" t="s">
        <v>11910</v>
      </c>
    </row>
    <row r="498">
      <c r="A498" s="2">
        <v>496.0</v>
      </c>
      <c r="B498" s="2" t="s">
        <v>920</v>
      </c>
      <c r="C498" s="2" t="s">
        <v>2068</v>
      </c>
      <c r="D498" s="2" t="s">
        <v>11907</v>
      </c>
      <c r="E498" s="2" t="s">
        <v>11908</v>
      </c>
      <c r="F498" s="2" t="s">
        <v>11913</v>
      </c>
      <c r="G498" s="2" t="s">
        <v>11849</v>
      </c>
      <c r="H498" s="2">
        <v>555.0</v>
      </c>
      <c r="K498" s="2" t="s">
        <v>11594</v>
      </c>
      <c r="L498" s="2" t="s">
        <v>11594</v>
      </c>
      <c r="M498" s="2" t="s">
        <v>11910</v>
      </c>
    </row>
    <row r="499">
      <c r="A499" s="2">
        <v>497.0</v>
      </c>
      <c r="B499" s="2" t="s">
        <v>920</v>
      </c>
      <c r="C499" s="2" t="s">
        <v>2068</v>
      </c>
      <c r="D499" s="2" t="s">
        <v>11907</v>
      </c>
      <c r="E499" s="2" t="s">
        <v>11914</v>
      </c>
      <c r="F499" s="2" t="s">
        <v>11915</v>
      </c>
      <c r="G499" s="2" t="s">
        <v>11849</v>
      </c>
      <c r="H499" s="2">
        <v>450.0</v>
      </c>
      <c r="K499" s="2" t="s">
        <v>11594</v>
      </c>
      <c r="L499" s="2" t="s">
        <v>11594</v>
      </c>
      <c r="M499" s="2" t="s">
        <v>11916</v>
      </c>
    </row>
    <row r="500">
      <c r="A500" s="2">
        <v>498.0</v>
      </c>
      <c r="B500" s="2" t="s">
        <v>920</v>
      </c>
      <c r="C500" s="2" t="s">
        <v>2068</v>
      </c>
      <c r="D500" s="2" t="s">
        <v>11907</v>
      </c>
      <c r="E500" s="2" t="s">
        <v>11914</v>
      </c>
      <c r="F500" s="2" t="s">
        <v>11915</v>
      </c>
      <c r="G500" s="2" t="s">
        <v>11849</v>
      </c>
      <c r="H500" s="2">
        <v>500.0</v>
      </c>
      <c r="K500" s="2" t="s">
        <v>11594</v>
      </c>
      <c r="L500" s="2" t="s">
        <v>11594</v>
      </c>
      <c r="M500" s="2" t="s">
        <v>11917</v>
      </c>
    </row>
    <row r="501">
      <c r="A501" s="2">
        <v>499.0</v>
      </c>
      <c r="B501" s="2" t="s">
        <v>920</v>
      </c>
      <c r="C501" s="2" t="s">
        <v>2068</v>
      </c>
      <c r="D501" s="2" t="s">
        <v>11907</v>
      </c>
      <c r="E501" s="2" t="s">
        <v>11914</v>
      </c>
      <c r="F501" s="2" t="s">
        <v>11915</v>
      </c>
      <c r="G501" s="2" t="s">
        <v>11407</v>
      </c>
      <c r="H501" s="2">
        <v>502.0</v>
      </c>
      <c r="K501" s="2" t="s">
        <v>11594</v>
      </c>
      <c r="L501" s="2" t="s">
        <v>11594</v>
      </c>
    </row>
    <row r="502">
      <c r="A502" s="2">
        <v>500.0</v>
      </c>
      <c r="B502" s="2" t="s">
        <v>920</v>
      </c>
      <c r="C502" s="2" t="s">
        <v>2068</v>
      </c>
      <c r="D502" s="2" t="s">
        <v>11907</v>
      </c>
      <c r="E502" s="2" t="s">
        <v>11914</v>
      </c>
      <c r="F502" s="2" t="s">
        <v>11915</v>
      </c>
      <c r="G502" s="2" t="s">
        <v>11849</v>
      </c>
      <c r="H502" s="2">
        <v>555.0</v>
      </c>
      <c r="K502" s="2" t="s">
        <v>11594</v>
      </c>
      <c r="L502" s="2" t="s">
        <v>11594</v>
      </c>
      <c r="M502" s="2" t="s">
        <v>11916</v>
      </c>
    </row>
    <row r="503">
      <c r="A503" s="2">
        <v>501.0</v>
      </c>
      <c r="B503" s="2" t="s">
        <v>920</v>
      </c>
      <c r="C503" s="2" t="s">
        <v>2068</v>
      </c>
      <c r="D503" s="2" t="s">
        <v>11907</v>
      </c>
      <c r="E503" s="2" t="s">
        <v>11918</v>
      </c>
      <c r="F503" s="2" t="s">
        <v>11919</v>
      </c>
      <c r="G503" s="2" t="s">
        <v>11849</v>
      </c>
      <c r="H503" s="2">
        <v>430.0</v>
      </c>
      <c r="I503" s="2" t="s">
        <v>3272</v>
      </c>
      <c r="K503" s="2" t="s">
        <v>11594</v>
      </c>
      <c r="L503" s="2" t="s">
        <v>11594</v>
      </c>
      <c r="M503" s="2" t="s">
        <v>11920</v>
      </c>
    </row>
    <row r="504">
      <c r="A504" s="2">
        <v>502.0</v>
      </c>
      <c r="B504" s="2" t="s">
        <v>920</v>
      </c>
      <c r="C504" s="2" t="s">
        <v>2068</v>
      </c>
      <c r="D504" s="2" t="s">
        <v>11907</v>
      </c>
      <c r="E504" s="2" t="s">
        <v>11918</v>
      </c>
      <c r="F504" s="2" t="s">
        <v>11919</v>
      </c>
      <c r="G504" s="2" t="s">
        <v>11407</v>
      </c>
      <c r="H504" s="2">
        <v>505.0</v>
      </c>
      <c r="I504" s="2" t="s">
        <v>11407</v>
      </c>
      <c r="K504" s="2" t="s">
        <v>11594</v>
      </c>
      <c r="L504" s="2" t="s">
        <v>11594</v>
      </c>
      <c r="M504" s="2" t="s">
        <v>11920</v>
      </c>
    </row>
    <row r="505">
      <c r="A505" s="2">
        <v>503.0</v>
      </c>
      <c r="B505" s="2" t="s">
        <v>920</v>
      </c>
      <c r="C505" s="2" t="s">
        <v>2068</v>
      </c>
      <c r="D505" s="2" t="s">
        <v>11907</v>
      </c>
      <c r="E505" s="2" t="s">
        <v>11918</v>
      </c>
      <c r="F505" s="2" t="s">
        <v>11919</v>
      </c>
      <c r="G505" s="2" t="s">
        <v>11849</v>
      </c>
      <c r="H505" s="2">
        <v>558.0</v>
      </c>
      <c r="I505" s="2" t="s">
        <v>919</v>
      </c>
      <c r="K505" s="2" t="s">
        <v>11594</v>
      </c>
      <c r="L505" s="2" t="s">
        <v>11594</v>
      </c>
      <c r="M505" s="2" t="s">
        <v>11920</v>
      </c>
    </row>
    <row r="506">
      <c r="A506" s="2">
        <v>504.0</v>
      </c>
      <c r="B506" s="2" t="s">
        <v>920</v>
      </c>
      <c r="C506" s="2" t="s">
        <v>2068</v>
      </c>
      <c r="D506" s="2" t="s">
        <v>11907</v>
      </c>
      <c r="E506" s="2" t="s">
        <v>11921</v>
      </c>
      <c r="F506" s="2" t="s">
        <v>11922</v>
      </c>
      <c r="H506" s="2">
        <v>430.0</v>
      </c>
      <c r="K506" s="2" t="s">
        <v>11599</v>
      </c>
      <c r="L506" s="2" t="s">
        <v>11594</v>
      </c>
      <c r="M506" s="2" t="s">
        <v>11923</v>
      </c>
    </row>
    <row r="507">
      <c r="A507" s="2">
        <v>505.0</v>
      </c>
      <c r="B507" s="2" t="s">
        <v>920</v>
      </c>
      <c r="C507" s="2" t="s">
        <v>2068</v>
      </c>
      <c r="D507" s="2" t="s">
        <v>11907</v>
      </c>
      <c r="E507" s="2" t="s">
        <v>11921</v>
      </c>
      <c r="F507" s="2" t="s">
        <v>11922</v>
      </c>
      <c r="H507" s="2">
        <v>555.0</v>
      </c>
      <c r="K507" s="2" t="s">
        <v>11599</v>
      </c>
      <c r="L507" s="2" t="s">
        <v>11594</v>
      </c>
      <c r="M507" s="2" t="s">
        <v>11923</v>
      </c>
    </row>
    <row r="508">
      <c r="A508" s="2">
        <v>506.0</v>
      </c>
      <c r="B508" s="2" t="s">
        <v>920</v>
      </c>
      <c r="C508" s="2" t="s">
        <v>2068</v>
      </c>
      <c r="D508" s="2" t="s">
        <v>11907</v>
      </c>
      <c r="E508" s="2" t="s">
        <v>11921</v>
      </c>
      <c r="F508" s="2" t="s">
        <v>11924</v>
      </c>
      <c r="G508" s="2" t="s">
        <v>11849</v>
      </c>
      <c r="H508" s="2">
        <v>548.0</v>
      </c>
      <c r="I508" s="2" t="s">
        <v>919</v>
      </c>
      <c r="K508" s="2" t="s">
        <v>11594</v>
      </c>
      <c r="L508" s="2" t="s">
        <v>11599</v>
      </c>
      <c r="M508" s="2" t="s">
        <v>11925</v>
      </c>
    </row>
    <row r="509">
      <c r="A509" s="2">
        <v>507.0</v>
      </c>
      <c r="B509" s="2" t="s">
        <v>920</v>
      </c>
      <c r="C509" s="2" t="s">
        <v>2068</v>
      </c>
      <c r="D509" s="2" t="s">
        <v>11907</v>
      </c>
      <c r="E509" s="2" t="s">
        <v>11921</v>
      </c>
      <c r="F509" s="2" t="s">
        <v>11924</v>
      </c>
      <c r="H509" s="2">
        <v>555.0</v>
      </c>
      <c r="K509" s="2" t="s">
        <v>11594</v>
      </c>
      <c r="L509" s="2" t="s">
        <v>11599</v>
      </c>
      <c r="M509" s="2" t="s">
        <v>11923</v>
      </c>
    </row>
    <row r="510">
      <c r="A510" s="2">
        <v>508.0</v>
      </c>
      <c r="B510" s="2" t="s">
        <v>920</v>
      </c>
      <c r="C510" s="2" t="s">
        <v>2068</v>
      </c>
      <c r="D510" s="2" t="s">
        <v>11907</v>
      </c>
      <c r="E510" s="2" t="s">
        <v>11921</v>
      </c>
      <c r="F510" s="2" t="s">
        <v>11926</v>
      </c>
      <c r="G510" s="2" t="s">
        <v>11407</v>
      </c>
      <c r="H510" s="2">
        <v>503.0</v>
      </c>
      <c r="I510" s="2" t="s">
        <v>11407</v>
      </c>
      <c r="K510" s="2" t="s">
        <v>11594</v>
      </c>
      <c r="L510" s="2" t="s">
        <v>11594</v>
      </c>
      <c r="M510" s="2" t="s">
        <v>11925</v>
      </c>
    </row>
    <row r="511">
      <c r="A511" s="2">
        <v>509.0</v>
      </c>
      <c r="B511" s="2" t="s">
        <v>920</v>
      </c>
      <c r="C511" s="2" t="s">
        <v>2068</v>
      </c>
      <c r="D511" s="2" t="s">
        <v>11907</v>
      </c>
      <c r="E511" s="2" t="s">
        <v>11921</v>
      </c>
      <c r="F511" s="2" t="s">
        <v>11926</v>
      </c>
      <c r="G511" s="2" t="s">
        <v>11849</v>
      </c>
      <c r="H511" s="2">
        <v>560.0</v>
      </c>
      <c r="I511" s="2" t="s">
        <v>919</v>
      </c>
      <c r="K511" s="2" t="s">
        <v>11594</v>
      </c>
      <c r="L511" s="2" t="s">
        <v>11594</v>
      </c>
      <c r="M511" s="2" t="s">
        <v>11925</v>
      </c>
    </row>
    <row r="512">
      <c r="A512" s="2">
        <v>510.0</v>
      </c>
      <c r="B512" s="2" t="s">
        <v>920</v>
      </c>
      <c r="C512" s="2" t="s">
        <v>2068</v>
      </c>
      <c r="D512" s="2" t="s">
        <v>11927</v>
      </c>
      <c r="E512" s="2" t="s">
        <v>11928</v>
      </c>
      <c r="F512" s="2" t="s">
        <v>11929</v>
      </c>
      <c r="G512" s="2" t="s">
        <v>11849</v>
      </c>
      <c r="H512" s="2">
        <v>430.0</v>
      </c>
      <c r="I512" s="2" t="s">
        <v>3272</v>
      </c>
      <c r="K512" s="2" t="s">
        <v>11594</v>
      </c>
      <c r="L512" s="2" t="s">
        <v>11599</v>
      </c>
      <c r="M512" s="2" t="s">
        <v>11930</v>
      </c>
    </row>
    <row r="513">
      <c r="A513" s="2">
        <v>511.0</v>
      </c>
      <c r="B513" s="2" t="s">
        <v>920</v>
      </c>
      <c r="C513" s="2" t="s">
        <v>2068</v>
      </c>
      <c r="D513" s="2" t="s">
        <v>11927</v>
      </c>
      <c r="E513" s="2" t="s">
        <v>11928</v>
      </c>
      <c r="F513" s="2" t="s">
        <v>11929</v>
      </c>
      <c r="G513" s="2" t="s">
        <v>11407</v>
      </c>
      <c r="H513" s="2">
        <v>520.0</v>
      </c>
      <c r="I513" s="2" t="s">
        <v>11407</v>
      </c>
      <c r="K513" s="2" t="s">
        <v>11594</v>
      </c>
      <c r="L513" s="2" t="s">
        <v>11599</v>
      </c>
      <c r="M513" s="2" t="s">
        <v>11930</v>
      </c>
    </row>
    <row r="514">
      <c r="A514" s="2">
        <v>512.0</v>
      </c>
      <c r="B514" s="2" t="s">
        <v>920</v>
      </c>
      <c r="C514" s="2" t="s">
        <v>2068</v>
      </c>
      <c r="D514" s="2" t="s">
        <v>11927</v>
      </c>
      <c r="E514" s="2" t="s">
        <v>11931</v>
      </c>
      <c r="F514" s="2" t="s">
        <v>11932</v>
      </c>
      <c r="G514" s="2" t="s">
        <v>11849</v>
      </c>
      <c r="H514" s="2">
        <v>365.0</v>
      </c>
      <c r="I514" s="2" t="s">
        <v>3272</v>
      </c>
      <c r="K514" s="2" t="s">
        <v>11594</v>
      </c>
      <c r="L514" s="2" t="s">
        <v>11599</v>
      </c>
      <c r="M514" s="2" t="s">
        <v>11930</v>
      </c>
    </row>
    <row r="515">
      <c r="A515" s="2">
        <v>513.0</v>
      </c>
      <c r="B515" s="2" t="s">
        <v>920</v>
      </c>
      <c r="C515" s="2" t="s">
        <v>2068</v>
      </c>
      <c r="D515" s="2" t="s">
        <v>11927</v>
      </c>
      <c r="E515" s="2" t="s">
        <v>11931</v>
      </c>
      <c r="F515" s="2" t="s">
        <v>11932</v>
      </c>
      <c r="G515" s="2" t="s">
        <v>11407</v>
      </c>
      <c r="H515" s="2">
        <v>500.0</v>
      </c>
      <c r="I515" s="2" t="s">
        <v>11407</v>
      </c>
      <c r="K515" s="2" t="s">
        <v>11594</v>
      </c>
      <c r="L515" s="2" t="s">
        <v>11599</v>
      </c>
      <c r="M515" s="2" t="s">
        <v>11933</v>
      </c>
    </row>
    <row r="516">
      <c r="A516" s="2">
        <v>514.0</v>
      </c>
      <c r="B516" s="2" t="s">
        <v>920</v>
      </c>
      <c r="C516" s="2" t="s">
        <v>2068</v>
      </c>
      <c r="D516" s="2" t="s">
        <v>11927</v>
      </c>
      <c r="E516" s="2" t="s">
        <v>11931</v>
      </c>
      <c r="F516" s="2" t="s">
        <v>11932</v>
      </c>
      <c r="G516" s="2" t="s">
        <v>11849</v>
      </c>
      <c r="H516" s="2">
        <v>540.0</v>
      </c>
      <c r="I516" s="2" t="s">
        <v>919</v>
      </c>
      <c r="K516" s="2" t="s">
        <v>11594</v>
      </c>
      <c r="L516" s="2" t="s">
        <v>11599</v>
      </c>
      <c r="M516" s="2" t="s">
        <v>11933</v>
      </c>
    </row>
    <row r="517">
      <c r="A517" s="2">
        <v>515.0</v>
      </c>
      <c r="B517" s="2" t="s">
        <v>920</v>
      </c>
      <c r="C517" s="2" t="s">
        <v>2068</v>
      </c>
      <c r="D517" s="2" t="s">
        <v>11927</v>
      </c>
      <c r="E517" s="2" t="s">
        <v>11931</v>
      </c>
      <c r="F517" s="2" t="s">
        <v>11934</v>
      </c>
      <c r="G517" s="2" t="s">
        <v>11849</v>
      </c>
      <c r="H517" s="2">
        <v>365.0</v>
      </c>
      <c r="I517" s="2" t="s">
        <v>3272</v>
      </c>
      <c r="K517" s="2" t="s">
        <v>11594</v>
      </c>
      <c r="L517" s="2" t="s">
        <v>11599</v>
      </c>
      <c r="M517" s="2" t="s">
        <v>11933</v>
      </c>
    </row>
    <row r="518">
      <c r="A518" s="2">
        <v>516.0</v>
      </c>
      <c r="B518" s="2" t="s">
        <v>920</v>
      </c>
      <c r="C518" s="2" t="s">
        <v>2068</v>
      </c>
      <c r="D518" s="2" t="s">
        <v>11927</v>
      </c>
      <c r="E518" s="2" t="s">
        <v>11931</v>
      </c>
      <c r="F518" s="2" t="s">
        <v>11934</v>
      </c>
      <c r="G518" s="2" t="s">
        <v>11849</v>
      </c>
      <c r="H518" s="2">
        <v>540.0</v>
      </c>
      <c r="I518" s="2" t="s">
        <v>919</v>
      </c>
      <c r="K518" s="2" t="s">
        <v>11594</v>
      </c>
      <c r="L518" s="2" t="s">
        <v>11599</v>
      </c>
      <c r="M518" s="2" t="s">
        <v>11933</v>
      </c>
    </row>
    <row r="519">
      <c r="A519" s="2">
        <v>517.0</v>
      </c>
      <c r="B519" s="2" t="s">
        <v>920</v>
      </c>
      <c r="C519" s="2" t="s">
        <v>2068</v>
      </c>
      <c r="D519" s="2" t="s">
        <v>11927</v>
      </c>
      <c r="E519" s="2" t="s">
        <v>11935</v>
      </c>
      <c r="F519" s="2" t="s">
        <v>11936</v>
      </c>
      <c r="G519" s="2" t="s">
        <v>11849</v>
      </c>
      <c r="H519" s="2">
        <v>358.0</v>
      </c>
      <c r="I519" s="2" t="s">
        <v>3272</v>
      </c>
      <c r="K519" s="2" t="s">
        <v>11594</v>
      </c>
      <c r="L519" s="2" t="s">
        <v>11599</v>
      </c>
      <c r="M519" s="2" t="s">
        <v>11937</v>
      </c>
    </row>
    <row r="520">
      <c r="A520" s="2">
        <v>518.0</v>
      </c>
      <c r="B520" s="2" t="s">
        <v>920</v>
      </c>
      <c r="C520" s="2" t="s">
        <v>2068</v>
      </c>
      <c r="D520" s="2" t="s">
        <v>11927</v>
      </c>
      <c r="E520" s="2" t="s">
        <v>11935</v>
      </c>
      <c r="F520" s="2" t="s">
        <v>11936</v>
      </c>
      <c r="G520" s="2" t="s">
        <v>11849</v>
      </c>
      <c r="H520" s="2">
        <v>553.0</v>
      </c>
      <c r="I520" s="2" t="s">
        <v>919</v>
      </c>
      <c r="K520" s="2" t="s">
        <v>11594</v>
      </c>
      <c r="L520" s="2" t="s">
        <v>11599</v>
      </c>
      <c r="M520" s="2" t="s">
        <v>11937</v>
      </c>
    </row>
    <row r="521">
      <c r="A521" s="2">
        <v>519.0</v>
      </c>
      <c r="B521" s="2" t="s">
        <v>920</v>
      </c>
      <c r="C521" s="2" t="s">
        <v>2068</v>
      </c>
      <c r="D521" s="2" t="s">
        <v>11927</v>
      </c>
      <c r="E521" s="2" t="s">
        <v>11935</v>
      </c>
      <c r="F521" s="2" t="s">
        <v>11938</v>
      </c>
      <c r="G521" s="2" t="s">
        <v>11849</v>
      </c>
      <c r="H521" s="2">
        <v>358.0</v>
      </c>
      <c r="I521" s="2" t="s">
        <v>3272</v>
      </c>
      <c r="K521" s="2" t="s">
        <v>11594</v>
      </c>
      <c r="L521" s="2" t="s">
        <v>11599</v>
      </c>
      <c r="M521" s="2" t="s">
        <v>11937</v>
      </c>
    </row>
    <row r="522">
      <c r="A522" s="2">
        <v>520.0</v>
      </c>
      <c r="B522" s="2" t="s">
        <v>920</v>
      </c>
      <c r="C522" s="2" t="s">
        <v>2068</v>
      </c>
      <c r="D522" s="2" t="s">
        <v>11927</v>
      </c>
      <c r="E522" s="2" t="s">
        <v>11935</v>
      </c>
      <c r="F522" s="2" t="s">
        <v>11938</v>
      </c>
      <c r="G522" s="2" t="s">
        <v>11849</v>
      </c>
      <c r="H522" s="2">
        <v>553.0</v>
      </c>
      <c r="I522" s="2" t="s">
        <v>919</v>
      </c>
      <c r="K522" s="2" t="s">
        <v>11594</v>
      </c>
      <c r="L522" s="2" t="s">
        <v>11599</v>
      </c>
      <c r="M522" s="2" t="s">
        <v>11937</v>
      </c>
    </row>
    <row r="523">
      <c r="A523" s="2">
        <v>521.0</v>
      </c>
      <c r="B523" s="2" t="s">
        <v>920</v>
      </c>
      <c r="C523" s="2" t="s">
        <v>2068</v>
      </c>
      <c r="D523" s="2" t="s">
        <v>11927</v>
      </c>
      <c r="E523" s="2" t="s">
        <v>11935</v>
      </c>
      <c r="F523" s="2" t="s">
        <v>11939</v>
      </c>
      <c r="G523" s="2" t="s">
        <v>11849</v>
      </c>
      <c r="H523" s="2">
        <v>360.0</v>
      </c>
      <c r="K523" s="2" t="s">
        <v>11594</v>
      </c>
      <c r="L523" s="2" t="s">
        <v>11599</v>
      </c>
      <c r="M523" s="2" t="s">
        <v>11940</v>
      </c>
    </row>
    <row r="524">
      <c r="A524" s="2">
        <v>522.0</v>
      </c>
      <c r="B524" s="2" t="s">
        <v>920</v>
      </c>
      <c r="C524" s="2" t="s">
        <v>2068</v>
      </c>
      <c r="D524" s="2" t="s">
        <v>11927</v>
      </c>
      <c r="E524" s="2" t="s">
        <v>11935</v>
      </c>
      <c r="F524" s="2" t="s">
        <v>11939</v>
      </c>
      <c r="G524" s="2" t="s">
        <v>11849</v>
      </c>
      <c r="H524" s="2">
        <v>553.0</v>
      </c>
      <c r="K524" s="2" t="s">
        <v>11594</v>
      </c>
      <c r="L524" s="2" t="s">
        <v>11599</v>
      </c>
      <c r="M524" s="2" t="s">
        <v>11940</v>
      </c>
    </row>
    <row r="525">
      <c r="A525" s="2">
        <v>523.0</v>
      </c>
      <c r="B525" s="2" t="s">
        <v>920</v>
      </c>
      <c r="C525" s="2" t="s">
        <v>2068</v>
      </c>
      <c r="D525" s="2" t="s">
        <v>11927</v>
      </c>
      <c r="E525" s="2" t="s">
        <v>11941</v>
      </c>
      <c r="F525" s="2" t="s">
        <v>11942</v>
      </c>
      <c r="G525" s="2" t="s">
        <v>11407</v>
      </c>
      <c r="H525" s="2">
        <v>500.0</v>
      </c>
      <c r="I525" s="2" t="s">
        <v>11407</v>
      </c>
      <c r="K525" s="2" t="s">
        <v>11594</v>
      </c>
      <c r="L525" s="2" t="s">
        <v>11599</v>
      </c>
      <c r="M525" s="2" t="s">
        <v>11943</v>
      </c>
    </row>
    <row r="526">
      <c r="A526" s="2">
        <v>524.0</v>
      </c>
      <c r="B526" s="2" t="s">
        <v>920</v>
      </c>
      <c r="C526" s="2" t="s">
        <v>2068</v>
      </c>
      <c r="D526" s="2" t="s">
        <v>11927</v>
      </c>
      <c r="E526" s="2" t="s">
        <v>11941</v>
      </c>
      <c r="F526" s="2" t="s">
        <v>11944</v>
      </c>
      <c r="G526" s="2" t="s">
        <v>11849</v>
      </c>
      <c r="H526" s="2">
        <v>358.0</v>
      </c>
      <c r="I526" s="2" t="s">
        <v>3272</v>
      </c>
      <c r="K526" s="2" t="s">
        <v>11594</v>
      </c>
      <c r="L526" s="2" t="s">
        <v>11599</v>
      </c>
      <c r="M526" s="2" t="s">
        <v>11937</v>
      </c>
    </row>
    <row r="527">
      <c r="A527" s="2">
        <v>525.0</v>
      </c>
      <c r="B527" s="2" t="s">
        <v>920</v>
      </c>
      <c r="C527" s="2" t="s">
        <v>2068</v>
      </c>
      <c r="D527" s="2" t="s">
        <v>11927</v>
      </c>
      <c r="E527" s="2" t="s">
        <v>11941</v>
      </c>
      <c r="F527" s="2" t="s">
        <v>11944</v>
      </c>
      <c r="G527" s="2" t="s">
        <v>11407</v>
      </c>
      <c r="H527" s="2">
        <v>501.0</v>
      </c>
      <c r="I527" s="2" t="s">
        <v>11407</v>
      </c>
      <c r="K527" s="2" t="s">
        <v>11594</v>
      </c>
      <c r="L527" s="2" t="s">
        <v>11599</v>
      </c>
      <c r="M527" s="2" t="s">
        <v>11937</v>
      </c>
    </row>
    <row r="528">
      <c r="A528" s="2">
        <v>526.0</v>
      </c>
      <c r="B528" s="2" t="s">
        <v>920</v>
      </c>
      <c r="C528" s="2" t="s">
        <v>2068</v>
      </c>
      <c r="D528" s="2" t="s">
        <v>11927</v>
      </c>
      <c r="E528" s="2" t="s">
        <v>11941</v>
      </c>
      <c r="F528" s="2" t="s">
        <v>11944</v>
      </c>
      <c r="G528" s="2" t="s">
        <v>11849</v>
      </c>
      <c r="H528" s="2">
        <v>565.0</v>
      </c>
      <c r="I528" s="2" t="s">
        <v>919</v>
      </c>
      <c r="K528" s="2" t="s">
        <v>11594</v>
      </c>
      <c r="L528" s="2" t="s">
        <v>11599</v>
      </c>
      <c r="M528" s="2" t="s">
        <v>11937</v>
      </c>
    </row>
    <row r="529">
      <c r="A529" s="2">
        <v>527.0</v>
      </c>
      <c r="B529" s="2" t="s">
        <v>920</v>
      </c>
      <c r="C529" s="2" t="s">
        <v>2068</v>
      </c>
      <c r="D529" s="2" t="s">
        <v>11945</v>
      </c>
      <c r="E529" s="2" t="s">
        <v>11946</v>
      </c>
      <c r="F529" s="2" t="s">
        <v>11947</v>
      </c>
      <c r="G529" s="2" t="s">
        <v>11849</v>
      </c>
      <c r="H529" s="2">
        <v>425.0</v>
      </c>
      <c r="K529" s="2" t="s">
        <v>11594</v>
      </c>
      <c r="L529" s="2" t="s">
        <v>11599</v>
      </c>
      <c r="M529" s="2" t="s">
        <v>11948</v>
      </c>
    </row>
    <row r="530">
      <c r="A530" s="2">
        <v>528.0</v>
      </c>
      <c r="B530" s="2" t="s">
        <v>920</v>
      </c>
      <c r="C530" s="2" t="s">
        <v>2068</v>
      </c>
      <c r="D530" s="2" t="s">
        <v>11945</v>
      </c>
      <c r="E530" s="2" t="s">
        <v>11946</v>
      </c>
      <c r="F530" s="2" t="s">
        <v>11947</v>
      </c>
      <c r="G530" s="2" t="s">
        <v>11849</v>
      </c>
      <c r="H530" s="2">
        <v>523.0</v>
      </c>
      <c r="K530" s="2" t="s">
        <v>11594</v>
      </c>
      <c r="L530" s="2" t="s">
        <v>11599</v>
      </c>
      <c r="M530" s="2" t="s">
        <v>11948</v>
      </c>
    </row>
    <row r="531">
      <c r="A531" s="2">
        <v>529.0</v>
      </c>
      <c r="B531" s="2" t="s">
        <v>920</v>
      </c>
      <c r="C531" s="2" t="s">
        <v>2068</v>
      </c>
      <c r="D531" s="2" t="s">
        <v>11949</v>
      </c>
      <c r="E531" s="2" t="s">
        <v>11950</v>
      </c>
      <c r="F531" s="2" t="s">
        <v>11951</v>
      </c>
      <c r="G531" s="2" t="s">
        <v>11849</v>
      </c>
      <c r="H531" s="2">
        <v>362.0</v>
      </c>
      <c r="I531" s="2" t="s">
        <v>3272</v>
      </c>
      <c r="K531" s="2" t="s">
        <v>11594</v>
      </c>
      <c r="L531" s="2" t="s">
        <v>11599</v>
      </c>
      <c r="M531" s="2" t="s">
        <v>11952</v>
      </c>
    </row>
    <row r="532">
      <c r="A532" s="2">
        <v>530.0</v>
      </c>
      <c r="B532" s="2" t="s">
        <v>920</v>
      </c>
      <c r="C532" s="2" t="s">
        <v>2068</v>
      </c>
      <c r="D532" s="2" t="s">
        <v>11949</v>
      </c>
      <c r="E532" s="2" t="s">
        <v>11950</v>
      </c>
      <c r="F532" s="2" t="s">
        <v>11951</v>
      </c>
      <c r="G532" s="2" t="s">
        <v>11849</v>
      </c>
      <c r="H532" s="2">
        <v>555.0</v>
      </c>
      <c r="I532" s="2" t="s">
        <v>919</v>
      </c>
      <c r="K532" s="2" t="s">
        <v>11594</v>
      </c>
      <c r="L532" s="2" t="s">
        <v>11599</v>
      </c>
      <c r="M532" s="2" t="s">
        <v>11952</v>
      </c>
    </row>
    <row r="533">
      <c r="A533" s="2">
        <v>531.0</v>
      </c>
      <c r="B533" s="2" t="s">
        <v>920</v>
      </c>
      <c r="C533" s="2" t="s">
        <v>2068</v>
      </c>
      <c r="D533" s="2" t="s">
        <v>11949</v>
      </c>
      <c r="E533" s="2" t="s">
        <v>11950</v>
      </c>
      <c r="F533" s="2" t="s">
        <v>11953</v>
      </c>
      <c r="G533" s="2" t="s">
        <v>11407</v>
      </c>
      <c r="H533" s="2">
        <v>493.0</v>
      </c>
      <c r="I533" s="2" t="s">
        <v>11407</v>
      </c>
      <c r="K533" s="2" t="s">
        <v>11594</v>
      </c>
      <c r="L533" s="2" t="s">
        <v>11599</v>
      </c>
      <c r="M533" s="2" t="s">
        <v>11954</v>
      </c>
    </row>
    <row r="534">
      <c r="A534" s="2">
        <v>532.0</v>
      </c>
      <c r="B534" s="2" t="s">
        <v>920</v>
      </c>
      <c r="C534" s="2" t="s">
        <v>2068</v>
      </c>
      <c r="D534" s="2" t="s">
        <v>11949</v>
      </c>
      <c r="E534" s="2" t="s">
        <v>11950</v>
      </c>
      <c r="F534" s="2" t="s">
        <v>11953</v>
      </c>
      <c r="G534" s="2" t="s">
        <v>11849</v>
      </c>
      <c r="H534" s="2">
        <v>561.0</v>
      </c>
      <c r="I534" s="2" t="s">
        <v>919</v>
      </c>
      <c r="K534" s="2" t="s">
        <v>11594</v>
      </c>
      <c r="L534" s="2" t="s">
        <v>11599</v>
      </c>
      <c r="M534" s="2" t="s">
        <v>11954</v>
      </c>
    </row>
    <row r="535">
      <c r="A535" s="2">
        <v>533.0</v>
      </c>
      <c r="B535" s="2" t="s">
        <v>920</v>
      </c>
      <c r="C535" s="2" t="s">
        <v>2068</v>
      </c>
      <c r="D535" s="2" t="s">
        <v>11949</v>
      </c>
      <c r="E535" s="2" t="s">
        <v>11950</v>
      </c>
      <c r="F535" s="2" t="s">
        <v>11955</v>
      </c>
      <c r="G535" s="2" t="s">
        <v>11849</v>
      </c>
      <c r="H535" s="2">
        <v>362.0</v>
      </c>
      <c r="I535" s="2" t="s">
        <v>3272</v>
      </c>
      <c r="K535" s="2" t="s">
        <v>11594</v>
      </c>
      <c r="L535" s="2" t="s">
        <v>11599</v>
      </c>
      <c r="M535" s="2" t="s">
        <v>11952</v>
      </c>
    </row>
    <row r="536">
      <c r="A536" s="2">
        <v>534.0</v>
      </c>
      <c r="B536" s="2" t="s">
        <v>920</v>
      </c>
      <c r="C536" s="2" t="s">
        <v>2068</v>
      </c>
      <c r="D536" s="2" t="s">
        <v>11949</v>
      </c>
      <c r="E536" s="2" t="s">
        <v>11950</v>
      </c>
      <c r="F536" s="2" t="s">
        <v>11955</v>
      </c>
      <c r="G536" s="2" t="s">
        <v>11849</v>
      </c>
      <c r="H536" s="2">
        <v>555.0</v>
      </c>
      <c r="I536" s="2" t="s">
        <v>919</v>
      </c>
      <c r="K536" s="2" t="s">
        <v>11594</v>
      </c>
      <c r="L536" s="2" t="s">
        <v>11599</v>
      </c>
      <c r="M536" s="2" t="s">
        <v>11952</v>
      </c>
    </row>
    <row r="537">
      <c r="A537" s="2">
        <v>535.0</v>
      </c>
      <c r="B537" s="2" t="s">
        <v>920</v>
      </c>
      <c r="C537" s="2" t="s">
        <v>2068</v>
      </c>
      <c r="D537" s="2" t="s">
        <v>11949</v>
      </c>
      <c r="E537" s="2" t="s">
        <v>11950</v>
      </c>
      <c r="F537" s="2" t="s">
        <v>11956</v>
      </c>
      <c r="G537" s="2" t="s">
        <v>11849</v>
      </c>
      <c r="H537" s="2">
        <v>365.0</v>
      </c>
      <c r="K537" s="2" t="s">
        <v>11594</v>
      </c>
      <c r="L537" s="2" t="s">
        <v>11599</v>
      </c>
      <c r="M537" s="2" t="s">
        <v>11957</v>
      </c>
    </row>
    <row r="538">
      <c r="A538" s="2">
        <v>536.0</v>
      </c>
      <c r="B538" s="2" t="s">
        <v>920</v>
      </c>
      <c r="C538" s="2" t="s">
        <v>2068</v>
      </c>
      <c r="D538" s="2" t="s">
        <v>11949</v>
      </c>
      <c r="E538" s="2" t="s">
        <v>11950</v>
      </c>
      <c r="F538" s="2" t="s">
        <v>11956</v>
      </c>
      <c r="G538" s="2" t="s">
        <v>11407</v>
      </c>
      <c r="H538" s="2">
        <v>505.0</v>
      </c>
      <c r="K538" s="2" t="s">
        <v>11594</v>
      </c>
      <c r="L538" s="2" t="s">
        <v>11599</v>
      </c>
      <c r="M538" s="2" t="s">
        <v>11957</v>
      </c>
    </row>
    <row r="539">
      <c r="A539" s="2">
        <v>537.0</v>
      </c>
      <c r="B539" s="2" t="s">
        <v>920</v>
      </c>
      <c r="C539" s="2" t="s">
        <v>2068</v>
      </c>
      <c r="D539" s="2" t="s">
        <v>11949</v>
      </c>
      <c r="E539" s="2" t="s">
        <v>11950</v>
      </c>
      <c r="F539" s="2" t="s">
        <v>11956</v>
      </c>
      <c r="G539" s="2" t="s">
        <v>11849</v>
      </c>
      <c r="H539" s="2">
        <v>565.0</v>
      </c>
      <c r="K539" s="2" t="s">
        <v>11594</v>
      </c>
      <c r="L539" s="2" t="s">
        <v>11599</v>
      </c>
      <c r="M539" s="2" t="s">
        <v>11957</v>
      </c>
    </row>
    <row r="540">
      <c r="A540" s="2">
        <v>538.0</v>
      </c>
      <c r="B540" s="2" t="s">
        <v>920</v>
      </c>
      <c r="C540" s="2" t="s">
        <v>2068</v>
      </c>
      <c r="D540" s="2" t="s">
        <v>11949</v>
      </c>
      <c r="E540" s="2" t="s">
        <v>11958</v>
      </c>
      <c r="F540" s="2" t="s">
        <v>11959</v>
      </c>
      <c r="G540" s="2" t="s">
        <v>11407</v>
      </c>
      <c r="H540" s="2">
        <v>508.0</v>
      </c>
      <c r="K540" s="2" t="s">
        <v>11594</v>
      </c>
      <c r="L540" s="2" t="s">
        <v>11599</v>
      </c>
      <c r="M540" s="2" t="s">
        <v>11960</v>
      </c>
    </row>
    <row r="541">
      <c r="A541" s="2">
        <v>539.0</v>
      </c>
      <c r="B541" s="2" t="s">
        <v>920</v>
      </c>
      <c r="C541" s="2" t="s">
        <v>2068</v>
      </c>
      <c r="D541" s="2" t="s">
        <v>11949</v>
      </c>
      <c r="E541" s="2" t="s">
        <v>11958</v>
      </c>
      <c r="F541" s="2" t="s">
        <v>11959</v>
      </c>
      <c r="G541" s="2" t="s">
        <v>11849</v>
      </c>
      <c r="H541" s="2">
        <v>509.0</v>
      </c>
      <c r="K541" s="2" t="s">
        <v>11594</v>
      </c>
      <c r="L541" s="2" t="s">
        <v>11599</v>
      </c>
      <c r="M541" s="2" t="s">
        <v>11960</v>
      </c>
    </row>
    <row r="542">
      <c r="A542" s="2">
        <v>540.0</v>
      </c>
      <c r="B542" s="2" t="s">
        <v>920</v>
      </c>
      <c r="C542" s="2" t="s">
        <v>2068</v>
      </c>
      <c r="D542" s="2" t="s">
        <v>11949</v>
      </c>
      <c r="E542" s="2" t="s">
        <v>11958</v>
      </c>
      <c r="F542" s="2" t="s">
        <v>11959</v>
      </c>
      <c r="G542" s="2" t="s">
        <v>11849</v>
      </c>
      <c r="H542" s="2">
        <v>551.0</v>
      </c>
      <c r="K542" s="2" t="s">
        <v>11594</v>
      </c>
      <c r="L542" s="2" t="s">
        <v>11599</v>
      </c>
      <c r="M542" s="2" t="s">
        <v>11960</v>
      </c>
    </row>
    <row r="543">
      <c r="A543" s="2">
        <v>541.0</v>
      </c>
      <c r="B543" s="2" t="s">
        <v>920</v>
      </c>
      <c r="C543" s="2" t="s">
        <v>2068</v>
      </c>
      <c r="D543" s="2" t="s">
        <v>11949</v>
      </c>
      <c r="E543" s="2" t="s">
        <v>11958</v>
      </c>
      <c r="F543" s="2" t="s">
        <v>11961</v>
      </c>
      <c r="G543" s="2" t="s">
        <v>11849</v>
      </c>
      <c r="H543" s="2">
        <v>424.0</v>
      </c>
      <c r="I543" s="2" t="s">
        <v>3272</v>
      </c>
      <c r="K543" s="2" t="s">
        <v>11594</v>
      </c>
      <c r="L543" s="2" t="s">
        <v>11594</v>
      </c>
      <c r="M543" s="2" t="s">
        <v>11960</v>
      </c>
    </row>
    <row r="544">
      <c r="A544" s="2">
        <v>542.0</v>
      </c>
      <c r="B544" s="2" t="s">
        <v>920</v>
      </c>
      <c r="C544" s="2" t="s">
        <v>2068</v>
      </c>
      <c r="D544" s="2" t="s">
        <v>11949</v>
      </c>
      <c r="E544" s="2" t="s">
        <v>11958</v>
      </c>
      <c r="F544" s="2" t="s">
        <v>11961</v>
      </c>
      <c r="G544" s="2" t="s">
        <v>11849</v>
      </c>
      <c r="H544" s="2">
        <v>502.0</v>
      </c>
      <c r="I544" s="2" t="s">
        <v>919</v>
      </c>
      <c r="K544" s="2" t="s">
        <v>11594</v>
      </c>
      <c r="L544" s="2" t="s">
        <v>11594</v>
      </c>
      <c r="M544" s="2" t="s">
        <v>11960</v>
      </c>
    </row>
    <row r="545">
      <c r="A545" s="2">
        <v>543.0</v>
      </c>
      <c r="B545" s="2" t="s">
        <v>920</v>
      </c>
      <c r="C545" s="2" t="s">
        <v>2068</v>
      </c>
      <c r="D545" s="2" t="s">
        <v>11949</v>
      </c>
      <c r="E545" s="2" t="s">
        <v>11958</v>
      </c>
      <c r="F545" s="2" t="s">
        <v>11961</v>
      </c>
      <c r="G545" s="2" t="s">
        <v>11849</v>
      </c>
      <c r="H545" s="2">
        <v>505.0</v>
      </c>
      <c r="I545" s="2" t="s">
        <v>11407</v>
      </c>
      <c r="K545" s="2" t="s">
        <v>11594</v>
      </c>
      <c r="L545" s="2" t="s">
        <v>11594</v>
      </c>
      <c r="M545" s="2" t="s">
        <v>11960</v>
      </c>
    </row>
    <row r="546">
      <c r="A546" s="2">
        <v>544.0</v>
      </c>
      <c r="B546" s="2" t="s">
        <v>920</v>
      </c>
      <c r="C546" s="2" t="s">
        <v>2068</v>
      </c>
      <c r="D546" s="2" t="s">
        <v>11949</v>
      </c>
      <c r="E546" s="2" t="s">
        <v>11958</v>
      </c>
      <c r="F546" s="2" t="s">
        <v>11961</v>
      </c>
      <c r="G546" s="2" t="s">
        <v>11849</v>
      </c>
      <c r="H546" s="2">
        <v>538.0</v>
      </c>
      <c r="I546" s="2" t="s">
        <v>919</v>
      </c>
      <c r="K546" s="2" t="s">
        <v>11594</v>
      </c>
      <c r="L546" s="2" t="s">
        <v>11594</v>
      </c>
      <c r="M546" s="2" t="s">
        <v>11960</v>
      </c>
    </row>
    <row r="547">
      <c r="A547" s="2">
        <v>545.0</v>
      </c>
      <c r="B547" s="2" t="s">
        <v>920</v>
      </c>
      <c r="C547" s="2" t="s">
        <v>2068</v>
      </c>
      <c r="D547" s="2" t="s">
        <v>11962</v>
      </c>
      <c r="E547" s="2" t="s">
        <v>11963</v>
      </c>
      <c r="F547" s="2" t="s">
        <v>11964</v>
      </c>
      <c r="G547" s="2" t="s">
        <v>11849</v>
      </c>
      <c r="H547" s="2">
        <v>428.0</v>
      </c>
      <c r="K547" s="2" t="s">
        <v>11594</v>
      </c>
      <c r="L547" s="2" t="s">
        <v>11594</v>
      </c>
      <c r="M547" s="2" t="s">
        <v>11965</v>
      </c>
    </row>
    <row r="548">
      <c r="A548" s="2">
        <v>546.0</v>
      </c>
      <c r="B548" s="2" t="s">
        <v>920</v>
      </c>
      <c r="C548" s="2" t="s">
        <v>2068</v>
      </c>
      <c r="D548" s="2" t="s">
        <v>11962</v>
      </c>
      <c r="E548" s="2" t="s">
        <v>11963</v>
      </c>
      <c r="F548" s="2" t="s">
        <v>11964</v>
      </c>
      <c r="G548" s="2" t="s">
        <v>11849</v>
      </c>
      <c r="H548" s="2">
        <v>539.0</v>
      </c>
      <c r="K548" s="2" t="s">
        <v>11594</v>
      </c>
      <c r="L548" s="2" t="s">
        <v>11594</v>
      </c>
      <c r="M548" s="2" t="s">
        <v>11965</v>
      </c>
    </row>
    <row r="549">
      <c r="A549" s="2">
        <v>547.0</v>
      </c>
      <c r="B549" s="2" t="s">
        <v>920</v>
      </c>
      <c r="C549" s="2" t="s">
        <v>2068</v>
      </c>
      <c r="D549" s="2" t="s">
        <v>11966</v>
      </c>
      <c r="E549" s="2" t="s">
        <v>11967</v>
      </c>
      <c r="F549" s="2" t="s">
        <v>11968</v>
      </c>
      <c r="G549" s="2" t="s">
        <v>11407</v>
      </c>
      <c r="H549" s="2">
        <v>500.0</v>
      </c>
      <c r="I549" s="2" t="s">
        <v>11407</v>
      </c>
      <c r="K549" s="2" t="s">
        <v>11594</v>
      </c>
      <c r="L549" s="2" t="s">
        <v>11599</v>
      </c>
      <c r="M549" s="2" t="s">
        <v>11969</v>
      </c>
    </row>
    <row r="550">
      <c r="A550" s="2">
        <v>548.0</v>
      </c>
      <c r="B550" s="2" t="s">
        <v>920</v>
      </c>
      <c r="C550" s="2" t="s">
        <v>2068</v>
      </c>
      <c r="D550" s="2" t="s">
        <v>11966</v>
      </c>
      <c r="E550" s="2" t="s">
        <v>11967</v>
      </c>
      <c r="F550" s="2" t="s">
        <v>11968</v>
      </c>
      <c r="G550" s="2" t="s">
        <v>11849</v>
      </c>
      <c r="H550" s="2">
        <v>543.0</v>
      </c>
      <c r="I550" s="2" t="s">
        <v>919</v>
      </c>
      <c r="K550" s="2" t="s">
        <v>11594</v>
      </c>
      <c r="L550" s="2" t="s">
        <v>11599</v>
      </c>
      <c r="M550" s="2" t="s">
        <v>11969</v>
      </c>
    </row>
    <row r="551">
      <c r="A551" s="2">
        <v>549.0</v>
      </c>
      <c r="B551" s="2" t="s">
        <v>920</v>
      </c>
      <c r="C551" s="2" t="s">
        <v>2068</v>
      </c>
      <c r="D551" s="2" t="s">
        <v>11966</v>
      </c>
      <c r="E551" s="2" t="s">
        <v>11970</v>
      </c>
      <c r="F551" s="2" t="s">
        <v>11971</v>
      </c>
      <c r="H551" s="2">
        <v>423.0</v>
      </c>
      <c r="K551" s="2" t="s">
        <v>11599</v>
      </c>
      <c r="L551" s="2" t="s">
        <v>11594</v>
      </c>
      <c r="M551" s="2" t="s">
        <v>11972</v>
      </c>
    </row>
    <row r="552">
      <c r="A552" s="2">
        <v>550.0</v>
      </c>
      <c r="B552" s="2" t="s">
        <v>920</v>
      </c>
      <c r="C552" s="2" t="s">
        <v>2068</v>
      </c>
      <c r="D552" s="2" t="s">
        <v>11966</v>
      </c>
      <c r="E552" s="2" t="s">
        <v>11970</v>
      </c>
      <c r="F552" s="2" t="s">
        <v>11971</v>
      </c>
      <c r="H552" s="2">
        <v>548.0</v>
      </c>
      <c r="K552" s="2" t="s">
        <v>11599</v>
      </c>
      <c r="L552" s="2" t="s">
        <v>11594</v>
      </c>
      <c r="M552" s="2" t="s">
        <v>11972</v>
      </c>
    </row>
    <row r="553">
      <c r="A553" s="2">
        <v>551.0</v>
      </c>
      <c r="B553" s="2" t="s">
        <v>920</v>
      </c>
      <c r="C553" s="2" t="s">
        <v>2068</v>
      </c>
      <c r="D553" s="2" t="s">
        <v>11966</v>
      </c>
      <c r="E553" s="2" t="s">
        <v>11970</v>
      </c>
      <c r="F553" s="2" t="s">
        <v>11971</v>
      </c>
      <c r="H553" s="2">
        <v>564.0</v>
      </c>
      <c r="K553" s="2" t="s">
        <v>11599</v>
      </c>
      <c r="L553" s="2" t="s">
        <v>11594</v>
      </c>
      <c r="M553" s="2" t="s">
        <v>11972</v>
      </c>
    </row>
    <row r="554">
      <c r="A554" s="2">
        <v>552.0</v>
      </c>
      <c r="B554" s="2" t="s">
        <v>920</v>
      </c>
      <c r="C554" s="2" t="s">
        <v>2068</v>
      </c>
      <c r="D554" s="2" t="s">
        <v>11966</v>
      </c>
      <c r="E554" s="2" t="s">
        <v>11970</v>
      </c>
      <c r="F554" s="2" t="s">
        <v>11973</v>
      </c>
      <c r="H554" s="2">
        <v>426.0</v>
      </c>
      <c r="I554" s="2" t="s">
        <v>11849</v>
      </c>
      <c r="K554" s="2" t="s">
        <v>11599</v>
      </c>
      <c r="L554" s="2" t="s">
        <v>11594</v>
      </c>
      <c r="M554" s="2" t="s">
        <v>11974</v>
      </c>
    </row>
    <row r="555">
      <c r="A555" s="2">
        <v>553.0</v>
      </c>
      <c r="B555" s="2" t="s">
        <v>920</v>
      </c>
      <c r="C555" s="2" t="s">
        <v>2068</v>
      </c>
      <c r="D555" s="2" t="s">
        <v>11966</v>
      </c>
      <c r="E555" s="2" t="s">
        <v>11970</v>
      </c>
      <c r="F555" s="2" t="s">
        <v>11973</v>
      </c>
      <c r="H555" s="2">
        <v>537.0</v>
      </c>
      <c r="I555" s="2" t="s">
        <v>11849</v>
      </c>
      <c r="K555" s="2" t="s">
        <v>11599</v>
      </c>
      <c r="L555" s="2" t="s">
        <v>11594</v>
      </c>
      <c r="M555" s="2" t="s">
        <v>11974</v>
      </c>
    </row>
    <row r="556">
      <c r="A556" s="2">
        <v>554.0</v>
      </c>
      <c r="B556" s="2" t="s">
        <v>920</v>
      </c>
      <c r="C556" s="2" t="s">
        <v>2068</v>
      </c>
      <c r="D556" s="2" t="s">
        <v>11966</v>
      </c>
      <c r="E556" s="2" t="s">
        <v>11970</v>
      </c>
      <c r="F556" s="2" t="s">
        <v>11973</v>
      </c>
      <c r="H556" s="2">
        <v>563.0</v>
      </c>
      <c r="I556" s="2" t="s">
        <v>11849</v>
      </c>
      <c r="K556" s="2" t="s">
        <v>11599</v>
      </c>
      <c r="L556" s="2" t="s">
        <v>11594</v>
      </c>
      <c r="M556" s="2" t="s">
        <v>11974</v>
      </c>
    </row>
    <row r="557">
      <c r="A557" s="2">
        <v>555.0</v>
      </c>
      <c r="B557" s="2" t="s">
        <v>920</v>
      </c>
      <c r="C557" s="2" t="s">
        <v>2068</v>
      </c>
      <c r="D557" s="2" t="s">
        <v>11966</v>
      </c>
      <c r="E557" s="2" t="s">
        <v>11970</v>
      </c>
      <c r="F557" s="2" t="s">
        <v>11975</v>
      </c>
      <c r="H557" s="2">
        <v>430.0</v>
      </c>
      <c r="I557" s="2" t="s">
        <v>11849</v>
      </c>
      <c r="K557" s="2" t="s">
        <v>11599</v>
      </c>
      <c r="L557" s="2" t="s">
        <v>11594</v>
      </c>
      <c r="M557" s="2" t="s">
        <v>11974</v>
      </c>
    </row>
    <row r="558">
      <c r="A558" s="2">
        <v>556.0</v>
      </c>
      <c r="B558" s="2" t="s">
        <v>920</v>
      </c>
      <c r="C558" s="2" t="s">
        <v>2068</v>
      </c>
      <c r="D558" s="2" t="s">
        <v>11966</v>
      </c>
      <c r="E558" s="2" t="s">
        <v>11970</v>
      </c>
      <c r="F558" s="2" t="s">
        <v>11975</v>
      </c>
      <c r="H558" s="2">
        <v>548.0</v>
      </c>
      <c r="I558" s="2" t="s">
        <v>11849</v>
      </c>
      <c r="K558" s="2" t="s">
        <v>11599</v>
      </c>
      <c r="L558" s="2" t="s">
        <v>11594</v>
      </c>
      <c r="M558" s="2" t="s">
        <v>11974</v>
      </c>
    </row>
    <row r="559">
      <c r="A559" s="2">
        <v>557.0</v>
      </c>
      <c r="B559" s="2" t="s">
        <v>920</v>
      </c>
      <c r="C559" s="2" t="s">
        <v>2068</v>
      </c>
      <c r="D559" s="2" t="s">
        <v>11966</v>
      </c>
      <c r="E559" s="2" t="s">
        <v>11970</v>
      </c>
      <c r="F559" s="2" t="s">
        <v>11975</v>
      </c>
      <c r="H559" s="2">
        <v>561.0</v>
      </c>
      <c r="I559" s="2" t="s">
        <v>11849</v>
      </c>
      <c r="K559" s="2" t="s">
        <v>11599</v>
      </c>
      <c r="L559" s="2" t="s">
        <v>11594</v>
      </c>
      <c r="M559" s="2" t="s">
        <v>11974</v>
      </c>
    </row>
    <row r="560">
      <c r="A560" s="2">
        <v>558.0</v>
      </c>
      <c r="B560" s="2" t="s">
        <v>920</v>
      </c>
      <c r="C560" s="2" t="s">
        <v>2068</v>
      </c>
      <c r="D560" s="2" t="s">
        <v>11966</v>
      </c>
      <c r="E560" s="2" t="s">
        <v>11970</v>
      </c>
      <c r="F560" s="2" t="s">
        <v>11976</v>
      </c>
      <c r="H560" s="2">
        <v>428.0</v>
      </c>
      <c r="I560" s="2" t="s">
        <v>11849</v>
      </c>
      <c r="K560" s="2" t="s">
        <v>11599</v>
      </c>
      <c r="L560" s="2" t="s">
        <v>11594</v>
      </c>
      <c r="M560" s="2" t="s">
        <v>11974</v>
      </c>
    </row>
    <row r="561">
      <c r="A561" s="2">
        <v>559.0</v>
      </c>
      <c r="B561" s="2" t="s">
        <v>920</v>
      </c>
      <c r="C561" s="2" t="s">
        <v>2068</v>
      </c>
      <c r="D561" s="2" t="s">
        <v>11966</v>
      </c>
      <c r="E561" s="2" t="s">
        <v>11970</v>
      </c>
      <c r="F561" s="2" t="s">
        <v>11976</v>
      </c>
      <c r="H561" s="2">
        <v>550.0</v>
      </c>
      <c r="I561" s="2" t="s">
        <v>11849</v>
      </c>
      <c r="K561" s="2" t="s">
        <v>11599</v>
      </c>
      <c r="L561" s="2" t="s">
        <v>11594</v>
      </c>
      <c r="M561" s="2" t="s">
        <v>11974</v>
      </c>
    </row>
    <row r="562">
      <c r="A562" s="2">
        <v>560.0</v>
      </c>
      <c r="B562" s="2" t="s">
        <v>920</v>
      </c>
      <c r="C562" s="2" t="s">
        <v>2068</v>
      </c>
      <c r="D562" s="2" t="s">
        <v>11966</v>
      </c>
      <c r="E562" s="2" t="s">
        <v>11970</v>
      </c>
      <c r="F562" s="2" t="s">
        <v>11977</v>
      </c>
      <c r="H562" s="2">
        <v>440.0</v>
      </c>
      <c r="I562" s="2" t="s">
        <v>11849</v>
      </c>
      <c r="K562" s="2" t="s">
        <v>11599</v>
      </c>
      <c r="L562" s="2" t="s">
        <v>11594</v>
      </c>
      <c r="M562" s="2" t="s">
        <v>11974</v>
      </c>
    </row>
    <row r="563">
      <c r="A563" s="2">
        <v>561.0</v>
      </c>
      <c r="B563" s="2" t="s">
        <v>920</v>
      </c>
      <c r="C563" s="2" t="s">
        <v>2068</v>
      </c>
      <c r="D563" s="2" t="s">
        <v>11966</v>
      </c>
      <c r="E563" s="2" t="s">
        <v>11970</v>
      </c>
      <c r="F563" s="2" t="s">
        <v>11977</v>
      </c>
      <c r="H563" s="2">
        <v>540.0</v>
      </c>
      <c r="I563" s="2" t="s">
        <v>11849</v>
      </c>
      <c r="K563" s="2" t="s">
        <v>11599</v>
      </c>
      <c r="L563" s="2" t="s">
        <v>11594</v>
      </c>
      <c r="M563" s="2" t="s">
        <v>11974</v>
      </c>
    </row>
    <row r="564">
      <c r="A564" s="2">
        <v>562.0</v>
      </c>
      <c r="B564" s="2" t="s">
        <v>920</v>
      </c>
      <c r="C564" s="2" t="s">
        <v>2068</v>
      </c>
      <c r="D564" s="2" t="s">
        <v>11966</v>
      </c>
      <c r="E564" s="2" t="s">
        <v>11970</v>
      </c>
      <c r="F564" s="2" t="s">
        <v>11977</v>
      </c>
      <c r="H564" s="2">
        <v>590.0</v>
      </c>
      <c r="I564" s="2" t="s">
        <v>11849</v>
      </c>
      <c r="K564" s="2" t="s">
        <v>11599</v>
      </c>
      <c r="L564" s="2" t="s">
        <v>11594</v>
      </c>
      <c r="M564" s="2" t="s">
        <v>11974</v>
      </c>
    </row>
    <row r="565">
      <c r="A565" s="2">
        <v>563.0</v>
      </c>
      <c r="B565" s="2" t="s">
        <v>920</v>
      </c>
      <c r="C565" s="2" t="s">
        <v>2068</v>
      </c>
      <c r="D565" s="2" t="s">
        <v>11966</v>
      </c>
      <c r="E565" s="2" t="s">
        <v>11970</v>
      </c>
      <c r="F565" s="2" t="s">
        <v>11978</v>
      </c>
      <c r="H565" s="2">
        <v>428.0</v>
      </c>
      <c r="I565" s="2" t="s">
        <v>11849</v>
      </c>
      <c r="K565" s="2" t="s">
        <v>11599</v>
      </c>
      <c r="L565" s="2" t="s">
        <v>11594</v>
      </c>
      <c r="M565" s="2" t="s">
        <v>11974</v>
      </c>
    </row>
    <row r="566">
      <c r="A566" s="2">
        <v>564.0</v>
      </c>
      <c r="B566" s="2" t="s">
        <v>920</v>
      </c>
      <c r="C566" s="2" t="s">
        <v>2068</v>
      </c>
      <c r="D566" s="2" t="s">
        <v>11966</v>
      </c>
      <c r="E566" s="2" t="s">
        <v>11970</v>
      </c>
      <c r="F566" s="2" t="s">
        <v>11978</v>
      </c>
      <c r="H566" s="2">
        <v>546.0</v>
      </c>
      <c r="I566" s="2" t="s">
        <v>11849</v>
      </c>
      <c r="K566" s="2" t="s">
        <v>11599</v>
      </c>
      <c r="L566" s="2" t="s">
        <v>11594</v>
      </c>
      <c r="M566" s="2" t="s">
        <v>11974</v>
      </c>
    </row>
    <row r="567">
      <c r="A567" s="2">
        <v>565.0</v>
      </c>
      <c r="B567" s="2" t="s">
        <v>920</v>
      </c>
      <c r="C567" s="2" t="s">
        <v>2068</v>
      </c>
      <c r="D567" s="2" t="s">
        <v>11966</v>
      </c>
      <c r="E567" s="2" t="s">
        <v>11970</v>
      </c>
      <c r="F567" s="2" t="s">
        <v>11978</v>
      </c>
      <c r="H567" s="2">
        <v>555.0</v>
      </c>
      <c r="I567" s="2" t="s">
        <v>11849</v>
      </c>
      <c r="K567" s="2" t="s">
        <v>11599</v>
      </c>
      <c r="L567" s="2" t="s">
        <v>11594</v>
      </c>
      <c r="M567" s="2" t="s">
        <v>11974</v>
      </c>
    </row>
    <row r="568">
      <c r="A568" s="2">
        <v>566.0</v>
      </c>
      <c r="B568" s="2" t="s">
        <v>920</v>
      </c>
      <c r="C568" s="2" t="s">
        <v>2068</v>
      </c>
      <c r="D568" s="2" t="s">
        <v>11966</v>
      </c>
      <c r="E568" s="2" t="s">
        <v>11970</v>
      </c>
      <c r="F568" s="2" t="s">
        <v>11979</v>
      </c>
      <c r="H568" s="2">
        <v>434.0</v>
      </c>
      <c r="K568" s="2" t="s">
        <v>11599</v>
      </c>
      <c r="L568" s="2" t="s">
        <v>11594</v>
      </c>
      <c r="M568" s="2" t="s">
        <v>11980</v>
      </c>
    </row>
    <row r="569">
      <c r="A569" s="2">
        <v>567.0</v>
      </c>
      <c r="B569" s="2" t="s">
        <v>920</v>
      </c>
      <c r="C569" s="2" t="s">
        <v>2068</v>
      </c>
      <c r="D569" s="2" t="s">
        <v>11966</v>
      </c>
      <c r="E569" s="2" t="s">
        <v>11970</v>
      </c>
      <c r="F569" s="2" t="s">
        <v>11979</v>
      </c>
      <c r="H569" s="2">
        <v>550.0</v>
      </c>
      <c r="K569" s="2" t="s">
        <v>11599</v>
      </c>
      <c r="L569" s="2" t="s">
        <v>11594</v>
      </c>
      <c r="M569" s="2" t="s">
        <v>11980</v>
      </c>
    </row>
    <row r="570">
      <c r="A570" s="2">
        <v>568.0</v>
      </c>
      <c r="B570" s="2" t="s">
        <v>920</v>
      </c>
      <c r="C570" s="2" t="s">
        <v>2068</v>
      </c>
      <c r="D570" s="2" t="s">
        <v>11966</v>
      </c>
      <c r="E570" s="2" t="s">
        <v>11970</v>
      </c>
      <c r="F570" s="2" t="s">
        <v>11979</v>
      </c>
      <c r="H570" s="2">
        <v>558.0</v>
      </c>
      <c r="K570" s="2" t="s">
        <v>11599</v>
      </c>
      <c r="L570" s="2" t="s">
        <v>11594</v>
      </c>
      <c r="M570" s="2" t="s">
        <v>11980</v>
      </c>
    </row>
    <row r="571">
      <c r="A571" s="2">
        <v>569.0</v>
      </c>
      <c r="B571" s="2" t="s">
        <v>920</v>
      </c>
      <c r="C571" s="2" t="s">
        <v>2068</v>
      </c>
      <c r="D571" s="2" t="s">
        <v>11966</v>
      </c>
      <c r="E571" s="2" t="s">
        <v>11981</v>
      </c>
      <c r="F571" s="2" t="s">
        <v>11982</v>
      </c>
      <c r="H571" s="2">
        <v>432.0</v>
      </c>
      <c r="K571" s="2" t="s">
        <v>11599</v>
      </c>
      <c r="L571" s="2" t="s">
        <v>11594</v>
      </c>
      <c r="M571" s="2" t="s">
        <v>11983</v>
      </c>
    </row>
    <row r="572">
      <c r="A572" s="2">
        <v>570.0</v>
      </c>
      <c r="B572" s="2" t="s">
        <v>920</v>
      </c>
      <c r="C572" s="2" t="s">
        <v>2068</v>
      </c>
      <c r="D572" s="2" t="s">
        <v>11966</v>
      </c>
      <c r="E572" s="2" t="s">
        <v>11981</v>
      </c>
      <c r="F572" s="2" t="s">
        <v>11982</v>
      </c>
      <c r="H572" s="2">
        <v>533.0</v>
      </c>
      <c r="K572" s="2" t="s">
        <v>11599</v>
      </c>
      <c r="L572" s="2" t="s">
        <v>11594</v>
      </c>
      <c r="M572" s="2" t="s">
        <v>11983</v>
      </c>
    </row>
    <row r="573">
      <c r="A573" s="2">
        <v>571.0</v>
      </c>
      <c r="B573" s="2" t="s">
        <v>920</v>
      </c>
      <c r="C573" s="2" t="s">
        <v>2068</v>
      </c>
      <c r="D573" s="2" t="s">
        <v>11966</v>
      </c>
      <c r="E573" s="2" t="s">
        <v>11981</v>
      </c>
      <c r="F573" s="2" t="s">
        <v>11982</v>
      </c>
      <c r="H573" s="2">
        <v>565.0</v>
      </c>
      <c r="K573" s="2" t="s">
        <v>11599</v>
      </c>
      <c r="L573" s="2" t="s">
        <v>11594</v>
      </c>
      <c r="M573" s="2" t="s">
        <v>11983</v>
      </c>
    </row>
    <row r="574">
      <c r="A574" s="2">
        <v>572.0</v>
      </c>
      <c r="B574" s="2" t="s">
        <v>920</v>
      </c>
      <c r="C574" s="2" t="s">
        <v>2068</v>
      </c>
      <c r="D574" s="2" t="s">
        <v>11966</v>
      </c>
      <c r="E574" s="2" t="s">
        <v>11981</v>
      </c>
      <c r="F574" s="2" t="s">
        <v>11984</v>
      </c>
      <c r="H574" s="2">
        <v>432.0</v>
      </c>
      <c r="K574" s="2" t="s">
        <v>11599</v>
      </c>
      <c r="L574" s="2" t="s">
        <v>11594</v>
      </c>
      <c r="M574" s="2" t="s">
        <v>11983</v>
      </c>
    </row>
    <row r="575">
      <c r="A575" s="2">
        <v>573.0</v>
      </c>
      <c r="B575" s="2" t="s">
        <v>920</v>
      </c>
      <c r="C575" s="2" t="s">
        <v>2068</v>
      </c>
      <c r="D575" s="2" t="s">
        <v>11966</v>
      </c>
      <c r="E575" s="2" t="s">
        <v>11981</v>
      </c>
      <c r="F575" s="2" t="s">
        <v>11984</v>
      </c>
      <c r="H575" s="2">
        <v>531.0</v>
      </c>
      <c r="K575" s="2" t="s">
        <v>11599</v>
      </c>
      <c r="L575" s="2" t="s">
        <v>11594</v>
      </c>
      <c r="M575" s="2" t="s">
        <v>11983</v>
      </c>
    </row>
    <row r="576">
      <c r="A576" s="2">
        <v>574.0</v>
      </c>
      <c r="B576" s="2" t="s">
        <v>920</v>
      </c>
      <c r="C576" s="2" t="s">
        <v>2068</v>
      </c>
      <c r="D576" s="2" t="s">
        <v>11966</v>
      </c>
      <c r="E576" s="2" t="s">
        <v>11981</v>
      </c>
      <c r="F576" s="2" t="s">
        <v>11984</v>
      </c>
      <c r="H576" s="2">
        <v>566.0</v>
      </c>
      <c r="K576" s="2" t="s">
        <v>11599</v>
      </c>
      <c r="L576" s="2" t="s">
        <v>11594</v>
      </c>
      <c r="M576" s="2" t="s">
        <v>11983</v>
      </c>
    </row>
    <row r="577">
      <c r="A577" s="2">
        <v>575.0</v>
      </c>
      <c r="B577" s="2" t="s">
        <v>920</v>
      </c>
      <c r="C577" s="2" t="s">
        <v>2068</v>
      </c>
      <c r="D577" s="2" t="s">
        <v>11966</v>
      </c>
      <c r="E577" s="2" t="s">
        <v>11981</v>
      </c>
      <c r="F577" s="2" t="s">
        <v>11985</v>
      </c>
      <c r="H577" s="2">
        <v>424.0</v>
      </c>
      <c r="K577" s="2" t="s">
        <v>11599</v>
      </c>
      <c r="L577" s="2" t="s">
        <v>11594</v>
      </c>
      <c r="M577" s="2" t="s">
        <v>11983</v>
      </c>
    </row>
    <row r="578">
      <c r="A578" s="2">
        <v>576.0</v>
      </c>
      <c r="B578" s="2" t="s">
        <v>920</v>
      </c>
      <c r="C578" s="2" t="s">
        <v>2068</v>
      </c>
      <c r="D578" s="2" t="s">
        <v>11966</v>
      </c>
      <c r="E578" s="2" t="s">
        <v>11981</v>
      </c>
      <c r="F578" s="2" t="s">
        <v>11985</v>
      </c>
      <c r="H578" s="2">
        <v>534.0</v>
      </c>
      <c r="K578" s="2" t="s">
        <v>11599</v>
      </c>
      <c r="L578" s="2" t="s">
        <v>11594</v>
      </c>
      <c r="M578" s="2" t="s">
        <v>11983</v>
      </c>
    </row>
    <row r="579">
      <c r="A579" s="2">
        <v>577.0</v>
      </c>
      <c r="B579" s="2" t="s">
        <v>920</v>
      </c>
      <c r="C579" s="2" t="s">
        <v>2068</v>
      </c>
      <c r="D579" s="2" t="s">
        <v>11966</v>
      </c>
      <c r="E579" s="2" t="s">
        <v>11981</v>
      </c>
      <c r="F579" s="2" t="s">
        <v>11985</v>
      </c>
      <c r="H579" s="2">
        <v>563.0</v>
      </c>
      <c r="K579" s="2" t="s">
        <v>11599</v>
      </c>
      <c r="L579" s="2" t="s">
        <v>11594</v>
      </c>
      <c r="M579" s="2" t="s">
        <v>11983</v>
      </c>
    </row>
    <row r="580">
      <c r="A580" s="2">
        <v>578.0</v>
      </c>
      <c r="B580" s="2" t="s">
        <v>920</v>
      </c>
      <c r="C580" s="2" t="s">
        <v>2068</v>
      </c>
      <c r="D580" s="2" t="s">
        <v>11966</v>
      </c>
      <c r="E580" s="2" t="s">
        <v>11981</v>
      </c>
      <c r="F580" s="2" t="s">
        <v>11986</v>
      </c>
      <c r="H580" s="2">
        <v>434.0</v>
      </c>
      <c r="K580" s="2" t="s">
        <v>11599</v>
      </c>
      <c r="L580" s="2" t="s">
        <v>11594</v>
      </c>
      <c r="M580" s="2" t="s">
        <v>11983</v>
      </c>
    </row>
    <row r="581">
      <c r="A581" s="2">
        <v>579.0</v>
      </c>
      <c r="B581" s="2" t="s">
        <v>920</v>
      </c>
      <c r="C581" s="2" t="s">
        <v>2068</v>
      </c>
      <c r="D581" s="2" t="s">
        <v>11966</v>
      </c>
      <c r="E581" s="2" t="s">
        <v>11981</v>
      </c>
      <c r="F581" s="2" t="s">
        <v>11986</v>
      </c>
      <c r="H581" s="2">
        <v>535.0</v>
      </c>
      <c r="K581" s="2" t="s">
        <v>11599</v>
      </c>
      <c r="L581" s="2" t="s">
        <v>11594</v>
      </c>
      <c r="M581" s="2" t="s">
        <v>11983</v>
      </c>
    </row>
    <row r="582">
      <c r="A582" s="2">
        <v>580.0</v>
      </c>
      <c r="B582" s="2" t="s">
        <v>920</v>
      </c>
      <c r="C582" s="2" t="s">
        <v>2068</v>
      </c>
      <c r="D582" s="2" t="s">
        <v>11966</v>
      </c>
      <c r="E582" s="2" t="s">
        <v>11981</v>
      </c>
      <c r="F582" s="2" t="s">
        <v>11986</v>
      </c>
      <c r="H582" s="2">
        <v>566.0</v>
      </c>
      <c r="K582" s="2" t="s">
        <v>11599</v>
      </c>
      <c r="L582" s="2" t="s">
        <v>11594</v>
      </c>
      <c r="M582" s="2" t="s">
        <v>11983</v>
      </c>
    </row>
    <row r="583">
      <c r="A583" s="2">
        <v>581.0</v>
      </c>
      <c r="B583" s="2" t="s">
        <v>920</v>
      </c>
      <c r="C583" s="2" t="s">
        <v>2068</v>
      </c>
      <c r="D583" s="2" t="s">
        <v>11966</v>
      </c>
      <c r="E583" s="2" t="s">
        <v>11981</v>
      </c>
      <c r="F583" s="2" t="s">
        <v>11987</v>
      </c>
      <c r="H583" s="2">
        <v>432.0</v>
      </c>
      <c r="K583" s="2" t="s">
        <v>11599</v>
      </c>
      <c r="L583" s="2" t="s">
        <v>11594</v>
      </c>
      <c r="M583" s="2" t="s">
        <v>11983</v>
      </c>
    </row>
    <row r="584">
      <c r="A584" s="2">
        <v>582.0</v>
      </c>
      <c r="B584" s="2" t="s">
        <v>920</v>
      </c>
      <c r="C584" s="2" t="s">
        <v>2068</v>
      </c>
      <c r="D584" s="2" t="s">
        <v>11966</v>
      </c>
      <c r="E584" s="2" t="s">
        <v>11981</v>
      </c>
      <c r="F584" s="2" t="s">
        <v>11987</v>
      </c>
      <c r="H584" s="2">
        <v>533.0</v>
      </c>
      <c r="K584" s="2" t="s">
        <v>11599</v>
      </c>
      <c r="L584" s="2" t="s">
        <v>11594</v>
      </c>
      <c r="M584" s="2" t="s">
        <v>11983</v>
      </c>
    </row>
    <row r="585">
      <c r="A585" s="2">
        <v>583.0</v>
      </c>
      <c r="B585" s="2" t="s">
        <v>920</v>
      </c>
      <c r="C585" s="2" t="s">
        <v>2068</v>
      </c>
      <c r="D585" s="2" t="s">
        <v>11966</v>
      </c>
      <c r="E585" s="2" t="s">
        <v>11981</v>
      </c>
      <c r="F585" s="2" t="s">
        <v>11987</v>
      </c>
      <c r="H585" s="2">
        <v>566.0</v>
      </c>
      <c r="K585" s="2" t="s">
        <v>11599</v>
      </c>
      <c r="L585" s="2" t="s">
        <v>11594</v>
      </c>
      <c r="M585" s="2" t="s">
        <v>11983</v>
      </c>
    </row>
    <row r="586">
      <c r="A586" s="2">
        <v>584.0</v>
      </c>
      <c r="B586" s="2" t="s">
        <v>920</v>
      </c>
      <c r="C586" s="2" t="s">
        <v>2068</v>
      </c>
      <c r="D586" s="2" t="s">
        <v>11966</v>
      </c>
      <c r="E586" s="2" t="s">
        <v>11981</v>
      </c>
      <c r="F586" s="2" t="s">
        <v>11988</v>
      </c>
      <c r="H586" s="2">
        <v>430.0</v>
      </c>
      <c r="K586" s="2" t="s">
        <v>11599</v>
      </c>
      <c r="L586" s="2" t="s">
        <v>11594</v>
      </c>
      <c r="M586" s="2" t="s">
        <v>11989</v>
      </c>
    </row>
    <row r="587">
      <c r="A587" s="2">
        <v>585.0</v>
      </c>
      <c r="B587" s="2" t="s">
        <v>920</v>
      </c>
      <c r="C587" s="2" t="s">
        <v>2068</v>
      </c>
      <c r="D587" s="2" t="s">
        <v>11966</v>
      </c>
      <c r="E587" s="2" t="s">
        <v>11981</v>
      </c>
      <c r="F587" s="2" t="s">
        <v>11988</v>
      </c>
      <c r="H587" s="2">
        <v>531.0</v>
      </c>
      <c r="K587" s="2" t="s">
        <v>11599</v>
      </c>
      <c r="L587" s="2" t="s">
        <v>11594</v>
      </c>
      <c r="M587" s="2" t="s">
        <v>11989</v>
      </c>
    </row>
    <row r="588">
      <c r="A588" s="2">
        <v>586.0</v>
      </c>
      <c r="B588" s="2" t="s">
        <v>920</v>
      </c>
      <c r="C588" s="2" t="s">
        <v>2068</v>
      </c>
      <c r="D588" s="2" t="s">
        <v>11966</v>
      </c>
      <c r="E588" s="2" t="s">
        <v>11981</v>
      </c>
      <c r="F588" s="2" t="s">
        <v>11988</v>
      </c>
      <c r="H588" s="2">
        <v>561.0</v>
      </c>
      <c r="K588" s="2" t="s">
        <v>11599</v>
      </c>
      <c r="L588" s="2" t="s">
        <v>11594</v>
      </c>
      <c r="M588" s="2" t="s">
        <v>11989</v>
      </c>
    </row>
    <row r="589">
      <c r="A589" s="2">
        <v>587.0</v>
      </c>
      <c r="B589" s="2" t="s">
        <v>920</v>
      </c>
      <c r="C589" s="2" t="s">
        <v>2068</v>
      </c>
      <c r="D589" s="2" t="s">
        <v>11966</v>
      </c>
      <c r="E589" s="2" t="s">
        <v>11981</v>
      </c>
      <c r="F589" s="2" t="s">
        <v>11990</v>
      </c>
      <c r="H589" s="2">
        <v>434.0</v>
      </c>
      <c r="K589" s="2" t="s">
        <v>11599</v>
      </c>
      <c r="L589" s="2" t="s">
        <v>11594</v>
      </c>
      <c r="M589" s="2" t="s">
        <v>11983</v>
      </c>
    </row>
    <row r="590">
      <c r="A590" s="2">
        <v>588.0</v>
      </c>
      <c r="B590" s="2" t="s">
        <v>920</v>
      </c>
      <c r="C590" s="2" t="s">
        <v>2068</v>
      </c>
      <c r="D590" s="2" t="s">
        <v>11966</v>
      </c>
      <c r="E590" s="2" t="s">
        <v>11981</v>
      </c>
      <c r="F590" s="2" t="s">
        <v>11990</v>
      </c>
      <c r="H590" s="2">
        <v>536.0</v>
      </c>
      <c r="K590" s="2" t="s">
        <v>11599</v>
      </c>
      <c r="L590" s="2" t="s">
        <v>11594</v>
      </c>
      <c r="M590" s="2" t="s">
        <v>11983</v>
      </c>
    </row>
    <row r="591">
      <c r="A591" s="2">
        <v>589.0</v>
      </c>
      <c r="B591" s="2" t="s">
        <v>920</v>
      </c>
      <c r="C591" s="2" t="s">
        <v>2068</v>
      </c>
      <c r="D591" s="2" t="s">
        <v>11966</v>
      </c>
      <c r="E591" s="2" t="s">
        <v>11981</v>
      </c>
      <c r="F591" s="2" t="s">
        <v>11990</v>
      </c>
      <c r="H591" s="2">
        <v>562.0</v>
      </c>
      <c r="K591" s="2" t="s">
        <v>11599</v>
      </c>
      <c r="L591" s="2" t="s">
        <v>11594</v>
      </c>
      <c r="M591" s="2" t="s">
        <v>11983</v>
      </c>
    </row>
    <row r="592">
      <c r="A592" s="2">
        <v>590.0</v>
      </c>
      <c r="B592" s="2" t="s">
        <v>920</v>
      </c>
      <c r="C592" s="2" t="s">
        <v>2068</v>
      </c>
      <c r="D592" s="2" t="s">
        <v>11966</v>
      </c>
      <c r="E592" s="2" t="s">
        <v>11981</v>
      </c>
      <c r="F592" s="2" t="s">
        <v>11991</v>
      </c>
      <c r="H592" s="2">
        <v>429.0</v>
      </c>
      <c r="K592" s="2" t="s">
        <v>11599</v>
      </c>
      <c r="L592" s="2" t="s">
        <v>11594</v>
      </c>
      <c r="M592" s="2" t="s">
        <v>11983</v>
      </c>
    </row>
    <row r="593">
      <c r="A593" s="2">
        <v>591.0</v>
      </c>
      <c r="B593" s="2" t="s">
        <v>920</v>
      </c>
      <c r="C593" s="2" t="s">
        <v>2068</v>
      </c>
      <c r="D593" s="2" t="s">
        <v>11966</v>
      </c>
      <c r="E593" s="2" t="s">
        <v>11981</v>
      </c>
      <c r="F593" s="2" t="s">
        <v>11991</v>
      </c>
      <c r="H593" s="2">
        <v>533.0</v>
      </c>
      <c r="K593" s="2" t="s">
        <v>11599</v>
      </c>
      <c r="L593" s="2" t="s">
        <v>11594</v>
      </c>
      <c r="M593" s="2" t="s">
        <v>11983</v>
      </c>
    </row>
    <row r="594">
      <c r="A594" s="2">
        <v>592.0</v>
      </c>
      <c r="B594" s="2" t="s">
        <v>920</v>
      </c>
      <c r="C594" s="2" t="s">
        <v>2068</v>
      </c>
      <c r="D594" s="2" t="s">
        <v>11966</v>
      </c>
      <c r="E594" s="2" t="s">
        <v>11981</v>
      </c>
      <c r="F594" s="2" t="s">
        <v>11991</v>
      </c>
      <c r="H594" s="2">
        <v>564.0</v>
      </c>
      <c r="K594" s="2" t="s">
        <v>11599</v>
      </c>
      <c r="L594" s="2" t="s">
        <v>11594</v>
      </c>
      <c r="M594" s="2" t="s">
        <v>11983</v>
      </c>
    </row>
    <row r="595">
      <c r="A595" s="2">
        <v>593.0</v>
      </c>
      <c r="B595" s="2" t="s">
        <v>920</v>
      </c>
      <c r="C595" s="2" t="s">
        <v>2068</v>
      </c>
      <c r="D595" s="2" t="s">
        <v>11966</v>
      </c>
      <c r="E595" s="2" t="s">
        <v>11981</v>
      </c>
      <c r="F595" s="2" t="s">
        <v>11992</v>
      </c>
      <c r="H595" s="2">
        <v>431.0</v>
      </c>
      <c r="K595" s="2" t="s">
        <v>11599</v>
      </c>
      <c r="L595" s="2" t="s">
        <v>11594</v>
      </c>
      <c r="M595" s="2" t="s">
        <v>11983</v>
      </c>
    </row>
    <row r="596">
      <c r="A596" s="2">
        <v>594.0</v>
      </c>
      <c r="B596" s="2" t="s">
        <v>920</v>
      </c>
      <c r="C596" s="2" t="s">
        <v>2068</v>
      </c>
      <c r="D596" s="2" t="s">
        <v>11966</v>
      </c>
      <c r="E596" s="2" t="s">
        <v>11981</v>
      </c>
      <c r="F596" s="2" t="s">
        <v>11992</v>
      </c>
      <c r="H596" s="2">
        <v>536.0</v>
      </c>
      <c r="K596" s="2" t="s">
        <v>11599</v>
      </c>
      <c r="L596" s="2" t="s">
        <v>11594</v>
      </c>
      <c r="M596" s="2" t="s">
        <v>11983</v>
      </c>
    </row>
    <row r="597">
      <c r="A597" s="2">
        <v>595.0</v>
      </c>
      <c r="B597" s="2" t="s">
        <v>920</v>
      </c>
      <c r="C597" s="2" t="s">
        <v>2068</v>
      </c>
      <c r="D597" s="2" t="s">
        <v>11966</v>
      </c>
      <c r="E597" s="2" t="s">
        <v>11981</v>
      </c>
      <c r="F597" s="2" t="s">
        <v>11992</v>
      </c>
      <c r="H597" s="2">
        <v>564.0</v>
      </c>
      <c r="K597" s="2" t="s">
        <v>11599</v>
      </c>
      <c r="L597" s="2" t="s">
        <v>11594</v>
      </c>
      <c r="M597" s="2" t="s">
        <v>11983</v>
      </c>
    </row>
    <row r="598">
      <c r="A598" s="2">
        <v>596.0</v>
      </c>
      <c r="B598" s="2" t="s">
        <v>920</v>
      </c>
      <c r="C598" s="2" t="s">
        <v>2068</v>
      </c>
      <c r="D598" s="2" t="s">
        <v>11966</v>
      </c>
      <c r="E598" s="2" t="s">
        <v>11993</v>
      </c>
      <c r="F598" s="2" t="s">
        <v>11994</v>
      </c>
      <c r="G598" s="2" t="s">
        <v>11849</v>
      </c>
      <c r="H598" s="2">
        <v>409.0</v>
      </c>
      <c r="I598" s="2" t="s">
        <v>3272</v>
      </c>
      <c r="K598" s="2" t="s">
        <v>11594</v>
      </c>
      <c r="L598" s="2" t="s">
        <v>11599</v>
      </c>
      <c r="M598" s="2" t="s">
        <v>11995</v>
      </c>
    </row>
    <row r="599">
      <c r="A599" s="2">
        <v>597.0</v>
      </c>
      <c r="B599" s="2" t="s">
        <v>920</v>
      </c>
      <c r="C599" s="2" t="s">
        <v>2068</v>
      </c>
      <c r="D599" s="2" t="s">
        <v>11966</v>
      </c>
      <c r="E599" s="2" t="s">
        <v>11993</v>
      </c>
      <c r="F599" s="2" t="s">
        <v>11994</v>
      </c>
      <c r="G599" s="2" t="s">
        <v>11849</v>
      </c>
      <c r="H599" s="2">
        <v>543.0</v>
      </c>
      <c r="I599" s="2" t="s">
        <v>919</v>
      </c>
      <c r="K599" s="2" t="s">
        <v>11594</v>
      </c>
      <c r="L599" s="2" t="s">
        <v>11599</v>
      </c>
      <c r="M599" s="2" t="s">
        <v>11995</v>
      </c>
    </row>
    <row r="600">
      <c r="A600" s="2">
        <v>598.0</v>
      </c>
      <c r="B600" s="2" t="s">
        <v>920</v>
      </c>
      <c r="C600" s="2" t="s">
        <v>2068</v>
      </c>
      <c r="D600" s="2" t="s">
        <v>11966</v>
      </c>
      <c r="E600" s="2" t="s">
        <v>11993</v>
      </c>
      <c r="F600" s="2" t="s">
        <v>11996</v>
      </c>
      <c r="G600" s="2" t="s">
        <v>11849</v>
      </c>
      <c r="H600" s="2">
        <v>543.0</v>
      </c>
      <c r="I600" s="2" t="s">
        <v>919</v>
      </c>
      <c r="K600" s="2" t="s">
        <v>11594</v>
      </c>
      <c r="L600" s="2" t="s">
        <v>11599</v>
      </c>
      <c r="M600" s="2" t="s">
        <v>11995</v>
      </c>
    </row>
    <row r="601">
      <c r="A601" s="2">
        <v>599.0</v>
      </c>
      <c r="B601" s="2" t="s">
        <v>920</v>
      </c>
      <c r="C601" s="2" t="s">
        <v>2068</v>
      </c>
      <c r="D601" s="2" t="s">
        <v>11966</v>
      </c>
      <c r="E601" s="2" t="s">
        <v>11993</v>
      </c>
      <c r="F601" s="2" t="s">
        <v>11997</v>
      </c>
      <c r="G601" s="2" t="s">
        <v>11849</v>
      </c>
      <c r="H601" s="2">
        <v>409.0</v>
      </c>
      <c r="I601" s="2" t="s">
        <v>3272</v>
      </c>
      <c r="K601" s="2" t="s">
        <v>11594</v>
      </c>
      <c r="L601" s="2" t="s">
        <v>11599</v>
      </c>
      <c r="M601" s="2" t="s">
        <v>11995</v>
      </c>
    </row>
    <row r="602">
      <c r="A602" s="2">
        <v>600.0</v>
      </c>
      <c r="B602" s="2" t="s">
        <v>920</v>
      </c>
      <c r="C602" s="2" t="s">
        <v>2068</v>
      </c>
      <c r="D602" s="2" t="s">
        <v>11966</v>
      </c>
      <c r="E602" s="2" t="s">
        <v>11993</v>
      </c>
      <c r="F602" s="2" t="s">
        <v>11997</v>
      </c>
      <c r="G602" s="2" t="s">
        <v>11849</v>
      </c>
      <c r="H602" s="2">
        <v>558.0</v>
      </c>
      <c r="I602" s="2" t="s">
        <v>919</v>
      </c>
      <c r="K602" s="2" t="s">
        <v>11594</v>
      </c>
      <c r="L602" s="2" t="s">
        <v>11599</v>
      </c>
      <c r="M602" s="2" t="s">
        <v>11995</v>
      </c>
    </row>
    <row r="603">
      <c r="A603" s="2">
        <v>601.0</v>
      </c>
      <c r="B603" s="2" t="s">
        <v>920</v>
      </c>
      <c r="C603" s="2" t="s">
        <v>2068</v>
      </c>
      <c r="D603" s="2" t="s">
        <v>11966</v>
      </c>
      <c r="E603" s="2" t="s">
        <v>11993</v>
      </c>
      <c r="F603" s="2" t="s">
        <v>11998</v>
      </c>
      <c r="G603" s="2" t="s">
        <v>11849</v>
      </c>
      <c r="H603" s="2">
        <v>409.0</v>
      </c>
      <c r="I603" s="2" t="s">
        <v>3272</v>
      </c>
      <c r="K603" s="2" t="s">
        <v>11594</v>
      </c>
      <c r="L603" s="2" t="s">
        <v>11599</v>
      </c>
      <c r="M603" s="2" t="s">
        <v>11999</v>
      </c>
    </row>
    <row r="604">
      <c r="A604" s="2">
        <v>602.0</v>
      </c>
      <c r="B604" s="2" t="s">
        <v>920</v>
      </c>
      <c r="C604" s="2" t="s">
        <v>2068</v>
      </c>
      <c r="D604" s="2" t="s">
        <v>11966</v>
      </c>
      <c r="E604" s="2" t="s">
        <v>11993</v>
      </c>
      <c r="F604" s="2" t="s">
        <v>11998</v>
      </c>
      <c r="G604" s="2" t="s">
        <v>11849</v>
      </c>
      <c r="H604" s="2">
        <v>558.0</v>
      </c>
      <c r="I604" s="2" t="s">
        <v>919</v>
      </c>
      <c r="K604" s="2" t="s">
        <v>11594</v>
      </c>
      <c r="L604" s="2" t="s">
        <v>11599</v>
      </c>
      <c r="M604" s="2" t="s">
        <v>11999</v>
      </c>
    </row>
    <row r="605">
      <c r="A605" s="2">
        <v>603.0</v>
      </c>
      <c r="B605" s="2" t="s">
        <v>920</v>
      </c>
      <c r="C605" s="2" t="s">
        <v>2068</v>
      </c>
      <c r="D605" s="2" t="s">
        <v>11966</v>
      </c>
      <c r="E605" s="2" t="s">
        <v>12000</v>
      </c>
      <c r="F605" s="2" t="s">
        <v>12001</v>
      </c>
      <c r="G605" s="2" t="s">
        <v>11849</v>
      </c>
      <c r="H605" s="2">
        <v>406.0</v>
      </c>
      <c r="I605" s="2" t="s">
        <v>3272</v>
      </c>
      <c r="K605" s="2" t="s">
        <v>11594</v>
      </c>
      <c r="L605" s="2" t="s">
        <v>11599</v>
      </c>
      <c r="M605" s="2" t="s">
        <v>12002</v>
      </c>
    </row>
    <row r="606">
      <c r="A606" s="2">
        <v>604.0</v>
      </c>
      <c r="B606" s="2" t="s">
        <v>920</v>
      </c>
      <c r="C606" s="2" t="s">
        <v>2068</v>
      </c>
      <c r="D606" s="2" t="s">
        <v>11966</v>
      </c>
      <c r="E606" s="2" t="s">
        <v>12000</v>
      </c>
      <c r="F606" s="2" t="s">
        <v>12001</v>
      </c>
      <c r="G606" s="2" t="s">
        <v>11849</v>
      </c>
      <c r="H606" s="2">
        <v>543.0</v>
      </c>
      <c r="I606" s="2" t="s">
        <v>919</v>
      </c>
      <c r="K606" s="2" t="s">
        <v>11594</v>
      </c>
      <c r="L606" s="2" t="s">
        <v>11599</v>
      </c>
      <c r="M606" s="2" t="s">
        <v>12002</v>
      </c>
    </row>
    <row r="607">
      <c r="A607" s="2">
        <v>605.0</v>
      </c>
      <c r="B607" s="2" t="s">
        <v>920</v>
      </c>
      <c r="C607" s="2" t="s">
        <v>2068</v>
      </c>
      <c r="D607" s="2" t="s">
        <v>11966</v>
      </c>
      <c r="E607" s="2" t="s">
        <v>12003</v>
      </c>
      <c r="F607" s="2" t="s">
        <v>12004</v>
      </c>
      <c r="G607" s="2" t="s">
        <v>11849</v>
      </c>
      <c r="H607" s="2">
        <v>545.0</v>
      </c>
      <c r="I607" s="2" t="s">
        <v>919</v>
      </c>
      <c r="K607" s="2" t="s">
        <v>11594</v>
      </c>
      <c r="L607" s="2" t="s">
        <v>11599</v>
      </c>
      <c r="M607" s="2" t="s">
        <v>12005</v>
      </c>
    </row>
    <row r="608">
      <c r="A608" s="2">
        <v>606.0</v>
      </c>
      <c r="B608" s="2" t="s">
        <v>920</v>
      </c>
      <c r="C608" s="2" t="s">
        <v>2068</v>
      </c>
      <c r="D608" s="2" t="s">
        <v>11966</v>
      </c>
      <c r="E608" s="2" t="s">
        <v>12003</v>
      </c>
      <c r="F608" s="2" t="s">
        <v>12006</v>
      </c>
      <c r="G608" s="2" t="s">
        <v>11407</v>
      </c>
      <c r="H608" s="2">
        <v>507.0</v>
      </c>
      <c r="I608" s="2" t="s">
        <v>11407</v>
      </c>
      <c r="K608" s="2" t="s">
        <v>11594</v>
      </c>
      <c r="L608" s="2" t="s">
        <v>11599</v>
      </c>
      <c r="M608" s="2" t="s">
        <v>12007</v>
      </c>
    </row>
    <row r="609">
      <c r="A609" s="2">
        <v>607.0</v>
      </c>
      <c r="B609" s="2" t="s">
        <v>920</v>
      </c>
      <c r="C609" s="2" t="s">
        <v>2068</v>
      </c>
      <c r="D609" s="2" t="s">
        <v>11966</v>
      </c>
      <c r="E609" s="2" t="s">
        <v>12003</v>
      </c>
      <c r="F609" s="2" t="s">
        <v>12006</v>
      </c>
      <c r="G609" s="2" t="s">
        <v>11849</v>
      </c>
      <c r="H609" s="2">
        <v>543.0</v>
      </c>
      <c r="I609" s="2" t="s">
        <v>919</v>
      </c>
      <c r="K609" s="2" t="s">
        <v>11594</v>
      </c>
      <c r="L609" s="2" t="s">
        <v>11599</v>
      </c>
      <c r="M609" s="2" t="s">
        <v>12007</v>
      </c>
    </row>
    <row r="610">
      <c r="A610" s="2">
        <v>608.0</v>
      </c>
      <c r="B610" s="2" t="s">
        <v>920</v>
      </c>
      <c r="C610" s="2" t="s">
        <v>2068</v>
      </c>
      <c r="D610" s="2" t="s">
        <v>11966</v>
      </c>
      <c r="E610" s="2" t="s">
        <v>12003</v>
      </c>
      <c r="F610" s="2" t="s">
        <v>12008</v>
      </c>
      <c r="G610" s="2" t="s">
        <v>11849</v>
      </c>
      <c r="H610" s="2">
        <v>545.0</v>
      </c>
      <c r="I610" s="2" t="s">
        <v>919</v>
      </c>
      <c r="K610" s="2" t="s">
        <v>11594</v>
      </c>
      <c r="L610" s="2" t="s">
        <v>11599</v>
      </c>
      <c r="M610" s="2" t="s">
        <v>12005</v>
      </c>
    </row>
    <row r="611">
      <c r="A611" s="2">
        <v>609.0</v>
      </c>
      <c r="B611" s="2" t="s">
        <v>920</v>
      </c>
      <c r="C611" s="2" t="s">
        <v>2068</v>
      </c>
      <c r="D611" s="2" t="s">
        <v>11966</v>
      </c>
      <c r="E611" s="2" t="s">
        <v>12009</v>
      </c>
      <c r="F611" s="2" t="s">
        <v>12010</v>
      </c>
      <c r="G611" s="2" t="s">
        <v>11849</v>
      </c>
      <c r="H611" s="2">
        <v>419.0</v>
      </c>
      <c r="K611" s="2" t="s">
        <v>11594</v>
      </c>
      <c r="L611" s="2" t="s">
        <v>11594</v>
      </c>
      <c r="M611" s="2" t="s">
        <v>12011</v>
      </c>
    </row>
    <row r="612">
      <c r="A612" s="2">
        <v>610.0</v>
      </c>
      <c r="B612" s="2" t="s">
        <v>920</v>
      </c>
      <c r="C612" s="2" t="s">
        <v>2068</v>
      </c>
      <c r="D612" s="2" t="s">
        <v>11966</v>
      </c>
      <c r="E612" s="2" t="s">
        <v>12009</v>
      </c>
      <c r="F612" s="2" t="s">
        <v>12010</v>
      </c>
      <c r="G612" s="2" t="s">
        <v>11407</v>
      </c>
      <c r="H612" s="2">
        <v>496.0</v>
      </c>
      <c r="K612" s="2" t="s">
        <v>11594</v>
      </c>
      <c r="L612" s="2" t="s">
        <v>11594</v>
      </c>
      <c r="M612" s="2" t="s">
        <v>12011</v>
      </c>
    </row>
    <row r="613">
      <c r="A613" s="2">
        <v>611.0</v>
      </c>
      <c r="B613" s="2" t="s">
        <v>920</v>
      </c>
      <c r="C613" s="2" t="s">
        <v>2068</v>
      </c>
      <c r="D613" s="2" t="s">
        <v>11966</v>
      </c>
      <c r="E613" s="2" t="s">
        <v>12009</v>
      </c>
      <c r="F613" s="2" t="s">
        <v>12010</v>
      </c>
      <c r="G613" s="2" t="s">
        <v>11849</v>
      </c>
      <c r="H613" s="2">
        <v>531.0</v>
      </c>
      <c r="K613" s="2" t="s">
        <v>11594</v>
      </c>
      <c r="L613" s="2" t="s">
        <v>11594</v>
      </c>
      <c r="M613" s="2" t="s">
        <v>12011</v>
      </c>
    </row>
    <row r="614">
      <c r="A614" s="2">
        <v>612.0</v>
      </c>
      <c r="B614" s="2" t="s">
        <v>920</v>
      </c>
      <c r="C614" s="2" t="s">
        <v>2068</v>
      </c>
      <c r="D614" s="2" t="s">
        <v>11966</v>
      </c>
      <c r="E614" s="2" t="s">
        <v>12009</v>
      </c>
      <c r="F614" s="2" t="s">
        <v>12010</v>
      </c>
      <c r="G614" s="2" t="s">
        <v>11849</v>
      </c>
      <c r="H614" s="2">
        <v>558.0</v>
      </c>
      <c r="K614" s="2" t="s">
        <v>11594</v>
      </c>
      <c r="L614" s="2" t="s">
        <v>11594</v>
      </c>
      <c r="M614" s="2" t="s">
        <v>12011</v>
      </c>
    </row>
    <row r="615">
      <c r="A615" s="2">
        <v>613.0</v>
      </c>
      <c r="B615" s="2" t="s">
        <v>920</v>
      </c>
      <c r="C615" s="2" t="s">
        <v>2068</v>
      </c>
      <c r="D615" s="2" t="s">
        <v>11966</v>
      </c>
      <c r="E615" s="2" t="s">
        <v>12012</v>
      </c>
      <c r="F615" s="2" t="s">
        <v>12013</v>
      </c>
      <c r="G615" s="2" t="s">
        <v>11849</v>
      </c>
      <c r="H615" s="2">
        <v>558.0</v>
      </c>
      <c r="K615" s="2" t="s">
        <v>11594</v>
      </c>
      <c r="L615" s="2" t="s">
        <v>11599</v>
      </c>
      <c r="M615" s="2" t="s">
        <v>12014</v>
      </c>
    </row>
    <row r="616">
      <c r="A616" s="2">
        <v>614.0</v>
      </c>
      <c r="B616" s="2" t="s">
        <v>920</v>
      </c>
      <c r="C616" s="2" t="s">
        <v>2068</v>
      </c>
      <c r="D616" s="2" t="s">
        <v>11966</v>
      </c>
      <c r="E616" s="2" t="s">
        <v>12015</v>
      </c>
      <c r="F616" s="2" t="s">
        <v>12016</v>
      </c>
      <c r="H616" s="2">
        <v>437.0</v>
      </c>
      <c r="K616" s="2" t="s">
        <v>11594</v>
      </c>
      <c r="L616" s="2" t="s">
        <v>11594</v>
      </c>
      <c r="M616" s="2" t="s">
        <v>12017</v>
      </c>
    </row>
    <row r="617">
      <c r="A617" s="2">
        <v>615.0</v>
      </c>
      <c r="B617" s="2" t="s">
        <v>920</v>
      </c>
      <c r="C617" s="2" t="s">
        <v>2068</v>
      </c>
      <c r="D617" s="2" t="s">
        <v>11966</v>
      </c>
      <c r="E617" s="2" t="s">
        <v>12015</v>
      </c>
      <c r="F617" s="2" t="s">
        <v>12016</v>
      </c>
      <c r="H617" s="2">
        <v>545.0</v>
      </c>
      <c r="K617" s="2" t="s">
        <v>11594</v>
      </c>
      <c r="L617" s="2" t="s">
        <v>11594</v>
      </c>
      <c r="M617" s="2" t="s">
        <v>12017</v>
      </c>
    </row>
    <row r="618">
      <c r="A618" s="2">
        <v>616.0</v>
      </c>
      <c r="B618" s="2" t="s">
        <v>920</v>
      </c>
      <c r="C618" s="2" t="s">
        <v>2068</v>
      </c>
      <c r="D618" s="2" t="s">
        <v>11966</v>
      </c>
      <c r="E618" s="2" t="s">
        <v>12015</v>
      </c>
      <c r="F618" s="2" t="s">
        <v>12018</v>
      </c>
      <c r="H618" s="2">
        <v>437.0</v>
      </c>
      <c r="K618" s="2" t="s">
        <v>11594</v>
      </c>
      <c r="L618" s="2" t="s">
        <v>11594</v>
      </c>
      <c r="M618" s="2" t="s">
        <v>12017</v>
      </c>
    </row>
    <row r="619">
      <c r="A619" s="2">
        <v>617.0</v>
      </c>
      <c r="B619" s="2" t="s">
        <v>920</v>
      </c>
      <c r="C619" s="2" t="s">
        <v>2068</v>
      </c>
      <c r="D619" s="2" t="s">
        <v>11966</v>
      </c>
      <c r="E619" s="2" t="s">
        <v>12015</v>
      </c>
      <c r="F619" s="2" t="s">
        <v>12018</v>
      </c>
      <c r="H619" s="2">
        <v>545.0</v>
      </c>
      <c r="K619" s="2" t="s">
        <v>11594</v>
      </c>
      <c r="L619" s="2" t="s">
        <v>11594</v>
      </c>
      <c r="M619" s="2" t="s">
        <v>12017</v>
      </c>
    </row>
    <row r="620">
      <c r="A620" s="2">
        <v>618.0</v>
      </c>
      <c r="B620" s="2" t="s">
        <v>920</v>
      </c>
      <c r="C620" s="2" t="s">
        <v>2068</v>
      </c>
      <c r="D620" s="2" t="s">
        <v>11966</v>
      </c>
      <c r="E620" s="2" t="s">
        <v>12019</v>
      </c>
      <c r="F620" s="2" t="s">
        <v>12020</v>
      </c>
      <c r="G620" s="2" t="s">
        <v>11849</v>
      </c>
      <c r="H620" s="2">
        <v>416.0</v>
      </c>
      <c r="I620" s="2" t="s">
        <v>3272</v>
      </c>
      <c r="K620" s="2" t="s">
        <v>11594</v>
      </c>
      <c r="L620" s="2" t="s">
        <v>11599</v>
      </c>
      <c r="M620" s="2" t="s">
        <v>12021</v>
      </c>
    </row>
    <row r="621">
      <c r="A621" s="2">
        <v>619.0</v>
      </c>
      <c r="B621" s="2" t="s">
        <v>920</v>
      </c>
      <c r="C621" s="2" t="s">
        <v>2068</v>
      </c>
      <c r="D621" s="2" t="s">
        <v>11966</v>
      </c>
      <c r="E621" s="2" t="s">
        <v>12019</v>
      </c>
      <c r="F621" s="2" t="s">
        <v>12020</v>
      </c>
      <c r="G621" s="2" t="s">
        <v>11849</v>
      </c>
      <c r="H621" s="2">
        <v>543.0</v>
      </c>
      <c r="I621" s="2" t="s">
        <v>919</v>
      </c>
      <c r="K621" s="2" t="s">
        <v>11594</v>
      </c>
      <c r="L621" s="2" t="s">
        <v>11599</v>
      </c>
      <c r="M621" s="2" t="s">
        <v>12021</v>
      </c>
    </row>
    <row r="622">
      <c r="A622" s="2">
        <v>620.0</v>
      </c>
      <c r="B622" s="2" t="s">
        <v>920</v>
      </c>
      <c r="C622" s="2" t="s">
        <v>2068</v>
      </c>
      <c r="D622" s="2" t="s">
        <v>11966</v>
      </c>
      <c r="E622" s="2" t="s">
        <v>12022</v>
      </c>
      <c r="F622" s="2" t="s">
        <v>12023</v>
      </c>
      <c r="G622" s="2" t="s">
        <v>11849</v>
      </c>
      <c r="H622" s="2">
        <v>543.0</v>
      </c>
      <c r="I622" s="2" t="s">
        <v>919</v>
      </c>
      <c r="K622" s="2" t="s">
        <v>11594</v>
      </c>
      <c r="L622" s="2" t="s">
        <v>11599</v>
      </c>
      <c r="M622" s="2" t="s">
        <v>12024</v>
      </c>
    </row>
    <row r="623">
      <c r="A623" s="2">
        <v>621.0</v>
      </c>
      <c r="B623" s="2" t="s">
        <v>920</v>
      </c>
      <c r="C623" s="2" t="s">
        <v>2068</v>
      </c>
      <c r="D623" s="2" t="s">
        <v>11966</v>
      </c>
      <c r="E623" s="2" t="s">
        <v>12025</v>
      </c>
      <c r="F623" s="2" t="s">
        <v>12026</v>
      </c>
      <c r="G623" s="2" t="s">
        <v>11849</v>
      </c>
      <c r="H623" s="2">
        <v>428.0</v>
      </c>
      <c r="K623" s="2" t="s">
        <v>11599</v>
      </c>
      <c r="L623" s="2" t="s">
        <v>11594</v>
      </c>
      <c r="M623" s="2" t="s">
        <v>11974</v>
      </c>
    </row>
    <row r="624">
      <c r="A624" s="2">
        <v>622.0</v>
      </c>
      <c r="B624" s="2" t="s">
        <v>920</v>
      </c>
      <c r="C624" s="2" t="s">
        <v>2068</v>
      </c>
      <c r="D624" s="2" t="s">
        <v>11966</v>
      </c>
      <c r="E624" s="2" t="s">
        <v>12025</v>
      </c>
      <c r="F624" s="2" t="s">
        <v>12026</v>
      </c>
      <c r="G624" s="2" t="s">
        <v>11849</v>
      </c>
      <c r="H624" s="2">
        <v>537.0</v>
      </c>
      <c r="K624" s="2" t="s">
        <v>11599</v>
      </c>
      <c r="L624" s="2" t="s">
        <v>11594</v>
      </c>
      <c r="M624" s="2" t="s">
        <v>11974</v>
      </c>
    </row>
    <row r="625">
      <c r="A625" s="2">
        <v>623.0</v>
      </c>
      <c r="B625" s="2" t="s">
        <v>920</v>
      </c>
      <c r="C625" s="2" t="s">
        <v>2068</v>
      </c>
      <c r="D625" s="2" t="s">
        <v>11966</v>
      </c>
      <c r="E625" s="2" t="s">
        <v>12025</v>
      </c>
      <c r="F625" s="2" t="s">
        <v>12026</v>
      </c>
      <c r="G625" s="2" t="s">
        <v>11849</v>
      </c>
      <c r="H625" s="2">
        <v>563.0</v>
      </c>
      <c r="K625" s="2" t="s">
        <v>11599</v>
      </c>
      <c r="L625" s="2" t="s">
        <v>11594</v>
      </c>
      <c r="M625" s="2" t="s">
        <v>11974</v>
      </c>
    </row>
    <row r="626">
      <c r="A626" s="2">
        <v>624.0</v>
      </c>
      <c r="B626" s="2" t="s">
        <v>920</v>
      </c>
      <c r="C626" s="2" t="s">
        <v>2068</v>
      </c>
      <c r="D626" s="2" t="s">
        <v>11966</v>
      </c>
      <c r="E626" s="2" t="s">
        <v>12027</v>
      </c>
      <c r="F626" s="2" t="s">
        <v>12028</v>
      </c>
      <c r="G626" s="2" t="s">
        <v>11849</v>
      </c>
      <c r="H626" s="2">
        <v>558.0</v>
      </c>
      <c r="K626" s="2" t="s">
        <v>11594</v>
      </c>
      <c r="L626" s="2" t="s">
        <v>11599</v>
      </c>
      <c r="M626" s="2" t="s">
        <v>12029</v>
      </c>
    </row>
    <row r="627">
      <c r="A627" s="2">
        <v>625.0</v>
      </c>
      <c r="B627" s="2" t="s">
        <v>920</v>
      </c>
      <c r="C627" s="2" t="s">
        <v>2068</v>
      </c>
      <c r="D627" s="2" t="s">
        <v>11966</v>
      </c>
      <c r="E627" s="2" t="s">
        <v>12027</v>
      </c>
      <c r="F627" s="2" t="s">
        <v>12030</v>
      </c>
      <c r="G627" s="2" t="s">
        <v>11849</v>
      </c>
      <c r="H627" s="2">
        <v>543.0</v>
      </c>
      <c r="K627" s="2" t="s">
        <v>11594</v>
      </c>
      <c r="L627" s="2" t="s">
        <v>11599</v>
      </c>
      <c r="M627" s="2" t="s">
        <v>12031</v>
      </c>
    </row>
    <row r="628">
      <c r="A628" s="2">
        <v>626.0</v>
      </c>
      <c r="B628" s="2" t="s">
        <v>920</v>
      </c>
      <c r="C628" s="2" t="s">
        <v>2068</v>
      </c>
      <c r="D628" s="2" t="s">
        <v>12032</v>
      </c>
      <c r="E628" s="2" t="s">
        <v>12033</v>
      </c>
      <c r="F628" s="2" t="s">
        <v>12034</v>
      </c>
      <c r="G628" s="2" t="s">
        <v>11849</v>
      </c>
      <c r="H628" s="2">
        <v>419.0</v>
      </c>
      <c r="K628" s="2" t="s">
        <v>11594</v>
      </c>
      <c r="L628" s="2" t="s">
        <v>11594</v>
      </c>
      <c r="M628" s="2" t="s">
        <v>12035</v>
      </c>
    </row>
    <row r="629">
      <c r="A629" s="2">
        <v>627.0</v>
      </c>
      <c r="B629" s="2" t="s">
        <v>920</v>
      </c>
      <c r="C629" s="2" t="s">
        <v>2068</v>
      </c>
      <c r="D629" s="2" t="s">
        <v>12032</v>
      </c>
      <c r="E629" s="2" t="s">
        <v>12033</v>
      </c>
      <c r="F629" s="2" t="s">
        <v>12034</v>
      </c>
      <c r="G629" s="2" t="s">
        <v>11849</v>
      </c>
      <c r="H629" s="2">
        <v>552.0</v>
      </c>
      <c r="K629" s="2" t="s">
        <v>11594</v>
      </c>
      <c r="L629" s="2" t="s">
        <v>11594</v>
      </c>
      <c r="M629" s="2" t="s">
        <v>12035</v>
      </c>
    </row>
    <row r="630">
      <c r="A630" s="2">
        <v>628.0</v>
      </c>
      <c r="B630" s="2" t="s">
        <v>920</v>
      </c>
      <c r="C630" s="2" t="s">
        <v>2068</v>
      </c>
      <c r="D630" s="2" t="s">
        <v>12032</v>
      </c>
      <c r="E630" s="2" t="s">
        <v>12033</v>
      </c>
      <c r="F630" s="2" t="s">
        <v>12036</v>
      </c>
      <c r="G630" s="2" t="s">
        <v>11849</v>
      </c>
      <c r="H630" s="2">
        <v>419.0</v>
      </c>
      <c r="K630" s="2" t="s">
        <v>11594</v>
      </c>
      <c r="L630" s="2" t="s">
        <v>11594</v>
      </c>
      <c r="M630" s="2" t="s">
        <v>12035</v>
      </c>
    </row>
    <row r="631">
      <c r="A631" s="2">
        <v>629.0</v>
      </c>
      <c r="B631" s="2" t="s">
        <v>920</v>
      </c>
      <c r="C631" s="2" t="s">
        <v>2068</v>
      </c>
      <c r="D631" s="2" t="s">
        <v>12032</v>
      </c>
      <c r="E631" s="2" t="s">
        <v>12033</v>
      </c>
      <c r="F631" s="2" t="s">
        <v>12036</v>
      </c>
      <c r="G631" s="2" t="s">
        <v>11849</v>
      </c>
      <c r="H631" s="2">
        <v>552.0</v>
      </c>
      <c r="K631" s="2" t="s">
        <v>11594</v>
      </c>
      <c r="L631" s="2" t="s">
        <v>11594</v>
      </c>
      <c r="M631" s="2" t="s">
        <v>12035</v>
      </c>
    </row>
    <row r="632">
      <c r="A632" s="2">
        <v>630.0</v>
      </c>
      <c r="B632" s="2" t="s">
        <v>920</v>
      </c>
      <c r="C632" s="2" t="s">
        <v>2068</v>
      </c>
      <c r="D632" s="2" t="s">
        <v>12037</v>
      </c>
      <c r="E632" s="2" t="s">
        <v>12038</v>
      </c>
      <c r="F632" s="2" t="s">
        <v>12039</v>
      </c>
      <c r="G632" s="2" t="s">
        <v>11849</v>
      </c>
      <c r="H632" s="2">
        <v>400.0</v>
      </c>
      <c r="I632" s="2" t="s">
        <v>3272</v>
      </c>
      <c r="K632" s="2" t="s">
        <v>11594</v>
      </c>
      <c r="L632" s="2" t="s">
        <v>11594</v>
      </c>
      <c r="M632" s="2" t="s">
        <v>12040</v>
      </c>
    </row>
    <row r="633">
      <c r="A633" s="2">
        <v>631.0</v>
      </c>
      <c r="B633" s="2" t="s">
        <v>920</v>
      </c>
      <c r="C633" s="2" t="s">
        <v>2068</v>
      </c>
      <c r="D633" s="2" t="s">
        <v>12037</v>
      </c>
      <c r="E633" s="2" t="s">
        <v>12038</v>
      </c>
      <c r="F633" s="2" t="s">
        <v>12039</v>
      </c>
      <c r="G633" s="2" t="s">
        <v>11849</v>
      </c>
      <c r="H633" s="2">
        <v>530.0</v>
      </c>
      <c r="K633" s="2" t="s">
        <v>11594</v>
      </c>
      <c r="L633" s="2" t="s">
        <v>11594</v>
      </c>
      <c r="M633" s="2" t="s">
        <v>12040</v>
      </c>
    </row>
    <row r="634">
      <c r="A634" s="2">
        <v>632.0</v>
      </c>
      <c r="B634" s="2" t="s">
        <v>920</v>
      </c>
      <c r="C634" s="2" t="s">
        <v>2068</v>
      </c>
      <c r="D634" s="2" t="s">
        <v>12037</v>
      </c>
      <c r="E634" s="2" t="s">
        <v>12041</v>
      </c>
      <c r="F634" s="2" t="s">
        <v>12042</v>
      </c>
      <c r="G634" s="2" t="s">
        <v>11849</v>
      </c>
      <c r="H634" s="2">
        <v>508.0</v>
      </c>
      <c r="K634" s="2" t="s">
        <v>11594</v>
      </c>
      <c r="L634" s="2" t="s">
        <v>11594</v>
      </c>
      <c r="M634" s="2" t="s">
        <v>12043</v>
      </c>
    </row>
    <row r="635">
      <c r="A635" s="2">
        <v>633.0</v>
      </c>
      <c r="B635" s="2" t="s">
        <v>920</v>
      </c>
      <c r="C635" s="2" t="s">
        <v>2068</v>
      </c>
      <c r="D635" s="2" t="s">
        <v>12037</v>
      </c>
      <c r="E635" s="2" t="s">
        <v>12041</v>
      </c>
      <c r="F635" s="2" t="s">
        <v>12044</v>
      </c>
      <c r="G635" s="2" t="s">
        <v>11849</v>
      </c>
      <c r="H635" s="2">
        <v>506.0</v>
      </c>
      <c r="K635" s="2" t="s">
        <v>11594</v>
      </c>
      <c r="L635" s="2" t="s">
        <v>11594</v>
      </c>
      <c r="M635" s="2" t="s">
        <v>12045</v>
      </c>
    </row>
    <row r="636">
      <c r="A636" s="2">
        <v>634.0</v>
      </c>
      <c r="B636" s="2" t="s">
        <v>920</v>
      </c>
      <c r="C636" s="2" t="s">
        <v>2068</v>
      </c>
      <c r="D636" s="2" t="s">
        <v>12037</v>
      </c>
      <c r="E636" s="2" t="s">
        <v>12041</v>
      </c>
      <c r="F636" s="2" t="s">
        <v>12046</v>
      </c>
      <c r="G636" s="2" t="s">
        <v>11849</v>
      </c>
      <c r="H636" s="2">
        <v>360.0</v>
      </c>
      <c r="I636" s="2" t="s">
        <v>3272</v>
      </c>
      <c r="K636" s="2" t="s">
        <v>11594</v>
      </c>
      <c r="L636" s="2" t="s">
        <v>11599</v>
      </c>
      <c r="M636" s="2" t="s">
        <v>12047</v>
      </c>
    </row>
    <row r="637">
      <c r="A637" s="2">
        <v>635.0</v>
      </c>
      <c r="B637" s="2" t="s">
        <v>920</v>
      </c>
      <c r="C637" s="2" t="s">
        <v>2068</v>
      </c>
      <c r="D637" s="2" t="s">
        <v>12037</v>
      </c>
      <c r="E637" s="2" t="s">
        <v>12041</v>
      </c>
      <c r="F637" s="2" t="s">
        <v>12046</v>
      </c>
      <c r="G637" s="2" t="s">
        <v>11407</v>
      </c>
      <c r="H637" s="2">
        <v>499.0</v>
      </c>
      <c r="I637" s="2" t="s">
        <v>11407</v>
      </c>
      <c r="K637" s="2" t="s">
        <v>11594</v>
      </c>
      <c r="L637" s="2" t="s">
        <v>11599</v>
      </c>
      <c r="M637" s="2" t="s">
        <v>12047</v>
      </c>
    </row>
    <row r="638">
      <c r="A638" s="2">
        <v>636.0</v>
      </c>
      <c r="B638" s="2" t="s">
        <v>920</v>
      </c>
      <c r="C638" s="2" t="s">
        <v>2068</v>
      </c>
      <c r="D638" s="2" t="s">
        <v>12037</v>
      </c>
      <c r="E638" s="2" t="s">
        <v>12041</v>
      </c>
      <c r="F638" s="2" t="s">
        <v>12046</v>
      </c>
      <c r="G638" s="2" t="s">
        <v>11849</v>
      </c>
      <c r="H638" s="2">
        <v>500.0</v>
      </c>
      <c r="I638" s="2" t="s">
        <v>3272</v>
      </c>
      <c r="K638" s="2" t="s">
        <v>11594</v>
      </c>
      <c r="L638" s="2" t="s">
        <v>11599</v>
      </c>
      <c r="M638" s="2" t="s">
        <v>12047</v>
      </c>
    </row>
    <row r="639">
      <c r="A639" s="2">
        <v>637.0</v>
      </c>
      <c r="B639" s="2" t="s">
        <v>920</v>
      </c>
      <c r="C639" s="2" t="s">
        <v>2068</v>
      </c>
      <c r="D639" s="2" t="s">
        <v>12037</v>
      </c>
      <c r="E639" s="2" t="s">
        <v>12048</v>
      </c>
      <c r="F639" s="2" t="s">
        <v>12049</v>
      </c>
      <c r="G639" s="2" t="s">
        <v>11849</v>
      </c>
      <c r="H639" s="2">
        <v>360.0</v>
      </c>
      <c r="M639" s="13" t="s">
        <v>12050</v>
      </c>
    </row>
    <row r="640">
      <c r="A640" s="2">
        <v>638.0</v>
      </c>
      <c r="B640" s="2" t="s">
        <v>920</v>
      </c>
      <c r="C640" s="2" t="s">
        <v>2068</v>
      </c>
      <c r="D640" s="2" t="s">
        <v>12037</v>
      </c>
      <c r="E640" s="2" t="s">
        <v>12048</v>
      </c>
      <c r="F640" s="2" t="s">
        <v>12049</v>
      </c>
      <c r="G640" s="2" t="s">
        <v>11407</v>
      </c>
      <c r="H640" s="2">
        <v>497.0</v>
      </c>
      <c r="M640" s="13" t="s">
        <v>12050</v>
      </c>
    </row>
    <row r="641">
      <c r="A641" s="2">
        <v>639.0</v>
      </c>
      <c r="B641" s="2" t="s">
        <v>920</v>
      </c>
      <c r="C641" s="2" t="s">
        <v>2068</v>
      </c>
      <c r="D641" s="2" t="s">
        <v>12037</v>
      </c>
      <c r="E641" s="2" t="s">
        <v>12048</v>
      </c>
      <c r="F641" s="2" t="s">
        <v>12049</v>
      </c>
      <c r="G641" s="2" t="s">
        <v>11849</v>
      </c>
      <c r="H641" s="2">
        <v>505.0</v>
      </c>
      <c r="M641" s="13" t="s">
        <v>12050</v>
      </c>
    </row>
    <row r="642">
      <c r="A642" s="2">
        <v>640.0</v>
      </c>
      <c r="B642" s="2" t="s">
        <v>920</v>
      </c>
      <c r="C642" s="2" t="s">
        <v>2068</v>
      </c>
      <c r="D642" s="2" t="s">
        <v>12037</v>
      </c>
      <c r="E642" s="2" t="s">
        <v>12048</v>
      </c>
      <c r="F642" s="2" t="s">
        <v>12051</v>
      </c>
      <c r="G642" s="2" t="s">
        <v>11849</v>
      </c>
      <c r="H642" s="2">
        <v>367.0</v>
      </c>
      <c r="K642" s="2" t="s">
        <v>11594</v>
      </c>
      <c r="L642" s="2" t="s">
        <v>11594</v>
      </c>
      <c r="M642" s="2" t="s">
        <v>12052</v>
      </c>
    </row>
    <row r="643">
      <c r="A643" s="2">
        <v>641.0</v>
      </c>
      <c r="B643" s="2" t="s">
        <v>920</v>
      </c>
      <c r="C643" s="2" t="s">
        <v>2068</v>
      </c>
      <c r="D643" s="2" t="s">
        <v>12037</v>
      </c>
      <c r="E643" s="2" t="s">
        <v>12048</v>
      </c>
      <c r="F643" s="2" t="s">
        <v>12051</v>
      </c>
      <c r="G643" s="2" t="s">
        <v>11849</v>
      </c>
      <c r="H643" s="2">
        <v>505.0</v>
      </c>
      <c r="K643" s="2" t="s">
        <v>11594</v>
      </c>
      <c r="L643" s="2" t="s">
        <v>11594</v>
      </c>
      <c r="M643" s="2" t="s">
        <v>12052</v>
      </c>
    </row>
    <row r="644">
      <c r="A644" s="2">
        <v>642.0</v>
      </c>
      <c r="B644" s="2" t="s">
        <v>920</v>
      </c>
      <c r="C644" s="2" t="s">
        <v>2068</v>
      </c>
      <c r="D644" s="2" t="s">
        <v>12037</v>
      </c>
      <c r="E644" s="2" t="s">
        <v>12053</v>
      </c>
      <c r="F644" s="2" t="s">
        <v>12054</v>
      </c>
      <c r="G644" s="2" t="s">
        <v>11849</v>
      </c>
      <c r="H644" s="2">
        <v>360.0</v>
      </c>
      <c r="K644" s="2" t="s">
        <v>11594</v>
      </c>
      <c r="L644" s="2" t="s">
        <v>11594</v>
      </c>
      <c r="M644" s="2" t="s">
        <v>12055</v>
      </c>
    </row>
    <row r="645">
      <c r="A645" s="2">
        <v>643.0</v>
      </c>
      <c r="B645" s="2" t="s">
        <v>920</v>
      </c>
      <c r="C645" s="2" t="s">
        <v>2068</v>
      </c>
      <c r="D645" s="2" t="s">
        <v>12037</v>
      </c>
      <c r="E645" s="2" t="s">
        <v>12053</v>
      </c>
      <c r="F645" s="2" t="s">
        <v>12054</v>
      </c>
      <c r="G645" s="2" t="s">
        <v>11849</v>
      </c>
      <c r="H645" s="2">
        <v>493.0</v>
      </c>
      <c r="K645" s="2" t="s">
        <v>11594</v>
      </c>
      <c r="L645" s="2" t="s">
        <v>11594</v>
      </c>
      <c r="M645" s="2" t="s">
        <v>12055</v>
      </c>
    </row>
    <row r="646">
      <c r="A646" s="2">
        <v>644.0</v>
      </c>
      <c r="B646" s="2" t="s">
        <v>920</v>
      </c>
      <c r="C646" s="2" t="s">
        <v>2068</v>
      </c>
      <c r="D646" s="2" t="s">
        <v>12037</v>
      </c>
      <c r="E646" s="2" t="s">
        <v>12053</v>
      </c>
      <c r="F646" s="2" t="s">
        <v>12056</v>
      </c>
      <c r="G646" s="2" t="s">
        <v>11849</v>
      </c>
      <c r="H646" s="2">
        <v>359.0</v>
      </c>
      <c r="I646" s="2" t="s">
        <v>3272</v>
      </c>
      <c r="K646" s="2" t="s">
        <v>11594</v>
      </c>
      <c r="L646" s="2" t="s">
        <v>11599</v>
      </c>
      <c r="M646" s="2" t="s">
        <v>12057</v>
      </c>
    </row>
    <row r="647">
      <c r="A647" s="2">
        <v>645.0</v>
      </c>
      <c r="B647" s="2" t="s">
        <v>920</v>
      </c>
      <c r="C647" s="2" t="s">
        <v>2068</v>
      </c>
      <c r="D647" s="2" t="s">
        <v>12037</v>
      </c>
      <c r="E647" s="2" t="s">
        <v>12053</v>
      </c>
      <c r="F647" s="2" t="s">
        <v>12056</v>
      </c>
      <c r="G647" s="2" t="s">
        <v>11407</v>
      </c>
      <c r="H647" s="2">
        <v>498.0</v>
      </c>
      <c r="I647" s="2" t="s">
        <v>11407</v>
      </c>
      <c r="K647" s="2" t="s">
        <v>11594</v>
      </c>
      <c r="L647" s="2" t="s">
        <v>11599</v>
      </c>
      <c r="M647" s="2" t="s">
        <v>12058</v>
      </c>
    </row>
    <row r="648">
      <c r="A648" s="2">
        <v>646.0</v>
      </c>
      <c r="B648" s="2" t="s">
        <v>920</v>
      </c>
      <c r="C648" s="2" t="s">
        <v>2068</v>
      </c>
      <c r="D648" s="2" t="s">
        <v>12037</v>
      </c>
      <c r="E648" s="2" t="s">
        <v>12053</v>
      </c>
      <c r="F648" s="2" t="s">
        <v>12056</v>
      </c>
      <c r="G648" s="2" t="s">
        <v>11849</v>
      </c>
      <c r="H648" s="2">
        <v>512.0</v>
      </c>
      <c r="I648" s="2" t="s">
        <v>919</v>
      </c>
      <c r="K648" s="2" t="s">
        <v>11594</v>
      </c>
      <c r="L648" s="2" t="s">
        <v>11599</v>
      </c>
      <c r="M648" s="2" t="s">
        <v>12057</v>
      </c>
    </row>
    <row r="649">
      <c r="A649" s="2">
        <v>647.0</v>
      </c>
      <c r="B649" s="2" t="s">
        <v>920</v>
      </c>
      <c r="C649" s="2" t="s">
        <v>2068</v>
      </c>
      <c r="D649" s="2" t="s">
        <v>12037</v>
      </c>
      <c r="E649" s="2" t="s">
        <v>12053</v>
      </c>
      <c r="F649" s="2" t="s">
        <v>12059</v>
      </c>
      <c r="G649" s="2" t="s">
        <v>11849</v>
      </c>
      <c r="H649" s="2">
        <v>359.0</v>
      </c>
      <c r="I649" s="2" t="s">
        <v>3272</v>
      </c>
      <c r="K649" s="2" t="s">
        <v>11594</v>
      </c>
      <c r="L649" s="2" t="s">
        <v>11594</v>
      </c>
      <c r="M649" s="2" t="s">
        <v>12057</v>
      </c>
    </row>
    <row r="650">
      <c r="A650" s="2">
        <v>648.0</v>
      </c>
      <c r="B650" s="2" t="s">
        <v>920</v>
      </c>
      <c r="C650" s="2" t="s">
        <v>2068</v>
      </c>
      <c r="D650" s="2" t="s">
        <v>12037</v>
      </c>
      <c r="E650" s="2" t="s">
        <v>12053</v>
      </c>
      <c r="F650" s="2" t="s">
        <v>12059</v>
      </c>
      <c r="G650" s="2" t="s">
        <v>11407</v>
      </c>
      <c r="H650" s="2">
        <v>498.0</v>
      </c>
      <c r="I650" s="2" t="s">
        <v>11407</v>
      </c>
      <c r="K650" s="2" t="s">
        <v>11594</v>
      </c>
      <c r="L650" s="2" t="s">
        <v>11594</v>
      </c>
      <c r="M650" s="2" t="s">
        <v>12058</v>
      </c>
    </row>
    <row r="651">
      <c r="A651" s="2">
        <v>649.0</v>
      </c>
      <c r="B651" s="2" t="s">
        <v>920</v>
      </c>
      <c r="C651" s="2" t="s">
        <v>2068</v>
      </c>
      <c r="D651" s="2" t="s">
        <v>12037</v>
      </c>
      <c r="E651" s="2" t="s">
        <v>12053</v>
      </c>
      <c r="F651" s="2" t="s">
        <v>12059</v>
      </c>
      <c r="G651" s="2" t="s">
        <v>11849</v>
      </c>
      <c r="H651" s="2">
        <v>522.0</v>
      </c>
      <c r="I651" s="2" t="s">
        <v>919</v>
      </c>
      <c r="K651" s="2" t="s">
        <v>11594</v>
      </c>
      <c r="L651" s="2" t="s">
        <v>11594</v>
      </c>
      <c r="M651" s="2" t="s">
        <v>12057</v>
      </c>
    </row>
    <row r="652">
      <c r="A652" s="2">
        <v>650.0</v>
      </c>
      <c r="B652" s="2" t="s">
        <v>920</v>
      </c>
      <c r="C652" s="2" t="s">
        <v>2068</v>
      </c>
      <c r="D652" s="2" t="s">
        <v>12037</v>
      </c>
      <c r="E652" s="2" t="s">
        <v>12060</v>
      </c>
      <c r="F652" s="2" t="s">
        <v>12061</v>
      </c>
      <c r="G652" s="2" t="s">
        <v>11849</v>
      </c>
      <c r="H652" s="2">
        <v>360.0</v>
      </c>
      <c r="I652" s="2" t="s">
        <v>3272</v>
      </c>
      <c r="M652" s="2" t="s">
        <v>12062</v>
      </c>
    </row>
    <row r="653">
      <c r="A653" s="2">
        <v>651.0</v>
      </c>
      <c r="B653" s="2" t="s">
        <v>920</v>
      </c>
      <c r="C653" s="2" t="s">
        <v>2068</v>
      </c>
      <c r="D653" s="2" t="s">
        <v>12037</v>
      </c>
      <c r="E653" s="2" t="s">
        <v>12060</v>
      </c>
      <c r="F653" s="2" t="s">
        <v>12061</v>
      </c>
      <c r="G653" s="2" t="s">
        <v>11849</v>
      </c>
      <c r="H653" s="2">
        <v>500.0</v>
      </c>
      <c r="M653" s="2" t="s">
        <v>12062</v>
      </c>
    </row>
    <row r="654">
      <c r="A654" s="2">
        <v>652.0</v>
      </c>
      <c r="B654" s="2" t="s">
        <v>920</v>
      </c>
      <c r="C654" s="2" t="s">
        <v>2068</v>
      </c>
      <c r="D654" s="2" t="s">
        <v>12037</v>
      </c>
      <c r="E654" s="2" t="s">
        <v>12060</v>
      </c>
      <c r="F654" s="2" t="s">
        <v>12061</v>
      </c>
      <c r="G654" s="2" t="s">
        <v>11407</v>
      </c>
      <c r="H654" s="2">
        <v>506.0</v>
      </c>
      <c r="M654" s="2" t="s">
        <v>12063</v>
      </c>
    </row>
    <row r="655">
      <c r="A655" s="2">
        <v>653.0</v>
      </c>
      <c r="B655" s="2" t="s">
        <v>920</v>
      </c>
      <c r="C655" s="2" t="s">
        <v>2068</v>
      </c>
      <c r="D655" s="2" t="s">
        <v>12037</v>
      </c>
      <c r="E655" s="2" t="s">
        <v>12060</v>
      </c>
      <c r="F655" s="2" t="s">
        <v>12064</v>
      </c>
      <c r="G655" s="2" t="s">
        <v>11849</v>
      </c>
      <c r="H655" s="2">
        <v>365.0</v>
      </c>
      <c r="I655" s="2" t="s">
        <v>3272</v>
      </c>
      <c r="M655" s="2" t="s">
        <v>12065</v>
      </c>
    </row>
    <row r="656">
      <c r="A656" s="2">
        <v>654.0</v>
      </c>
      <c r="B656" s="2" t="s">
        <v>920</v>
      </c>
      <c r="C656" s="2" t="s">
        <v>2068</v>
      </c>
      <c r="D656" s="2" t="s">
        <v>12037</v>
      </c>
      <c r="E656" s="2" t="s">
        <v>12060</v>
      </c>
      <c r="F656" s="2" t="s">
        <v>12064</v>
      </c>
      <c r="G656" s="2" t="s">
        <v>11407</v>
      </c>
      <c r="H656" s="2">
        <v>500.0</v>
      </c>
      <c r="I656" s="2" t="s">
        <v>11407</v>
      </c>
      <c r="M656" s="2" t="s">
        <v>12065</v>
      </c>
    </row>
    <row r="657">
      <c r="A657" s="2">
        <v>655.0</v>
      </c>
      <c r="B657" s="2" t="s">
        <v>920</v>
      </c>
      <c r="C657" s="2" t="s">
        <v>2068</v>
      </c>
      <c r="D657" s="2" t="s">
        <v>12037</v>
      </c>
      <c r="E657" s="2" t="s">
        <v>12060</v>
      </c>
      <c r="F657" s="2" t="s">
        <v>12064</v>
      </c>
      <c r="G657" s="2" t="s">
        <v>11849</v>
      </c>
      <c r="H657" s="2">
        <v>505.0</v>
      </c>
      <c r="I657" s="2" t="s">
        <v>3226</v>
      </c>
      <c r="M657" s="2" t="s">
        <v>12065</v>
      </c>
    </row>
    <row r="658">
      <c r="A658" s="2">
        <v>656.0</v>
      </c>
      <c r="B658" s="2" t="s">
        <v>920</v>
      </c>
      <c r="C658" s="2" t="s">
        <v>2068</v>
      </c>
      <c r="D658" s="2" t="s">
        <v>12037</v>
      </c>
      <c r="E658" s="2" t="s">
        <v>12066</v>
      </c>
      <c r="F658" s="2" t="s">
        <v>12067</v>
      </c>
      <c r="G658" s="2" t="s">
        <v>11849</v>
      </c>
      <c r="H658" s="2">
        <v>512.0</v>
      </c>
      <c r="I658" s="2" t="s">
        <v>919</v>
      </c>
      <c r="K658" s="2" t="s">
        <v>11594</v>
      </c>
      <c r="L658" s="2" t="s">
        <v>11599</v>
      </c>
      <c r="M658" s="2" t="s">
        <v>12068</v>
      </c>
    </row>
    <row r="659">
      <c r="A659" s="2">
        <v>657.0</v>
      </c>
      <c r="B659" s="2" t="s">
        <v>920</v>
      </c>
      <c r="C659" s="2" t="s">
        <v>2068</v>
      </c>
      <c r="D659" s="2" t="s">
        <v>12037</v>
      </c>
      <c r="E659" s="2" t="s">
        <v>12066</v>
      </c>
      <c r="F659" s="2" t="s">
        <v>12069</v>
      </c>
      <c r="G659" s="2" t="s">
        <v>11849</v>
      </c>
      <c r="H659" s="2">
        <v>444.0</v>
      </c>
      <c r="K659" s="2" t="s">
        <v>11599</v>
      </c>
      <c r="L659" s="2" t="s">
        <v>11594</v>
      </c>
      <c r="M659" s="2" t="s">
        <v>12070</v>
      </c>
    </row>
    <row r="660">
      <c r="A660" s="2">
        <v>658.0</v>
      </c>
      <c r="B660" s="2" t="s">
        <v>920</v>
      </c>
      <c r="C660" s="2" t="s">
        <v>2068</v>
      </c>
      <c r="D660" s="2" t="s">
        <v>12037</v>
      </c>
      <c r="E660" s="2" t="s">
        <v>12066</v>
      </c>
      <c r="F660" s="2" t="s">
        <v>12069</v>
      </c>
      <c r="G660" s="2" t="s">
        <v>11849</v>
      </c>
      <c r="H660" s="2">
        <v>543.0</v>
      </c>
      <c r="K660" s="2" t="s">
        <v>11599</v>
      </c>
      <c r="L660" s="2" t="s">
        <v>11594</v>
      </c>
      <c r="M660" s="2" t="s">
        <v>12070</v>
      </c>
    </row>
    <row r="661">
      <c r="A661" s="2">
        <v>659.0</v>
      </c>
      <c r="B661" s="2" t="s">
        <v>920</v>
      </c>
      <c r="C661" s="2" t="s">
        <v>2068</v>
      </c>
      <c r="D661" s="2" t="s">
        <v>12037</v>
      </c>
      <c r="E661" s="2" t="s">
        <v>12066</v>
      </c>
      <c r="F661" s="2" t="s">
        <v>12071</v>
      </c>
      <c r="G661" s="2" t="s">
        <v>11849</v>
      </c>
      <c r="H661" s="2">
        <v>437.0</v>
      </c>
      <c r="K661" s="2" t="s">
        <v>11599</v>
      </c>
      <c r="L661" s="2" t="s">
        <v>11594</v>
      </c>
      <c r="M661" s="2" t="s">
        <v>12072</v>
      </c>
    </row>
    <row r="662">
      <c r="A662" s="2">
        <v>660.0</v>
      </c>
      <c r="B662" s="2" t="s">
        <v>920</v>
      </c>
      <c r="C662" s="2" t="s">
        <v>2068</v>
      </c>
      <c r="D662" s="2" t="s">
        <v>12037</v>
      </c>
      <c r="E662" s="2" t="s">
        <v>12066</v>
      </c>
      <c r="F662" s="2" t="s">
        <v>12071</v>
      </c>
      <c r="G662" s="2" t="s">
        <v>11849</v>
      </c>
      <c r="H662" s="2">
        <v>519.0</v>
      </c>
      <c r="K662" s="2" t="s">
        <v>11599</v>
      </c>
      <c r="L662" s="2" t="s">
        <v>11594</v>
      </c>
      <c r="M662" s="2" t="s">
        <v>12072</v>
      </c>
    </row>
    <row r="663">
      <c r="A663" s="2">
        <v>661.0</v>
      </c>
      <c r="B663" s="2" t="s">
        <v>920</v>
      </c>
      <c r="C663" s="2" t="s">
        <v>2068</v>
      </c>
      <c r="D663" s="2" t="s">
        <v>12037</v>
      </c>
      <c r="E663" s="2" t="s">
        <v>12066</v>
      </c>
      <c r="F663" s="2" t="s">
        <v>12073</v>
      </c>
      <c r="G663" s="2" t="s">
        <v>11849</v>
      </c>
      <c r="H663" s="2">
        <v>435.0</v>
      </c>
      <c r="K663" s="2" t="s">
        <v>11599</v>
      </c>
      <c r="L663" s="2" t="s">
        <v>11594</v>
      </c>
      <c r="M663" s="2" t="s">
        <v>12074</v>
      </c>
    </row>
    <row r="664">
      <c r="A664" s="2">
        <v>662.0</v>
      </c>
      <c r="B664" s="2" t="s">
        <v>920</v>
      </c>
      <c r="C664" s="2" t="s">
        <v>2068</v>
      </c>
      <c r="D664" s="2" t="s">
        <v>12037</v>
      </c>
      <c r="E664" s="2" t="s">
        <v>12066</v>
      </c>
      <c r="F664" s="2" t="s">
        <v>12073</v>
      </c>
      <c r="G664" s="2" t="s">
        <v>11849</v>
      </c>
      <c r="H664" s="2">
        <v>520.0</v>
      </c>
      <c r="K664" s="2" t="s">
        <v>11599</v>
      </c>
      <c r="L664" s="2" t="s">
        <v>11594</v>
      </c>
      <c r="M664" s="2" t="s">
        <v>12074</v>
      </c>
    </row>
    <row r="665">
      <c r="A665" s="2">
        <v>663.0</v>
      </c>
      <c r="B665" s="2" t="s">
        <v>920</v>
      </c>
      <c r="C665" s="2" t="s">
        <v>2068</v>
      </c>
      <c r="D665" s="2" t="s">
        <v>12037</v>
      </c>
      <c r="E665" s="2" t="s">
        <v>12066</v>
      </c>
      <c r="F665" s="2" t="s">
        <v>12075</v>
      </c>
      <c r="G665" s="2" t="s">
        <v>11849</v>
      </c>
      <c r="H665" s="2">
        <v>437.0</v>
      </c>
      <c r="K665" s="2" t="s">
        <v>11599</v>
      </c>
      <c r="L665" s="2" t="s">
        <v>11594</v>
      </c>
      <c r="M665" s="2" t="s">
        <v>12072</v>
      </c>
    </row>
    <row r="666">
      <c r="A666" s="2">
        <v>664.0</v>
      </c>
      <c r="B666" s="2" t="s">
        <v>920</v>
      </c>
      <c r="C666" s="2" t="s">
        <v>2068</v>
      </c>
      <c r="D666" s="2" t="s">
        <v>12037</v>
      </c>
      <c r="E666" s="2" t="s">
        <v>12066</v>
      </c>
      <c r="F666" s="2" t="s">
        <v>12075</v>
      </c>
      <c r="G666" s="2" t="s">
        <v>11849</v>
      </c>
      <c r="H666" s="2">
        <v>517.0</v>
      </c>
      <c r="K666" s="2" t="s">
        <v>11599</v>
      </c>
      <c r="L666" s="2" t="s">
        <v>11594</v>
      </c>
      <c r="M666" s="2" t="s">
        <v>12072</v>
      </c>
    </row>
    <row r="667">
      <c r="A667" s="2">
        <v>665.0</v>
      </c>
      <c r="B667" s="2" t="s">
        <v>920</v>
      </c>
      <c r="C667" s="2" t="s">
        <v>2068</v>
      </c>
      <c r="D667" s="2" t="s">
        <v>12076</v>
      </c>
      <c r="E667" s="2" t="s">
        <v>12077</v>
      </c>
      <c r="F667" s="2" t="s">
        <v>12078</v>
      </c>
      <c r="G667" s="2" t="s">
        <v>11849</v>
      </c>
      <c r="H667" s="2">
        <v>445.0</v>
      </c>
      <c r="K667" s="2" t="s">
        <v>11594</v>
      </c>
      <c r="L667" s="2" t="s">
        <v>11594</v>
      </c>
      <c r="M667" s="2" t="s">
        <v>11983</v>
      </c>
    </row>
    <row r="668">
      <c r="A668" s="2">
        <v>666.0</v>
      </c>
      <c r="B668" s="2" t="s">
        <v>920</v>
      </c>
      <c r="C668" s="2" t="s">
        <v>2068</v>
      </c>
      <c r="D668" s="2" t="s">
        <v>12076</v>
      </c>
      <c r="E668" s="2" t="s">
        <v>12077</v>
      </c>
      <c r="F668" s="2" t="s">
        <v>12078</v>
      </c>
      <c r="G668" s="2" t="s">
        <v>11849</v>
      </c>
      <c r="H668" s="2">
        <v>555.0</v>
      </c>
      <c r="K668" s="2" t="s">
        <v>11594</v>
      </c>
      <c r="L668" s="2" t="s">
        <v>11594</v>
      </c>
      <c r="M668" s="2" t="s">
        <v>11983</v>
      </c>
    </row>
    <row r="669">
      <c r="A669" s="2">
        <v>667.0</v>
      </c>
      <c r="B669" s="2" t="s">
        <v>920</v>
      </c>
      <c r="C669" s="2" t="s">
        <v>2933</v>
      </c>
      <c r="D669" s="2" t="s">
        <v>12079</v>
      </c>
      <c r="E669" s="2" t="s">
        <v>12080</v>
      </c>
      <c r="F669" s="2" t="s">
        <v>12081</v>
      </c>
      <c r="G669" s="2" t="s">
        <v>11407</v>
      </c>
      <c r="H669" s="2">
        <v>501.0</v>
      </c>
      <c r="I669" s="2" t="s">
        <v>11407</v>
      </c>
      <c r="K669" s="2" t="s">
        <v>11599</v>
      </c>
      <c r="L669" s="2" t="s">
        <v>11594</v>
      </c>
      <c r="M669" s="2" t="s">
        <v>12082</v>
      </c>
    </row>
    <row r="670">
      <c r="A670" s="2">
        <v>668.0</v>
      </c>
      <c r="B670" s="2" t="s">
        <v>920</v>
      </c>
      <c r="C670" s="2" t="s">
        <v>2933</v>
      </c>
      <c r="D670" s="2" t="s">
        <v>12079</v>
      </c>
      <c r="E670" s="2" t="s">
        <v>12080</v>
      </c>
      <c r="F670" s="2" t="s">
        <v>12083</v>
      </c>
      <c r="G670" s="2" t="s">
        <v>11849</v>
      </c>
      <c r="H670" s="2">
        <v>405.0</v>
      </c>
      <c r="I670" s="2" t="s">
        <v>11849</v>
      </c>
      <c r="K670" s="2" t="s">
        <v>11599</v>
      </c>
      <c r="L670" s="2" t="s">
        <v>11594</v>
      </c>
      <c r="M670" s="2" t="s">
        <v>12084</v>
      </c>
    </row>
    <row r="671">
      <c r="A671" s="2">
        <v>669.0</v>
      </c>
      <c r="B671" s="2" t="s">
        <v>920</v>
      </c>
      <c r="C671" s="2" t="s">
        <v>2933</v>
      </c>
      <c r="D671" s="2" t="s">
        <v>12079</v>
      </c>
      <c r="E671" s="2" t="s">
        <v>12080</v>
      </c>
      <c r="F671" s="2" t="s">
        <v>12083</v>
      </c>
      <c r="G671" s="2" t="s">
        <v>11849</v>
      </c>
      <c r="H671" s="2">
        <v>449.0</v>
      </c>
      <c r="I671" s="2" t="s">
        <v>11849</v>
      </c>
      <c r="K671" s="2" t="s">
        <v>11599</v>
      </c>
      <c r="L671" s="2" t="s">
        <v>11594</v>
      </c>
      <c r="M671" s="2" t="s">
        <v>12084</v>
      </c>
    </row>
    <row r="672">
      <c r="A672" s="2">
        <v>670.0</v>
      </c>
      <c r="B672" s="2" t="s">
        <v>920</v>
      </c>
      <c r="C672" s="2" t="s">
        <v>2933</v>
      </c>
      <c r="D672" s="2" t="s">
        <v>12079</v>
      </c>
      <c r="E672" s="2" t="s">
        <v>12080</v>
      </c>
      <c r="F672" s="2" t="s">
        <v>12083</v>
      </c>
      <c r="G672" s="2" t="s">
        <v>11849</v>
      </c>
      <c r="H672" s="2">
        <v>504.0</v>
      </c>
      <c r="I672" s="2" t="s">
        <v>11849</v>
      </c>
      <c r="K672" s="2" t="s">
        <v>11599</v>
      </c>
      <c r="L672" s="2" t="s">
        <v>11594</v>
      </c>
      <c r="M672" s="2" t="s">
        <v>12084</v>
      </c>
    </row>
    <row r="673">
      <c r="A673" s="2">
        <v>671.0</v>
      </c>
      <c r="B673" s="2" t="s">
        <v>920</v>
      </c>
      <c r="C673" s="2" t="s">
        <v>2933</v>
      </c>
      <c r="D673" s="2" t="s">
        <v>12079</v>
      </c>
      <c r="E673" s="2" t="s">
        <v>12080</v>
      </c>
      <c r="F673" s="2" t="s">
        <v>12083</v>
      </c>
      <c r="G673" s="2" t="s">
        <v>11849</v>
      </c>
      <c r="H673" s="2">
        <v>567.0</v>
      </c>
      <c r="I673" s="2" t="s">
        <v>11849</v>
      </c>
      <c r="K673" s="2" t="s">
        <v>11599</v>
      </c>
      <c r="L673" s="2" t="s">
        <v>11594</v>
      </c>
      <c r="M673" s="2" t="s">
        <v>12084</v>
      </c>
    </row>
    <row r="674">
      <c r="A674" s="2">
        <v>672.0</v>
      </c>
      <c r="B674" s="2" t="s">
        <v>920</v>
      </c>
      <c r="C674" s="2" t="s">
        <v>2933</v>
      </c>
      <c r="D674" s="2" t="s">
        <v>12079</v>
      </c>
      <c r="E674" s="2" t="s">
        <v>12080</v>
      </c>
      <c r="F674" s="2" t="s">
        <v>12085</v>
      </c>
      <c r="G674" s="2" t="s">
        <v>11849</v>
      </c>
      <c r="H674" s="2">
        <v>405.0</v>
      </c>
      <c r="I674" s="2" t="s">
        <v>11849</v>
      </c>
    </row>
    <row r="675">
      <c r="A675" s="2">
        <v>673.0</v>
      </c>
      <c r="B675" s="2" t="s">
        <v>920</v>
      </c>
      <c r="C675" s="2" t="s">
        <v>2933</v>
      </c>
      <c r="D675" s="2" t="s">
        <v>12079</v>
      </c>
      <c r="E675" s="2" t="s">
        <v>12080</v>
      </c>
      <c r="F675" s="2" t="s">
        <v>12085</v>
      </c>
      <c r="G675" s="2" t="s">
        <v>11849</v>
      </c>
      <c r="H675" s="2">
        <v>449.0</v>
      </c>
      <c r="I675" s="2" t="s">
        <v>11849</v>
      </c>
    </row>
    <row r="676">
      <c r="A676" s="2">
        <v>674.0</v>
      </c>
      <c r="B676" s="2" t="s">
        <v>920</v>
      </c>
      <c r="C676" s="2" t="s">
        <v>2933</v>
      </c>
      <c r="D676" s="2" t="s">
        <v>12079</v>
      </c>
      <c r="E676" s="2" t="s">
        <v>12080</v>
      </c>
      <c r="F676" s="2" t="s">
        <v>12085</v>
      </c>
      <c r="G676" s="2" t="s">
        <v>11849</v>
      </c>
      <c r="H676" s="2">
        <v>504.0</v>
      </c>
      <c r="I676" s="2" t="s">
        <v>11849</v>
      </c>
    </row>
    <row r="677">
      <c r="A677" s="2">
        <v>675.0</v>
      </c>
      <c r="B677" s="2" t="s">
        <v>920</v>
      </c>
      <c r="C677" s="2" t="s">
        <v>2933</v>
      </c>
      <c r="D677" s="2" t="s">
        <v>12079</v>
      </c>
      <c r="E677" s="2" t="s">
        <v>12080</v>
      </c>
      <c r="F677" s="2" t="s">
        <v>12085</v>
      </c>
      <c r="G677" s="2" t="s">
        <v>11849</v>
      </c>
      <c r="H677" s="2">
        <v>567.0</v>
      </c>
      <c r="I677" s="2" t="s">
        <v>11849</v>
      </c>
    </row>
    <row r="678">
      <c r="A678" s="2">
        <v>676.0</v>
      </c>
      <c r="B678" s="2" t="s">
        <v>920</v>
      </c>
      <c r="C678" s="2" t="s">
        <v>2933</v>
      </c>
      <c r="D678" s="2" t="s">
        <v>12086</v>
      </c>
      <c r="E678" s="2" t="s">
        <v>12087</v>
      </c>
      <c r="F678" s="2" t="s">
        <v>12088</v>
      </c>
      <c r="G678" s="2" t="s">
        <v>11849</v>
      </c>
      <c r="H678" s="2">
        <v>415.0</v>
      </c>
      <c r="I678" s="2" t="s">
        <v>4035</v>
      </c>
      <c r="K678" s="2" t="s">
        <v>11594</v>
      </c>
      <c r="L678" s="2" t="s">
        <v>11594</v>
      </c>
      <c r="M678" s="2" t="s">
        <v>12089</v>
      </c>
    </row>
    <row r="679">
      <c r="A679" s="2">
        <v>677.0</v>
      </c>
      <c r="B679" s="2" t="s">
        <v>920</v>
      </c>
      <c r="C679" s="2" t="s">
        <v>2933</v>
      </c>
      <c r="D679" s="2" t="s">
        <v>12086</v>
      </c>
      <c r="E679" s="2" t="s">
        <v>12087</v>
      </c>
      <c r="F679" s="2" t="s">
        <v>12088</v>
      </c>
      <c r="G679" s="2" t="s">
        <v>11849</v>
      </c>
      <c r="H679" s="2">
        <v>452.0</v>
      </c>
      <c r="I679" s="2" t="s">
        <v>3272</v>
      </c>
      <c r="J679" s="2">
        <v>445.0</v>
      </c>
      <c r="K679" s="2" t="s">
        <v>11594</v>
      </c>
      <c r="L679" s="2" t="s">
        <v>11594</v>
      </c>
      <c r="M679" s="2" t="s">
        <v>12089</v>
      </c>
    </row>
    <row r="680">
      <c r="A680" s="2">
        <v>678.0</v>
      </c>
      <c r="B680" s="2" t="s">
        <v>920</v>
      </c>
      <c r="C680" s="2" t="s">
        <v>2933</v>
      </c>
      <c r="D680" s="2" t="s">
        <v>12086</v>
      </c>
      <c r="E680" s="2" t="s">
        <v>12087</v>
      </c>
      <c r="F680" s="2" t="s">
        <v>12088</v>
      </c>
      <c r="G680" s="2" t="s">
        <v>11407</v>
      </c>
      <c r="H680" s="2">
        <v>505.0</v>
      </c>
      <c r="I680" s="2" t="s">
        <v>11407</v>
      </c>
      <c r="K680" s="2" t="s">
        <v>11594</v>
      </c>
      <c r="L680" s="2" t="s">
        <v>11594</v>
      </c>
      <c r="M680" s="2" t="s">
        <v>12089</v>
      </c>
    </row>
    <row r="681">
      <c r="A681" s="2">
        <v>679.0</v>
      </c>
      <c r="B681" s="2" t="s">
        <v>920</v>
      </c>
      <c r="C681" s="2" t="s">
        <v>2933</v>
      </c>
      <c r="D681" s="2" t="s">
        <v>12086</v>
      </c>
      <c r="E681" s="2" t="s">
        <v>12087</v>
      </c>
      <c r="F681" s="2" t="s">
        <v>12088</v>
      </c>
      <c r="G681" s="2" t="s">
        <v>11849</v>
      </c>
      <c r="H681" s="2">
        <v>506.0</v>
      </c>
      <c r="I681" s="2" t="s">
        <v>3226</v>
      </c>
      <c r="J681" s="2">
        <v>506.0</v>
      </c>
      <c r="K681" s="2" t="s">
        <v>11594</v>
      </c>
      <c r="L681" s="2" t="s">
        <v>11594</v>
      </c>
      <c r="M681" s="2" t="s">
        <v>12089</v>
      </c>
    </row>
    <row r="682">
      <c r="A682" s="2">
        <v>680.0</v>
      </c>
      <c r="B682" s="2" t="s">
        <v>920</v>
      </c>
      <c r="C682" s="2" t="s">
        <v>2933</v>
      </c>
      <c r="D682" s="2" t="s">
        <v>12086</v>
      </c>
      <c r="E682" s="2" t="s">
        <v>12087</v>
      </c>
      <c r="F682" s="2" t="s">
        <v>12088</v>
      </c>
      <c r="G682" s="2" t="s">
        <v>11849</v>
      </c>
      <c r="H682" s="2">
        <v>567.0</v>
      </c>
      <c r="I682" s="2" t="s">
        <v>919</v>
      </c>
      <c r="J682" s="2">
        <v>561.0</v>
      </c>
      <c r="K682" s="2" t="s">
        <v>11594</v>
      </c>
      <c r="L682" s="2" t="s">
        <v>11594</v>
      </c>
      <c r="M682" s="2" t="s">
        <v>12089</v>
      </c>
    </row>
    <row r="683">
      <c r="A683" s="2">
        <v>681.0</v>
      </c>
      <c r="B683" s="2" t="s">
        <v>920</v>
      </c>
      <c r="C683" s="2" t="s">
        <v>2933</v>
      </c>
      <c r="D683" s="2" t="s">
        <v>12086</v>
      </c>
      <c r="E683" s="2" t="s">
        <v>12087</v>
      </c>
      <c r="F683" s="2" t="s">
        <v>12090</v>
      </c>
      <c r="G683" s="2" t="s">
        <v>11849</v>
      </c>
      <c r="H683" s="2">
        <v>415.0</v>
      </c>
      <c r="I683" s="2" t="s">
        <v>4035</v>
      </c>
      <c r="K683" s="2" t="s">
        <v>11594</v>
      </c>
      <c r="L683" s="2" t="s">
        <v>11594</v>
      </c>
      <c r="M683" s="2" t="s">
        <v>12089</v>
      </c>
    </row>
    <row r="684">
      <c r="A684" s="2">
        <v>682.0</v>
      </c>
      <c r="B684" s="2" t="s">
        <v>920</v>
      </c>
      <c r="C684" s="2" t="s">
        <v>2933</v>
      </c>
      <c r="D684" s="2" t="s">
        <v>12086</v>
      </c>
      <c r="E684" s="2" t="s">
        <v>12087</v>
      </c>
      <c r="F684" s="2" t="s">
        <v>12090</v>
      </c>
      <c r="G684" s="2" t="s">
        <v>11849</v>
      </c>
      <c r="H684" s="2">
        <v>426.0</v>
      </c>
      <c r="I684" s="2" t="s">
        <v>4035</v>
      </c>
      <c r="K684" s="2" t="s">
        <v>11594</v>
      </c>
      <c r="L684" s="2" t="s">
        <v>11594</v>
      </c>
      <c r="M684" s="2" t="s">
        <v>12089</v>
      </c>
    </row>
    <row r="685">
      <c r="A685" s="2">
        <v>683.0</v>
      </c>
      <c r="B685" s="2" t="s">
        <v>920</v>
      </c>
      <c r="C685" s="2" t="s">
        <v>2933</v>
      </c>
      <c r="D685" s="2" t="s">
        <v>12086</v>
      </c>
      <c r="E685" s="2" t="s">
        <v>12087</v>
      </c>
      <c r="F685" s="2" t="s">
        <v>12090</v>
      </c>
      <c r="G685" s="2" t="s">
        <v>11849</v>
      </c>
      <c r="H685" s="2">
        <v>449.0</v>
      </c>
      <c r="I685" s="2" t="s">
        <v>3272</v>
      </c>
      <c r="K685" s="2" t="s">
        <v>11594</v>
      </c>
      <c r="L685" s="2" t="s">
        <v>11594</v>
      </c>
      <c r="M685" s="2" t="s">
        <v>12089</v>
      </c>
    </row>
    <row r="686">
      <c r="A686" s="2">
        <v>684.0</v>
      </c>
      <c r="B686" s="2" t="s">
        <v>920</v>
      </c>
      <c r="C686" s="2" t="s">
        <v>2933</v>
      </c>
      <c r="D686" s="2" t="s">
        <v>12086</v>
      </c>
      <c r="E686" s="2" t="s">
        <v>12087</v>
      </c>
      <c r="F686" s="2" t="s">
        <v>12090</v>
      </c>
      <c r="G686" s="2" t="s">
        <v>11849</v>
      </c>
      <c r="H686" s="2">
        <v>456.0</v>
      </c>
      <c r="I686" s="2" t="s">
        <v>3272</v>
      </c>
      <c r="K686" s="2" t="s">
        <v>11594</v>
      </c>
      <c r="L686" s="2" t="s">
        <v>11594</v>
      </c>
      <c r="M686" s="2" t="s">
        <v>12089</v>
      </c>
    </row>
    <row r="687">
      <c r="A687" s="2">
        <v>685.0</v>
      </c>
      <c r="B687" s="2" t="s">
        <v>920</v>
      </c>
      <c r="C687" s="2" t="s">
        <v>2933</v>
      </c>
      <c r="D687" s="2" t="s">
        <v>12086</v>
      </c>
      <c r="E687" s="2" t="s">
        <v>12087</v>
      </c>
      <c r="F687" s="2" t="s">
        <v>12090</v>
      </c>
      <c r="G687" s="2" t="s">
        <v>11849</v>
      </c>
      <c r="H687" s="2">
        <v>501.0</v>
      </c>
      <c r="I687" s="2" t="s">
        <v>3226</v>
      </c>
      <c r="K687" s="2" t="s">
        <v>11594</v>
      </c>
      <c r="L687" s="2" t="s">
        <v>11594</v>
      </c>
      <c r="M687" s="2" t="s">
        <v>12089</v>
      </c>
    </row>
    <row r="688">
      <c r="A688" s="2">
        <v>686.0</v>
      </c>
      <c r="B688" s="2" t="s">
        <v>920</v>
      </c>
      <c r="C688" s="2" t="s">
        <v>2933</v>
      </c>
      <c r="D688" s="2" t="s">
        <v>12086</v>
      </c>
      <c r="E688" s="2" t="s">
        <v>12087</v>
      </c>
      <c r="F688" s="2" t="s">
        <v>12090</v>
      </c>
      <c r="G688" s="2" t="s">
        <v>11849</v>
      </c>
      <c r="H688" s="2">
        <v>501.0</v>
      </c>
      <c r="I688" s="2" t="s">
        <v>3226</v>
      </c>
      <c r="K688" s="2" t="s">
        <v>11594</v>
      </c>
      <c r="L688" s="2" t="s">
        <v>11594</v>
      </c>
      <c r="M688" s="2" t="s">
        <v>12089</v>
      </c>
    </row>
    <row r="689">
      <c r="A689" s="2">
        <v>687.0</v>
      </c>
      <c r="B689" s="2" t="s">
        <v>920</v>
      </c>
      <c r="C689" s="2" t="s">
        <v>2933</v>
      </c>
      <c r="D689" s="2" t="s">
        <v>12086</v>
      </c>
      <c r="E689" s="2" t="s">
        <v>12087</v>
      </c>
      <c r="F689" s="2" t="s">
        <v>12090</v>
      </c>
      <c r="G689" s="2" t="s">
        <v>11407</v>
      </c>
      <c r="H689" s="2">
        <v>504.0</v>
      </c>
      <c r="I689" s="2" t="s">
        <v>11407</v>
      </c>
      <c r="K689" s="2" t="s">
        <v>11594</v>
      </c>
      <c r="L689" s="2" t="s">
        <v>11594</v>
      </c>
      <c r="M689" s="2" t="s">
        <v>12089</v>
      </c>
    </row>
    <row r="690">
      <c r="A690" s="2">
        <v>688.0</v>
      </c>
      <c r="B690" s="2" t="s">
        <v>920</v>
      </c>
      <c r="C690" s="2" t="s">
        <v>2933</v>
      </c>
      <c r="D690" s="2" t="s">
        <v>12086</v>
      </c>
      <c r="E690" s="2" t="s">
        <v>12087</v>
      </c>
      <c r="F690" s="2" t="s">
        <v>12090</v>
      </c>
      <c r="G690" s="2" t="s">
        <v>11407</v>
      </c>
      <c r="H690" s="2">
        <v>505.0</v>
      </c>
      <c r="I690" s="2" t="s">
        <v>11407</v>
      </c>
      <c r="K690" s="2" t="s">
        <v>11594</v>
      </c>
      <c r="L690" s="2" t="s">
        <v>11594</v>
      </c>
      <c r="M690" s="2" t="s">
        <v>12089</v>
      </c>
    </row>
    <row r="691">
      <c r="A691" s="2">
        <v>689.0</v>
      </c>
      <c r="B691" s="2" t="s">
        <v>920</v>
      </c>
      <c r="C691" s="2" t="s">
        <v>2933</v>
      </c>
      <c r="D691" s="2" t="s">
        <v>12086</v>
      </c>
      <c r="E691" s="2" t="s">
        <v>12087</v>
      </c>
      <c r="F691" s="2" t="s">
        <v>12090</v>
      </c>
      <c r="G691" s="2" t="s">
        <v>11849</v>
      </c>
      <c r="H691" s="2">
        <v>570.0</v>
      </c>
      <c r="I691" s="2" t="s">
        <v>919</v>
      </c>
      <c r="K691" s="2" t="s">
        <v>11594</v>
      </c>
      <c r="L691" s="2" t="s">
        <v>11594</v>
      </c>
      <c r="M691" s="2" t="s">
        <v>12089</v>
      </c>
    </row>
    <row r="692">
      <c r="A692" s="2">
        <v>690.0</v>
      </c>
      <c r="B692" s="2" t="s">
        <v>920</v>
      </c>
      <c r="C692" s="2" t="s">
        <v>2933</v>
      </c>
      <c r="D692" s="2" t="s">
        <v>12086</v>
      </c>
      <c r="E692" s="2" t="s">
        <v>12087</v>
      </c>
      <c r="F692" s="2" t="s">
        <v>12090</v>
      </c>
      <c r="G692" s="2" t="s">
        <v>11849</v>
      </c>
      <c r="H692" s="2">
        <v>570.0</v>
      </c>
      <c r="I692" s="2" t="s">
        <v>919</v>
      </c>
      <c r="K692" s="2" t="s">
        <v>11594</v>
      </c>
      <c r="L692" s="2" t="s">
        <v>11594</v>
      </c>
      <c r="M692" s="2" t="s">
        <v>12089</v>
      </c>
    </row>
    <row r="693">
      <c r="A693" s="2">
        <v>691.0</v>
      </c>
      <c r="B693" s="2" t="s">
        <v>920</v>
      </c>
      <c r="C693" s="2" t="s">
        <v>2933</v>
      </c>
      <c r="D693" s="2" t="s">
        <v>12091</v>
      </c>
      <c r="E693" s="2" t="s">
        <v>12092</v>
      </c>
      <c r="F693" s="2" t="s">
        <v>12093</v>
      </c>
      <c r="G693" s="2" t="s">
        <v>11849</v>
      </c>
      <c r="H693" s="2">
        <v>406.0</v>
      </c>
      <c r="I693" s="2" t="s">
        <v>3272</v>
      </c>
      <c r="K693" s="2" t="s">
        <v>11594</v>
      </c>
      <c r="L693" s="2" t="s">
        <v>11599</v>
      </c>
      <c r="M693" s="2" t="s">
        <v>12094</v>
      </c>
    </row>
    <row r="694">
      <c r="A694" s="2">
        <v>692.0</v>
      </c>
      <c r="B694" s="2" t="s">
        <v>920</v>
      </c>
      <c r="C694" s="2" t="s">
        <v>2933</v>
      </c>
      <c r="D694" s="2" t="s">
        <v>12095</v>
      </c>
      <c r="E694" s="2" t="s">
        <v>12096</v>
      </c>
      <c r="F694" s="2" t="s">
        <v>12097</v>
      </c>
      <c r="G694" s="2" t="s">
        <v>11407</v>
      </c>
      <c r="H694" s="2">
        <v>502.0</v>
      </c>
      <c r="I694" s="2" t="s">
        <v>11407</v>
      </c>
      <c r="K694" s="2" t="s">
        <v>11599</v>
      </c>
      <c r="L694" s="2" t="s">
        <v>11594</v>
      </c>
      <c r="M694" s="2" t="s">
        <v>12082</v>
      </c>
    </row>
    <row r="695">
      <c r="A695" s="2">
        <v>693.0</v>
      </c>
      <c r="B695" s="2" t="s">
        <v>920</v>
      </c>
      <c r="C695" s="2" t="s">
        <v>2933</v>
      </c>
      <c r="D695" s="2" t="s">
        <v>12095</v>
      </c>
      <c r="E695" s="2" t="s">
        <v>12096</v>
      </c>
      <c r="F695" s="2" t="s">
        <v>12097</v>
      </c>
      <c r="G695" s="2" t="s">
        <v>11849</v>
      </c>
      <c r="H695" s="2">
        <v>567.0</v>
      </c>
      <c r="I695" s="2" t="s">
        <v>919</v>
      </c>
      <c r="K695" s="2" t="s">
        <v>11599</v>
      </c>
      <c r="L695" s="2" t="s">
        <v>11594</v>
      </c>
      <c r="M695" s="2" t="s">
        <v>12082</v>
      </c>
    </row>
    <row r="696">
      <c r="A696" s="2">
        <v>694.0</v>
      </c>
      <c r="B696" s="2" t="s">
        <v>920</v>
      </c>
      <c r="C696" s="2" t="s">
        <v>2933</v>
      </c>
      <c r="D696" s="2" t="s">
        <v>12098</v>
      </c>
      <c r="E696" s="2" t="s">
        <v>12099</v>
      </c>
      <c r="F696" s="2" t="s">
        <v>12100</v>
      </c>
      <c r="G696" s="2" t="s">
        <v>11407</v>
      </c>
      <c r="H696" s="2">
        <v>508.0</v>
      </c>
      <c r="I696" s="2" t="s">
        <v>11407</v>
      </c>
      <c r="K696" s="2" t="s">
        <v>11594</v>
      </c>
      <c r="L696" s="2" t="s">
        <v>11594</v>
      </c>
      <c r="M696" s="2" t="s">
        <v>12101</v>
      </c>
    </row>
    <row r="697">
      <c r="A697" s="2">
        <v>695.0</v>
      </c>
      <c r="B697" s="2" t="s">
        <v>920</v>
      </c>
      <c r="C697" s="2" t="s">
        <v>2933</v>
      </c>
      <c r="D697" s="2" t="s">
        <v>12098</v>
      </c>
      <c r="E697" s="2" t="s">
        <v>12099</v>
      </c>
      <c r="F697" s="2" t="s">
        <v>12100</v>
      </c>
      <c r="G697" s="2" t="s">
        <v>11849</v>
      </c>
      <c r="H697" s="2">
        <v>568.0</v>
      </c>
      <c r="K697" s="2" t="s">
        <v>11594</v>
      </c>
      <c r="L697" s="2" t="s">
        <v>11594</v>
      </c>
      <c r="M697" s="2" t="s">
        <v>12101</v>
      </c>
    </row>
    <row r="698">
      <c r="A698" s="2">
        <v>696.0</v>
      </c>
      <c r="B698" s="2" t="s">
        <v>920</v>
      </c>
      <c r="C698" s="2" t="s">
        <v>2933</v>
      </c>
      <c r="D698" s="2" t="s">
        <v>12102</v>
      </c>
      <c r="E698" s="2" t="s">
        <v>12103</v>
      </c>
      <c r="F698" s="2" t="s">
        <v>12104</v>
      </c>
      <c r="G698" s="2" t="s">
        <v>11849</v>
      </c>
      <c r="H698" s="2">
        <v>409.0</v>
      </c>
      <c r="I698" s="2" t="s">
        <v>4035</v>
      </c>
      <c r="K698" s="2" t="s">
        <v>11599</v>
      </c>
      <c r="L698" s="2" t="s">
        <v>11594</v>
      </c>
      <c r="M698" s="2" t="s">
        <v>12105</v>
      </c>
    </row>
    <row r="699">
      <c r="A699" s="2">
        <v>697.0</v>
      </c>
      <c r="B699" s="2" t="s">
        <v>920</v>
      </c>
      <c r="C699" s="2" t="s">
        <v>2933</v>
      </c>
      <c r="D699" s="2" t="s">
        <v>12102</v>
      </c>
      <c r="E699" s="2" t="s">
        <v>12103</v>
      </c>
      <c r="F699" s="2" t="s">
        <v>12104</v>
      </c>
      <c r="G699" s="2" t="s">
        <v>11849</v>
      </c>
      <c r="H699" s="2">
        <v>453.0</v>
      </c>
      <c r="I699" s="2" t="s">
        <v>3272</v>
      </c>
      <c r="K699" s="2" t="s">
        <v>11599</v>
      </c>
      <c r="L699" s="2" t="s">
        <v>11594</v>
      </c>
      <c r="M699" s="2" t="s">
        <v>12105</v>
      </c>
    </row>
    <row r="700">
      <c r="A700" s="2">
        <v>698.0</v>
      </c>
      <c r="B700" s="2" t="s">
        <v>920</v>
      </c>
      <c r="C700" s="2" t="s">
        <v>2933</v>
      </c>
      <c r="D700" s="2" t="s">
        <v>12102</v>
      </c>
      <c r="E700" s="2" t="s">
        <v>12103</v>
      </c>
      <c r="F700" s="2" t="s">
        <v>12104</v>
      </c>
      <c r="G700" s="2" t="s">
        <v>11407</v>
      </c>
      <c r="H700" s="2">
        <v>506.0</v>
      </c>
      <c r="I700" s="2" t="s">
        <v>11407</v>
      </c>
      <c r="K700" s="2" t="s">
        <v>11599</v>
      </c>
      <c r="L700" s="2" t="s">
        <v>11594</v>
      </c>
      <c r="M700" s="2" t="s">
        <v>12105</v>
      </c>
    </row>
    <row r="701">
      <c r="A701" s="2">
        <v>699.0</v>
      </c>
      <c r="B701" s="2" t="s">
        <v>920</v>
      </c>
      <c r="C701" s="2" t="s">
        <v>2933</v>
      </c>
      <c r="D701" s="2" t="s">
        <v>12102</v>
      </c>
      <c r="E701" s="2" t="s">
        <v>12103</v>
      </c>
      <c r="F701" s="2" t="s">
        <v>12104</v>
      </c>
      <c r="G701" s="2" t="s">
        <v>11849</v>
      </c>
      <c r="H701" s="2">
        <v>507.0</v>
      </c>
      <c r="I701" s="2" t="s">
        <v>3226</v>
      </c>
      <c r="K701" s="2" t="s">
        <v>11599</v>
      </c>
      <c r="L701" s="2" t="s">
        <v>11594</v>
      </c>
      <c r="M701" s="2" t="s">
        <v>12105</v>
      </c>
    </row>
    <row r="702">
      <c r="A702" s="2">
        <v>700.0</v>
      </c>
      <c r="B702" s="2" t="s">
        <v>920</v>
      </c>
      <c r="C702" s="2" t="s">
        <v>2933</v>
      </c>
      <c r="D702" s="2" t="s">
        <v>12102</v>
      </c>
      <c r="E702" s="2" t="s">
        <v>12103</v>
      </c>
      <c r="F702" s="2" t="s">
        <v>12104</v>
      </c>
      <c r="G702" s="2" t="s">
        <v>11849</v>
      </c>
      <c r="H702" s="2">
        <v>567.0</v>
      </c>
      <c r="I702" s="2" t="s">
        <v>919</v>
      </c>
      <c r="K702" s="2" t="s">
        <v>11599</v>
      </c>
      <c r="L702" s="2" t="s">
        <v>11594</v>
      </c>
      <c r="M702" s="2" t="s">
        <v>12105</v>
      </c>
    </row>
    <row r="703">
      <c r="A703" s="2">
        <v>701.0</v>
      </c>
      <c r="B703" s="2" t="s">
        <v>920</v>
      </c>
      <c r="C703" s="2" t="s">
        <v>2933</v>
      </c>
      <c r="D703" s="2" t="s">
        <v>12106</v>
      </c>
      <c r="E703" s="2" t="s">
        <v>12107</v>
      </c>
      <c r="F703" s="2" t="s">
        <v>12108</v>
      </c>
      <c r="G703" s="2" t="s">
        <v>11849</v>
      </c>
      <c r="H703" s="2">
        <v>418.0</v>
      </c>
      <c r="I703" s="2" t="s">
        <v>4035</v>
      </c>
      <c r="K703" s="2" t="s">
        <v>11599</v>
      </c>
      <c r="L703" s="2" t="s">
        <v>11594</v>
      </c>
      <c r="M703" s="2" t="s">
        <v>12105</v>
      </c>
    </row>
    <row r="704">
      <c r="A704" s="2">
        <v>702.0</v>
      </c>
      <c r="B704" s="2" t="s">
        <v>920</v>
      </c>
      <c r="C704" s="2" t="s">
        <v>2933</v>
      </c>
      <c r="D704" s="2" t="s">
        <v>12106</v>
      </c>
      <c r="E704" s="2" t="s">
        <v>12107</v>
      </c>
      <c r="F704" s="2" t="s">
        <v>12108</v>
      </c>
      <c r="G704" s="2" t="s">
        <v>11849</v>
      </c>
      <c r="H704" s="2">
        <v>450.0</v>
      </c>
      <c r="I704" s="2" t="s">
        <v>3272</v>
      </c>
      <c r="J704" s="2">
        <v>446.0</v>
      </c>
      <c r="K704" s="2" t="s">
        <v>11594</v>
      </c>
      <c r="L704" s="2" t="s">
        <v>11594</v>
      </c>
      <c r="M704" s="2" t="s">
        <v>12109</v>
      </c>
    </row>
    <row r="705">
      <c r="A705" s="2">
        <v>703.0</v>
      </c>
      <c r="B705" s="2" t="s">
        <v>920</v>
      </c>
      <c r="C705" s="2" t="s">
        <v>2933</v>
      </c>
      <c r="D705" s="2" t="s">
        <v>12106</v>
      </c>
      <c r="E705" s="2" t="s">
        <v>12107</v>
      </c>
      <c r="F705" s="2" t="s">
        <v>12108</v>
      </c>
      <c r="G705" s="2" t="s">
        <v>11849</v>
      </c>
      <c r="H705" s="2">
        <v>505.0</v>
      </c>
      <c r="I705" s="2" t="s">
        <v>3226</v>
      </c>
      <c r="J705" s="2">
        <v>511.0</v>
      </c>
      <c r="K705" s="2" t="s">
        <v>11594</v>
      </c>
      <c r="L705" s="2" t="s">
        <v>11594</v>
      </c>
      <c r="M705" s="2" t="s">
        <v>12109</v>
      </c>
    </row>
    <row r="706">
      <c r="A706" s="2">
        <v>704.0</v>
      </c>
      <c r="B706" s="2" t="s">
        <v>920</v>
      </c>
      <c r="C706" s="2" t="s">
        <v>2933</v>
      </c>
      <c r="D706" s="2" t="s">
        <v>12106</v>
      </c>
      <c r="E706" s="2" t="s">
        <v>12107</v>
      </c>
      <c r="F706" s="2" t="s">
        <v>12108</v>
      </c>
      <c r="G706" s="2" t="s">
        <v>11407</v>
      </c>
      <c r="H706" s="2">
        <v>505.0</v>
      </c>
      <c r="I706" s="2" t="s">
        <v>11407</v>
      </c>
      <c r="K706" s="2" t="s">
        <v>11594</v>
      </c>
      <c r="L706" s="2" t="s">
        <v>11594</v>
      </c>
      <c r="M706" s="2" t="s">
        <v>12110</v>
      </c>
    </row>
    <row r="707">
      <c r="A707" s="2">
        <v>705.0</v>
      </c>
      <c r="B707" s="2" t="s">
        <v>920</v>
      </c>
      <c r="C707" s="2" t="s">
        <v>2933</v>
      </c>
      <c r="D707" s="2" t="s">
        <v>12106</v>
      </c>
      <c r="E707" s="2" t="s">
        <v>12107</v>
      </c>
      <c r="F707" s="2" t="s">
        <v>12108</v>
      </c>
      <c r="G707" s="2" t="s">
        <v>11849</v>
      </c>
      <c r="H707" s="2">
        <v>567.0</v>
      </c>
      <c r="I707" s="2" t="s">
        <v>919</v>
      </c>
      <c r="J707" s="2">
        <v>566.0</v>
      </c>
      <c r="K707" s="2" t="s">
        <v>11594</v>
      </c>
      <c r="L707" s="2" t="s">
        <v>11594</v>
      </c>
      <c r="M707" s="2" t="s">
        <v>12109</v>
      </c>
    </row>
    <row r="708">
      <c r="A708" s="2">
        <v>706.0</v>
      </c>
      <c r="B708" s="2" t="s">
        <v>920</v>
      </c>
      <c r="C708" s="2" t="s">
        <v>2933</v>
      </c>
      <c r="D708" s="2" t="s">
        <v>12106</v>
      </c>
      <c r="E708" s="2" t="s">
        <v>12107</v>
      </c>
      <c r="F708" s="2" t="s">
        <v>12111</v>
      </c>
      <c r="G708" s="2" t="s">
        <v>11849</v>
      </c>
      <c r="H708" s="2">
        <v>418.0</v>
      </c>
      <c r="I708" s="2" t="s">
        <v>4035</v>
      </c>
      <c r="K708" s="2" t="s">
        <v>11599</v>
      </c>
      <c r="L708" s="2" t="s">
        <v>11594</v>
      </c>
      <c r="M708" s="2" t="s">
        <v>12109</v>
      </c>
    </row>
    <row r="709">
      <c r="A709" s="2">
        <v>707.0</v>
      </c>
      <c r="B709" s="2" t="s">
        <v>920</v>
      </c>
      <c r="C709" s="2" t="s">
        <v>2933</v>
      </c>
      <c r="D709" s="2" t="s">
        <v>12106</v>
      </c>
      <c r="E709" s="2" t="s">
        <v>12107</v>
      </c>
      <c r="F709" s="2" t="s">
        <v>12111</v>
      </c>
      <c r="G709" s="2" t="s">
        <v>11849</v>
      </c>
      <c r="H709" s="2">
        <v>455.0</v>
      </c>
      <c r="I709" s="2" t="s">
        <v>3272</v>
      </c>
      <c r="J709" s="2">
        <v>443.0</v>
      </c>
      <c r="K709" s="2" t="s">
        <v>11599</v>
      </c>
      <c r="L709" s="2" t="s">
        <v>11594</v>
      </c>
      <c r="M709" s="2" t="s">
        <v>12109</v>
      </c>
    </row>
    <row r="710">
      <c r="A710" s="2">
        <v>708.0</v>
      </c>
      <c r="B710" s="2" t="s">
        <v>920</v>
      </c>
      <c r="C710" s="2" t="s">
        <v>2933</v>
      </c>
      <c r="D710" s="2" t="s">
        <v>12106</v>
      </c>
      <c r="E710" s="2" t="s">
        <v>12107</v>
      </c>
      <c r="F710" s="2" t="s">
        <v>12111</v>
      </c>
      <c r="G710" s="2" t="s">
        <v>11407</v>
      </c>
      <c r="H710" s="2">
        <v>506.0</v>
      </c>
      <c r="I710" s="2" t="s">
        <v>11407</v>
      </c>
      <c r="K710" s="2" t="s">
        <v>11599</v>
      </c>
      <c r="L710" s="2" t="s">
        <v>11594</v>
      </c>
      <c r="M710" s="2" t="s">
        <v>12109</v>
      </c>
    </row>
    <row r="711">
      <c r="A711" s="2">
        <v>709.0</v>
      </c>
      <c r="B711" s="2" t="s">
        <v>920</v>
      </c>
      <c r="C711" s="2" t="s">
        <v>2933</v>
      </c>
      <c r="D711" s="2" t="s">
        <v>12106</v>
      </c>
      <c r="E711" s="2" t="s">
        <v>12107</v>
      </c>
      <c r="F711" s="2" t="s">
        <v>12111</v>
      </c>
      <c r="G711" s="2" t="s">
        <v>11849</v>
      </c>
      <c r="H711" s="2">
        <v>507.0</v>
      </c>
      <c r="I711" s="2" t="s">
        <v>3226</v>
      </c>
      <c r="J711" s="2">
        <v>505.0</v>
      </c>
      <c r="K711" s="2" t="s">
        <v>11599</v>
      </c>
      <c r="L711" s="2" t="s">
        <v>11594</v>
      </c>
      <c r="M711" s="2" t="s">
        <v>12109</v>
      </c>
    </row>
    <row r="712">
      <c r="A712" s="2">
        <v>710.0</v>
      </c>
      <c r="B712" s="2" t="s">
        <v>920</v>
      </c>
      <c r="C712" s="2" t="s">
        <v>2933</v>
      </c>
      <c r="D712" s="2" t="s">
        <v>12106</v>
      </c>
      <c r="E712" s="2" t="s">
        <v>12107</v>
      </c>
      <c r="F712" s="2" t="s">
        <v>12111</v>
      </c>
      <c r="G712" s="2" t="s">
        <v>11849</v>
      </c>
      <c r="H712" s="2">
        <v>569.0</v>
      </c>
      <c r="I712" s="2" t="s">
        <v>919</v>
      </c>
      <c r="J712" s="2">
        <v>561.0</v>
      </c>
      <c r="K712" s="2" t="s">
        <v>11599</v>
      </c>
      <c r="L712" s="2" t="s">
        <v>11594</v>
      </c>
      <c r="M712" s="2" t="s">
        <v>12109</v>
      </c>
    </row>
    <row r="713">
      <c r="A713" s="2">
        <v>711.0</v>
      </c>
      <c r="B713" s="2" t="s">
        <v>920</v>
      </c>
      <c r="C713" s="2" t="s">
        <v>2933</v>
      </c>
      <c r="D713" s="2" t="s">
        <v>12106</v>
      </c>
      <c r="E713" s="2" t="s">
        <v>12107</v>
      </c>
      <c r="F713" s="2" t="s">
        <v>12112</v>
      </c>
      <c r="G713" s="2" t="s">
        <v>11849</v>
      </c>
      <c r="H713" s="2">
        <v>420.0</v>
      </c>
      <c r="I713" s="2" t="s">
        <v>4035</v>
      </c>
      <c r="K713" s="2" t="s">
        <v>11599</v>
      </c>
      <c r="L713" s="2" t="s">
        <v>11594</v>
      </c>
      <c r="M713" s="2" t="s">
        <v>12113</v>
      </c>
    </row>
    <row r="714">
      <c r="A714" s="2">
        <v>712.0</v>
      </c>
      <c r="B714" s="2" t="s">
        <v>920</v>
      </c>
      <c r="C714" s="2" t="s">
        <v>2933</v>
      </c>
      <c r="D714" s="2" t="s">
        <v>12106</v>
      </c>
      <c r="E714" s="2" t="s">
        <v>12107</v>
      </c>
      <c r="F714" s="2" t="s">
        <v>12112</v>
      </c>
      <c r="G714" s="2" t="s">
        <v>11849</v>
      </c>
      <c r="H714" s="2">
        <v>459.0</v>
      </c>
      <c r="I714" s="2" t="s">
        <v>3272</v>
      </c>
      <c r="K714" s="2" t="s">
        <v>11599</v>
      </c>
      <c r="L714" s="2" t="s">
        <v>11594</v>
      </c>
      <c r="M714" s="2" t="s">
        <v>12113</v>
      </c>
    </row>
    <row r="715">
      <c r="A715" s="2">
        <v>713.0</v>
      </c>
      <c r="B715" s="2" t="s">
        <v>920</v>
      </c>
      <c r="C715" s="2" t="s">
        <v>2933</v>
      </c>
      <c r="D715" s="2" t="s">
        <v>12106</v>
      </c>
      <c r="E715" s="2" t="s">
        <v>12107</v>
      </c>
      <c r="F715" s="2" t="s">
        <v>12112</v>
      </c>
      <c r="G715" s="2" t="s">
        <v>11407</v>
      </c>
      <c r="H715" s="2">
        <v>504.0</v>
      </c>
      <c r="I715" s="2" t="s">
        <v>11407</v>
      </c>
      <c r="K715" s="2" t="s">
        <v>11599</v>
      </c>
      <c r="L715" s="2" t="s">
        <v>11594</v>
      </c>
      <c r="M715" s="2" t="s">
        <v>12113</v>
      </c>
    </row>
    <row r="716">
      <c r="A716" s="2">
        <v>714.0</v>
      </c>
      <c r="B716" s="2" t="s">
        <v>920</v>
      </c>
      <c r="C716" s="2" t="s">
        <v>2933</v>
      </c>
      <c r="D716" s="2" t="s">
        <v>12106</v>
      </c>
      <c r="E716" s="2" t="s">
        <v>12107</v>
      </c>
      <c r="F716" s="2" t="s">
        <v>12112</v>
      </c>
      <c r="G716" s="2" t="s">
        <v>11849</v>
      </c>
      <c r="H716" s="2">
        <v>505.0</v>
      </c>
      <c r="I716" s="2" t="s">
        <v>3226</v>
      </c>
      <c r="K716" s="2" t="s">
        <v>11599</v>
      </c>
      <c r="L716" s="2" t="s">
        <v>11594</v>
      </c>
      <c r="M716" s="2" t="s">
        <v>12113</v>
      </c>
    </row>
    <row r="717">
      <c r="A717" s="2">
        <v>715.0</v>
      </c>
      <c r="B717" s="2" t="s">
        <v>920</v>
      </c>
      <c r="C717" s="2" t="s">
        <v>2933</v>
      </c>
      <c r="D717" s="2" t="s">
        <v>12106</v>
      </c>
      <c r="E717" s="2" t="s">
        <v>12107</v>
      </c>
      <c r="F717" s="2" t="s">
        <v>12112</v>
      </c>
      <c r="G717" s="2" t="s">
        <v>11849</v>
      </c>
      <c r="H717" s="2">
        <v>563.0</v>
      </c>
      <c r="I717" s="2" t="s">
        <v>919</v>
      </c>
      <c r="K717" s="2" t="s">
        <v>11599</v>
      </c>
      <c r="L717" s="2" t="s">
        <v>11594</v>
      </c>
      <c r="M717" s="2" t="s">
        <v>12113</v>
      </c>
    </row>
    <row r="718">
      <c r="A718" s="2">
        <v>716.0</v>
      </c>
      <c r="B718" s="2" t="s">
        <v>920</v>
      </c>
      <c r="C718" s="2" t="s">
        <v>2933</v>
      </c>
      <c r="D718" s="2" t="s">
        <v>12106</v>
      </c>
      <c r="E718" s="2" t="s">
        <v>12107</v>
      </c>
      <c r="F718" s="2" t="s">
        <v>12114</v>
      </c>
      <c r="G718" s="2" t="s">
        <v>11849</v>
      </c>
      <c r="H718" s="2">
        <v>424.0</v>
      </c>
      <c r="I718" s="2" t="s">
        <v>4035</v>
      </c>
      <c r="K718" s="2" t="s">
        <v>11599</v>
      </c>
      <c r="L718" s="2" t="s">
        <v>11594</v>
      </c>
      <c r="M718" s="2" t="s">
        <v>12115</v>
      </c>
    </row>
    <row r="719">
      <c r="A719" s="2">
        <v>717.0</v>
      </c>
      <c r="B719" s="2" t="s">
        <v>920</v>
      </c>
      <c r="C719" s="2" t="s">
        <v>2933</v>
      </c>
      <c r="D719" s="2" t="s">
        <v>12106</v>
      </c>
      <c r="E719" s="2" t="s">
        <v>12107</v>
      </c>
      <c r="F719" s="2" t="s">
        <v>12114</v>
      </c>
      <c r="G719" s="2" t="s">
        <v>11849</v>
      </c>
      <c r="H719" s="2">
        <v>457.0</v>
      </c>
      <c r="I719" s="2" t="s">
        <v>3272</v>
      </c>
      <c r="J719" s="2">
        <v>449.0</v>
      </c>
      <c r="K719" s="2" t="s">
        <v>11599</v>
      </c>
      <c r="L719" s="2" t="s">
        <v>11594</v>
      </c>
      <c r="M719" s="2" t="s">
        <v>12115</v>
      </c>
    </row>
    <row r="720">
      <c r="A720" s="2">
        <v>718.0</v>
      </c>
      <c r="B720" s="2" t="s">
        <v>920</v>
      </c>
      <c r="C720" s="2" t="s">
        <v>2933</v>
      </c>
      <c r="D720" s="2" t="s">
        <v>12106</v>
      </c>
      <c r="E720" s="2" t="s">
        <v>12107</v>
      </c>
      <c r="F720" s="2" t="s">
        <v>12114</v>
      </c>
      <c r="G720" s="2" t="s">
        <v>11407</v>
      </c>
      <c r="H720" s="2">
        <v>504.0</v>
      </c>
      <c r="I720" s="2" t="s">
        <v>11407</v>
      </c>
      <c r="K720" s="2" t="s">
        <v>11599</v>
      </c>
      <c r="L720" s="2" t="s">
        <v>11594</v>
      </c>
      <c r="M720" s="2" t="s">
        <v>12115</v>
      </c>
    </row>
    <row r="721">
      <c r="A721" s="2">
        <v>719.0</v>
      </c>
      <c r="B721" s="2" t="s">
        <v>920</v>
      </c>
      <c r="C721" s="2" t="s">
        <v>2933</v>
      </c>
      <c r="D721" s="2" t="s">
        <v>12106</v>
      </c>
      <c r="E721" s="2" t="s">
        <v>12107</v>
      </c>
      <c r="F721" s="2" t="s">
        <v>12114</v>
      </c>
      <c r="G721" s="2" t="s">
        <v>11849</v>
      </c>
      <c r="H721" s="2">
        <v>505.0</v>
      </c>
      <c r="I721" s="2" t="s">
        <v>3226</v>
      </c>
      <c r="J721" s="2">
        <v>511.0</v>
      </c>
      <c r="K721" s="2" t="s">
        <v>11599</v>
      </c>
      <c r="L721" s="2" t="s">
        <v>11594</v>
      </c>
      <c r="M721" s="2" t="s">
        <v>12115</v>
      </c>
    </row>
    <row r="722">
      <c r="A722" s="2">
        <v>720.0</v>
      </c>
      <c r="B722" s="2" t="s">
        <v>920</v>
      </c>
      <c r="C722" s="2" t="s">
        <v>2933</v>
      </c>
      <c r="D722" s="2" t="s">
        <v>12106</v>
      </c>
      <c r="E722" s="2" t="s">
        <v>12107</v>
      </c>
      <c r="F722" s="2" t="s">
        <v>12114</v>
      </c>
      <c r="G722" s="2" t="s">
        <v>11849</v>
      </c>
      <c r="H722" s="2">
        <v>566.0</v>
      </c>
      <c r="I722" s="2" t="s">
        <v>919</v>
      </c>
      <c r="J722" s="2">
        <v>569.0</v>
      </c>
      <c r="K722" s="2" t="s">
        <v>11599</v>
      </c>
      <c r="L722" s="2" t="s">
        <v>11594</v>
      </c>
      <c r="M722" s="2" t="s">
        <v>12115</v>
      </c>
    </row>
    <row r="723">
      <c r="A723" s="2">
        <v>721.0</v>
      </c>
      <c r="B723" s="2" t="s">
        <v>920</v>
      </c>
      <c r="C723" s="2" t="s">
        <v>2933</v>
      </c>
      <c r="D723" s="2" t="s">
        <v>12116</v>
      </c>
      <c r="E723" s="2" t="s">
        <v>12117</v>
      </c>
      <c r="F723" s="2" t="s">
        <v>12118</v>
      </c>
      <c r="G723" s="2" t="s">
        <v>11849</v>
      </c>
      <c r="H723" s="2">
        <v>497.0</v>
      </c>
      <c r="I723" s="2" t="s">
        <v>3226</v>
      </c>
      <c r="K723" s="2" t="s">
        <v>11599</v>
      </c>
      <c r="L723" s="2" t="s">
        <v>11594</v>
      </c>
      <c r="M723" s="2" t="s">
        <v>12119</v>
      </c>
    </row>
    <row r="724">
      <c r="A724" s="2">
        <v>722.0</v>
      </c>
      <c r="B724" s="2" t="s">
        <v>920</v>
      </c>
      <c r="C724" s="2" t="s">
        <v>2933</v>
      </c>
      <c r="D724" s="2" t="s">
        <v>12116</v>
      </c>
      <c r="E724" s="2" t="s">
        <v>12117</v>
      </c>
      <c r="F724" s="2" t="s">
        <v>12118</v>
      </c>
      <c r="G724" s="2" t="s">
        <v>11407</v>
      </c>
      <c r="H724" s="2">
        <v>504.0</v>
      </c>
      <c r="I724" s="2" t="s">
        <v>11407</v>
      </c>
      <c r="K724" s="2" t="s">
        <v>11599</v>
      </c>
      <c r="L724" s="2" t="s">
        <v>11594</v>
      </c>
      <c r="M724" s="2" t="s">
        <v>12119</v>
      </c>
    </row>
    <row r="725">
      <c r="A725" s="2">
        <v>723.0</v>
      </c>
      <c r="B725" s="2" t="s">
        <v>920</v>
      </c>
      <c r="C725" s="2" t="s">
        <v>2933</v>
      </c>
      <c r="D725" s="2" t="s">
        <v>12116</v>
      </c>
      <c r="E725" s="2" t="s">
        <v>12117</v>
      </c>
      <c r="F725" s="2" t="s">
        <v>12118</v>
      </c>
      <c r="G725" s="2" t="s">
        <v>11849</v>
      </c>
      <c r="H725" s="2">
        <v>565.0</v>
      </c>
      <c r="I725" s="2" t="s">
        <v>919</v>
      </c>
      <c r="K725" s="2" t="s">
        <v>11599</v>
      </c>
      <c r="L725" s="2" t="s">
        <v>11594</v>
      </c>
      <c r="M725" s="2" t="s">
        <v>12119</v>
      </c>
    </row>
    <row r="726">
      <c r="A726" s="2">
        <v>724.0</v>
      </c>
      <c r="B726" s="2" t="s">
        <v>920</v>
      </c>
      <c r="C726" s="2" t="s">
        <v>2933</v>
      </c>
      <c r="D726" s="2" t="s">
        <v>12116</v>
      </c>
      <c r="E726" s="2" t="s">
        <v>12120</v>
      </c>
      <c r="F726" s="2" t="s">
        <v>12121</v>
      </c>
      <c r="G726" s="2" t="s">
        <v>11849</v>
      </c>
      <c r="H726" s="2">
        <v>369.0</v>
      </c>
      <c r="I726" s="2" t="s">
        <v>4035</v>
      </c>
      <c r="K726" s="2" t="s">
        <v>11599</v>
      </c>
      <c r="L726" s="2" t="s">
        <v>11594</v>
      </c>
      <c r="M726" s="2" t="s">
        <v>12122</v>
      </c>
    </row>
    <row r="727">
      <c r="A727" s="2">
        <v>725.0</v>
      </c>
      <c r="B727" s="2" t="s">
        <v>920</v>
      </c>
      <c r="C727" s="2" t="s">
        <v>2933</v>
      </c>
      <c r="D727" s="2" t="s">
        <v>12116</v>
      </c>
      <c r="E727" s="2" t="s">
        <v>12120</v>
      </c>
      <c r="F727" s="2" t="s">
        <v>12121</v>
      </c>
      <c r="G727" s="2" t="s">
        <v>11849</v>
      </c>
      <c r="H727" s="2">
        <v>448.0</v>
      </c>
      <c r="I727" s="2" t="s">
        <v>3272</v>
      </c>
      <c r="J727" s="2">
        <v>423.0</v>
      </c>
      <c r="K727" s="2" t="s">
        <v>11599</v>
      </c>
      <c r="L727" s="2" t="s">
        <v>11594</v>
      </c>
      <c r="M727" s="2" t="s">
        <v>12122</v>
      </c>
    </row>
    <row r="728">
      <c r="A728" s="2">
        <v>726.0</v>
      </c>
      <c r="B728" s="2" t="s">
        <v>920</v>
      </c>
      <c r="C728" s="2" t="s">
        <v>2933</v>
      </c>
      <c r="D728" s="2" t="s">
        <v>12116</v>
      </c>
      <c r="E728" s="2" t="s">
        <v>12120</v>
      </c>
      <c r="F728" s="2" t="s">
        <v>12121</v>
      </c>
      <c r="G728" s="2" t="s">
        <v>11849</v>
      </c>
      <c r="H728" s="2">
        <v>500.0</v>
      </c>
      <c r="I728" s="2" t="s">
        <v>3226</v>
      </c>
      <c r="J728" s="2">
        <v>516.0</v>
      </c>
      <c r="K728" s="2" t="s">
        <v>11599</v>
      </c>
      <c r="L728" s="2" t="s">
        <v>11594</v>
      </c>
      <c r="M728" s="2" t="s">
        <v>12122</v>
      </c>
    </row>
    <row r="729">
      <c r="A729" s="2">
        <v>727.0</v>
      </c>
      <c r="B729" s="2" t="s">
        <v>920</v>
      </c>
      <c r="C729" s="2" t="s">
        <v>2933</v>
      </c>
      <c r="D729" s="2" t="s">
        <v>12116</v>
      </c>
      <c r="E729" s="2" t="s">
        <v>12120</v>
      </c>
      <c r="F729" s="2" t="s">
        <v>12121</v>
      </c>
      <c r="G729" s="2" t="s">
        <v>11407</v>
      </c>
      <c r="H729" s="2">
        <v>503.0</v>
      </c>
      <c r="I729" s="2" t="s">
        <v>11407</v>
      </c>
      <c r="K729" s="2" t="s">
        <v>11599</v>
      </c>
      <c r="L729" s="2" t="s">
        <v>11594</v>
      </c>
      <c r="M729" s="2" t="s">
        <v>12122</v>
      </c>
    </row>
    <row r="730">
      <c r="A730" s="2">
        <v>728.0</v>
      </c>
      <c r="B730" s="2" t="s">
        <v>920</v>
      </c>
      <c r="C730" s="2" t="s">
        <v>2933</v>
      </c>
      <c r="D730" s="2" t="s">
        <v>12116</v>
      </c>
      <c r="E730" s="2" t="s">
        <v>12120</v>
      </c>
      <c r="F730" s="2" t="s">
        <v>12121</v>
      </c>
      <c r="G730" s="2" t="s">
        <v>11849</v>
      </c>
      <c r="H730" s="2">
        <v>563.0</v>
      </c>
      <c r="I730" s="2" t="s">
        <v>919</v>
      </c>
      <c r="J730" s="2">
        <v>575.0</v>
      </c>
      <c r="K730" s="2" t="s">
        <v>11599</v>
      </c>
      <c r="L730" s="2" t="s">
        <v>11594</v>
      </c>
      <c r="M730" s="2" t="s">
        <v>12122</v>
      </c>
    </row>
    <row r="731">
      <c r="A731" s="2">
        <v>729.0</v>
      </c>
      <c r="B731" s="2" t="s">
        <v>920</v>
      </c>
      <c r="C731" s="2" t="s">
        <v>2933</v>
      </c>
      <c r="D731" s="2" t="s">
        <v>12116</v>
      </c>
      <c r="E731" s="2" t="s">
        <v>12120</v>
      </c>
      <c r="F731" s="2" t="s">
        <v>12123</v>
      </c>
      <c r="G731" s="2" t="s">
        <v>11849</v>
      </c>
      <c r="H731" s="2">
        <v>370.0</v>
      </c>
      <c r="I731" s="2" t="s">
        <v>4035</v>
      </c>
      <c r="K731" s="2" t="s">
        <v>11599</v>
      </c>
      <c r="L731" s="2" t="s">
        <v>11594</v>
      </c>
      <c r="M731" s="2" t="s">
        <v>12105</v>
      </c>
    </row>
    <row r="732">
      <c r="A732" s="2">
        <v>730.0</v>
      </c>
      <c r="B732" s="2" t="s">
        <v>920</v>
      </c>
      <c r="C732" s="2" t="s">
        <v>2933</v>
      </c>
      <c r="D732" s="2" t="s">
        <v>12116</v>
      </c>
      <c r="E732" s="2" t="s">
        <v>12120</v>
      </c>
      <c r="F732" s="2" t="s">
        <v>12123</v>
      </c>
      <c r="G732" s="2" t="s">
        <v>11849</v>
      </c>
      <c r="H732" s="2">
        <v>430.0</v>
      </c>
      <c r="I732" s="2" t="s">
        <v>3272</v>
      </c>
      <c r="K732" s="2" t="s">
        <v>11599</v>
      </c>
      <c r="L732" s="2" t="s">
        <v>11594</v>
      </c>
      <c r="M732" s="2" t="s">
        <v>12105</v>
      </c>
    </row>
    <row r="733">
      <c r="A733" s="2">
        <v>731.0</v>
      </c>
      <c r="B733" s="2" t="s">
        <v>920</v>
      </c>
      <c r="C733" s="2" t="s">
        <v>2933</v>
      </c>
      <c r="D733" s="2" t="s">
        <v>12116</v>
      </c>
      <c r="E733" s="2" t="s">
        <v>12120</v>
      </c>
      <c r="F733" s="2" t="s">
        <v>12123</v>
      </c>
      <c r="G733" s="2" t="s">
        <v>11849</v>
      </c>
      <c r="H733" s="2">
        <v>503.0</v>
      </c>
      <c r="I733" s="2" t="s">
        <v>3226</v>
      </c>
      <c r="K733" s="2" t="s">
        <v>11599</v>
      </c>
      <c r="L733" s="2" t="s">
        <v>11594</v>
      </c>
      <c r="M733" s="2" t="s">
        <v>12105</v>
      </c>
    </row>
    <row r="734">
      <c r="A734" s="2">
        <v>732.0</v>
      </c>
      <c r="B734" s="2" t="s">
        <v>920</v>
      </c>
      <c r="C734" s="2" t="s">
        <v>2933</v>
      </c>
      <c r="D734" s="2" t="s">
        <v>12116</v>
      </c>
      <c r="E734" s="2" t="s">
        <v>12120</v>
      </c>
      <c r="F734" s="2" t="s">
        <v>12123</v>
      </c>
      <c r="G734" s="2" t="s">
        <v>11407</v>
      </c>
      <c r="H734" s="2">
        <v>507.0</v>
      </c>
      <c r="I734" s="2" t="s">
        <v>11407</v>
      </c>
      <c r="K734" s="2" t="s">
        <v>11599</v>
      </c>
      <c r="L734" s="2" t="s">
        <v>11594</v>
      </c>
      <c r="M734" s="2" t="s">
        <v>12105</v>
      </c>
    </row>
    <row r="735">
      <c r="A735" s="2">
        <v>733.0</v>
      </c>
      <c r="B735" s="2" t="s">
        <v>920</v>
      </c>
      <c r="C735" s="2" t="s">
        <v>2933</v>
      </c>
      <c r="D735" s="2" t="s">
        <v>12116</v>
      </c>
      <c r="E735" s="2" t="s">
        <v>12120</v>
      </c>
      <c r="F735" s="2" t="s">
        <v>12123</v>
      </c>
      <c r="G735" s="2" t="s">
        <v>11849</v>
      </c>
      <c r="H735" s="2">
        <v>567.0</v>
      </c>
      <c r="I735" s="2" t="s">
        <v>919</v>
      </c>
      <c r="K735" s="2" t="s">
        <v>11599</v>
      </c>
      <c r="L735" s="2" t="s">
        <v>11594</v>
      </c>
      <c r="M735" s="2" t="s">
        <v>12105</v>
      </c>
    </row>
    <row r="736">
      <c r="A736" s="2">
        <v>734.0</v>
      </c>
      <c r="B736" s="2" t="s">
        <v>920</v>
      </c>
      <c r="C736" s="2" t="s">
        <v>2933</v>
      </c>
      <c r="D736" s="2" t="s">
        <v>12116</v>
      </c>
      <c r="E736" s="2" t="s">
        <v>12124</v>
      </c>
      <c r="F736" s="2" t="s">
        <v>12125</v>
      </c>
      <c r="G736" s="2" t="s">
        <v>11849</v>
      </c>
      <c r="H736" s="2">
        <v>369.0</v>
      </c>
      <c r="I736" s="2" t="s">
        <v>4035</v>
      </c>
      <c r="K736" s="2" t="s">
        <v>11599</v>
      </c>
      <c r="L736" s="2" t="s">
        <v>11594</v>
      </c>
      <c r="M736" s="2" t="s">
        <v>12126</v>
      </c>
    </row>
    <row r="737">
      <c r="A737" s="2">
        <v>735.0</v>
      </c>
      <c r="B737" s="2" t="s">
        <v>920</v>
      </c>
      <c r="C737" s="2" t="s">
        <v>2933</v>
      </c>
      <c r="D737" s="2" t="s">
        <v>12116</v>
      </c>
      <c r="E737" s="2" t="s">
        <v>12124</v>
      </c>
      <c r="F737" s="2" t="s">
        <v>12125</v>
      </c>
      <c r="G737" s="2" t="s">
        <v>11849</v>
      </c>
      <c r="H737" s="2">
        <v>444.0</v>
      </c>
      <c r="I737" s="2" t="s">
        <v>3272</v>
      </c>
      <c r="J737" s="2">
        <v>414.0</v>
      </c>
      <c r="K737" s="2" t="s">
        <v>11599</v>
      </c>
      <c r="L737" s="2" t="s">
        <v>11594</v>
      </c>
      <c r="M737" s="2" t="s">
        <v>12126</v>
      </c>
    </row>
    <row r="738">
      <c r="A738" s="2">
        <v>736.0</v>
      </c>
      <c r="B738" s="2" t="s">
        <v>920</v>
      </c>
      <c r="C738" s="2" t="s">
        <v>2933</v>
      </c>
      <c r="D738" s="2" t="s">
        <v>12116</v>
      </c>
      <c r="E738" s="2" t="s">
        <v>12124</v>
      </c>
      <c r="F738" s="2" t="s">
        <v>12125</v>
      </c>
      <c r="G738" s="2" t="s">
        <v>11849</v>
      </c>
      <c r="H738" s="2">
        <v>500.0</v>
      </c>
      <c r="I738" s="2" t="s">
        <v>3226</v>
      </c>
      <c r="J738" s="2">
        <v>506.0</v>
      </c>
      <c r="K738" s="2" t="s">
        <v>11599</v>
      </c>
      <c r="L738" s="2" t="s">
        <v>11594</v>
      </c>
      <c r="M738" s="2" t="s">
        <v>12126</v>
      </c>
    </row>
    <row r="739">
      <c r="A739" s="2">
        <v>737.0</v>
      </c>
      <c r="B739" s="2" t="s">
        <v>920</v>
      </c>
      <c r="C739" s="2" t="s">
        <v>2933</v>
      </c>
      <c r="D739" s="2" t="s">
        <v>12116</v>
      </c>
      <c r="E739" s="2" t="s">
        <v>12124</v>
      </c>
      <c r="F739" s="2" t="s">
        <v>12125</v>
      </c>
      <c r="G739" s="2" t="s">
        <v>11407</v>
      </c>
      <c r="H739" s="2">
        <v>506.0</v>
      </c>
      <c r="I739" s="2" t="s">
        <v>11407</v>
      </c>
      <c r="K739" s="2" t="s">
        <v>11599</v>
      </c>
      <c r="L739" s="2" t="s">
        <v>11594</v>
      </c>
      <c r="M739" s="2" t="s">
        <v>12126</v>
      </c>
    </row>
    <row r="740">
      <c r="A740" s="2">
        <v>738.0</v>
      </c>
      <c r="B740" s="2" t="s">
        <v>920</v>
      </c>
      <c r="C740" s="2" t="s">
        <v>2933</v>
      </c>
      <c r="D740" s="2" t="s">
        <v>12116</v>
      </c>
      <c r="E740" s="2" t="s">
        <v>12124</v>
      </c>
      <c r="F740" s="2" t="s">
        <v>12125</v>
      </c>
      <c r="G740" s="2" t="s">
        <v>11849</v>
      </c>
      <c r="H740" s="2">
        <v>571.0</v>
      </c>
      <c r="I740" s="2" t="s">
        <v>919</v>
      </c>
      <c r="J740" s="2">
        <v>578.0</v>
      </c>
      <c r="K740" s="2" t="s">
        <v>11599</v>
      </c>
      <c r="L740" s="2" t="s">
        <v>11594</v>
      </c>
      <c r="M740" s="2" t="s">
        <v>12126</v>
      </c>
    </row>
    <row r="741">
      <c r="A741" s="2">
        <v>739.0</v>
      </c>
      <c r="B741" s="2" t="s">
        <v>920</v>
      </c>
      <c r="C741" s="2" t="s">
        <v>2933</v>
      </c>
      <c r="D741" s="2" t="s">
        <v>12116</v>
      </c>
      <c r="E741" s="2" t="s">
        <v>12127</v>
      </c>
      <c r="F741" s="2" t="s">
        <v>12128</v>
      </c>
      <c r="G741" s="2" t="s">
        <v>11849</v>
      </c>
      <c r="H741" s="2">
        <v>355.0</v>
      </c>
      <c r="K741" s="2" t="s">
        <v>11599</v>
      </c>
      <c r="L741" s="2" t="s">
        <v>11594</v>
      </c>
      <c r="M741" s="2" t="s">
        <v>12129</v>
      </c>
    </row>
    <row r="742">
      <c r="A742" s="2">
        <v>740.0</v>
      </c>
      <c r="B742" s="2" t="s">
        <v>920</v>
      </c>
      <c r="C742" s="2" t="s">
        <v>2933</v>
      </c>
      <c r="D742" s="2" t="s">
        <v>12116</v>
      </c>
      <c r="E742" s="2" t="s">
        <v>12127</v>
      </c>
      <c r="F742" s="2" t="s">
        <v>12128</v>
      </c>
      <c r="G742" s="2" t="s">
        <v>11849</v>
      </c>
      <c r="H742" s="2">
        <v>355.0</v>
      </c>
      <c r="I742" s="2" t="s">
        <v>4035</v>
      </c>
      <c r="K742" s="2" t="s">
        <v>11599</v>
      </c>
      <c r="L742" s="2" t="s">
        <v>11594</v>
      </c>
      <c r="M742" s="2" t="s">
        <v>12130</v>
      </c>
    </row>
    <row r="743">
      <c r="A743" s="2">
        <v>741.0</v>
      </c>
      <c r="B743" s="2" t="s">
        <v>920</v>
      </c>
      <c r="C743" s="2" t="s">
        <v>2933</v>
      </c>
      <c r="D743" s="2" t="s">
        <v>12116</v>
      </c>
      <c r="E743" s="2" t="s">
        <v>12127</v>
      </c>
      <c r="F743" s="2" t="s">
        <v>12128</v>
      </c>
      <c r="G743" s="2" t="s">
        <v>11849</v>
      </c>
      <c r="H743" s="2">
        <v>453.0</v>
      </c>
      <c r="I743" s="2" t="s">
        <v>3272</v>
      </c>
      <c r="J743" s="2">
        <v>414.0</v>
      </c>
      <c r="K743" s="2" t="s">
        <v>11599</v>
      </c>
      <c r="L743" s="2" t="s">
        <v>11594</v>
      </c>
      <c r="M743" s="2" t="s">
        <v>12130</v>
      </c>
    </row>
    <row r="744">
      <c r="A744" s="2">
        <v>742.0</v>
      </c>
      <c r="B744" s="2" t="s">
        <v>920</v>
      </c>
      <c r="C744" s="2" t="s">
        <v>2933</v>
      </c>
      <c r="D744" s="2" t="s">
        <v>12116</v>
      </c>
      <c r="E744" s="2" t="s">
        <v>12127</v>
      </c>
      <c r="F744" s="2" t="s">
        <v>12128</v>
      </c>
      <c r="G744" s="2" t="s">
        <v>11849</v>
      </c>
      <c r="H744" s="2">
        <v>454.0</v>
      </c>
      <c r="K744" s="2" t="s">
        <v>11599</v>
      </c>
      <c r="L744" s="2" t="s">
        <v>11594</v>
      </c>
      <c r="M744" s="2" t="s">
        <v>12129</v>
      </c>
    </row>
    <row r="745">
      <c r="A745" s="2">
        <v>743.0</v>
      </c>
      <c r="B745" s="2" t="s">
        <v>920</v>
      </c>
      <c r="C745" s="2" t="s">
        <v>2933</v>
      </c>
      <c r="D745" s="2" t="s">
        <v>12116</v>
      </c>
      <c r="E745" s="2" t="s">
        <v>12127</v>
      </c>
      <c r="F745" s="2" t="s">
        <v>12128</v>
      </c>
      <c r="G745" s="2" t="s">
        <v>11849</v>
      </c>
      <c r="H745" s="2">
        <v>499.0</v>
      </c>
      <c r="J745" s="2">
        <v>506.0</v>
      </c>
      <c r="K745" s="2" t="s">
        <v>11599</v>
      </c>
      <c r="L745" s="2" t="s">
        <v>11594</v>
      </c>
      <c r="M745" s="2" t="s">
        <v>12129</v>
      </c>
    </row>
    <row r="746">
      <c r="A746" s="2">
        <v>744.0</v>
      </c>
      <c r="B746" s="2" t="s">
        <v>920</v>
      </c>
      <c r="C746" s="2" t="s">
        <v>2933</v>
      </c>
      <c r="D746" s="2" t="s">
        <v>12116</v>
      </c>
      <c r="E746" s="2" t="s">
        <v>12127</v>
      </c>
      <c r="F746" s="2" t="s">
        <v>12128</v>
      </c>
      <c r="G746" s="2" t="s">
        <v>11407</v>
      </c>
      <c r="H746" s="2">
        <v>500.0</v>
      </c>
      <c r="K746" s="2" t="s">
        <v>11599</v>
      </c>
      <c r="L746" s="2" t="s">
        <v>11594</v>
      </c>
      <c r="M746" s="2" t="s">
        <v>12129</v>
      </c>
    </row>
    <row r="747">
      <c r="A747" s="2">
        <v>745.0</v>
      </c>
      <c r="B747" s="2" t="s">
        <v>920</v>
      </c>
      <c r="C747" s="2" t="s">
        <v>2933</v>
      </c>
      <c r="D747" s="2" t="s">
        <v>12116</v>
      </c>
      <c r="E747" s="2" t="s">
        <v>12127</v>
      </c>
      <c r="F747" s="2" t="s">
        <v>12128</v>
      </c>
      <c r="G747" s="2" t="s">
        <v>11849</v>
      </c>
      <c r="H747" s="2">
        <v>501.0</v>
      </c>
      <c r="I747" s="2" t="s">
        <v>3226</v>
      </c>
      <c r="J747" s="2">
        <v>515.0</v>
      </c>
      <c r="K747" s="2" t="s">
        <v>11599</v>
      </c>
      <c r="L747" s="2" t="s">
        <v>11594</v>
      </c>
      <c r="M747" s="2" t="s">
        <v>12130</v>
      </c>
    </row>
    <row r="748">
      <c r="A748" s="2">
        <v>746.0</v>
      </c>
      <c r="B748" s="2" t="s">
        <v>920</v>
      </c>
      <c r="C748" s="2" t="s">
        <v>2933</v>
      </c>
      <c r="D748" s="2" t="s">
        <v>12116</v>
      </c>
      <c r="E748" s="2" t="s">
        <v>12127</v>
      </c>
      <c r="F748" s="2" t="s">
        <v>12128</v>
      </c>
      <c r="G748" s="2" t="s">
        <v>11407</v>
      </c>
      <c r="H748" s="2">
        <v>501.0</v>
      </c>
      <c r="I748" s="2" t="s">
        <v>11407</v>
      </c>
      <c r="K748" s="2" t="s">
        <v>11599</v>
      </c>
      <c r="L748" s="2" t="s">
        <v>11594</v>
      </c>
      <c r="M748" s="2" t="s">
        <v>12130</v>
      </c>
    </row>
    <row r="749">
      <c r="A749" s="2">
        <v>747.0</v>
      </c>
      <c r="B749" s="2" t="s">
        <v>920</v>
      </c>
      <c r="C749" s="2" t="s">
        <v>2933</v>
      </c>
      <c r="D749" s="2" t="s">
        <v>12116</v>
      </c>
      <c r="E749" s="2" t="s">
        <v>12127</v>
      </c>
      <c r="F749" s="2" t="s">
        <v>12128</v>
      </c>
      <c r="G749" s="2" t="s">
        <v>11849</v>
      </c>
      <c r="H749" s="2">
        <v>567.0</v>
      </c>
      <c r="I749" s="2" t="s">
        <v>919</v>
      </c>
      <c r="J749" s="2">
        <v>570.0</v>
      </c>
      <c r="K749" s="2" t="s">
        <v>11599</v>
      </c>
      <c r="L749" s="2" t="s">
        <v>11594</v>
      </c>
      <c r="M749" s="2" t="s">
        <v>12130</v>
      </c>
    </row>
    <row r="750">
      <c r="A750" s="2">
        <v>748.0</v>
      </c>
      <c r="B750" s="2" t="s">
        <v>920</v>
      </c>
      <c r="C750" s="2" t="s">
        <v>2933</v>
      </c>
      <c r="D750" s="2" t="s">
        <v>12116</v>
      </c>
      <c r="E750" s="2" t="s">
        <v>12127</v>
      </c>
      <c r="F750" s="2" t="s">
        <v>12128</v>
      </c>
      <c r="G750" s="2" t="s">
        <v>11849</v>
      </c>
      <c r="H750" s="2">
        <v>568.0</v>
      </c>
      <c r="J750" s="2">
        <v>564.0</v>
      </c>
      <c r="K750" s="2" t="s">
        <v>11599</v>
      </c>
      <c r="L750" s="2" t="s">
        <v>11594</v>
      </c>
      <c r="M750" s="2" t="s">
        <v>12129</v>
      </c>
    </row>
    <row r="751">
      <c r="A751" s="2">
        <v>749.0</v>
      </c>
      <c r="B751" s="2" t="s">
        <v>920</v>
      </c>
      <c r="C751" s="2" t="s">
        <v>2933</v>
      </c>
      <c r="D751" s="2" t="s">
        <v>12116</v>
      </c>
      <c r="E751" s="2" t="s">
        <v>12131</v>
      </c>
      <c r="F751" s="2" t="s">
        <v>12132</v>
      </c>
      <c r="G751" s="2" t="s">
        <v>11849</v>
      </c>
      <c r="H751" s="2">
        <v>371.0</v>
      </c>
      <c r="I751" s="2" t="s">
        <v>4035</v>
      </c>
      <c r="K751" s="2" t="s">
        <v>11599</v>
      </c>
      <c r="L751" s="2" t="s">
        <v>11594</v>
      </c>
      <c r="M751" s="2" t="s">
        <v>12122</v>
      </c>
    </row>
    <row r="752">
      <c r="A752" s="2">
        <v>750.0</v>
      </c>
      <c r="B752" s="2" t="s">
        <v>920</v>
      </c>
      <c r="C752" s="2" t="s">
        <v>2933</v>
      </c>
      <c r="D752" s="2" t="s">
        <v>12116</v>
      </c>
      <c r="E752" s="2" t="s">
        <v>12131</v>
      </c>
      <c r="F752" s="2" t="s">
        <v>12132</v>
      </c>
      <c r="G752" s="2" t="s">
        <v>11849</v>
      </c>
      <c r="H752" s="2">
        <v>448.0</v>
      </c>
      <c r="I752" s="2" t="s">
        <v>3272</v>
      </c>
      <c r="J752" s="2">
        <v>413.0</v>
      </c>
      <c r="K752" s="2" t="s">
        <v>11599</v>
      </c>
      <c r="L752" s="2" t="s">
        <v>11594</v>
      </c>
      <c r="M752" s="2" t="s">
        <v>12122</v>
      </c>
    </row>
    <row r="753">
      <c r="A753" s="2">
        <v>751.0</v>
      </c>
      <c r="B753" s="2" t="s">
        <v>920</v>
      </c>
      <c r="C753" s="2" t="s">
        <v>2933</v>
      </c>
      <c r="D753" s="2" t="s">
        <v>12116</v>
      </c>
      <c r="E753" s="2" t="s">
        <v>12131</v>
      </c>
      <c r="F753" s="2" t="s">
        <v>12132</v>
      </c>
      <c r="G753" s="2" t="s">
        <v>11849</v>
      </c>
      <c r="H753" s="2">
        <v>503.0</v>
      </c>
      <c r="I753" s="2" t="s">
        <v>3226</v>
      </c>
      <c r="J753" s="2">
        <v>508.0</v>
      </c>
      <c r="K753" s="2" t="s">
        <v>11599</v>
      </c>
      <c r="L753" s="2" t="s">
        <v>11594</v>
      </c>
      <c r="M753" s="2" t="s">
        <v>12122</v>
      </c>
    </row>
    <row r="754">
      <c r="A754" s="2">
        <v>752.0</v>
      </c>
      <c r="B754" s="2" t="s">
        <v>920</v>
      </c>
      <c r="C754" s="2" t="s">
        <v>2933</v>
      </c>
      <c r="D754" s="2" t="s">
        <v>12116</v>
      </c>
      <c r="E754" s="2" t="s">
        <v>12131</v>
      </c>
      <c r="F754" s="2" t="s">
        <v>12132</v>
      </c>
      <c r="G754" s="2" t="s">
        <v>11407</v>
      </c>
      <c r="H754" s="2">
        <v>503.0</v>
      </c>
      <c r="I754" s="2" t="s">
        <v>11407</v>
      </c>
      <c r="K754" s="2" t="s">
        <v>11599</v>
      </c>
      <c r="L754" s="2" t="s">
        <v>11594</v>
      </c>
      <c r="M754" s="2" t="s">
        <v>12122</v>
      </c>
    </row>
    <row r="755">
      <c r="A755" s="2">
        <v>753.0</v>
      </c>
      <c r="B755" s="2" t="s">
        <v>920</v>
      </c>
      <c r="C755" s="2" t="s">
        <v>2933</v>
      </c>
      <c r="D755" s="2" t="s">
        <v>12116</v>
      </c>
      <c r="E755" s="2" t="s">
        <v>12131</v>
      </c>
      <c r="F755" s="2" t="s">
        <v>12132</v>
      </c>
      <c r="G755" s="2" t="s">
        <v>11849</v>
      </c>
      <c r="H755" s="2">
        <v>563.0</v>
      </c>
      <c r="I755" s="2" t="s">
        <v>919</v>
      </c>
      <c r="J755" s="2">
        <v>573.0</v>
      </c>
      <c r="K755" s="2" t="s">
        <v>11599</v>
      </c>
      <c r="L755" s="2" t="s">
        <v>11594</v>
      </c>
      <c r="M755" s="2" t="s">
        <v>12122</v>
      </c>
    </row>
    <row r="756">
      <c r="A756" s="2">
        <v>754.0</v>
      </c>
      <c r="B756" s="2" t="s">
        <v>920</v>
      </c>
      <c r="C756" s="2" t="s">
        <v>2933</v>
      </c>
      <c r="D756" s="2" t="s">
        <v>12116</v>
      </c>
      <c r="E756" s="2" t="s">
        <v>12133</v>
      </c>
      <c r="F756" s="2" t="s">
        <v>12134</v>
      </c>
      <c r="G756" s="2" t="s">
        <v>11849</v>
      </c>
      <c r="H756" s="2">
        <v>445.0</v>
      </c>
      <c r="I756" s="2" t="s">
        <v>3272</v>
      </c>
      <c r="K756" s="2" t="s">
        <v>11599</v>
      </c>
      <c r="L756" s="2" t="s">
        <v>11594</v>
      </c>
      <c r="M756" s="2" t="s">
        <v>12135</v>
      </c>
    </row>
    <row r="757">
      <c r="A757" s="2">
        <v>755.0</v>
      </c>
      <c r="B757" s="2" t="s">
        <v>920</v>
      </c>
      <c r="C757" s="2" t="s">
        <v>2933</v>
      </c>
      <c r="D757" s="2" t="s">
        <v>12116</v>
      </c>
      <c r="E757" s="2" t="s">
        <v>12133</v>
      </c>
      <c r="F757" s="2" t="s">
        <v>12134</v>
      </c>
      <c r="G757" s="2" t="s">
        <v>11849</v>
      </c>
      <c r="H757" s="2">
        <v>503.0</v>
      </c>
      <c r="I757" s="2" t="s">
        <v>3226</v>
      </c>
      <c r="K757" s="2" t="s">
        <v>11599</v>
      </c>
      <c r="L757" s="2" t="s">
        <v>11594</v>
      </c>
      <c r="M757" s="2" t="s">
        <v>12135</v>
      </c>
    </row>
    <row r="758">
      <c r="A758" s="2">
        <v>756.0</v>
      </c>
      <c r="B758" s="2" t="s">
        <v>920</v>
      </c>
      <c r="C758" s="2" t="s">
        <v>2933</v>
      </c>
      <c r="D758" s="2" t="s">
        <v>12116</v>
      </c>
      <c r="E758" s="2" t="s">
        <v>12133</v>
      </c>
      <c r="F758" s="2" t="s">
        <v>12134</v>
      </c>
      <c r="G758" s="2" t="s">
        <v>11407</v>
      </c>
      <c r="H758" s="2">
        <v>504.0</v>
      </c>
      <c r="I758" s="2" t="s">
        <v>11407</v>
      </c>
      <c r="K758" s="2" t="s">
        <v>11599</v>
      </c>
      <c r="L758" s="2" t="s">
        <v>11594</v>
      </c>
      <c r="M758" s="2" t="s">
        <v>12135</v>
      </c>
    </row>
    <row r="759">
      <c r="A759" s="2">
        <v>757.0</v>
      </c>
      <c r="B759" s="2" t="s">
        <v>920</v>
      </c>
      <c r="C759" s="2" t="s">
        <v>2933</v>
      </c>
      <c r="D759" s="2" t="s">
        <v>12116</v>
      </c>
      <c r="E759" s="2" t="s">
        <v>12133</v>
      </c>
      <c r="F759" s="2" t="s">
        <v>12134</v>
      </c>
      <c r="G759" s="2" t="s">
        <v>11849</v>
      </c>
      <c r="H759" s="2">
        <v>563.0</v>
      </c>
      <c r="I759" s="2" t="s">
        <v>919</v>
      </c>
      <c r="K759" s="2" t="s">
        <v>11599</v>
      </c>
      <c r="L759" s="2" t="s">
        <v>11594</v>
      </c>
      <c r="M759" s="2" t="s">
        <v>12135</v>
      </c>
    </row>
    <row r="760">
      <c r="A760" s="2">
        <v>758.0</v>
      </c>
      <c r="B760" s="2" t="s">
        <v>920</v>
      </c>
      <c r="C760" s="2" t="s">
        <v>2933</v>
      </c>
      <c r="D760" s="2" t="s">
        <v>12116</v>
      </c>
      <c r="E760" s="2" t="s">
        <v>12136</v>
      </c>
      <c r="F760" s="2" t="s">
        <v>12137</v>
      </c>
      <c r="G760" s="2" t="s">
        <v>11849</v>
      </c>
      <c r="H760" s="2">
        <v>371.0</v>
      </c>
      <c r="I760" s="2" t="s">
        <v>4035</v>
      </c>
      <c r="K760" s="2" t="s">
        <v>11599</v>
      </c>
      <c r="L760" s="2" t="s">
        <v>11594</v>
      </c>
      <c r="M760" s="2" t="s">
        <v>12122</v>
      </c>
    </row>
    <row r="761">
      <c r="A761" s="2">
        <v>759.0</v>
      </c>
      <c r="B761" s="2" t="s">
        <v>920</v>
      </c>
      <c r="C761" s="2" t="s">
        <v>2933</v>
      </c>
      <c r="D761" s="2" t="s">
        <v>12116</v>
      </c>
      <c r="E761" s="2" t="s">
        <v>12136</v>
      </c>
      <c r="F761" s="2" t="s">
        <v>12137</v>
      </c>
      <c r="G761" s="2" t="s">
        <v>11849</v>
      </c>
      <c r="H761" s="2">
        <v>440.0</v>
      </c>
      <c r="I761" s="2" t="s">
        <v>3272</v>
      </c>
      <c r="J761" s="2">
        <v>422.0</v>
      </c>
      <c r="K761" s="2" t="s">
        <v>11599</v>
      </c>
      <c r="L761" s="2" t="s">
        <v>11594</v>
      </c>
      <c r="M761" s="2" t="s">
        <v>12122</v>
      </c>
    </row>
    <row r="762">
      <c r="A762" s="2">
        <v>760.0</v>
      </c>
      <c r="B762" s="2" t="s">
        <v>920</v>
      </c>
      <c r="C762" s="2" t="s">
        <v>2933</v>
      </c>
      <c r="D762" s="2" t="s">
        <v>12116</v>
      </c>
      <c r="E762" s="2" t="s">
        <v>12136</v>
      </c>
      <c r="F762" s="2" t="s">
        <v>12137</v>
      </c>
      <c r="G762" s="2" t="s">
        <v>11849</v>
      </c>
      <c r="H762" s="2">
        <v>500.0</v>
      </c>
      <c r="I762" s="2" t="s">
        <v>3226</v>
      </c>
      <c r="J762" s="2">
        <v>513.0</v>
      </c>
      <c r="K762" s="2" t="s">
        <v>11599</v>
      </c>
      <c r="L762" s="2" t="s">
        <v>11594</v>
      </c>
      <c r="M762" s="2" t="s">
        <v>12122</v>
      </c>
    </row>
    <row r="763">
      <c r="A763" s="2">
        <v>761.0</v>
      </c>
      <c r="B763" s="2" t="s">
        <v>920</v>
      </c>
      <c r="C763" s="2" t="s">
        <v>2933</v>
      </c>
      <c r="D763" s="2" t="s">
        <v>12116</v>
      </c>
      <c r="E763" s="2" t="s">
        <v>12136</v>
      </c>
      <c r="F763" s="2" t="s">
        <v>12137</v>
      </c>
      <c r="G763" s="2" t="s">
        <v>11407</v>
      </c>
      <c r="H763" s="2">
        <v>502.0</v>
      </c>
      <c r="I763" s="2" t="s">
        <v>11407</v>
      </c>
      <c r="K763" s="2" t="s">
        <v>11599</v>
      </c>
      <c r="L763" s="2" t="s">
        <v>11594</v>
      </c>
      <c r="M763" s="2" t="s">
        <v>12122</v>
      </c>
    </row>
    <row r="764">
      <c r="A764" s="2">
        <v>762.0</v>
      </c>
      <c r="B764" s="2" t="s">
        <v>920</v>
      </c>
      <c r="C764" s="2" t="s">
        <v>2933</v>
      </c>
      <c r="D764" s="2" t="s">
        <v>12116</v>
      </c>
      <c r="E764" s="2" t="s">
        <v>12136</v>
      </c>
      <c r="F764" s="2" t="s">
        <v>12137</v>
      </c>
      <c r="G764" s="2" t="s">
        <v>11849</v>
      </c>
      <c r="H764" s="2">
        <v>563.0</v>
      </c>
      <c r="I764" s="2" t="s">
        <v>919</v>
      </c>
      <c r="J764" s="2">
        <v>572.0</v>
      </c>
      <c r="K764" s="2" t="s">
        <v>11599</v>
      </c>
      <c r="L764" s="2" t="s">
        <v>11594</v>
      </c>
      <c r="M764" s="2" t="s">
        <v>12122</v>
      </c>
    </row>
    <row r="765">
      <c r="A765" s="2">
        <v>763.0</v>
      </c>
      <c r="B765" s="2" t="s">
        <v>920</v>
      </c>
      <c r="C765" s="2" t="s">
        <v>2933</v>
      </c>
      <c r="D765" s="2" t="s">
        <v>12116</v>
      </c>
      <c r="E765" s="2" t="s">
        <v>12136</v>
      </c>
      <c r="F765" s="2" t="s">
        <v>12138</v>
      </c>
      <c r="G765" s="2" t="s">
        <v>11849</v>
      </c>
      <c r="H765" s="2">
        <v>373.0</v>
      </c>
      <c r="I765" s="2" t="s">
        <v>4035</v>
      </c>
      <c r="K765" s="2" t="s">
        <v>11599</v>
      </c>
      <c r="L765" s="2" t="s">
        <v>11594</v>
      </c>
      <c r="M765" s="2" t="s">
        <v>12122</v>
      </c>
    </row>
    <row r="766">
      <c r="A766" s="2">
        <v>764.0</v>
      </c>
      <c r="B766" s="2" t="s">
        <v>920</v>
      </c>
      <c r="C766" s="2" t="s">
        <v>2933</v>
      </c>
      <c r="D766" s="2" t="s">
        <v>12116</v>
      </c>
      <c r="E766" s="2" t="s">
        <v>12136</v>
      </c>
      <c r="F766" s="2" t="s">
        <v>12138</v>
      </c>
      <c r="G766" s="2" t="s">
        <v>11849</v>
      </c>
      <c r="H766" s="2">
        <v>446.0</v>
      </c>
      <c r="I766" s="2" t="s">
        <v>3272</v>
      </c>
      <c r="J766" s="2">
        <v>373.0</v>
      </c>
      <c r="K766" s="2" t="s">
        <v>11599</v>
      </c>
      <c r="L766" s="2" t="s">
        <v>11594</v>
      </c>
      <c r="M766" s="2" t="s">
        <v>12122</v>
      </c>
    </row>
    <row r="767">
      <c r="A767" s="2">
        <v>765.0</v>
      </c>
      <c r="B767" s="2" t="s">
        <v>920</v>
      </c>
      <c r="C767" s="2" t="s">
        <v>2933</v>
      </c>
      <c r="D767" s="2" t="s">
        <v>12116</v>
      </c>
      <c r="E767" s="2" t="s">
        <v>12136</v>
      </c>
      <c r="F767" s="2" t="s">
        <v>12138</v>
      </c>
      <c r="G767" s="2" t="s">
        <v>11849</v>
      </c>
      <c r="H767" s="2">
        <v>500.0</v>
      </c>
      <c r="I767" s="2" t="s">
        <v>3226</v>
      </c>
      <c r="J767" s="2">
        <v>446.0</v>
      </c>
      <c r="K767" s="2" t="s">
        <v>11599</v>
      </c>
      <c r="L767" s="2" t="s">
        <v>11594</v>
      </c>
      <c r="M767" s="2" t="s">
        <v>12122</v>
      </c>
    </row>
    <row r="768">
      <c r="A768" s="2">
        <v>766.0</v>
      </c>
      <c r="B768" s="2" t="s">
        <v>920</v>
      </c>
      <c r="C768" s="2" t="s">
        <v>2933</v>
      </c>
      <c r="D768" s="2" t="s">
        <v>12116</v>
      </c>
      <c r="E768" s="2" t="s">
        <v>12136</v>
      </c>
      <c r="F768" s="2" t="s">
        <v>12138</v>
      </c>
      <c r="G768" s="2" t="s">
        <v>11407</v>
      </c>
      <c r="H768" s="2">
        <v>503.0</v>
      </c>
      <c r="I768" s="2" t="s">
        <v>11407</v>
      </c>
      <c r="J768" s="2">
        <v>562.0</v>
      </c>
      <c r="K768" s="2" t="s">
        <v>11599</v>
      </c>
      <c r="L768" s="2" t="s">
        <v>11594</v>
      </c>
      <c r="M768" s="2" t="s">
        <v>12122</v>
      </c>
    </row>
    <row r="769">
      <c r="A769" s="2">
        <v>767.0</v>
      </c>
      <c r="B769" s="2" t="s">
        <v>920</v>
      </c>
      <c r="C769" s="2" t="s">
        <v>2933</v>
      </c>
      <c r="D769" s="2" t="s">
        <v>12116</v>
      </c>
      <c r="E769" s="2" t="s">
        <v>12136</v>
      </c>
      <c r="F769" s="2" t="s">
        <v>12138</v>
      </c>
      <c r="G769" s="2" t="s">
        <v>11849</v>
      </c>
      <c r="H769" s="2">
        <v>562.0</v>
      </c>
      <c r="I769" s="2" t="s">
        <v>919</v>
      </c>
      <c r="J769" s="2">
        <v>500.0</v>
      </c>
      <c r="K769" s="2" t="s">
        <v>11599</v>
      </c>
      <c r="L769" s="2" t="s">
        <v>11594</v>
      </c>
      <c r="M769" s="2" t="s">
        <v>12122</v>
      </c>
    </row>
    <row r="770">
      <c r="A770" s="2">
        <v>768.0</v>
      </c>
      <c r="B770" s="2" t="s">
        <v>920</v>
      </c>
      <c r="C770" s="2" t="s">
        <v>2933</v>
      </c>
      <c r="D770" s="2" t="s">
        <v>12116</v>
      </c>
      <c r="E770" s="2" t="s">
        <v>12136</v>
      </c>
      <c r="F770" s="2" t="s">
        <v>12139</v>
      </c>
      <c r="G770" s="2" t="s">
        <v>11849</v>
      </c>
      <c r="H770" s="2">
        <v>372.0</v>
      </c>
      <c r="I770" s="2" t="s">
        <v>4035</v>
      </c>
      <c r="K770" s="2" t="s">
        <v>11599</v>
      </c>
      <c r="L770" s="2" t="s">
        <v>11594</v>
      </c>
      <c r="M770" s="2" t="s">
        <v>12122</v>
      </c>
    </row>
    <row r="771">
      <c r="A771" s="2">
        <v>769.0</v>
      </c>
      <c r="B771" s="2" t="s">
        <v>920</v>
      </c>
      <c r="C771" s="2" t="s">
        <v>2933</v>
      </c>
      <c r="D771" s="2" t="s">
        <v>12116</v>
      </c>
      <c r="E771" s="2" t="s">
        <v>12136</v>
      </c>
      <c r="F771" s="2" t="s">
        <v>12139</v>
      </c>
      <c r="G771" s="2" t="s">
        <v>11849</v>
      </c>
      <c r="H771" s="2">
        <v>443.0</v>
      </c>
      <c r="I771" s="2" t="s">
        <v>3272</v>
      </c>
      <c r="J771" s="2">
        <v>415.0</v>
      </c>
      <c r="K771" s="2" t="s">
        <v>11599</v>
      </c>
      <c r="L771" s="2" t="s">
        <v>11594</v>
      </c>
      <c r="M771" s="2" t="s">
        <v>12122</v>
      </c>
    </row>
    <row r="772">
      <c r="A772" s="2">
        <v>770.0</v>
      </c>
      <c r="B772" s="2" t="s">
        <v>920</v>
      </c>
      <c r="C772" s="2" t="s">
        <v>2933</v>
      </c>
      <c r="D772" s="2" t="s">
        <v>12116</v>
      </c>
      <c r="E772" s="2" t="s">
        <v>12136</v>
      </c>
      <c r="F772" s="2" t="s">
        <v>12139</v>
      </c>
      <c r="G772" s="2" t="s">
        <v>11849</v>
      </c>
      <c r="H772" s="2">
        <v>500.0</v>
      </c>
      <c r="I772" s="2" t="s">
        <v>3226</v>
      </c>
      <c r="J772" s="2">
        <v>514.0</v>
      </c>
      <c r="K772" s="2" t="s">
        <v>11599</v>
      </c>
      <c r="L772" s="2" t="s">
        <v>11594</v>
      </c>
      <c r="M772" s="2" t="s">
        <v>12122</v>
      </c>
    </row>
    <row r="773">
      <c r="A773" s="2">
        <v>771.0</v>
      </c>
      <c r="B773" s="2" t="s">
        <v>920</v>
      </c>
      <c r="C773" s="2" t="s">
        <v>2933</v>
      </c>
      <c r="D773" s="2" t="s">
        <v>12116</v>
      </c>
      <c r="E773" s="2" t="s">
        <v>12136</v>
      </c>
      <c r="F773" s="2" t="s">
        <v>12139</v>
      </c>
      <c r="G773" s="2" t="s">
        <v>11407</v>
      </c>
      <c r="H773" s="2">
        <v>503.0</v>
      </c>
      <c r="I773" s="2" t="s">
        <v>11407</v>
      </c>
      <c r="K773" s="2" t="s">
        <v>11599</v>
      </c>
      <c r="L773" s="2" t="s">
        <v>11594</v>
      </c>
      <c r="M773" s="2" t="s">
        <v>12122</v>
      </c>
    </row>
    <row r="774">
      <c r="A774" s="2">
        <v>772.0</v>
      </c>
      <c r="B774" s="2" t="s">
        <v>920</v>
      </c>
      <c r="C774" s="2" t="s">
        <v>2933</v>
      </c>
      <c r="D774" s="2" t="s">
        <v>12116</v>
      </c>
      <c r="E774" s="2" t="s">
        <v>12136</v>
      </c>
      <c r="F774" s="2" t="s">
        <v>12139</v>
      </c>
      <c r="G774" s="2" t="s">
        <v>11849</v>
      </c>
      <c r="H774" s="2">
        <v>565.0</v>
      </c>
      <c r="I774" s="2" t="s">
        <v>919</v>
      </c>
      <c r="J774" s="2">
        <v>567.0</v>
      </c>
      <c r="K774" s="2" t="s">
        <v>11599</v>
      </c>
      <c r="L774" s="2" t="s">
        <v>11594</v>
      </c>
      <c r="M774" s="2" t="s">
        <v>12122</v>
      </c>
    </row>
    <row r="775">
      <c r="A775" s="2">
        <v>773.0</v>
      </c>
      <c r="B775" s="2" t="s">
        <v>920</v>
      </c>
      <c r="C775" s="2" t="s">
        <v>2933</v>
      </c>
      <c r="D775" s="2" t="s">
        <v>12116</v>
      </c>
      <c r="E775" s="2" t="s">
        <v>12140</v>
      </c>
      <c r="F775" s="2" t="s">
        <v>12141</v>
      </c>
      <c r="G775" s="2" t="s">
        <v>11849</v>
      </c>
      <c r="H775" s="2">
        <v>362.0</v>
      </c>
      <c r="I775" s="2" t="s">
        <v>4035</v>
      </c>
      <c r="K775" s="2" t="s">
        <v>11599</v>
      </c>
      <c r="L775" s="2" t="s">
        <v>11594</v>
      </c>
      <c r="M775" s="2" t="s">
        <v>12142</v>
      </c>
    </row>
    <row r="776">
      <c r="A776" s="2">
        <v>774.0</v>
      </c>
      <c r="B776" s="2" t="s">
        <v>920</v>
      </c>
      <c r="C776" s="2" t="s">
        <v>2933</v>
      </c>
      <c r="D776" s="2" t="s">
        <v>12116</v>
      </c>
      <c r="E776" s="2" t="s">
        <v>12140</v>
      </c>
      <c r="F776" s="2" t="s">
        <v>12141</v>
      </c>
      <c r="G776" s="2" t="s">
        <v>11849</v>
      </c>
      <c r="H776" s="2">
        <v>449.0</v>
      </c>
      <c r="I776" s="2" t="s">
        <v>3272</v>
      </c>
      <c r="J776" s="2">
        <v>399.0</v>
      </c>
      <c r="K776" s="2" t="s">
        <v>11599</v>
      </c>
      <c r="L776" s="2" t="s">
        <v>11594</v>
      </c>
      <c r="M776" s="2" t="s">
        <v>12142</v>
      </c>
    </row>
    <row r="777">
      <c r="A777" s="2">
        <v>775.0</v>
      </c>
      <c r="B777" s="2" t="s">
        <v>920</v>
      </c>
      <c r="C777" s="2" t="s">
        <v>2933</v>
      </c>
      <c r="D777" s="2" t="s">
        <v>12116</v>
      </c>
      <c r="E777" s="2" t="s">
        <v>12140</v>
      </c>
      <c r="F777" s="2" t="s">
        <v>12141</v>
      </c>
      <c r="G777" s="2" t="s">
        <v>11407</v>
      </c>
      <c r="H777" s="2">
        <v>503.0</v>
      </c>
      <c r="I777" s="2" t="s">
        <v>11407</v>
      </c>
      <c r="K777" s="2" t="s">
        <v>11599</v>
      </c>
      <c r="L777" s="2" t="s">
        <v>11594</v>
      </c>
      <c r="M777" s="2" t="s">
        <v>12142</v>
      </c>
    </row>
    <row r="778">
      <c r="A778" s="2">
        <v>776.0</v>
      </c>
      <c r="B778" s="2" t="s">
        <v>920</v>
      </c>
      <c r="C778" s="2" t="s">
        <v>2933</v>
      </c>
      <c r="D778" s="2" t="s">
        <v>12116</v>
      </c>
      <c r="E778" s="2" t="s">
        <v>12140</v>
      </c>
      <c r="F778" s="2" t="s">
        <v>12141</v>
      </c>
      <c r="G778" s="2" t="s">
        <v>11849</v>
      </c>
      <c r="H778" s="2">
        <v>504.0</v>
      </c>
      <c r="I778" s="2" t="s">
        <v>3226</v>
      </c>
      <c r="J778" s="2">
        <v>515.0</v>
      </c>
      <c r="K778" s="2" t="s">
        <v>11599</v>
      </c>
      <c r="L778" s="2" t="s">
        <v>11594</v>
      </c>
      <c r="M778" s="2" t="s">
        <v>12142</v>
      </c>
    </row>
    <row r="779">
      <c r="A779" s="2">
        <v>777.0</v>
      </c>
      <c r="B779" s="2" t="s">
        <v>920</v>
      </c>
      <c r="C779" s="2" t="s">
        <v>2933</v>
      </c>
      <c r="D779" s="2" t="s">
        <v>12116</v>
      </c>
      <c r="E779" s="2" t="s">
        <v>12140</v>
      </c>
      <c r="F779" s="2" t="s">
        <v>12141</v>
      </c>
      <c r="G779" s="2" t="s">
        <v>11849</v>
      </c>
      <c r="H779" s="2">
        <v>563.0</v>
      </c>
      <c r="I779" s="2" t="s">
        <v>919</v>
      </c>
      <c r="J779" s="2">
        <v>573.0</v>
      </c>
      <c r="K779" s="2" t="s">
        <v>11599</v>
      </c>
      <c r="L779" s="2" t="s">
        <v>11594</v>
      </c>
      <c r="M779" s="2" t="s">
        <v>12142</v>
      </c>
    </row>
    <row r="780">
      <c r="A780" s="2">
        <v>778.0</v>
      </c>
      <c r="B780" s="2" t="s">
        <v>920</v>
      </c>
      <c r="C780" s="2" t="s">
        <v>2933</v>
      </c>
      <c r="D780" s="2" t="s">
        <v>12116</v>
      </c>
      <c r="E780" s="2" t="s">
        <v>12143</v>
      </c>
      <c r="F780" s="2" t="s">
        <v>12144</v>
      </c>
      <c r="G780" s="2" t="s">
        <v>11849</v>
      </c>
      <c r="H780" s="2">
        <v>373.0</v>
      </c>
      <c r="I780" s="2" t="s">
        <v>4035</v>
      </c>
      <c r="K780" s="2" t="s">
        <v>11594</v>
      </c>
      <c r="L780" s="2" t="s">
        <v>11594</v>
      </c>
      <c r="M780" s="2" t="s">
        <v>12122</v>
      </c>
    </row>
    <row r="781">
      <c r="A781" s="2">
        <v>779.0</v>
      </c>
      <c r="B781" s="2" t="s">
        <v>920</v>
      </c>
      <c r="C781" s="2" t="s">
        <v>2933</v>
      </c>
      <c r="D781" s="2" t="s">
        <v>12116</v>
      </c>
      <c r="E781" s="2" t="s">
        <v>12143</v>
      </c>
      <c r="F781" s="2" t="s">
        <v>12144</v>
      </c>
      <c r="G781" s="2" t="s">
        <v>11849</v>
      </c>
      <c r="H781" s="2">
        <v>454.0</v>
      </c>
      <c r="I781" s="2" t="s">
        <v>3272</v>
      </c>
      <c r="J781" s="2">
        <v>414.0</v>
      </c>
      <c r="K781" s="2" t="s">
        <v>11594</v>
      </c>
      <c r="L781" s="2" t="s">
        <v>11594</v>
      </c>
      <c r="M781" s="2" t="s">
        <v>12122</v>
      </c>
    </row>
    <row r="782">
      <c r="A782" s="2">
        <v>780.0</v>
      </c>
      <c r="B782" s="2" t="s">
        <v>920</v>
      </c>
      <c r="C782" s="2" t="s">
        <v>2933</v>
      </c>
      <c r="D782" s="2" t="s">
        <v>12116</v>
      </c>
      <c r="E782" s="2" t="s">
        <v>12143</v>
      </c>
      <c r="F782" s="2" t="s">
        <v>12144</v>
      </c>
      <c r="G782" s="2" t="s">
        <v>11849</v>
      </c>
      <c r="H782" s="2">
        <v>504.0</v>
      </c>
      <c r="I782" s="2" t="s">
        <v>3226</v>
      </c>
      <c r="J782" s="2">
        <v>515.0</v>
      </c>
      <c r="K782" s="2" t="s">
        <v>11594</v>
      </c>
      <c r="L782" s="2" t="s">
        <v>11594</v>
      </c>
      <c r="M782" s="2" t="s">
        <v>12122</v>
      </c>
    </row>
    <row r="783">
      <c r="A783" s="2">
        <v>781.0</v>
      </c>
      <c r="B783" s="2" t="s">
        <v>920</v>
      </c>
      <c r="C783" s="2" t="s">
        <v>2933</v>
      </c>
      <c r="D783" s="2" t="s">
        <v>12116</v>
      </c>
      <c r="E783" s="2" t="s">
        <v>12143</v>
      </c>
      <c r="F783" s="2" t="s">
        <v>12144</v>
      </c>
      <c r="G783" s="2" t="s">
        <v>11407</v>
      </c>
      <c r="H783" s="2">
        <v>505.0</v>
      </c>
      <c r="I783" s="2" t="s">
        <v>11407</v>
      </c>
      <c r="K783" s="2" t="s">
        <v>11594</v>
      </c>
      <c r="L783" s="2" t="s">
        <v>11594</v>
      </c>
      <c r="M783" s="2" t="s">
        <v>12122</v>
      </c>
    </row>
    <row r="784">
      <c r="A784" s="2">
        <v>782.0</v>
      </c>
      <c r="B784" s="2" t="s">
        <v>920</v>
      </c>
      <c r="C784" s="2" t="s">
        <v>2933</v>
      </c>
      <c r="D784" s="2" t="s">
        <v>12116</v>
      </c>
      <c r="E784" s="2" t="s">
        <v>12143</v>
      </c>
      <c r="F784" s="2" t="s">
        <v>12144</v>
      </c>
      <c r="G784" s="2" t="s">
        <v>11849</v>
      </c>
      <c r="H784" s="2">
        <v>557.0</v>
      </c>
      <c r="I784" s="2" t="s">
        <v>919</v>
      </c>
      <c r="J784" s="2">
        <v>570.0</v>
      </c>
      <c r="K784" s="2" t="s">
        <v>11594</v>
      </c>
      <c r="L784" s="2" t="s">
        <v>11594</v>
      </c>
      <c r="M784" s="2" t="s">
        <v>12122</v>
      </c>
    </row>
    <row r="785">
      <c r="A785" s="2">
        <v>783.0</v>
      </c>
      <c r="B785" s="2" t="s">
        <v>920</v>
      </c>
      <c r="C785" s="2" t="s">
        <v>2933</v>
      </c>
      <c r="D785" s="2" t="s">
        <v>12145</v>
      </c>
      <c r="E785" s="2" t="s">
        <v>12146</v>
      </c>
      <c r="F785" s="2" t="s">
        <v>12147</v>
      </c>
      <c r="H785" s="2">
        <v>406.0</v>
      </c>
      <c r="K785" s="2" t="s">
        <v>11594</v>
      </c>
      <c r="L785" s="2" t="s">
        <v>11594</v>
      </c>
      <c r="M785" s="2" t="s">
        <v>12148</v>
      </c>
    </row>
    <row r="786">
      <c r="A786" s="2">
        <v>784.0</v>
      </c>
      <c r="B786" s="2" t="s">
        <v>920</v>
      </c>
      <c r="C786" s="2" t="s">
        <v>2933</v>
      </c>
      <c r="D786" s="2" t="s">
        <v>12145</v>
      </c>
      <c r="E786" s="2" t="s">
        <v>12146</v>
      </c>
      <c r="F786" s="2" t="s">
        <v>12147</v>
      </c>
      <c r="H786" s="2">
        <v>450.0</v>
      </c>
      <c r="J786" s="2">
        <v>445.0</v>
      </c>
      <c r="K786" s="2" t="s">
        <v>11594</v>
      </c>
      <c r="L786" s="2" t="s">
        <v>11594</v>
      </c>
      <c r="M786" s="2" t="s">
        <v>12148</v>
      </c>
    </row>
    <row r="787">
      <c r="A787" s="2">
        <v>785.0</v>
      </c>
      <c r="B787" s="2" t="s">
        <v>920</v>
      </c>
      <c r="C787" s="2" t="s">
        <v>2933</v>
      </c>
      <c r="D787" s="2" t="s">
        <v>12145</v>
      </c>
      <c r="E787" s="2" t="s">
        <v>12146</v>
      </c>
      <c r="F787" s="2" t="s">
        <v>12147</v>
      </c>
      <c r="H787" s="2">
        <v>503.0</v>
      </c>
      <c r="J787" s="2">
        <v>506.0</v>
      </c>
      <c r="K787" s="2" t="s">
        <v>11594</v>
      </c>
      <c r="L787" s="2" t="s">
        <v>11594</v>
      </c>
      <c r="M787" s="2" t="s">
        <v>12148</v>
      </c>
    </row>
    <row r="788">
      <c r="A788" s="2">
        <v>786.0</v>
      </c>
      <c r="B788" s="2" t="s">
        <v>920</v>
      </c>
      <c r="C788" s="2" t="s">
        <v>2933</v>
      </c>
      <c r="D788" s="2" t="s">
        <v>12145</v>
      </c>
      <c r="E788" s="2" t="s">
        <v>12146</v>
      </c>
      <c r="F788" s="2" t="s">
        <v>12147</v>
      </c>
      <c r="H788" s="2">
        <v>566.0</v>
      </c>
      <c r="J788" s="2">
        <v>562.0</v>
      </c>
      <c r="K788" s="2" t="s">
        <v>11594</v>
      </c>
      <c r="L788" s="2" t="s">
        <v>11594</v>
      </c>
      <c r="M788" s="2" t="s">
        <v>12148</v>
      </c>
    </row>
    <row r="789">
      <c r="A789" s="2">
        <v>787.0</v>
      </c>
      <c r="B789" s="2" t="s">
        <v>920</v>
      </c>
      <c r="C789" s="2" t="s">
        <v>2933</v>
      </c>
      <c r="D789" s="2" t="s">
        <v>12145</v>
      </c>
      <c r="E789" s="2" t="s">
        <v>12146</v>
      </c>
      <c r="F789" s="2" t="s">
        <v>12149</v>
      </c>
      <c r="G789" s="2" t="s">
        <v>11849</v>
      </c>
      <c r="H789" s="2">
        <v>402.0</v>
      </c>
      <c r="I789" s="2" t="s">
        <v>4035</v>
      </c>
      <c r="K789" s="2" t="s">
        <v>11594</v>
      </c>
      <c r="L789" s="2" t="s">
        <v>11594</v>
      </c>
      <c r="M789" s="2" t="s">
        <v>12150</v>
      </c>
    </row>
    <row r="790">
      <c r="A790" s="2">
        <v>788.0</v>
      </c>
      <c r="B790" s="2" t="s">
        <v>920</v>
      </c>
      <c r="C790" s="2" t="s">
        <v>2933</v>
      </c>
      <c r="D790" s="2" t="s">
        <v>12145</v>
      </c>
      <c r="E790" s="2" t="s">
        <v>12146</v>
      </c>
      <c r="F790" s="2" t="s">
        <v>12149</v>
      </c>
      <c r="G790" s="2" t="s">
        <v>11849</v>
      </c>
      <c r="H790" s="2">
        <v>452.0</v>
      </c>
      <c r="I790" s="2" t="s">
        <v>3272</v>
      </c>
      <c r="K790" s="2" t="s">
        <v>11594</v>
      </c>
      <c r="L790" s="2" t="s">
        <v>11594</v>
      </c>
      <c r="M790" s="2" t="s">
        <v>12150</v>
      </c>
    </row>
    <row r="791">
      <c r="A791" s="2">
        <v>789.0</v>
      </c>
      <c r="B791" s="2" t="s">
        <v>920</v>
      </c>
      <c r="C791" s="2" t="s">
        <v>2933</v>
      </c>
      <c r="D791" s="2" t="s">
        <v>12145</v>
      </c>
      <c r="E791" s="2" t="s">
        <v>12146</v>
      </c>
      <c r="F791" s="2" t="s">
        <v>12149</v>
      </c>
      <c r="G791" s="2" t="s">
        <v>11407</v>
      </c>
      <c r="H791" s="2">
        <v>505.0</v>
      </c>
      <c r="I791" s="2" t="s">
        <v>11407</v>
      </c>
      <c r="K791" s="2" t="s">
        <v>11594</v>
      </c>
      <c r="L791" s="2" t="s">
        <v>11594</v>
      </c>
      <c r="M791" s="2" t="s">
        <v>12150</v>
      </c>
    </row>
    <row r="792">
      <c r="A792" s="2">
        <v>790.0</v>
      </c>
      <c r="B792" s="2" t="s">
        <v>920</v>
      </c>
      <c r="C792" s="2" t="s">
        <v>2933</v>
      </c>
      <c r="D792" s="2" t="s">
        <v>12151</v>
      </c>
      <c r="E792" s="2" t="s">
        <v>12152</v>
      </c>
      <c r="F792" s="2" t="s">
        <v>12153</v>
      </c>
      <c r="G792" s="2" t="s">
        <v>11849</v>
      </c>
      <c r="H792" s="2">
        <v>371.0</v>
      </c>
      <c r="I792" s="2" t="s">
        <v>4035</v>
      </c>
      <c r="K792" s="2" t="s">
        <v>11599</v>
      </c>
      <c r="L792" s="2" t="s">
        <v>11594</v>
      </c>
      <c r="M792" s="2" t="s">
        <v>12154</v>
      </c>
    </row>
    <row r="793">
      <c r="A793" s="2">
        <v>791.0</v>
      </c>
      <c r="B793" s="2" t="s">
        <v>920</v>
      </c>
      <c r="C793" s="2" t="s">
        <v>2933</v>
      </c>
      <c r="D793" s="2" t="s">
        <v>12151</v>
      </c>
      <c r="E793" s="2" t="s">
        <v>12152</v>
      </c>
      <c r="F793" s="2" t="s">
        <v>12153</v>
      </c>
      <c r="G793" s="2" t="s">
        <v>11849</v>
      </c>
      <c r="H793" s="2">
        <v>440.0</v>
      </c>
      <c r="I793" s="2" t="s">
        <v>3272</v>
      </c>
      <c r="J793" s="2">
        <v>411.0</v>
      </c>
      <c r="K793" s="2" t="s">
        <v>11599</v>
      </c>
      <c r="L793" s="2" t="s">
        <v>11594</v>
      </c>
      <c r="M793" s="2" t="s">
        <v>12154</v>
      </c>
    </row>
    <row r="794">
      <c r="A794" s="2">
        <v>792.0</v>
      </c>
      <c r="B794" s="2" t="s">
        <v>920</v>
      </c>
      <c r="C794" s="2" t="s">
        <v>2933</v>
      </c>
      <c r="D794" s="2" t="s">
        <v>12151</v>
      </c>
      <c r="E794" s="2" t="s">
        <v>12152</v>
      </c>
      <c r="F794" s="2" t="s">
        <v>12153</v>
      </c>
      <c r="G794" s="2" t="s">
        <v>11849</v>
      </c>
      <c r="H794" s="2">
        <v>499.0</v>
      </c>
      <c r="I794" s="2" t="s">
        <v>3226</v>
      </c>
      <c r="J794" s="2">
        <v>507.0</v>
      </c>
      <c r="K794" s="2" t="s">
        <v>11599</v>
      </c>
      <c r="L794" s="2" t="s">
        <v>11594</v>
      </c>
      <c r="M794" s="2" t="s">
        <v>12154</v>
      </c>
    </row>
    <row r="795">
      <c r="A795" s="2">
        <v>793.0</v>
      </c>
      <c r="B795" s="2" t="s">
        <v>920</v>
      </c>
      <c r="C795" s="2" t="s">
        <v>2933</v>
      </c>
      <c r="D795" s="2" t="s">
        <v>12151</v>
      </c>
      <c r="E795" s="2" t="s">
        <v>12152</v>
      </c>
      <c r="F795" s="2" t="s">
        <v>12153</v>
      </c>
      <c r="G795" s="2" t="s">
        <v>11407</v>
      </c>
      <c r="H795" s="2">
        <v>509.0</v>
      </c>
      <c r="I795" s="2" t="s">
        <v>11407</v>
      </c>
      <c r="K795" s="2" t="s">
        <v>11599</v>
      </c>
      <c r="L795" s="2" t="s">
        <v>11594</v>
      </c>
      <c r="M795" s="2" t="s">
        <v>12154</v>
      </c>
    </row>
    <row r="796">
      <c r="A796" s="2">
        <v>794.0</v>
      </c>
      <c r="B796" s="2" t="s">
        <v>920</v>
      </c>
      <c r="C796" s="2" t="s">
        <v>2933</v>
      </c>
      <c r="D796" s="2" t="s">
        <v>12151</v>
      </c>
      <c r="E796" s="2" t="s">
        <v>12152</v>
      </c>
      <c r="F796" s="2" t="s">
        <v>12153</v>
      </c>
      <c r="G796" s="2" t="s">
        <v>11849</v>
      </c>
      <c r="H796" s="2">
        <v>566.0</v>
      </c>
      <c r="I796" s="2" t="s">
        <v>919</v>
      </c>
      <c r="J796" s="2">
        <v>566.0</v>
      </c>
      <c r="K796" s="2" t="s">
        <v>11599</v>
      </c>
      <c r="L796" s="2" t="s">
        <v>11594</v>
      </c>
      <c r="M796" s="2" t="s">
        <v>12154</v>
      </c>
    </row>
    <row r="797">
      <c r="A797" s="2">
        <v>795.0</v>
      </c>
      <c r="B797" s="2" t="s">
        <v>920</v>
      </c>
      <c r="C797" s="2" t="s">
        <v>2933</v>
      </c>
      <c r="D797" s="2" t="s">
        <v>12155</v>
      </c>
      <c r="E797" s="2" t="s">
        <v>12156</v>
      </c>
      <c r="F797" s="2" t="s">
        <v>12157</v>
      </c>
      <c r="G797" s="2" t="s">
        <v>11849</v>
      </c>
      <c r="H797" s="2">
        <v>446.0</v>
      </c>
      <c r="I797" s="2" t="s">
        <v>3272</v>
      </c>
      <c r="K797" s="2" t="s">
        <v>11599</v>
      </c>
      <c r="L797" s="2" t="s">
        <v>11594</v>
      </c>
      <c r="M797" s="2" t="s">
        <v>12158</v>
      </c>
    </row>
    <row r="798">
      <c r="A798" s="2">
        <v>796.0</v>
      </c>
      <c r="B798" s="2" t="s">
        <v>920</v>
      </c>
      <c r="C798" s="2" t="s">
        <v>2933</v>
      </c>
      <c r="D798" s="2" t="s">
        <v>12155</v>
      </c>
      <c r="E798" s="2" t="s">
        <v>12156</v>
      </c>
      <c r="F798" s="2" t="s">
        <v>12157</v>
      </c>
      <c r="G798" s="2" t="s">
        <v>11407</v>
      </c>
      <c r="H798" s="2">
        <v>504.0</v>
      </c>
      <c r="I798" s="2" t="s">
        <v>11407</v>
      </c>
      <c r="K798" s="2" t="s">
        <v>11599</v>
      </c>
      <c r="L798" s="2" t="s">
        <v>11594</v>
      </c>
      <c r="M798" s="2" t="s">
        <v>12158</v>
      </c>
    </row>
    <row r="799">
      <c r="A799" s="2">
        <v>797.0</v>
      </c>
      <c r="B799" s="2" t="s">
        <v>920</v>
      </c>
      <c r="C799" s="2" t="s">
        <v>2933</v>
      </c>
      <c r="D799" s="2" t="s">
        <v>12155</v>
      </c>
      <c r="E799" s="2" t="s">
        <v>12156</v>
      </c>
      <c r="F799" s="2" t="s">
        <v>12157</v>
      </c>
      <c r="G799" s="2" t="s">
        <v>11849</v>
      </c>
      <c r="H799" s="2">
        <v>506.0</v>
      </c>
      <c r="I799" s="2" t="s">
        <v>3226</v>
      </c>
      <c r="K799" s="2" t="s">
        <v>11599</v>
      </c>
      <c r="L799" s="2" t="s">
        <v>11594</v>
      </c>
      <c r="M799" s="2" t="s">
        <v>12158</v>
      </c>
    </row>
    <row r="800">
      <c r="A800" s="2">
        <v>798.0</v>
      </c>
      <c r="B800" s="2" t="s">
        <v>920</v>
      </c>
      <c r="C800" s="2" t="s">
        <v>2933</v>
      </c>
      <c r="D800" s="2" t="s">
        <v>12155</v>
      </c>
      <c r="E800" s="2" t="s">
        <v>12156</v>
      </c>
      <c r="F800" s="2" t="s">
        <v>12157</v>
      </c>
      <c r="G800" s="2" t="s">
        <v>11849</v>
      </c>
      <c r="H800" s="2">
        <v>570.0</v>
      </c>
      <c r="I800" s="2" t="s">
        <v>919</v>
      </c>
      <c r="K800" s="2" t="s">
        <v>11599</v>
      </c>
      <c r="L800" s="2" t="s">
        <v>11594</v>
      </c>
      <c r="M800" s="2" t="s">
        <v>12158</v>
      </c>
    </row>
    <row r="801">
      <c r="A801" s="2">
        <v>799.0</v>
      </c>
      <c r="B801" s="2" t="s">
        <v>920</v>
      </c>
      <c r="C801" s="2" t="s">
        <v>2933</v>
      </c>
      <c r="D801" s="2" t="s">
        <v>12159</v>
      </c>
      <c r="E801" s="2" t="s">
        <v>12160</v>
      </c>
      <c r="F801" s="2" t="s">
        <v>12161</v>
      </c>
      <c r="G801" s="2" t="s">
        <v>11849</v>
      </c>
      <c r="H801" s="2">
        <v>403.0</v>
      </c>
      <c r="I801" s="2" t="s">
        <v>4035</v>
      </c>
      <c r="K801" s="2" t="s">
        <v>11599</v>
      </c>
      <c r="L801" s="2" t="s">
        <v>11594</v>
      </c>
      <c r="M801" s="2" t="s">
        <v>12162</v>
      </c>
    </row>
    <row r="802">
      <c r="A802" s="2">
        <v>800.0</v>
      </c>
      <c r="B802" s="2" t="s">
        <v>920</v>
      </c>
      <c r="C802" s="2" t="s">
        <v>2933</v>
      </c>
      <c r="D802" s="2" t="s">
        <v>12159</v>
      </c>
      <c r="E802" s="2" t="s">
        <v>12160</v>
      </c>
      <c r="F802" s="2" t="s">
        <v>12161</v>
      </c>
      <c r="G802" s="2" t="s">
        <v>11849</v>
      </c>
      <c r="H802" s="2">
        <v>450.0</v>
      </c>
      <c r="I802" s="2" t="s">
        <v>3272</v>
      </c>
      <c r="K802" s="2" t="s">
        <v>11599</v>
      </c>
      <c r="L802" s="2" t="s">
        <v>11594</v>
      </c>
      <c r="M802" s="2" t="s">
        <v>12162</v>
      </c>
    </row>
    <row r="803">
      <c r="A803" s="2">
        <v>801.0</v>
      </c>
      <c r="B803" s="2" t="s">
        <v>920</v>
      </c>
      <c r="C803" s="2" t="s">
        <v>2933</v>
      </c>
      <c r="D803" s="2" t="s">
        <v>12159</v>
      </c>
      <c r="E803" s="2" t="s">
        <v>12160</v>
      </c>
      <c r="F803" s="2" t="s">
        <v>12161</v>
      </c>
      <c r="G803" s="2" t="s">
        <v>11407</v>
      </c>
      <c r="H803" s="2">
        <v>504.0</v>
      </c>
      <c r="I803" s="2" t="s">
        <v>11407</v>
      </c>
      <c r="K803" s="2" t="s">
        <v>11599</v>
      </c>
      <c r="L803" s="2" t="s">
        <v>11594</v>
      </c>
      <c r="M803" s="2" t="s">
        <v>12162</v>
      </c>
    </row>
    <row r="804">
      <c r="A804" s="2">
        <v>802.0</v>
      </c>
      <c r="B804" s="2" t="s">
        <v>920</v>
      </c>
      <c r="C804" s="2" t="s">
        <v>2933</v>
      </c>
      <c r="D804" s="2" t="s">
        <v>12159</v>
      </c>
      <c r="E804" s="2" t="s">
        <v>12160</v>
      </c>
      <c r="F804" s="2" t="s">
        <v>12161</v>
      </c>
      <c r="G804" s="2" t="s">
        <v>11849</v>
      </c>
      <c r="H804" s="2">
        <v>543.0</v>
      </c>
      <c r="I804" s="2" t="s">
        <v>919</v>
      </c>
      <c r="K804" s="2" t="s">
        <v>11599</v>
      </c>
      <c r="L804" s="2" t="s">
        <v>11594</v>
      </c>
      <c r="M804" s="2" t="s">
        <v>12162</v>
      </c>
    </row>
    <row r="805">
      <c r="A805" s="2">
        <v>803.0</v>
      </c>
      <c r="B805" s="2" t="s">
        <v>920</v>
      </c>
      <c r="C805" s="2" t="s">
        <v>2933</v>
      </c>
      <c r="D805" s="2" t="s">
        <v>12163</v>
      </c>
      <c r="E805" s="2" t="s">
        <v>12164</v>
      </c>
      <c r="F805" s="2" t="s">
        <v>12165</v>
      </c>
      <c r="G805" s="2" t="s">
        <v>11407</v>
      </c>
      <c r="H805" s="2">
        <v>504.0</v>
      </c>
      <c r="I805" s="2" t="s">
        <v>11407</v>
      </c>
      <c r="K805" s="2" t="s">
        <v>11599</v>
      </c>
      <c r="L805" s="2" t="s">
        <v>11594</v>
      </c>
      <c r="M805" s="2" t="s">
        <v>12166</v>
      </c>
    </row>
    <row r="806">
      <c r="A806" s="2">
        <v>804.0</v>
      </c>
      <c r="B806" s="2" t="s">
        <v>920</v>
      </c>
      <c r="C806" s="2" t="s">
        <v>2933</v>
      </c>
      <c r="D806" s="2" t="s">
        <v>12163</v>
      </c>
      <c r="E806" s="2" t="s">
        <v>12164</v>
      </c>
      <c r="F806" s="2" t="s">
        <v>12165</v>
      </c>
      <c r="G806" s="2" t="s">
        <v>11849</v>
      </c>
      <c r="H806" s="2">
        <v>555.0</v>
      </c>
      <c r="I806" s="2" t="s">
        <v>919</v>
      </c>
      <c r="K806" s="2" t="s">
        <v>11599</v>
      </c>
      <c r="L806" s="2" t="s">
        <v>11594</v>
      </c>
      <c r="M806" s="2" t="s">
        <v>12166</v>
      </c>
    </row>
    <row r="807">
      <c r="A807" s="2">
        <v>805.0</v>
      </c>
      <c r="B807" s="2" t="s">
        <v>920</v>
      </c>
      <c r="C807" s="2" t="s">
        <v>2933</v>
      </c>
      <c r="D807" s="2" t="s">
        <v>12163</v>
      </c>
      <c r="E807" s="2" t="s">
        <v>12164</v>
      </c>
      <c r="F807" s="2" t="s">
        <v>12167</v>
      </c>
      <c r="G807" s="2" t="s">
        <v>11849</v>
      </c>
      <c r="H807" s="2">
        <v>463.0</v>
      </c>
      <c r="I807" s="2" t="s">
        <v>3272</v>
      </c>
      <c r="K807" s="2" t="s">
        <v>11599</v>
      </c>
      <c r="L807" s="2" t="s">
        <v>11594</v>
      </c>
      <c r="M807" s="2" t="s">
        <v>12168</v>
      </c>
    </row>
    <row r="808">
      <c r="A808" s="2">
        <v>806.0</v>
      </c>
      <c r="B808" s="2" t="s">
        <v>920</v>
      </c>
      <c r="C808" s="2" t="s">
        <v>2933</v>
      </c>
      <c r="D808" s="2" t="s">
        <v>12163</v>
      </c>
      <c r="E808" s="2" t="s">
        <v>12164</v>
      </c>
      <c r="F808" s="2" t="s">
        <v>12167</v>
      </c>
      <c r="G808" s="2" t="s">
        <v>11407</v>
      </c>
      <c r="H808" s="2">
        <v>503.0</v>
      </c>
      <c r="I808" s="2" t="s">
        <v>11407</v>
      </c>
      <c r="K808" s="2" t="s">
        <v>11599</v>
      </c>
      <c r="L808" s="2" t="s">
        <v>11594</v>
      </c>
      <c r="M808" s="2" t="s">
        <v>12168</v>
      </c>
    </row>
    <row r="809">
      <c r="A809" s="2">
        <v>807.0</v>
      </c>
      <c r="B809" s="2" t="s">
        <v>920</v>
      </c>
      <c r="C809" s="2" t="s">
        <v>2933</v>
      </c>
      <c r="D809" s="2" t="s">
        <v>12163</v>
      </c>
      <c r="E809" s="2" t="s">
        <v>12164</v>
      </c>
      <c r="F809" s="2" t="s">
        <v>12167</v>
      </c>
      <c r="G809" s="2" t="s">
        <v>11849</v>
      </c>
      <c r="H809" s="2">
        <v>530.0</v>
      </c>
      <c r="I809" s="2" t="s">
        <v>3226</v>
      </c>
      <c r="K809" s="2" t="s">
        <v>11599</v>
      </c>
      <c r="L809" s="2" t="s">
        <v>11594</v>
      </c>
      <c r="M809" s="2" t="s">
        <v>12168</v>
      </c>
    </row>
    <row r="810">
      <c r="A810" s="2">
        <v>808.0</v>
      </c>
      <c r="B810" s="2" t="s">
        <v>920</v>
      </c>
      <c r="C810" s="2" t="s">
        <v>2933</v>
      </c>
      <c r="D810" s="2" t="s">
        <v>12163</v>
      </c>
      <c r="E810" s="2" t="s">
        <v>12164</v>
      </c>
      <c r="F810" s="2" t="s">
        <v>12167</v>
      </c>
      <c r="G810" s="2" t="s">
        <v>11849</v>
      </c>
      <c r="H810" s="2">
        <v>555.0</v>
      </c>
      <c r="I810" s="2" t="s">
        <v>919</v>
      </c>
      <c r="K810" s="2" t="s">
        <v>11599</v>
      </c>
      <c r="L810" s="2" t="s">
        <v>11594</v>
      </c>
      <c r="M810" s="2" t="s">
        <v>12168</v>
      </c>
    </row>
    <row r="811">
      <c r="A811" s="2">
        <v>809.0</v>
      </c>
      <c r="B811" s="2" t="s">
        <v>920</v>
      </c>
      <c r="C811" s="2" t="s">
        <v>2933</v>
      </c>
      <c r="D811" s="2" t="s">
        <v>12169</v>
      </c>
      <c r="E811" s="2" t="s">
        <v>12170</v>
      </c>
      <c r="F811" s="2" t="s">
        <v>12171</v>
      </c>
      <c r="G811" s="2" t="s">
        <v>11849</v>
      </c>
      <c r="H811" s="2">
        <v>405.0</v>
      </c>
      <c r="I811" s="2" t="s">
        <v>4035</v>
      </c>
      <c r="K811" s="2" t="s">
        <v>11599</v>
      </c>
      <c r="L811" s="2" t="s">
        <v>11594</v>
      </c>
      <c r="M811" s="2" t="s">
        <v>12172</v>
      </c>
    </row>
    <row r="812">
      <c r="A812" s="2">
        <v>810.0</v>
      </c>
      <c r="B812" s="2" t="s">
        <v>920</v>
      </c>
      <c r="C812" s="2" t="s">
        <v>2933</v>
      </c>
      <c r="D812" s="2" t="s">
        <v>12169</v>
      </c>
      <c r="E812" s="2" t="s">
        <v>12170</v>
      </c>
      <c r="F812" s="2" t="s">
        <v>12171</v>
      </c>
      <c r="G812" s="2" t="s">
        <v>11849</v>
      </c>
      <c r="H812" s="2">
        <v>444.0</v>
      </c>
      <c r="I812" s="2" t="s">
        <v>3272</v>
      </c>
      <c r="J812" s="2">
        <v>417.0</v>
      </c>
      <c r="K812" s="2" t="s">
        <v>11599</v>
      </c>
      <c r="L812" s="2" t="s">
        <v>11594</v>
      </c>
      <c r="M812" s="2" t="s">
        <v>12172</v>
      </c>
    </row>
    <row r="813">
      <c r="A813" s="2">
        <v>811.0</v>
      </c>
      <c r="B813" s="2" t="s">
        <v>920</v>
      </c>
      <c r="C813" s="2" t="s">
        <v>2933</v>
      </c>
      <c r="D813" s="2" t="s">
        <v>12169</v>
      </c>
      <c r="E813" s="2" t="s">
        <v>12170</v>
      </c>
      <c r="F813" s="2" t="s">
        <v>12171</v>
      </c>
      <c r="G813" s="2" t="s">
        <v>11407</v>
      </c>
      <c r="H813" s="2">
        <v>504.0</v>
      </c>
      <c r="I813" s="2" t="s">
        <v>11407</v>
      </c>
      <c r="K813" s="2" t="s">
        <v>11599</v>
      </c>
      <c r="L813" s="2" t="s">
        <v>11594</v>
      </c>
      <c r="M813" s="2" t="s">
        <v>12172</v>
      </c>
    </row>
    <row r="814">
      <c r="A814" s="2">
        <v>812.0</v>
      </c>
      <c r="B814" s="2" t="s">
        <v>920</v>
      </c>
      <c r="C814" s="2" t="s">
        <v>2933</v>
      </c>
      <c r="D814" s="2" t="s">
        <v>12169</v>
      </c>
      <c r="E814" s="2" t="s">
        <v>12170</v>
      </c>
      <c r="F814" s="2" t="s">
        <v>12171</v>
      </c>
      <c r="G814" s="2" t="s">
        <v>11849</v>
      </c>
      <c r="H814" s="2">
        <v>505.0</v>
      </c>
      <c r="I814" s="2" t="s">
        <v>3226</v>
      </c>
      <c r="J814" s="2">
        <v>506.0</v>
      </c>
      <c r="K814" s="2" t="s">
        <v>11599</v>
      </c>
      <c r="L814" s="2" t="s">
        <v>11594</v>
      </c>
      <c r="M814" s="2" t="s">
        <v>12172</v>
      </c>
    </row>
    <row r="815">
      <c r="A815" s="2">
        <v>813.0</v>
      </c>
      <c r="B815" s="2" t="s">
        <v>920</v>
      </c>
      <c r="C815" s="2" t="s">
        <v>2933</v>
      </c>
      <c r="D815" s="2" t="s">
        <v>12169</v>
      </c>
      <c r="E815" s="2" t="s">
        <v>12170</v>
      </c>
      <c r="F815" s="2" t="s">
        <v>12171</v>
      </c>
      <c r="G815" s="2" t="s">
        <v>11849</v>
      </c>
      <c r="H815" s="2">
        <v>570.0</v>
      </c>
      <c r="I815" s="2" t="s">
        <v>919</v>
      </c>
      <c r="J815" s="2">
        <v>552.0</v>
      </c>
      <c r="K815" s="2" t="s">
        <v>11599</v>
      </c>
      <c r="L815" s="2" t="s">
        <v>11594</v>
      </c>
      <c r="M815" s="2" t="s">
        <v>12172</v>
      </c>
    </row>
    <row r="816">
      <c r="A816" s="2">
        <v>814.0</v>
      </c>
      <c r="B816" s="2" t="s">
        <v>920</v>
      </c>
      <c r="C816" s="2" t="s">
        <v>2933</v>
      </c>
      <c r="D816" s="2" t="s">
        <v>12173</v>
      </c>
      <c r="E816" s="2" t="s">
        <v>12174</v>
      </c>
      <c r="F816" s="2" t="s">
        <v>12175</v>
      </c>
      <c r="G816" s="2" t="s">
        <v>11849</v>
      </c>
      <c r="H816" s="2">
        <v>498.0</v>
      </c>
      <c r="I816" s="2" t="s">
        <v>3226</v>
      </c>
      <c r="K816" s="2" t="s">
        <v>11599</v>
      </c>
      <c r="L816" s="2" t="s">
        <v>11594</v>
      </c>
      <c r="M816" s="2" t="s">
        <v>12082</v>
      </c>
    </row>
    <row r="817">
      <c r="A817" s="2">
        <v>815.0</v>
      </c>
      <c r="B817" s="2" t="s">
        <v>920</v>
      </c>
      <c r="C817" s="2" t="s">
        <v>2933</v>
      </c>
      <c r="D817" s="2" t="s">
        <v>12173</v>
      </c>
      <c r="E817" s="2" t="s">
        <v>12174</v>
      </c>
      <c r="F817" s="2" t="s">
        <v>12175</v>
      </c>
      <c r="G817" s="2" t="s">
        <v>11407</v>
      </c>
      <c r="H817" s="2">
        <v>504.0</v>
      </c>
      <c r="I817" s="2" t="s">
        <v>11407</v>
      </c>
      <c r="K817" s="2" t="s">
        <v>11599</v>
      </c>
      <c r="L817" s="2" t="s">
        <v>11594</v>
      </c>
      <c r="M817" s="2" t="s">
        <v>12082</v>
      </c>
    </row>
    <row r="818">
      <c r="A818" s="2">
        <v>816.0</v>
      </c>
      <c r="B818" s="2" t="s">
        <v>920</v>
      </c>
      <c r="C818" s="2" t="s">
        <v>2933</v>
      </c>
      <c r="D818" s="2" t="s">
        <v>12173</v>
      </c>
      <c r="E818" s="2" t="s">
        <v>12174</v>
      </c>
      <c r="F818" s="2" t="s">
        <v>12175</v>
      </c>
      <c r="G818" s="2" t="s">
        <v>11849</v>
      </c>
      <c r="H818" s="2">
        <v>564.0</v>
      </c>
      <c r="I818" s="2" t="s">
        <v>919</v>
      </c>
      <c r="K818" s="2" t="s">
        <v>11599</v>
      </c>
      <c r="L818" s="2" t="s">
        <v>11594</v>
      </c>
      <c r="M818" s="2" t="s">
        <v>12082</v>
      </c>
    </row>
    <row r="819">
      <c r="A819" s="2">
        <v>817.0</v>
      </c>
      <c r="B819" s="2" t="s">
        <v>920</v>
      </c>
      <c r="C819" s="2" t="s">
        <v>2933</v>
      </c>
      <c r="D819" s="2" t="s">
        <v>12173</v>
      </c>
      <c r="E819" s="2" t="s">
        <v>12174</v>
      </c>
      <c r="F819" s="2" t="s">
        <v>12176</v>
      </c>
      <c r="G819" s="2" t="s">
        <v>11407</v>
      </c>
      <c r="H819" s="2">
        <v>501.0</v>
      </c>
      <c r="I819" s="2" t="s">
        <v>11407</v>
      </c>
      <c r="K819" s="2" t="s">
        <v>11599</v>
      </c>
      <c r="L819" s="2" t="s">
        <v>11594</v>
      </c>
      <c r="M819" s="2" t="s">
        <v>12082</v>
      </c>
    </row>
    <row r="820">
      <c r="A820" s="2">
        <v>818.0</v>
      </c>
      <c r="B820" s="2" t="s">
        <v>920</v>
      </c>
      <c r="C820" s="2" t="s">
        <v>2933</v>
      </c>
      <c r="D820" s="2" t="s">
        <v>12173</v>
      </c>
      <c r="E820" s="2" t="s">
        <v>12174</v>
      </c>
      <c r="F820" s="2" t="s">
        <v>12176</v>
      </c>
      <c r="G820" s="2" t="s">
        <v>11849</v>
      </c>
      <c r="H820" s="2">
        <v>566.0</v>
      </c>
      <c r="I820" s="2" t="s">
        <v>919</v>
      </c>
      <c r="K820" s="2" t="s">
        <v>11599</v>
      </c>
      <c r="L820" s="2" t="s">
        <v>11594</v>
      </c>
      <c r="M820" s="2" t="s">
        <v>12082</v>
      </c>
    </row>
    <row r="821">
      <c r="A821" s="2">
        <v>819.0</v>
      </c>
      <c r="B821" s="2" t="s">
        <v>920</v>
      </c>
      <c r="C821" s="2" t="s">
        <v>12177</v>
      </c>
      <c r="D821" s="2" t="s">
        <v>12178</v>
      </c>
      <c r="E821" s="2" t="s">
        <v>12179</v>
      </c>
      <c r="F821" s="2" t="s">
        <v>12180</v>
      </c>
      <c r="G821" s="2" t="s">
        <v>11849</v>
      </c>
      <c r="H821" s="2">
        <v>444.0</v>
      </c>
      <c r="K821" s="2" t="s">
        <v>11594</v>
      </c>
      <c r="L821" s="2" t="s">
        <v>11594</v>
      </c>
      <c r="M821" s="2" t="s">
        <v>12181</v>
      </c>
    </row>
    <row r="822">
      <c r="A822" s="2">
        <v>820.0</v>
      </c>
      <c r="B822" s="2" t="s">
        <v>920</v>
      </c>
      <c r="C822" s="2" t="s">
        <v>12177</v>
      </c>
      <c r="D822" s="2" t="s">
        <v>12178</v>
      </c>
      <c r="E822" s="2" t="s">
        <v>12179</v>
      </c>
      <c r="F822" s="2" t="s">
        <v>12180</v>
      </c>
      <c r="G822" s="2" t="s">
        <v>11407</v>
      </c>
      <c r="H822" s="2">
        <v>501.0</v>
      </c>
      <c r="K822" s="2" t="s">
        <v>11594</v>
      </c>
      <c r="L822" s="2" t="s">
        <v>11594</v>
      </c>
      <c r="M822" s="2" t="s">
        <v>12181</v>
      </c>
    </row>
    <row r="823">
      <c r="A823" s="2">
        <v>821.0</v>
      </c>
      <c r="B823" s="2" t="s">
        <v>920</v>
      </c>
      <c r="C823" s="2" t="s">
        <v>12177</v>
      </c>
      <c r="D823" s="2" t="s">
        <v>12178</v>
      </c>
      <c r="E823" s="2" t="s">
        <v>12179</v>
      </c>
      <c r="F823" s="2" t="s">
        <v>12180</v>
      </c>
      <c r="G823" s="2" t="s">
        <v>11849</v>
      </c>
      <c r="H823" s="2">
        <v>535.0</v>
      </c>
      <c r="K823" s="2" t="s">
        <v>11594</v>
      </c>
      <c r="L823" s="2" t="s">
        <v>11594</v>
      </c>
      <c r="M823" s="2" t="s">
        <v>12181</v>
      </c>
    </row>
    <row r="824">
      <c r="A824" s="2">
        <v>822.0</v>
      </c>
      <c r="B824" s="2" t="s">
        <v>920</v>
      </c>
      <c r="C824" s="2" t="s">
        <v>12177</v>
      </c>
      <c r="D824" s="2" t="s">
        <v>12178</v>
      </c>
      <c r="E824" s="2" t="s">
        <v>12179</v>
      </c>
      <c r="F824" s="2" t="s">
        <v>12180</v>
      </c>
      <c r="G824" s="2" t="s">
        <v>11849</v>
      </c>
      <c r="H824" s="2">
        <v>566.0</v>
      </c>
      <c r="K824" s="2" t="s">
        <v>11594</v>
      </c>
      <c r="L824" s="2" t="s">
        <v>11594</v>
      </c>
      <c r="M824" s="2" t="s">
        <v>12181</v>
      </c>
    </row>
    <row r="825">
      <c r="A825" s="2">
        <v>823.0</v>
      </c>
      <c r="B825" s="2" t="s">
        <v>920</v>
      </c>
      <c r="C825" s="2" t="s">
        <v>12177</v>
      </c>
      <c r="D825" s="2" t="s">
        <v>12182</v>
      </c>
      <c r="E825" s="2" t="s">
        <v>12183</v>
      </c>
      <c r="F825" s="2" t="s">
        <v>12184</v>
      </c>
      <c r="G825" s="2" t="s">
        <v>11849</v>
      </c>
      <c r="H825" s="2">
        <v>440.0</v>
      </c>
      <c r="J825" s="2">
        <v>470.0</v>
      </c>
      <c r="K825" s="2" t="s">
        <v>11599</v>
      </c>
      <c r="L825" s="2" t="s">
        <v>11594</v>
      </c>
      <c r="M825" s="2" t="s">
        <v>12185</v>
      </c>
    </row>
    <row r="826">
      <c r="A826" s="2">
        <v>824.0</v>
      </c>
      <c r="B826" s="2" t="s">
        <v>920</v>
      </c>
      <c r="C826" s="2" t="s">
        <v>12177</v>
      </c>
      <c r="D826" s="2" t="s">
        <v>12182</v>
      </c>
      <c r="E826" s="2" t="s">
        <v>12183</v>
      </c>
      <c r="F826" s="2" t="s">
        <v>12184</v>
      </c>
      <c r="G826" s="2" t="s">
        <v>11849</v>
      </c>
      <c r="H826" s="2">
        <v>493.0</v>
      </c>
      <c r="J826" s="2">
        <v>470.0</v>
      </c>
      <c r="K826" s="2" t="s">
        <v>11599</v>
      </c>
      <c r="L826" s="2" t="s">
        <v>11594</v>
      </c>
      <c r="M826" s="2" t="s">
        <v>12185</v>
      </c>
    </row>
    <row r="827">
      <c r="A827" s="2">
        <v>825.0</v>
      </c>
      <c r="B827" s="2" t="s">
        <v>920</v>
      </c>
      <c r="C827" s="2" t="s">
        <v>12177</v>
      </c>
      <c r="D827" s="2" t="s">
        <v>12182</v>
      </c>
      <c r="E827" s="2" t="s">
        <v>12183</v>
      </c>
      <c r="F827" s="2" t="s">
        <v>12184</v>
      </c>
      <c r="G827" s="2" t="s">
        <v>11849</v>
      </c>
      <c r="H827" s="2">
        <v>571.0</v>
      </c>
      <c r="J827" s="2">
        <v>470.0</v>
      </c>
      <c r="K827" s="2" t="s">
        <v>11599</v>
      </c>
      <c r="L827" s="2" t="s">
        <v>11594</v>
      </c>
      <c r="M827" s="2" t="s">
        <v>12185</v>
      </c>
    </row>
    <row r="828">
      <c r="A828" s="2">
        <v>826.0</v>
      </c>
      <c r="B828" s="2" t="s">
        <v>920</v>
      </c>
      <c r="C828" s="2" t="s">
        <v>12177</v>
      </c>
      <c r="D828" s="2" t="s">
        <v>12182</v>
      </c>
      <c r="E828" s="2" t="s">
        <v>12186</v>
      </c>
      <c r="F828" s="2" t="s">
        <v>12187</v>
      </c>
      <c r="G828" s="2" t="s">
        <v>11849</v>
      </c>
      <c r="H828" s="2">
        <v>383.0</v>
      </c>
      <c r="K828" s="2" t="s">
        <v>11599</v>
      </c>
      <c r="L828" s="2" t="s">
        <v>11594</v>
      </c>
      <c r="M828" s="2" t="s">
        <v>12188</v>
      </c>
    </row>
    <row r="829">
      <c r="A829" s="2">
        <v>827.0</v>
      </c>
      <c r="B829" s="2" t="s">
        <v>920</v>
      </c>
      <c r="C829" s="2" t="s">
        <v>12177</v>
      </c>
      <c r="D829" s="2" t="s">
        <v>12182</v>
      </c>
      <c r="E829" s="2" t="s">
        <v>12186</v>
      </c>
      <c r="F829" s="2" t="s">
        <v>12187</v>
      </c>
      <c r="G829" s="2" t="s">
        <v>11849</v>
      </c>
      <c r="H829" s="2">
        <v>444.0</v>
      </c>
      <c r="J829" s="2">
        <v>390.0</v>
      </c>
      <c r="K829" s="2" t="s">
        <v>11599</v>
      </c>
      <c r="L829" s="2" t="s">
        <v>11594</v>
      </c>
      <c r="M829" s="2" t="s">
        <v>12188</v>
      </c>
    </row>
    <row r="830">
      <c r="A830" s="2">
        <v>828.0</v>
      </c>
      <c r="B830" s="2" t="s">
        <v>920</v>
      </c>
      <c r="C830" s="2" t="s">
        <v>12177</v>
      </c>
      <c r="D830" s="2" t="s">
        <v>12182</v>
      </c>
      <c r="E830" s="2" t="s">
        <v>12186</v>
      </c>
      <c r="F830" s="2" t="s">
        <v>12187</v>
      </c>
      <c r="G830" s="2" t="s">
        <v>11849</v>
      </c>
      <c r="H830" s="2">
        <v>481.0</v>
      </c>
      <c r="J830" s="2">
        <v>493.0</v>
      </c>
      <c r="K830" s="2" t="s">
        <v>11599</v>
      </c>
      <c r="L830" s="2" t="s">
        <v>11594</v>
      </c>
      <c r="M830" s="2" t="s">
        <v>12188</v>
      </c>
    </row>
    <row r="831">
      <c r="A831" s="2">
        <v>829.0</v>
      </c>
      <c r="B831" s="2" t="s">
        <v>920</v>
      </c>
      <c r="C831" s="2" t="s">
        <v>12177</v>
      </c>
      <c r="D831" s="2" t="s">
        <v>12182</v>
      </c>
      <c r="E831" s="2" t="s">
        <v>12186</v>
      </c>
      <c r="F831" s="2" t="s">
        <v>12187</v>
      </c>
      <c r="G831" s="2" t="s">
        <v>11849</v>
      </c>
      <c r="H831" s="2">
        <v>499.0</v>
      </c>
      <c r="J831" s="2">
        <v>493.0</v>
      </c>
      <c r="K831" s="2" t="s">
        <v>11599</v>
      </c>
      <c r="L831" s="2" t="s">
        <v>11594</v>
      </c>
      <c r="M831" s="2" t="s">
        <v>12188</v>
      </c>
    </row>
    <row r="832">
      <c r="A832" s="2">
        <v>830.0</v>
      </c>
      <c r="B832" s="2" t="s">
        <v>920</v>
      </c>
      <c r="C832" s="2" t="s">
        <v>12177</v>
      </c>
      <c r="D832" s="2" t="s">
        <v>12182</v>
      </c>
      <c r="E832" s="2" t="s">
        <v>12186</v>
      </c>
      <c r="F832" s="2" t="s">
        <v>12187</v>
      </c>
      <c r="G832" s="2" t="s">
        <v>11849</v>
      </c>
      <c r="H832" s="2">
        <v>568.0</v>
      </c>
      <c r="J832" s="2">
        <v>486.0</v>
      </c>
      <c r="K832" s="2" t="s">
        <v>11599</v>
      </c>
      <c r="L832" s="2" t="s">
        <v>11594</v>
      </c>
      <c r="M832" s="2" t="s">
        <v>12188</v>
      </c>
    </row>
    <row r="833">
      <c r="A833" s="2">
        <v>831.0</v>
      </c>
      <c r="B833" s="2" t="s">
        <v>920</v>
      </c>
      <c r="C833" s="2" t="s">
        <v>12177</v>
      </c>
      <c r="D833" s="2" t="s">
        <v>12182</v>
      </c>
      <c r="E833" s="2" t="s">
        <v>12186</v>
      </c>
      <c r="F833" s="2" t="s">
        <v>12187</v>
      </c>
      <c r="G833" s="2" t="s">
        <v>11849</v>
      </c>
      <c r="H833" s="2">
        <v>586.0</v>
      </c>
      <c r="J833" s="2">
        <v>486.0</v>
      </c>
      <c r="K833" s="2" t="s">
        <v>11599</v>
      </c>
      <c r="L833" s="2" t="s">
        <v>11594</v>
      </c>
      <c r="M833" s="2" t="s">
        <v>12188</v>
      </c>
    </row>
    <row r="834">
      <c r="A834" s="2">
        <v>832.0</v>
      </c>
      <c r="B834" s="2" t="s">
        <v>920</v>
      </c>
      <c r="C834" s="2" t="s">
        <v>12177</v>
      </c>
      <c r="D834" s="2" t="s">
        <v>12182</v>
      </c>
      <c r="E834" s="2" t="s">
        <v>12186</v>
      </c>
      <c r="F834" s="2" t="s">
        <v>12187</v>
      </c>
      <c r="G834" s="2" t="s">
        <v>11849</v>
      </c>
      <c r="H834" s="2">
        <v>605.0</v>
      </c>
      <c r="J834" s="2">
        <v>486.0</v>
      </c>
      <c r="K834" s="2" t="s">
        <v>11599</v>
      </c>
      <c r="L834" s="2" t="s">
        <v>11594</v>
      </c>
      <c r="M834" s="2" t="s">
        <v>12188</v>
      </c>
    </row>
    <row r="835">
      <c r="A835" s="2">
        <v>833.0</v>
      </c>
      <c r="B835" s="2" t="s">
        <v>920</v>
      </c>
      <c r="C835" s="2" t="s">
        <v>12177</v>
      </c>
      <c r="D835" s="2" t="s">
        <v>12182</v>
      </c>
      <c r="E835" s="2" t="s">
        <v>12186</v>
      </c>
      <c r="F835" s="2" t="s">
        <v>12189</v>
      </c>
      <c r="G835" s="2" t="s">
        <v>11849</v>
      </c>
      <c r="H835" s="2">
        <v>375.0</v>
      </c>
      <c r="K835" s="2" t="s">
        <v>11599</v>
      </c>
      <c r="L835" s="2" t="s">
        <v>11594</v>
      </c>
      <c r="M835" s="2" t="s">
        <v>12188</v>
      </c>
    </row>
    <row r="836">
      <c r="A836" s="2">
        <v>834.0</v>
      </c>
      <c r="B836" s="2" t="s">
        <v>920</v>
      </c>
      <c r="C836" s="2" t="s">
        <v>12177</v>
      </c>
      <c r="D836" s="2" t="s">
        <v>12182</v>
      </c>
      <c r="E836" s="2" t="s">
        <v>12186</v>
      </c>
      <c r="F836" s="2" t="s">
        <v>12189</v>
      </c>
      <c r="G836" s="2" t="s">
        <v>11849</v>
      </c>
      <c r="H836" s="2">
        <v>444.0</v>
      </c>
      <c r="J836" s="2">
        <v>390.0</v>
      </c>
      <c r="K836" s="2" t="s">
        <v>11599</v>
      </c>
      <c r="L836" s="2" t="s">
        <v>11594</v>
      </c>
      <c r="M836" s="2" t="s">
        <v>12188</v>
      </c>
    </row>
    <row r="837">
      <c r="A837" s="2">
        <v>835.0</v>
      </c>
      <c r="B837" s="2" t="s">
        <v>920</v>
      </c>
      <c r="C837" s="2" t="s">
        <v>12177</v>
      </c>
      <c r="D837" s="2" t="s">
        <v>12182</v>
      </c>
      <c r="E837" s="2" t="s">
        <v>12186</v>
      </c>
      <c r="F837" s="2" t="s">
        <v>12189</v>
      </c>
      <c r="G837" s="2" t="s">
        <v>11849</v>
      </c>
      <c r="H837" s="2">
        <v>490.0</v>
      </c>
      <c r="J837" s="2">
        <v>493.0</v>
      </c>
      <c r="K837" s="2" t="s">
        <v>11599</v>
      </c>
      <c r="L837" s="2" t="s">
        <v>11594</v>
      </c>
      <c r="M837" s="2" t="s">
        <v>12188</v>
      </c>
    </row>
    <row r="838">
      <c r="A838" s="2">
        <v>836.0</v>
      </c>
      <c r="B838" s="2" t="s">
        <v>920</v>
      </c>
      <c r="C838" s="2" t="s">
        <v>12177</v>
      </c>
      <c r="D838" s="2" t="s">
        <v>12182</v>
      </c>
      <c r="E838" s="2" t="s">
        <v>12186</v>
      </c>
      <c r="F838" s="2" t="s">
        <v>12189</v>
      </c>
      <c r="G838" s="2" t="s">
        <v>11849</v>
      </c>
      <c r="H838" s="2">
        <v>559.0</v>
      </c>
      <c r="J838" s="2">
        <v>493.0</v>
      </c>
      <c r="K838" s="2" t="s">
        <v>11599</v>
      </c>
      <c r="L838" s="2" t="s">
        <v>11594</v>
      </c>
      <c r="M838" s="2" t="s">
        <v>12188</v>
      </c>
    </row>
    <row r="839">
      <c r="A839" s="2">
        <v>837.0</v>
      </c>
      <c r="B839" s="2" t="s">
        <v>920</v>
      </c>
      <c r="C839" s="2" t="s">
        <v>12177</v>
      </c>
      <c r="D839" s="2" t="s">
        <v>12182</v>
      </c>
      <c r="E839" s="2" t="s">
        <v>12186</v>
      </c>
      <c r="F839" s="2" t="s">
        <v>12189</v>
      </c>
      <c r="G839" s="2" t="s">
        <v>11849</v>
      </c>
      <c r="H839" s="2">
        <v>575.0</v>
      </c>
      <c r="J839" s="2">
        <v>486.0</v>
      </c>
      <c r="K839" s="2" t="s">
        <v>11599</v>
      </c>
      <c r="L839" s="2" t="s">
        <v>11594</v>
      </c>
      <c r="M839" s="2" t="s">
        <v>12188</v>
      </c>
    </row>
    <row r="840">
      <c r="A840" s="2">
        <v>838.0</v>
      </c>
      <c r="B840" s="2" t="s">
        <v>920</v>
      </c>
      <c r="C840" s="2" t="s">
        <v>12177</v>
      </c>
      <c r="D840" s="2" t="s">
        <v>12182</v>
      </c>
      <c r="E840" s="2" t="s">
        <v>12186</v>
      </c>
      <c r="F840" s="2" t="s">
        <v>12189</v>
      </c>
      <c r="G840" s="2" t="s">
        <v>11849</v>
      </c>
      <c r="H840" s="2">
        <v>604.0</v>
      </c>
      <c r="J840" s="2">
        <v>486.0</v>
      </c>
      <c r="K840" s="2" t="s">
        <v>11599</v>
      </c>
      <c r="L840" s="2" t="s">
        <v>11594</v>
      </c>
      <c r="M840" s="2" t="s">
        <v>12188</v>
      </c>
    </row>
    <row r="841">
      <c r="A841" s="2">
        <v>839.0</v>
      </c>
      <c r="B841" s="2" t="s">
        <v>920</v>
      </c>
      <c r="C841" s="2" t="s">
        <v>12177</v>
      </c>
      <c r="D841" s="2" t="s">
        <v>12182</v>
      </c>
      <c r="E841" s="2" t="s">
        <v>12190</v>
      </c>
      <c r="F841" s="2" t="s">
        <v>12191</v>
      </c>
      <c r="G841" s="2" t="s">
        <v>11849</v>
      </c>
      <c r="H841" s="2">
        <v>357.0</v>
      </c>
      <c r="K841" s="2" t="s">
        <v>11594</v>
      </c>
      <c r="L841" s="2" t="s">
        <v>11594</v>
      </c>
      <c r="M841" s="2" t="s">
        <v>12192</v>
      </c>
    </row>
    <row r="842">
      <c r="A842" s="2">
        <v>840.0</v>
      </c>
      <c r="B842" s="2" t="s">
        <v>920</v>
      </c>
      <c r="C842" s="2" t="s">
        <v>12177</v>
      </c>
      <c r="D842" s="2" t="s">
        <v>12182</v>
      </c>
      <c r="E842" s="2" t="s">
        <v>12190</v>
      </c>
      <c r="F842" s="2" t="s">
        <v>12191</v>
      </c>
      <c r="G842" s="2" t="s">
        <v>11849</v>
      </c>
      <c r="H842" s="2">
        <v>549.0</v>
      </c>
      <c r="K842" s="2" t="s">
        <v>11594</v>
      </c>
      <c r="L842" s="2" t="s">
        <v>11594</v>
      </c>
      <c r="M842" s="2" t="s">
        <v>12192</v>
      </c>
    </row>
    <row r="843">
      <c r="A843" s="2">
        <v>841.0</v>
      </c>
      <c r="B843" s="2" t="s">
        <v>920</v>
      </c>
      <c r="C843" s="2" t="s">
        <v>12177</v>
      </c>
      <c r="D843" s="2" t="s">
        <v>12182</v>
      </c>
      <c r="E843" s="2" t="s">
        <v>12193</v>
      </c>
      <c r="F843" s="2" t="s">
        <v>12194</v>
      </c>
      <c r="G843" s="2" t="s">
        <v>11849</v>
      </c>
      <c r="H843" s="2">
        <v>362.0</v>
      </c>
      <c r="K843" s="2" t="s">
        <v>11599</v>
      </c>
      <c r="L843" s="2" t="s">
        <v>11594</v>
      </c>
      <c r="M843" s="2" t="s">
        <v>12195</v>
      </c>
    </row>
    <row r="844">
      <c r="A844" s="2">
        <v>842.0</v>
      </c>
      <c r="B844" s="2" t="s">
        <v>920</v>
      </c>
      <c r="C844" s="2" t="s">
        <v>12177</v>
      </c>
      <c r="D844" s="2" t="s">
        <v>12182</v>
      </c>
      <c r="E844" s="2" t="s">
        <v>12193</v>
      </c>
      <c r="F844" s="2" t="s">
        <v>12194</v>
      </c>
      <c r="G844" s="2" t="s">
        <v>11849</v>
      </c>
      <c r="H844" s="2">
        <v>458.0</v>
      </c>
      <c r="K844" s="2" t="s">
        <v>11599</v>
      </c>
      <c r="L844" s="2" t="s">
        <v>11594</v>
      </c>
      <c r="M844" s="2" t="s">
        <v>12195</v>
      </c>
    </row>
    <row r="845">
      <c r="A845" s="2">
        <v>843.0</v>
      </c>
      <c r="B845" s="2" t="s">
        <v>920</v>
      </c>
      <c r="C845" s="2" t="s">
        <v>12177</v>
      </c>
      <c r="D845" s="2" t="s">
        <v>12182</v>
      </c>
      <c r="E845" s="2" t="s">
        <v>12193</v>
      </c>
      <c r="F845" s="2" t="s">
        <v>12194</v>
      </c>
      <c r="G845" s="2" t="s">
        <v>11849</v>
      </c>
      <c r="H845" s="2">
        <v>561.0</v>
      </c>
      <c r="K845" s="2" t="s">
        <v>11599</v>
      </c>
      <c r="L845" s="2" t="s">
        <v>11594</v>
      </c>
      <c r="M845" s="2" t="s">
        <v>12195</v>
      </c>
    </row>
    <row r="846">
      <c r="A846" s="2">
        <v>844.0</v>
      </c>
      <c r="B846" s="2" t="s">
        <v>920</v>
      </c>
      <c r="C846" s="2" t="s">
        <v>12177</v>
      </c>
      <c r="D846" s="2" t="s">
        <v>12182</v>
      </c>
      <c r="E846" s="2" t="s">
        <v>12196</v>
      </c>
      <c r="F846" s="2" t="s">
        <v>12197</v>
      </c>
      <c r="G846" s="2" t="s">
        <v>11849</v>
      </c>
      <c r="H846" s="2">
        <v>360.0</v>
      </c>
      <c r="K846" s="2" t="s">
        <v>11594</v>
      </c>
      <c r="L846" s="2" t="s">
        <v>11599</v>
      </c>
      <c r="M846" s="2" t="s">
        <v>12198</v>
      </c>
    </row>
    <row r="847">
      <c r="A847" s="2">
        <v>845.0</v>
      </c>
      <c r="B847" s="2" t="s">
        <v>920</v>
      </c>
      <c r="C847" s="2" t="s">
        <v>12177</v>
      </c>
      <c r="D847" s="2" t="s">
        <v>12182</v>
      </c>
      <c r="E847" s="2" t="s">
        <v>12196</v>
      </c>
      <c r="F847" s="2" t="s">
        <v>12197</v>
      </c>
      <c r="G847" s="2" t="s">
        <v>11849</v>
      </c>
      <c r="H847" s="2">
        <v>551.0</v>
      </c>
      <c r="K847" s="2" t="s">
        <v>11594</v>
      </c>
      <c r="L847" s="2" t="s">
        <v>11599</v>
      </c>
      <c r="M847" s="2" t="s">
        <v>12198</v>
      </c>
    </row>
    <row r="848">
      <c r="A848" s="2">
        <v>846.0</v>
      </c>
      <c r="B848" s="2" t="s">
        <v>920</v>
      </c>
      <c r="C848" s="2" t="s">
        <v>12177</v>
      </c>
      <c r="D848" s="2" t="s">
        <v>12182</v>
      </c>
      <c r="E848" s="2" t="s">
        <v>12196</v>
      </c>
      <c r="F848" s="2" t="s">
        <v>12197</v>
      </c>
      <c r="G848" s="2" t="s">
        <v>11407</v>
      </c>
      <c r="H848" s="2">
        <v>494.0</v>
      </c>
      <c r="K848" s="2" t="s">
        <v>11594</v>
      </c>
      <c r="L848" s="2" t="s">
        <v>11599</v>
      </c>
      <c r="M848" s="2" t="s">
        <v>12199</v>
      </c>
    </row>
    <row r="849">
      <c r="A849" s="2">
        <v>847.0</v>
      </c>
      <c r="B849" s="2" t="s">
        <v>920</v>
      </c>
      <c r="C849" s="2" t="s">
        <v>12177</v>
      </c>
      <c r="D849" s="2" t="s">
        <v>12182</v>
      </c>
      <c r="E849" s="2" t="s">
        <v>12193</v>
      </c>
      <c r="F849" s="2" t="s">
        <v>12200</v>
      </c>
      <c r="G849" s="2" t="s">
        <v>11849</v>
      </c>
      <c r="H849" s="2">
        <v>360.0</v>
      </c>
      <c r="K849" s="2" t="s">
        <v>11599</v>
      </c>
      <c r="L849" s="2" t="s">
        <v>11594</v>
      </c>
      <c r="M849" s="2" t="s">
        <v>12201</v>
      </c>
    </row>
    <row r="850">
      <c r="A850" s="2">
        <v>848.0</v>
      </c>
      <c r="B850" s="2" t="s">
        <v>920</v>
      </c>
      <c r="C850" s="2" t="s">
        <v>12177</v>
      </c>
      <c r="D850" s="2" t="s">
        <v>12182</v>
      </c>
      <c r="E850" s="2" t="s">
        <v>12193</v>
      </c>
      <c r="F850" s="2" t="s">
        <v>12200</v>
      </c>
      <c r="G850" s="2" t="s">
        <v>11849</v>
      </c>
      <c r="H850" s="2">
        <v>482.0</v>
      </c>
      <c r="K850" s="2" t="s">
        <v>11599</v>
      </c>
      <c r="L850" s="2" t="s">
        <v>11594</v>
      </c>
      <c r="M850" s="2" t="s">
        <v>12201</v>
      </c>
    </row>
    <row r="851">
      <c r="A851" s="2">
        <v>849.0</v>
      </c>
      <c r="B851" s="2" t="s">
        <v>920</v>
      </c>
      <c r="C851" s="2" t="s">
        <v>12177</v>
      </c>
      <c r="D851" s="2" t="s">
        <v>12182</v>
      </c>
      <c r="E851" s="2" t="s">
        <v>12193</v>
      </c>
      <c r="F851" s="2" t="s">
        <v>12200</v>
      </c>
      <c r="G851" s="2" t="s">
        <v>11849</v>
      </c>
      <c r="H851" s="2">
        <v>554.0</v>
      </c>
      <c r="K851" s="2" t="s">
        <v>11599</v>
      </c>
      <c r="L851" s="2" t="s">
        <v>11594</v>
      </c>
      <c r="M851" s="2" t="s">
        <v>12201</v>
      </c>
    </row>
    <row r="852">
      <c r="A852" s="2">
        <v>850.0</v>
      </c>
      <c r="B852" s="2" t="s">
        <v>920</v>
      </c>
      <c r="C852" s="2" t="s">
        <v>12177</v>
      </c>
      <c r="D852" s="2" t="s">
        <v>12182</v>
      </c>
      <c r="E852" s="2" t="s">
        <v>12193</v>
      </c>
      <c r="F852" s="2" t="s">
        <v>12202</v>
      </c>
      <c r="G852" s="2" t="s">
        <v>11849</v>
      </c>
      <c r="H852" s="2">
        <v>361.0</v>
      </c>
      <c r="K852" s="2" t="s">
        <v>11594</v>
      </c>
      <c r="L852" s="2" t="s">
        <v>11599</v>
      </c>
      <c r="M852" s="2" t="s">
        <v>12198</v>
      </c>
    </row>
    <row r="853">
      <c r="A853" s="2">
        <v>851.0</v>
      </c>
      <c r="B853" s="2" t="s">
        <v>920</v>
      </c>
      <c r="C853" s="2" t="s">
        <v>12177</v>
      </c>
      <c r="D853" s="2" t="s">
        <v>12182</v>
      </c>
      <c r="E853" s="2" t="s">
        <v>12193</v>
      </c>
      <c r="F853" s="2" t="s">
        <v>12202</v>
      </c>
      <c r="G853" s="2" t="s">
        <v>11849</v>
      </c>
      <c r="H853" s="2">
        <v>550.0</v>
      </c>
      <c r="K853" s="2" t="s">
        <v>11594</v>
      </c>
      <c r="L853" s="2" t="s">
        <v>11599</v>
      </c>
      <c r="M853" s="2" t="s">
        <v>12198</v>
      </c>
    </row>
    <row r="854">
      <c r="A854" s="2">
        <v>852.0</v>
      </c>
      <c r="B854" s="2" t="s">
        <v>920</v>
      </c>
      <c r="C854" s="2" t="s">
        <v>12177</v>
      </c>
      <c r="D854" s="2" t="s">
        <v>12182</v>
      </c>
      <c r="E854" s="2" t="s">
        <v>12193</v>
      </c>
      <c r="F854" s="2" t="s">
        <v>12203</v>
      </c>
      <c r="G854" s="2" t="s">
        <v>11849</v>
      </c>
      <c r="H854" s="2">
        <v>493.0</v>
      </c>
      <c r="K854" s="2" t="s">
        <v>11594</v>
      </c>
      <c r="L854" s="2" t="s">
        <v>11594</v>
      </c>
    </row>
    <row r="855">
      <c r="A855" s="2">
        <v>853.0</v>
      </c>
      <c r="B855" s="2" t="s">
        <v>920</v>
      </c>
      <c r="C855" s="2" t="s">
        <v>12177</v>
      </c>
      <c r="D855" s="2" t="s">
        <v>12182</v>
      </c>
      <c r="E855" s="2" t="s">
        <v>12193</v>
      </c>
      <c r="F855" s="2" t="s">
        <v>12203</v>
      </c>
      <c r="G855" s="2" t="s">
        <v>11849</v>
      </c>
      <c r="H855" s="2">
        <v>370.0</v>
      </c>
      <c r="K855" s="2" t="s">
        <v>11594</v>
      </c>
      <c r="L855" s="2" t="s">
        <v>11594</v>
      </c>
    </row>
    <row r="856">
      <c r="A856" s="2">
        <v>854.0</v>
      </c>
      <c r="B856" s="2" t="s">
        <v>920</v>
      </c>
      <c r="C856" s="2" t="s">
        <v>12177</v>
      </c>
      <c r="D856" s="2" t="s">
        <v>12182</v>
      </c>
      <c r="E856" s="2" t="s">
        <v>12193</v>
      </c>
      <c r="F856" s="2" t="s">
        <v>12203</v>
      </c>
      <c r="G856" s="2" t="s">
        <v>11849</v>
      </c>
      <c r="H856" s="2">
        <v>538.0</v>
      </c>
      <c r="K856" s="2" t="s">
        <v>11594</v>
      </c>
      <c r="L856" s="2" t="s">
        <v>11594</v>
      </c>
    </row>
    <row r="857">
      <c r="A857" s="2">
        <v>855.0</v>
      </c>
      <c r="B857" s="2" t="s">
        <v>920</v>
      </c>
      <c r="C857" s="2" t="s">
        <v>12177</v>
      </c>
      <c r="D857" s="2" t="s">
        <v>12182</v>
      </c>
      <c r="E857" s="2" t="s">
        <v>12193</v>
      </c>
      <c r="F857" s="2" t="s">
        <v>12204</v>
      </c>
      <c r="G857" s="2" t="s">
        <v>11849</v>
      </c>
      <c r="H857" s="2">
        <v>484.0</v>
      </c>
      <c r="K857" s="2" t="s">
        <v>11594</v>
      </c>
      <c r="L857" s="2" t="s">
        <v>11599</v>
      </c>
    </row>
    <row r="858">
      <c r="A858" s="2">
        <v>856.0</v>
      </c>
      <c r="B858" s="2" t="s">
        <v>920</v>
      </c>
      <c r="C858" s="2" t="s">
        <v>12177</v>
      </c>
      <c r="D858" s="2" t="s">
        <v>12182</v>
      </c>
      <c r="E858" s="2" t="s">
        <v>12193</v>
      </c>
      <c r="F858" s="2" t="s">
        <v>12204</v>
      </c>
      <c r="G858" s="2" t="s">
        <v>11849</v>
      </c>
      <c r="H858" s="2">
        <v>366.0</v>
      </c>
      <c r="K858" s="2" t="s">
        <v>11594</v>
      </c>
      <c r="L858" s="2" t="s">
        <v>11599</v>
      </c>
    </row>
    <row r="859">
      <c r="A859" s="2">
        <v>857.0</v>
      </c>
      <c r="B859" s="2" t="s">
        <v>920</v>
      </c>
      <c r="C859" s="2" t="s">
        <v>12177</v>
      </c>
      <c r="D859" s="2" t="s">
        <v>12182</v>
      </c>
      <c r="E859" s="2" t="s">
        <v>12193</v>
      </c>
      <c r="F859" s="2" t="s">
        <v>12204</v>
      </c>
      <c r="G859" s="2" t="s">
        <v>11849</v>
      </c>
      <c r="H859" s="2">
        <v>538.0</v>
      </c>
      <c r="K859" s="2" t="s">
        <v>11594</v>
      </c>
      <c r="L859" s="2" t="s">
        <v>11599</v>
      </c>
    </row>
    <row r="860">
      <c r="A860" s="2">
        <v>858.0</v>
      </c>
      <c r="B860" s="2" t="s">
        <v>920</v>
      </c>
      <c r="C860" s="2" t="s">
        <v>12177</v>
      </c>
      <c r="D860" s="2" t="s">
        <v>12182</v>
      </c>
      <c r="E860" s="2" t="s">
        <v>12193</v>
      </c>
      <c r="F860" s="2" t="s">
        <v>12205</v>
      </c>
      <c r="G860" s="2" t="s">
        <v>11849</v>
      </c>
      <c r="H860" s="2">
        <v>487.0</v>
      </c>
      <c r="K860" s="2" t="s">
        <v>11594</v>
      </c>
      <c r="L860" s="2" t="s">
        <v>11599</v>
      </c>
    </row>
    <row r="861">
      <c r="A861" s="2">
        <v>859.0</v>
      </c>
      <c r="B861" s="2" t="s">
        <v>920</v>
      </c>
      <c r="C861" s="2" t="s">
        <v>12177</v>
      </c>
      <c r="D861" s="2" t="s">
        <v>12182</v>
      </c>
      <c r="E861" s="2" t="s">
        <v>12193</v>
      </c>
      <c r="F861" s="2" t="s">
        <v>12205</v>
      </c>
      <c r="G861" s="2" t="s">
        <v>11849</v>
      </c>
      <c r="H861" s="2">
        <v>372.0</v>
      </c>
      <c r="K861" s="2" t="s">
        <v>11594</v>
      </c>
      <c r="L861" s="2" t="s">
        <v>11599</v>
      </c>
    </row>
    <row r="862">
      <c r="A862" s="2">
        <v>860.0</v>
      </c>
      <c r="B862" s="2" t="s">
        <v>920</v>
      </c>
      <c r="C862" s="2" t="s">
        <v>12177</v>
      </c>
      <c r="D862" s="2" t="s">
        <v>12182</v>
      </c>
      <c r="E862" s="2" t="s">
        <v>12193</v>
      </c>
      <c r="F862" s="2" t="s">
        <v>12205</v>
      </c>
      <c r="G862" s="2" t="s">
        <v>11849</v>
      </c>
      <c r="H862" s="2">
        <v>539.0</v>
      </c>
      <c r="K862" s="2" t="s">
        <v>11594</v>
      </c>
      <c r="L862" s="2" t="s">
        <v>11599</v>
      </c>
    </row>
    <row r="863">
      <c r="A863" s="2">
        <v>861.0</v>
      </c>
      <c r="B863" s="2" t="s">
        <v>920</v>
      </c>
      <c r="C863" s="2" t="s">
        <v>12177</v>
      </c>
      <c r="D863" s="2" t="s">
        <v>12182</v>
      </c>
      <c r="E863" s="2" t="s">
        <v>12193</v>
      </c>
      <c r="F863" s="2" t="s">
        <v>12206</v>
      </c>
      <c r="G863" s="2" t="s">
        <v>11849</v>
      </c>
      <c r="H863" s="2">
        <v>500.0</v>
      </c>
      <c r="K863" s="2" t="s">
        <v>11594</v>
      </c>
      <c r="L863" s="2" t="s">
        <v>11599</v>
      </c>
    </row>
    <row r="864">
      <c r="A864" s="2">
        <v>862.0</v>
      </c>
      <c r="B864" s="2" t="s">
        <v>920</v>
      </c>
      <c r="C864" s="2" t="s">
        <v>12177</v>
      </c>
      <c r="D864" s="2" t="s">
        <v>12182</v>
      </c>
      <c r="E864" s="2" t="s">
        <v>12193</v>
      </c>
      <c r="F864" s="2" t="s">
        <v>12206</v>
      </c>
      <c r="G864" s="2" t="s">
        <v>11849</v>
      </c>
      <c r="H864" s="2">
        <v>371.0</v>
      </c>
      <c r="K864" s="2" t="s">
        <v>11594</v>
      </c>
      <c r="L864" s="2" t="s">
        <v>11599</v>
      </c>
    </row>
    <row r="865">
      <c r="A865" s="2">
        <v>863.0</v>
      </c>
      <c r="B865" s="2" t="s">
        <v>920</v>
      </c>
      <c r="C865" s="2" t="s">
        <v>12177</v>
      </c>
      <c r="D865" s="2" t="s">
        <v>12182</v>
      </c>
      <c r="E865" s="2" t="s">
        <v>12193</v>
      </c>
      <c r="F865" s="2" t="s">
        <v>12206</v>
      </c>
      <c r="G865" s="2" t="s">
        <v>11849</v>
      </c>
      <c r="H865" s="2">
        <v>534.0</v>
      </c>
      <c r="K865" s="2" t="s">
        <v>11594</v>
      </c>
      <c r="L865" s="2" t="s">
        <v>11599</v>
      </c>
    </row>
    <row r="866">
      <c r="A866" s="2">
        <v>864.0</v>
      </c>
      <c r="B866" s="2" t="s">
        <v>920</v>
      </c>
      <c r="C866" s="2" t="s">
        <v>12177</v>
      </c>
      <c r="D866" s="2" t="s">
        <v>12182</v>
      </c>
      <c r="E866" s="2" t="s">
        <v>12207</v>
      </c>
      <c r="F866" s="2" t="s">
        <v>12208</v>
      </c>
      <c r="H866" s="2">
        <v>365.0</v>
      </c>
      <c r="K866" s="2" t="s">
        <v>11594</v>
      </c>
      <c r="L866" s="2" t="s">
        <v>11594</v>
      </c>
      <c r="M866" s="2" t="s">
        <v>12209</v>
      </c>
    </row>
    <row r="867">
      <c r="A867" s="2">
        <v>865.0</v>
      </c>
      <c r="B867" s="2" t="s">
        <v>920</v>
      </c>
      <c r="C867" s="2" t="s">
        <v>12177</v>
      </c>
      <c r="D867" s="2" t="s">
        <v>12182</v>
      </c>
      <c r="E867" s="2" t="s">
        <v>12207</v>
      </c>
      <c r="F867" s="2" t="s">
        <v>12208</v>
      </c>
      <c r="H867" s="2">
        <v>452.0</v>
      </c>
      <c r="K867" s="2" t="s">
        <v>11594</v>
      </c>
      <c r="L867" s="2" t="s">
        <v>11594</v>
      </c>
      <c r="M867" s="2" t="s">
        <v>12209</v>
      </c>
    </row>
    <row r="868">
      <c r="A868" s="2">
        <v>866.0</v>
      </c>
      <c r="B868" s="2" t="s">
        <v>920</v>
      </c>
      <c r="C868" s="2" t="s">
        <v>12177</v>
      </c>
      <c r="D868" s="2" t="s">
        <v>12182</v>
      </c>
      <c r="E868" s="2" t="s">
        <v>12207</v>
      </c>
      <c r="F868" s="2" t="s">
        <v>12208</v>
      </c>
      <c r="H868" s="2">
        <v>534.0</v>
      </c>
      <c r="K868" s="2" t="s">
        <v>11594</v>
      </c>
      <c r="L868" s="2" t="s">
        <v>11594</v>
      </c>
      <c r="M868" s="2" t="s">
        <v>12209</v>
      </c>
    </row>
    <row r="869">
      <c r="A869" s="2">
        <v>867.0</v>
      </c>
      <c r="B869" s="2" t="s">
        <v>920</v>
      </c>
      <c r="C869" s="2" t="s">
        <v>12177</v>
      </c>
      <c r="D869" s="2" t="s">
        <v>12182</v>
      </c>
      <c r="E869" s="2" t="s">
        <v>12207</v>
      </c>
      <c r="F869" s="2" t="s">
        <v>12210</v>
      </c>
      <c r="H869" s="2">
        <v>356.0</v>
      </c>
      <c r="K869" s="2" t="s">
        <v>11594</v>
      </c>
      <c r="L869" s="2" t="s">
        <v>11599</v>
      </c>
      <c r="M869" s="2" t="s">
        <v>12209</v>
      </c>
    </row>
    <row r="870">
      <c r="A870" s="2">
        <v>868.0</v>
      </c>
      <c r="B870" s="2" t="s">
        <v>920</v>
      </c>
      <c r="C870" s="2" t="s">
        <v>12177</v>
      </c>
      <c r="D870" s="2" t="s">
        <v>12182</v>
      </c>
      <c r="E870" s="2" t="s">
        <v>12207</v>
      </c>
      <c r="F870" s="2" t="s">
        <v>12210</v>
      </c>
      <c r="H870" s="2">
        <v>451.0</v>
      </c>
      <c r="K870" s="2" t="s">
        <v>11594</v>
      </c>
      <c r="L870" s="2" t="s">
        <v>11599</v>
      </c>
      <c r="M870" s="2" t="s">
        <v>12209</v>
      </c>
    </row>
    <row r="871">
      <c r="A871" s="2">
        <v>869.0</v>
      </c>
      <c r="B871" s="2" t="s">
        <v>920</v>
      </c>
      <c r="C871" s="2" t="s">
        <v>12177</v>
      </c>
      <c r="D871" s="2" t="s">
        <v>12182</v>
      </c>
      <c r="E871" s="2" t="s">
        <v>12207</v>
      </c>
      <c r="F871" s="2" t="s">
        <v>12210</v>
      </c>
      <c r="H871" s="2">
        <v>535.0</v>
      </c>
      <c r="K871" s="2" t="s">
        <v>11594</v>
      </c>
      <c r="L871" s="2" t="s">
        <v>11599</v>
      </c>
      <c r="M871" s="2" t="s">
        <v>12209</v>
      </c>
    </row>
    <row r="872">
      <c r="A872" s="2">
        <v>870.0</v>
      </c>
      <c r="B872" s="2" t="s">
        <v>920</v>
      </c>
      <c r="C872" s="2" t="s">
        <v>12177</v>
      </c>
      <c r="D872" s="2" t="s">
        <v>12182</v>
      </c>
      <c r="E872" s="2" t="s">
        <v>12207</v>
      </c>
      <c r="F872" s="2" t="s">
        <v>12211</v>
      </c>
      <c r="H872" s="2">
        <v>365.0</v>
      </c>
      <c r="K872" s="2" t="s">
        <v>11594</v>
      </c>
      <c r="L872" s="2" t="s">
        <v>11594</v>
      </c>
      <c r="M872" s="2" t="s">
        <v>12209</v>
      </c>
    </row>
    <row r="873">
      <c r="A873" s="2">
        <v>871.0</v>
      </c>
      <c r="B873" s="2" t="s">
        <v>920</v>
      </c>
      <c r="C873" s="2" t="s">
        <v>12177</v>
      </c>
      <c r="D873" s="2" t="s">
        <v>12182</v>
      </c>
      <c r="E873" s="2" t="s">
        <v>12207</v>
      </c>
      <c r="F873" s="2" t="s">
        <v>12211</v>
      </c>
      <c r="H873" s="2">
        <v>460.0</v>
      </c>
      <c r="K873" s="2" t="s">
        <v>11594</v>
      </c>
      <c r="L873" s="2" t="s">
        <v>11594</v>
      </c>
      <c r="M873" s="2" t="s">
        <v>12209</v>
      </c>
    </row>
    <row r="874">
      <c r="A874" s="2">
        <v>872.0</v>
      </c>
      <c r="B874" s="2" t="s">
        <v>920</v>
      </c>
      <c r="C874" s="2" t="s">
        <v>12177</v>
      </c>
      <c r="D874" s="2" t="s">
        <v>12182</v>
      </c>
      <c r="E874" s="2" t="s">
        <v>12207</v>
      </c>
      <c r="F874" s="2" t="s">
        <v>12211</v>
      </c>
      <c r="H874" s="2">
        <v>537.0</v>
      </c>
      <c r="K874" s="2" t="s">
        <v>11594</v>
      </c>
      <c r="L874" s="2" t="s">
        <v>11594</v>
      </c>
      <c r="M874" s="2" t="s">
        <v>12209</v>
      </c>
    </row>
    <row r="875">
      <c r="A875" s="2">
        <v>873.0</v>
      </c>
      <c r="B875" s="2" t="s">
        <v>920</v>
      </c>
      <c r="C875" s="2" t="s">
        <v>12177</v>
      </c>
      <c r="D875" s="2" t="s">
        <v>12182</v>
      </c>
      <c r="E875" s="2" t="s">
        <v>12207</v>
      </c>
      <c r="F875" s="2" t="s">
        <v>12212</v>
      </c>
      <c r="G875" s="2" t="s">
        <v>11407</v>
      </c>
      <c r="H875" s="2">
        <v>364.0</v>
      </c>
      <c r="I875" s="2" t="s">
        <v>3272</v>
      </c>
      <c r="K875" s="2" t="s">
        <v>11594</v>
      </c>
      <c r="L875" s="2" t="s">
        <v>11599</v>
      </c>
      <c r="M875" s="2" t="s">
        <v>12213</v>
      </c>
    </row>
    <row r="876">
      <c r="A876" s="2">
        <v>874.0</v>
      </c>
      <c r="B876" s="2" t="s">
        <v>920</v>
      </c>
      <c r="C876" s="2" t="s">
        <v>12177</v>
      </c>
      <c r="D876" s="2" t="s">
        <v>12182</v>
      </c>
      <c r="E876" s="2" t="s">
        <v>12207</v>
      </c>
      <c r="F876" s="2" t="s">
        <v>12212</v>
      </c>
      <c r="G876" s="2" t="s">
        <v>11407</v>
      </c>
      <c r="H876" s="2">
        <v>467.0</v>
      </c>
      <c r="I876" s="2" t="s">
        <v>3272</v>
      </c>
      <c r="K876" s="2" t="s">
        <v>11594</v>
      </c>
      <c r="L876" s="2" t="s">
        <v>11599</v>
      </c>
      <c r="M876" s="2" t="s">
        <v>12213</v>
      </c>
    </row>
    <row r="877">
      <c r="A877" s="2">
        <v>875.0</v>
      </c>
      <c r="B877" s="2" t="s">
        <v>920</v>
      </c>
      <c r="C877" s="2" t="s">
        <v>12177</v>
      </c>
      <c r="D877" s="2" t="s">
        <v>12182</v>
      </c>
      <c r="E877" s="2" t="s">
        <v>12207</v>
      </c>
      <c r="F877" s="2" t="s">
        <v>12212</v>
      </c>
      <c r="G877" s="2" t="s">
        <v>11407</v>
      </c>
      <c r="H877" s="2">
        <v>521.0</v>
      </c>
      <c r="I877" s="2" t="s">
        <v>919</v>
      </c>
      <c r="K877" s="2" t="s">
        <v>11594</v>
      </c>
      <c r="L877" s="2" t="s">
        <v>11599</v>
      </c>
      <c r="M877" s="2" t="s">
        <v>12213</v>
      </c>
    </row>
    <row r="878">
      <c r="A878" s="2">
        <v>876.0</v>
      </c>
      <c r="B878" s="2" t="s">
        <v>920</v>
      </c>
      <c r="C878" s="2" t="s">
        <v>12177</v>
      </c>
      <c r="D878" s="2" t="s">
        <v>12182</v>
      </c>
      <c r="E878" s="2" t="s">
        <v>12207</v>
      </c>
      <c r="F878" s="2" t="s">
        <v>12214</v>
      </c>
      <c r="H878" s="2">
        <v>365.0</v>
      </c>
      <c r="K878" s="2" t="s">
        <v>11594</v>
      </c>
      <c r="L878" s="2" t="s">
        <v>11599</v>
      </c>
    </row>
    <row r="879">
      <c r="A879" s="2">
        <v>877.0</v>
      </c>
      <c r="B879" s="2" t="s">
        <v>920</v>
      </c>
      <c r="C879" s="2" t="s">
        <v>12177</v>
      </c>
      <c r="D879" s="2" t="s">
        <v>12182</v>
      </c>
      <c r="E879" s="2" t="s">
        <v>12207</v>
      </c>
      <c r="F879" s="2" t="s">
        <v>12214</v>
      </c>
      <c r="H879" s="2">
        <v>466.0</v>
      </c>
      <c r="K879" s="2" t="s">
        <v>11594</v>
      </c>
      <c r="L879" s="2" t="s">
        <v>11599</v>
      </c>
      <c r="M879" s="2" t="s">
        <v>12215</v>
      </c>
    </row>
    <row r="880">
      <c r="A880" s="2">
        <v>878.0</v>
      </c>
      <c r="B880" s="2" t="s">
        <v>920</v>
      </c>
      <c r="C880" s="2" t="s">
        <v>12177</v>
      </c>
      <c r="D880" s="2" t="s">
        <v>12182</v>
      </c>
      <c r="E880" s="2" t="s">
        <v>12207</v>
      </c>
      <c r="F880" s="2" t="s">
        <v>12214</v>
      </c>
      <c r="H880" s="2">
        <v>520.0</v>
      </c>
      <c r="K880" s="2" t="s">
        <v>11594</v>
      </c>
      <c r="L880" s="2" t="s">
        <v>11599</v>
      </c>
      <c r="M880" s="2" t="s">
        <v>12215</v>
      </c>
    </row>
    <row r="881">
      <c r="A881" s="2">
        <v>879.0</v>
      </c>
      <c r="B881" s="2" t="s">
        <v>920</v>
      </c>
      <c r="C881" s="2" t="s">
        <v>12177</v>
      </c>
      <c r="D881" s="2" t="s">
        <v>12182</v>
      </c>
      <c r="E881" s="2" t="s">
        <v>12207</v>
      </c>
      <c r="F881" s="2" t="s">
        <v>12216</v>
      </c>
      <c r="H881" s="2">
        <v>365.0</v>
      </c>
      <c r="K881" s="2" t="s">
        <v>11594</v>
      </c>
      <c r="L881" s="2" t="s">
        <v>11599</v>
      </c>
      <c r="M881" s="2" t="s">
        <v>12217</v>
      </c>
    </row>
    <row r="882">
      <c r="A882" s="2">
        <v>880.0</v>
      </c>
      <c r="B882" s="2" t="s">
        <v>920</v>
      </c>
      <c r="C882" s="2" t="s">
        <v>12177</v>
      </c>
      <c r="D882" s="2" t="s">
        <v>12182</v>
      </c>
      <c r="E882" s="2" t="s">
        <v>12207</v>
      </c>
      <c r="F882" s="2" t="s">
        <v>12216</v>
      </c>
      <c r="H882" s="2">
        <v>452.0</v>
      </c>
      <c r="K882" s="2" t="s">
        <v>11594</v>
      </c>
      <c r="L882" s="2" t="s">
        <v>11599</v>
      </c>
      <c r="M882" s="2" t="s">
        <v>12217</v>
      </c>
    </row>
    <row r="883">
      <c r="A883" s="2">
        <v>881.0</v>
      </c>
      <c r="B883" s="2" t="s">
        <v>920</v>
      </c>
      <c r="C883" s="2" t="s">
        <v>12177</v>
      </c>
      <c r="D883" s="2" t="s">
        <v>12182</v>
      </c>
      <c r="E883" s="2" t="s">
        <v>12207</v>
      </c>
      <c r="F883" s="2" t="s">
        <v>12216</v>
      </c>
      <c r="H883" s="2">
        <v>533.0</v>
      </c>
      <c r="K883" s="2" t="s">
        <v>11594</v>
      </c>
      <c r="L883" s="2" t="s">
        <v>11599</v>
      </c>
      <c r="M883" s="2" t="s">
        <v>12217</v>
      </c>
    </row>
    <row r="884">
      <c r="A884" s="2">
        <v>882.0</v>
      </c>
      <c r="B884" s="2" t="s">
        <v>920</v>
      </c>
      <c r="C884" s="2" t="s">
        <v>12177</v>
      </c>
      <c r="D884" s="2" t="s">
        <v>12182</v>
      </c>
      <c r="E884" s="2" t="s">
        <v>12207</v>
      </c>
      <c r="F884" s="2" t="s">
        <v>12218</v>
      </c>
      <c r="G884" s="2" t="s">
        <v>11849</v>
      </c>
      <c r="H884" s="2">
        <v>363.0</v>
      </c>
      <c r="I884" s="2" t="s">
        <v>3272</v>
      </c>
      <c r="K884" s="2" t="s">
        <v>11594</v>
      </c>
      <c r="L884" s="2" t="s">
        <v>11594</v>
      </c>
      <c r="M884" s="2" t="s">
        <v>12217</v>
      </c>
    </row>
    <row r="885">
      <c r="A885" s="2">
        <v>883.0</v>
      </c>
      <c r="B885" s="2" t="s">
        <v>920</v>
      </c>
      <c r="C885" s="2" t="s">
        <v>12177</v>
      </c>
      <c r="D885" s="2" t="s">
        <v>12182</v>
      </c>
      <c r="E885" s="2" t="s">
        <v>12207</v>
      </c>
      <c r="F885" s="2" t="s">
        <v>12218</v>
      </c>
      <c r="G885" s="2" t="s">
        <v>11849</v>
      </c>
      <c r="H885" s="2">
        <v>464.0</v>
      </c>
      <c r="I885" s="2" t="s">
        <v>3272</v>
      </c>
      <c r="K885" s="2" t="s">
        <v>11594</v>
      </c>
      <c r="L885" s="2" t="s">
        <v>11594</v>
      </c>
      <c r="M885" s="2" t="s">
        <v>12217</v>
      </c>
    </row>
    <row r="886">
      <c r="A886" s="2">
        <v>884.0</v>
      </c>
      <c r="B886" s="2" t="s">
        <v>920</v>
      </c>
      <c r="C886" s="2" t="s">
        <v>12177</v>
      </c>
      <c r="D886" s="2" t="s">
        <v>12182</v>
      </c>
      <c r="E886" s="2" t="s">
        <v>12207</v>
      </c>
      <c r="F886" s="2" t="s">
        <v>12218</v>
      </c>
      <c r="G886" s="2" t="s">
        <v>11849</v>
      </c>
      <c r="H886" s="2">
        <v>521.0</v>
      </c>
      <c r="I886" s="2" t="s">
        <v>919</v>
      </c>
      <c r="K886" s="2" t="s">
        <v>11594</v>
      </c>
      <c r="L886" s="2" t="s">
        <v>11594</v>
      </c>
      <c r="M886" s="2" t="s">
        <v>12217</v>
      </c>
    </row>
    <row r="887">
      <c r="A887" s="2">
        <v>885.0</v>
      </c>
      <c r="B887" s="2" t="s">
        <v>920</v>
      </c>
      <c r="C887" s="2" t="s">
        <v>12177</v>
      </c>
      <c r="D887" s="2" t="s">
        <v>12182</v>
      </c>
      <c r="E887" s="2" t="s">
        <v>12207</v>
      </c>
      <c r="F887" s="2" t="s">
        <v>12219</v>
      </c>
      <c r="H887" s="2">
        <v>365.0</v>
      </c>
      <c r="K887" s="2" t="s">
        <v>11594</v>
      </c>
      <c r="L887" s="2" t="s">
        <v>11594</v>
      </c>
      <c r="M887" s="2" t="s">
        <v>12220</v>
      </c>
    </row>
    <row r="888">
      <c r="A888" s="2">
        <v>886.0</v>
      </c>
      <c r="B888" s="2" t="s">
        <v>920</v>
      </c>
      <c r="C888" s="2" t="s">
        <v>12177</v>
      </c>
      <c r="D888" s="2" t="s">
        <v>12182</v>
      </c>
      <c r="E888" s="2" t="s">
        <v>12207</v>
      </c>
      <c r="F888" s="2" t="s">
        <v>12219</v>
      </c>
      <c r="H888" s="2">
        <v>465.0</v>
      </c>
      <c r="K888" s="2" t="s">
        <v>11594</v>
      </c>
      <c r="L888" s="2" t="s">
        <v>11594</v>
      </c>
      <c r="M888" s="2" t="s">
        <v>12220</v>
      </c>
    </row>
    <row r="889">
      <c r="A889" s="2">
        <v>887.0</v>
      </c>
      <c r="B889" s="2" t="s">
        <v>920</v>
      </c>
      <c r="C889" s="2" t="s">
        <v>12177</v>
      </c>
      <c r="D889" s="2" t="s">
        <v>12182</v>
      </c>
      <c r="E889" s="2" t="s">
        <v>12207</v>
      </c>
      <c r="F889" s="2" t="s">
        <v>12219</v>
      </c>
      <c r="H889" s="2">
        <v>527.0</v>
      </c>
      <c r="K889" s="2" t="s">
        <v>11594</v>
      </c>
      <c r="L889" s="2" t="s">
        <v>11594</v>
      </c>
      <c r="M889" s="2" t="s">
        <v>12220</v>
      </c>
    </row>
    <row r="890">
      <c r="A890" s="2">
        <v>888.0</v>
      </c>
      <c r="B890" s="2" t="s">
        <v>920</v>
      </c>
      <c r="C890" s="2" t="s">
        <v>12177</v>
      </c>
      <c r="D890" s="2" t="s">
        <v>12182</v>
      </c>
      <c r="E890" s="2" t="s">
        <v>12207</v>
      </c>
      <c r="F890" s="2" t="s">
        <v>12221</v>
      </c>
      <c r="G890" s="2" t="s">
        <v>11849</v>
      </c>
      <c r="H890" s="2">
        <v>366.0</v>
      </c>
      <c r="I890" s="2" t="s">
        <v>3272</v>
      </c>
      <c r="K890" s="2" t="s">
        <v>11594</v>
      </c>
      <c r="L890" s="2" t="s">
        <v>11599</v>
      </c>
      <c r="M890" s="2" t="s">
        <v>12217</v>
      </c>
    </row>
    <row r="891">
      <c r="A891" s="2">
        <v>889.0</v>
      </c>
      <c r="B891" s="2" t="s">
        <v>920</v>
      </c>
      <c r="C891" s="2" t="s">
        <v>12177</v>
      </c>
      <c r="D891" s="2" t="s">
        <v>12182</v>
      </c>
      <c r="E891" s="2" t="s">
        <v>12207</v>
      </c>
      <c r="F891" s="2" t="s">
        <v>12221</v>
      </c>
      <c r="G891" s="2" t="s">
        <v>11849</v>
      </c>
      <c r="H891" s="2">
        <v>467.0</v>
      </c>
      <c r="I891" s="2" t="s">
        <v>3272</v>
      </c>
      <c r="K891" s="2" t="s">
        <v>11594</v>
      </c>
      <c r="L891" s="2" t="s">
        <v>11599</v>
      </c>
      <c r="M891" s="2" t="s">
        <v>12217</v>
      </c>
    </row>
    <row r="892">
      <c r="A892" s="2">
        <v>890.0</v>
      </c>
      <c r="B892" s="2" t="s">
        <v>920</v>
      </c>
      <c r="C892" s="2" t="s">
        <v>12177</v>
      </c>
      <c r="D892" s="2" t="s">
        <v>12182</v>
      </c>
      <c r="E892" s="2" t="s">
        <v>12207</v>
      </c>
      <c r="F892" s="2" t="s">
        <v>12221</v>
      </c>
      <c r="G892" s="2" t="s">
        <v>11849</v>
      </c>
      <c r="H892" s="2">
        <v>527.0</v>
      </c>
      <c r="I892" s="2" t="s">
        <v>919</v>
      </c>
      <c r="K892" s="2" t="s">
        <v>11594</v>
      </c>
      <c r="L892" s="2" t="s">
        <v>11599</v>
      </c>
      <c r="M892" s="2" t="s">
        <v>12217</v>
      </c>
    </row>
    <row r="893">
      <c r="A893" s="2">
        <v>891.0</v>
      </c>
      <c r="B893" s="2" t="s">
        <v>920</v>
      </c>
      <c r="C893" s="2" t="s">
        <v>12177</v>
      </c>
      <c r="D893" s="2" t="s">
        <v>12182</v>
      </c>
      <c r="E893" s="2" t="s">
        <v>12207</v>
      </c>
      <c r="F893" s="2" t="s">
        <v>12222</v>
      </c>
      <c r="H893" s="2">
        <v>365.0</v>
      </c>
      <c r="K893" s="2" t="s">
        <v>11594</v>
      </c>
      <c r="L893" s="2" t="s">
        <v>11599</v>
      </c>
      <c r="M893" s="2" t="s">
        <v>12220</v>
      </c>
    </row>
    <row r="894">
      <c r="A894" s="2">
        <v>892.0</v>
      </c>
      <c r="B894" s="2" t="s">
        <v>920</v>
      </c>
      <c r="C894" s="2" t="s">
        <v>12177</v>
      </c>
      <c r="D894" s="2" t="s">
        <v>12182</v>
      </c>
      <c r="E894" s="2" t="s">
        <v>12207</v>
      </c>
      <c r="F894" s="2" t="s">
        <v>12222</v>
      </c>
      <c r="H894" s="2">
        <v>470.0</v>
      </c>
      <c r="K894" s="2" t="s">
        <v>11594</v>
      </c>
      <c r="L894" s="2" t="s">
        <v>11599</v>
      </c>
      <c r="M894" s="2" t="s">
        <v>12220</v>
      </c>
    </row>
    <row r="895">
      <c r="A895" s="2">
        <v>893.0</v>
      </c>
      <c r="B895" s="2" t="s">
        <v>920</v>
      </c>
      <c r="C895" s="2" t="s">
        <v>12177</v>
      </c>
      <c r="D895" s="2" t="s">
        <v>12182</v>
      </c>
      <c r="E895" s="2" t="s">
        <v>12207</v>
      </c>
      <c r="F895" s="2" t="s">
        <v>12222</v>
      </c>
      <c r="H895" s="2">
        <v>523.0</v>
      </c>
      <c r="K895" s="2" t="s">
        <v>11594</v>
      </c>
      <c r="L895" s="2" t="s">
        <v>11599</v>
      </c>
      <c r="M895" s="2" t="s">
        <v>12220</v>
      </c>
    </row>
    <row r="896">
      <c r="A896" s="2">
        <v>894.0</v>
      </c>
      <c r="B896" s="2" t="s">
        <v>920</v>
      </c>
      <c r="C896" s="2" t="s">
        <v>12177</v>
      </c>
      <c r="D896" s="2" t="s">
        <v>12182</v>
      </c>
      <c r="E896" s="2" t="s">
        <v>12223</v>
      </c>
      <c r="F896" s="2" t="s">
        <v>12224</v>
      </c>
      <c r="H896" s="2">
        <v>365.0</v>
      </c>
      <c r="K896" s="2" t="s">
        <v>11594</v>
      </c>
      <c r="L896" s="2" t="s">
        <v>11594</v>
      </c>
      <c r="M896" s="2" t="s">
        <v>12225</v>
      </c>
    </row>
    <row r="897">
      <c r="A897" s="2">
        <v>895.0</v>
      </c>
      <c r="B897" s="2" t="s">
        <v>920</v>
      </c>
      <c r="C897" s="2" t="s">
        <v>12177</v>
      </c>
      <c r="D897" s="2" t="s">
        <v>12182</v>
      </c>
      <c r="E897" s="2" t="s">
        <v>12223</v>
      </c>
      <c r="F897" s="2" t="s">
        <v>12224</v>
      </c>
      <c r="H897" s="2">
        <v>450.0</v>
      </c>
      <c r="J897" s="2">
        <v>397.0</v>
      </c>
      <c r="K897" s="2" t="s">
        <v>11594</v>
      </c>
      <c r="L897" s="2" t="s">
        <v>11594</v>
      </c>
      <c r="M897" s="2" t="s">
        <v>12225</v>
      </c>
    </row>
    <row r="898">
      <c r="A898" s="2">
        <v>896.0</v>
      </c>
      <c r="B898" s="2" t="s">
        <v>920</v>
      </c>
      <c r="C898" s="2" t="s">
        <v>12177</v>
      </c>
      <c r="D898" s="2" t="s">
        <v>12182</v>
      </c>
      <c r="E898" s="2" t="s">
        <v>12223</v>
      </c>
      <c r="F898" s="2" t="s">
        <v>12224</v>
      </c>
      <c r="H898" s="2">
        <v>500.0</v>
      </c>
      <c r="J898" s="2">
        <v>450.0</v>
      </c>
      <c r="K898" s="2" t="s">
        <v>11594</v>
      </c>
      <c r="L898" s="2" t="s">
        <v>11594</v>
      </c>
      <c r="M898" s="2" t="s">
        <v>12225</v>
      </c>
    </row>
    <row r="899">
      <c r="A899" s="2">
        <v>897.0</v>
      </c>
      <c r="B899" s="2" t="s">
        <v>920</v>
      </c>
      <c r="C899" s="2" t="s">
        <v>12177</v>
      </c>
      <c r="D899" s="2" t="s">
        <v>12182</v>
      </c>
      <c r="E899" s="2" t="s">
        <v>12223</v>
      </c>
      <c r="F899" s="2" t="s">
        <v>12224</v>
      </c>
      <c r="H899" s="2">
        <v>569.0</v>
      </c>
      <c r="J899" s="2">
        <v>500.0</v>
      </c>
      <c r="K899" s="2" t="s">
        <v>11594</v>
      </c>
      <c r="L899" s="2" t="s">
        <v>11594</v>
      </c>
      <c r="M899" s="2" t="s">
        <v>12225</v>
      </c>
    </row>
    <row r="900">
      <c r="A900" s="2">
        <v>898.0</v>
      </c>
      <c r="B900" s="2" t="s">
        <v>920</v>
      </c>
      <c r="C900" s="2" t="s">
        <v>12177</v>
      </c>
      <c r="D900" s="2" t="s">
        <v>12182</v>
      </c>
      <c r="E900" s="2" t="s">
        <v>12223</v>
      </c>
      <c r="F900" s="2" t="s">
        <v>12226</v>
      </c>
      <c r="G900" s="2" t="s">
        <v>11849</v>
      </c>
      <c r="H900" s="2">
        <v>365.0</v>
      </c>
      <c r="K900" s="2" t="s">
        <v>11599</v>
      </c>
      <c r="L900" s="2" t="s">
        <v>11594</v>
      </c>
      <c r="M900" s="2" t="s">
        <v>12227</v>
      </c>
    </row>
    <row r="901">
      <c r="A901" s="2">
        <v>899.0</v>
      </c>
      <c r="B901" s="2" t="s">
        <v>920</v>
      </c>
      <c r="C901" s="2" t="s">
        <v>12177</v>
      </c>
      <c r="D901" s="2" t="s">
        <v>12182</v>
      </c>
      <c r="E901" s="2" t="s">
        <v>12223</v>
      </c>
      <c r="F901" s="2" t="s">
        <v>12226</v>
      </c>
      <c r="G901" s="2" t="s">
        <v>11849</v>
      </c>
      <c r="H901" s="2">
        <v>462.0</v>
      </c>
      <c r="K901" s="2" t="s">
        <v>11599</v>
      </c>
      <c r="L901" s="2" t="s">
        <v>11594</v>
      </c>
      <c r="M901" s="2" t="s">
        <v>12227</v>
      </c>
    </row>
    <row r="902">
      <c r="A902" s="2">
        <v>900.0</v>
      </c>
      <c r="B902" s="2" t="s">
        <v>920</v>
      </c>
      <c r="C902" s="2" t="s">
        <v>12177</v>
      </c>
      <c r="D902" s="2" t="s">
        <v>12182</v>
      </c>
      <c r="E902" s="2" t="s">
        <v>12223</v>
      </c>
      <c r="F902" s="2" t="s">
        <v>12226</v>
      </c>
      <c r="G902" s="2" t="s">
        <v>11849</v>
      </c>
      <c r="H902" s="2">
        <v>503.0</v>
      </c>
      <c r="K902" s="2" t="s">
        <v>11599</v>
      </c>
      <c r="L902" s="2" t="s">
        <v>11594</v>
      </c>
      <c r="M902" s="2" t="s">
        <v>12227</v>
      </c>
    </row>
    <row r="903">
      <c r="A903" s="2">
        <v>901.0</v>
      </c>
      <c r="B903" s="2" t="s">
        <v>920</v>
      </c>
      <c r="C903" s="2" t="s">
        <v>12177</v>
      </c>
      <c r="D903" s="2" t="s">
        <v>12182</v>
      </c>
      <c r="E903" s="2" t="s">
        <v>12223</v>
      </c>
      <c r="F903" s="2" t="s">
        <v>12226</v>
      </c>
      <c r="G903" s="2" t="s">
        <v>11849</v>
      </c>
      <c r="H903" s="2">
        <v>625.0</v>
      </c>
      <c r="K903" s="2" t="s">
        <v>11599</v>
      </c>
      <c r="L903" s="2" t="s">
        <v>11594</v>
      </c>
      <c r="M903" s="2" t="s">
        <v>12227</v>
      </c>
    </row>
    <row r="904">
      <c r="A904" s="2">
        <v>902.0</v>
      </c>
      <c r="B904" s="2" t="s">
        <v>920</v>
      </c>
      <c r="C904" s="2" t="s">
        <v>12177</v>
      </c>
      <c r="D904" s="2" t="s">
        <v>12182</v>
      </c>
      <c r="E904" s="2" t="s">
        <v>12223</v>
      </c>
      <c r="F904" s="2" t="s">
        <v>12228</v>
      </c>
      <c r="H904" s="2">
        <v>365.0</v>
      </c>
      <c r="K904" s="2" t="s">
        <v>11599</v>
      </c>
      <c r="L904" s="2" t="s">
        <v>11594</v>
      </c>
      <c r="M904" s="2" t="s">
        <v>12225</v>
      </c>
    </row>
    <row r="905">
      <c r="A905" s="2">
        <v>903.0</v>
      </c>
      <c r="B905" s="2" t="s">
        <v>920</v>
      </c>
      <c r="C905" s="2" t="s">
        <v>12177</v>
      </c>
      <c r="D905" s="2" t="s">
        <v>12182</v>
      </c>
      <c r="E905" s="2" t="s">
        <v>12223</v>
      </c>
      <c r="F905" s="2" t="s">
        <v>12228</v>
      </c>
      <c r="H905" s="2">
        <v>460.0</v>
      </c>
      <c r="J905" s="2">
        <v>368.0</v>
      </c>
      <c r="K905" s="2" t="s">
        <v>11599</v>
      </c>
      <c r="L905" s="2" t="s">
        <v>11594</v>
      </c>
      <c r="M905" s="2" t="s">
        <v>12225</v>
      </c>
    </row>
    <row r="906">
      <c r="A906" s="2">
        <v>904.0</v>
      </c>
      <c r="B906" s="2" t="s">
        <v>920</v>
      </c>
      <c r="C906" s="2" t="s">
        <v>12177</v>
      </c>
      <c r="D906" s="2" t="s">
        <v>12182</v>
      </c>
      <c r="E906" s="2" t="s">
        <v>12223</v>
      </c>
      <c r="F906" s="2" t="s">
        <v>12228</v>
      </c>
      <c r="H906" s="2">
        <v>500.0</v>
      </c>
      <c r="J906" s="2">
        <v>475.0</v>
      </c>
      <c r="K906" s="2" t="s">
        <v>11599</v>
      </c>
      <c r="L906" s="2" t="s">
        <v>11594</v>
      </c>
      <c r="M906" s="2" t="s">
        <v>12225</v>
      </c>
    </row>
    <row r="907">
      <c r="A907" s="2">
        <v>905.0</v>
      </c>
      <c r="B907" s="2" t="s">
        <v>920</v>
      </c>
      <c r="C907" s="2" t="s">
        <v>12177</v>
      </c>
      <c r="D907" s="2" t="s">
        <v>12182</v>
      </c>
      <c r="E907" s="2" t="s">
        <v>12223</v>
      </c>
      <c r="F907" s="2" t="s">
        <v>12228</v>
      </c>
      <c r="H907" s="2">
        <v>562.0</v>
      </c>
      <c r="J907" s="2">
        <v>515.0</v>
      </c>
      <c r="K907" s="2" t="s">
        <v>11599</v>
      </c>
      <c r="L907" s="2" t="s">
        <v>11594</v>
      </c>
      <c r="M907" s="2" t="s">
        <v>12225</v>
      </c>
    </row>
    <row r="908">
      <c r="A908" s="2">
        <v>906.0</v>
      </c>
      <c r="B908" s="2" t="s">
        <v>920</v>
      </c>
      <c r="C908" s="2" t="s">
        <v>12177</v>
      </c>
      <c r="D908" s="2" t="s">
        <v>12182</v>
      </c>
      <c r="E908" s="2" t="s">
        <v>12223</v>
      </c>
      <c r="F908" s="2" t="s">
        <v>12229</v>
      </c>
      <c r="H908" s="2">
        <v>365.0</v>
      </c>
      <c r="K908" s="2" t="s">
        <v>11599</v>
      </c>
      <c r="L908" s="2" t="s">
        <v>11594</v>
      </c>
      <c r="M908" s="2" t="s">
        <v>12225</v>
      </c>
    </row>
    <row r="909">
      <c r="A909" s="2">
        <v>907.0</v>
      </c>
      <c r="B909" s="2" t="s">
        <v>920</v>
      </c>
      <c r="C909" s="2" t="s">
        <v>12177</v>
      </c>
      <c r="D909" s="2" t="s">
        <v>12182</v>
      </c>
      <c r="E909" s="2" t="s">
        <v>12223</v>
      </c>
      <c r="F909" s="2" t="s">
        <v>12229</v>
      </c>
      <c r="H909" s="2">
        <v>450.0</v>
      </c>
      <c r="J909" s="2">
        <v>371.0</v>
      </c>
      <c r="K909" s="2" t="s">
        <v>11599</v>
      </c>
      <c r="L909" s="2" t="s">
        <v>11594</v>
      </c>
      <c r="M909" s="2" t="s">
        <v>12225</v>
      </c>
    </row>
    <row r="910">
      <c r="A910" s="2">
        <v>908.0</v>
      </c>
      <c r="B910" s="2" t="s">
        <v>920</v>
      </c>
      <c r="C910" s="2" t="s">
        <v>12177</v>
      </c>
      <c r="D910" s="2" t="s">
        <v>12182</v>
      </c>
      <c r="E910" s="2" t="s">
        <v>12223</v>
      </c>
      <c r="F910" s="2" t="s">
        <v>12229</v>
      </c>
      <c r="H910" s="2">
        <v>500.0</v>
      </c>
      <c r="J910" s="2">
        <v>463.0</v>
      </c>
      <c r="K910" s="2" t="s">
        <v>11599</v>
      </c>
      <c r="L910" s="2" t="s">
        <v>11594</v>
      </c>
      <c r="M910" s="2" t="s">
        <v>12225</v>
      </c>
    </row>
    <row r="911">
      <c r="A911" s="2">
        <v>909.0</v>
      </c>
      <c r="B911" s="2" t="s">
        <v>920</v>
      </c>
      <c r="C911" s="2" t="s">
        <v>12177</v>
      </c>
      <c r="D911" s="2" t="s">
        <v>12182</v>
      </c>
      <c r="E911" s="2" t="s">
        <v>12223</v>
      </c>
      <c r="F911" s="2" t="s">
        <v>12229</v>
      </c>
      <c r="H911" s="2">
        <v>569.0</v>
      </c>
      <c r="J911" s="2">
        <v>507.0</v>
      </c>
      <c r="K911" s="2" t="s">
        <v>11599</v>
      </c>
      <c r="L911" s="2" t="s">
        <v>11594</v>
      </c>
      <c r="M911" s="2" t="s">
        <v>12225</v>
      </c>
    </row>
    <row r="912">
      <c r="A912" s="2">
        <v>910.0</v>
      </c>
      <c r="B912" s="2" t="s">
        <v>920</v>
      </c>
      <c r="C912" s="2" t="s">
        <v>12177</v>
      </c>
      <c r="D912" s="2" t="s">
        <v>12182</v>
      </c>
      <c r="E912" s="2" t="s">
        <v>12223</v>
      </c>
      <c r="F912" s="2" t="s">
        <v>12230</v>
      </c>
      <c r="H912" s="2">
        <v>364.0</v>
      </c>
      <c r="K912" s="2" t="s">
        <v>11599</v>
      </c>
      <c r="L912" s="2" t="s">
        <v>11594</v>
      </c>
      <c r="M912" s="2" t="s">
        <v>12225</v>
      </c>
    </row>
    <row r="913">
      <c r="A913" s="2">
        <v>911.0</v>
      </c>
      <c r="B913" s="2" t="s">
        <v>920</v>
      </c>
      <c r="C913" s="2" t="s">
        <v>12177</v>
      </c>
      <c r="D913" s="2" t="s">
        <v>12182</v>
      </c>
      <c r="E913" s="2" t="s">
        <v>12223</v>
      </c>
      <c r="F913" s="2" t="s">
        <v>12230</v>
      </c>
      <c r="H913" s="2">
        <v>460.0</v>
      </c>
      <c r="J913" s="2">
        <v>380.0</v>
      </c>
      <c r="K913" s="2" t="s">
        <v>11599</v>
      </c>
      <c r="L913" s="2" t="s">
        <v>11594</v>
      </c>
      <c r="M913" s="2" t="s">
        <v>12225</v>
      </c>
    </row>
    <row r="914">
      <c r="A914" s="2">
        <v>912.0</v>
      </c>
      <c r="B914" s="2" t="s">
        <v>920</v>
      </c>
      <c r="C914" s="2" t="s">
        <v>12177</v>
      </c>
      <c r="D914" s="2" t="s">
        <v>12182</v>
      </c>
      <c r="E914" s="2" t="s">
        <v>12223</v>
      </c>
      <c r="F914" s="2" t="s">
        <v>12230</v>
      </c>
      <c r="H914" s="2">
        <v>490.0</v>
      </c>
      <c r="J914" s="2">
        <v>500.0</v>
      </c>
      <c r="K914" s="2" t="s">
        <v>11599</v>
      </c>
      <c r="L914" s="2" t="s">
        <v>11594</v>
      </c>
      <c r="M914" s="2" t="s">
        <v>12225</v>
      </c>
    </row>
    <row r="915">
      <c r="A915" s="2">
        <v>913.0</v>
      </c>
      <c r="B915" s="2" t="s">
        <v>920</v>
      </c>
      <c r="C915" s="2" t="s">
        <v>12177</v>
      </c>
      <c r="D915" s="2" t="s">
        <v>12182</v>
      </c>
      <c r="E915" s="2" t="s">
        <v>12223</v>
      </c>
      <c r="F915" s="2" t="s">
        <v>12230</v>
      </c>
      <c r="H915" s="2">
        <v>565.0</v>
      </c>
      <c r="J915" s="2">
        <v>515.0</v>
      </c>
      <c r="K915" s="2" t="s">
        <v>11599</v>
      </c>
      <c r="L915" s="2" t="s">
        <v>11594</v>
      </c>
      <c r="M915" s="2" t="s">
        <v>12225</v>
      </c>
    </row>
    <row r="916">
      <c r="A916" s="2">
        <v>914.0</v>
      </c>
      <c r="B916" s="2" t="s">
        <v>920</v>
      </c>
      <c r="C916" s="2" t="s">
        <v>12177</v>
      </c>
      <c r="D916" s="2" t="s">
        <v>12182</v>
      </c>
      <c r="E916" s="2" t="s">
        <v>12223</v>
      </c>
      <c r="F916" s="2" t="s">
        <v>12231</v>
      </c>
      <c r="H916" s="2">
        <v>365.0</v>
      </c>
      <c r="K916" s="2" t="s">
        <v>11599</v>
      </c>
      <c r="L916" s="2" t="s">
        <v>11594</v>
      </c>
      <c r="M916" s="2" t="s">
        <v>12225</v>
      </c>
    </row>
    <row r="917">
      <c r="A917" s="2">
        <v>915.0</v>
      </c>
      <c r="B917" s="2" t="s">
        <v>920</v>
      </c>
      <c r="C917" s="2" t="s">
        <v>12177</v>
      </c>
      <c r="D917" s="2" t="s">
        <v>12182</v>
      </c>
      <c r="E917" s="2" t="s">
        <v>12223</v>
      </c>
      <c r="F917" s="2" t="s">
        <v>12231</v>
      </c>
      <c r="H917" s="2">
        <v>451.0</v>
      </c>
      <c r="J917" s="2">
        <v>393.0</v>
      </c>
      <c r="K917" s="2" t="s">
        <v>11599</v>
      </c>
      <c r="L917" s="2" t="s">
        <v>11594</v>
      </c>
      <c r="M917" s="2" t="s">
        <v>12225</v>
      </c>
    </row>
    <row r="918">
      <c r="A918" s="2">
        <v>916.0</v>
      </c>
      <c r="B918" s="2" t="s">
        <v>920</v>
      </c>
      <c r="C918" s="2" t="s">
        <v>12177</v>
      </c>
      <c r="D918" s="2" t="s">
        <v>12182</v>
      </c>
      <c r="E918" s="2" t="s">
        <v>12223</v>
      </c>
      <c r="F918" s="2" t="s">
        <v>12231</v>
      </c>
      <c r="H918" s="2">
        <v>487.0</v>
      </c>
      <c r="J918" s="2">
        <v>442.0</v>
      </c>
      <c r="K918" s="2" t="s">
        <v>11599</v>
      </c>
      <c r="L918" s="2" t="s">
        <v>11594</v>
      </c>
      <c r="M918" s="2" t="s">
        <v>12225</v>
      </c>
    </row>
    <row r="919">
      <c r="A919" s="2">
        <v>917.0</v>
      </c>
      <c r="B919" s="2" t="s">
        <v>920</v>
      </c>
      <c r="C919" s="2" t="s">
        <v>12177</v>
      </c>
      <c r="D919" s="2" t="s">
        <v>12182</v>
      </c>
      <c r="E919" s="2" t="s">
        <v>12223</v>
      </c>
      <c r="F919" s="2" t="s">
        <v>12231</v>
      </c>
      <c r="H919" s="2">
        <v>566.0</v>
      </c>
      <c r="J919" s="2">
        <v>488.0</v>
      </c>
      <c r="K919" s="2" t="s">
        <v>11599</v>
      </c>
      <c r="L919" s="2" t="s">
        <v>11594</v>
      </c>
      <c r="M919" s="2" t="s">
        <v>12225</v>
      </c>
    </row>
    <row r="920">
      <c r="A920" s="2">
        <v>918.0</v>
      </c>
      <c r="B920" s="2" t="s">
        <v>920</v>
      </c>
      <c r="C920" s="2" t="s">
        <v>12177</v>
      </c>
      <c r="D920" s="2" t="s">
        <v>12182</v>
      </c>
      <c r="E920" s="2" t="s">
        <v>12223</v>
      </c>
      <c r="F920" s="2" t="s">
        <v>12232</v>
      </c>
      <c r="H920" s="2">
        <v>365.0</v>
      </c>
      <c r="K920" s="2" t="s">
        <v>11599</v>
      </c>
      <c r="L920" s="2" t="s">
        <v>11594</v>
      </c>
      <c r="M920" s="2" t="s">
        <v>12225</v>
      </c>
    </row>
    <row r="921">
      <c r="A921" s="2">
        <v>919.0</v>
      </c>
      <c r="B921" s="2" t="s">
        <v>920</v>
      </c>
      <c r="C921" s="2" t="s">
        <v>12177</v>
      </c>
      <c r="D921" s="2" t="s">
        <v>12182</v>
      </c>
      <c r="E921" s="2" t="s">
        <v>12223</v>
      </c>
      <c r="F921" s="2" t="s">
        <v>12232</v>
      </c>
      <c r="H921" s="2">
        <v>460.0</v>
      </c>
      <c r="J921" s="2">
        <v>382.0</v>
      </c>
      <c r="K921" s="2" t="s">
        <v>11599</v>
      </c>
      <c r="L921" s="2" t="s">
        <v>11594</v>
      </c>
      <c r="M921" s="2" t="s">
        <v>12225</v>
      </c>
    </row>
    <row r="922">
      <c r="A922" s="2">
        <v>920.0</v>
      </c>
      <c r="B922" s="2" t="s">
        <v>920</v>
      </c>
      <c r="C922" s="2" t="s">
        <v>12177</v>
      </c>
      <c r="D922" s="2" t="s">
        <v>12182</v>
      </c>
      <c r="E922" s="2" t="s">
        <v>12223</v>
      </c>
      <c r="F922" s="2" t="s">
        <v>12232</v>
      </c>
      <c r="H922" s="2">
        <v>495.0</v>
      </c>
      <c r="J922" s="2">
        <v>451.0</v>
      </c>
      <c r="K922" s="2" t="s">
        <v>11599</v>
      </c>
      <c r="L922" s="2" t="s">
        <v>11594</v>
      </c>
      <c r="M922" s="2" t="s">
        <v>12225</v>
      </c>
    </row>
    <row r="923">
      <c r="A923" s="2">
        <v>921.0</v>
      </c>
      <c r="B923" s="2" t="s">
        <v>920</v>
      </c>
      <c r="C923" s="2" t="s">
        <v>12177</v>
      </c>
      <c r="D923" s="2" t="s">
        <v>12182</v>
      </c>
      <c r="E923" s="2" t="s">
        <v>12223</v>
      </c>
      <c r="F923" s="2" t="s">
        <v>12232</v>
      </c>
      <c r="H923" s="2">
        <v>565.0</v>
      </c>
      <c r="J923" s="2">
        <v>505.0</v>
      </c>
      <c r="K923" s="2" t="s">
        <v>11599</v>
      </c>
      <c r="L923" s="2" t="s">
        <v>11594</v>
      </c>
      <c r="M923" s="2" t="s">
        <v>12225</v>
      </c>
    </row>
    <row r="924">
      <c r="A924" s="2">
        <v>922.0</v>
      </c>
      <c r="B924" s="2" t="s">
        <v>920</v>
      </c>
      <c r="C924" s="2" t="s">
        <v>12177</v>
      </c>
      <c r="D924" s="2" t="s">
        <v>12182</v>
      </c>
      <c r="E924" s="2" t="s">
        <v>12223</v>
      </c>
      <c r="F924" s="2" t="s">
        <v>12233</v>
      </c>
      <c r="H924" s="2">
        <v>365.0</v>
      </c>
      <c r="K924" s="2" t="s">
        <v>11599</v>
      </c>
      <c r="L924" s="2" t="s">
        <v>11594</v>
      </c>
      <c r="M924" s="2" t="s">
        <v>12225</v>
      </c>
    </row>
    <row r="925">
      <c r="A925" s="2">
        <v>923.0</v>
      </c>
      <c r="B925" s="2" t="s">
        <v>920</v>
      </c>
      <c r="C925" s="2" t="s">
        <v>12177</v>
      </c>
      <c r="D925" s="2" t="s">
        <v>12182</v>
      </c>
      <c r="E925" s="2" t="s">
        <v>12223</v>
      </c>
      <c r="F925" s="2" t="s">
        <v>12233</v>
      </c>
      <c r="H925" s="2">
        <v>450.0</v>
      </c>
      <c r="J925" s="2">
        <v>370.0</v>
      </c>
      <c r="K925" s="2" t="s">
        <v>11599</v>
      </c>
      <c r="L925" s="2" t="s">
        <v>11594</v>
      </c>
      <c r="M925" s="2" t="s">
        <v>12225</v>
      </c>
    </row>
    <row r="926">
      <c r="A926" s="2">
        <v>924.0</v>
      </c>
      <c r="B926" s="2" t="s">
        <v>920</v>
      </c>
      <c r="C926" s="2" t="s">
        <v>12177</v>
      </c>
      <c r="D926" s="2" t="s">
        <v>12182</v>
      </c>
      <c r="E926" s="2" t="s">
        <v>12223</v>
      </c>
      <c r="F926" s="2" t="s">
        <v>12233</v>
      </c>
      <c r="H926" s="2">
        <v>490.0</v>
      </c>
      <c r="J926" s="2">
        <v>450.0</v>
      </c>
      <c r="K926" s="2" t="s">
        <v>11599</v>
      </c>
      <c r="L926" s="2" t="s">
        <v>11594</v>
      </c>
      <c r="M926" s="2" t="s">
        <v>12225</v>
      </c>
    </row>
    <row r="927">
      <c r="A927" s="2">
        <v>925.0</v>
      </c>
      <c r="B927" s="2" t="s">
        <v>920</v>
      </c>
      <c r="C927" s="2" t="s">
        <v>12177</v>
      </c>
      <c r="D927" s="2" t="s">
        <v>12182</v>
      </c>
      <c r="E927" s="2" t="s">
        <v>12223</v>
      </c>
      <c r="F927" s="2" t="s">
        <v>12233</v>
      </c>
      <c r="H927" s="2">
        <v>564.0</v>
      </c>
      <c r="J927" s="2">
        <v>510.0</v>
      </c>
      <c r="K927" s="2" t="s">
        <v>11599</v>
      </c>
      <c r="L927" s="2" t="s">
        <v>11594</v>
      </c>
      <c r="M927" s="2" t="s">
        <v>12225</v>
      </c>
    </row>
    <row r="928">
      <c r="A928" s="2">
        <v>926.0</v>
      </c>
      <c r="B928" s="2" t="s">
        <v>920</v>
      </c>
      <c r="C928" s="2" t="s">
        <v>12177</v>
      </c>
      <c r="D928" s="2" t="s">
        <v>12182</v>
      </c>
      <c r="E928" s="2" t="s">
        <v>12223</v>
      </c>
      <c r="F928" s="2" t="s">
        <v>12234</v>
      </c>
      <c r="H928" s="2">
        <v>365.0</v>
      </c>
      <c r="K928" s="2" t="s">
        <v>11599</v>
      </c>
      <c r="L928" s="2" t="s">
        <v>11594</v>
      </c>
      <c r="M928" s="2" t="s">
        <v>12225</v>
      </c>
    </row>
    <row r="929">
      <c r="A929" s="2">
        <v>927.0</v>
      </c>
      <c r="B929" s="2" t="s">
        <v>920</v>
      </c>
      <c r="C929" s="2" t="s">
        <v>12177</v>
      </c>
      <c r="D929" s="2" t="s">
        <v>12182</v>
      </c>
      <c r="E929" s="2" t="s">
        <v>12223</v>
      </c>
      <c r="F929" s="2" t="s">
        <v>12234</v>
      </c>
      <c r="H929" s="2">
        <v>448.0</v>
      </c>
      <c r="J929" s="2">
        <v>370.0</v>
      </c>
      <c r="K929" s="2" t="s">
        <v>11599</v>
      </c>
      <c r="L929" s="2" t="s">
        <v>11594</v>
      </c>
      <c r="M929" s="2" t="s">
        <v>12225</v>
      </c>
    </row>
    <row r="930">
      <c r="A930" s="2">
        <v>928.0</v>
      </c>
      <c r="B930" s="2" t="s">
        <v>920</v>
      </c>
      <c r="C930" s="2" t="s">
        <v>12177</v>
      </c>
      <c r="D930" s="2" t="s">
        <v>12182</v>
      </c>
      <c r="E930" s="2" t="s">
        <v>12223</v>
      </c>
      <c r="F930" s="2" t="s">
        <v>12234</v>
      </c>
      <c r="H930" s="2">
        <v>490.0</v>
      </c>
      <c r="J930" s="2">
        <v>480.0</v>
      </c>
      <c r="K930" s="2" t="s">
        <v>11599</v>
      </c>
      <c r="L930" s="2" t="s">
        <v>11594</v>
      </c>
      <c r="M930" s="2" t="s">
        <v>12225</v>
      </c>
    </row>
    <row r="931">
      <c r="A931" s="2">
        <v>929.0</v>
      </c>
      <c r="B931" s="2" t="s">
        <v>920</v>
      </c>
      <c r="C931" s="2" t="s">
        <v>12177</v>
      </c>
      <c r="D931" s="2" t="s">
        <v>12182</v>
      </c>
      <c r="E931" s="2" t="s">
        <v>12223</v>
      </c>
      <c r="F931" s="2" t="s">
        <v>12234</v>
      </c>
      <c r="H931" s="2">
        <v>562.0</v>
      </c>
      <c r="J931" s="2">
        <v>500.0</v>
      </c>
      <c r="K931" s="2" t="s">
        <v>11599</v>
      </c>
      <c r="L931" s="2" t="s">
        <v>11594</v>
      </c>
      <c r="M931" s="2" t="s">
        <v>12225</v>
      </c>
    </row>
    <row r="932">
      <c r="A932" s="2">
        <v>930.0</v>
      </c>
      <c r="B932" s="2" t="s">
        <v>920</v>
      </c>
      <c r="C932" s="2" t="s">
        <v>12177</v>
      </c>
      <c r="D932" s="2" t="s">
        <v>12182</v>
      </c>
      <c r="E932" s="2" t="s">
        <v>12223</v>
      </c>
      <c r="F932" s="2" t="s">
        <v>12235</v>
      </c>
      <c r="H932" s="2">
        <v>366.0</v>
      </c>
      <c r="K932" s="2" t="s">
        <v>11599</v>
      </c>
      <c r="L932" s="2" t="s">
        <v>11594</v>
      </c>
      <c r="M932" s="2" t="s">
        <v>12225</v>
      </c>
    </row>
    <row r="933">
      <c r="A933" s="2">
        <v>931.0</v>
      </c>
      <c r="B933" s="2" t="s">
        <v>920</v>
      </c>
      <c r="C933" s="2" t="s">
        <v>12177</v>
      </c>
      <c r="D933" s="2" t="s">
        <v>12182</v>
      </c>
      <c r="E933" s="2" t="s">
        <v>12223</v>
      </c>
      <c r="F933" s="2" t="s">
        <v>12235</v>
      </c>
      <c r="H933" s="2">
        <v>449.0</v>
      </c>
      <c r="J933" s="2">
        <v>367.0</v>
      </c>
      <c r="K933" s="2" t="s">
        <v>11599</v>
      </c>
      <c r="L933" s="2" t="s">
        <v>11594</v>
      </c>
      <c r="M933" s="2" t="s">
        <v>12225</v>
      </c>
    </row>
    <row r="934">
      <c r="A934" s="2">
        <v>932.0</v>
      </c>
      <c r="B934" s="2" t="s">
        <v>920</v>
      </c>
      <c r="C934" s="2" t="s">
        <v>12177</v>
      </c>
      <c r="D934" s="2" t="s">
        <v>12182</v>
      </c>
      <c r="E934" s="2" t="s">
        <v>12223</v>
      </c>
      <c r="F934" s="2" t="s">
        <v>12235</v>
      </c>
      <c r="H934" s="2">
        <v>498.0</v>
      </c>
      <c r="J934" s="2">
        <v>451.0</v>
      </c>
      <c r="K934" s="2" t="s">
        <v>11599</v>
      </c>
      <c r="L934" s="2" t="s">
        <v>11594</v>
      </c>
      <c r="M934" s="2" t="s">
        <v>12225</v>
      </c>
    </row>
    <row r="935">
      <c r="A935" s="2">
        <v>933.0</v>
      </c>
      <c r="B935" s="2" t="s">
        <v>920</v>
      </c>
      <c r="C935" s="2" t="s">
        <v>12177</v>
      </c>
      <c r="D935" s="2" t="s">
        <v>12182</v>
      </c>
      <c r="E935" s="2" t="s">
        <v>12223</v>
      </c>
      <c r="F935" s="2" t="s">
        <v>12235</v>
      </c>
      <c r="H935" s="2">
        <v>560.0</v>
      </c>
      <c r="J935" s="2">
        <v>486.0</v>
      </c>
      <c r="K935" s="2" t="s">
        <v>11599</v>
      </c>
      <c r="L935" s="2" t="s">
        <v>11594</v>
      </c>
      <c r="M935" s="2" t="s">
        <v>12225</v>
      </c>
    </row>
    <row r="936">
      <c r="A936" s="2">
        <v>934.0</v>
      </c>
      <c r="B936" s="2" t="s">
        <v>920</v>
      </c>
      <c r="C936" s="2" t="s">
        <v>12177</v>
      </c>
      <c r="D936" s="2" t="s">
        <v>12182</v>
      </c>
      <c r="E936" s="2" t="s">
        <v>12223</v>
      </c>
      <c r="F936" s="2" t="s">
        <v>12236</v>
      </c>
      <c r="H936" s="2">
        <v>367.0</v>
      </c>
      <c r="K936" s="2" t="s">
        <v>11599</v>
      </c>
      <c r="L936" s="2" t="s">
        <v>11594</v>
      </c>
      <c r="M936" s="2" t="s">
        <v>12225</v>
      </c>
    </row>
    <row r="937">
      <c r="A937" s="2">
        <v>935.0</v>
      </c>
      <c r="B937" s="2" t="s">
        <v>920</v>
      </c>
      <c r="C937" s="2" t="s">
        <v>12177</v>
      </c>
      <c r="D937" s="2" t="s">
        <v>12182</v>
      </c>
      <c r="E937" s="2" t="s">
        <v>12223</v>
      </c>
      <c r="F937" s="2" t="s">
        <v>12236</v>
      </c>
      <c r="H937" s="2">
        <v>446.0</v>
      </c>
      <c r="J937" s="2">
        <v>390.0</v>
      </c>
      <c r="K937" s="2" t="s">
        <v>11599</v>
      </c>
      <c r="L937" s="2" t="s">
        <v>11594</v>
      </c>
      <c r="M937" s="2" t="s">
        <v>12225</v>
      </c>
    </row>
    <row r="938">
      <c r="A938" s="2">
        <v>936.0</v>
      </c>
      <c r="B938" s="2" t="s">
        <v>920</v>
      </c>
      <c r="C938" s="2" t="s">
        <v>12177</v>
      </c>
      <c r="D938" s="2" t="s">
        <v>12182</v>
      </c>
      <c r="E938" s="2" t="s">
        <v>12223</v>
      </c>
      <c r="F938" s="2" t="s">
        <v>12236</v>
      </c>
      <c r="H938" s="2">
        <v>495.0</v>
      </c>
      <c r="J938" s="2">
        <v>475.0</v>
      </c>
      <c r="K938" s="2" t="s">
        <v>11599</v>
      </c>
      <c r="L938" s="2" t="s">
        <v>11594</v>
      </c>
      <c r="M938" s="2" t="s">
        <v>12225</v>
      </c>
    </row>
    <row r="939">
      <c r="A939" s="2">
        <v>937.0</v>
      </c>
      <c r="B939" s="2" t="s">
        <v>920</v>
      </c>
      <c r="C939" s="2" t="s">
        <v>12177</v>
      </c>
      <c r="D939" s="2" t="s">
        <v>12182</v>
      </c>
      <c r="E939" s="2" t="s">
        <v>12223</v>
      </c>
      <c r="F939" s="2" t="s">
        <v>12236</v>
      </c>
      <c r="H939" s="2">
        <v>565.0</v>
      </c>
      <c r="J939" s="2">
        <v>505.0</v>
      </c>
      <c r="K939" s="2" t="s">
        <v>11599</v>
      </c>
      <c r="L939" s="2" t="s">
        <v>11594</v>
      </c>
      <c r="M939" s="2" t="s">
        <v>12225</v>
      </c>
    </row>
    <row r="940">
      <c r="A940" s="2">
        <v>938.0</v>
      </c>
      <c r="B940" s="2" t="s">
        <v>920</v>
      </c>
      <c r="C940" s="2" t="s">
        <v>12177</v>
      </c>
      <c r="D940" s="2" t="s">
        <v>12182</v>
      </c>
      <c r="E940" s="2" t="s">
        <v>12223</v>
      </c>
      <c r="F940" s="2" t="s">
        <v>12237</v>
      </c>
      <c r="H940" s="2">
        <v>365.0</v>
      </c>
      <c r="K940" s="2" t="s">
        <v>11599</v>
      </c>
      <c r="L940" s="2" t="s">
        <v>11594</v>
      </c>
      <c r="M940" s="2" t="s">
        <v>12225</v>
      </c>
    </row>
    <row r="941">
      <c r="A941" s="2">
        <v>939.0</v>
      </c>
      <c r="B941" s="2" t="s">
        <v>920</v>
      </c>
      <c r="C941" s="2" t="s">
        <v>12177</v>
      </c>
      <c r="D941" s="2" t="s">
        <v>12182</v>
      </c>
      <c r="E941" s="2" t="s">
        <v>12223</v>
      </c>
      <c r="F941" s="2" t="s">
        <v>12237</v>
      </c>
      <c r="H941" s="2">
        <v>460.0</v>
      </c>
      <c r="J941" s="2">
        <v>376.0</v>
      </c>
      <c r="K941" s="2" t="s">
        <v>11599</v>
      </c>
      <c r="L941" s="2" t="s">
        <v>11594</v>
      </c>
      <c r="M941" s="2" t="s">
        <v>12225</v>
      </c>
    </row>
    <row r="942">
      <c r="A942" s="2">
        <v>940.0</v>
      </c>
      <c r="B942" s="2" t="s">
        <v>920</v>
      </c>
      <c r="C942" s="2" t="s">
        <v>12177</v>
      </c>
      <c r="D942" s="2" t="s">
        <v>12182</v>
      </c>
      <c r="E942" s="2" t="s">
        <v>12223</v>
      </c>
      <c r="F942" s="2" t="s">
        <v>12237</v>
      </c>
      <c r="H942" s="2">
        <v>495.0</v>
      </c>
      <c r="J942" s="2">
        <v>475.0</v>
      </c>
      <c r="K942" s="2" t="s">
        <v>11599</v>
      </c>
      <c r="L942" s="2" t="s">
        <v>11594</v>
      </c>
      <c r="M942" s="2" t="s">
        <v>12225</v>
      </c>
    </row>
    <row r="943">
      <c r="A943" s="2">
        <v>941.0</v>
      </c>
      <c r="B943" s="2" t="s">
        <v>920</v>
      </c>
      <c r="C943" s="2" t="s">
        <v>12177</v>
      </c>
      <c r="D943" s="2" t="s">
        <v>12182</v>
      </c>
      <c r="E943" s="2" t="s">
        <v>12223</v>
      </c>
      <c r="F943" s="2" t="s">
        <v>12237</v>
      </c>
      <c r="H943" s="2">
        <v>567.0</v>
      </c>
      <c r="J943" s="2">
        <v>510.0</v>
      </c>
      <c r="K943" s="2" t="s">
        <v>11599</v>
      </c>
      <c r="L943" s="2" t="s">
        <v>11594</v>
      </c>
      <c r="M943" s="2" t="s">
        <v>12225</v>
      </c>
    </row>
    <row r="944">
      <c r="A944" s="2">
        <v>942.0</v>
      </c>
      <c r="B944" s="2" t="s">
        <v>920</v>
      </c>
      <c r="C944" s="2" t="s">
        <v>12177</v>
      </c>
      <c r="D944" s="2" t="s">
        <v>12182</v>
      </c>
      <c r="E944" s="2" t="s">
        <v>12223</v>
      </c>
      <c r="F944" s="2" t="s">
        <v>12238</v>
      </c>
      <c r="H944" s="2">
        <v>366.0</v>
      </c>
      <c r="K944" s="2" t="s">
        <v>11599</v>
      </c>
      <c r="L944" s="2" t="s">
        <v>11594</v>
      </c>
      <c r="M944" s="2" t="s">
        <v>12225</v>
      </c>
    </row>
    <row r="945">
      <c r="A945" s="2">
        <v>943.0</v>
      </c>
      <c r="B945" s="2" t="s">
        <v>920</v>
      </c>
      <c r="C945" s="2" t="s">
        <v>12177</v>
      </c>
      <c r="D945" s="2" t="s">
        <v>12182</v>
      </c>
      <c r="E945" s="2" t="s">
        <v>12223</v>
      </c>
      <c r="F945" s="2" t="s">
        <v>12238</v>
      </c>
      <c r="H945" s="2">
        <v>454.0</v>
      </c>
      <c r="J945" s="2">
        <v>388.0</v>
      </c>
      <c r="K945" s="2" t="s">
        <v>11599</v>
      </c>
      <c r="L945" s="2" t="s">
        <v>11594</v>
      </c>
      <c r="M945" s="2" t="s">
        <v>12225</v>
      </c>
    </row>
    <row r="946">
      <c r="A946" s="2">
        <v>944.0</v>
      </c>
      <c r="B946" s="2" t="s">
        <v>920</v>
      </c>
      <c r="C946" s="2" t="s">
        <v>12177</v>
      </c>
      <c r="D946" s="2" t="s">
        <v>12182</v>
      </c>
      <c r="E946" s="2" t="s">
        <v>12223</v>
      </c>
      <c r="F946" s="2" t="s">
        <v>12238</v>
      </c>
      <c r="H946" s="2">
        <v>494.0</v>
      </c>
      <c r="J946" s="2">
        <v>467.0</v>
      </c>
      <c r="K946" s="2" t="s">
        <v>11599</v>
      </c>
      <c r="L946" s="2" t="s">
        <v>11594</v>
      </c>
      <c r="M946" s="2" t="s">
        <v>12225</v>
      </c>
    </row>
    <row r="947">
      <c r="A947" s="2">
        <v>945.0</v>
      </c>
      <c r="B947" s="2" t="s">
        <v>920</v>
      </c>
      <c r="C947" s="2" t="s">
        <v>12177</v>
      </c>
      <c r="D947" s="2" t="s">
        <v>12182</v>
      </c>
      <c r="E947" s="2" t="s">
        <v>12223</v>
      </c>
      <c r="F947" s="2" t="s">
        <v>12238</v>
      </c>
      <c r="H947" s="2">
        <v>564.0</v>
      </c>
      <c r="J947" s="2">
        <v>495.0</v>
      </c>
      <c r="K947" s="2" t="s">
        <v>11599</v>
      </c>
      <c r="L947" s="2" t="s">
        <v>11594</v>
      </c>
      <c r="M947" s="2" t="s">
        <v>12225</v>
      </c>
    </row>
    <row r="948">
      <c r="A948" s="2">
        <v>946.0</v>
      </c>
      <c r="B948" s="2" t="s">
        <v>920</v>
      </c>
      <c r="C948" s="2" t="s">
        <v>12177</v>
      </c>
      <c r="D948" s="2" t="s">
        <v>12182</v>
      </c>
      <c r="E948" s="2" t="s">
        <v>12223</v>
      </c>
      <c r="F948" s="2" t="s">
        <v>12239</v>
      </c>
      <c r="H948" s="2">
        <v>359.0</v>
      </c>
      <c r="I948" s="2" t="s">
        <v>4035</v>
      </c>
      <c r="K948" s="2" t="s">
        <v>11599</v>
      </c>
      <c r="L948" s="2" t="s">
        <v>11594</v>
      </c>
      <c r="M948" s="2" t="s">
        <v>12195</v>
      </c>
    </row>
    <row r="949">
      <c r="A949" s="2">
        <v>947.0</v>
      </c>
      <c r="B949" s="2" t="s">
        <v>920</v>
      </c>
      <c r="C949" s="2" t="s">
        <v>12177</v>
      </c>
      <c r="D949" s="2" t="s">
        <v>12182</v>
      </c>
      <c r="E949" s="2" t="s">
        <v>12223</v>
      </c>
      <c r="F949" s="2" t="s">
        <v>12239</v>
      </c>
      <c r="H949" s="2">
        <v>459.0</v>
      </c>
      <c r="I949" s="2" t="s">
        <v>3272</v>
      </c>
      <c r="J949" s="2">
        <v>373.0</v>
      </c>
      <c r="K949" s="2" t="s">
        <v>11599</v>
      </c>
      <c r="L949" s="2" t="s">
        <v>11594</v>
      </c>
      <c r="M949" s="2" t="s">
        <v>12195</v>
      </c>
    </row>
    <row r="950">
      <c r="A950" s="2">
        <v>948.0</v>
      </c>
      <c r="B950" s="2" t="s">
        <v>920</v>
      </c>
      <c r="C950" s="2" t="s">
        <v>12177</v>
      </c>
      <c r="D950" s="2" t="s">
        <v>12182</v>
      </c>
      <c r="E950" s="2" t="s">
        <v>12223</v>
      </c>
      <c r="F950" s="2" t="s">
        <v>12239</v>
      </c>
      <c r="H950" s="2">
        <v>481.0</v>
      </c>
      <c r="I950" s="2" t="s">
        <v>3226</v>
      </c>
      <c r="J950" s="2">
        <v>521.0</v>
      </c>
      <c r="K950" s="2" t="s">
        <v>11599</v>
      </c>
      <c r="L950" s="2" t="s">
        <v>11594</v>
      </c>
      <c r="M950" s="2" t="s">
        <v>12195</v>
      </c>
    </row>
    <row r="951">
      <c r="A951" s="2">
        <v>949.0</v>
      </c>
      <c r="B951" s="2" t="s">
        <v>920</v>
      </c>
      <c r="C951" s="2" t="s">
        <v>12177</v>
      </c>
      <c r="D951" s="2" t="s">
        <v>12182</v>
      </c>
      <c r="E951" s="2" t="s">
        <v>12223</v>
      </c>
      <c r="F951" s="2" t="s">
        <v>12239</v>
      </c>
      <c r="H951" s="2">
        <v>558.0</v>
      </c>
      <c r="I951" s="2" t="s">
        <v>919</v>
      </c>
      <c r="J951" s="2">
        <v>489.0</v>
      </c>
      <c r="K951" s="2" t="s">
        <v>11599</v>
      </c>
      <c r="L951" s="2" t="s">
        <v>11594</v>
      </c>
      <c r="M951" s="2" t="s">
        <v>12195</v>
      </c>
    </row>
    <row r="952">
      <c r="A952" s="2">
        <v>950.0</v>
      </c>
      <c r="B952" s="2" t="s">
        <v>920</v>
      </c>
      <c r="C952" s="2" t="s">
        <v>12177</v>
      </c>
      <c r="D952" s="2" t="s">
        <v>12182</v>
      </c>
      <c r="E952" s="2" t="s">
        <v>12223</v>
      </c>
      <c r="F952" s="2" t="s">
        <v>12240</v>
      </c>
      <c r="H952" s="2">
        <v>364.0</v>
      </c>
      <c r="K952" s="2" t="s">
        <v>11599</v>
      </c>
      <c r="L952" s="2" t="s">
        <v>11594</v>
      </c>
      <c r="M952" s="2" t="s">
        <v>12241</v>
      </c>
    </row>
    <row r="953">
      <c r="A953" s="2">
        <v>951.0</v>
      </c>
      <c r="B953" s="2" t="s">
        <v>920</v>
      </c>
      <c r="C953" s="2" t="s">
        <v>12177</v>
      </c>
      <c r="D953" s="2" t="s">
        <v>12182</v>
      </c>
      <c r="E953" s="2" t="s">
        <v>12223</v>
      </c>
      <c r="F953" s="2" t="s">
        <v>12240</v>
      </c>
      <c r="H953" s="2">
        <v>451.0</v>
      </c>
      <c r="J953" s="2">
        <v>380.0</v>
      </c>
      <c r="K953" s="2" t="s">
        <v>11599</v>
      </c>
      <c r="L953" s="2" t="s">
        <v>11594</v>
      </c>
      <c r="M953" s="2" t="s">
        <v>12241</v>
      </c>
    </row>
    <row r="954">
      <c r="A954" s="2">
        <v>952.0</v>
      </c>
      <c r="B954" s="2" t="s">
        <v>920</v>
      </c>
      <c r="C954" s="2" t="s">
        <v>12177</v>
      </c>
      <c r="D954" s="2" t="s">
        <v>12182</v>
      </c>
      <c r="E954" s="2" t="s">
        <v>12223</v>
      </c>
      <c r="F954" s="2" t="s">
        <v>12240</v>
      </c>
      <c r="H954" s="2">
        <v>492.0</v>
      </c>
      <c r="J954" s="2">
        <v>518.0</v>
      </c>
      <c r="K954" s="2" t="s">
        <v>11599</v>
      </c>
      <c r="L954" s="2" t="s">
        <v>11594</v>
      </c>
      <c r="M954" s="2" t="s">
        <v>12241</v>
      </c>
    </row>
    <row r="955">
      <c r="A955" s="2">
        <v>953.0</v>
      </c>
      <c r="B955" s="2" t="s">
        <v>920</v>
      </c>
      <c r="C955" s="2" t="s">
        <v>12177</v>
      </c>
      <c r="D955" s="2" t="s">
        <v>12182</v>
      </c>
      <c r="E955" s="2" t="s">
        <v>12223</v>
      </c>
      <c r="F955" s="2" t="s">
        <v>12240</v>
      </c>
      <c r="H955" s="2">
        <v>569.0</v>
      </c>
      <c r="J955" s="2">
        <v>476.0</v>
      </c>
      <c r="K955" s="2" t="s">
        <v>11599</v>
      </c>
      <c r="L955" s="2" t="s">
        <v>11594</v>
      </c>
      <c r="M955" s="2" t="s">
        <v>12241</v>
      </c>
    </row>
    <row r="956">
      <c r="A956" s="2">
        <v>954.0</v>
      </c>
      <c r="B956" s="2" t="s">
        <v>920</v>
      </c>
      <c r="C956" s="2" t="s">
        <v>12177</v>
      </c>
      <c r="D956" s="2" t="s">
        <v>12182</v>
      </c>
      <c r="E956" s="2" t="s">
        <v>12223</v>
      </c>
      <c r="F956" s="2" t="s">
        <v>12240</v>
      </c>
      <c r="H956" s="2">
        <v>570.0</v>
      </c>
      <c r="J956" s="2">
        <v>518.0</v>
      </c>
      <c r="K956" s="2" t="s">
        <v>11599</v>
      </c>
      <c r="L956" s="2" t="s">
        <v>11594</v>
      </c>
      <c r="M956" s="2" t="s">
        <v>12241</v>
      </c>
    </row>
    <row r="957">
      <c r="A957" s="2">
        <v>955.0</v>
      </c>
      <c r="B957" s="2" t="s">
        <v>920</v>
      </c>
      <c r="C957" s="2" t="s">
        <v>12177</v>
      </c>
      <c r="D957" s="2" t="s">
        <v>12182</v>
      </c>
      <c r="E957" s="2" t="s">
        <v>12242</v>
      </c>
      <c r="F957" s="2" t="s">
        <v>12243</v>
      </c>
      <c r="G957" s="2" t="s">
        <v>11849</v>
      </c>
      <c r="H957" s="2">
        <v>360.0</v>
      </c>
      <c r="I957" s="2" t="s">
        <v>3272</v>
      </c>
      <c r="K957" s="2" t="s">
        <v>11594</v>
      </c>
      <c r="L957" s="2" t="s">
        <v>11599</v>
      </c>
      <c r="M957" s="2" t="s">
        <v>12244</v>
      </c>
    </row>
    <row r="958">
      <c r="A958" s="2">
        <v>956.0</v>
      </c>
      <c r="B958" s="2" t="s">
        <v>920</v>
      </c>
      <c r="C958" s="2" t="s">
        <v>12177</v>
      </c>
      <c r="D958" s="2" t="s">
        <v>12182</v>
      </c>
      <c r="E958" s="2" t="s">
        <v>12242</v>
      </c>
      <c r="F958" s="2" t="s">
        <v>12243</v>
      </c>
      <c r="G958" s="2" t="s">
        <v>11849</v>
      </c>
      <c r="H958" s="2">
        <v>440.0</v>
      </c>
      <c r="I958" s="2" t="s">
        <v>3272</v>
      </c>
      <c r="K958" s="2" t="s">
        <v>11594</v>
      </c>
      <c r="L958" s="2" t="s">
        <v>11599</v>
      </c>
      <c r="M958" s="2" t="s">
        <v>12244</v>
      </c>
    </row>
    <row r="959">
      <c r="A959" s="2">
        <v>957.0</v>
      </c>
      <c r="B959" s="2" t="s">
        <v>920</v>
      </c>
      <c r="C959" s="2" t="s">
        <v>12177</v>
      </c>
      <c r="D959" s="2" t="s">
        <v>12182</v>
      </c>
      <c r="E959" s="2" t="s">
        <v>12242</v>
      </c>
      <c r="F959" s="2" t="s">
        <v>12243</v>
      </c>
      <c r="G959" s="2" t="s">
        <v>11849</v>
      </c>
      <c r="H959" s="2">
        <v>520.0</v>
      </c>
      <c r="I959" s="2" t="s">
        <v>919</v>
      </c>
      <c r="K959" s="2" t="s">
        <v>11594</v>
      </c>
      <c r="L959" s="2" t="s">
        <v>11599</v>
      </c>
      <c r="M959" s="2" t="s">
        <v>12244</v>
      </c>
    </row>
    <row r="960">
      <c r="A960" s="2">
        <v>958.0</v>
      </c>
      <c r="B960" s="2" t="s">
        <v>920</v>
      </c>
      <c r="C960" s="2" t="s">
        <v>12177</v>
      </c>
      <c r="D960" s="2" t="s">
        <v>12182</v>
      </c>
      <c r="E960" s="2" t="s">
        <v>12245</v>
      </c>
      <c r="F960" s="2" t="s">
        <v>12216</v>
      </c>
      <c r="G960" s="2" t="s">
        <v>11849</v>
      </c>
      <c r="H960" s="2">
        <v>365.0</v>
      </c>
      <c r="I960" s="2" t="s">
        <v>3272</v>
      </c>
      <c r="K960" s="2" t="s">
        <v>11594</v>
      </c>
      <c r="L960" s="2" t="s">
        <v>11599</v>
      </c>
      <c r="M960" s="2" t="s">
        <v>12217</v>
      </c>
    </row>
    <row r="961">
      <c r="A961" s="2">
        <v>959.0</v>
      </c>
      <c r="B961" s="2" t="s">
        <v>920</v>
      </c>
      <c r="C961" s="2" t="s">
        <v>12177</v>
      </c>
      <c r="D961" s="2" t="s">
        <v>12182</v>
      </c>
      <c r="E961" s="2" t="s">
        <v>12245</v>
      </c>
      <c r="F961" s="2" t="s">
        <v>12216</v>
      </c>
      <c r="G961" s="2" t="s">
        <v>11849</v>
      </c>
      <c r="H961" s="2">
        <v>452.0</v>
      </c>
      <c r="I961" s="2" t="s">
        <v>3272</v>
      </c>
      <c r="K961" s="2" t="s">
        <v>11594</v>
      </c>
      <c r="L961" s="2" t="s">
        <v>11599</v>
      </c>
      <c r="M961" s="2" t="s">
        <v>12217</v>
      </c>
    </row>
    <row r="962">
      <c r="A962" s="2">
        <v>960.0</v>
      </c>
      <c r="B962" s="2" t="s">
        <v>920</v>
      </c>
      <c r="C962" s="2" t="s">
        <v>12177</v>
      </c>
      <c r="D962" s="2" t="s">
        <v>12182</v>
      </c>
      <c r="E962" s="2" t="s">
        <v>12245</v>
      </c>
      <c r="F962" s="2" t="s">
        <v>12216</v>
      </c>
      <c r="G962" s="2" t="s">
        <v>11849</v>
      </c>
      <c r="H962" s="2">
        <v>533.0</v>
      </c>
      <c r="I962" s="2" t="s">
        <v>919</v>
      </c>
      <c r="K962" s="2" t="s">
        <v>11594</v>
      </c>
      <c r="L962" s="2" t="s">
        <v>11599</v>
      </c>
      <c r="M962" s="2" t="s">
        <v>12217</v>
      </c>
    </row>
    <row r="963">
      <c r="A963" s="2">
        <v>961.0</v>
      </c>
      <c r="B963" s="2" t="s">
        <v>920</v>
      </c>
      <c r="C963" s="2" t="s">
        <v>12177</v>
      </c>
      <c r="D963" s="2" t="s">
        <v>10379</v>
      </c>
      <c r="E963" s="2" t="s">
        <v>12246</v>
      </c>
      <c r="F963" s="2" t="s">
        <v>12247</v>
      </c>
      <c r="G963" s="2" t="s">
        <v>11849</v>
      </c>
      <c r="H963" s="2">
        <v>440.0</v>
      </c>
      <c r="K963" s="2" t="s">
        <v>11594</v>
      </c>
      <c r="L963" s="2" t="s">
        <v>11594</v>
      </c>
      <c r="M963" s="2" t="s">
        <v>12248</v>
      </c>
    </row>
    <row r="964">
      <c r="A964" s="2">
        <v>962.0</v>
      </c>
      <c r="B964" s="2" t="s">
        <v>920</v>
      </c>
      <c r="C964" s="2" t="s">
        <v>12177</v>
      </c>
      <c r="D964" s="2" t="s">
        <v>10379</v>
      </c>
      <c r="E964" s="2" t="s">
        <v>12246</v>
      </c>
      <c r="F964" s="2" t="s">
        <v>12247</v>
      </c>
      <c r="G964" s="2" t="s">
        <v>11407</v>
      </c>
      <c r="H964" s="2">
        <v>500.0</v>
      </c>
      <c r="K964" s="2" t="s">
        <v>11594</v>
      </c>
      <c r="L964" s="2" t="s">
        <v>11594</v>
      </c>
      <c r="M964" s="2" t="s">
        <v>12248</v>
      </c>
    </row>
    <row r="965">
      <c r="A965" s="2">
        <v>963.0</v>
      </c>
      <c r="B965" s="2" t="s">
        <v>920</v>
      </c>
      <c r="C965" s="2" t="s">
        <v>12177</v>
      </c>
      <c r="D965" s="2" t="s">
        <v>10379</v>
      </c>
      <c r="E965" s="2" t="s">
        <v>12246</v>
      </c>
      <c r="F965" s="2" t="s">
        <v>12247</v>
      </c>
      <c r="G965" s="2" t="s">
        <v>11849</v>
      </c>
      <c r="H965" s="2">
        <v>502.0</v>
      </c>
      <c r="K965" s="2" t="s">
        <v>11594</v>
      </c>
      <c r="L965" s="2" t="s">
        <v>11594</v>
      </c>
      <c r="M965" s="2" t="s">
        <v>12248</v>
      </c>
    </row>
    <row r="966">
      <c r="A966" s="2">
        <v>964.0</v>
      </c>
      <c r="B966" s="2" t="s">
        <v>920</v>
      </c>
      <c r="C966" s="2" t="s">
        <v>12177</v>
      </c>
      <c r="D966" s="2" t="s">
        <v>10379</v>
      </c>
      <c r="E966" s="2" t="s">
        <v>12246</v>
      </c>
      <c r="F966" s="2" t="s">
        <v>12247</v>
      </c>
      <c r="G966" s="2" t="s">
        <v>11849</v>
      </c>
      <c r="H966" s="2">
        <v>562.0</v>
      </c>
      <c r="K966" s="2" t="s">
        <v>11594</v>
      </c>
      <c r="L966" s="2" t="s">
        <v>11594</v>
      </c>
      <c r="M966" s="2" t="s">
        <v>12248</v>
      </c>
    </row>
    <row r="967">
      <c r="A967" s="2">
        <v>965.0</v>
      </c>
      <c r="B967" s="2" t="s">
        <v>920</v>
      </c>
      <c r="C967" s="2" t="s">
        <v>12177</v>
      </c>
      <c r="D967" s="2" t="s">
        <v>10379</v>
      </c>
      <c r="E967" s="2" t="s">
        <v>12249</v>
      </c>
      <c r="F967" s="2" t="s">
        <v>12250</v>
      </c>
      <c r="G967" s="2" t="s">
        <v>11849</v>
      </c>
      <c r="H967" s="2">
        <v>379.0</v>
      </c>
      <c r="K967" s="2" t="s">
        <v>11594</v>
      </c>
      <c r="L967" s="2" t="s">
        <v>11594</v>
      </c>
      <c r="M967" s="2" t="s">
        <v>12251</v>
      </c>
    </row>
    <row r="968">
      <c r="A968" s="2">
        <v>966.0</v>
      </c>
      <c r="B968" s="2" t="s">
        <v>920</v>
      </c>
      <c r="C968" s="2" t="s">
        <v>12177</v>
      </c>
      <c r="D968" s="2" t="s">
        <v>10379</v>
      </c>
      <c r="E968" s="2" t="s">
        <v>12249</v>
      </c>
      <c r="F968" s="2" t="s">
        <v>12250</v>
      </c>
      <c r="G968" s="2" t="s">
        <v>11849</v>
      </c>
      <c r="H968" s="2">
        <v>495.0</v>
      </c>
      <c r="K968" s="2" t="s">
        <v>11594</v>
      </c>
      <c r="L968" s="2" t="s">
        <v>11594</v>
      </c>
      <c r="M968" s="2" t="s">
        <v>12251</v>
      </c>
    </row>
    <row r="969">
      <c r="A969" s="2">
        <v>967.0</v>
      </c>
      <c r="B969" s="2" t="s">
        <v>920</v>
      </c>
      <c r="C969" s="2" t="s">
        <v>12177</v>
      </c>
      <c r="D969" s="2" t="s">
        <v>10379</v>
      </c>
      <c r="E969" s="2" t="s">
        <v>12249</v>
      </c>
      <c r="F969" s="2" t="s">
        <v>12250</v>
      </c>
      <c r="G969" s="2" t="s">
        <v>11849</v>
      </c>
      <c r="H969" s="2">
        <v>545.0</v>
      </c>
      <c r="K969" s="2" t="s">
        <v>11594</v>
      </c>
      <c r="L969" s="2" t="s">
        <v>11594</v>
      </c>
      <c r="M969" s="2" t="s">
        <v>12251</v>
      </c>
    </row>
    <row r="970">
      <c r="A970" s="2">
        <v>968.0</v>
      </c>
      <c r="B970" s="2" t="s">
        <v>920</v>
      </c>
      <c r="C970" s="2" t="s">
        <v>12177</v>
      </c>
      <c r="D970" s="2" t="s">
        <v>10379</v>
      </c>
      <c r="E970" s="2" t="s">
        <v>12252</v>
      </c>
      <c r="F970" s="2" t="s">
        <v>12253</v>
      </c>
      <c r="G970" s="2" t="s">
        <v>11849</v>
      </c>
      <c r="H970" s="2">
        <v>360.0</v>
      </c>
      <c r="K970" s="2" t="s">
        <v>11599</v>
      </c>
      <c r="L970" s="2" t="s">
        <v>11594</v>
      </c>
      <c r="M970" s="2" t="s">
        <v>12254</v>
      </c>
    </row>
    <row r="971">
      <c r="A971" s="2">
        <v>969.0</v>
      </c>
      <c r="B971" s="2" t="s">
        <v>920</v>
      </c>
      <c r="C971" s="2" t="s">
        <v>12177</v>
      </c>
      <c r="D971" s="2" t="s">
        <v>10379</v>
      </c>
      <c r="E971" s="2" t="s">
        <v>12252</v>
      </c>
      <c r="F971" s="2" t="s">
        <v>12253</v>
      </c>
      <c r="G971" s="2" t="s">
        <v>11849</v>
      </c>
      <c r="H971" s="2">
        <v>450.0</v>
      </c>
      <c r="K971" s="2" t="s">
        <v>11599</v>
      </c>
      <c r="L971" s="2" t="s">
        <v>11594</v>
      </c>
      <c r="M971" s="2" t="s">
        <v>12255</v>
      </c>
    </row>
    <row r="972">
      <c r="A972" s="2">
        <v>970.0</v>
      </c>
      <c r="B972" s="2" t="s">
        <v>920</v>
      </c>
      <c r="C972" s="2" t="s">
        <v>12177</v>
      </c>
      <c r="D972" s="2" t="s">
        <v>10379</v>
      </c>
      <c r="E972" s="2" t="s">
        <v>12252</v>
      </c>
      <c r="F972" s="2" t="s">
        <v>12253</v>
      </c>
      <c r="G972" s="2" t="s">
        <v>11849</v>
      </c>
      <c r="H972" s="2">
        <v>518.0</v>
      </c>
      <c r="K972" s="2" t="s">
        <v>11599</v>
      </c>
      <c r="L972" s="2" t="s">
        <v>11594</v>
      </c>
      <c r="M972" s="2" t="s">
        <v>12255</v>
      </c>
    </row>
    <row r="973">
      <c r="A973" s="2">
        <v>971.0</v>
      </c>
      <c r="B973" s="2" t="s">
        <v>920</v>
      </c>
      <c r="C973" s="2" t="s">
        <v>12177</v>
      </c>
      <c r="D973" s="2" t="s">
        <v>10379</v>
      </c>
      <c r="E973" s="2" t="s">
        <v>12252</v>
      </c>
      <c r="F973" s="2" t="s">
        <v>12253</v>
      </c>
      <c r="G973" s="2" t="s">
        <v>11849</v>
      </c>
      <c r="H973" s="2">
        <v>620.0</v>
      </c>
      <c r="K973" s="2" t="s">
        <v>11599</v>
      </c>
      <c r="L973" s="2" t="s">
        <v>11594</v>
      </c>
      <c r="M973" s="2" t="s">
        <v>12255</v>
      </c>
    </row>
    <row r="974">
      <c r="A974" s="2">
        <v>972.0</v>
      </c>
      <c r="B974" s="2" t="s">
        <v>920</v>
      </c>
      <c r="C974" s="2" t="s">
        <v>12177</v>
      </c>
      <c r="D974" s="2" t="s">
        <v>10379</v>
      </c>
      <c r="E974" s="2" t="s">
        <v>12256</v>
      </c>
      <c r="F974" s="2" t="s">
        <v>12257</v>
      </c>
      <c r="G974" s="2" t="s">
        <v>11407</v>
      </c>
      <c r="H974" s="2">
        <v>520.0</v>
      </c>
      <c r="K974" s="2" t="s">
        <v>11594</v>
      </c>
      <c r="L974" s="2" t="s">
        <v>11594</v>
      </c>
      <c r="M974" s="2" t="s">
        <v>12258</v>
      </c>
    </row>
    <row r="975">
      <c r="A975" s="2">
        <v>973.0</v>
      </c>
      <c r="B975" s="2" t="s">
        <v>920</v>
      </c>
      <c r="C975" s="2" t="s">
        <v>12177</v>
      </c>
      <c r="D975" s="2" t="s">
        <v>10379</v>
      </c>
      <c r="E975" s="2" t="s">
        <v>12256</v>
      </c>
      <c r="F975" s="2" t="s">
        <v>12257</v>
      </c>
      <c r="G975" s="2" t="s">
        <v>11849</v>
      </c>
      <c r="H975" s="2">
        <v>620.0</v>
      </c>
      <c r="K975" s="2" t="s">
        <v>11594</v>
      </c>
      <c r="L975" s="2" t="s">
        <v>11594</v>
      </c>
      <c r="M975" s="2" t="s">
        <v>12258</v>
      </c>
    </row>
    <row r="976">
      <c r="A976" s="2">
        <v>974.0</v>
      </c>
      <c r="B976" s="2" t="s">
        <v>920</v>
      </c>
      <c r="C976" s="2" t="s">
        <v>12177</v>
      </c>
      <c r="D976" s="2" t="s">
        <v>10379</v>
      </c>
      <c r="E976" s="2" t="s">
        <v>12256</v>
      </c>
      <c r="F976" s="2" t="s">
        <v>12257</v>
      </c>
      <c r="G976" s="2" t="s">
        <v>11849</v>
      </c>
      <c r="H976" s="2">
        <v>540.0</v>
      </c>
      <c r="K976" s="2" t="s">
        <v>11594</v>
      </c>
      <c r="L976" s="2" t="s">
        <v>11594</v>
      </c>
      <c r="M976" s="2" t="s">
        <v>12258</v>
      </c>
    </row>
    <row r="977">
      <c r="A977" s="2">
        <v>975.0</v>
      </c>
      <c r="B977" s="2" t="s">
        <v>920</v>
      </c>
      <c r="C977" s="2" t="s">
        <v>12177</v>
      </c>
      <c r="D977" s="2" t="s">
        <v>10379</v>
      </c>
      <c r="E977" s="2" t="s">
        <v>12256</v>
      </c>
      <c r="F977" s="2" t="s">
        <v>12257</v>
      </c>
      <c r="G977" s="2" t="s">
        <v>11849</v>
      </c>
      <c r="H977" s="2">
        <v>460.0</v>
      </c>
      <c r="K977" s="2" t="s">
        <v>11594</v>
      </c>
      <c r="L977" s="2" t="s">
        <v>11594</v>
      </c>
      <c r="M977" s="2" t="s">
        <v>12258</v>
      </c>
    </row>
    <row r="978">
      <c r="A978" s="2">
        <v>976.0</v>
      </c>
      <c r="B978" s="2" t="s">
        <v>3023</v>
      </c>
      <c r="C978" s="2" t="s">
        <v>3025</v>
      </c>
      <c r="D978" s="2" t="s">
        <v>11725</v>
      </c>
      <c r="E978" s="2" t="s">
        <v>11736</v>
      </c>
      <c r="F978" s="2" t="s">
        <v>12259</v>
      </c>
      <c r="H978" s="2">
        <v>370.0</v>
      </c>
      <c r="K978" s="2" t="s">
        <v>11599</v>
      </c>
      <c r="L978" s="2" t="s">
        <v>11594</v>
      </c>
      <c r="M978" s="2" t="s">
        <v>12260</v>
      </c>
    </row>
    <row r="979">
      <c r="A979" s="2">
        <v>977.0</v>
      </c>
      <c r="B979" s="2" t="s">
        <v>3023</v>
      </c>
      <c r="C979" s="2" t="s">
        <v>3025</v>
      </c>
      <c r="D979" s="2" t="s">
        <v>11725</v>
      </c>
      <c r="E979" s="2" t="s">
        <v>11736</v>
      </c>
      <c r="F979" s="2" t="s">
        <v>12259</v>
      </c>
      <c r="H979" s="2">
        <v>460.0</v>
      </c>
      <c r="K979" s="2" t="s">
        <v>11599</v>
      </c>
      <c r="L979" s="2" t="s">
        <v>11594</v>
      </c>
      <c r="M979" s="2" t="s">
        <v>12260</v>
      </c>
    </row>
    <row r="980">
      <c r="A980" s="2">
        <v>978.0</v>
      </c>
      <c r="B980" s="2" t="s">
        <v>3023</v>
      </c>
      <c r="C980" s="2" t="s">
        <v>3025</v>
      </c>
      <c r="D980" s="2" t="s">
        <v>11725</v>
      </c>
      <c r="E980" s="2" t="s">
        <v>11736</v>
      </c>
      <c r="F980" s="2" t="s">
        <v>12259</v>
      </c>
      <c r="H980" s="2">
        <v>530.0</v>
      </c>
      <c r="K980" s="2" t="s">
        <v>11599</v>
      </c>
      <c r="L980" s="2" t="s">
        <v>11594</v>
      </c>
      <c r="M980" s="2" t="s">
        <v>12260</v>
      </c>
    </row>
    <row r="981">
      <c r="A981" s="2">
        <v>979.0</v>
      </c>
      <c r="B981" s="2" t="s">
        <v>3023</v>
      </c>
      <c r="C981" s="2" t="s">
        <v>3025</v>
      </c>
      <c r="D981" s="2" t="s">
        <v>11725</v>
      </c>
      <c r="E981" s="2" t="s">
        <v>11736</v>
      </c>
      <c r="F981" s="2" t="s">
        <v>12259</v>
      </c>
      <c r="H981" s="2">
        <v>605.0</v>
      </c>
      <c r="K981" s="2" t="s">
        <v>11599</v>
      </c>
      <c r="L981" s="2" t="s">
        <v>11594</v>
      </c>
      <c r="M981" s="2" t="s">
        <v>12260</v>
      </c>
    </row>
  </sheetData>
  <hyperlinks>
    <hyperlink r:id="rId1" ref="M639"/>
    <hyperlink r:id="rId2" ref="M640"/>
    <hyperlink r:id="rId3" ref="M641"/>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0"/>
    <col customWidth="1" min="2" max="2" width="15.88"/>
    <col customWidth="1" min="3" max="3" width="17.0"/>
    <col customWidth="1" min="4" max="4" width="13.63"/>
    <col customWidth="1" min="5" max="5" width="14.25"/>
    <col customWidth="1" min="6" max="7" width="11.88"/>
    <col customWidth="1" min="8" max="8" width="8.88"/>
    <col customWidth="1" min="9" max="9" width="11.88"/>
    <col customWidth="1" min="10" max="10" width="7.63"/>
    <col customWidth="1" min="11" max="11" width="6.88"/>
    <col customWidth="1" min="12" max="12" width="31.63"/>
  </cols>
  <sheetData>
    <row r="1">
      <c r="A1" s="2">
        <v>340.0</v>
      </c>
      <c r="B1" s="120" t="s">
        <v>914</v>
      </c>
      <c r="C1" s="120" t="s">
        <v>913</v>
      </c>
      <c r="D1" s="120" t="s">
        <v>12261</v>
      </c>
      <c r="E1" s="120" t="s">
        <v>10508</v>
      </c>
      <c r="F1" s="120" t="s">
        <v>10509</v>
      </c>
      <c r="G1" s="120" t="s">
        <v>12262</v>
      </c>
      <c r="H1" s="120" t="s">
        <v>12263</v>
      </c>
      <c r="I1" s="120" t="s">
        <v>907</v>
      </c>
      <c r="J1" s="120" t="s">
        <v>80</v>
      </c>
      <c r="K1" s="1" t="s">
        <v>6</v>
      </c>
    </row>
    <row r="2">
      <c r="A2" s="2">
        <v>1.0</v>
      </c>
      <c r="B2" s="38" t="s">
        <v>3902</v>
      </c>
      <c r="C2" s="38" t="s">
        <v>3903</v>
      </c>
      <c r="D2" s="2">
        <v>1.0</v>
      </c>
      <c r="E2" s="2">
        <v>474.0</v>
      </c>
      <c r="F2" s="2">
        <v>6.5</v>
      </c>
      <c r="H2" s="2">
        <v>3.0</v>
      </c>
      <c r="J2" s="2">
        <v>390.0</v>
      </c>
    </row>
    <row r="3">
      <c r="A3" s="2">
        <v>2.0</v>
      </c>
      <c r="B3" s="38" t="s">
        <v>12264</v>
      </c>
      <c r="C3" s="38" t="s">
        <v>3909</v>
      </c>
      <c r="D3" s="2">
        <v>2.0</v>
      </c>
      <c r="E3" s="2">
        <v>480.0</v>
      </c>
      <c r="H3" s="2">
        <v>4.0</v>
      </c>
      <c r="J3" s="2">
        <v>391.0</v>
      </c>
      <c r="K3" s="2" t="s">
        <v>12265</v>
      </c>
    </row>
    <row r="4">
      <c r="A4" s="2">
        <v>3.0</v>
      </c>
      <c r="B4" s="38" t="s">
        <v>12266</v>
      </c>
      <c r="C4" s="38" t="s">
        <v>3916</v>
      </c>
      <c r="D4" s="2">
        <v>3.0</v>
      </c>
      <c r="E4" s="2">
        <v>441.0</v>
      </c>
      <c r="H4" s="2">
        <v>5.0</v>
      </c>
      <c r="J4" s="2">
        <v>392.0</v>
      </c>
    </row>
    <row r="5">
      <c r="A5" s="2">
        <v>4.0</v>
      </c>
      <c r="B5" s="38" t="s">
        <v>12266</v>
      </c>
      <c r="C5" s="38" t="s">
        <v>3916</v>
      </c>
      <c r="D5" s="2">
        <v>3.0</v>
      </c>
      <c r="E5" s="2">
        <v>514.0</v>
      </c>
      <c r="H5" s="2">
        <v>6.0</v>
      </c>
      <c r="J5" s="2">
        <v>392.0</v>
      </c>
    </row>
    <row r="6">
      <c r="A6" s="2">
        <v>5.0</v>
      </c>
      <c r="B6" s="38" t="s">
        <v>12266</v>
      </c>
      <c r="C6" s="38" t="s">
        <v>3916</v>
      </c>
      <c r="D6" s="2">
        <v>3.0</v>
      </c>
      <c r="E6" s="2">
        <v>339.0</v>
      </c>
      <c r="H6" s="2">
        <v>7.0</v>
      </c>
      <c r="J6" s="2">
        <v>392.0</v>
      </c>
    </row>
    <row r="7">
      <c r="A7" s="2">
        <v>6.0</v>
      </c>
      <c r="B7" s="2" t="s">
        <v>3930</v>
      </c>
      <c r="C7" s="2" t="s">
        <v>3931</v>
      </c>
      <c r="D7" s="2">
        <v>5.0</v>
      </c>
      <c r="E7" s="2">
        <v>515.0</v>
      </c>
      <c r="H7" s="2">
        <v>8.0</v>
      </c>
      <c r="J7" s="2">
        <v>393.0</v>
      </c>
    </row>
    <row r="8">
      <c r="A8" s="2">
        <v>7.0</v>
      </c>
      <c r="B8" s="2" t="s">
        <v>3930</v>
      </c>
      <c r="C8" s="2" t="s">
        <v>3931</v>
      </c>
      <c r="D8" s="2">
        <v>5.0</v>
      </c>
      <c r="E8" s="2">
        <v>445.0</v>
      </c>
      <c r="H8" s="2">
        <v>9.0</v>
      </c>
      <c r="J8" s="2">
        <v>393.0</v>
      </c>
    </row>
    <row r="9">
      <c r="A9" s="2">
        <v>8.0</v>
      </c>
      <c r="B9" s="2" t="s">
        <v>3930</v>
      </c>
      <c r="C9" s="2" t="s">
        <v>3931</v>
      </c>
      <c r="D9" s="2">
        <v>5.0</v>
      </c>
      <c r="E9" s="2">
        <v>332.0</v>
      </c>
      <c r="H9" s="2">
        <v>10.0</v>
      </c>
      <c r="J9" s="2">
        <v>393.0</v>
      </c>
    </row>
    <row r="10">
      <c r="A10" s="2">
        <v>9.0</v>
      </c>
      <c r="B10" s="2" t="s">
        <v>3930</v>
      </c>
      <c r="C10" s="2" t="s">
        <v>3931</v>
      </c>
      <c r="D10" s="2">
        <v>5.0</v>
      </c>
      <c r="E10" s="2">
        <v>511.0</v>
      </c>
      <c r="H10" s="2">
        <v>11.0</v>
      </c>
      <c r="J10" s="2">
        <v>393.0</v>
      </c>
    </row>
    <row r="11">
      <c r="A11" s="2">
        <v>10.0</v>
      </c>
      <c r="B11" s="2" t="s">
        <v>3949</v>
      </c>
      <c r="C11" s="2" t="s">
        <v>3950</v>
      </c>
      <c r="D11" s="2">
        <v>3.0</v>
      </c>
      <c r="E11" s="2">
        <v>544.0</v>
      </c>
      <c r="H11" s="2">
        <v>12.0</v>
      </c>
      <c r="J11" s="2">
        <v>394.0</v>
      </c>
    </row>
    <row r="12">
      <c r="A12" s="2">
        <v>11.0</v>
      </c>
      <c r="B12" s="2" t="s">
        <v>3949</v>
      </c>
      <c r="C12" s="2" t="s">
        <v>3950</v>
      </c>
      <c r="D12" s="2">
        <v>3.0</v>
      </c>
      <c r="E12" s="2">
        <v>436.0</v>
      </c>
      <c r="H12" s="2">
        <v>13.0</v>
      </c>
      <c r="J12" s="2">
        <v>394.0</v>
      </c>
    </row>
    <row r="13">
      <c r="A13" s="2">
        <v>12.0</v>
      </c>
      <c r="B13" s="2" t="s">
        <v>3949</v>
      </c>
      <c r="C13" s="2" t="s">
        <v>3950</v>
      </c>
      <c r="D13" s="2">
        <v>3.0</v>
      </c>
      <c r="E13" s="2">
        <v>344.0</v>
      </c>
      <c r="H13" s="2">
        <v>14.0</v>
      </c>
      <c r="J13" s="2">
        <v>394.0</v>
      </c>
    </row>
    <row r="14">
      <c r="A14" s="2">
        <v>13.0</v>
      </c>
      <c r="B14" s="180" t="s">
        <v>3975</v>
      </c>
      <c r="C14" s="2" t="s">
        <v>12267</v>
      </c>
      <c r="D14" s="2">
        <v>3.0</v>
      </c>
      <c r="E14" s="2">
        <v>520.0</v>
      </c>
      <c r="H14" s="2">
        <v>18.0</v>
      </c>
      <c r="J14" s="2" t="s">
        <v>12268</v>
      </c>
    </row>
    <row r="15">
      <c r="A15" s="2">
        <v>14.0</v>
      </c>
      <c r="B15" s="180" t="s">
        <v>3975</v>
      </c>
      <c r="C15" s="2" t="s">
        <v>12267</v>
      </c>
      <c r="D15" s="2">
        <v>3.0</v>
      </c>
      <c r="E15" s="2">
        <v>450.0</v>
      </c>
      <c r="H15" s="2">
        <v>19.0</v>
      </c>
      <c r="J15" s="2" t="s">
        <v>12268</v>
      </c>
    </row>
    <row r="16">
      <c r="A16" s="2">
        <v>15.0</v>
      </c>
      <c r="B16" s="180" t="s">
        <v>3975</v>
      </c>
      <c r="C16" s="2" t="s">
        <v>12267</v>
      </c>
      <c r="D16" s="2">
        <v>3.0</v>
      </c>
      <c r="E16" s="2">
        <v>357.0</v>
      </c>
      <c r="H16" s="2">
        <v>20.0</v>
      </c>
      <c r="J16" s="2" t="s">
        <v>12268</v>
      </c>
    </row>
    <row r="17">
      <c r="A17" s="2">
        <v>16.0</v>
      </c>
      <c r="B17" s="2" t="s">
        <v>4775</v>
      </c>
      <c r="C17" s="2" t="s">
        <v>2233</v>
      </c>
      <c r="D17" s="2">
        <v>3.0</v>
      </c>
      <c r="E17" s="2">
        <v>354.5</v>
      </c>
      <c r="J17" s="2">
        <v>440.0</v>
      </c>
      <c r="K17" s="2" t="s">
        <v>12269</v>
      </c>
    </row>
    <row r="18">
      <c r="A18" s="2">
        <v>17.0</v>
      </c>
      <c r="B18" s="2" t="s">
        <v>4775</v>
      </c>
      <c r="C18" s="2" t="s">
        <v>2233</v>
      </c>
      <c r="D18" s="2">
        <v>3.0</v>
      </c>
      <c r="E18" s="2">
        <v>453.3</v>
      </c>
      <c r="J18" s="2">
        <v>440.0</v>
      </c>
      <c r="K18" s="2" t="s">
        <v>12270</v>
      </c>
    </row>
    <row r="19">
      <c r="A19" s="2">
        <v>18.0</v>
      </c>
      <c r="B19" s="2" t="s">
        <v>4775</v>
      </c>
      <c r="C19" s="2" t="s">
        <v>2233</v>
      </c>
      <c r="D19" s="2">
        <v>3.0</v>
      </c>
      <c r="E19" s="2">
        <v>532.8</v>
      </c>
      <c r="J19" s="2">
        <v>440.0</v>
      </c>
      <c r="K19" s="2" t="s">
        <v>12271</v>
      </c>
    </row>
    <row r="20">
      <c r="A20" s="2">
        <v>19.0</v>
      </c>
      <c r="B20" s="38" t="s">
        <v>4835</v>
      </c>
      <c r="C20" s="2" t="s">
        <v>4836</v>
      </c>
      <c r="D20" s="2">
        <v>3.0</v>
      </c>
      <c r="E20" s="2">
        <v>357.0</v>
      </c>
      <c r="J20" s="2">
        <v>440.0</v>
      </c>
      <c r="K20" s="2" t="s">
        <v>12269</v>
      </c>
    </row>
    <row r="21">
      <c r="A21" s="2">
        <v>20.0</v>
      </c>
      <c r="B21" s="38" t="s">
        <v>4835</v>
      </c>
      <c r="C21" s="2" t="s">
        <v>4836</v>
      </c>
      <c r="D21" s="2">
        <v>3.0</v>
      </c>
      <c r="E21" s="2">
        <v>454.2</v>
      </c>
      <c r="J21" s="2">
        <v>440.0</v>
      </c>
      <c r="K21" s="2" t="s">
        <v>12270</v>
      </c>
    </row>
    <row r="22">
      <c r="A22" s="2">
        <v>21.0</v>
      </c>
      <c r="B22" s="38" t="s">
        <v>4835</v>
      </c>
      <c r="C22" s="2" t="s">
        <v>4836</v>
      </c>
      <c r="D22" s="2">
        <v>3.0</v>
      </c>
      <c r="E22" s="2">
        <v>532.1</v>
      </c>
      <c r="J22" s="2">
        <v>440.0</v>
      </c>
      <c r="K22" s="2" t="s">
        <v>12271</v>
      </c>
    </row>
    <row r="23">
      <c r="A23" s="2">
        <v>22.0</v>
      </c>
      <c r="B23" s="38" t="s">
        <v>4821</v>
      </c>
      <c r="C23" s="2" t="s">
        <v>4822</v>
      </c>
      <c r="D23" s="2">
        <v>3.0</v>
      </c>
      <c r="E23" s="2">
        <v>348.2</v>
      </c>
      <c r="J23" s="2">
        <v>440.0</v>
      </c>
      <c r="K23" s="2" t="s">
        <v>12269</v>
      </c>
    </row>
    <row r="24">
      <c r="A24" s="2">
        <v>23.0</v>
      </c>
      <c r="B24" s="38" t="s">
        <v>4821</v>
      </c>
      <c r="C24" s="2" t="s">
        <v>4822</v>
      </c>
      <c r="D24" s="2">
        <v>3.0</v>
      </c>
      <c r="E24" s="2">
        <v>470.1</v>
      </c>
      <c r="J24" s="2">
        <v>440.0</v>
      </c>
      <c r="K24" s="2" t="s">
        <v>12270</v>
      </c>
    </row>
    <row r="25">
      <c r="A25" s="2">
        <v>24.0</v>
      </c>
      <c r="B25" s="38" t="s">
        <v>4821</v>
      </c>
      <c r="C25" s="2" t="s">
        <v>4822</v>
      </c>
      <c r="D25" s="2">
        <v>3.0</v>
      </c>
      <c r="E25" s="2">
        <v>517.4</v>
      </c>
      <c r="J25" s="2">
        <v>440.0</v>
      </c>
      <c r="K25" s="2" t="s">
        <v>12271</v>
      </c>
    </row>
    <row r="26">
      <c r="A26" s="2">
        <v>25.0</v>
      </c>
      <c r="B26" s="38" t="s">
        <v>4463</v>
      </c>
      <c r="C26" s="2" t="s">
        <v>12272</v>
      </c>
      <c r="D26" s="2">
        <v>3.0</v>
      </c>
      <c r="E26" s="2">
        <v>353.7</v>
      </c>
      <c r="J26" s="2">
        <v>440.0</v>
      </c>
      <c r="K26" s="2" t="s">
        <v>12269</v>
      </c>
    </row>
    <row r="27">
      <c r="A27" s="2">
        <v>26.0</v>
      </c>
      <c r="B27" s="38" t="s">
        <v>4463</v>
      </c>
      <c r="C27" s="2" t="s">
        <v>12272</v>
      </c>
      <c r="D27" s="2">
        <v>3.0</v>
      </c>
      <c r="E27" s="2">
        <v>459.1</v>
      </c>
      <c r="J27" s="2">
        <v>440.0</v>
      </c>
      <c r="K27" s="2" t="s">
        <v>12270</v>
      </c>
    </row>
    <row r="28">
      <c r="A28" s="2">
        <v>27.0</v>
      </c>
      <c r="B28" s="38" t="s">
        <v>4463</v>
      </c>
      <c r="C28" s="2" t="s">
        <v>12272</v>
      </c>
      <c r="D28" s="2">
        <v>3.0</v>
      </c>
      <c r="E28" s="2">
        <v>526.3</v>
      </c>
      <c r="J28" s="2">
        <v>440.0</v>
      </c>
      <c r="K28" s="2" t="s">
        <v>12271</v>
      </c>
    </row>
    <row r="29">
      <c r="A29" s="2">
        <v>28.0</v>
      </c>
      <c r="B29" s="2" t="s">
        <v>4970</v>
      </c>
      <c r="C29" s="2" t="s">
        <v>4971</v>
      </c>
      <c r="D29" s="2">
        <v>2.0</v>
      </c>
      <c r="E29" s="2">
        <v>364.0</v>
      </c>
      <c r="F29" s="2">
        <v>3.0</v>
      </c>
      <c r="G29" s="2"/>
      <c r="I29" s="2"/>
      <c r="J29" s="2">
        <v>444.0</v>
      </c>
      <c r="K29" s="2" t="s">
        <v>12273</v>
      </c>
    </row>
    <row r="30">
      <c r="A30" s="2">
        <v>29.0</v>
      </c>
      <c r="B30" s="2" t="s">
        <v>4970</v>
      </c>
      <c r="C30" s="2" t="s">
        <v>4971</v>
      </c>
      <c r="D30" s="2">
        <v>2.0</v>
      </c>
      <c r="E30" s="2">
        <v>527.0</v>
      </c>
      <c r="F30" s="2">
        <v>3.0</v>
      </c>
      <c r="G30" s="2"/>
      <c r="I30" s="2"/>
      <c r="J30" s="2">
        <v>444.0</v>
      </c>
      <c r="K30" s="2" t="s">
        <v>12273</v>
      </c>
    </row>
    <row r="31">
      <c r="A31" s="2">
        <v>30.0</v>
      </c>
      <c r="B31" s="2" t="s">
        <v>4724</v>
      </c>
      <c r="C31" s="2" t="s">
        <v>5449</v>
      </c>
      <c r="D31" s="181">
        <v>45052.0</v>
      </c>
      <c r="E31" s="2">
        <v>340.0</v>
      </c>
      <c r="J31" s="2">
        <v>452.0</v>
      </c>
      <c r="K31" s="2" t="s">
        <v>12274</v>
      </c>
    </row>
    <row r="32">
      <c r="A32" s="2">
        <v>31.0</v>
      </c>
      <c r="B32" s="2" t="s">
        <v>4724</v>
      </c>
      <c r="C32" s="2" t="s">
        <v>5449</v>
      </c>
      <c r="D32" s="181">
        <v>45052.0</v>
      </c>
      <c r="E32" s="182" t="s">
        <v>12275</v>
      </c>
      <c r="J32" s="2">
        <v>452.0</v>
      </c>
      <c r="K32" s="2" t="s">
        <v>12274</v>
      </c>
    </row>
    <row r="33">
      <c r="A33" s="2">
        <v>32.0</v>
      </c>
      <c r="B33" s="2" t="s">
        <v>4724</v>
      </c>
      <c r="C33" s="2" t="s">
        <v>5449</v>
      </c>
      <c r="D33" s="181">
        <v>45052.0</v>
      </c>
      <c r="E33" s="2">
        <v>460.0</v>
      </c>
      <c r="J33" s="2">
        <v>452.0</v>
      </c>
      <c r="K33" s="2" t="s">
        <v>12274</v>
      </c>
    </row>
    <row r="34">
      <c r="A34" s="2">
        <v>33.0</v>
      </c>
      <c r="B34" s="2" t="s">
        <v>4724</v>
      </c>
      <c r="C34" s="2" t="s">
        <v>5449</v>
      </c>
      <c r="D34" s="2">
        <v>5.0</v>
      </c>
      <c r="E34" s="2">
        <v>540.0</v>
      </c>
      <c r="J34" s="2">
        <v>452.0</v>
      </c>
      <c r="K34" s="2" t="s">
        <v>12276</v>
      </c>
    </row>
    <row r="35">
      <c r="A35" s="2">
        <v>34.0</v>
      </c>
      <c r="B35" s="2" t="s">
        <v>4724</v>
      </c>
      <c r="C35" s="2" t="s">
        <v>5449</v>
      </c>
      <c r="D35" s="2">
        <v>6.0</v>
      </c>
      <c r="E35" s="182" t="s">
        <v>12277</v>
      </c>
      <c r="J35" s="2">
        <v>452.0</v>
      </c>
      <c r="K35" s="2" t="s">
        <v>12278</v>
      </c>
    </row>
    <row r="36">
      <c r="A36" s="2">
        <v>35.0</v>
      </c>
      <c r="B36" s="38" t="s">
        <v>5462</v>
      </c>
      <c r="C36" s="2" t="s">
        <v>5463</v>
      </c>
      <c r="D36" s="2">
        <v>2.0</v>
      </c>
      <c r="E36" s="2">
        <v>520.0</v>
      </c>
      <c r="J36" s="2">
        <v>456.0</v>
      </c>
      <c r="K36" s="2" t="s">
        <v>12279</v>
      </c>
    </row>
    <row r="37">
      <c r="A37" s="2">
        <v>36.0</v>
      </c>
      <c r="B37" s="38" t="s">
        <v>5462</v>
      </c>
      <c r="C37" s="2" t="s">
        <v>5463</v>
      </c>
      <c r="D37" s="2">
        <v>2.0</v>
      </c>
      <c r="E37" s="2">
        <v>360.0</v>
      </c>
      <c r="J37" s="2">
        <v>456.0</v>
      </c>
      <c r="K37" s="2" t="s">
        <v>12280</v>
      </c>
    </row>
    <row r="38">
      <c r="A38" s="2">
        <v>37.0</v>
      </c>
      <c r="B38" s="2" t="s">
        <v>5482</v>
      </c>
      <c r="C38" s="2" t="s">
        <v>5483</v>
      </c>
      <c r="D38" s="2">
        <v>2.0</v>
      </c>
      <c r="E38" s="2">
        <v>546.0</v>
      </c>
      <c r="J38" s="2">
        <v>459.0</v>
      </c>
      <c r="K38" s="2" t="s">
        <v>12281</v>
      </c>
    </row>
    <row r="39">
      <c r="A39" s="2">
        <v>38.0</v>
      </c>
      <c r="B39" s="2" t="s">
        <v>12282</v>
      </c>
      <c r="C39" s="2" t="s">
        <v>11282</v>
      </c>
      <c r="D39" s="182" t="s">
        <v>11357</v>
      </c>
      <c r="E39" s="2">
        <v>360.0</v>
      </c>
      <c r="J39" s="2">
        <v>460.0</v>
      </c>
      <c r="K39" s="2" t="s">
        <v>12283</v>
      </c>
    </row>
    <row r="40">
      <c r="A40" s="2">
        <v>39.0</v>
      </c>
      <c r="B40" s="2" t="s">
        <v>12282</v>
      </c>
      <c r="C40" s="2" t="s">
        <v>11282</v>
      </c>
      <c r="D40" s="182" t="s">
        <v>11357</v>
      </c>
      <c r="E40" s="2">
        <v>450.0</v>
      </c>
      <c r="J40" s="2">
        <v>460.0</v>
      </c>
      <c r="K40" s="2" t="s">
        <v>12283</v>
      </c>
    </row>
    <row r="41">
      <c r="A41" s="2">
        <v>40.0</v>
      </c>
      <c r="B41" s="2" t="s">
        <v>12282</v>
      </c>
      <c r="C41" s="2" t="s">
        <v>11282</v>
      </c>
      <c r="D41" s="182" t="s">
        <v>11357</v>
      </c>
      <c r="E41" s="182" t="s">
        <v>12284</v>
      </c>
      <c r="J41" s="2">
        <v>460.0</v>
      </c>
      <c r="K41" s="2" t="s">
        <v>12283</v>
      </c>
    </row>
    <row r="42">
      <c r="A42" s="2">
        <v>41.0</v>
      </c>
      <c r="B42" s="183" t="s">
        <v>12285</v>
      </c>
      <c r="C42" s="2" t="s">
        <v>5834</v>
      </c>
      <c r="D42" s="2">
        <v>3.0</v>
      </c>
      <c r="E42" s="2">
        <v>530.0</v>
      </c>
      <c r="J42" s="2">
        <v>461.0</v>
      </c>
      <c r="K42" s="2" t="s">
        <v>12286</v>
      </c>
    </row>
    <row r="43">
      <c r="A43" s="2">
        <v>42.0</v>
      </c>
      <c r="B43" s="183" t="s">
        <v>12285</v>
      </c>
      <c r="C43" s="2" t="s">
        <v>5834</v>
      </c>
      <c r="D43" s="2">
        <v>3.0</v>
      </c>
      <c r="E43" s="2">
        <v>450.0</v>
      </c>
      <c r="J43" s="2">
        <v>461.0</v>
      </c>
      <c r="K43" s="2" t="s">
        <v>12287</v>
      </c>
    </row>
    <row r="44">
      <c r="A44" s="2">
        <v>43.0</v>
      </c>
      <c r="B44" s="183" t="s">
        <v>12285</v>
      </c>
      <c r="C44" s="2" t="s">
        <v>5834</v>
      </c>
      <c r="D44" s="2">
        <v>3.0</v>
      </c>
      <c r="E44" s="2">
        <v>370.0</v>
      </c>
      <c r="J44" s="2">
        <v>461.0</v>
      </c>
      <c r="K44" s="2" t="s">
        <v>3940</v>
      </c>
    </row>
    <row r="45">
      <c r="A45" s="2">
        <v>44.0</v>
      </c>
      <c r="B45" s="38" t="s">
        <v>4934</v>
      </c>
      <c r="C45" s="2" t="s">
        <v>4943</v>
      </c>
      <c r="D45" s="2">
        <v>2.0</v>
      </c>
      <c r="E45" s="182" t="s">
        <v>12288</v>
      </c>
      <c r="J45" s="2">
        <v>469.0</v>
      </c>
    </row>
    <row r="46">
      <c r="A46" s="2">
        <v>45.0</v>
      </c>
      <c r="B46" s="38" t="s">
        <v>4934</v>
      </c>
      <c r="C46" s="2" t="s">
        <v>4943</v>
      </c>
      <c r="D46" s="2">
        <v>2.0</v>
      </c>
      <c r="E46" s="2">
        <v>365.0</v>
      </c>
      <c r="J46" s="2">
        <v>469.0</v>
      </c>
    </row>
    <row r="47">
      <c r="A47" s="2">
        <v>46.0</v>
      </c>
      <c r="B47" s="164" t="s">
        <v>12289</v>
      </c>
      <c r="C47" s="39" t="s">
        <v>12290</v>
      </c>
      <c r="D47" s="2">
        <v>2.0</v>
      </c>
      <c r="E47" s="2">
        <v>521.0</v>
      </c>
      <c r="F47" s="2">
        <v>3.6</v>
      </c>
      <c r="G47" s="2"/>
      <c r="I47" s="2"/>
      <c r="J47" s="2">
        <v>505.0</v>
      </c>
      <c r="K47" s="2" t="s">
        <v>12291</v>
      </c>
    </row>
    <row r="48">
      <c r="A48" s="2">
        <v>47.0</v>
      </c>
      <c r="B48" s="164" t="s">
        <v>12289</v>
      </c>
      <c r="C48" s="39" t="s">
        <v>12290</v>
      </c>
      <c r="D48" s="2">
        <v>2.0</v>
      </c>
      <c r="E48" s="2">
        <v>440.0</v>
      </c>
      <c r="F48" s="2">
        <v>3.5</v>
      </c>
      <c r="G48" s="2"/>
      <c r="I48" s="2"/>
      <c r="J48" s="2">
        <v>505.0</v>
      </c>
      <c r="K48" s="2" t="s">
        <v>12292</v>
      </c>
    </row>
    <row r="49">
      <c r="A49" s="2">
        <v>48.0</v>
      </c>
      <c r="B49" s="164" t="s">
        <v>12289</v>
      </c>
      <c r="C49" s="39" t="s">
        <v>12290</v>
      </c>
      <c r="D49" s="2">
        <v>2.0</v>
      </c>
      <c r="E49" s="2">
        <v>349.0</v>
      </c>
      <c r="F49" s="2">
        <v>2.9</v>
      </c>
      <c r="G49" s="2"/>
      <c r="I49" s="2"/>
      <c r="J49" s="2">
        <v>505.0</v>
      </c>
      <c r="K49" s="2" t="s">
        <v>12293</v>
      </c>
    </row>
    <row r="50">
      <c r="A50" s="2">
        <v>49.0</v>
      </c>
      <c r="B50" s="164"/>
      <c r="C50" s="112"/>
    </row>
    <row r="51">
      <c r="A51" s="2">
        <v>50.0</v>
      </c>
      <c r="B51" s="164"/>
      <c r="C51" s="112"/>
    </row>
    <row r="52">
      <c r="A52" s="2">
        <v>51.0</v>
      </c>
      <c r="B52" s="164"/>
      <c r="C52" s="112"/>
    </row>
    <row r="53">
      <c r="A53" s="2">
        <v>52.0</v>
      </c>
      <c r="B53" s="164"/>
      <c r="C53" s="112"/>
    </row>
    <row r="54">
      <c r="A54" s="2">
        <v>53.0</v>
      </c>
      <c r="B54" s="164"/>
      <c r="C54" s="112"/>
    </row>
    <row r="55">
      <c r="A55" s="2">
        <v>54.0</v>
      </c>
      <c r="B55" s="164"/>
      <c r="C55" s="112"/>
    </row>
    <row r="56">
      <c r="A56" s="2">
        <v>55.0</v>
      </c>
      <c r="B56" s="164"/>
      <c r="C56" s="112"/>
    </row>
    <row r="57">
      <c r="A57" s="2">
        <v>56.0</v>
      </c>
      <c r="B57" s="164"/>
      <c r="C57" s="112"/>
    </row>
    <row r="58">
      <c r="A58" s="2">
        <v>57.0</v>
      </c>
      <c r="B58" s="164"/>
      <c r="C58" s="112"/>
    </row>
    <row r="59">
      <c r="A59" s="2">
        <v>58.0</v>
      </c>
      <c r="B59" s="164"/>
      <c r="C59" s="112"/>
    </row>
    <row r="60">
      <c r="A60" s="2">
        <v>59.0</v>
      </c>
      <c r="B60" s="164"/>
      <c r="C60" s="112"/>
    </row>
    <row r="61">
      <c r="A61" s="2">
        <v>60.0</v>
      </c>
      <c r="B61" s="164"/>
      <c r="C61" s="112"/>
    </row>
    <row r="62">
      <c r="A62" s="2">
        <v>61.0</v>
      </c>
      <c r="B62" s="164"/>
      <c r="C62" s="112"/>
    </row>
    <row r="63">
      <c r="B63" s="120"/>
    </row>
    <row r="64">
      <c r="B64" s="120"/>
    </row>
    <row r="65">
      <c r="B65" s="120"/>
    </row>
    <row r="66">
      <c r="B66" s="120"/>
    </row>
    <row r="67">
      <c r="B67" s="120"/>
    </row>
    <row r="68">
      <c r="B68" s="120"/>
    </row>
    <row r="69">
      <c r="B69" s="120"/>
    </row>
    <row r="70">
      <c r="B70" s="120"/>
    </row>
    <row r="71">
      <c r="B71" s="120"/>
    </row>
    <row r="72">
      <c r="B72" s="120"/>
    </row>
    <row r="73">
      <c r="B73" s="120"/>
    </row>
    <row r="74">
      <c r="B74" s="120"/>
    </row>
    <row r="75">
      <c r="B75" s="120"/>
    </row>
    <row r="76">
      <c r="B76" s="120"/>
    </row>
    <row r="77">
      <c r="B77" s="120"/>
    </row>
    <row r="78">
      <c r="B78" s="120"/>
    </row>
    <row r="79">
      <c r="B79" s="120"/>
    </row>
    <row r="80">
      <c r="B80" s="120"/>
    </row>
    <row r="81">
      <c r="B81" s="120"/>
    </row>
    <row r="82">
      <c r="B82" s="120"/>
    </row>
    <row r="83">
      <c r="B83" s="120"/>
    </row>
    <row r="84">
      <c r="B84" s="120"/>
    </row>
    <row r="85">
      <c r="B85" s="120"/>
    </row>
    <row r="86">
      <c r="B86" s="120"/>
    </row>
    <row r="87">
      <c r="B87" s="120"/>
    </row>
    <row r="88">
      <c r="B88" s="120"/>
    </row>
    <row r="89">
      <c r="B89" s="120"/>
    </row>
    <row r="90">
      <c r="B90" s="120"/>
    </row>
    <row r="91">
      <c r="B91" s="120"/>
    </row>
    <row r="92">
      <c r="B92" s="120"/>
    </row>
    <row r="93">
      <c r="B93" s="120"/>
    </row>
    <row r="94">
      <c r="B94" s="120"/>
    </row>
    <row r="95">
      <c r="B95" s="120"/>
    </row>
    <row r="96">
      <c r="B96" s="120"/>
    </row>
    <row r="97">
      <c r="B97" s="120"/>
    </row>
    <row r="98">
      <c r="B98" s="120"/>
    </row>
    <row r="99">
      <c r="B99" s="120"/>
    </row>
    <row r="100">
      <c r="B100" s="120"/>
    </row>
    <row r="101">
      <c r="B101" s="120"/>
    </row>
    <row r="102">
      <c r="B102" s="120"/>
    </row>
    <row r="103">
      <c r="B103" s="120"/>
    </row>
    <row r="104">
      <c r="B104" s="120"/>
    </row>
    <row r="105">
      <c r="B105" s="120"/>
    </row>
    <row r="106">
      <c r="B106" s="120"/>
    </row>
    <row r="107">
      <c r="B107" s="120"/>
    </row>
    <row r="108">
      <c r="B108" s="120"/>
    </row>
    <row r="109">
      <c r="B109" s="120"/>
    </row>
    <row r="110">
      <c r="B110" s="120"/>
    </row>
    <row r="111">
      <c r="B111" s="120"/>
    </row>
    <row r="112">
      <c r="B112" s="120"/>
    </row>
    <row r="113">
      <c r="B113" s="120"/>
    </row>
    <row r="114">
      <c r="B114" s="120"/>
    </row>
    <row r="115">
      <c r="B115" s="120"/>
    </row>
    <row r="116">
      <c r="B116" s="120"/>
    </row>
    <row r="117">
      <c r="B117" s="120"/>
    </row>
    <row r="118">
      <c r="B118" s="120"/>
    </row>
    <row r="119">
      <c r="B119" s="120"/>
    </row>
    <row r="120">
      <c r="B120" s="120"/>
    </row>
    <row r="121">
      <c r="B121" s="120"/>
    </row>
    <row r="122">
      <c r="B122" s="120"/>
    </row>
    <row r="123">
      <c r="B123" s="120"/>
    </row>
    <row r="124">
      <c r="B124" s="120"/>
    </row>
    <row r="125">
      <c r="B125" s="120"/>
    </row>
    <row r="126">
      <c r="B126" s="120"/>
    </row>
    <row r="127">
      <c r="B127" s="120"/>
    </row>
    <row r="128">
      <c r="B128" s="120"/>
    </row>
    <row r="129">
      <c r="B129" s="120"/>
    </row>
    <row r="130">
      <c r="B130" s="120"/>
    </row>
    <row r="131">
      <c r="B131" s="120"/>
    </row>
    <row r="132">
      <c r="B132" s="120"/>
    </row>
    <row r="133">
      <c r="B133" s="120"/>
    </row>
    <row r="134">
      <c r="B134" s="120"/>
    </row>
    <row r="135">
      <c r="B135" s="120"/>
    </row>
    <row r="136">
      <c r="B136" s="120"/>
    </row>
    <row r="137">
      <c r="B137" s="120"/>
    </row>
    <row r="138">
      <c r="B138" s="120"/>
    </row>
    <row r="139">
      <c r="B139" s="120"/>
    </row>
    <row r="140">
      <c r="B140" s="120"/>
    </row>
    <row r="141">
      <c r="B141" s="120"/>
    </row>
    <row r="142">
      <c r="B142" s="120"/>
    </row>
    <row r="143">
      <c r="B143" s="120"/>
    </row>
    <row r="144">
      <c r="B144" s="120"/>
    </row>
    <row r="145">
      <c r="B145" s="120"/>
    </row>
    <row r="146">
      <c r="B146" s="120"/>
    </row>
    <row r="147">
      <c r="B147" s="120"/>
    </row>
    <row r="148">
      <c r="B148" s="120"/>
    </row>
    <row r="149">
      <c r="B149" s="120"/>
    </row>
    <row r="150">
      <c r="B150" s="120"/>
    </row>
    <row r="151">
      <c r="B151" s="120"/>
    </row>
    <row r="152">
      <c r="B152" s="120"/>
    </row>
    <row r="153">
      <c r="B153" s="120"/>
    </row>
    <row r="154">
      <c r="B154" s="120"/>
    </row>
    <row r="155">
      <c r="B155" s="120"/>
    </row>
    <row r="156">
      <c r="B156" s="120"/>
    </row>
    <row r="157">
      <c r="B157" s="120"/>
    </row>
    <row r="158">
      <c r="B158" s="120"/>
    </row>
    <row r="159">
      <c r="B159" s="120"/>
    </row>
    <row r="160">
      <c r="B160" s="120"/>
    </row>
    <row r="161">
      <c r="B161" s="120"/>
    </row>
    <row r="162">
      <c r="B162" s="120"/>
    </row>
    <row r="163">
      <c r="B163" s="120"/>
    </row>
    <row r="164">
      <c r="B164" s="120"/>
    </row>
    <row r="165">
      <c r="B165" s="120"/>
    </row>
    <row r="166">
      <c r="B166" s="120"/>
    </row>
    <row r="167">
      <c r="B167" s="120"/>
    </row>
    <row r="168">
      <c r="B168" s="120"/>
    </row>
    <row r="169">
      <c r="B169" s="120"/>
    </row>
    <row r="170">
      <c r="B170" s="120"/>
    </row>
    <row r="171">
      <c r="B171" s="120"/>
    </row>
    <row r="172">
      <c r="B172" s="120"/>
    </row>
    <row r="173">
      <c r="B173" s="120"/>
    </row>
    <row r="174">
      <c r="B174" s="120"/>
    </row>
    <row r="175">
      <c r="B175" s="120"/>
    </row>
    <row r="176">
      <c r="B176" s="120"/>
    </row>
    <row r="177">
      <c r="B177" s="120"/>
    </row>
    <row r="178">
      <c r="B178" s="120"/>
    </row>
    <row r="179">
      <c r="B179" s="120"/>
    </row>
    <row r="180">
      <c r="B180" s="120"/>
    </row>
    <row r="181">
      <c r="B181" s="120"/>
    </row>
    <row r="182">
      <c r="B182" s="120"/>
    </row>
    <row r="183">
      <c r="B183" s="120"/>
    </row>
    <row r="184">
      <c r="B184" s="120"/>
    </row>
    <row r="185">
      <c r="B185" s="120"/>
    </row>
    <row r="186">
      <c r="B186" s="120"/>
    </row>
    <row r="187">
      <c r="B187" s="120"/>
    </row>
    <row r="188">
      <c r="B188" s="120"/>
    </row>
    <row r="189">
      <c r="B189" s="120"/>
    </row>
    <row r="190">
      <c r="B190" s="120"/>
    </row>
    <row r="191">
      <c r="B191" s="120"/>
    </row>
    <row r="192">
      <c r="B192" s="120"/>
    </row>
    <row r="193">
      <c r="B193" s="120"/>
    </row>
    <row r="194">
      <c r="B194" s="120"/>
    </row>
    <row r="195">
      <c r="B195" s="120"/>
    </row>
    <row r="196">
      <c r="B196" s="120"/>
    </row>
    <row r="197">
      <c r="B197" s="120"/>
    </row>
    <row r="198">
      <c r="B198" s="120"/>
    </row>
    <row r="199">
      <c r="B199" s="120"/>
    </row>
    <row r="200">
      <c r="B200" s="120"/>
    </row>
    <row r="201">
      <c r="B201" s="120"/>
    </row>
    <row r="202">
      <c r="B202" s="120"/>
    </row>
    <row r="203">
      <c r="B203" s="120"/>
    </row>
    <row r="204">
      <c r="B204" s="120"/>
    </row>
    <row r="205">
      <c r="B205" s="120"/>
    </row>
    <row r="206">
      <c r="B206" s="120"/>
    </row>
    <row r="207">
      <c r="B207" s="120"/>
    </row>
    <row r="208">
      <c r="B208" s="120"/>
    </row>
    <row r="209">
      <c r="B209" s="120"/>
    </row>
    <row r="210">
      <c r="B210" s="120"/>
    </row>
    <row r="211">
      <c r="B211" s="120"/>
    </row>
    <row r="212">
      <c r="B212" s="120"/>
    </row>
    <row r="213">
      <c r="B213" s="120"/>
    </row>
    <row r="214">
      <c r="B214" s="120"/>
    </row>
    <row r="215">
      <c r="B215" s="120"/>
    </row>
    <row r="216">
      <c r="B216" s="120"/>
    </row>
    <row r="217">
      <c r="B217" s="120"/>
    </row>
    <row r="218">
      <c r="B218" s="120"/>
    </row>
    <row r="219">
      <c r="B219" s="120"/>
    </row>
    <row r="220">
      <c r="B220" s="120"/>
    </row>
    <row r="221">
      <c r="B221" s="120"/>
    </row>
    <row r="222">
      <c r="B222" s="120"/>
    </row>
    <row r="223">
      <c r="B223" s="120"/>
    </row>
    <row r="224">
      <c r="B224" s="120"/>
    </row>
    <row r="225">
      <c r="B225" s="120"/>
    </row>
    <row r="226">
      <c r="B226" s="120"/>
    </row>
    <row r="227">
      <c r="B227" s="120"/>
    </row>
    <row r="228">
      <c r="B228" s="120"/>
    </row>
    <row r="229">
      <c r="B229" s="120"/>
    </row>
    <row r="230">
      <c r="B230" s="120"/>
    </row>
    <row r="231">
      <c r="B231" s="120"/>
    </row>
    <row r="232">
      <c r="B232" s="120"/>
    </row>
    <row r="233">
      <c r="B233" s="120"/>
    </row>
    <row r="234">
      <c r="B234" s="120"/>
    </row>
    <row r="235">
      <c r="B235" s="120"/>
    </row>
    <row r="236">
      <c r="B236" s="120"/>
    </row>
    <row r="237">
      <c r="B237" s="120"/>
    </row>
    <row r="238">
      <c r="B238" s="120"/>
    </row>
    <row r="239">
      <c r="B239" s="120"/>
    </row>
    <row r="240">
      <c r="B240" s="120"/>
    </row>
    <row r="241">
      <c r="B241" s="120"/>
    </row>
    <row r="242">
      <c r="B242" s="120"/>
    </row>
    <row r="243">
      <c r="B243" s="120"/>
    </row>
    <row r="244">
      <c r="B244" s="120"/>
    </row>
    <row r="245">
      <c r="B245" s="120"/>
    </row>
    <row r="246">
      <c r="B246" s="120"/>
    </row>
    <row r="247">
      <c r="B247" s="120"/>
    </row>
    <row r="248">
      <c r="B248" s="120"/>
    </row>
    <row r="249">
      <c r="B249" s="120"/>
    </row>
    <row r="250">
      <c r="B250" s="120"/>
    </row>
    <row r="251">
      <c r="B251" s="120"/>
    </row>
    <row r="252">
      <c r="B252" s="120"/>
    </row>
    <row r="253">
      <c r="B253" s="120"/>
    </row>
    <row r="254">
      <c r="B254" s="120"/>
    </row>
    <row r="255">
      <c r="B255" s="120"/>
    </row>
    <row r="256">
      <c r="B256" s="120"/>
    </row>
    <row r="257">
      <c r="B257" s="120"/>
    </row>
    <row r="258">
      <c r="B258" s="120"/>
    </row>
    <row r="259">
      <c r="B259" s="120"/>
    </row>
    <row r="260">
      <c r="B260" s="120"/>
    </row>
    <row r="261">
      <c r="B261" s="120"/>
    </row>
    <row r="262">
      <c r="B262" s="120"/>
    </row>
    <row r="263">
      <c r="B263" s="120"/>
    </row>
    <row r="264">
      <c r="B264" s="120"/>
    </row>
    <row r="265">
      <c r="B265" s="120"/>
    </row>
    <row r="266">
      <c r="B266" s="120"/>
    </row>
    <row r="267">
      <c r="B267" s="120"/>
    </row>
    <row r="268">
      <c r="B268" s="120"/>
    </row>
    <row r="269">
      <c r="B269" s="120"/>
    </row>
    <row r="270">
      <c r="B270" s="120"/>
    </row>
    <row r="271">
      <c r="B271" s="120"/>
    </row>
    <row r="272">
      <c r="B272" s="120"/>
    </row>
    <row r="273">
      <c r="B273" s="120"/>
    </row>
    <row r="274">
      <c r="B274" s="120"/>
    </row>
    <row r="275">
      <c r="B275" s="120"/>
    </row>
    <row r="276">
      <c r="B276" s="120"/>
    </row>
    <row r="277">
      <c r="B277" s="120"/>
    </row>
    <row r="278">
      <c r="B278" s="120"/>
    </row>
    <row r="279">
      <c r="B279" s="120"/>
    </row>
    <row r="280">
      <c r="B280" s="120"/>
    </row>
    <row r="281">
      <c r="B281" s="120"/>
    </row>
    <row r="282">
      <c r="B282" s="120"/>
    </row>
    <row r="283">
      <c r="B283" s="120"/>
    </row>
    <row r="284">
      <c r="B284" s="120"/>
    </row>
    <row r="285">
      <c r="B285" s="120"/>
    </row>
    <row r="286">
      <c r="B286" s="120"/>
    </row>
    <row r="287">
      <c r="B287" s="120"/>
    </row>
    <row r="288">
      <c r="B288" s="120"/>
    </row>
    <row r="289">
      <c r="B289" s="120"/>
    </row>
    <row r="290">
      <c r="B290" s="120"/>
    </row>
    <row r="291">
      <c r="B291" s="120"/>
    </row>
    <row r="292">
      <c r="B292" s="120"/>
    </row>
    <row r="293">
      <c r="B293" s="120"/>
    </row>
    <row r="294">
      <c r="B294" s="120"/>
    </row>
    <row r="295">
      <c r="B295" s="120"/>
    </row>
    <row r="296">
      <c r="B296" s="120"/>
    </row>
    <row r="297">
      <c r="B297" s="120"/>
    </row>
    <row r="298">
      <c r="B298" s="120"/>
    </row>
    <row r="299">
      <c r="B299" s="120"/>
    </row>
    <row r="300">
      <c r="B300" s="120"/>
    </row>
    <row r="301">
      <c r="B301" s="120"/>
    </row>
    <row r="302">
      <c r="B302" s="120"/>
    </row>
    <row r="303">
      <c r="B303" s="120"/>
    </row>
    <row r="304">
      <c r="B304" s="120"/>
    </row>
    <row r="305">
      <c r="B305" s="120"/>
    </row>
    <row r="306">
      <c r="B306" s="120"/>
    </row>
    <row r="307">
      <c r="B307" s="120"/>
    </row>
    <row r="308">
      <c r="B308" s="120"/>
    </row>
    <row r="309">
      <c r="B309" s="120"/>
    </row>
    <row r="310">
      <c r="B310" s="120"/>
    </row>
    <row r="311">
      <c r="B311" s="120"/>
    </row>
    <row r="312">
      <c r="B312" s="120"/>
    </row>
    <row r="313">
      <c r="B313" s="120"/>
    </row>
    <row r="314">
      <c r="B314" s="120"/>
    </row>
    <row r="315">
      <c r="B315" s="120"/>
    </row>
    <row r="316">
      <c r="B316" s="120"/>
    </row>
    <row r="317">
      <c r="B317" s="120"/>
    </row>
    <row r="318">
      <c r="B318" s="120"/>
    </row>
    <row r="319">
      <c r="B319" s="120"/>
    </row>
    <row r="320">
      <c r="B320" s="120"/>
    </row>
    <row r="321">
      <c r="B321" s="120"/>
    </row>
    <row r="322">
      <c r="B322" s="120"/>
    </row>
    <row r="323">
      <c r="B323" s="120"/>
    </row>
    <row r="324">
      <c r="B324" s="120"/>
    </row>
    <row r="325">
      <c r="B325" s="120"/>
    </row>
    <row r="326">
      <c r="B326" s="120"/>
    </row>
    <row r="327">
      <c r="B327" s="120"/>
    </row>
    <row r="328">
      <c r="B328" s="120"/>
    </row>
    <row r="329">
      <c r="B329" s="120"/>
    </row>
    <row r="330">
      <c r="B330" s="120"/>
    </row>
    <row r="331">
      <c r="B331" s="120"/>
    </row>
    <row r="332">
      <c r="B332" s="120"/>
    </row>
    <row r="333">
      <c r="B333" s="120"/>
    </row>
    <row r="334">
      <c r="B334" s="120"/>
    </row>
    <row r="335">
      <c r="B335" s="120"/>
    </row>
    <row r="336">
      <c r="B336" s="120"/>
    </row>
    <row r="337">
      <c r="B337" s="120"/>
    </row>
    <row r="338">
      <c r="B338" s="120"/>
    </row>
    <row r="339">
      <c r="B339" s="120"/>
    </row>
    <row r="340">
      <c r="B340" s="120"/>
    </row>
    <row r="341">
      <c r="B341" s="120"/>
    </row>
    <row r="342">
      <c r="B342" s="120"/>
    </row>
    <row r="343">
      <c r="B343" s="120"/>
    </row>
    <row r="344">
      <c r="B344" s="120"/>
    </row>
    <row r="345">
      <c r="B345" s="120"/>
    </row>
    <row r="346">
      <c r="B346" s="120"/>
    </row>
    <row r="347">
      <c r="B347" s="120"/>
    </row>
    <row r="348">
      <c r="B348" s="120"/>
    </row>
    <row r="349">
      <c r="B349" s="120"/>
    </row>
    <row r="350">
      <c r="B350" s="120"/>
    </row>
    <row r="351">
      <c r="B351" s="120"/>
    </row>
    <row r="352">
      <c r="B352" s="120"/>
    </row>
    <row r="353">
      <c r="B353" s="120"/>
    </row>
    <row r="354">
      <c r="B354" s="120"/>
    </row>
    <row r="355">
      <c r="B355" s="120"/>
    </row>
    <row r="356">
      <c r="B356" s="120"/>
    </row>
    <row r="357">
      <c r="B357" s="120"/>
    </row>
    <row r="358">
      <c r="B358" s="120"/>
    </row>
    <row r="359">
      <c r="B359" s="120"/>
    </row>
    <row r="360">
      <c r="B360" s="120"/>
    </row>
    <row r="361">
      <c r="B361" s="120"/>
    </row>
    <row r="362">
      <c r="B362" s="120"/>
    </row>
    <row r="363">
      <c r="B363" s="120"/>
    </row>
    <row r="364">
      <c r="B364" s="120"/>
    </row>
    <row r="365">
      <c r="B365" s="120"/>
    </row>
    <row r="366">
      <c r="B366" s="120"/>
    </row>
    <row r="367">
      <c r="B367" s="120"/>
    </row>
    <row r="368">
      <c r="B368" s="120"/>
    </row>
    <row r="369">
      <c r="B369" s="120"/>
    </row>
    <row r="370">
      <c r="B370" s="120"/>
    </row>
    <row r="371">
      <c r="B371" s="120"/>
    </row>
    <row r="372">
      <c r="B372" s="120"/>
    </row>
    <row r="373">
      <c r="B373" s="120"/>
    </row>
    <row r="374">
      <c r="B374" s="120"/>
    </row>
    <row r="375">
      <c r="B375" s="120"/>
    </row>
    <row r="376">
      <c r="B376" s="120"/>
    </row>
    <row r="377">
      <c r="B377" s="120"/>
    </row>
    <row r="378">
      <c r="B378" s="120"/>
    </row>
    <row r="379">
      <c r="B379" s="120"/>
    </row>
    <row r="380">
      <c r="B380" s="120"/>
    </row>
    <row r="381">
      <c r="B381" s="120"/>
    </row>
    <row r="382">
      <c r="B382" s="120"/>
    </row>
    <row r="383">
      <c r="B383" s="120"/>
    </row>
    <row r="384">
      <c r="B384" s="120"/>
    </row>
    <row r="385">
      <c r="B385" s="120"/>
    </row>
    <row r="386">
      <c r="B386" s="120"/>
    </row>
    <row r="387">
      <c r="B387" s="120"/>
    </row>
    <row r="388">
      <c r="B388" s="120"/>
    </row>
    <row r="389">
      <c r="B389" s="120"/>
    </row>
    <row r="390">
      <c r="B390" s="120"/>
    </row>
    <row r="391">
      <c r="B391" s="120"/>
    </row>
    <row r="392">
      <c r="B392" s="120"/>
    </row>
    <row r="393">
      <c r="B393" s="120"/>
    </row>
    <row r="394">
      <c r="B394" s="120"/>
    </row>
    <row r="395">
      <c r="B395" s="120"/>
    </row>
    <row r="396">
      <c r="B396" s="120"/>
    </row>
    <row r="397">
      <c r="B397" s="120"/>
    </row>
    <row r="398">
      <c r="B398" s="120"/>
    </row>
    <row r="399">
      <c r="B399" s="120"/>
    </row>
    <row r="400">
      <c r="B400" s="120"/>
    </row>
    <row r="401">
      <c r="B401" s="120"/>
    </row>
    <row r="402">
      <c r="B402" s="120"/>
    </row>
    <row r="403">
      <c r="B403" s="120"/>
    </row>
    <row r="404">
      <c r="B404" s="120"/>
    </row>
    <row r="405">
      <c r="B405" s="120"/>
    </row>
    <row r="406">
      <c r="B406" s="120"/>
    </row>
    <row r="407">
      <c r="B407" s="120"/>
    </row>
    <row r="408">
      <c r="B408" s="120"/>
    </row>
    <row r="409">
      <c r="B409" s="120"/>
    </row>
    <row r="410">
      <c r="B410" s="120"/>
    </row>
    <row r="411">
      <c r="B411" s="120"/>
    </row>
    <row r="412">
      <c r="B412" s="120"/>
    </row>
    <row r="413">
      <c r="B413" s="120"/>
    </row>
    <row r="414">
      <c r="B414" s="120"/>
    </row>
    <row r="415">
      <c r="B415" s="120"/>
    </row>
    <row r="416">
      <c r="B416" s="120"/>
    </row>
    <row r="417">
      <c r="B417" s="120"/>
    </row>
    <row r="418">
      <c r="B418" s="120"/>
    </row>
    <row r="419">
      <c r="B419" s="120"/>
    </row>
    <row r="420">
      <c r="B420" s="120"/>
    </row>
    <row r="421">
      <c r="B421" s="120"/>
    </row>
    <row r="422">
      <c r="B422" s="120"/>
    </row>
    <row r="423">
      <c r="B423" s="120"/>
    </row>
    <row r="424">
      <c r="B424" s="120"/>
    </row>
    <row r="425">
      <c r="B425" s="120"/>
    </row>
    <row r="426">
      <c r="B426" s="120"/>
    </row>
    <row r="427">
      <c r="B427" s="120"/>
    </row>
    <row r="428">
      <c r="B428" s="120"/>
    </row>
    <row r="429">
      <c r="B429" s="120"/>
    </row>
    <row r="430">
      <c r="B430" s="120"/>
    </row>
    <row r="431">
      <c r="B431" s="120"/>
    </row>
    <row r="432">
      <c r="B432" s="120"/>
    </row>
    <row r="433">
      <c r="B433" s="120"/>
    </row>
    <row r="434">
      <c r="B434" s="120"/>
    </row>
    <row r="435">
      <c r="B435" s="120"/>
    </row>
    <row r="436">
      <c r="B436" s="120"/>
    </row>
    <row r="437">
      <c r="B437" s="120"/>
    </row>
    <row r="438">
      <c r="B438" s="120"/>
    </row>
    <row r="439">
      <c r="B439" s="120"/>
    </row>
    <row r="440">
      <c r="B440" s="120"/>
    </row>
    <row r="441">
      <c r="B441" s="120"/>
    </row>
    <row r="442">
      <c r="B442" s="120"/>
    </row>
    <row r="443">
      <c r="B443" s="120"/>
    </row>
    <row r="444">
      <c r="B444" s="120"/>
    </row>
    <row r="445">
      <c r="B445" s="120"/>
    </row>
    <row r="446">
      <c r="B446" s="120"/>
    </row>
    <row r="447">
      <c r="B447" s="120"/>
    </row>
    <row r="448">
      <c r="B448" s="120"/>
    </row>
    <row r="449">
      <c r="B449" s="120"/>
    </row>
    <row r="450">
      <c r="B450" s="120"/>
    </row>
    <row r="451">
      <c r="B451" s="120"/>
    </row>
    <row r="452">
      <c r="B452" s="120"/>
    </row>
    <row r="453">
      <c r="B453" s="120"/>
    </row>
    <row r="454">
      <c r="B454" s="120"/>
    </row>
    <row r="455">
      <c r="B455" s="120"/>
    </row>
    <row r="456">
      <c r="B456" s="120"/>
    </row>
    <row r="457">
      <c r="B457" s="120"/>
    </row>
    <row r="458">
      <c r="B458" s="120"/>
    </row>
    <row r="459">
      <c r="B459" s="120"/>
    </row>
    <row r="460">
      <c r="B460" s="120"/>
    </row>
    <row r="461">
      <c r="B461" s="120"/>
    </row>
    <row r="462">
      <c r="B462" s="120"/>
    </row>
    <row r="463">
      <c r="B463" s="120"/>
    </row>
    <row r="464">
      <c r="B464" s="120"/>
    </row>
    <row r="465">
      <c r="B465" s="120"/>
    </row>
    <row r="466">
      <c r="B466" s="120"/>
    </row>
    <row r="467">
      <c r="B467" s="120"/>
    </row>
    <row r="468">
      <c r="B468" s="120"/>
    </row>
    <row r="469">
      <c r="B469" s="120"/>
    </row>
    <row r="470">
      <c r="B470" s="120"/>
    </row>
    <row r="471">
      <c r="B471" s="120"/>
    </row>
    <row r="472">
      <c r="B472" s="120"/>
    </row>
    <row r="473">
      <c r="B473" s="120"/>
    </row>
    <row r="474">
      <c r="B474" s="120"/>
    </row>
    <row r="475">
      <c r="B475" s="120"/>
    </row>
    <row r="476">
      <c r="B476" s="120"/>
    </row>
    <row r="477">
      <c r="B477" s="120"/>
    </row>
    <row r="478">
      <c r="B478" s="120"/>
    </row>
    <row r="479">
      <c r="B479" s="120"/>
    </row>
    <row r="480">
      <c r="B480" s="120"/>
    </row>
    <row r="481">
      <c r="B481" s="120"/>
    </row>
    <row r="482">
      <c r="B482" s="120"/>
    </row>
    <row r="483">
      <c r="B483" s="120"/>
    </row>
    <row r="484">
      <c r="B484" s="120"/>
    </row>
    <row r="485">
      <c r="B485" s="120"/>
    </row>
    <row r="486">
      <c r="B486" s="120"/>
    </row>
    <row r="487">
      <c r="B487" s="120"/>
    </row>
    <row r="488">
      <c r="B488" s="120"/>
    </row>
    <row r="489">
      <c r="B489" s="120"/>
    </row>
    <row r="490">
      <c r="B490" s="120"/>
    </row>
    <row r="491">
      <c r="B491" s="120"/>
    </row>
    <row r="492">
      <c r="B492" s="120"/>
    </row>
    <row r="493">
      <c r="B493" s="120"/>
    </row>
    <row r="494">
      <c r="B494" s="120"/>
    </row>
    <row r="495">
      <c r="B495" s="120"/>
    </row>
    <row r="496">
      <c r="B496" s="120"/>
    </row>
    <row r="497">
      <c r="B497" s="120"/>
    </row>
    <row r="498">
      <c r="B498" s="120"/>
    </row>
    <row r="499">
      <c r="B499" s="120"/>
    </row>
    <row r="500">
      <c r="B500" s="120"/>
    </row>
    <row r="501">
      <c r="B501" s="120"/>
    </row>
    <row r="502">
      <c r="B502" s="120"/>
    </row>
    <row r="503">
      <c r="B503" s="120"/>
    </row>
    <row r="504">
      <c r="B504" s="120"/>
    </row>
    <row r="505">
      <c r="B505" s="120"/>
    </row>
    <row r="506">
      <c r="B506" s="120"/>
    </row>
    <row r="507">
      <c r="B507" s="120"/>
    </row>
    <row r="508">
      <c r="B508" s="120"/>
    </row>
    <row r="509">
      <c r="B509" s="120"/>
    </row>
    <row r="510">
      <c r="B510" s="120"/>
    </row>
    <row r="511">
      <c r="B511" s="120"/>
    </row>
    <row r="512">
      <c r="B512" s="120"/>
    </row>
    <row r="513">
      <c r="B513" s="120"/>
    </row>
    <row r="514">
      <c r="B514" s="120"/>
    </row>
    <row r="515">
      <c r="B515" s="120"/>
    </row>
    <row r="516">
      <c r="B516" s="120"/>
    </row>
    <row r="517">
      <c r="B517" s="120"/>
    </row>
    <row r="518">
      <c r="B518" s="120"/>
    </row>
    <row r="519">
      <c r="B519" s="120"/>
    </row>
    <row r="520">
      <c r="B520" s="120"/>
    </row>
    <row r="521">
      <c r="B521" s="120"/>
    </row>
    <row r="522">
      <c r="B522" s="120"/>
    </row>
    <row r="523">
      <c r="B523" s="120"/>
    </row>
    <row r="524">
      <c r="B524" s="120"/>
    </row>
    <row r="525">
      <c r="B525" s="120"/>
    </row>
    <row r="526">
      <c r="B526" s="120"/>
    </row>
    <row r="527">
      <c r="B527" s="120"/>
    </row>
    <row r="528">
      <c r="B528" s="120"/>
    </row>
    <row r="529">
      <c r="B529" s="120"/>
    </row>
    <row r="530">
      <c r="B530" s="120"/>
    </row>
    <row r="531">
      <c r="B531" s="120"/>
    </row>
    <row r="532">
      <c r="B532" s="120"/>
    </row>
    <row r="533">
      <c r="B533" s="120"/>
    </row>
    <row r="534">
      <c r="B534" s="120"/>
    </row>
    <row r="535">
      <c r="B535" s="120"/>
    </row>
    <row r="536">
      <c r="B536" s="120"/>
    </row>
    <row r="537">
      <c r="B537" s="120"/>
    </row>
    <row r="538">
      <c r="B538" s="120"/>
    </row>
    <row r="539">
      <c r="B539" s="120"/>
    </row>
    <row r="540">
      <c r="B540" s="120"/>
    </row>
    <row r="541">
      <c r="B541" s="120"/>
    </row>
    <row r="542">
      <c r="B542" s="120"/>
    </row>
    <row r="543">
      <c r="B543" s="120"/>
    </row>
    <row r="544">
      <c r="B544" s="120"/>
    </row>
    <row r="545">
      <c r="B545" s="120"/>
    </row>
    <row r="546">
      <c r="B546" s="120"/>
    </row>
    <row r="547">
      <c r="B547" s="120"/>
    </row>
    <row r="548">
      <c r="B548" s="120"/>
    </row>
    <row r="549">
      <c r="B549" s="120"/>
    </row>
    <row r="550">
      <c r="B550" s="120"/>
    </row>
    <row r="551">
      <c r="B551" s="120"/>
    </row>
    <row r="552">
      <c r="B552" s="120"/>
    </row>
    <row r="553">
      <c r="B553" s="120"/>
    </row>
    <row r="554">
      <c r="B554" s="120"/>
    </row>
    <row r="555">
      <c r="B555" s="120"/>
    </row>
    <row r="556">
      <c r="B556" s="120"/>
    </row>
    <row r="557">
      <c r="B557" s="120"/>
    </row>
    <row r="558">
      <c r="B558" s="120"/>
    </row>
    <row r="559">
      <c r="B559" s="120"/>
    </row>
    <row r="560">
      <c r="B560" s="120"/>
    </row>
    <row r="561">
      <c r="B561" s="120"/>
    </row>
    <row r="562">
      <c r="B562" s="120"/>
    </row>
    <row r="563">
      <c r="B563" s="120"/>
    </row>
    <row r="564">
      <c r="B564" s="120"/>
    </row>
    <row r="565">
      <c r="B565" s="120"/>
    </row>
    <row r="566">
      <c r="B566" s="120"/>
    </row>
    <row r="567">
      <c r="B567" s="120"/>
    </row>
    <row r="568">
      <c r="B568" s="120"/>
    </row>
    <row r="569">
      <c r="B569" s="120"/>
    </row>
    <row r="570">
      <c r="B570" s="120"/>
    </row>
    <row r="571">
      <c r="B571" s="120"/>
    </row>
    <row r="572">
      <c r="B572" s="120"/>
    </row>
    <row r="573">
      <c r="B573" s="120"/>
    </row>
    <row r="574">
      <c r="B574" s="120"/>
    </row>
    <row r="575">
      <c r="B575" s="120"/>
    </row>
    <row r="576">
      <c r="B576" s="120"/>
    </row>
    <row r="577">
      <c r="B577" s="120"/>
    </row>
    <row r="578">
      <c r="B578" s="120"/>
    </row>
    <row r="579">
      <c r="B579" s="120"/>
    </row>
    <row r="580">
      <c r="B580" s="120"/>
    </row>
    <row r="581">
      <c r="B581" s="120"/>
    </row>
    <row r="582">
      <c r="B582" s="120"/>
    </row>
    <row r="583">
      <c r="B583" s="120"/>
    </row>
    <row r="584">
      <c r="B584" s="120"/>
    </row>
    <row r="585">
      <c r="B585" s="120"/>
    </row>
    <row r="586">
      <c r="B586" s="120"/>
    </row>
    <row r="587">
      <c r="B587" s="120"/>
    </row>
    <row r="588">
      <c r="B588" s="120"/>
    </row>
    <row r="589">
      <c r="B589" s="120"/>
    </row>
    <row r="590">
      <c r="B590" s="120"/>
    </row>
    <row r="591">
      <c r="B591" s="120"/>
    </row>
    <row r="592">
      <c r="B592" s="120"/>
    </row>
    <row r="593">
      <c r="B593" s="120"/>
    </row>
    <row r="594">
      <c r="B594" s="120"/>
    </row>
    <row r="595">
      <c r="B595" s="120"/>
    </row>
    <row r="596">
      <c r="B596" s="120"/>
    </row>
    <row r="597">
      <c r="B597" s="120"/>
    </row>
    <row r="598">
      <c r="B598" s="120"/>
    </row>
    <row r="599">
      <c r="B599" s="120"/>
    </row>
    <row r="600">
      <c r="B600" s="120"/>
    </row>
    <row r="601">
      <c r="B601" s="120"/>
    </row>
    <row r="602">
      <c r="B602" s="120"/>
    </row>
    <row r="603">
      <c r="B603" s="120"/>
    </row>
    <row r="604">
      <c r="B604" s="120"/>
    </row>
    <row r="605">
      <c r="B605" s="120"/>
    </row>
    <row r="606">
      <c r="B606" s="120"/>
    </row>
    <row r="607">
      <c r="B607" s="120"/>
    </row>
    <row r="608">
      <c r="B608" s="120"/>
    </row>
    <row r="609">
      <c r="B609" s="120"/>
    </row>
    <row r="610">
      <c r="B610" s="120"/>
    </row>
    <row r="611">
      <c r="B611" s="120"/>
    </row>
    <row r="612">
      <c r="B612" s="120"/>
    </row>
    <row r="613">
      <c r="B613" s="120"/>
    </row>
    <row r="614">
      <c r="B614" s="120"/>
    </row>
    <row r="615">
      <c r="B615" s="120"/>
    </row>
    <row r="616">
      <c r="B616" s="120"/>
    </row>
    <row r="617">
      <c r="B617" s="120"/>
    </row>
    <row r="618">
      <c r="B618" s="120"/>
    </row>
    <row r="619">
      <c r="B619" s="120"/>
    </row>
    <row r="620">
      <c r="B620" s="120"/>
    </row>
    <row r="621">
      <c r="B621" s="120"/>
    </row>
    <row r="622">
      <c r="B622" s="120"/>
    </row>
    <row r="623">
      <c r="B623" s="120"/>
    </row>
    <row r="624">
      <c r="B624" s="120"/>
    </row>
    <row r="625">
      <c r="B625" s="120"/>
    </row>
    <row r="626">
      <c r="B626" s="120"/>
    </row>
    <row r="627">
      <c r="B627" s="120"/>
    </row>
    <row r="628">
      <c r="B628" s="120"/>
    </row>
    <row r="629">
      <c r="B629" s="120"/>
    </row>
    <row r="630">
      <c r="B630" s="120"/>
    </row>
    <row r="631">
      <c r="B631" s="120"/>
    </row>
    <row r="632">
      <c r="B632" s="120"/>
    </row>
    <row r="633">
      <c r="B633" s="120"/>
    </row>
    <row r="634">
      <c r="B634" s="120"/>
    </row>
    <row r="635">
      <c r="B635" s="120"/>
    </row>
    <row r="636">
      <c r="B636" s="120"/>
    </row>
    <row r="637">
      <c r="B637" s="120"/>
    </row>
    <row r="638">
      <c r="B638" s="120"/>
    </row>
    <row r="639">
      <c r="B639" s="120"/>
    </row>
    <row r="640">
      <c r="B640" s="120"/>
    </row>
    <row r="641">
      <c r="B641" s="120"/>
    </row>
    <row r="642">
      <c r="B642" s="120"/>
    </row>
    <row r="643">
      <c r="B643" s="120"/>
    </row>
    <row r="644">
      <c r="B644" s="120"/>
    </row>
    <row r="645">
      <c r="B645" s="120"/>
    </row>
    <row r="646">
      <c r="B646" s="120"/>
    </row>
    <row r="647">
      <c r="B647" s="120"/>
    </row>
    <row r="648">
      <c r="B648" s="120"/>
    </row>
    <row r="649">
      <c r="B649" s="120"/>
    </row>
    <row r="650">
      <c r="B650" s="120"/>
    </row>
    <row r="651">
      <c r="B651" s="120"/>
    </row>
    <row r="652">
      <c r="B652" s="120"/>
    </row>
    <row r="653">
      <c r="B653" s="120"/>
    </row>
    <row r="654">
      <c r="B654" s="120"/>
    </row>
    <row r="655">
      <c r="B655" s="120"/>
    </row>
    <row r="656">
      <c r="B656" s="120"/>
    </row>
    <row r="657">
      <c r="B657" s="120"/>
    </row>
    <row r="658">
      <c r="B658" s="120"/>
    </row>
    <row r="659">
      <c r="B659" s="120"/>
    </row>
    <row r="660">
      <c r="B660" s="120"/>
    </row>
    <row r="661">
      <c r="B661" s="120"/>
    </row>
    <row r="662">
      <c r="B662" s="120"/>
    </row>
    <row r="663">
      <c r="B663" s="120"/>
    </row>
    <row r="664">
      <c r="B664" s="120"/>
    </row>
    <row r="665">
      <c r="B665" s="120"/>
    </row>
    <row r="666">
      <c r="B666" s="120"/>
    </row>
    <row r="667">
      <c r="B667" s="120"/>
    </row>
    <row r="668">
      <c r="B668" s="120"/>
    </row>
    <row r="669">
      <c r="B669" s="120"/>
    </row>
    <row r="670">
      <c r="B670" s="120"/>
    </row>
    <row r="671">
      <c r="B671" s="120"/>
    </row>
    <row r="672">
      <c r="B672" s="120"/>
    </row>
    <row r="673">
      <c r="B673" s="120"/>
    </row>
    <row r="674">
      <c r="B674" s="120"/>
    </row>
    <row r="675">
      <c r="B675" s="120"/>
    </row>
    <row r="676">
      <c r="B676" s="120"/>
    </row>
    <row r="677">
      <c r="B677" s="120"/>
    </row>
    <row r="678">
      <c r="B678" s="120"/>
    </row>
    <row r="679">
      <c r="B679" s="120"/>
    </row>
    <row r="680">
      <c r="B680" s="120"/>
    </row>
    <row r="681">
      <c r="B681" s="120"/>
    </row>
    <row r="682">
      <c r="B682" s="120"/>
    </row>
    <row r="683">
      <c r="B683" s="120"/>
    </row>
    <row r="684">
      <c r="B684" s="120"/>
    </row>
    <row r="685">
      <c r="B685" s="120"/>
    </row>
    <row r="686">
      <c r="B686" s="120"/>
    </row>
    <row r="687">
      <c r="B687" s="120"/>
    </row>
    <row r="688">
      <c r="B688" s="120"/>
    </row>
    <row r="689">
      <c r="B689" s="120"/>
    </row>
    <row r="690">
      <c r="B690" s="120"/>
    </row>
    <row r="691">
      <c r="B691" s="120"/>
    </row>
    <row r="692">
      <c r="B692" s="120"/>
    </row>
    <row r="693">
      <c r="B693" s="120"/>
    </row>
    <row r="694">
      <c r="B694" s="120"/>
    </row>
    <row r="695">
      <c r="B695" s="120"/>
    </row>
    <row r="696">
      <c r="B696" s="120"/>
    </row>
    <row r="697">
      <c r="B697" s="120"/>
    </row>
    <row r="698">
      <c r="B698" s="120"/>
    </row>
    <row r="699">
      <c r="B699" s="120"/>
    </row>
    <row r="700">
      <c r="B700" s="120"/>
    </row>
    <row r="701">
      <c r="B701" s="120"/>
    </row>
    <row r="702">
      <c r="B702" s="120"/>
    </row>
    <row r="703">
      <c r="B703" s="120"/>
    </row>
    <row r="704">
      <c r="B704" s="120"/>
    </row>
    <row r="705">
      <c r="B705" s="120"/>
    </row>
    <row r="706">
      <c r="B706" s="120"/>
    </row>
    <row r="707">
      <c r="B707" s="120"/>
    </row>
    <row r="708">
      <c r="B708" s="120"/>
    </row>
    <row r="709">
      <c r="B709" s="120"/>
    </row>
    <row r="710">
      <c r="B710" s="120"/>
    </row>
    <row r="711">
      <c r="B711" s="120"/>
    </row>
    <row r="712">
      <c r="B712" s="120"/>
    </row>
    <row r="713">
      <c r="B713" s="120"/>
    </row>
    <row r="714">
      <c r="B714" s="120"/>
    </row>
    <row r="715">
      <c r="B715" s="120"/>
    </row>
    <row r="716">
      <c r="B716" s="120"/>
    </row>
    <row r="717">
      <c r="B717" s="120"/>
    </row>
    <row r="718">
      <c r="B718" s="120"/>
    </row>
    <row r="719">
      <c r="B719" s="120"/>
    </row>
    <row r="720">
      <c r="B720" s="120"/>
    </row>
    <row r="721">
      <c r="B721" s="120"/>
    </row>
    <row r="722">
      <c r="B722" s="120"/>
    </row>
    <row r="723">
      <c r="B723" s="120"/>
    </row>
    <row r="724">
      <c r="B724" s="120"/>
    </row>
    <row r="725">
      <c r="B725" s="120"/>
    </row>
    <row r="726">
      <c r="B726" s="120"/>
    </row>
    <row r="727">
      <c r="B727" s="120"/>
    </row>
    <row r="728">
      <c r="B728" s="120"/>
    </row>
    <row r="729">
      <c r="B729" s="120"/>
    </row>
    <row r="730">
      <c r="B730" s="120"/>
    </row>
    <row r="731">
      <c r="B731" s="120"/>
    </row>
    <row r="732">
      <c r="B732" s="120"/>
    </row>
    <row r="733">
      <c r="B733" s="120"/>
    </row>
    <row r="734">
      <c r="B734" s="120"/>
    </row>
    <row r="735">
      <c r="B735" s="120"/>
    </row>
    <row r="736">
      <c r="B736" s="120"/>
    </row>
    <row r="737">
      <c r="B737" s="120"/>
    </row>
    <row r="738">
      <c r="B738" s="120"/>
    </row>
    <row r="739">
      <c r="B739" s="120"/>
    </row>
    <row r="740">
      <c r="B740" s="120"/>
    </row>
    <row r="741">
      <c r="B741" s="120"/>
    </row>
    <row r="742">
      <c r="B742" s="120"/>
    </row>
    <row r="743">
      <c r="B743" s="120"/>
    </row>
    <row r="744">
      <c r="B744" s="120"/>
    </row>
    <row r="745">
      <c r="B745" s="120"/>
    </row>
    <row r="746">
      <c r="B746" s="120"/>
    </row>
    <row r="747">
      <c r="B747" s="120"/>
    </row>
    <row r="748">
      <c r="B748" s="120"/>
    </row>
    <row r="749">
      <c r="B749" s="120"/>
    </row>
    <row r="750">
      <c r="B750" s="120"/>
    </row>
    <row r="751">
      <c r="B751" s="120"/>
    </row>
    <row r="752">
      <c r="B752" s="120"/>
    </row>
    <row r="753">
      <c r="B753" s="120"/>
    </row>
    <row r="754">
      <c r="B754" s="120"/>
    </row>
    <row r="755">
      <c r="B755" s="120"/>
    </row>
    <row r="756">
      <c r="B756" s="120"/>
    </row>
    <row r="757">
      <c r="B757" s="120"/>
    </row>
    <row r="758">
      <c r="B758" s="120"/>
    </row>
    <row r="759">
      <c r="B759" s="120"/>
    </row>
    <row r="760">
      <c r="B760" s="120"/>
    </row>
    <row r="761">
      <c r="B761" s="120"/>
    </row>
    <row r="762">
      <c r="B762" s="120"/>
    </row>
    <row r="763">
      <c r="B763" s="120"/>
    </row>
    <row r="764">
      <c r="B764" s="120"/>
    </row>
    <row r="765">
      <c r="B765" s="120"/>
    </row>
    <row r="766">
      <c r="B766" s="120"/>
    </row>
    <row r="767">
      <c r="B767" s="120"/>
    </row>
    <row r="768">
      <c r="B768" s="120"/>
    </row>
    <row r="769">
      <c r="B769" s="120"/>
    </row>
    <row r="770">
      <c r="B770" s="120"/>
    </row>
    <row r="771">
      <c r="B771" s="120"/>
    </row>
    <row r="772">
      <c r="B772" s="120"/>
    </row>
    <row r="773">
      <c r="B773" s="120"/>
    </row>
    <row r="774">
      <c r="B774" s="120"/>
    </row>
    <row r="775">
      <c r="B775" s="120"/>
    </row>
    <row r="776">
      <c r="B776" s="120"/>
    </row>
    <row r="777">
      <c r="B777" s="120"/>
    </row>
    <row r="778">
      <c r="B778" s="120"/>
    </row>
    <row r="779">
      <c r="B779" s="120"/>
    </row>
    <row r="780">
      <c r="B780" s="120"/>
    </row>
    <row r="781">
      <c r="B781" s="120"/>
    </row>
    <row r="782">
      <c r="B782" s="120"/>
    </row>
    <row r="783">
      <c r="B783" s="120"/>
    </row>
    <row r="784">
      <c r="B784" s="120"/>
    </row>
    <row r="785">
      <c r="B785" s="120"/>
    </row>
    <row r="786">
      <c r="B786" s="120"/>
    </row>
    <row r="787">
      <c r="B787" s="120"/>
    </row>
    <row r="788">
      <c r="B788" s="120"/>
    </row>
    <row r="789">
      <c r="B789" s="120"/>
    </row>
    <row r="790">
      <c r="B790" s="120"/>
    </row>
    <row r="791">
      <c r="B791" s="120"/>
    </row>
    <row r="792">
      <c r="B792" s="120"/>
    </row>
    <row r="793">
      <c r="B793" s="120"/>
    </row>
    <row r="794">
      <c r="B794" s="120"/>
    </row>
    <row r="795">
      <c r="B795" s="120"/>
    </row>
    <row r="796">
      <c r="B796" s="120"/>
    </row>
    <row r="797">
      <c r="B797" s="120"/>
    </row>
    <row r="798">
      <c r="B798" s="120"/>
    </row>
    <row r="799">
      <c r="B799" s="120"/>
    </row>
    <row r="800">
      <c r="B800" s="120"/>
    </row>
    <row r="801">
      <c r="B801" s="120"/>
    </row>
    <row r="802">
      <c r="B802" s="120"/>
    </row>
    <row r="803">
      <c r="B803" s="120"/>
    </row>
    <row r="804">
      <c r="B804" s="120"/>
    </row>
    <row r="805">
      <c r="B805" s="120"/>
    </row>
    <row r="806">
      <c r="B806" s="120"/>
    </row>
    <row r="807">
      <c r="B807" s="120"/>
    </row>
    <row r="808">
      <c r="B808" s="120"/>
    </row>
    <row r="809">
      <c r="B809" s="120"/>
    </row>
    <row r="810">
      <c r="B810" s="120"/>
    </row>
    <row r="811">
      <c r="B811" s="120"/>
    </row>
    <row r="812">
      <c r="B812" s="120"/>
    </row>
    <row r="813">
      <c r="B813" s="120"/>
    </row>
    <row r="814">
      <c r="B814" s="120"/>
    </row>
    <row r="815">
      <c r="B815" s="120"/>
    </row>
    <row r="816">
      <c r="B816" s="120"/>
    </row>
    <row r="817">
      <c r="B817" s="120"/>
    </row>
    <row r="818">
      <c r="B818" s="120"/>
    </row>
    <row r="819">
      <c r="B819" s="120"/>
    </row>
    <row r="820">
      <c r="B820" s="120"/>
    </row>
    <row r="821">
      <c r="B821" s="120"/>
    </row>
    <row r="822">
      <c r="B822" s="120"/>
    </row>
    <row r="823">
      <c r="B823" s="120"/>
    </row>
    <row r="824">
      <c r="B824" s="120"/>
    </row>
    <row r="825">
      <c r="B825" s="120"/>
    </row>
    <row r="826">
      <c r="B826" s="120"/>
    </row>
    <row r="827">
      <c r="B827" s="120"/>
    </row>
    <row r="828">
      <c r="B828" s="120"/>
    </row>
    <row r="829">
      <c r="B829" s="120"/>
    </row>
    <row r="830">
      <c r="B830" s="120"/>
    </row>
    <row r="831">
      <c r="B831" s="120"/>
    </row>
    <row r="832">
      <c r="B832" s="120"/>
    </row>
    <row r="833">
      <c r="B833" s="120"/>
    </row>
    <row r="834">
      <c r="B834" s="120"/>
    </row>
    <row r="835">
      <c r="B835" s="120"/>
    </row>
    <row r="836">
      <c r="B836" s="120"/>
    </row>
    <row r="837">
      <c r="B837" s="120"/>
    </row>
    <row r="838">
      <c r="B838" s="120"/>
    </row>
    <row r="839">
      <c r="B839" s="120"/>
    </row>
    <row r="840">
      <c r="B840" s="120"/>
    </row>
    <row r="841">
      <c r="B841" s="120"/>
    </row>
    <row r="842">
      <c r="B842" s="120"/>
    </row>
    <row r="843">
      <c r="B843" s="120"/>
    </row>
    <row r="844">
      <c r="B844" s="120"/>
    </row>
    <row r="845">
      <c r="B845" s="120"/>
    </row>
    <row r="846">
      <c r="B846" s="120"/>
    </row>
    <row r="847">
      <c r="B847" s="120"/>
    </row>
    <row r="848">
      <c r="B848" s="120"/>
    </row>
    <row r="849">
      <c r="B849" s="120"/>
    </row>
    <row r="850">
      <c r="B850" s="120"/>
    </row>
    <row r="851">
      <c r="B851" s="120"/>
    </row>
    <row r="852">
      <c r="B852" s="120"/>
    </row>
    <row r="853">
      <c r="B853" s="120"/>
    </row>
    <row r="854">
      <c r="B854" s="120"/>
    </row>
    <row r="855">
      <c r="B855" s="120"/>
    </row>
    <row r="856">
      <c r="B856" s="120"/>
    </row>
    <row r="857">
      <c r="B857" s="120"/>
    </row>
    <row r="858">
      <c r="B858" s="120"/>
    </row>
    <row r="859">
      <c r="B859" s="120"/>
    </row>
    <row r="860">
      <c r="B860" s="120"/>
    </row>
    <row r="861">
      <c r="B861" s="120"/>
    </row>
    <row r="862">
      <c r="B862" s="120"/>
    </row>
    <row r="863">
      <c r="B863" s="120"/>
    </row>
    <row r="864">
      <c r="B864" s="120"/>
    </row>
    <row r="865">
      <c r="B865" s="120"/>
    </row>
    <row r="866">
      <c r="B866" s="120"/>
    </row>
    <row r="867">
      <c r="B867" s="120"/>
    </row>
    <row r="868">
      <c r="B868" s="120"/>
    </row>
    <row r="869">
      <c r="B869" s="120"/>
    </row>
    <row r="870">
      <c r="B870" s="120"/>
    </row>
    <row r="871">
      <c r="B871" s="120"/>
    </row>
    <row r="872">
      <c r="B872" s="120"/>
    </row>
    <row r="873">
      <c r="B873" s="120"/>
    </row>
    <row r="874">
      <c r="B874" s="120"/>
    </row>
    <row r="875">
      <c r="B875" s="120"/>
    </row>
    <row r="876">
      <c r="B876" s="120"/>
    </row>
    <row r="877">
      <c r="B877" s="120"/>
    </row>
    <row r="878">
      <c r="B878" s="120"/>
    </row>
    <row r="879">
      <c r="B879" s="120"/>
    </row>
    <row r="880">
      <c r="B880" s="120"/>
    </row>
    <row r="881">
      <c r="B881" s="120"/>
    </row>
    <row r="882">
      <c r="B882" s="120"/>
    </row>
    <row r="883">
      <c r="B883" s="120"/>
    </row>
    <row r="884">
      <c r="B884" s="120"/>
    </row>
    <row r="885">
      <c r="B885" s="120"/>
    </row>
    <row r="886">
      <c r="B886" s="120"/>
    </row>
    <row r="887">
      <c r="B887" s="120"/>
    </row>
    <row r="888">
      <c r="B888" s="120"/>
    </row>
    <row r="889">
      <c r="B889" s="120"/>
    </row>
    <row r="890">
      <c r="B890" s="120"/>
    </row>
    <row r="891">
      <c r="B891" s="120"/>
    </row>
    <row r="892">
      <c r="B892" s="120"/>
    </row>
    <row r="893">
      <c r="B893" s="120"/>
    </row>
    <row r="894">
      <c r="B894" s="120"/>
    </row>
    <row r="895">
      <c r="B895" s="120"/>
    </row>
    <row r="896">
      <c r="B896" s="120"/>
    </row>
    <row r="897">
      <c r="B897" s="120"/>
    </row>
    <row r="898">
      <c r="B898" s="120"/>
    </row>
    <row r="899">
      <c r="B899" s="120"/>
    </row>
    <row r="900">
      <c r="B900" s="120"/>
    </row>
    <row r="901">
      <c r="B901" s="120"/>
    </row>
    <row r="902">
      <c r="B902" s="120"/>
    </row>
    <row r="903">
      <c r="B903" s="120"/>
    </row>
    <row r="904">
      <c r="B904" s="120"/>
    </row>
    <row r="905">
      <c r="B905" s="120"/>
    </row>
    <row r="906">
      <c r="B906" s="120"/>
    </row>
    <row r="907">
      <c r="B907" s="120"/>
    </row>
    <row r="908">
      <c r="B908" s="120"/>
    </row>
    <row r="909">
      <c r="B909" s="120"/>
    </row>
    <row r="910">
      <c r="B910" s="120"/>
    </row>
    <row r="911">
      <c r="B911" s="120"/>
    </row>
    <row r="912">
      <c r="B912" s="120"/>
    </row>
    <row r="913">
      <c r="B913" s="120"/>
    </row>
    <row r="914">
      <c r="B914" s="120"/>
    </row>
    <row r="915">
      <c r="B915" s="120"/>
    </row>
    <row r="916">
      <c r="B916" s="120"/>
    </row>
    <row r="917">
      <c r="B917" s="120"/>
    </row>
    <row r="918">
      <c r="B918" s="120"/>
    </row>
    <row r="919">
      <c r="B919" s="120"/>
    </row>
    <row r="920">
      <c r="B920" s="120"/>
    </row>
    <row r="921">
      <c r="B921" s="120"/>
    </row>
    <row r="922">
      <c r="B922" s="120"/>
    </row>
    <row r="923">
      <c r="B923" s="120"/>
    </row>
    <row r="924">
      <c r="B924" s="120"/>
    </row>
    <row r="925">
      <c r="B925" s="120"/>
    </row>
    <row r="926">
      <c r="B926" s="120"/>
    </row>
    <row r="927">
      <c r="B927" s="120"/>
    </row>
    <row r="928">
      <c r="B928" s="120"/>
    </row>
    <row r="929">
      <c r="B929" s="120"/>
    </row>
    <row r="930">
      <c r="B930" s="120"/>
    </row>
    <row r="931">
      <c r="B931" s="120"/>
    </row>
    <row r="932">
      <c r="B932" s="120"/>
    </row>
    <row r="933">
      <c r="B933" s="120"/>
    </row>
    <row r="934">
      <c r="B934" s="120"/>
    </row>
    <row r="935">
      <c r="B935" s="120"/>
    </row>
    <row r="936">
      <c r="B936" s="120"/>
    </row>
    <row r="937">
      <c r="B937" s="120"/>
    </row>
    <row r="938">
      <c r="B938" s="120"/>
    </row>
    <row r="939">
      <c r="B939" s="120"/>
    </row>
    <row r="940">
      <c r="B940" s="120"/>
    </row>
    <row r="941">
      <c r="B941" s="120"/>
    </row>
    <row r="942">
      <c r="B942" s="120"/>
    </row>
    <row r="943">
      <c r="B943" s="120"/>
    </row>
    <row r="944">
      <c r="B944" s="120"/>
    </row>
    <row r="945">
      <c r="B945" s="120"/>
    </row>
    <row r="946">
      <c r="B946" s="120"/>
    </row>
    <row r="947">
      <c r="B947" s="120"/>
    </row>
    <row r="948">
      <c r="B948" s="120"/>
    </row>
    <row r="949">
      <c r="B949" s="120"/>
    </row>
    <row r="950">
      <c r="B950" s="120"/>
    </row>
    <row r="951">
      <c r="B951" s="120"/>
    </row>
    <row r="952">
      <c r="B952" s="120"/>
    </row>
    <row r="953">
      <c r="B953" s="120"/>
    </row>
    <row r="954">
      <c r="B954" s="120"/>
    </row>
    <row r="955">
      <c r="B955" s="120"/>
    </row>
    <row r="956">
      <c r="B956" s="120"/>
    </row>
    <row r="957">
      <c r="B957" s="120"/>
    </row>
    <row r="958">
      <c r="B958" s="120"/>
    </row>
    <row r="959">
      <c r="B959" s="120"/>
    </row>
    <row r="960">
      <c r="B960" s="120"/>
    </row>
    <row r="961">
      <c r="B961" s="120"/>
    </row>
    <row r="962">
      <c r="B962" s="120"/>
    </row>
    <row r="963">
      <c r="B963" s="120"/>
    </row>
    <row r="964">
      <c r="B964" s="120"/>
    </row>
    <row r="965">
      <c r="B965" s="120"/>
    </row>
    <row r="966">
      <c r="B966" s="120"/>
    </row>
    <row r="967">
      <c r="B967" s="120"/>
    </row>
    <row r="968">
      <c r="B968" s="120"/>
    </row>
    <row r="969">
      <c r="B969" s="120"/>
    </row>
    <row r="970">
      <c r="B970" s="120"/>
    </row>
    <row r="971">
      <c r="B971" s="120"/>
    </row>
    <row r="972">
      <c r="B972" s="120"/>
    </row>
    <row r="973">
      <c r="B973" s="120"/>
    </row>
    <row r="974">
      <c r="B974" s="120"/>
    </row>
    <row r="975">
      <c r="B975" s="120"/>
    </row>
    <row r="976">
      <c r="B976" s="120"/>
    </row>
    <row r="977">
      <c r="B977" s="120"/>
    </row>
    <row r="978">
      <c r="B978" s="120"/>
    </row>
    <row r="979">
      <c r="B979" s="120"/>
    </row>
    <row r="980">
      <c r="B980" s="120"/>
    </row>
    <row r="981">
      <c r="B981" s="120"/>
    </row>
    <row r="982">
      <c r="B982" s="120"/>
    </row>
    <row r="983">
      <c r="B983" s="120"/>
    </row>
    <row r="984">
      <c r="B984" s="120"/>
    </row>
    <row r="985">
      <c r="B985" s="120"/>
    </row>
    <row r="986">
      <c r="B986" s="120"/>
    </row>
    <row r="987">
      <c r="B987" s="120"/>
    </row>
    <row r="988">
      <c r="B988" s="120"/>
    </row>
    <row r="989">
      <c r="B989" s="120"/>
    </row>
    <row r="990">
      <c r="B990" s="120"/>
    </row>
    <row r="991">
      <c r="B991" s="120"/>
    </row>
    <row r="992">
      <c r="B992" s="120"/>
    </row>
    <row r="993">
      <c r="B993" s="120"/>
    </row>
    <row r="994">
      <c r="B994" s="120"/>
    </row>
    <row r="995">
      <c r="B995" s="120"/>
    </row>
    <row r="996">
      <c r="B996" s="120"/>
    </row>
    <row r="997">
      <c r="B997" s="120"/>
    </row>
    <row r="998">
      <c r="B998" s="120"/>
    </row>
    <row r="999">
      <c r="B999" s="120"/>
    </row>
    <row r="1000">
      <c r="B1000" s="1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0"/>
    <col customWidth="1" min="2" max="2" width="15.88"/>
    <col customWidth="1" min="3" max="3" width="17.0"/>
    <col customWidth="1" min="4" max="4" width="13.63"/>
    <col customWidth="1" min="5" max="5" width="14.25"/>
    <col customWidth="1" min="6" max="7" width="11.88"/>
    <col customWidth="1" min="8" max="8" width="8.88"/>
    <col customWidth="1" min="9" max="9" width="11.88"/>
    <col customWidth="1" min="10" max="10" width="7.63"/>
    <col customWidth="1" min="11" max="11" width="69.75"/>
    <col customWidth="1" min="12" max="12" width="31.63"/>
  </cols>
  <sheetData>
    <row r="1">
      <c r="A1" s="2" t="s">
        <v>12294</v>
      </c>
      <c r="B1" s="120" t="s">
        <v>914</v>
      </c>
      <c r="C1" s="120" t="s">
        <v>913</v>
      </c>
      <c r="D1" s="120" t="s">
        <v>12261</v>
      </c>
      <c r="E1" s="120" t="s">
        <v>10508</v>
      </c>
      <c r="F1" s="120" t="s">
        <v>10509</v>
      </c>
      <c r="G1" s="120" t="s">
        <v>12262</v>
      </c>
      <c r="H1" s="120" t="s">
        <v>12263</v>
      </c>
      <c r="I1" s="120" t="s">
        <v>907</v>
      </c>
      <c r="J1" s="120" t="s">
        <v>80</v>
      </c>
      <c r="K1" s="1" t="s">
        <v>6</v>
      </c>
    </row>
    <row r="2">
      <c r="A2" s="2">
        <v>1.0</v>
      </c>
      <c r="B2" s="38" t="s">
        <v>3902</v>
      </c>
      <c r="C2" s="38" t="s">
        <v>3903</v>
      </c>
      <c r="D2" s="2">
        <v>1.0</v>
      </c>
      <c r="E2" s="2">
        <v>474.0</v>
      </c>
      <c r="F2" s="2">
        <v>6.5</v>
      </c>
      <c r="H2" s="2">
        <v>3.0</v>
      </c>
      <c r="J2" s="2">
        <v>390.0</v>
      </c>
    </row>
    <row r="3">
      <c r="A3" s="2">
        <v>2.0</v>
      </c>
      <c r="B3" s="38" t="s">
        <v>12264</v>
      </c>
      <c r="C3" s="38" t="s">
        <v>3909</v>
      </c>
      <c r="D3" s="2">
        <v>2.0</v>
      </c>
      <c r="E3" s="2">
        <v>480.0</v>
      </c>
      <c r="H3" s="2">
        <v>4.0</v>
      </c>
      <c r="J3" s="2">
        <v>391.0</v>
      </c>
      <c r="K3" s="2" t="s">
        <v>12265</v>
      </c>
    </row>
    <row r="4">
      <c r="A4" s="2">
        <v>3.0</v>
      </c>
      <c r="B4" s="38" t="s">
        <v>12266</v>
      </c>
      <c r="C4" s="38" t="s">
        <v>3916</v>
      </c>
      <c r="D4" s="2">
        <v>3.0</v>
      </c>
      <c r="E4" s="2">
        <v>441.0</v>
      </c>
      <c r="H4" s="2">
        <v>5.0</v>
      </c>
      <c r="J4" s="2">
        <v>392.0</v>
      </c>
    </row>
    <row r="5">
      <c r="A5" s="2">
        <v>4.0</v>
      </c>
      <c r="B5" s="38" t="s">
        <v>12266</v>
      </c>
      <c r="C5" s="38" t="s">
        <v>3916</v>
      </c>
      <c r="D5" s="2">
        <v>3.0</v>
      </c>
      <c r="E5" s="2">
        <v>514.0</v>
      </c>
      <c r="H5" s="2">
        <v>6.0</v>
      </c>
      <c r="J5" s="2">
        <v>392.0</v>
      </c>
    </row>
    <row r="6">
      <c r="A6" s="2">
        <v>5.0</v>
      </c>
      <c r="B6" s="38" t="s">
        <v>12266</v>
      </c>
      <c r="C6" s="38" t="s">
        <v>3916</v>
      </c>
      <c r="D6" s="2">
        <v>3.0</v>
      </c>
      <c r="E6" s="2">
        <v>339.0</v>
      </c>
      <c r="H6" s="2">
        <v>7.0</v>
      </c>
      <c r="J6" s="2">
        <v>392.0</v>
      </c>
    </row>
    <row r="7">
      <c r="A7" s="2">
        <v>6.0</v>
      </c>
      <c r="B7" s="2" t="s">
        <v>3930</v>
      </c>
      <c r="C7" s="2" t="s">
        <v>3931</v>
      </c>
      <c r="D7" s="2">
        <v>5.0</v>
      </c>
      <c r="E7" s="2">
        <v>515.0</v>
      </c>
      <c r="H7" s="2">
        <v>8.0</v>
      </c>
      <c r="J7" s="2">
        <v>393.0</v>
      </c>
    </row>
    <row r="8">
      <c r="A8" s="2">
        <v>7.0</v>
      </c>
      <c r="B8" s="2" t="s">
        <v>3930</v>
      </c>
      <c r="C8" s="2" t="s">
        <v>3931</v>
      </c>
      <c r="D8" s="2">
        <v>5.0</v>
      </c>
      <c r="E8" s="2">
        <v>445.0</v>
      </c>
      <c r="H8" s="2">
        <v>9.0</v>
      </c>
      <c r="J8" s="2">
        <v>393.0</v>
      </c>
    </row>
    <row r="9">
      <c r="A9" s="2">
        <v>8.0</v>
      </c>
      <c r="B9" s="2" t="s">
        <v>3930</v>
      </c>
      <c r="C9" s="2" t="s">
        <v>3931</v>
      </c>
      <c r="D9" s="2">
        <v>5.0</v>
      </c>
      <c r="E9" s="2">
        <v>332.0</v>
      </c>
      <c r="H9" s="2">
        <v>10.0</v>
      </c>
      <c r="J9" s="2">
        <v>393.0</v>
      </c>
    </row>
    <row r="10">
      <c r="A10" s="2">
        <v>9.0</v>
      </c>
      <c r="B10" s="2" t="s">
        <v>3930</v>
      </c>
      <c r="C10" s="2" t="s">
        <v>3931</v>
      </c>
      <c r="D10" s="2">
        <v>5.0</v>
      </c>
      <c r="E10" s="2">
        <v>511.0</v>
      </c>
      <c r="H10" s="2">
        <v>11.0</v>
      </c>
      <c r="J10" s="2">
        <v>393.0</v>
      </c>
    </row>
    <row r="11">
      <c r="A11" s="2">
        <v>10.0</v>
      </c>
      <c r="B11" s="2" t="s">
        <v>3949</v>
      </c>
      <c r="C11" s="2" t="s">
        <v>3950</v>
      </c>
      <c r="D11" s="2">
        <v>3.0</v>
      </c>
      <c r="E11" s="2">
        <v>544.0</v>
      </c>
      <c r="H11" s="2">
        <v>12.0</v>
      </c>
      <c r="J11" s="2">
        <v>394.0</v>
      </c>
    </row>
    <row r="12">
      <c r="A12" s="2">
        <v>11.0</v>
      </c>
      <c r="B12" s="2" t="s">
        <v>3949</v>
      </c>
      <c r="C12" s="2" t="s">
        <v>3950</v>
      </c>
      <c r="D12" s="2">
        <v>3.0</v>
      </c>
      <c r="E12" s="2">
        <v>436.0</v>
      </c>
      <c r="H12" s="2">
        <v>13.0</v>
      </c>
      <c r="J12" s="2">
        <v>394.0</v>
      </c>
    </row>
    <row r="13">
      <c r="A13" s="2">
        <v>12.0</v>
      </c>
      <c r="B13" s="2" t="s">
        <v>3949</v>
      </c>
      <c r="C13" s="2" t="s">
        <v>3950</v>
      </c>
      <c r="D13" s="2">
        <v>3.0</v>
      </c>
      <c r="E13" s="2">
        <v>344.0</v>
      </c>
      <c r="H13" s="2">
        <v>14.0</v>
      </c>
      <c r="J13" s="2">
        <v>394.0</v>
      </c>
    </row>
    <row r="14">
      <c r="A14" s="2">
        <v>13.0</v>
      </c>
      <c r="B14" s="180" t="s">
        <v>3975</v>
      </c>
      <c r="C14" s="2" t="s">
        <v>12267</v>
      </c>
      <c r="D14" s="2">
        <v>3.0</v>
      </c>
      <c r="E14" s="2">
        <v>520.0</v>
      </c>
      <c r="H14" s="2">
        <v>18.0</v>
      </c>
      <c r="J14" s="2" t="s">
        <v>12268</v>
      </c>
    </row>
    <row r="15">
      <c r="A15" s="2">
        <v>14.0</v>
      </c>
      <c r="B15" s="180" t="s">
        <v>3975</v>
      </c>
      <c r="C15" s="2" t="s">
        <v>12267</v>
      </c>
      <c r="D15" s="2">
        <v>3.0</v>
      </c>
      <c r="E15" s="2">
        <v>450.0</v>
      </c>
      <c r="H15" s="2">
        <v>19.0</v>
      </c>
      <c r="J15" s="2" t="s">
        <v>12268</v>
      </c>
    </row>
    <row r="16">
      <c r="A16" s="2">
        <v>15.0</v>
      </c>
      <c r="B16" s="180" t="s">
        <v>3975</v>
      </c>
      <c r="C16" s="2" t="s">
        <v>12267</v>
      </c>
      <c r="D16" s="2">
        <v>3.0</v>
      </c>
      <c r="E16" s="2">
        <v>357.0</v>
      </c>
      <c r="H16" s="2">
        <v>20.0</v>
      </c>
      <c r="J16" s="2" t="s">
        <v>12268</v>
      </c>
    </row>
    <row r="17">
      <c r="A17" s="2">
        <v>16.0</v>
      </c>
      <c r="B17" s="2" t="s">
        <v>4775</v>
      </c>
      <c r="C17" s="2" t="s">
        <v>2233</v>
      </c>
      <c r="D17" s="2">
        <v>3.0</v>
      </c>
      <c r="E17" s="2">
        <v>354.5</v>
      </c>
      <c r="J17" s="2">
        <v>440.0</v>
      </c>
      <c r="K17" s="2" t="s">
        <v>12269</v>
      </c>
    </row>
    <row r="18">
      <c r="A18" s="2">
        <v>17.0</v>
      </c>
      <c r="B18" s="2" t="s">
        <v>4775</v>
      </c>
      <c r="C18" s="2" t="s">
        <v>2233</v>
      </c>
      <c r="D18" s="2">
        <v>3.0</v>
      </c>
      <c r="E18" s="2">
        <v>453.3</v>
      </c>
      <c r="J18" s="2">
        <v>440.0</v>
      </c>
      <c r="K18" s="2" t="s">
        <v>12270</v>
      </c>
    </row>
    <row r="19">
      <c r="A19" s="2">
        <v>18.0</v>
      </c>
      <c r="B19" s="2" t="s">
        <v>4775</v>
      </c>
      <c r="C19" s="2" t="s">
        <v>2233</v>
      </c>
      <c r="D19" s="2">
        <v>3.0</v>
      </c>
      <c r="E19" s="2">
        <v>532.8</v>
      </c>
      <c r="J19" s="2">
        <v>440.0</v>
      </c>
      <c r="K19" s="2" t="s">
        <v>12271</v>
      </c>
    </row>
    <row r="20">
      <c r="A20" s="2">
        <v>19.0</v>
      </c>
      <c r="B20" s="38" t="s">
        <v>4835</v>
      </c>
      <c r="C20" s="2" t="s">
        <v>4836</v>
      </c>
      <c r="D20" s="2">
        <v>3.0</v>
      </c>
      <c r="E20" s="2">
        <v>357.0</v>
      </c>
      <c r="J20" s="2">
        <v>440.0</v>
      </c>
      <c r="K20" s="2" t="s">
        <v>12269</v>
      </c>
    </row>
    <row r="21">
      <c r="A21" s="2">
        <v>20.0</v>
      </c>
      <c r="B21" s="38" t="s">
        <v>4835</v>
      </c>
      <c r="C21" s="2" t="s">
        <v>4836</v>
      </c>
      <c r="D21" s="2">
        <v>3.0</v>
      </c>
      <c r="E21" s="2">
        <v>454.2</v>
      </c>
      <c r="J21" s="2">
        <v>440.0</v>
      </c>
      <c r="K21" s="2" t="s">
        <v>12270</v>
      </c>
    </row>
    <row r="22">
      <c r="A22" s="2">
        <v>21.0</v>
      </c>
      <c r="B22" s="38" t="s">
        <v>4835</v>
      </c>
      <c r="C22" s="2" t="s">
        <v>4836</v>
      </c>
      <c r="D22" s="2">
        <v>3.0</v>
      </c>
      <c r="E22" s="2">
        <v>532.1</v>
      </c>
      <c r="J22" s="2">
        <v>440.0</v>
      </c>
      <c r="K22" s="2" t="s">
        <v>12271</v>
      </c>
    </row>
    <row r="23">
      <c r="A23" s="2">
        <v>22.0</v>
      </c>
      <c r="B23" s="38" t="s">
        <v>4821</v>
      </c>
      <c r="C23" s="2" t="s">
        <v>4822</v>
      </c>
      <c r="D23" s="2">
        <v>3.0</v>
      </c>
      <c r="E23" s="2">
        <v>348.2</v>
      </c>
      <c r="J23" s="2">
        <v>440.0</v>
      </c>
      <c r="K23" s="2" t="s">
        <v>12269</v>
      </c>
    </row>
    <row r="24">
      <c r="A24" s="2">
        <v>23.0</v>
      </c>
      <c r="B24" s="38" t="s">
        <v>4821</v>
      </c>
      <c r="C24" s="2" t="s">
        <v>4822</v>
      </c>
      <c r="D24" s="2">
        <v>3.0</v>
      </c>
      <c r="E24" s="2">
        <v>470.1</v>
      </c>
      <c r="J24" s="2">
        <v>440.0</v>
      </c>
      <c r="K24" s="2" t="s">
        <v>12270</v>
      </c>
    </row>
    <row r="25">
      <c r="A25" s="2">
        <v>24.0</v>
      </c>
      <c r="B25" s="38" t="s">
        <v>4821</v>
      </c>
      <c r="C25" s="2" t="s">
        <v>4822</v>
      </c>
      <c r="D25" s="2">
        <v>3.0</v>
      </c>
      <c r="E25" s="2">
        <v>517.4</v>
      </c>
      <c r="J25" s="2">
        <v>440.0</v>
      </c>
      <c r="K25" s="2" t="s">
        <v>12271</v>
      </c>
    </row>
    <row r="26">
      <c r="A26" s="2">
        <v>25.0</v>
      </c>
      <c r="B26" s="38" t="s">
        <v>4463</v>
      </c>
      <c r="C26" s="2" t="s">
        <v>12272</v>
      </c>
      <c r="D26" s="2">
        <v>3.0</v>
      </c>
      <c r="E26" s="2">
        <v>353.7</v>
      </c>
      <c r="J26" s="2">
        <v>440.0</v>
      </c>
      <c r="K26" s="2" t="s">
        <v>12269</v>
      </c>
    </row>
    <row r="27">
      <c r="A27" s="2">
        <v>26.0</v>
      </c>
      <c r="B27" s="38" t="s">
        <v>4463</v>
      </c>
      <c r="C27" s="2" t="s">
        <v>12272</v>
      </c>
      <c r="D27" s="2">
        <v>3.0</v>
      </c>
      <c r="E27" s="2">
        <v>459.1</v>
      </c>
      <c r="J27" s="2">
        <v>440.0</v>
      </c>
      <c r="K27" s="2" t="s">
        <v>12270</v>
      </c>
    </row>
    <row r="28">
      <c r="A28" s="2">
        <v>27.0</v>
      </c>
      <c r="B28" s="38" t="s">
        <v>4463</v>
      </c>
      <c r="C28" s="2" t="s">
        <v>12272</v>
      </c>
      <c r="D28" s="2">
        <v>3.0</v>
      </c>
      <c r="E28" s="2">
        <v>526.3</v>
      </c>
      <c r="J28" s="2">
        <v>440.0</v>
      </c>
      <c r="K28" s="2" t="s">
        <v>12271</v>
      </c>
    </row>
    <row r="29">
      <c r="A29" s="2">
        <v>28.0</v>
      </c>
      <c r="B29" s="2" t="s">
        <v>4970</v>
      </c>
      <c r="C29" s="2" t="s">
        <v>4971</v>
      </c>
      <c r="D29" s="2">
        <v>2.0</v>
      </c>
      <c r="E29" s="2">
        <v>364.0</v>
      </c>
      <c r="F29" s="2">
        <v>3.0</v>
      </c>
      <c r="G29" s="2"/>
      <c r="I29" s="2"/>
      <c r="J29" s="2">
        <v>444.0</v>
      </c>
      <c r="K29" s="2" t="s">
        <v>12273</v>
      </c>
    </row>
    <row r="30">
      <c r="A30" s="2">
        <v>29.0</v>
      </c>
      <c r="B30" s="2" t="s">
        <v>4970</v>
      </c>
      <c r="C30" s="2" t="s">
        <v>4971</v>
      </c>
      <c r="D30" s="2">
        <v>2.0</v>
      </c>
      <c r="E30" s="2">
        <v>527.0</v>
      </c>
      <c r="F30" s="2">
        <v>3.0</v>
      </c>
      <c r="G30" s="2"/>
      <c r="I30" s="2"/>
      <c r="J30" s="2">
        <v>444.0</v>
      </c>
      <c r="K30" s="2" t="s">
        <v>12273</v>
      </c>
    </row>
    <row r="31">
      <c r="A31" s="2">
        <v>30.0</v>
      </c>
      <c r="B31" s="2" t="s">
        <v>4724</v>
      </c>
      <c r="C31" s="2" t="s">
        <v>5449</v>
      </c>
      <c r="D31" s="181">
        <v>45052.0</v>
      </c>
      <c r="E31" s="2">
        <v>340.0</v>
      </c>
      <c r="J31" s="2">
        <v>452.0</v>
      </c>
      <c r="K31" s="2" t="s">
        <v>12274</v>
      </c>
    </row>
    <row r="32">
      <c r="A32" s="2">
        <v>31.0</v>
      </c>
      <c r="B32" s="2" t="s">
        <v>4724</v>
      </c>
      <c r="C32" s="2" t="s">
        <v>5449</v>
      </c>
      <c r="D32" s="181">
        <v>45052.0</v>
      </c>
      <c r="E32" s="182" t="s">
        <v>12275</v>
      </c>
      <c r="J32" s="2">
        <v>452.0</v>
      </c>
      <c r="K32" s="2" t="s">
        <v>12274</v>
      </c>
    </row>
    <row r="33">
      <c r="A33" s="2">
        <v>32.0</v>
      </c>
      <c r="B33" s="2" t="s">
        <v>4724</v>
      </c>
      <c r="C33" s="2" t="s">
        <v>5449</v>
      </c>
      <c r="D33" s="181">
        <v>45052.0</v>
      </c>
      <c r="E33" s="2">
        <v>460.0</v>
      </c>
      <c r="J33" s="2">
        <v>452.0</v>
      </c>
      <c r="K33" s="2" t="s">
        <v>12274</v>
      </c>
    </row>
    <row r="34">
      <c r="A34" s="2">
        <v>33.0</v>
      </c>
      <c r="B34" s="2" t="s">
        <v>4724</v>
      </c>
      <c r="C34" s="2" t="s">
        <v>5449</v>
      </c>
      <c r="D34" s="2">
        <v>5.0</v>
      </c>
      <c r="E34" s="2">
        <v>540.0</v>
      </c>
      <c r="J34" s="2">
        <v>452.0</v>
      </c>
      <c r="K34" s="2" t="s">
        <v>12276</v>
      </c>
    </row>
    <row r="35">
      <c r="A35" s="2">
        <v>34.0</v>
      </c>
      <c r="B35" s="2" t="s">
        <v>4724</v>
      </c>
      <c r="C35" s="2" t="s">
        <v>5449</v>
      </c>
      <c r="D35" s="2">
        <v>6.0</v>
      </c>
      <c r="E35" s="182" t="s">
        <v>12277</v>
      </c>
      <c r="J35" s="2">
        <v>452.0</v>
      </c>
      <c r="K35" s="2" t="s">
        <v>12278</v>
      </c>
    </row>
    <row r="36">
      <c r="A36" s="2">
        <v>35.0</v>
      </c>
      <c r="B36" s="38" t="s">
        <v>5462</v>
      </c>
      <c r="C36" s="2" t="s">
        <v>5463</v>
      </c>
      <c r="D36" s="2">
        <v>2.0</v>
      </c>
      <c r="E36" s="2">
        <v>520.0</v>
      </c>
      <c r="J36" s="2">
        <v>456.0</v>
      </c>
      <c r="K36" s="2" t="s">
        <v>12279</v>
      </c>
    </row>
    <row r="37">
      <c r="A37" s="2">
        <v>36.0</v>
      </c>
      <c r="B37" s="38" t="s">
        <v>5462</v>
      </c>
      <c r="C37" s="2" t="s">
        <v>5463</v>
      </c>
      <c r="D37" s="2">
        <v>2.0</v>
      </c>
      <c r="E37" s="2">
        <v>360.0</v>
      </c>
      <c r="J37" s="2">
        <v>456.0</v>
      </c>
      <c r="K37" s="2" t="s">
        <v>12280</v>
      </c>
    </row>
    <row r="38">
      <c r="A38" s="2">
        <v>37.0</v>
      </c>
      <c r="B38" s="2" t="s">
        <v>5482</v>
      </c>
      <c r="C38" s="2" t="s">
        <v>5483</v>
      </c>
      <c r="D38" s="2">
        <v>2.0</v>
      </c>
      <c r="E38" s="2">
        <v>546.0</v>
      </c>
      <c r="J38" s="2">
        <v>459.0</v>
      </c>
      <c r="K38" s="2" t="s">
        <v>12281</v>
      </c>
    </row>
    <row r="39">
      <c r="A39" s="2">
        <v>38.0</v>
      </c>
      <c r="B39" s="2" t="s">
        <v>12282</v>
      </c>
      <c r="C39" s="2" t="s">
        <v>11282</v>
      </c>
      <c r="D39" s="182" t="s">
        <v>11357</v>
      </c>
      <c r="E39" s="2">
        <v>360.0</v>
      </c>
      <c r="J39" s="2">
        <v>460.0</v>
      </c>
      <c r="K39" s="2" t="s">
        <v>12283</v>
      </c>
    </row>
    <row r="40">
      <c r="A40" s="2">
        <v>39.0</v>
      </c>
      <c r="B40" s="2" t="s">
        <v>12282</v>
      </c>
      <c r="C40" s="2" t="s">
        <v>11282</v>
      </c>
      <c r="D40" s="182" t="s">
        <v>11357</v>
      </c>
      <c r="E40" s="2">
        <v>450.0</v>
      </c>
      <c r="J40" s="2">
        <v>460.0</v>
      </c>
      <c r="K40" s="2" t="s">
        <v>12283</v>
      </c>
    </row>
    <row r="41">
      <c r="A41" s="2">
        <v>40.0</v>
      </c>
      <c r="B41" s="2" t="s">
        <v>12282</v>
      </c>
      <c r="C41" s="2" t="s">
        <v>11282</v>
      </c>
      <c r="D41" s="182" t="s">
        <v>11357</v>
      </c>
      <c r="E41" s="182" t="s">
        <v>12284</v>
      </c>
      <c r="J41" s="2">
        <v>460.0</v>
      </c>
      <c r="K41" s="2" t="s">
        <v>12283</v>
      </c>
    </row>
    <row r="42">
      <c r="A42" s="2">
        <v>41.0</v>
      </c>
      <c r="B42" s="183" t="s">
        <v>12285</v>
      </c>
      <c r="C42" s="2" t="s">
        <v>5834</v>
      </c>
      <c r="D42" s="2">
        <v>3.0</v>
      </c>
      <c r="E42" s="2">
        <v>530.0</v>
      </c>
      <c r="J42" s="2">
        <v>461.0</v>
      </c>
      <c r="K42" s="2" t="s">
        <v>12286</v>
      </c>
    </row>
    <row r="43">
      <c r="A43" s="2">
        <v>42.0</v>
      </c>
      <c r="B43" s="183" t="s">
        <v>12285</v>
      </c>
      <c r="C43" s="2" t="s">
        <v>5834</v>
      </c>
      <c r="D43" s="2">
        <v>3.0</v>
      </c>
      <c r="E43" s="2">
        <v>450.0</v>
      </c>
      <c r="J43" s="2">
        <v>461.0</v>
      </c>
      <c r="K43" s="2" t="s">
        <v>12287</v>
      </c>
    </row>
    <row r="44">
      <c r="A44" s="2">
        <v>43.0</v>
      </c>
      <c r="B44" s="183" t="s">
        <v>12285</v>
      </c>
      <c r="C44" s="2" t="s">
        <v>5834</v>
      </c>
      <c r="D44" s="2">
        <v>3.0</v>
      </c>
      <c r="E44" s="2">
        <v>370.0</v>
      </c>
      <c r="J44" s="2">
        <v>461.0</v>
      </c>
      <c r="K44" s="2" t="s">
        <v>3940</v>
      </c>
    </row>
    <row r="45">
      <c r="A45" s="2">
        <v>44.0</v>
      </c>
      <c r="B45" s="38" t="s">
        <v>4934</v>
      </c>
      <c r="C45" s="2" t="s">
        <v>4943</v>
      </c>
      <c r="D45" s="2">
        <v>2.0</v>
      </c>
      <c r="E45" s="182" t="s">
        <v>12288</v>
      </c>
      <c r="J45" s="2">
        <v>469.0</v>
      </c>
    </row>
    <row r="46">
      <c r="A46" s="2">
        <v>45.0</v>
      </c>
      <c r="B46" s="38" t="s">
        <v>4934</v>
      </c>
      <c r="C46" s="2" t="s">
        <v>4943</v>
      </c>
      <c r="D46" s="2">
        <v>2.0</v>
      </c>
      <c r="E46" s="2">
        <v>365.0</v>
      </c>
      <c r="J46" s="2">
        <v>469.0</v>
      </c>
    </row>
    <row r="47">
      <c r="A47" s="2">
        <v>46.0</v>
      </c>
      <c r="B47" s="164" t="s">
        <v>12289</v>
      </c>
      <c r="C47" s="39" t="s">
        <v>12290</v>
      </c>
      <c r="D47" s="2">
        <v>2.0</v>
      </c>
      <c r="E47" s="2">
        <v>521.0</v>
      </c>
      <c r="F47" s="2">
        <v>3.6</v>
      </c>
      <c r="G47" s="2"/>
      <c r="I47" s="2"/>
      <c r="J47" s="2">
        <v>505.0</v>
      </c>
      <c r="K47" s="2" t="s">
        <v>12291</v>
      </c>
    </row>
    <row r="48">
      <c r="A48" s="2">
        <v>47.0</v>
      </c>
      <c r="B48" s="164" t="s">
        <v>12289</v>
      </c>
      <c r="C48" s="39" t="s">
        <v>12290</v>
      </c>
      <c r="D48" s="2">
        <v>2.0</v>
      </c>
      <c r="E48" s="2">
        <v>440.0</v>
      </c>
      <c r="F48" s="2">
        <v>3.5</v>
      </c>
      <c r="G48" s="2"/>
      <c r="I48" s="2"/>
      <c r="J48" s="2">
        <v>505.0</v>
      </c>
      <c r="K48" s="2" t="s">
        <v>12292</v>
      </c>
    </row>
    <row r="49">
      <c r="A49" s="2">
        <v>48.0</v>
      </c>
      <c r="B49" s="164" t="s">
        <v>12289</v>
      </c>
      <c r="C49" s="39" t="s">
        <v>12290</v>
      </c>
      <c r="D49" s="2">
        <v>2.0</v>
      </c>
      <c r="E49" s="2">
        <v>349.0</v>
      </c>
      <c r="F49" s="2">
        <v>2.9</v>
      </c>
      <c r="G49" s="2"/>
      <c r="I49" s="2"/>
      <c r="J49" s="2">
        <v>505.0</v>
      </c>
      <c r="K49" s="2" t="s">
        <v>12293</v>
      </c>
    </row>
    <row r="50">
      <c r="A50" s="2">
        <v>49.0</v>
      </c>
      <c r="B50" s="164"/>
      <c r="C50" s="112"/>
    </row>
    <row r="51">
      <c r="A51" s="2">
        <v>50.0</v>
      </c>
      <c r="B51" s="164"/>
      <c r="C51" s="112"/>
    </row>
    <row r="52">
      <c r="A52" s="2">
        <v>51.0</v>
      </c>
      <c r="B52" s="164"/>
      <c r="C52" s="112"/>
    </row>
    <row r="53">
      <c r="A53" s="2">
        <v>52.0</v>
      </c>
      <c r="B53" s="164"/>
      <c r="C53" s="112"/>
    </row>
    <row r="54">
      <c r="A54" s="2">
        <v>53.0</v>
      </c>
      <c r="B54" s="164"/>
      <c r="C54" s="112"/>
    </row>
    <row r="55">
      <c r="A55" s="2">
        <v>54.0</v>
      </c>
      <c r="B55" s="164"/>
      <c r="C55" s="112"/>
    </row>
    <row r="56">
      <c r="A56" s="2">
        <v>55.0</v>
      </c>
      <c r="B56" s="164"/>
      <c r="C56" s="112"/>
    </row>
    <row r="57">
      <c r="A57" s="2">
        <v>56.0</v>
      </c>
      <c r="B57" s="164"/>
      <c r="C57" s="112"/>
    </row>
    <row r="58">
      <c r="A58" s="2">
        <v>57.0</v>
      </c>
      <c r="B58" s="164"/>
      <c r="C58" s="112"/>
    </row>
    <row r="59">
      <c r="A59" s="2">
        <v>58.0</v>
      </c>
      <c r="B59" s="164"/>
      <c r="C59" s="112"/>
    </row>
    <row r="60">
      <c r="A60" s="2">
        <v>59.0</v>
      </c>
      <c r="B60" s="164"/>
      <c r="C60" s="112"/>
    </row>
    <row r="61">
      <c r="A61" s="2">
        <v>60.0</v>
      </c>
      <c r="B61" s="164"/>
      <c r="C61" s="112"/>
    </row>
    <row r="62">
      <c r="A62" s="2">
        <v>61.0</v>
      </c>
      <c r="B62" s="164"/>
      <c r="C62" s="112"/>
    </row>
    <row r="63">
      <c r="B63" s="120"/>
    </row>
    <row r="64">
      <c r="B64" s="120"/>
    </row>
    <row r="65">
      <c r="B65" s="120"/>
    </row>
    <row r="66">
      <c r="B66" s="120"/>
    </row>
    <row r="67">
      <c r="B67" s="120"/>
    </row>
    <row r="68">
      <c r="B68" s="120"/>
    </row>
    <row r="69">
      <c r="B69" s="120"/>
    </row>
    <row r="70">
      <c r="B70" s="120"/>
    </row>
    <row r="71">
      <c r="B71" s="120"/>
    </row>
    <row r="72">
      <c r="B72" s="120"/>
    </row>
    <row r="73">
      <c r="B73" s="120"/>
    </row>
    <row r="74">
      <c r="B74" s="120"/>
    </row>
    <row r="75">
      <c r="B75" s="120"/>
    </row>
    <row r="76">
      <c r="B76" s="120"/>
    </row>
    <row r="77">
      <c r="B77" s="120"/>
    </row>
    <row r="78">
      <c r="B78" s="120"/>
    </row>
    <row r="79">
      <c r="B79" s="120"/>
    </row>
    <row r="80">
      <c r="B80" s="120"/>
    </row>
    <row r="81">
      <c r="B81" s="120"/>
    </row>
    <row r="82">
      <c r="B82" s="120"/>
    </row>
    <row r="83">
      <c r="B83" s="120"/>
    </row>
    <row r="84">
      <c r="B84" s="120"/>
    </row>
    <row r="85">
      <c r="B85" s="120"/>
    </row>
    <row r="86">
      <c r="B86" s="120"/>
    </row>
    <row r="87">
      <c r="B87" s="120"/>
    </row>
    <row r="88">
      <c r="B88" s="120"/>
    </row>
    <row r="89">
      <c r="B89" s="120"/>
    </row>
    <row r="90">
      <c r="B90" s="120"/>
    </row>
    <row r="91">
      <c r="B91" s="120"/>
    </row>
    <row r="92">
      <c r="B92" s="120"/>
    </row>
    <row r="93">
      <c r="B93" s="120"/>
    </row>
    <row r="94">
      <c r="B94" s="120"/>
    </row>
    <row r="95">
      <c r="B95" s="120"/>
    </row>
    <row r="96">
      <c r="B96" s="120"/>
    </row>
    <row r="97">
      <c r="B97" s="120"/>
    </row>
    <row r="98">
      <c r="B98" s="120"/>
    </row>
    <row r="99">
      <c r="B99" s="120"/>
    </row>
    <row r="100">
      <c r="B100" s="120"/>
    </row>
    <row r="101">
      <c r="B101" s="120"/>
    </row>
    <row r="102">
      <c r="B102" s="120"/>
    </row>
    <row r="103">
      <c r="B103" s="120"/>
    </row>
    <row r="104">
      <c r="B104" s="120"/>
    </row>
    <row r="105">
      <c r="B105" s="120"/>
    </row>
    <row r="106">
      <c r="B106" s="120"/>
    </row>
    <row r="107">
      <c r="B107" s="120"/>
    </row>
    <row r="108">
      <c r="B108" s="120"/>
    </row>
    <row r="109">
      <c r="B109" s="120"/>
    </row>
    <row r="110">
      <c r="B110" s="120"/>
    </row>
    <row r="111">
      <c r="B111" s="120"/>
    </row>
    <row r="112">
      <c r="B112" s="120"/>
    </row>
    <row r="113">
      <c r="B113" s="120"/>
    </row>
    <row r="114">
      <c r="B114" s="120"/>
    </row>
    <row r="115">
      <c r="B115" s="120"/>
    </row>
    <row r="116">
      <c r="B116" s="120"/>
    </row>
    <row r="117">
      <c r="B117" s="120"/>
    </row>
    <row r="118">
      <c r="B118" s="120"/>
    </row>
    <row r="119">
      <c r="B119" s="120"/>
    </row>
    <row r="120">
      <c r="B120" s="120"/>
    </row>
    <row r="121">
      <c r="B121" s="120"/>
    </row>
    <row r="122">
      <c r="B122" s="120"/>
    </row>
    <row r="123">
      <c r="B123" s="120"/>
    </row>
    <row r="124">
      <c r="B124" s="120"/>
    </row>
    <row r="125">
      <c r="B125" s="120"/>
    </row>
    <row r="126">
      <c r="B126" s="120"/>
    </row>
    <row r="127">
      <c r="B127" s="120"/>
    </row>
    <row r="128">
      <c r="B128" s="120"/>
    </row>
    <row r="129">
      <c r="B129" s="120"/>
    </row>
    <row r="130">
      <c r="B130" s="120"/>
    </row>
    <row r="131">
      <c r="B131" s="120"/>
    </row>
    <row r="132">
      <c r="B132" s="120"/>
    </row>
    <row r="133">
      <c r="B133" s="120"/>
    </row>
    <row r="134">
      <c r="B134" s="120"/>
    </row>
    <row r="135">
      <c r="B135" s="120"/>
    </row>
    <row r="136">
      <c r="B136" s="120"/>
    </row>
    <row r="137">
      <c r="B137" s="120"/>
    </row>
    <row r="138">
      <c r="B138" s="120"/>
    </row>
    <row r="139">
      <c r="B139" s="120"/>
    </row>
    <row r="140">
      <c r="B140" s="120"/>
    </row>
    <row r="141">
      <c r="B141" s="120"/>
    </row>
    <row r="142">
      <c r="B142" s="120"/>
    </row>
    <row r="143">
      <c r="B143" s="120"/>
    </row>
    <row r="144">
      <c r="B144" s="120"/>
    </row>
    <row r="145">
      <c r="B145" s="120"/>
    </row>
    <row r="146">
      <c r="B146" s="120"/>
    </row>
    <row r="147">
      <c r="B147" s="120"/>
    </row>
    <row r="148">
      <c r="B148" s="120"/>
    </row>
    <row r="149">
      <c r="B149" s="120"/>
    </row>
    <row r="150">
      <c r="B150" s="120"/>
    </row>
    <row r="151">
      <c r="B151" s="120"/>
    </row>
    <row r="152">
      <c r="B152" s="120"/>
    </row>
    <row r="153">
      <c r="B153" s="120"/>
    </row>
    <row r="154">
      <c r="B154" s="120"/>
    </row>
    <row r="155">
      <c r="B155" s="120"/>
    </row>
    <row r="156">
      <c r="B156" s="120"/>
    </row>
    <row r="157">
      <c r="B157" s="120"/>
    </row>
    <row r="158">
      <c r="B158" s="120"/>
    </row>
    <row r="159">
      <c r="B159" s="120"/>
    </row>
    <row r="160">
      <c r="B160" s="120"/>
    </row>
    <row r="161">
      <c r="B161" s="120"/>
    </row>
    <row r="162">
      <c r="B162" s="120"/>
    </row>
    <row r="163">
      <c r="B163" s="120"/>
    </row>
    <row r="164">
      <c r="B164" s="120"/>
    </row>
    <row r="165">
      <c r="B165" s="120"/>
    </row>
    <row r="166">
      <c r="B166" s="120"/>
    </row>
    <row r="167">
      <c r="B167" s="120"/>
    </row>
    <row r="168">
      <c r="B168" s="120"/>
    </row>
    <row r="169">
      <c r="B169" s="120"/>
    </row>
    <row r="170">
      <c r="B170" s="120"/>
    </row>
    <row r="171">
      <c r="B171" s="120"/>
    </row>
    <row r="172">
      <c r="B172" s="120"/>
    </row>
    <row r="173">
      <c r="B173" s="120"/>
    </row>
    <row r="174">
      <c r="B174" s="120"/>
    </row>
    <row r="175">
      <c r="B175" s="120"/>
    </row>
    <row r="176">
      <c r="B176" s="120"/>
    </row>
    <row r="177">
      <c r="B177" s="120"/>
    </row>
    <row r="178">
      <c r="B178" s="120"/>
    </row>
    <row r="179">
      <c r="B179" s="120"/>
    </row>
    <row r="180">
      <c r="B180" s="120"/>
    </row>
    <row r="181">
      <c r="B181" s="120"/>
    </row>
    <row r="182">
      <c r="B182" s="120"/>
    </row>
    <row r="183">
      <c r="B183" s="120"/>
    </row>
    <row r="184">
      <c r="B184" s="120"/>
    </row>
    <row r="185">
      <c r="B185" s="120"/>
    </row>
    <row r="186">
      <c r="B186" s="120"/>
    </row>
    <row r="187">
      <c r="B187" s="120"/>
    </row>
    <row r="188">
      <c r="B188" s="120"/>
    </row>
    <row r="189">
      <c r="B189" s="120"/>
    </row>
    <row r="190">
      <c r="B190" s="120"/>
    </row>
    <row r="191">
      <c r="B191" s="120"/>
    </row>
    <row r="192">
      <c r="B192" s="120"/>
    </row>
    <row r="193">
      <c r="B193" s="120"/>
    </row>
    <row r="194">
      <c r="B194" s="120"/>
    </row>
    <row r="195">
      <c r="B195" s="120"/>
    </row>
    <row r="196">
      <c r="B196" s="120"/>
    </row>
    <row r="197">
      <c r="B197" s="120"/>
    </row>
    <row r="198">
      <c r="B198" s="120"/>
    </row>
    <row r="199">
      <c r="B199" s="120"/>
    </row>
    <row r="200">
      <c r="B200" s="120"/>
    </row>
    <row r="201">
      <c r="B201" s="120"/>
    </row>
    <row r="202">
      <c r="B202" s="120"/>
    </row>
    <row r="203">
      <c r="B203" s="120"/>
    </row>
    <row r="204">
      <c r="B204" s="120"/>
    </row>
    <row r="205">
      <c r="B205" s="120"/>
    </row>
    <row r="206">
      <c r="B206" s="120"/>
    </row>
    <row r="207">
      <c r="B207" s="120"/>
    </row>
    <row r="208">
      <c r="B208" s="120"/>
    </row>
    <row r="209">
      <c r="B209" s="120"/>
    </row>
    <row r="210">
      <c r="B210" s="120"/>
    </row>
    <row r="211">
      <c r="B211" s="120"/>
    </row>
    <row r="212">
      <c r="B212" s="120"/>
    </row>
    <row r="213">
      <c r="B213" s="120"/>
    </row>
    <row r="214">
      <c r="B214" s="120"/>
    </row>
    <row r="215">
      <c r="B215" s="120"/>
    </row>
    <row r="216">
      <c r="B216" s="120"/>
    </row>
    <row r="217">
      <c r="B217" s="120"/>
    </row>
    <row r="218">
      <c r="B218" s="120"/>
    </row>
    <row r="219">
      <c r="B219" s="120"/>
    </row>
    <row r="220">
      <c r="B220" s="120"/>
    </row>
    <row r="221">
      <c r="B221" s="120"/>
    </row>
    <row r="222">
      <c r="B222" s="120"/>
    </row>
    <row r="223">
      <c r="B223" s="120"/>
    </row>
    <row r="224">
      <c r="B224" s="120"/>
    </row>
    <row r="225">
      <c r="B225" s="120"/>
    </row>
    <row r="226">
      <c r="B226" s="120"/>
    </row>
    <row r="227">
      <c r="B227" s="120"/>
    </row>
    <row r="228">
      <c r="B228" s="120"/>
    </row>
    <row r="229">
      <c r="B229" s="120"/>
    </row>
    <row r="230">
      <c r="B230" s="120"/>
    </row>
    <row r="231">
      <c r="B231" s="120"/>
    </row>
    <row r="232">
      <c r="B232" s="120"/>
    </row>
    <row r="233">
      <c r="B233" s="120"/>
    </row>
    <row r="234">
      <c r="B234" s="120"/>
    </row>
    <row r="235">
      <c r="B235" s="120"/>
    </row>
    <row r="236">
      <c r="B236" s="120"/>
    </row>
    <row r="237">
      <c r="B237" s="120"/>
    </row>
    <row r="238">
      <c r="B238" s="120"/>
    </row>
    <row r="239">
      <c r="B239" s="120"/>
    </row>
    <row r="240">
      <c r="B240" s="120"/>
    </row>
    <row r="241">
      <c r="B241" s="120"/>
    </row>
    <row r="242">
      <c r="B242" s="120"/>
    </row>
    <row r="243">
      <c r="B243" s="120"/>
    </row>
    <row r="244">
      <c r="B244" s="120"/>
    </row>
    <row r="245">
      <c r="B245" s="120"/>
    </row>
    <row r="246">
      <c r="B246" s="120"/>
    </row>
    <row r="247">
      <c r="B247" s="120"/>
    </row>
    <row r="248">
      <c r="B248" s="120"/>
    </row>
    <row r="249">
      <c r="B249" s="120"/>
    </row>
    <row r="250">
      <c r="B250" s="120"/>
    </row>
    <row r="251">
      <c r="B251" s="120"/>
    </row>
    <row r="252">
      <c r="B252" s="120"/>
    </row>
    <row r="253">
      <c r="B253" s="120"/>
    </row>
    <row r="254">
      <c r="B254" s="120"/>
    </row>
    <row r="255">
      <c r="B255" s="120"/>
    </row>
    <row r="256">
      <c r="B256" s="120"/>
    </row>
    <row r="257">
      <c r="B257" s="120"/>
    </row>
    <row r="258">
      <c r="B258" s="120"/>
    </row>
    <row r="259">
      <c r="B259" s="120"/>
    </row>
    <row r="260">
      <c r="B260" s="120"/>
    </row>
    <row r="261">
      <c r="B261" s="120"/>
    </row>
    <row r="262">
      <c r="B262" s="120"/>
    </row>
    <row r="263">
      <c r="B263" s="120"/>
    </row>
    <row r="264">
      <c r="B264" s="120"/>
    </row>
    <row r="265">
      <c r="B265" s="120"/>
    </row>
    <row r="266">
      <c r="B266" s="120"/>
    </row>
    <row r="267">
      <c r="B267" s="120"/>
    </row>
    <row r="268">
      <c r="B268" s="120"/>
    </row>
    <row r="269">
      <c r="B269" s="120"/>
    </row>
    <row r="270">
      <c r="B270" s="120"/>
    </row>
    <row r="271">
      <c r="B271" s="120"/>
    </row>
    <row r="272">
      <c r="B272" s="120"/>
    </row>
    <row r="273">
      <c r="B273" s="120"/>
    </row>
    <row r="274">
      <c r="B274" s="120"/>
    </row>
    <row r="275">
      <c r="B275" s="120"/>
    </row>
    <row r="276">
      <c r="B276" s="120"/>
    </row>
    <row r="277">
      <c r="B277" s="120"/>
    </row>
    <row r="278">
      <c r="B278" s="120"/>
    </row>
    <row r="279">
      <c r="B279" s="120"/>
    </row>
    <row r="280">
      <c r="B280" s="120"/>
    </row>
    <row r="281">
      <c r="B281" s="120"/>
    </row>
    <row r="282">
      <c r="B282" s="120"/>
    </row>
    <row r="283">
      <c r="B283" s="120"/>
    </row>
    <row r="284">
      <c r="B284" s="120"/>
    </row>
    <row r="285">
      <c r="B285" s="120"/>
    </row>
    <row r="286">
      <c r="B286" s="120"/>
    </row>
    <row r="287">
      <c r="B287" s="120"/>
    </row>
    <row r="288">
      <c r="B288" s="120"/>
    </row>
    <row r="289">
      <c r="B289" s="120"/>
    </row>
    <row r="290">
      <c r="B290" s="120"/>
    </row>
    <row r="291">
      <c r="B291" s="120"/>
    </row>
    <row r="292">
      <c r="B292" s="120"/>
    </row>
    <row r="293">
      <c r="B293" s="120"/>
    </row>
    <row r="294">
      <c r="B294" s="120"/>
    </row>
    <row r="295">
      <c r="B295" s="120"/>
    </row>
    <row r="296">
      <c r="B296" s="120"/>
    </row>
    <row r="297">
      <c r="B297" s="120"/>
    </row>
    <row r="298">
      <c r="B298" s="120"/>
    </row>
    <row r="299">
      <c r="B299" s="120"/>
    </row>
    <row r="300">
      <c r="B300" s="120"/>
    </row>
    <row r="301">
      <c r="B301" s="120"/>
    </row>
    <row r="302">
      <c r="B302" s="120"/>
    </row>
    <row r="303">
      <c r="B303" s="120"/>
    </row>
    <row r="304">
      <c r="B304" s="120"/>
    </row>
    <row r="305">
      <c r="B305" s="120"/>
    </row>
    <row r="306">
      <c r="B306" s="120"/>
    </row>
    <row r="307">
      <c r="B307" s="120"/>
    </row>
    <row r="308">
      <c r="B308" s="120"/>
    </row>
    <row r="309">
      <c r="B309" s="120"/>
    </row>
    <row r="310">
      <c r="B310" s="120"/>
    </row>
    <row r="311">
      <c r="B311" s="120"/>
    </row>
    <row r="312">
      <c r="B312" s="120"/>
    </row>
    <row r="313">
      <c r="B313" s="120"/>
    </row>
    <row r="314">
      <c r="B314" s="120"/>
    </row>
    <row r="315">
      <c r="B315" s="120"/>
    </row>
    <row r="316">
      <c r="B316" s="120"/>
    </row>
    <row r="317">
      <c r="B317" s="120"/>
    </row>
    <row r="318">
      <c r="B318" s="120"/>
    </row>
    <row r="319">
      <c r="B319" s="120"/>
    </row>
    <row r="320">
      <c r="B320" s="120"/>
    </row>
    <row r="321">
      <c r="B321" s="120"/>
    </row>
    <row r="322">
      <c r="B322" s="120"/>
    </row>
    <row r="323">
      <c r="B323" s="120"/>
    </row>
    <row r="324">
      <c r="B324" s="120"/>
    </row>
    <row r="325">
      <c r="B325" s="120"/>
    </row>
    <row r="326">
      <c r="B326" s="120"/>
    </row>
    <row r="327">
      <c r="B327" s="120"/>
    </row>
    <row r="328">
      <c r="B328" s="120"/>
    </row>
    <row r="329">
      <c r="B329" s="120"/>
    </row>
    <row r="330">
      <c r="B330" s="120"/>
    </row>
    <row r="331">
      <c r="B331" s="120"/>
    </row>
    <row r="332">
      <c r="B332" s="120"/>
    </row>
    <row r="333">
      <c r="B333" s="120"/>
    </row>
    <row r="334">
      <c r="B334" s="120"/>
    </row>
    <row r="335">
      <c r="B335" s="120"/>
    </row>
    <row r="336">
      <c r="B336" s="120"/>
    </row>
    <row r="337">
      <c r="B337" s="120"/>
    </row>
    <row r="338">
      <c r="B338" s="120"/>
    </row>
    <row r="339">
      <c r="B339" s="120"/>
    </row>
    <row r="340">
      <c r="B340" s="120"/>
    </row>
    <row r="341">
      <c r="B341" s="120"/>
    </row>
    <row r="342">
      <c r="B342" s="120"/>
    </row>
    <row r="343">
      <c r="B343" s="120"/>
    </row>
    <row r="344">
      <c r="B344" s="120"/>
    </row>
    <row r="345">
      <c r="B345" s="120"/>
    </row>
    <row r="346">
      <c r="B346" s="120"/>
    </row>
    <row r="347">
      <c r="B347" s="120"/>
    </row>
    <row r="348">
      <c r="B348" s="120"/>
    </row>
    <row r="349">
      <c r="B349" s="120"/>
    </row>
    <row r="350">
      <c r="B350" s="120"/>
    </row>
    <row r="351">
      <c r="B351" s="120"/>
    </row>
    <row r="352">
      <c r="B352" s="120"/>
    </row>
    <row r="353">
      <c r="B353" s="120"/>
    </row>
    <row r="354">
      <c r="B354" s="120"/>
    </row>
    <row r="355">
      <c r="B355" s="120"/>
    </row>
    <row r="356">
      <c r="B356" s="120"/>
    </row>
    <row r="357">
      <c r="B357" s="120"/>
    </row>
    <row r="358">
      <c r="B358" s="120"/>
    </row>
    <row r="359">
      <c r="B359" s="120"/>
    </row>
    <row r="360">
      <c r="B360" s="120"/>
    </row>
    <row r="361">
      <c r="B361" s="120"/>
    </row>
    <row r="362">
      <c r="B362" s="120"/>
    </row>
    <row r="363">
      <c r="B363" s="120"/>
    </row>
    <row r="364">
      <c r="B364" s="120"/>
    </row>
    <row r="365">
      <c r="B365" s="120"/>
    </row>
    <row r="366">
      <c r="B366" s="120"/>
    </row>
    <row r="367">
      <c r="B367" s="120"/>
    </row>
    <row r="368">
      <c r="B368" s="120"/>
    </row>
    <row r="369">
      <c r="B369" s="120"/>
    </row>
    <row r="370">
      <c r="B370" s="120"/>
    </row>
    <row r="371">
      <c r="B371" s="120"/>
    </row>
    <row r="372">
      <c r="B372" s="120"/>
    </row>
    <row r="373">
      <c r="B373" s="120"/>
    </row>
    <row r="374">
      <c r="B374" s="120"/>
    </row>
    <row r="375">
      <c r="B375" s="120"/>
    </row>
    <row r="376">
      <c r="B376" s="120"/>
    </row>
    <row r="377">
      <c r="B377" s="120"/>
    </row>
    <row r="378">
      <c r="B378" s="120"/>
    </row>
    <row r="379">
      <c r="B379" s="120"/>
    </row>
    <row r="380">
      <c r="B380" s="120"/>
    </row>
    <row r="381">
      <c r="B381" s="120"/>
    </row>
    <row r="382">
      <c r="B382" s="120"/>
    </row>
    <row r="383">
      <c r="B383" s="120"/>
    </row>
    <row r="384">
      <c r="B384" s="120"/>
    </row>
    <row r="385">
      <c r="B385" s="120"/>
    </row>
    <row r="386">
      <c r="B386" s="120"/>
    </row>
    <row r="387">
      <c r="B387" s="120"/>
    </row>
    <row r="388">
      <c r="B388" s="120"/>
    </row>
    <row r="389">
      <c r="B389" s="120"/>
    </row>
    <row r="390">
      <c r="B390" s="120"/>
    </row>
    <row r="391">
      <c r="B391" s="120"/>
    </row>
    <row r="392">
      <c r="B392" s="120"/>
    </row>
    <row r="393">
      <c r="B393" s="120"/>
    </row>
    <row r="394">
      <c r="B394" s="120"/>
    </row>
    <row r="395">
      <c r="B395" s="120"/>
    </row>
    <row r="396">
      <c r="B396" s="120"/>
    </row>
    <row r="397">
      <c r="B397" s="120"/>
    </row>
    <row r="398">
      <c r="B398" s="120"/>
    </row>
    <row r="399">
      <c r="B399" s="120"/>
    </row>
    <row r="400">
      <c r="B400" s="120"/>
    </row>
    <row r="401">
      <c r="B401" s="120"/>
    </row>
    <row r="402">
      <c r="B402" s="120"/>
    </row>
    <row r="403">
      <c r="B403" s="120"/>
    </row>
    <row r="404">
      <c r="B404" s="120"/>
    </row>
    <row r="405">
      <c r="B405" s="120"/>
    </row>
    <row r="406">
      <c r="B406" s="120"/>
    </row>
    <row r="407">
      <c r="B407" s="120"/>
    </row>
    <row r="408">
      <c r="B408" s="120"/>
    </row>
    <row r="409">
      <c r="B409" s="120"/>
    </row>
    <row r="410">
      <c r="B410" s="120"/>
    </row>
    <row r="411">
      <c r="B411" s="120"/>
    </row>
    <row r="412">
      <c r="B412" s="120"/>
    </row>
    <row r="413">
      <c r="B413" s="120"/>
    </row>
    <row r="414">
      <c r="B414" s="120"/>
    </row>
    <row r="415">
      <c r="B415" s="120"/>
    </row>
    <row r="416">
      <c r="B416" s="120"/>
    </row>
    <row r="417">
      <c r="B417" s="120"/>
    </row>
    <row r="418">
      <c r="B418" s="120"/>
    </row>
    <row r="419">
      <c r="B419" s="120"/>
    </row>
    <row r="420">
      <c r="B420" s="120"/>
    </row>
    <row r="421">
      <c r="B421" s="120"/>
    </row>
    <row r="422">
      <c r="B422" s="120"/>
    </row>
    <row r="423">
      <c r="B423" s="120"/>
    </row>
    <row r="424">
      <c r="B424" s="120"/>
    </row>
    <row r="425">
      <c r="B425" s="120"/>
    </row>
    <row r="426">
      <c r="B426" s="120"/>
    </row>
    <row r="427">
      <c r="B427" s="120"/>
    </row>
    <row r="428">
      <c r="B428" s="120"/>
    </row>
    <row r="429">
      <c r="B429" s="120"/>
    </row>
    <row r="430">
      <c r="B430" s="120"/>
    </row>
    <row r="431">
      <c r="B431" s="120"/>
    </row>
    <row r="432">
      <c r="B432" s="120"/>
    </row>
    <row r="433">
      <c r="B433" s="120"/>
    </row>
    <row r="434">
      <c r="B434" s="120"/>
    </row>
    <row r="435">
      <c r="B435" s="120"/>
    </row>
    <row r="436">
      <c r="B436" s="120"/>
    </row>
    <row r="437">
      <c r="B437" s="120"/>
    </row>
    <row r="438">
      <c r="B438" s="120"/>
    </row>
    <row r="439">
      <c r="B439" s="120"/>
    </row>
    <row r="440">
      <c r="B440" s="120"/>
    </row>
    <row r="441">
      <c r="B441" s="120"/>
    </row>
    <row r="442">
      <c r="B442" s="120"/>
    </row>
    <row r="443">
      <c r="B443" s="120"/>
    </row>
    <row r="444">
      <c r="B444" s="120"/>
    </row>
    <row r="445">
      <c r="B445" s="120"/>
    </row>
    <row r="446">
      <c r="B446" s="120"/>
    </row>
    <row r="447">
      <c r="B447" s="120"/>
    </row>
    <row r="448">
      <c r="B448" s="120"/>
    </row>
    <row r="449">
      <c r="B449" s="120"/>
    </row>
    <row r="450">
      <c r="B450" s="120"/>
    </row>
    <row r="451">
      <c r="B451" s="120"/>
    </row>
    <row r="452">
      <c r="B452" s="120"/>
    </row>
    <row r="453">
      <c r="B453" s="120"/>
    </row>
    <row r="454">
      <c r="B454" s="120"/>
    </row>
    <row r="455">
      <c r="B455" s="120"/>
    </row>
    <row r="456">
      <c r="B456" s="120"/>
    </row>
    <row r="457">
      <c r="B457" s="120"/>
    </row>
    <row r="458">
      <c r="B458" s="120"/>
    </row>
    <row r="459">
      <c r="B459" s="120"/>
    </row>
    <row r="460">
      <c r="B460" s="120"/>
    </row>
    <row r="461">
      <c r="B461" s="120"/>
    </row>
    <row r="462">
      <c r="B462" s="120"/>
    </row>
    <row r="463">
      <c r="B463" s="120"/>
    </row>
    <row r="464">
      <c r="B464" s="120"/>
    </row>
    <row r="465">
      <c r="B465" s="120"/>
    </row>
    <row r="466">
      <c r="B466" s="120"/>
    </row>
    <row r="467">
      <c r="B467" s="120"/>
    </row>
    <row r="468">
      <c r="B468" s="120"/>
    </row>
    <row r="469">
      <c r="B469" s="120"/>
    </row>
    <row r="470">
      <c r="B470" s="120"/>
    </row>
    <row r="471">
      <c r="B471" s="120"/>
    </row>
    <row r="472">
      <c r="B472" s="120"/>
    </row>
    <row r="473">
      <c r="B473" s="120"/>
    </row>
    <row r="474">
      <c r="B474" s="120"/>
    </row>
    <row r="475">
      <c r="B475" s="120"/>
    </row>
    <row r="476">
      <c r="B476" s="120"/>
    </row>
    <row r="477">
      <c r="B477" s="120"/>
    </row>
    <row r="478">
      <c r="B478" s="120"/>
    </row>
    <row r="479">
      <c r="B479" s="120"/>
    </row>
    <row r="480">
      <c r="B480" s="120"/>
    </row>
    <row r="481">
      <c r="B481" s="120"/>
    </row>
    <row r="482">
      <c r="B482" s="120"/>
    </row>
    <row r="483">
      <c r="B483" s="120"/>
    </row>
    <row r="484">
      <c r="B484" s="120"/>
    </row>
    <row r="485">
      <c r="B485" s="120"/>
    </row>
    <row r="486">
      <c r="B486" s="120"/>
    </row>
    <row r="487">
      <c r="B487" s="120"/>
    </row>
    <row r="488">
      <c r="B488" s="120"/>
    </row>
    <row r="489">
      <c r="B489" s="120"/>
    </row>
    <row r="490">
      <c r="B490" s="120"/>
    </row>
    <row r="491">
      <c r="B491" s="120"/>
    </row>
    <row r="492">
      <c r="B492" s="120"/>
    </row>
    <row r="493">
      <c r="B493" s="120"/>
    </row>
    <row r="494">
      <c r="B494" s="120"/>
    </row>
    <row r="495">
      <c r="B495" s="120"/>
    </row>
    <row r="496">
      <c r="B496" s="120"/>
    </row>
    <row r="497">
      <c r="B497" s="120"/>
    </row>
    <row r="498">
      <c r="B498" s="120"/>
    </row>
    <row r="499">
      <c r="B499" s="120"/>
    </row>
    <row r="500">
      <c r="B500" s="120"/>
    </row>
    <row r="501">
      <c r="B501" s="120"/>
    </row>
    <row r="502">
      <c r="B502" s="120"/>
    </row>
    <row r="503">
      <c r="B503" s="120"/>
    </row>
    <row r="504">
      <c r="B504" s="120"/>
    </row>
    <row r="505">
      <c r="B505" s="120"/>
    </row>
    <row r="506">
      <c r="B506" s="120"/>
    </row>
    <row r="507">
      <c r="B507" s="120"/>
    </row>
    <row r="508">
      <c r="B508" s="120"/>
    </row>
    <row r="509">
      <c r="B509" s="120"/>
    </row>
    <row r="510">
      <c r="B510" s="120"/>
    </row>
    <row r="511">
      <c r="B511" s="120"/>
    </row>
    <row r="512">
      <c r="B512" s="120"/>
    </row>
    <row r="513">
      <c r="B513" s="120"/>
    </row>
    <row r="514">
      <c r="B514" s="120"/>
    </row>
    <row r="515">
      <c r="B515" s="120"/>
    </row>
    <row r="516">
      <c r="B516" s="120"/>
    </row>
    <row r="517">
      <c r="B517" s="120"/>
    </row>
    <row r="518">
      <c r="B518" s="120"/>
    </row>
    <row r="519">
      <c r="B519" s="120"/>
    </row>
    <row r="520">
      <c r="B520" s="120"/>
    </row>
    <row r="521">
      <c r="B521" s="120"/>
    </row>
    <row r="522">
      <c r="B522" s="120"/>
    </row>
    <row r="523">
      <c r="B523" s="120"/>
    </row>
    <row r="524">
      <c r="B524" s="120"/>
    </row>
    <row r="525">
      <c r="B525" s="120"/>
    </row>
    <row r="526">
      <c r="B526" s="120"/>
    </row>
    <row r="527">
      <c r="B527" s="120"/>
    </row>
    <row r="528">
      <c r="B528" s="120"/>
    </row>
    <row r="529">
      <c r="B529" s="120"/>
    </row>
    <row r="530">
      <c r="B530" s="120"/>
    </row>
    <row r="531">
      <c r="B531" s="120"/>
    </row>
    <row r="532">
      <c r="B532" s="120"/>
    </row>
    <row r="533">
      <c r="B533" s="120"/>
    </row>
    <row r="534">
      <c r="B534" s="120"/>
    </row>
    <row r="535">
      <c r="B535" s="120"/>
    </row>
    <row r="536">
      <c r="B536" s="120"/>
    </row>
    <row r="537">
      <c r="B537" s="120"/>
    </row>
    <row r="538">
      <c r="B538" s="120"/>
    </row>
    <row r="539">
      <c r="B539" s="120"/>
    </row>
    <row r="540">
      <c r="B540" s="120"/>
    </row>
    <row r="541">
      <c r="B541" s="120"/>
    </row>
    <row r="542">
      <c r="B542" s="120"/>
    </row>
    <row r="543">
      <c r="B543" s="120"/>
    </row>
    <row r="544">
      <c r="B544" s="120"/>
    </row>
    <row r="545">
      <c r="B545" s="120"/>
    </row>
    <row r="546">
      <c r="B546" s="120"/>
    </row>
    <row r="547">
      <c r="B547" s="120"/>
    </row>
    <row r="548">
      <c r="B548" s="120"/>
    </row>
    <row r="549">
      <c r="B549" s="120"/>
    </row>
    <row r="550">
      <c r="B550" s="120"/>
    </row>
    <row r="551">
      <c r="B551" s="120"/>
    </row>
    <row r="552">
      <c r="B552" s="120"/>
    </row>
    <row r="553">
      <c r="B553" s="120"/>
    </row>
    <row r="554">
      <c r="B554" s="120"/>
    </row>
    <row r="555">
      <c r="B555" s="120"/>
    </row>
    <row r="556">
      <c r="B556" s="120"/>
    </row>
    <row r="557">
      <c r="B557" s="120"/>
    </row>
    <row r="558">
      <c r="B558" s="120"/>
    </row>
    <row r="559">
      <c r="B559" s="120"/>
    </row>
    <row r="560">
      <c r="B560" s="120"/>
    </row>
    <row r="561">
      <c r="B561" s="120"/>
    </row>
    <row r="562">
      <c r="B562" s="120"/>
    </row>
    <row r="563">
      <c r="B563" s="120"/>
    </row>
    <row r="564">
      <c r="B564" s="120"/>
    </row>
    <row r="565">
      <c r="B565" s="120"/>
    </row>
    <row r="566">
      <c r="B566" s="120"/>
    </row>
    <row r="567">
      <c r="B567" s="120"/>
    </row>
    <row r="568">
      <c r="B568" s="120"/>
    </row>
    <row r="569">
      <c r="B569" s="120"/>
    </row>
    <row r="570">
      <c r="B570" s="120"/>
    </row>
    <row r="571">
      <c r="B571" s="120"/>
    </row>
    <row r="572">
      <c r="B572" s="120"/>
    </row>
    <row r="573">
      <c r="B573" s="120"/>
    </row>
    <row r="574">
      <c r="B574" s="120"/>
    </row>
    <row r="575">
      <c r="B575" s="120"/>
    </row>
    <row r="576">
      <c r="B576" s="120"/>
    </row>
    <row r="577">
      <c r="B577" s="120"/>
    </row>
    <row r="578">
      <c r="B578" s="120"/>
    </row>
    <row r="579">
      <c r="B579" s="120"/>
    </row>
    <row r="580">
      <c r="B580" s="120"/>
    </row>
    <row r="581">
      <c r="B581" s="120"/>
    </row>
    <row r="582">
      <c r="B582" s="120"/>
    </row>
    <row r="583">
      <c r="B583" s="120"/>
    </row>
    <row r="584">
      <c r="B584" s="120"/>
    </row>
    <row r="585">
      <c r="B585" s="120"/>
    </row>
    <row r="586">
      <c r="B586" s="120"/>
    </row>
    <row r="587">
      <c r="B587" s="120"/>
    </row>
    <row r="588">
      <c r="B588" s="120"/>
    </row>
    <row r="589">
      <c r="B589" s="120"/>
    </row>
    <row r="590">
      <c r="B590" s="120"/>
    </row>
    <row r="591">
      <c r="B591" s="120"/>
    </row>
    <row r="592">
      <c r="B592" s="120"/>
    </row>
    <row r="593">
      <c r="B593" s="120"/>
    </row>
    <row r="594">
      <c r="B594" s="120"/>
    </row>
    <row r="595">
      <c r="B595" s="120"/>
    </row>
    <row r="596">
      <c r="B596" s="120"/>
    </row>
    <row r="597">
      <c r="B597" s="120"/>
    </row>
    <row r="598">
      <c r="B598" s="120"/>
    </row>
    <row r="599">
      <c r="B599" s="120"/>
    </row>
    <row r="600">
      <c r="B600" s="120"/>
    </row>
    <row r="601">
      <c r="B601" s="120"/>
    </row>
    <row r="602">
      <c r="B602" s="120"/>
    </row>
    <row r="603">
      <c r="B603" s="120"/>
    </row>
    <row r="604">
      <c r="B604" s="120"/>
    </row>
    <row r="605">
      <c r="B605" s="120"/>
    </row>
    <row r="606">
      <c r="B606" s="120"/>
    </row>
    <row r="607">
      <c r="B607" s="120"/>
    </row>
    <row r="608">
      <c r="B608" s="120"/>
    </row>
    <row r="609">
      <c r="B609" s="120"/>
    </row>
    <row r="610">
      <c r="B610" s="120"/>
    </row>
    <row r="611">
      <c r="B611" s="120"/>
    </row>
    <row r="612">
      <c r="B612" s="120"/>
    </row>
    <row r="613">
      <c r="B613" s="120"/>
    </row>
    <row r="614">
      <c r="B614" s="120"/>
    </row>
    <row r="615">
      <c r="B615" s="120"/>
    </row>
    <row r="616">
      <c r="B616" s="120"/>
    </row>
    <row r="617">
      <c r="B617" s="120"/>
    </row>
    <row r="618">
      <c r="B618" s="120"/>
    </row>
    <row r="619">
      <c r="B619" s="120"/>
    </row>
    <row r="620">
      <c r="B620" s="120"/>
    </row>
    <row r="621">
      <c r="B621" s="120"/>
    </row>
    <row r="622">
      <c r="B622" s="120"/>
    </row>
    <row r="623">
      <c r="B623" s="120"/>
    </row>
    <row r="624">
      <c r="B624" s="120"/>
    </row>
    <row r="625">
      <c r="B625" s="120"/>
    </row>
    <row r="626">
      <c r="B626" s="120"/>
    </row>
    <row r="627">
      <c r="B627" s="120"/>
    </row>
    <row r="628">
      <c r="B628" s="120"/>
    </row>
    <row r="629">
      <c r="B629" s="120"/>
    </row>
    <row r="630">
      <c r="B630" s="120"/>
    </row>
    <row r="631">
      <c r="B631" s="120"/>
    </row>
    <row r="632">
      <c r="B632" s="120"/>
    </row>
    <row r="633">
      <c r="B633" s="120"/>
    </row>
    <row r="634">
      <c r="B634" s="120"/>
    </row>
    <row r="635">
      <c r="B635" s="120"/>
    </row>
    <row r="636">
      <c r="B636" s="120"/>
    </row>
    <row r="637">
      <c r="B637" s="120"/>
    </row>
    <row r="638">
      <c r="B638" s="120"/>
    </row>
    <row r="639">
      <c r="B639" s="120"/>
    </row>
    <row r="640">
      <c r="B640" s="120"/>
    </row>
    <row r="641">
      <c r="B641" s="120"/>
    </row>
    <row r="642">
      <c r="B642" s="120"/>
    </row>
    <row r="643">
      <c r="B643" s="120"/>
    </row>
    <row r="644">
      <c r="B644" s="120"/>
    </row>
    <row r="645">
      <c r="B645" s="120"/>
    </row>
    <row r="646">
      <c r="B646" s="120"/>
    </row>
    <row r="647">
      <c r="B647" s="120"/>
    </row>
    <row r="648">
      <c r="B648" s="120"/>
    </row>
    <row r="649">
      <c r="B649" s="120"/>
    </row>
    <row r="650">
      <c r="B650" s="120"/>
    </row>
    <row r="651">
      <c r="B651" s="120"/>
    </row>
    <row r="652">
      <c r="B652" s="120"/>
    </row>
    <row r="653">
      <c r="B653" s="120"/>
    </row>
    <row r="654">
      <c r="B654" s="120"/>
    </row>
    <row r="655">
      <c r="B655" s="120"/>
    </row>
    <row r="656">
      <c r="B656" s="120"/>
    </row>
    <row r="657">
      <c r="B657" s="120"/>
    </row>
    <row r="658">
      <c r="B658" s="120"/>
    </row>
    <row r="659">
      <c r="B659" s="120"/>
    </row>
    <row r="660">
      <c r="B660" s="120"/>
    </row>
    <row r="661">
      <c r="B661" s="120"/>
    </row>
    <row r="662">
      <c r="B662" s="120"/>
    </row>
    <row r="663">
      <c r="B663" s="120"/>
    </row>
    <row r="664">
      <c r="B664" s="120"/>
    </row>
    <row r="665">
      <c r="B665" s="120"/>
    </row>
    <row r="666">
      <c r="B666" s="120"/>
    </row>
    <row r="667">
      <c r="B667" s="120"/>
    </row>
    <row r="668">
      <c r="B668" s="120"/>
    </row>
    <row r="669">
      <c r="B669" s="120"/>
    </row>
    <row r="670">
      <c r="B670" s="120"/>
    </row>
    <row r="671">
      <c r="B671" s="120"/>
    </row>
    <row r="672">
      <c r="B672" s="120"/>
    </row>
    <row r="673">
      <c r="B673" s="120"/>
    </row>
    <row r="674">
      <c r="B674" s="120"/>
    </row>
    <row r="675">
      <c r="B675" s="120"/>
    </row>
    <row r="676">
      <c r="B676" s="120"/>
    </row>
    <row r="677">
      <c r="B677" s="120"/>
    </row>
    <row r="678">
      <c r="B678" s="120"/>
    </row>
    <row r="679">
      <c r="B679" s="120"/>
    </row>
    <row r="680">
      <c r="B680" s="120"/>
    </row>
    <row r="681">
      <c r="B681" s="120"/>
    </row>
    <row r="682">
      <c r="B682" s="120"/>
    </row>
    <row r="683">
      <c r="B683" s="120"/>
    </row>
    <row r="684">
      <c r="B684" s="120"/>
    </row>
    <row r="685">
      <c r="B685" s="120"/>
    </row>
    <row r="686">
      <c r="B686" s="120"/>
    </row>
    <row r="687">
      <c r="B687" s="120"/>
    </row>
    <row r="688">
      <c r="B688" s="120"/>
    </row>
    <row r="689">
      <c r="B689" s="120"/>
    </row>
    <row r="690">
      <c r="B690" s="120"/>
    </row>
    <row r="691">
      <c r="B691" s="120"/>
    </row>
    <row r="692">
      <c r="B692" s="120"/>
    </row>
    <row r="693">
      <c r="B693" s="120"/>
    </row>
    <row r="694">
      <c r="B694" s="120"/>
    </row>
    <row r="695">
      <c r="B695" s="120"/>
    </row>
    <row r="696">
      <c r="B696" s="120"/>
    </row>
    <row r="697">
      <c r="B697" s="120"/>
    </row>
    <row r="698">
      <c r="B698" s="120"/>
    </row>
    <row r="699">
      <c r="B699" s="120"/>
    </row>
    <row r="700">
      <c r="B700" s="120"/>
    </row>
    <row r="701">
      <c r="B701" s="120"/>
    </row>
    <row r="702">
      <c r="B702" s="120"/>
    </row>
    <row r="703">
      <c r="B703" s="120"/>
    </row>
    <row r="704">
      <c r="B704" s="120"/>
    </row>
    <row r="705">
      <c r="B705" s="120"/>
    </row>
    <row r="706">
      <c r="B706" s="120"/>
    </row>
    <row r="707">
      <c r="B707" s="120"/>
    </row>
    <row r="708">
      <c r="B708" s="120"/>
    </row>
    <row r="709">
      <c r="B709" s="120"/>
    </row>
    <row r="710">
      <c r="B710" s="120"/>
    </row>
    <row r="711">
      <c r="B711" s="120"/>
    </row>
    <row r="712">
      <c r="B712" s="120"/>
    </row>
    <row r="713">
      <c r="B713" s="120"/>
    </row>
    <row r="714">
      <c r="B714" s="120"/>
    </row>
    <row r="715">
      <c r="B715" s="120"/>
    </row>
    <row r="716">
      <c r="B716" s="120"/>
    </row>
    <row r="717">
      <c r="B717" s="120"/>
    </row>
    <row r="718">
      <c r="B718" s="120"/>
    </row>
    <row r="719">
      <c r="B719" s="120"/>
    </row>
    <row r="720">
      <c r="B720" s="120"/>
    </row>
    <row r="721">
      <c r="B721" s="120"/>
    </row>
    <row r="722">
      <c r="B722" s="120"/>
    </row>
    <row r="723">
      <c r="B723" s="120"/>
    </row>
    <row r="724">
      <c r="B724" s="120"/>
    </row>
    <row r="725">
      <c r="B725" s="120"/>
    </row>
    <row r="726">
      <c r="B726" s="120"/>
    </row>
    <row r="727">
      <c r="B727" s="120"/>
    </row>
    <row r="728">
      <c r="B728" s="120"/>
    </row>
    <row r="729">
      <c r="B729" s="120"/>
    </row>
    <row r="730">
      <c r="B730" s="120"/>
    </row>
    <row r="731">
      <c r="B731" s="120"/>
    </row>
    <row r="732">
      <c r="B732" s="120"/>
    </row>
    <row r="733">
      <c r="B733" s="120"/>
    </row>
    <row r="734">
      <c r="B734" s="120"/>
    </row>
    <row r="735">
      <c r="B735" s="120"/>
    </row>
    <row r="736">
      <c r="B736" s="120"/>
    </row>
    <row r="737">
      <c r="B737" s="120"/>
    </row>
    <row r="738">
      <c r="B738" s="120"/>
    </row>
    <row r="739">
      <c r="B739" s="120"/>
    </row>
    <row r="740">
      <c r="B740" s="120"/>
    </row>
    <row r="741">
      <c r="B741" s="120"/>
    </row>
    <row r="742">
      <c r="B742" s="120"/>
    </row>
    <row r="743">
      <c r="B743" s="120"/>
    </row>
    <row r="744">
      <c r="B744" s="120"/>
    </row>
    <row r="745">
      <c r="B745" s="120"/>
    </row>
    <row r="746">
      <c r="B746" s="120"/>
    </row>
    <row r="747">
      <c r="B747" s="120"/>
    </row>
    <row r="748">
      <c r="B748" s="120"/>
    </row>
    <row r="749">
      <c r="B749" s="120"/>
    </row>
    <row r="750">
      <c r="B750" s="120"/>
    </row>
    <row r="751">
      <c r="B751" s="120"/>
    </row>
    <row r="752">
      <c r="B752" s="120"/>
    </row>
    <row r="753">
      <c r="B753" s="120"/>
    </row>
    <row r="754">
      <c r="B754" s="120"/>
    </row>
    <row r="755">
      <c r="B755" s="120"/>
    </row>
    <row r="756">
      <c r="B756" s="120"/>
    </row>
    <row r="757">
      <c r="B757" s="120"/>
    </row>
    <row r="758">
      <c r="B758" s="120"/>
    </row>
    <row r="759">
      <c r="B759" s="120"/>
    </row>
    <row r="760">
      <c r="B760" s="120"/>
    </row>
    <row r="761">
      <c r="B761" s="120"/>
    </row>
    <row r="762">
      <c r="B762" s="120"/>
    </row>
    <row r="763">
      <c r="B763" s="120"/>
    </row>
    <row r="764">
      <c r="B764" s="120"/>
    </row>
    <row r="765">
      <c r="B765" s="120"/>
    </row>
    <row r="766">
      <c r="B766" s="120"/>
    </row>
    <row r="767">
      <c r="B767" s="120"/>
    </row>
    <row r="768">
      <c r="B768" s="120"/>
    </row>
    <row r="769">
      <c r="B769" s="120"/>
    </row>
    <row r="770">
      <c r="B770" s="120"/>
    </row>
    <row r="771">
      <c r="B771" s="120"/>
    </row>
    <row r="772">
      <c r="B772" s="120"/>
    </row>
    <row r="773">
      <c r="B773" s="120"/>
    </row>
    <row r="774">
      <c r="B774" s="120"/>
    </row>
    <row r="775">
      <c r="B775" s="120"/>
    </row>
    <row r="776">
      <c r="B776" s="120"/>
    </row>
    <row r="777">
      <c r="B777" s="120"/>
    </row>
    <row r="778">
      <c r="B778" s="120"/>
    </row>
    <row r="779">
      <c r="B779" s="120"/>
    </row>
    <row r="780">
      <c r="B780" s="120"/>
    </row>
    <row r="781">
      <c r="B781" s="120"/>
    </row>
    <row r="782">
      <c r="B782" s="120"/>
    </row>
    <row r="783">
      <c r="B783" s="120"/>
    </row>
    <row r="784">
      <c r="B784" s="120"/>
    </row>
    <row r="785">
      <c r="B785" s="120"/>
    </row>
    <row r="786">
      <c r="B786" s="120"/>
    </row>
    <row r="787">
      <c r="B787" s="120"/>
    </row>
    <row r="788">
      <c r="B788" s="120"/>
    </row>
    <row r="789">
      <c r="B789" s="120"/>
    </row>
    <row r="790">
      <c r="B790" s="120"/>
    </row>
    <row r="791">
      <c r="B791" s="120"/>
    </row>
    <row r="792">
      <c r="B792" s="120"/>
    </row>
    <row r="793">
      <c r="B793" s="120"/>
    </row>
    <row r="794">
      <c r="B794" s="120"/>
    </row>
    <row r="795">
      <c r="B795" s="120"/>
    </row>
    <row r="796">
      <c r="B796" s="120"/>
    </row>
    <row r="797">
      <c r="B797" s="120"/>
    </row>
    <row r="798">
      <c r="B798" s="120"/>
    </row>
    <row r="799">
      <c r="B799" s="120"/>
    </row>
    <row r="800">
      <c r="B800" s="120"/>
    </row>
    <row r="801">
      <c r="B801" s="120"/>
    </row>
    <row r="802">
      <c r="B802" s="120"/>
    </row>
    <row r="803">
      <c r="B803" s="120"/>
    </row>
    <row r="804">
      <c r="B804" s="120"/>
    </row>
    <row r="805">
      <c r="B805" s="120"/>
    </row>
    <row r="806">
      <c r="B806" s="120"/>
    </row>
    <row r="807">
      <c r="B807" s="120"/>
    </row>
    <row r="808">
      <c r="B808" s="120"/>
    </row>
    <row r="809">
      <c r="B809" s="120"/>
    </row>
    <row r="810">
      <c r="B810" s="120"/>
    </row>
    <row r="811">
      <c r="B811" s="120"/>
    </row>
    <row r="812">
      <c r="B812" s="120"/>
    </row>
    <row r="813">
      <c r="B813" s="120"/>
    </row>
    <row r="814">
      <c r="B814" s="120"/>
    </row>
    <row r="815">
      <c r="B815" s="120"/>
    </row>
    <row r="816">
      <c r="B816" s="120"/>
    </row>
    <row r="817">
      <c r="B817" s="120"/>
    </row>
    <row r="818">
      <c r="B818" s="120"/>
    </row>
    <row r="819">
      <c r="B819" s="120"/>
    </row>
    <row r="820">
      <c r="B820" s="120"/>
    </row>
    <row r="821">
      <c r="B821" s="120"/>
    </row>
    <row r="822">
      <c r="B822" s="120"/>
    </row>
    <row r="823">
      <c r="B823" s="120"/>
    </row>
    <row r="824">
      <c r="B824" s="120"/>
    </row>
    <row r="825">
      <c r="B825" s="120"/>
    </row>
    <row r="826">
      <c r="B826" s="120"/>
    </row>
    <row r="827">
      <c r="B827" s="120"/>
    </row>
    <row r="828">
      <c r="B828" s="120"/>
    </row>
    <row r="829">
      <c r="B829" s="120"/>
    </row>
    <row r="830">
      <c r="B830" s="120"/>
    </row>
    <row r="831">
      <c r="B831" s="120"/>
    </row>
    <row r="832">
      <c r="B832" s="120"/>
    </row>
    <row r="833">
      <c r="B833" s="120"/>
    </row>
    <row r="834">
      <c r="B834" s="120"/>
    </row>
    <row r="835">
      <c r="B835" s="120"/>
    </row>
    <row r="836">
      <c r="B836" s="120"/>
    </row>
    <row r="837">
      <c r="B837" s="120"/>
    </row>
    <row r="838">
      <c r="B838" s="120"/>
    </row>
    <row r="839">
      <c r="B839" s="120"/>
    </row>
    <row r="840">
      <c r="B840" s="120"/>
    </row>
    <row r="841">
      <c r="B841" s="120"/>
    </row>
    <row r="842">
      <c r="B842" s="120"/>
    </row>
    <row r="843">
      <c r="B843" s="120"/>
    </row>
    <row r="844">
      <c r="B844" s="120"/>
    </row>
    <row r="845">
      <c r="B845" s="120"/>
    </row>
    <row r="846">
      <c r="B846" s="120"/>
    </row>
    <row r="847">
      <c r="B847" s="120"/>
    </row>
    <row r="848">
      <c r="B848" s="120"/>
    </row>
    <row r="849">
      <c r="B849" s="120"/>
    </row>
    <row r="850">
      <c r="B850" s="120"/>
    </row>
    <row r="851">
      <c r="B851" s="120"/>
    </row>
    <row r="852">
      <c r="B852" s="120"/>
    </row>
    <row r="853">
      <c r="B853" s="120"/>
    </row>
    <row r="854">
      <c r="B854" s="120"/>
    </row>
    <row r="855">
      <c r="B855" s="120"/>
    </row>
    <row r="856">
      <c r="B856" s="120"/>
    </row>
    <row r="857">
      <c r="B857" s="120"/>
    </row>
    <row r="858">
      <c r="B858" s="120"/>
    </row>
    <row r="859">
      <c r="B859" s="120"/>
    </row>
    <row r="860">
      <c r="B860" s="120"/>
    </row>
    <row r="861">
      <c r="B861" s="120"/>
    </row>
    <row r="862">
      <c r="B862" s="120"/>
    </row>
    <row r="863">
      <c r="B863" s="120"/>
    </row>
    <row r="864">
      <c r="B864" s="120"/>
    </row>
    <row r="865">
      <c r="B865" s="120"/>
    </row>
    <row r="866">
      <c r="B866" s="120"/>
    </row>
    <row r="867">
      <c r="B867" s="120"/>
    </row>
    <row r="868">
      <c r="B868" s="120"/>
    </row>
    <row r="869">
      <c r="B869" s="120"/>
    </row>
    <row r="870">
      <c r="B870" s="120"/>
    </row>
    <row r="871">
      <c r="B871" s="120"/>
    </row>
    <row r="872">
      <c r="B872" s="120"/>
    </row>
    <row r="873">
      <c r="B873" s="120"/>
    </row>
    <row r="874">
      <c r="B874" s="120"/>
    </row>
    <row r="875">
      <c r="B875" s="120"/>
    </row>
    <row r="876">
      <c r="B876" s="120"/>
    </row>
    <row r="877">
      <c r="B877" s="120"/>
    </row>
    <row r="878">
      <c r="B878" s="120"/>
    </row>
    <row r="879">
      <c r="B879" s="120"/>
    </row>
    <row r="880">
      <c r="B880" s="120"/>
    </row>
    <row r="881">
      <c r="B881" s="120"/>
    </row>
    <row r="882">
      <c r="B882" s="120"/>
    </row>
    <row r="883">
      <c r="B883" s="120"/>
    </row>
    <row r="884">
      <c r="B884" s="120"/>
    </row>
    <row r="885">
      <c r="B885" s="120"/>
    </row>
    <row r="886">
      <c r="B886" s="120"/>
    </row>
    <row r="887">
      <c r="B887" s="120"/>
    </row>
    <row r="888">
      <c r="B888" s="120"/>
    </row>
    <row r="889">
      <c r="B889" s="120"/>
    </row>
    <row r="890">
      <c r="B890" s="120"/>
    </row>
    <row r="891">
      <c r="B891" s="120"/>
    </row>
    <row r="892">
      <c r="B892" s="120"/>
    </row>
    <row r="893">
      <c r="B893" s="120"/>
    </row>
    <row r="894">
      <c r="B894" s="120"/>
    </row>
    <row r="895">
      <c r="B895" s="120"/>
    </row>
    <row r="896">
      <c r="B896" s="120"/>
    </row>
    <row r="897">
      <c r="B897" s="120"/>
    </row>
    <row r="898">
      <c r="B898" s="120"/>
    </row>
    <row r="899">
      <c r="B899" s="120"/>
    </row>
    <row r="900">
      <c r="B900" s="120"/>
    </row>
    <row r="901">
      <c r="B901" s="120"/>
    </row>
    <row r="902">
      <c r="B902" s="120"/>
    </row>
    <row r="903">
      <c r="B903" s="120"/>
    </row>
    <row r="904">
      <c r="B904" s="120"/>
    </row>
    <row r="905">
      <c r="B905" s="120"/>
    </row>
    <row r="906">
      <c r="B906" s="120"/>
    </row>
    <row r="907">
      <c r="B907" s="120"/>
    </row>
    <row r="908">
      <c r="B908" s="120"/>
    </row>
    <row r="909">
      <c r="B909" s="120"/>
    </row>
    <row r="910">
      <c r="B910" s="120"/>
    </row>
    <row r="911">
      <c r="B911" s="120"/>
    </row>
    <row r="912">
      <c r="B912" s="120"/>
    </row>
    <row r="913">
      <c r="B913" s="120"/>
    </row>
    <row r="914">
      <c r="B914" s="120"/>
    </row>
    <row r="915">
      <c r="B915" s="120"/>
    </row>
    <row r="916">
      <c r="B916" s="120"/>
    </row>
    <row r="917">
      <c r="B917" s="120"/>
    </row>
    <row r="918">
      <c r="B918" s="120"/>
    </row>
    <row r="919">
      <c r="B919" s="120"/>
    </row>
    <row r="920">
      <c r="B920" s="120"/>
    </row>
    <row r="921">
      <c r="B921" s="120"/>
    </row>
    <row r="922">
      <c r="B922" s="120"/>
    </row>
    <row r="923">
      <c r="B923" s="120"/>
    </row>
    <row r="924">
      <c r="B924" s="120"/>
    </row>
    <row r="925">
      <c r="B925" s="120"/>
    </row>
    <row r="926">
      <c r="B926" s="120"/>
    </row>
    <row r="927">
      <c r="B927" s="120"/>
    </row>
    <row r="928">
      <c r="B928" s="120"/>
    </row>
    <row r="929">
      <c r="B929" s="120"/>
    </row>
    <row r="930">
      <c r="B930" s="120"/>
    </row>
    <row r="931">
      <c r="B931" s="120"/>
    </row>
    <row r="932">
      <c r="B932" s="120"/>
    </row>
    <row r="933">
      <c r="B933" s="120"/>
    </row>
    <row r="934">
      <c r="B934" s="120"/>
    </row>
    <row r="935">
      <c r="B935" s="120"/>
    </row>
    <row r="936">
      <c r="B936" s="120"/>
    </row>
    <row r="937">
      <c r="B937" s="120"/>
    </row>
    <row r="938">
      <c r="B938" s="120"/>
    </row>
    <row r="939">
      <c r="B939" s="120"/>
    </row>
    <row r="940">
      <c r="B940" s="120"/>
    </row>
    <row r="941">
      <c r="B941" s="120"/>
    </row>
    <row r="942">
      <c r="B942" s="120"/>
    </row>
    <row r="943">
      <c r="B943" s="120"/>
    </row>
    <row r="944">
      <c r="B944" s="120"/>
    </row>
    <row r="945">
      <c r="B945" s="120"/>
    </row>
    <row r="946">
      <c r="B946" s="120"/>
    </row>
    <row r="947">
      <c r="B947" s="120"/>
    </row>
    <row r="948">
      <c r="B948" s="120"/>
    </row>
    <row r="949">
      <c r="B949" s="120"/>
    </row>
    <row r="950">
      <c r="B950" s="120"/>
    </row>
    <row r="951">
      <c r="B951" s="120"/>
    </row>
    <row r="952">
      <c r="B952" s="120"/>
    </row>
    <row r="953">
      <c r="B953" s="120"/>
    </row>
    <row r="954">
      <c r="B954" s="120"/>
    </row>
    <row r="955">
      <c r="B955" s="120"/>
    </row>
    <row r="956">
      <c r="B956" s="120"/>
    </row>
    <row r="957">
      <c r="B957" s="120"/>
    </row>
    <row r="958">
      <c r="B958" s="120"/>
    </row>
    <row r="959">
      <c r="B959" s="120"/>
    </row>
    <row r="960">
      <c r="B960" s="120"/>
    </row>
    <row r="961">
      <c r="B961" s="120"/>
    </row>
    <row r="962">
      <c r="B962" s="120"/>
    </row>
    <row r="963">
      <c r="B963" s="120"/>
    </row>
    <row r="964">
      <c r="B964" s="120"/>
    </row>
    <row r="965">
      <c r="B965" s="120"/>
    </row>
    <row r="966">
      <c r="B966" s="120"/>
    </row>
    <row r="967">
      <c r="B967" s="120"/>
    </row>
    <row r="968">
      <c r="B968" s="120"/>
    </row>
    <row r="969">
      <c r="B969" s="120"/>
    </row>
    <row r="970">
      <c r="B970" s="120"/>
    </row>
    <row r="971">
      <c r="B971" s="120"/>
    </row>
    <row r="972">
      <c r="B972" s="120"/>
    </row>
    <row r="973">
      <c r="B973" s="120"/>
    </row>
    <row r="974">
      <c r="B974" s="120"/>
    </row>
    <row r="975">
      <c r="B975" s="120"/>
    </row>
    <row r="976">
      <c r="B976" s="120"/>
    </row>
    <row r="977">
      <c r="B977" s="120"/>
    </row>
    <row r="978">
      <c r="B978" s="120"/>
    </row>
    <row r="979">
      <c r="B979" s="120"/>
    </row>
    <row r="980">
      <c r="B980" s="120"/>
    </row>
    <row r="981">
      <c r="B981" s="120"/>
    </row>
    <row r="982">
      <c r="B982" s="120"/>
    </row>
    <row r="983">
      <c r="B983" s="120"/>
    </row>
    <row r="984">
      <c r="B984" s="120"/>
    </row>
    <row r="985">
      <c r="B985" s="120"/>
    </row>
    <row r="986">
      <c r="B986" s="120"/>
    </row>
    <row r="987">
      <c r="B987" s="120"/>
    </row>
    <row r="988">
      <c r="B988" s="120"/>
    </row>
    <row r="989">
      <c r="B989" s="120"/>
    </row>
    <row r="990">
      <c r="B990" s="120"/>
    </row>
    <row r="991">
      <c r="B991" s="120"/>
    </row>
    <row r="992">
      <c r="B992" s="120"/>
    </row>
    <row r="993">
      <c r="B993" s="120"/>
    </row>
    <row r="994">
      <c r="B994" s="120"/>
    </row>
    <row r="995">
      <c r="B995" s="120"/>
    </row>
    <row r="996">
      <c r="B996" s="120"/>
    </row>
    <row r="997">
      <c r="B997" s="120"/>
    </row>
    <row r="998">
      <c r="B998" s="120"/>
    </row>
    <row r="999">
      <c r="B999" s="120"/>
    </row>
    <row r="1000">
      <c r="B1000" s="12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8.38"/>
    <col customWidth="1" min="2" max="2" width="15.25"/>
    <col customWidth="1" min="3" max="3" width="10.75"/>
    <col customWidth="1" min="4" max="4" width="16.0"/>
    <col customWidth="1" min="5" max="5" width="17.63"/>
    <col customWidth="1" min="6" max="6" width="16.5"/>
    <col customWidth="1" min="7" max="8" width="11.5"/>
    <col customWidth="1" min="9" max="11" width="8.75"/>
    <col customWidth="1" min="12" max="12" width="8.25"/>
    <col customWidth="1" min="13" max="13" width="47.38"/>
    <col customWidth="1" min="14" max="14" width="5.0"/>
    <col customWidth="1" min="15" max="15" width="33.5"/>
  </cols>
  <sheetData>
    <row r="1">
      <c r="A1" s="120" t="s">
        <v>12263</v>
      </c>
      <c r="B1" s="120" t="s">
        <v>12295</v>
      </c>
      <c r="C1" s="1" t="s">
        <v>916</v>
      </c>
      <c r="D1" s="1" t="s">
        <v>12296</v>
      </c>
      <c r="E1" s="120" t="s">
        <v>11030</v>
      </c>
      <c r="F1" s="120" t="s">
        <v>11031</v>
      </c>
      <c r="G1" s="1" t="s">
        <v>12297</v>
      </c>
      <c r="H1" s="1" t="s">
        <v>12298</v>
      </c>
      <c r="I1" s="1" t="s">
        <v>12294</v>
      </c>
      <c r="J1" s="1" t="s">
        <v>11029</v>
      </c>
      <c r="K1" s="1" t="s">
        <v>907</v>
      </c>
      <c r="L1" s="1" t="s">
        <v>80</v>
      </c>
      <c r="M1" s="1" t="s">
        <v>6</v>
      </c>
      <c r="N1" s="1"/>
      <c r="O1" s="1" t="s">
        <v>12299</v>
      </c>
      <c r="P1" s="120"/>
    </row>
    <row r="2">
      <c r="A2" s="2" t="s">
        <v>12300</v>
      </c>
      <c r="B2" s="2" t="s">
        <v>12301</v>
      </c>
      <c r="C2" s="2" t="s">
        <v>11594</v>
      </c>
      <c r="D2" s="2" t="s">
        <v>12302</v>
      </c>
      <c r="E2" s="2" t="s">
        <v>12303</v>
      </c>
      <c r="F2" s="2" t="s">
        <v>12304</v>
      </c>
      <c r="G2" s="2" t="s">
        <v>12305</v>
      </c>
      <c r="L2" s="141" t="str">
        <f>references!A1</f>
        <v>refid</v>
      </c>
      <c r="N2" s="2"/>
      <c r="O2" s="2" t="s">
        <v>12306</v>
      </c>
    </row>
    <row r="3">
      <c r="A3" s="2">
        <v>1.0</v>
      </c>
      <c r="B3" s="2" t="s">
        <v>12307</v>
      </c>
      <c r="C3" s="39" t="s">
        <v>3890</v>
      </c>
      <c r="D3" s="2" t="s">
        <v>11567</v>
      </c>
      <c r="E3" s="2" t="s">
        <v>12308</v>
      </c>
      <c r="F3" s="2" t="s">
        <v>11567</v>
      </c>
      <c r="G3" s="2" t="s">
        <v>586</v>
      </c>
      <c r="H3" s="2"/>
      <c r="I3" s="38"/>
      <c r="J3" s="38">
        <v>1542.0</v>
      </c>
      <c r="K3" s="176">
        <v>1012.0</v>
      </c>
      <c r="L3" s="2">
        <v>388.0</v>
      </c>
      <c r="N3" s="2"/>
      <c r="O3" s="2" t="s">
        <v>12309</v>
      </c>
    </row>
    <row r="4">
      <c r="A4" s="2">
        <v>2.0</v>
      </c>
      <c r="B4" s="2" t="s">
        <v>12307</v>
      </c>
      <c r="C4" s="39" t="s">
        <v>3895</v>
      </c>
      <c r="D4" s="2" t="s">
        <v>11567</v>
      </c>
      <c r="E4" s="2" t="s">
        <v>12308</v>
      </c>
      <c r="F4" s="2" t="s">
        <v>11567</v>
      </c>
      <c r="G4" s="2" t="s">
        <v>586</v>
      </c>
      <c r="H4" s="2"/>
      <c r="I4" s="38"/>
      <c r="J4" s="38">
        <v>1543.0</v>
      </c>
      <c r="K4" s="176">
        <v>1013.0</v>
      </c>
      <c r="L4" s="2">
        <v>388.0</v>
      </c>
      <c r="N4" s="2"/>
      <c r="O4" s="2" t="s">
        <v>12310</v>
      </c>
    </row>
    <row r="5">
      <c r="A5" s="2">
        <v>3.0</v>
      </c>
      <c r="B5" s="2" t="s">
        <v>12311</v>
      </c>
      <c r="C5" s="39" t="s">
        <v>3904</v>
      </c>
      <c r="D5" s="2" t="s">
        <v>12312</v>
      </c>
      <c r="G5" s="2" t="s">
        <v>586</v>
      </c>
      <c r="I5" s="2">
        <v>1.0</v>
      </c>
      <c r="K5" s="5">
        <v>1014.0</v>
      </c>
      <c r="L5" s="2">
        <v>390.0</v>
      </c>
    </row>
    <row r="6">
      <c r="A6" s="2">
        <v>4.0</v>
      </c>
      <c r="B6" s="2" t="s">
        <v>12307</v>
      </c>
      <c r="C6" s="2" t="s">
        <v>3910</v>
      </c>
      <c r="D6" s="2" t="s">
        <v>12313</v>
      </c>
      <c r="E6" s="2" t="s">
        <v>12308</v>
      </c>
      <c r="F6" s="184" t="s">
        <v>12313</v>
      </c>
      <c r="G6" s="2" t="s">
        <v>586</v>
      </c>
      <c r="I6" s="2">
        <v>2.0</v>
      </c>
      <c r="K6" s="5">
        <v>1015.0</v>
      </c>
      <c r="L6" s="2">
        <v>391.0</v>
      </c>
      <c r="N6" s="1"/>
      <c r="O6" s="1"/>
    </row>
    <row r="7">
      <c r="A7" s="2">
        <v>5.0</v>
      </c>
      <c r="B7" s="2" t="s">
        <v>12307</v>
      </c>
      <c r="C7" s="116" t="s">
        <v>3917</v>
      </c>
      <c r="D7" s="2" t="s">
        <v>12314</v>
      </c>
      <c r="E7" s="2" t="s">
        <v>12308</v>
      </c>
      <c r="F7" s="2" t="s">
        <v>12314</v>
      </c>
      <c r="G7" s="2" t="s">
        <v>586</v>
      </c>
      <c r="I7" s="2">
        <v>3.0</v>
      </c>
      <c r="K7" s="5">
        <v>1016.0</v>
      </c>
      <c r="L7" s="2">
        <v>392.0</v>
      </c>
    </row>
    <row r="8">
      <c r="A8" s="2">
        <v>6.0</v>
      </c>
      <c r="B8" s="2" t="s">
        <v>12307</v>
      </c>
      <c r="C8" s="116" t="s">
        <v>3921</v>
      </c>
      <c r="D8" s="2" t="s">
        <v>12315</v>
      </c>
      <c r="E8" s="2" t="s">
        <v>12308</v>
      </c>
      <c r="F8" s="2" t="s">
        <v>12316</v>
      </c>
      <c r="G8" s="2" t="s">
        <v>586</v>
      </c>
      <c r="I8" s="2">
        <v>4.0</v>
      </c>
      <c r="K8" s="5">
        <v>1017.0</v>
      </c>
      <c r="L8" s="2">
        <v>392.0</v>
      </c>
    </row>
    <row r="9">
      <c r="A9" s="2">
        <v>7.0</v>
      </c>
      <c r="B9" s="2" t="s">
        <v>12307</v>
      </c>
      <c r="C9" s="116" t="s">
        <v>3926</v>
      </c>
      <c r="D9" s="2" t="s">
        <v>11566</v>
      </c>
      <c r="E9" s="2" t="s">
        <v>12308</v>
      </c>
      <c r="F9" s="2" t="s">
        <v>11566</v>
      </c>
      <c r="G9" s="2" t="s">
        <v>586</v>
      </c>
      <c r="I9" s="2">
        <v>5.0</v>
      </c>
      <c r="K9" s="5">
        <v>1018.0</v>
      </c>
      <c r="L9" s="2">
        <v>392.0</v>
      </c>
    </row>
    <row r="10">
      <c r="A10" s="2">
        <v>8.0</v>
      </c>
      <c r="B10" s="2" t="s">
        <v>12307</v>
      </c>
      <c r="C10" s="116" t="s">
        <v>3932</v>
      </c>
      <c r="D10" s="2" t="s">
        <v>12317</v>
      </c>
      <c r="E10" s="2" t="s">
        <v>12308</v>
      </c>
      <c r="F10" s="2" t="s">
        <v>12317</v>
      </c>
      <c r="G10" s="2" t="s">
        <v>586</v>
      </c>
      <c r="I10" s="2">
        <v>6.0</v>
      </c>
      <c r="K10" s="5">
        <v>1019.0</v>
      </c>
      <c r="L10" s="2">
        <v>393.0</v>
      </c>
    </row>
    <row r="11">
      <c r="A11" s="2">
        <v>9.0</v>
      </c>
      <c r="B11" s="2" t="s">
        <v>12307</v>
      </c>
      <c r="C11" s="2" t="s">
        <v>3937</v>
      </c>
      <c r="D11" s="2" t="s">
        <v>12318</v>
      </c>
      <c r="E11" s="2" t="s">
        <v>12319</v>
      </c>
      <c r="F11" s="2" t="s">
        <v>12318</v>
      </c>
      <c r="G11" s="2" t="s">
        <v>586</v>
      </c>
      <c r="I11" s="2">
        <v>7.0</v>
      </c>
      <c r="K11" s="5">
        <v>1020.0</v>
      </c>
      <c r="L11" s="2">
        <v>393.0</v>
      </c>
    </row>
    <row r="12">
      <c r="A12" s="2">
        <v>10.0</v>
      </c>
      <c r="B12" s="2" t="s">
        <v>12307</v>
      </c>
      <c r="C12" s="2" t="s">
        <v>3941</v>
      </c>
      <c r="D12" s="2" t="s">
        <v>12320</v>
      </c>
      <c r="E12" s="2" t="s">
        <v>12308</v>
      </c>
      <c r="F12" s="2" t="s">
        <v>12320</v>
      </c>
      <c r="G12" s="2" t="s">
        <v>586</v>
      </c>
      <c r="I12" s="2">
        <v>8.0</v>
      </c>
      <c r="K12" s="5">
        <v>1021.0</v>
      </c>
      <c r="L12" s="2">
        <v>393.0</v>
      </c>
    </row>
    <row r="13">
      <c r="A13" s="2">
        <v>11.0</v>
      </c>
      <c r="B13" s="2" t="s">
        <v>12321</v>
      </c>
      <c r="C13" s="2" t="s">
        <v>3945</v>
      </c>
      <c r="D13" s="2" t="s">
        <v>12322</v>
      </c>
      <c r="E13" s="2" t="s">
        <v>12308</v>
      </c>
      <c r="G13" s="2" t="s">
        <v>586</v>
      </c>
      <c r="I13" s="2">
        <v>9.0</v>
      </c>
      <c r="K13" s="5">
        <v>1022.0</v>
      </c>
      <c r="L13" s="2">
        <v>393.0</v>
      </c>
    </row>
    <row r="14">
      <c r="A14" s="2">
        <v>12.0</v>
      </c>
      <c r="B14" s="2" t="s">
        <v>12307</v>
      </c>
      <c r="C14" s="39" t="s">
        <v>3951</v>
      </c>
      <c r="D14" s="2" t="s">
        <v>12323</v>
      </c>
      <c r="E14" s="2" t="s">
        <v>12308</v>
      </c>
      <c r="F14" s="2" t="s">
        <v>12323</v>
      </c>
      <c r="G14" s="2" t="s">
        <v>586</v>
      </c>
      <c r="I14" s="2">
        <v>10.0</v>
      </c>
      <c r="K14" s="5">
        <v>1023.0</v>
      </c>
      <c r="L14" s="2">
        <v>394.0</v>
      </c>
    </row>
    <row r="15">
      <c r="A15" s="2">
        <v>13.0</v>
      </c>
      <c r="B15" s="2" t="s">
        <v>12307</v>
      </c>
      <c r="C15" s="39" t="s">
        <v>3955</v>
      </c>
      <c r="D15" s="2" t="s">
        <v>12324</v>
      </c>
      <c r="E15" s="2" t="s">
        <v>12308</v>
      </c>
      <c r="F15" s="2" t="s">
        <v>12324</v>
      </c>
      <c r="G15" s="2" t="s">
        <v>586</v>
      </c>
      <c r="I15" s="2">
        <v>11.0</v>
      </c>
      <c r="K15" s="5">
        <v>1024.0</v>
      </c>
      <c r="L15" s="2">
        <v>394.0</v>
      </c>
    </row>
    <row r="16">
      <c r="A16" s="2">
        <v>14.0</v>
      </c>
      <c r="B16" s="2" t="s">
        <v>12325</v>
      </c>
      <c r="C16" s="39" t="s">
        <v>3959</v>
      </c>
      <c r="D16" s="2" t="s">
        <v>12326</v>
      </c>
      <c r="E16" s="2" t="s">
        <v>12308</v>
      </c>
      <c r="G16" s="2" t="s">
        <v>586</v>
      </c>
      <c r="I16" s="2">
        <v>12.0</v>
      </c>
      <c r="K16" s="5">
        <v>1025.0</v>
      </c>
      <c r="L16" s="2">
        <v>394.0</v>
      </c>
    </row>
    <row r="17">
      <c r="A17" s="2">
        <v>15.0</v>
      </c>
      <c r="B17" s="2" t="s">
        <v>12307</v>
      </c>
      <c r="C17" s="2" t="s">
        <v>3965</v>
      </c>
      <c r="D17" s="2" t="s">
        <v>11562</v>
      </c>
      <c r="E17" s="2" t="s">
        <v>12308</v>
      </c>
      <c r="F17" s="2" t="s">
        <v>11562</v>
      </c>
      <c r="G17" s="2" t="s">
        <v>586</v>
      </c>
      <c r="J17" s="38">
        <v>1544.0</v>
      </c>
      <c r="K17" s="176">
        <v>1026.0</v>
      </c>
      <c r="L17" s="2">
        <v>395.0</v>
      </c>
    </row>
    <row r="18">
      <c r="A18" s="2">
        <v>16.0</v>
      </c>
      <c r="B18" s="2" t="s">
        <v>12307</v>
      </c>
      <c r="C18" s="2" t="s">
        <v>3969</v>
      </c>
      <c r="D18" s="38" t="s">
        <v>11563</v>
      </c>
      <c r="E18" s="2" t="s">
        <v>12308</v>
      </c>
      <c r="F18" s="38" t="s">
        <v>11563</v>
      </c>
      <c r="G18" s="2" t="s">
        <v>586</v>
      </c>
      <c r="J18" s="38">
        <v>1545.0</v>
      </c>
      <c r="K18" s="176">
        <v>1027.0</v>
      </c>
      <c r="L18" s="2">
        <v>395.0</v>
      </c>
    </row>
    <row r="19">
      <c r="A19" s="2">
        <v>17.0</v>
      </c>
      <c r="B19" s="2" t="s">
        <v>12307</v>
      </c>
      <c r="C19" s="2" t="s">
        <v>3972</v>
      </c>
      <c r="D19" s="38" t="s">
        <v>11563</v>
      </c>
      <c r="E19" s="2" t="s">
        <v>12308</v>
      </c>
      <c r="F19" s="38" t="s">
        <v>11563</v>
      </c>
      <c r="G19" s="2" t="s">
        <v>586</v>
      </c>
      <c r="J19" s="38">
        <v>1546.0</v>
      </c>
      <c r="K19" s="176">
        <v>1028.0</v>
      </c>
      <c r="L19" s="2">
        <v>395.0</v>
      </c>
    </row>
    <row r="20">
      <c r="A20" s="2">
        <v>18.0</v>
      </c>
      <c r="B20" s="2" t="s">
        <v>12307</v>
      </c>
      <c r="C20" s="2" t="s">
        <v>3977</v>
      </c>
      <c r="D20" s="2" t="s">
        <v>12327</v>
      </c>
      <c r="E20" s="2" t="s">
        <v>12308</v>
      </c>
      <c r="F20" s="2" t="s">
        <v>12327</v>
      </c>
      <c r="G20" s="2" t="s">
        <v>12328</v>
      </c>
      <c r="I20" s="2">
        <v>13.0</v>
      </c>
      <c r="K20" s="5">
        <v>1029.0</v>
      </c>
      <c r="L20" s="2" t="s">
        <v>12268</v>
      </c>
    </row>
    <row r="21">
      <c r="A21" s="2">
        <v>19.0</v>
      </c>
      <c r="B21" s="2" t="s">
        <v>12307</v>
      </c>
      <c r="C21" s="2" t="s">
        <v>3980</v>
      </c>
      <c r="D21" s="2" t="s">
        <v>12329</v>
      </c>
      <c r="E21" s="2" t="s">
        <v>12308</v>
      </c>
      <c r="F21" s="2" t="s">
        <v>12329</v>
      </c>
      <c r="G21" s="2" t="s">
        <v>12328</v>
      </c>
      <c r="I21" s="2">
        <v>14.0</v>
      </c>
      <c r="K21" s="5">
        <v>1030.0</v>
      </c>
      <c r="L21" s="2" t="s">
        <v>12268</v>
      </c>
    </row>
    <row r="22">
      <c r="A22" s="2">
        <v>20.0</v>
      </c>
      <c r="B22" s="2" t="s">
        <v>12307</v>
      </c>
      <c r="C22" s="2" t="s">
        <v>3983</v>
      </c>
      <c r="D22" s="2" t="s">
        <v>12329</v>
      </c>
      <c r="E22" s="2" t="s">
        <v>12308</v>
      </c>
      <c r="F22" s="2" t="s">
        <v>12329</v>
      </c>
      <c r="G22" s="2" t="s">
        <v>12328</v>
      </c>
      <c r="I22" s="2">
        <v>15.0</v>
      </c>
      <c r="K22" s="5">
        <v>1031.0</v>
      </c>
      <c r="L22" s="2" t="s">
        <v>12268</v>
      </c>
    </row>
    <row r="23">
      <c r="A23" s="2">
        <v>21.0</v>
      </c>
      <c r="B23" s="2" t="s">
        <v>12307</v>
      </c>
      <c r="C23" s="113" t="s">
        <v>3470</v>
      </c>
      <c r="D23" s="38" t="s">
        <v>11564</v>
      </c>
      <c r="E23" s="2" t="s">
        <v>12308</v>
      </c>
      <c r="F23" s="38" t="s">
        <v>11564</v>
      </c>
      <c r="G23" s="2" t="s">
        <v>586</v>
      </c>
      <c r="I23" s="38"/>
      <c r="J23" s="38">
        <v>1547.0</v>
      </c>
      <c r="K23" s="176">
        <v>1032.0</v>
      </c>
      <c r="L23" s="38" t="s">
        <v>11565</v>
      </c>
    </row>
    <row r="24">
      <c r="A24" s="2">
        <v>22.0</v>
      </c>
      <c r="B24" s="2" t="s">
        <v>12307</v>
      </c>
      <c r="C24" s="113" t="s">
        <v>3987</v>
      </c>
      <c r="D24" s="38"/>
      <c r="E24" s="2" t="s">
        <v>12308</v>
      </c>
      <c r="F24" s="38"/>
      <c r="G24" s="2" t="s">
        <v>586</v>
      </c>
      <c r="I24" s="38"/>
      <c r="J24" s="38">
        <v>1548.0</v>
      </c>
      <c r="K24" s="176">
        <v>1033.0</v>
      </c>
      <c r="L24" s="38" t="s">
        <v>11565</v>
      </c>
    </row>
    <row r="25">
      <c r="A25" s="2">
        <v>23.0</v>
      </c>
      <c r="B25" s="2" t="s">
        <v>12307</v>
      </c>
      <c r="C25" s="113" t="s">
        <v>3991</v>
      </c>
      <c r="D25" s="38" t="s">
        <v>11566</v>
      </c>
      <c r="E25" s="2" t="s">
        <v>12308</v>
      </c>
      <c r="F25" s="38" t="s">
        <v>11566</v>
      </c>
      <c r="G25" s="2" t="s">
        <v>586</v>
      </c>
      <c r="I25" s="38"/>
      <c r="J25" s="38">
        <v>1549.0</v>
      </c>
      <c r="K25" s="176">
        <v>1034.0</v>
      </c>
      <c r="L25" s="38" t="s">
        <v>11565</v>
      </c>
    </row>
    <row r="26">
      <c r="A26" s="2">
        <v>24.0</v>
      </c>
      <c r="B26" s="2" t="s">
        <v>12307</v>
      </c>
      <c r="C26" s="113" t="s">
        <v>3995</v>
      </c>
      <c r="D26" s="38" t="s">
        <v>11566</v>
      </c>
      <c r="E26" s="2" t="s">
        <v>12308</v>
      </c>
      <c r="F26" s="38" t="s">
        <v>11566</v>
      </c>
      <c r="G26" s="2" t="s">
        <v>586</v>
      </c>
      <c r="I26" s="38"/>
      <c r="J26" s="38">
        <v>1550.0</v>
      </c>
      <c r="K26" s="176">
        <v>1035.0</v>
      </c>
      <c r="L26" s="38" t="s">
        <v>11565</v>
      </c>
    </row>
    <row r="27">
      <c r="A27" s="2">
        <v>25.0</v>
      </c>
      <c r="B27" s="2" t="s">
        <v>12307</v>
      </c>
      <c r="C27" s="113" t="s">
        <v>3999</v>
      </c>
      <c r="D27" s="38" t="s">
        <v>11567</v>
      </c>
      <c r="E27" s="2" t="s">
        <v>12308</v>
      </c>
      <c r="F27" s="38" t="s">
        <v>11567</v>
      </c>
      <c r="G27" s="2" t="s">
        <v>586</v>
      </c>
      <c r="I27" s="38"/>
      <c r="J27" s="38">
        <v>1551.0</v>
      </c>
      <c r="K27" s="176">
        <v>1036.0</v>
      </c>
      <c r="L27" s="38" t="s">
        <v>11565</v>
      </c>
    </row>
    <row r="28">
      <c r="A28" s="2">
        <v>26.0</v>
      </c>
      <c r="B28" s="2" t="s">
        <v>12307</v>
      </c>
      <c r="C28" s="114" t="s">
        <v>4003</v>
      </c>
      <c r="D28" s="38" t="s">
        <v>11567</v>
      </c>
      <c r="E28" s="2" t="s">
        <v>12308</v>
      </c>
      <c r="F28" s="38" t="s">
        <v>11567</v>
      </c>
      <c r="G28" s="2" t="s">
        <v>586</v>
      </c>
      <c r="I28" s="38"/>
      <c r="J28" s="38">
        <v>1552.0</v>
      </c>
      <c r="K28" s="176">
        <v>1037.0</v>
      </c>
      <c r="L28" s="38" t="s">
        <v>11565</v>
      </c>
    </row>
    <row r="29">
      <c r="A29" s="2">
        <v>27.0</v>
      </c>
      <c r="B29" s="2" t="s">
        <v>12307</v>
      </c>
      <c r="C29" s="113" t="s">
        <v>4008</v>
      </c>
      <c r="D29" s="6" t="s">
        <v>11568</v>
      </c>
      <c r="E29" s="2" t="s">
        <v>12308</v>
      </c>
      <c r="F29" s="6" t="s">
        <v>11568</v>
      </c>
      <c r="G29" s="2" t="s">
        <v>586</v>
      </c>
      <c r="I29" s="38"/>
      <c r="J29" s="38">
        <v>1553.0</v>
      </c>
      <c r="K29" s="176">
        <v>1038.0</v>
      </c>
      <c r="L29" s="2" t="s">
        <v>11569</v>
      </c>
      <c r="M29" s="6" t="s">
        <v>12330</v>
      </c>
    </row>
    <row r="30">
      <c r="A30" s="2">
        <v>28.0</v>
      </c>
      <c r="B30" s="2" t="s">
        <v>12307</v>
      </c>
      <c r="C30" s="113" t="s">
        <v>4011</v>
      </c>
      <c r="D30" s="6" t="s">
        <v>11570</v>
      </c>
      <c r="E30" s="2" t="s">
        <v>12308</v>
      </c>
      <c r="F30" s="6" t="s">
        <v>11570</v>
      </c>
      <c r="G30" s="2" t="s">
        <v>586</v>
      </c>
      <c r="I30" s="38"/>
      <c r="J30" s="38">
        <v>1554.0</v>
      </c>
      <c r="K30" s="176">
        <v>1039.0</v>
      </c>
      <c r="L30" s="2" t="s">
        <v>11569</v>
      </c>
      <c r="M30" s="6" t="s">
        <v>12331</v>
      </c>
    </row>
    <row r="31">
      <c r="A31" s="2">
        <v>29.0</v>
      </c>
      <c r="B31" s="2" t="s">
        <v>12307</v>
      </c>
      <c r="C31" s="113" t="s">
        <v>4014</v>
      </c>
      <c r="D31" s="6" t="s">
        <v>11571</v>
      </c>
      <c r="E31" s="2" t="s">
        <v>12308</v>
      </c>
      <c r="F31" s="6" t="s">
        <v>11571</v>
      </c>
      <c r="G31" s="2" t="s">
        <v>586</v>
      </c>
      <c r="I31" s="38"/>
      <c r="J31" s="38">
        <v>1555.0</v>
      </c>
      <c r="K31" s="176">
        <v>1040.0</v>
      </c>
      <c r="L31" s="2" t="s">
        <v>11569</v>
      </c>
      <c r="M31" s="6" t="s">
        <v>12332</v>
      </c>
    </row>
    <row r="32">
      <c r="A32" s="2">
        <v>30.0</v>
      </c>
      <c r="B32" s="2" t="s">
        <v>12307</v>
      </c>
      <c r="C32" s="113" t="s">
        <v>4017</v>
      </c>
      <c r="D32" s="6" t="s">
        <v>11562</v>
      </c>
      <c r="E32" s="2" t="s">
        <v>12308</v>
      </c>
      <c r="F32" s="6" t="s">
        <v>11562</v>
      </c>
      <c r="G32" s="2" t="s">
        <v>586</v>
      </c>
      <c r="I32" s="38"/>
      <c r="J32" s="38">
        <v>1556.0</v>
      </c>
      <c r="K32" s="176">
        <v>1041.0</v>
      </c>
      <c r="L32" s="2" t="s">
        <v>11569</v>
      </c>
      <c r="M32" s="185" t="s">
        <v>12333</v>
      </c>
    </row>
    <row r="33">
      <c r="A33" s="38">
        <v>31.0</v>
      </c>
      <c r="B33" s="2" t="s">
        <v>12321</v>
      </c>
      <c r="C33" s="114" t="s">
        <v>4655</v>
      </c>
      <c r="D33" s="2" t="s">
        <v>12334</v>
      </c>
      <c r="E33" s="2" t="s">
        <v>12335</v>
      </c>
      <c r="G33" s="2" t="s">
        <v>586</v>
      </c>
      <c r="I33" s="2"/>
      <c r="J33" s="2">
        <v>1558.0</v>
      </c>
      <c r="K33" s="2"/>
      <c r="L33" s="2">
        <v>429.0</v>
      </c>
      <c r="M33" s="2" t="s">
        <v>12336</v>
      </c>
    </row>
    <row r="34">
      <c r="A34" s="38">
        <v>32.0</v>
      </c>
      <c r="B34" s="2" t="s">
        <v>12307</v>
      </c>
      <c r="C34" s="2" t="s">
        <v>6751</v>
      </c>
      <c r="D34" s="2" t="s">
        <v>11576</v>
      </c>
      <c r="E34" s="2" t="s">
        <v>12308</v>
      </c>
      <c r="F34" s="2" t="s">
        <v>11576</v>
      </c>
      <c r="G34" s="186" t="s">
        <v>12328</v>
      </c>
      <c r="H34" s="38" t="s">
        <v>12337</v>
      </c>
      <c r="J34" s="2">
        <v>1559.0</v>
      </c>
      <c r="K34" s="2">
        <v>1791.0</v>
      </c>
      <c r="L34" s="2">
        <v>466.0</v>
      </c>
    </row>
    <row r="35">
      <c r="A35" s="38">
        <v>33.0</v>
      </c>
      <c r="B35" s="2" t="s">
        <v>12307</v>
      </c>
      <c r="C35" s="2" t="s">
        <v>6757</v>
      </c>
      <c r="D35" s="2" t="s">
        <v>11576</v>
      </c>
      <c r="E35" s="2" t="s">
        <v>12308</v>
      </c>
      <c r="F35" s="2" t="s">
        <v>11576</v>
      </c>
      <c r="G35" s="186" t="s">
        <v>12328</v>
      </c>
      <c r="H35" s="38" t="s">
        <v>12338</v>
      </c>
      <c r="J35" s="2">
        <v>1560.0</v>
      </c>
      <c r="K35" s="2">
        <v>1792.0</v>
      </c>
      <c r="L35" s="2">
        <v>466.0</v>
      </c>
    </row>
    <row r="36">
      <c r="A36" s="38">
        <v>34.0</v>
      </c>
      <c r="B36" s="2" t="s">
        <v>12307</v>
      </c>
      <c r="C36" s="2" t="s">
        <v>6761</v>
      </c>
      <c r="D36" s="2" t="s">
        <v>11576</v>
      </c>
      <c r="E36" s="2" t="s">
        <v>12308</v>
      </c>
      <c r="F36" s="2" t="s">
        <v>11576</v>
      </c>
      <c r="G36" s="186" t="s">
        <v>12328</v>
      </c>
      <c r="H36" s="172" t="s">
        <v>12339</v>
      </c>
      <c r="J36" s="2">
        <v>1561.0</v>
      </c>
      <c r="K36" s="2">
        <v>1793.0</v>
      </c>
      <c r="L36" s="2">
        <v>466.0</v>
      </c>
    </row>
    <row r="37">
      <c r="A37" s="38">
        <v>35.0</v>
      </c>
      <c r="B37" s="2" t="s">
        <v>12307</v>
      </c>
      <c r="C37" s="2" t="s">
        <v>6765</v>
      </c>
      <c r="D37" s="2" t="s">
        <v>12340</v>
      </c>
      <c r="E37" s="2" t="s">
        <v>12308</v>
      </c>
      <c r="F37" s="2" t="s">
        <v>12340</v>
      </c>
      <c r="G37" s="186" t="s">
        <v>12328</v>
      </c>
      <c r="H37" s="38" t="s">
        <v>12341</v>
      </c>
      <c r="J37" s="2">
        <v>1562.0</v>
      </c>
      <c r="K37" s="2">
        <v>1794.0</v>
      </c>
      <c r="L37" s="2">
        <v>466.0</v>
      </c>
    </row>
    <row r="38">
      <c r="A38" s="38">
        <v>36.0</v>
      </c>
      <c r="B38" s="2" t="s">
        <v>12307</v>
      </c>
      <c r="C38" s="2" t="s">
        <v>6768</v>
      </c>
      <c r="D38" s="2" t="s">
        <v>11576</v>
      </c>
      <c r="E38" s="2" t="s">
        <v>12308</v>
      </c>
      <c r="F38" s="2" t="s">
        <v>11576</v>
      </c>
      <c r="G38" s="186" t="s">
        <v>12328</v>
      </c>
      <c r="H38" s="38" t="s">
        <v>12338</v>
      </c>
      <c r="J38" s="2">
        <v>1563.0</v>
      </c>
      <c r="K38" s="2">
        <v>1795.0</v>
      </c>
      <c r="L38" s="2">
        <v>466.0</v>
      </c>
    </row>
    <row r="39">
      <c r="A39" s="38">
        <v>37.0</v>
      </c>
      <c r="B39" s="2" t="s">
        <v>12307</v>
      </c>
      <c r="C39" s="2" t="s">
        <v>6772</v>
      </c>
      <c r="D39" s="2" t="s">
        <v>11576</v>
      </c>
      <c r="E39" s="2" t="s">
        <v>12308</v>
      </c>
      <c r="F39" s="2" t="s">
        <v>11576</v>
      </c>
      <c r="G39" s="186" t="s">
        <v>12328</v>
      </c>
      <c r="H39" s="172" t="s">
        <v>12339</v>
      </c>
      <c r="J39" s="2">
        <v>1564.0</v>
      </c>
      <c r="K39" s="2">
        <v>1796.0</v>
      </c>
      <c r="L39" s="2">
        <v>466.0</v>
      </c>
    </row>
    <row r="40">
      <c r="A40" s="38">
        <v>38.0</v>
      </c>
      <c r="B40" s="2" t="s">
        <v>12307</v>
      </c>
      <c r="C40" s="2" t="s">
        <v>6776</v>
      </c>
      <c r="D40" s="2" t="s">
        <v>12340</v>
      </c>
      <c r="E40" s="2" t="s">
        <v>12308</v>
      </c>
      <c r="F40" s="2" t="s">
        <v>12340</v>
      </c>
      <c r="G40" s="186" t="s">
        <v>12328</v>
      </c>
      <c r="H40" s="38" t="s">
        <v>12341</v>
      </c>
      <c r="J40" s="2">
        <v>1565.0</v>
      </c>
      <c r="K40" s="2">
        <v>1797.0</v>
      </c>
      <c r="L40" s="2">
        <v>466.0</v>
      </c>
    </row>
    <row r="41">
      <c r="A41" s="38">
        <v>39.0</v>
      </c>
      <c r="B41" s="2" t="s">
        <v>12307</v>
      </c>
      <c r="C41" s="2" t="s">
        <v>9362</v>
      </c>
      <c r="D41" s="2" t="s">
        <v>12340</v>
      </c>
      <c r="E41" s="2" t="s">
        <v>12308</v>
      </c>
      <c r="F41" s="2" t="s">
        <v>12342</v>
      </c>
      <c r="G41" s="2" t="s">
        <v>586</v>
      </c>
      <c r="K41" s="2">
        <v>2450.0</v>
      </c>
      <c r="L41" s="2">
        <v>479.0</v>
      </c>
    </row>
    <row r="42">
      <c r="A42" s="38">
        <v>40.0</v>
      </c>
      <c r="B42" s="2" t="s">
        <v>12307</v>
      </c>
    </row>
    <row r="43">
      <c r="A43" s="38"/>
    </row>
    <row r="44">
      <c r="A44" s="38"/>
    </row>
    <row r="45">
      <c r="A45" s="38"/>
    </row>
    <row r="46">
      <c r="A46" s="38"/>
    </row>
    <row r="47">
      <c r="A47" s="38"/>
    </row>
    <row r="48">
      <c r="A48" s="38"/>
    </row>
    <row r="49">
      <c r="A49" s="38"/>
    </row>
    <row r="50">
      <c r="A50" s="38"/>
    </row>
    <row r="51">
      <c r="A51" s="38"/>
    </row>
    <row r="52">
      <c r="A52" s="38"/>
    </row>
    <row r="53">
      <c r="A53" s="38"/>
    </row>
    <row r="54">
      <c r="A54" s="38"/>
    </row>
    <row r="55">
      <c r="A55" s="38"/>
    </row>
    <row r="56">
      <c r="A56" s="38"/>
    </row>
    <row r="57">
      <c r="A57" s="38"/>
    </row>
    <row r="58">
      <c r="A58" s="38"/>
    </row>
    <row r="59">
      <c r="A59" s="38"/>
    </row>
    <row r="60">
      <c r="A60" s="38"/>
    </row>
    <row r="61">
      <c r="A61" s="38"/>
    </row>
    <row r="62">
      <c r="A62" s="38"/>
    </row>
    <row r="63">
      <c r="A63" s="38"/>
    </row>
    <row r="64">
      <c r="A64" s="38"/>
    </row>
    <row r="65">
      <c r="A65" s="38"/>
    </row>
    <row r="66">
      <c r="A66" s="38"/>
    </row>
    <row r="67">
      <c r="A67" s="38"/>
    </row>
    <row r="68">
      <c r="A68" s="38"/>
    </row>
    <row r="69">
      <c r="A69" s="38"/>
    </row>
    <row r="70">
      <c r="A70" s="38"/>
    </row>
    <row r="71">
      <c r="A71" s="38"/>
    </row>
    <row r="72">
      <c r="A72" s="38"/>
    </row>
    <row r="73">
      <c r="A73" s="38"/>
    </row>
    <row r="74">
      <c r="A74" s="38"/>
    </row>
    <row r="75">
      <c r="A75" s="38"/>
    </row>
    <row r="76">
      <c r="A76" s="38"/>
    </row>
    <row r="77">
      <c r="A77" s="38"/>
    </row>
    <row r="78">
      <c r="A78" s="38"/>
    </row>
    <row r="79">
      <c r="A79" s="38"/>
    </row>
    <row r="80">
      <c r="A80" s="38"/>
    </row>
    <row r="81">
      <c r="A81" s="38"/>
    </row>
    <row r="82">
      <c r="A82" s="38"/>
    </row>
    <row r="83">
      <c r="A83" s="38"/>
    </row>
    <row r="84">
      <c r="A84" s="38"/>
    </row>
    <row r="85">
      <c r="A85" s="38"/>
    </row>
    <row r="86">
      <c r="A86" s="38"/>
    </row>
    <row r="87">
      <c r="A87" s="38"/>
    </row>
    <row r="88">
      <c r="A88" s="38"/>
    </row>
    <row r="89">
      <c r="A89" s="38"/>
    </row>
    <row r="90">
      <c r="A90" s="38"/>
    </row>
    <row r="91">
      <c r="A91" s="38"/>
    </row>
    <row r="92">
      <c r="A92" s="38"/>
    </row>
    <row r="93">
      <c r="A93" s="38"/>
    </row>
    <row r="94">
      <c r="A94" s="38"/>
    </row>
    <row r="95">
      <c r="A95" s="38"/>
    </row>
    <row r="96">
      <c r="A96" s="38"/>
    </row>
    <row r="97">
      <c r="A97" s="38"/>
    </row>
    <row r="98">
      <c r="A98" s="38"/>
    </row>
    <row r="99">
      <c r="A99" s="38"/>
    </row>
    <row r="100">
      <c r="A100" s="38"/>
    </row>
    <row r="101">
      <c r="A101" s="38"/>
    </row>
    <row r="102">
      <c r="A102" s="38"/>
    </row>
    <row r="103">
      <c r="A103" s="38"/>
    </row>
    <row r="104">
      <c r="A104" s="38"/>
    </row>
    <row r="105">
      <c r="A105" s="38"/>
    </row>
    <row r="106">
      <c r="A106" s="38"/>
    </row>
    <row r="107">
      <c r="A107" s="38"/>
    </row>
    <row r="108">
      <c r="A108" s="38"/>
    </row>
    <row r="109">
      <c r="A109" s="38"/>
    </row>
    <row r="110">
      <c r="A110" s="38"/>
    </row>
    <row r="111">
      <c r="A111" s="38"/>
    </row>
    <row r="112">
      <c r="A112" s="38"/>
    </row>
    <row r="113">
      <c r="A113" s="38"/>
    </row>
    <row r="114">
      <c r="A114" s="38"/>
    </row>
    <row r="115">
      <c r="A115" s="38"/>
    </row>
    <row r="116">
      <c r="A116" s="38"/>
    </row>
    <row r="117">
      <c r="A117" s="38"/>
    </row>
    <row r="118">
      <c r="A118" s="38"/>
    </row>
    <row r="119">
      <c r="A119" s="38"/>
    </row>
    <row r="120">
      <c r="A120" s="38"/>
    </row>
    <row r="121">
      <c r="A121" s="38"/>
    </row>
    <row r="122">
      <c r="A122" s="38"/>
    </row>
    <row r="123">
      <c r="A123" s="38"/>
    </row>
    <row r="124">
      <c r="A124" s="38"/>
    </row>
    <row r="125">
      <c r="A125" s="38"/>
    </row>
    <row r="126">
      <c r="A126" s="38"/>
    </row>
    <row r="127">
      <c r="A127" s="38"/>
    </row>
    <row r="128">
      <c r="A128" s="38"/>
    </row>
    <row r="129">
      <c r="A129" s="38"/>
    </row>
    <row r="130">
      <c r="A130" s="38"/>
    </row>
    <row r="131">
      <c r="A131" s="38"/>
    </row>
    <row r="132">
      <c r="A132" s="38"/>
    </row>
    <row r="133">
      <c r="A133" s="38"/>
    </row>
    <row r="134">
      <c r="A134" s="38"/>
    </row>
    <row r="135">
      <c r="A135" s="38"/>
    </row>
    <row r="136">
      <c r="A136" s="38"/>
    </row>
    <row r="137">
      <c r="A137" s="38"/>
    </row>
    <row r="138">
      <c r="A138" s="38"/>
    </row>
    <row r="139">
      <c r="A139" s="38"/>
    </row>
    <row r="140">
      <c r="A140" s="38"/>
    </row>
    <row r="141">
      <c r="A141" s="38"/>
    </row>
    <row r="142">
      <c r="A142" s="38"/>
    </row>
    <row r="143">
      <c r="A143" s="38"/>
    </row>
    <row r="144">
      <c r="A144" s="38"/>
    </row>
    <row r="145">
      <c r="A145" s="38"/>
    </row>
    <row r="146">
      <c r="A146" s="38"/>
    </row>
    <row r="147">
      <c r="A147" s="38"/>
    </row>
    <row r="148">
      <c r="A148" s="38"/>
    </row>
    <row r="149">
      <c r="A149" s="38"/>
    </row>
    <row r="150">
      <c r="A150" s="38"/>
    </row>
    <row r="151">
      <c r="A151" s="38"/>
    </row>
    <row r="152">
      <c r="A152" s="38"/>
    </row>
    <row r="153">
      <c r="A153" s="38"/>
    </row>
    <row r="154">
      <c r="A154" s="38"/>
    </row>
    <row r="155">
      <c r="A155" s="38"/>
    </row>
    <row r="156">
      <c r="A156" s="38"/>
    </row>
    <row r="157">
      <c r="A157" s="38"/>
    </row>
    <row r="158">
      <c r="A158" s="38"/>
    </row>
    <row r="159">
      <c r="A159" s="38"/>
    </row>
    <row r="160">
      <c r="A160" s="38"/>
    </row>
    <row r="161">
      <c r="A161" s="38"/>
    </row>
    <row r="162">
      <c r="A162" s="38"/>
    </row>
    <row r="163">
      <c r="A163" s="38"/>
    </row>
    <row r="164">
      <c r="A164" s="38"/>
    </row>
    <row r="165">
      <c r="A165" s="38"/>
    </row>
    <row r="166">
      <c r="A166" s="38"/>
    </row>
    <row r="167">
      <c r="A167" s="38"/>
    </row>
    <row r="168">
      <c r="A168" s="38"/>
    </row>
    <row r="169">
      <c r="A169" s="38"/>
    </row>
    <row r="170">
      <c r="A170" s="38"/>
    </row>
    <row r="171">
      <c r="A171" s="38"/>
    </row>
    <row r="172">
      <c r="A172" s="38"/>
    </row>
    <row r="173">
      <c r="A173" s="38"/>
    </row>
    <row r="174">
      <c r="A174" s="38"/>
    </row>
    <row r="175">
      <c r="A175" s="38"/>
    </row>
    <row r="176">
      <c r="A176" s="38"/>
    </row>
    <row r="177">
      <c r="A177" s="38"/>
    </row>
    <row r="178">
      <c r="A178" s="38"/>
    </row>
    <row r="179">
      <c r="A179" s="38"/>
    </row>
    <row r="180">
      <c r="A180" s="38"/>
    </row>
    <row r="181">
      <c r="A181" s="38"/>
    </row>
    <row r="182">
      <c r="A182" s="38"/>
    </row>
    <row r="183">
      <c r="A183" s="38"/>
    </row>
    <row r="184">
      <c r="A184" s="38"/>
    </row>
    <row r="185">
      <c r="A185" s="38"/>
    </row>
    <row r="186">
      <c r="A186" s="38"/>
    </row>
    <row r="187">
      <c r="A187" s="38"/>
    </row>
    <row r="188">
      <c r="A188" s="38"/>
    </row>
    <row r="189">
      <c r="A189" s="38"/>
    </row>
    <row r="190">
      <c r="A190" s="38"/>
    </row>
    <row r="191">
      <c r="A191" s="38"/>
    </row>
    <row r="192">
      <c r="A192" s="38"/>
    </row>
    <row r="193">
      <c r="A193" s="38"/>
    </row>
    <row r="194">
      <c r="A194" s="38"/>
    </row>
    <row r="195">
      <c r="A195" s="38"/>
    </row>
    <row r="196">
      <c r="A196" s="38"/>
    </row>
    <row r="197">
      <c r="A197" s="38"/>
    </row>
    <row r="198">
      <c r="A198" s="38"/>
    </row>
    <row r="199">
      <c r="A199" s="38"/>
    </row>
    <row r="200">
      <c r="A200" s="38"/>
    </row>
    <row r="201">
      <c r="A201" s="38"/>
    </row>
    <row r="202">
      <c r="A202" s="38"/>
    </row>
    <row r="203">
      <c r="A203" s="38"/>
    </row>
    <row r="204">
      <c r="A204" s="38"/>
    </row>
    <row r="205">
      <c r="A205" s="38"/>
    </row>
    <row r="206">
      <c r="A206" s="38"/>
    </row>
    <row r="207">
      <c r="A207" s="38"/>
    </row>
    <row r="208">
      <c r="A208" s="38"/>
    </row>
    <row r="209">
      <c r="A209" s="38"/>
    </row>
    <row r="210">
      <c r="A210" s="38"/>
    </row>
    <row r="211">
      <c r="A211" s="38"/>
    </row>
    <row r="212">
      <c r="A212" s="38"/>
    </row>
    <row r="213">
      <c r="A213" s="38"/>
    </row>
    <row r="214">
      <c r="A214" s="38"/>
    </row>
    <row r="215">
      <c r="A215" s="38"/>
    </row>
    <row r="216">
      <c r="A216" s="38"/>
    </row>
    <row r="217">
      <c r="A217" s="38"/>
    </row>
    <row r="218">
      <c r="A218" s="38"/>
    </row>
    <row r="219">
      <c r="A219" s="38"/>
    </row>
    <row r="220">
      <c r="A220" s="38"/>
    </row>
    <row r="221">
      <c r="A221" s="38"/>
    </row>
    <row r="222">
      <c r="A222" s="38"/>
    </row>
    <row r="223">
      <c r="A223" s="38"/>
    </row>
    <row r="224">
      <c r="A224" s="38"/>
    </row>
    <row r="225">
      <c r="A225" s="38"/>
    </row>
    <row r="226">
      <c r="A226" s="38"/>
    </row>
    <row r="227">
      <c r="A227" s="38"/>
    </row>
    <row r="228">
      <c r="A228" s="38"/>
    </row>
    <row r="229">
      <c r="A229" s="38"/>
    </row>
    <row r="230">
      <c r="A230" s="38"/>
    </row>
    <row r="231">
      <c r="A231" s="38"/>
    </row>
    <row r="232">
      <c r="A232" s="38"/>
    </row>
    <row r="233">
      <c r="A233" s="38"/>
    </row>
    <row r="234">
      <c r="A234" s="38"/>
    </row>
    <row r="235">
      <c r="A235" s="38"/>
    </row>
    <row r="236">
      <c r="A236" s="38"/>
    </row>
    <row r="237">
      <c r="A237" s="38"/>
    </row>
    <row r="238">
      <c r="A238" s="38"/>
    </row>
    <row r="239">
      <c r="A239" s="38"/>
    </row>
    <row r="240">
      <c r="A240" s="38"/>
    </row>
    <row r="241">
      <c r="A241" s="38"/>
    </row>
    <row r="242">
      <c r="A242" s="38"/>
    </row>
    <row r="243">
      <c r="A243" s="38"/>
    </row>
    <row r="244">
      <c r="A244" s="38"/>
    </row>
    <row r="245">
      <c r="A245" s="38"/>
    </row>
    <row r="246">
      <c r="A246" s="38"/>
    </row>
    <row r="247">
      <c r="A247" s="38"/>
    </row>
    <row r="248">
      <c r="A248" s="38"/>
    </row>
    <row r="249">
      <c r="A249" s="38"/>
    </row>
    <row r="250">
      <c r="A250" s="38"/>
    </row>
    <row r="251">
      <c r="A251" s="38"/>
    </row>
    <row r="252">
      <c r="A252" s="38"/>
    </row>
    <row r="253">
      <c r="A253" s="38"/>
    </row>
    <row r="254">
      <c r="A254" s="38"/>
    </row>
    <row r="255">
      <c r="A255" s="38"/>
    </row>
    <row r="256">
      <c r="A256" s="38"/>
    </row>
    <row r="257">
      <c r="A257" s="38"/>
    </row>
    <row r="258">
      <c r="A258" s="38"/>
    </row>
    <row r="259">
      <c r="A259" s="38"/>
    </row>
    <row r="260">
      <c r="A260" s="38"/>
    </row>
    <row r="261">
      <c r="A261" s="38"/>
    </row>
    <row r="262">
      <c r="A262" s="38"/>
    </row>
    <row r="263">
      <c r="A263" s="38"/>
    </row>
    <row r="264">
      <c r="A264" s="38"/>
    </row>
    <row r="265">
      <c r="A265" s="38"/>
    </row>
    <row r="266">
      <c r="A266" s="38"/>
    </row>
    <row r="267">
      <c r="A267" s="38"/>
    </row>
    <row r="268">
      <c r="A268" s="38"/>
    </row>
    <row r="269">
      <c r="A269" s="38"/>
    </row>
    <row r="270">
      <c r="A270" s="38"/>
    </row>
    <row r="271">
      <c r="A271" s="38"/>
    </row>
    <row r="272">
      <c r="A272" s="38"/>
    </row>
    <row r="273">
      <c r="A273" s="38"/>
    </row>
    <row r="274">
      <c r="A274" s="38"/>
    </row>
    <row r="275">
      <c r="A275" s="38"/>
    </row>
    <row r="276">
      <c r="A276" s="38"/>
    </row>
    <row r="277">
      <c r="A277" s="38"/>
    </row>
    <row r="278">
      <c r="A278" s="38"/>
    </row>
    <row r="279">
      <c r="A279" s="38"/>
    </row>
    <row r="280">
      <c r="A280" s="38"/>
    </row>
    <row r="281">
      <c r="A281" s="38"/>
    </row>
    <row r="282">
      <c r="A282" s="38"/>
    </row>
    <row r="283">
      <c r="A283" s="38"/>
    </row>
    <row r="284">
      <c r="A284" s="38"/>
    </row>
    <row r="285">
      <c r="A285" s="38"/>
    </row>
    <row r="286">
      <c r="A286" s="38"/>
    </row>
    <row r="287">
      <c r="A287" s="38"/>
    </row>
    <row r="288">
      <c r="A288" s="38"/>
    </row>
    <row r="289">
      <c r="A289" s="38"/>
    </row>
    <row r="290">
      <c r="A290" s="38"/>
    </row>
    <row r="291">
      <c r="A291" s="38"/>
    </row>
    <row r="292">
      <c r="A292" s="38"/>
    </row>
    <row r="293">
      <c r="A293" s="38"/>
    </row>
    <row r="294">
      <c r="A294" s="38"/>
    </row>
    <row r="295">
      <c r="A295" s="38"/>
    </row>
    <row r="296">
      <c r="A296" s="38"/>
    </row>
    <row r="297">
      <c r="A297" s="38"/>
    </row>
    <row r="298">
      <c r="A298" s="38"/>
    </row>
    <row r="299">
      <c r="A299" s="38"/>
    </row>
    <row r="300">
      <c r="A300" s="38"/>
    </row>
    <row r="301">
      <c r="A301" s="38"/>
    </row>
    <row r="302">
      <c r="A302" s="38"/>
    </row>
    <row r="303">
      <c r="A303" s="38"/>
    </row>
    <row r="304">
      <c r="A304" s="38"/>
    </row>
    <row r="305">
      <c r="A305" s="38"/>
    </row>
    <row r="306">
      <c r="A306" s="38"/>
    </row>
    <row r="307">
      <c r="A307" s="38"/>
    </row>
    <row r="308">
      <c r="A308" s="38"/>
    </row>
    <row r="309">
      <c r="A309" s="38"/>
    </row>
    <row r="310">
      <c r="A310" s="38"/>
    </row>
    <row r="311">
      <c r="A311" s="38"/>
    </row>
    <row r="312">
      <c r="A312" s="38"/>
    </row>
    <row r="313">
      <c r="A313" s="38"/>
    </row>
    <row r="314">
      <c r="A314" s="38"/>
    </row>
    <row r="315">
      <c r="A315" s="38"/>
    </row>
    <row r="316">
      <c r="A316" s="38"/>
    </row>
    <row r="317">
      <c r="A317" s="38"/>
    </row>
    <row r="318">
      <c r="A318" s="38"/>
    </row>
    <row r="319">
      <c r="A319" s="38"/>
    </row>
    <row r="320">
      <c r="A320" s="38"/>
    </row>
    <row r="321">
      <c r="A321" s="38"/>
    </row>
    <row r="322">
      <c r="A322" s="38"/>
    </row>
    <row r="323">
      <c r="A323" s="38"/>
    </row>
    <row r="324">
      <c r="A324" s="38"/>
    </row>
    <row r="325">
      <c r="A325" s="38"/>
    </row>
    <row r="326">
      <c r="A326" s="38"/>
    </row>
    <row r="327">
      <c r="A327" s="38"/>
    </row>
    <row r="328">
      <c r="A328" s="38"/>
    </row>
    <row r="329">
      <c r="A329" s="38"/>
    </row>
    <row r="330">
      <c r="A330" s="38"/>
    </row>
    <row r="331">
      <c r="A331" s="38"/>
    </row>
    <row r="332">
      <c r="A332" s="38"/>
    </row>
    <row r="333">
      <c r="A333" s="38"/>
    </row>
    <row r="334">
      <c r="A334" s="38"/>
    </row>
    <row r="335">
      <c r="A335" s="38"/>
    </row>
    <row r="336">
      <c r="A336" s="38"/>
    </row>
    <row r="337">
      <c r="A337" s="38"/>
    </row>
    <row r="338">
      <c r="A338" s="38"/>
    </row>
    <row r="339">
      <c r="A339" s="38"/>
    </row>
    <row r="340">
      <c r="A340" s="38"/>
    </row>
    <row r="341">
      <c r="A341" s="38"/>
    </row>
    <row r="342">
      <c r="A342" s="38"/>
    </row>
    <row r="343">
      <c r="A343" s="38"/>
    </row>
    <row r="344">
      <c r="A344" s="38"/>
    </row>
    <row r="345">
      <c r="A345" s="38"/>
    </row>
    <row r="346">
      <c r="A346" s="38"/>
    </row>
    <row r="347">
      <c r="A347" s="38"/>
    </row>
    <row r="348">
      <c r="A348" s="38"/>
    </row>
    <row r="349">
      <c r="A349" s="38"/>
    </row>
    <row r="350">
      <c r="A350" s="38"/>
    </row>
    <row r="351">
      <c r="A351" s="38"/>
    </row>
    <row r="352">
      <c r="A352" s="38"/>
    </row>
    <row r="353">
      <c r="A353" s="38"/>
    </row>
    <row r="354">
      <c r="A354" s="38"/>
    </row>
    <row r="355">
      <c r="A355" s="38"/>
    </row>
    <row r="356">
      <c r="A356" s="38"/>
    </row>
    <row r="357">
      <c r="A357" s="38"/>
    </row>
    <row r="358">
      <c r="A358" s="38"/>
    </row>
    <row r="359">
      <c r="A359" s="38"/>
    </row>
    <row r="360">
      <c r="A360" s="38"/>
    </row>
    <row r="361">
      <c r="A361" s="38"/>
    </row>
    <row r="362">
      <c r="A362" s="38"/>
    </row>
    <row r="363">
      <c r="A363" s="38"/>
    </row>
    <row r="364">
      <c r="A364" s="38"/>
    </row>
    <row r="365">
      <c r="A365" s="38"/>
    </row>
    <row r="366">
      <c r="A366" s="38"/>
    </row>
    <row r="367">
      <c r="A367" s="38"/>
    </row>
    <row r="368">
      <c r="A368" s="38"/>
    </row>
    <row r="369">
      <c r="A369" s="38"/>
    </row>
    <row r="370">
      <c r="A370" s="38"/>
    </row>
    <row r="371">
      <c r="A371" s="38"/>
    </row>
    <row r="372">
      <c r="A372" s="38"/>
    </row>
    <row r="373">
      <c r="A373" s="38"/>
    </row>
    <row r="374">
      <c r="A374" s="38"/>
    </row>
    <row r="375">
      <c r="A375" s="38"/>
    </row>
    <row r="376">
      <c r="A376" s="38"/>
    </row>
    <row r="377">
      <c r="A377" s="38"/>
    </row>
    <row r="378">
      <c r="A378" s="38"/>
    </row>
    <row r="379">
      <c r="A379" s="38"/>
    </row>
    <row r="380">
      <c r="A380" s="38"/>
    </row>
    <row r="381">
      <c r="A381" s="38"/>
    </row>
    <row r="382">
      <c r="A382" s="38"/>
    </row>
    <row r="383">
      <c r="A383" s="38"/>
    </row>
    <row r="384">
      <c r="A384" s="38"/>
    </row>
    <row r="385">
      <c r="A385" s="38"/>
    </row>
    <row r="386">
      <c r="A386" s="38"/>
    </row>
    <row r="387">
      <c r="A387" s="38"/>
    </row>
    <row r="388">
      <c r="A388" s="38"/>
    </row>
    <row r="389">
      <c r="A389" s="38"/>
    </row>
    <row r="390">
      <c r="A390" s="38"/>
    </row>
    <row r="391">
      <c r="A391" s="38"/>
    </row>
    <row r="392">
      <c r="A392" s="38"/>
    </row>
    <row r="393">
      <c r="A393" s="38"/>
    </row>
    <row r="394">
      <c r="A394" s="38"/>
    </row>
    <row r="395">
      <c r="A395" s="38"/>
    </row>
    <row r="396">
      <c r="A396" s="38"/>
    </row>
    <row r="397">
      <c r="A397" s="38"/>
    </row>
    <row r="398">
      <c r="A398" s="38"/>
    </row>
    <row r="399">
      <c r="A399" s="38"/>
    </row>
    <row r="400">
      <c r="A400" s="38"/>
    </row>
    <row r="401">
      <c r="A401" s="38"/>
    </row>
    <row r="402">
      <c r="A402" s="38"/>
    </row>
    <row r="403">
      <c r="A403" s="38"/>
    </row>
    <row r="404">
      <c r="A404" s="38"/>
    </row>
    <row r="405">
      <c r="A405" s="38"/>
    </row>
    <row r="406">
      <c r="A406" s="38"/>
    </row>
    <row r="407">
      <c r="A407" s="38"/>
    </row>
    <row r="408">
      <c r="A408" s="38"/>
    </row>
    <row r="409">
      <c r="A409" s="38"/>
    </row>
    <row r="410">
      <c r="A410" s="38"/>
    </row>
    <row r="411">
      <c r="A411" s="38"/>
    </row>
    <row r="412">
      <c r="A412" s="38"/>
    </row>
    <row r="413">
      <c r="A413" s="38"/>
    </row>
    <row r="414">
      <c r="A414" s="38"/>
    </row>
    <row r="415">
      <c r="A415" s="38"/>
    </row>
    <row r="416">
      <c r="A416" s="38"/>
    </row>
    <row r="417">
      <c r="A417" s="38"/>
    </row>
    <row r="418">
      <c r="A418" s="38"/>
    </row>
    <row r="419">
      <c r="A419" s="38"/>
    </row>
    <row r="420">
      <c r="A420" s="38"/>
    </row>
    <row r="421">
      <c r="A421" s="38"/>
    </row>
    <row r="422">
      <c r="A422" s="38"/>
    </row>
    <row r="423">
      <c r="A423" s="38"/>
    </row>
    <row r="424">
      <c r="A424" s="38"/>
    </row>
    <row r="425">
      <c r="A425" s="38"/>
    </row>
    <row r="426">
      <c r="A426" s="38"/>
    </row>
    <row r="427">
      <c r="A427" s="38"/>
    </row>
    <row r="428">
      <c r="A428" s="38"/>
    </row>
    <row r="429">
      <c r="A429" s="38"/>
    </row>
    <row r="430">
      <c r="A430" s="38"/>
    </row>
    <row r="431">
      <c r="A431" s="38"/>
    </row>
    <row r="432">
      <c r="A432" s="38"/>
    </row>
    <row r="433">
      <c r="A433" s="38"/>
    </row>
    <row r="434">
      <c r="A434" s="38"/>
    </row>
    <row r="435">
      <c r="A435" s="38"/>
    </row>
    <row r="436">
      <c r="A436" s="38"/>
    </row>
    <row r="437">
      <c r="A437" s="38"/>
    </row>
    <row r="438">
      <c r="A438" s="38"/>
    </row>
    <row r="439">
      <c r="A439" s="38"/>
    </row>
    <row r="440">
      <c r="A440" s="38"/>
    </row>
    <row r="441">
      <c r="A441" s="38"/>
    </row>
    <row r="442">
      <c r="A442" s="38"/>
    </row>
    <row r="443">
      <c r="A443" s="38"/>
    </row>
    <row r="444">
      <c r="A444" s="38"/>
    </row>
    <row r="445">
      <c r="A445" s="38"/>
    </row>
    <row r="446">
      <c r="A446" s="38"/>
    </row>
    <row r="447">
      <c r="A447" s="38"/>
    </row>
    <row r="448">
      <c r="A448" s="38"/>
    </row>
    <row r="449">
      <c r="A449" s="38"/>
    </row>
    <row r="450">
      <c r="A450" s="38"/>
    </row>
    <row r="451">
      <c r="A451" s="38"/>
    </row>
    <row r="452">
      <c r="A452" s="38"/>
    </row>
    <row r="453">
      <c r="A453" s="38"/>
    </row>
    <row r="454">
      <c r="A454" s="38"/>
    </row>
    <row r="455">
      <c r="A455" s="38"/>
    </row>
    <row r="456">
      <c r="A456" s="38"/>
    </row>
    <row r="457">
      <c r="A457" s="38"/>
    </row>
    <row r="458">
      <c r="A458" s="38"/>
    </row>
    <row r="459">
      <c r="A459" s="38"/>
    </row>
    <row r="460">
      <c r="A460" s="38"/>
    </row>
    <row r="461">
      <c r="A461" s="38"/>
    </row>
    <row r="462">
      <c r="A462" s="38"/>
    </row>
    <row r="463">
      <c r="A463" s="38"/>
    </row>
    <row r="464">
      <c r="A464" s="38"/>
    </row>
    <row r="465">
      <c r="A465" s="38"/>
    </row>
    <row r="466">
      <c r="A466" s="38"/>
    </row>
    <row r="467">
      <c r="A467" s="38"/>
    </row>
    <row r="468">
      <c r="A468" s="38"/>
    </row>
    <row r="469">
      <c r="A469" s="38"/>
    </row>
    <row r="470">
      <c r="A470" s="38"/>
    </row>
    <row r="471">
      <c r="A471" s="38"/>
    </row>
    <row r="472">
      <c r="A472" s="38"/>
    </row>
    <row r="473">
      <c r="A473" s="38"/>
    </row>
    <row r="474">
      <c r="A474" s="38"/>
    </row>
    <row r="475">
      <c r="A475" s="38"/>
    </row>
    <row r="476">
      <c r="A476" s="38"/>
    </row>
    <row r="477">
      <c r="A477" s="38"/>
    </row>
    <row r="478">
      <c r="A478" s="38"/>
    </row>
    <row r="479">
      <c r="A479" s="38"/>
    </row>
    <row r="480">
      <c r="A480" s="38"/>
    </row>
    <row r="481">
      <c r="A481" s="38"/>
    </row>
    <row r="482">
      <c r="A482" s="38"/>
    </row>
    <row r="483">
      <c r="A483" s="38"/>
    </row>
    <row r="484">
      <c r="A484" s="38"/>
    </row>
    <row r="485">
      <c r="A485" s="38"/>
    </row>
    <row r="486">
      <c r="A486" s="38"/>
    </row>
    <row r="487">
      <c r="A487" s="38"/>
    </row>
    <row r="488">
      <c r="A488" s="38"/>
    </row>
    <row r="489">
      <c r="A489" s="38"/>
    </row>
    <row r="490">
      <c r="A490" s="38"/>
    </row>
    <row r="491">
      <c r="A491" s="38"/>
    </row>
    <row r="492">
      <c r="A492" s="38"/>
    </row>
    <row r="493">
      <c r="A493" s="38"/>
    </row>
    <row r="494">
      <c r="A494" s="38"/>
    </row>
    <row r="495">
      <c r="A495" s="38"/>
    </row>
    <row r="496">
      <c r="A496" s="38"/>
    </row>
    <row r="497">
      <c r="A497" s="38"/>
    </row>
    <row r="498">
      <c r="A498" s="38"/>
    </row>
    <row r="499">
      <c r="A499" s="38"/>
    </row>
    <row r="500">
      <c r="A500" s="38"/>
    </row>
    <row r="501">
      <c r="A501" s="38"/>
    </row>
    <row r="502">
      <c r="A502" s="38"/>
    </row>
    <row r="503">
      <c r="A503" s="38"/>
    </row>
    <row r="504">
      <c r="A504" s="38"/>
    </row>
    <row r="505">
      <c r="A505" s="38"/>
    </row>
    <row r="506">
      <c r="A506" s="38"/>
    </row>
    <row r="507">
      <c r="A507" s="38"/>
    </row>
    <row r="508">
      <c r="A508" s="38"/>
    </row>
    <row r="509">
      <c r="A509" s="38"/>
    </row>
    <row r="510">
      <c r="A510" s="38"/>
    </row>
    <row r="511">
      <c r="A511" s="38"/>
    </row>
    <row r="512">
      <c r="A512" s="38"/>
    </row>
    <row r="513">
      <c r="A513" s="38"/>
    </row>
    <row r="514">
      <c r="A514" s="38"/>
    </row>
    <row r="515">
      <c r="A515" s="38"/>
    </row>
    <row r="516">
      <c r="A516" s="38"/>
    </row>
    <row r="517">
      <c r="A517" s="38"/>
    </row>
    <row r="518">
      <c r="A518" s="38"/>
    </row>
    <row r="519">
      <c r="A519" s="38"/>
    </row>
    <row r="520">
      <c r="A520" s="38"/>
    </row>
    <row r="521">
      <c r="A521" s="38"/>
    </row>
    <row r="522">
      <c r="A522" s="38"/>
    </row>
    <row r="523">
      <c r="A523" s="38"/>
    </row>
    <row r="524">
      <c r="A524" s="38"/>
    </row>
    <row r="525">
      <c r="A525" s="38"/>
    </row>
    <row r="526">
      <c r="A526" s="38"/>
    </row>
    <row r="527">
      <c r="A527" s="38"/>
    </row>
    <row r="528">
      <c r="A528" s="38"/>
    </row>
    <row r="529">
      <c r="A529" s="38"/>
    </row>
    <row r="530">
      <c r="A530" s="38"/>
    </row>
    <row r="531">
      <c r="A531" s="38"/>
    </row>
    <row r="532">
      <c r="A532" s="38"/>
    </row>
    <row r="533">
      <c r="A533" s="38"/>
    </row>
    <row r="534">
      <c r="A534" s="38"/>
    </row>
    <row r="535">
      <c r="A535" s="38"/>
    </row>
    <row r="536">
      <c r="A536" s="38"/>
    </row>
    <row r="537">
      <c r="A537" s="38"/>
    </row>
    <row r="538">
      <c r="A538" s="38"/>
    </row>
    <row r="539">
      <c r="A539" s="38"/>
    </row>
    <row r="540">
      <c r="A540" s="38"/>
    </row>
    <row r="541">
      <c r="A541" s="38"/>
    </row>
    <row r="542">
      <c r="A542" s="38"/>
    </row>
    <row r="543">
      <c r="A543" s="38"/>
    </row>
    <row r="544">
      <c r="A544" s="38"/>
    </row>
    <row r="545">
      <c r="A545" s="38"/>
    </row>
    <row r="546">
      <c r="A546" s="38"/>
    </row>
    <row r="547">
      <c r="A547" s="38"/>
    </row>
    <row r="548">
      <c r="A548" s="38"/>
    </row>
    <row r="549">
      <c r="A549" s="38"/>
    </row>
    <row r="550">
      <c r="A550" s="38"/>
    </row>
    <row r="551">
      <c r="A551" s="38"/>
    </row>
    <row r="552">
      <c r="A552" s="38"/>
    </row>
    <row r="553">
      <c r="A553" s="38"/>
    </row>
    <row r="554">
      <c r="A554" s="38"/>
    </row>
    <row r="555">
      <c r="A555" s="38"/>
    </row>
    <row r="556">
      <c r="A556" s="38"/>
    </row>
    <row r="557">
      <c r="A557" s="38"/>
    </row>
    <row r="558">
      <c r="A558" s="38"/>
    </row>
    <row r="559">
      <c r="A559" s="38"/>
    </row>
    <row r="560">
      <c r="A560" s="38"/>
    </row>
    <row r="561">
      <c r="A561" s="38"/>
    </row>
    <row r="562">
      <c r="A562" s="38"/>
    </row>
    <row r="563">
      <c r="A563" s="38"/>
    </row>
    <row r="564">
      <c r="A564" s="38"/>
    </row>
    <row r="565">
      <c r="A565" s="38"/>
    </row>
    <row r="566">
      <c r="A566" s="38"/>
    </row>
    <row r="567">
      <c r="A567" s="38"/>
    </row>
    <row r="568">
      <c r="A568" s="38"/>
    </row>
    <row r="569">
      <c r="A569" s="38"/>
    </row>
    <row r="570">
      <c r="A570" s="38"/>
    </row>
    <row r="571">
      <c r="A571" s="38"/>
    </row>
    <row r="572">
      <c r="A572" s="38"/>
    </row>
    <row r="573">
      <c r="A573" s="38"/>
    </row>
    <row r="574">
      <c r="A574" s="38"/>
    </row>
    <row r="575">
      <c r="A575" s="38"/>
    </row>
    <row r="576">
      <c r="A576" s="38"/>
    </row>
    <row r="577">
      <c r="A577" s="38"/>
    </row>
    <row r="578">
      <c r="A578" s="38"/>
    </row>
    <row r="579">
      <c r="A579" s="38"/>
    </row>
    <row r="580">
      <c r="A580" s="38"/>
    </row>
    <row r="581">
      <c r="A581" s="38"/>
    </row>
    <row r="582">
      <c r="A582" s="38"/>
    </row>
    <row r="583">
      <c r="A583" s="38"/>
    </row>
    <row r="584">
      <c r="A584" s="38"/>
    </row>
    <row r="585">
      <c r="A585" s="38"/>
    </row>
    <row r="586">
      <c r="A586" s="38"/>
    </row>
    <row r="587">
      <c r="A587" s="38"/>
    </row>
    <row r="588">
      <c r="A588" s="38"/>
    </row>
    <row r="589">
      <c r="A589" s="38"/>
    </row>
    <row r="590">
      <c r="A590" s="38"/>
    </row>
    <row r="591">
      <c r="A591" s="38"/>
    </row>
    <row r="592">
      <c r="A592" s="38"/>
    </row>
    <row r="593">
      <c r="A593" s="38"/>
    </row>
    <row r="594">
      <c r="A594" s="38"/>
    </row>
    <row r="595">
      <c r="A595" s="38"/>
    </row>
    <row r="596">
      <c r="A596" s="38"/>
    </row>
    <row r="597">
      <c r="A597" s="38"/>
    </row>
    <row r="598">
      <c r="A598" s="38"/>
    </row>
    <row r="599">
      <c r="A599" s="38"/>
    </row>
    <row r="600">
      <c r="A600" s="38"/>
    </row>
    <row r="601">
      <c r="A601" s="38"/>
    </row>
    <row r="602">
      <c r="A602" s="38"/>
    </row>
    <row r="603">
      <c r="A603" s="38"/>
    </row>
    <row r="604">
      <c r="A604" s="38"/>
    </row>
    <row r="605">
      <c r="A605" s="38"/>
    </row>
    <row r="606">
      <c r="A606" s="38"/>
    </row>
    <row r="607">
      <c r="A607" s="38"/>
    </row>
    <row r="608">
      <c r="A608" s="38"/>
    </row>
    <row r="609">
      <c r="A609" s="38"/>
    </row>
    <row r="610">
      <c r="A610" s="38"/>
    </row>
    <row r="611">
      <c r="A611" s="38"/>
    </row>
    <row r="612">
      <c r="A612" s="38"/>
    </row>
    <row r="613">
      <c r="A613" s="38"/>
    </row>
    <row r="614">
      <c r="A614" s="38"/>
    </row>
    <row r="615">
      <c r="A615" s="38"/>
    </row>
    <row r="616">
      <c r="A616" s="38"/>
    </row>
    <row r="617">
      <c r="A617" s="38"/>
    </row>
    <row r="618">
      <c r="A618" s="38"/>
    </row>
    <row r="619">
      <c r="A619" s="38"/>
    </row>
    <row r="620">
      <c r="A620" s="38"/>
    </row>
    <row r="621">
      <c r="A621" s="38"/>
    </row>
    <row r="622">
      <c r="A622" s="38"/>
    </row>
    <row r="623">
      <c r="A623" s="38"/>
    </row>
    <row r="624">
      <c r="A624" s="38"/>
    </row>
    <row r="625">
      <c r="A625" s="38"/>
    </row>
    <row r="626">
      <c r="A626" s="38"/>
    </row>
    <row r="627">
      <c r="A627" s="38"/>
    </row>
    <row r="628">
      <c r="A628" s="38"/>
    </row>
    <row r="629">
      <c r="A629" s="38"/>
    </row>
    <row r="630">
      <c r="A630" s="38"/>
    </row>
    <row r="631">
      <c r="A631" s="38"/>
    </row>
    <row r="632">
      <c r="A632" s="38"/>
    </row>
    <row r="633">
      <c r="A633" s="38"/>
    </row>
    <row r="634">
      <c r="A634" s="38"/>
    </row>
    <row r="635">
      <c r="A635" s="38"/>
    </row>
    <row r="636">
      <c r="A636" s="38"/>
    </row>
    <row r="637">
      <c r="A637" s="38"/>
    </row>
    <row r="638">
      <c r="A638" s="38"/>
    </row>
    <row r="639">
      <c r="A639" s="38"/>
    </row>
    <row r="640">
      <c r="A640" s="38"/>
    </row>
    <row r="641">
      <c r="A641" s="38"/>
    </row>
    <row r="642">
      <c r="A642" s="38"/>
    </row>
    <row r="643">
      <c r="A643" s="38"/>
    </row>
    <row r="644">
      <c r="A644" s="38"/>
    </row>
    <row r="645">
      <c r="A645" s="38"/>
    </row>
    <row r="646">
      <c r="A646" s="38"/>
    </row>
    <row r="647">
      <c r="A647" s="38"/>
    </row>
    <row r="648">
      <c r="A648" s="38"/>
    </row>
    <row r="649">
      <c r="A649" s="38"/>
    </row>
    <row r="650">
      <c r="A650" s="38"/>
    </row>
    <row r="651">
      <c r="A651" s="38"/>
    </row>
    <row r="652">
      <c r="A652" s="38"/>
    </row>
    <row r="653">
      <c r="A653" s="38"/>
    </row>
    <row r="654">
      <c r="A654" s="38"/>
    </row>
    <row r="655">
      <c r="A655" s="38"/>
    </row>
    <row r="656">
      <c r="A656" s="38"/>
    </row>
    <row r="657">
      <c r="A657" s="38"/>
    </row>
    <row r="658">
      <c r="A658" s="38"/>
    </row>
    <row r="659">
      <c r="A659" s="38"/>
    </row>
    <row r="660">
      <c r="A660" s="38"/>
    </row>
    <row r="661">
      <c r="A661" s="38"/>
    </row>
    <row r="662">
      <c r="A662" s="38"/>
    </row>
    <row r="663">
      <c r="A663" s="38"/>
    </row>
    <row r="664">
      <c r="A664" s="38"/>
    </row>
    <row r="665">
      <c r="A665" s="38"/>
    </row>
    <row r="666">
      <c r="A666" s="38"/>
    </row>
    <row r="667">
      <c r="A667" s="38"/>
    </row>
    <row r="668">
      <c r="A668" s="38"/>
    </row>
    <row r="669">
      <c r="A669" s="38"/>
    </row>
    <row r="670">
      <c r="A670" s="38"/>
    </row>
    <row r="671">
      <c r="A671" s="38"/>
    </row>
    <row r="672">
      <c r="A672" s="38"/>
    </row>
    <row r="673">
      <c r="A673" s="38"/>
    </row>
    <row r="674">
      <c r="A674" s="38"/>
    </row>
    <row r="675">
      <c r="A675" s="38"/>
    </row>
    <row r="676">
      <c r="A676" s="38"/>
    </row>
    <row r="677">
      <c r="A677" s="38"/>
    </row>
    <row r="678">
      <c r="A678" s="38"/>
    </row>
    <row r="679">
      <c r="A679" s="38"/>
    </row>
    <row r="680">
      <c r="A680" s="38"/>
    </row>
    <row r="681">
      <c r="A681" s="38"/>
    </row>
    <row r="682">
      <c r="A682" s="38"/>
    </row>
    <row r="683">
      <c r="A683" s="38"/>
    </row>
    <row r="684">
      <c r="A684" s="38"/>
    </row>
    <row r="685">
      <c r="A685" s="38"/>
    </row>
    <row r="686">
      <c r="A686" s="38"/>
    </row>
    <row r="687">
      <c r="A687" s="38"/>
    </row>
    <row r="688">
      <c r="A688" s="38"/>
    </row>
    <row r="689">
      <c r="A689" s="38"/>
    </row>
    <row r="690">
      <c r="A690" s="38"/>
    </row>
    <row r="691">
      <c r="A691" s="38"/>
    </row>
    <row r="692">
      <c r="A692" s="38"/>
    </row>
    <row r="693">
      <c r="A693" s="38"/>
    </row>
    <row r="694">
      <c r="A694" s="38"/>
    </row>
    <row r="695">
      <c r="A695" s="38"/>
    </row>
    <row r="696">
      <c r="A696" s="38"/>
    </row>
    <row r="697">
      <c r="A697" s="38"/>
    </row>
    <row r="698">
      <c r="A698" s="38"/>
    </row>
    <row r="699">
      <c r="A699" s="38"/>
    </row>
    <row r="700">
      <c r="A700" s="38"/>
    </row>
    <row r="701">
      <c r="A701" s="38"/>
    </row>
    <row r="702">
      <c r="A702" s="38"/>
    </row>
    <row r="703">
      <c r="A703" s="38"/>
    </row>
    <row r="704">
      <c r="A704" s="38"/>
    </row>
    <row r="705">
      <c r="A705" s="38"/>
    </row>
    <row r="706">
      <c r="A706" s="38"/>
    </row>
    <row r="707">
      <c r="A707" s="38"/>
    </row>
    <row r="708">
      <c r="A708" s="38"/>
    </row>
    <row r="709">
      <c r="A709" s="38"/>
    </row>
    <row r="710">
      <c r="A710" s="38"/>
    </row>
    <row r="711">
      <c r="A711" s="38"/>
    </row>
    <row r="712">
      <c r="A712" s="38"/>
    </row>
    <row r="713">
      <c r="A713" s="38"/>
    </row>
    <row r="714">
      <c r="A714" s="38"/>
    </row>
    <row r="715">
      <c r="A715" s="38"/>
    </row>
    <row r="716">
      <c r="A716" s="38"/>
    </row>
    <row r="717">
      <c r="A717" s="38"/>
    </row>
    <row r="718">
      <c r="A718" s="38"/>
    </row>
    <row r="719">
      <c r="A719" s="38"/>
    </row>
    <row r="720">
      <c r="A720" s="38"/>
    </row>
    <row r="721">
      <c r="A721" s="38"/>
    </row>
    <row r="722">
      <c r="A722" s="38"/>
    </row>
    <row r="723">
      <c r="A723" s="38"/>
    </row>
    <row r="724">
      <c r="A724" s="38"/>
    </row>
    <row r="725">
      <c r="A725" s="38"/>
    </row>
    <row r="726">
      <c r="A726" s="38"/>
    </row>
    <row r="727">
      <c r="A727" s="38"/>
    </row>
    <row r="728">
      <c r="A728" s="38"/>
    </row>
    <row r="729">
      <c r="A729" s="38"/>
    </row>
    <row r="730">
      <c r="A730" s="38"/>
    </row>
    <row r="731">
      <c r="A731" s="38"/>
    </row>
    <row r="732">
      <c r="A732" s="38"/>
    </row>
    <row r="733">
      <c r="A733" s="38"/>
    </row>
    <row r="734">
      <c r="A734" s="38"/>
    </row>
    <row r="735">
      <c r="A735" s="38"/>
    </row>
    <row r="736">
      <c r="A736" s="38"/>
    </row>
    <row r="737">
      <c r="A737" s="38"/>
    </row>
    <row r="738">
      <c r="A738" s="38"/>
    </row>
    <row r="739">
      <c r="A739" s="38"/>
    </row>
    <row r="740">
      <c r="A740" s="38"/>
    </row>
    <row r="741">
      <c r="A741" s="38"/>
    </row>
    <row r="742">
      <c r="A742" s="38"/>
    </row>
    <row r="743">
      <c r="A743" s="38"/>
    </row>
    <row r="744">
      <c r="A744" s="38"/>
    </row>
    <row r="745">
      <c r="A745" s="38"/>
    </row>
    <row r="746">
      <c r="A746" s="38"/>
    </row>
    <row r="747">
      <c r="A747" s="38"/>
    </row>
    <row r="748">
      <c r="A748" s="38"/>
    </row>
    <row r="749">
      <c r="A749" s="38"/>
    </row>
    <row r="750">
      <c r="A750" s="38"/>
    </row>
    <row r="751">
      <c r="A751" s="38"/>
    </row>
    <row r="752">
      <c r="A752" s="38"/>
    </row>
    <row r="753">
      <c r="A753" s="38"/>
    </row>
    <row r="754">
      <c r="A754" s="38"/>
    </row>
    <row r="755">
      <c r="A755" s="38"/>
    </row>
    <row r="756">
      <c r="A756" s="38"/>
    </row>
    <row r="757">
      <c r="A757" s="38"/>
    </row>
    <row r="758">
      <c r="A758" s="38"/>
    </row>
    <row r="759">
      <c r="A759" s="38"/>
    </row>
    <row r="760">
      <c r="A760" s="38"/>
    </row>
    <row r="761">
      <c r="A761" s="38"/>
    </row>
    <row r="762">
      <c r="A762" s="38"/>
    </row>
    <row r="763">
      <c r="A763" s="38"/>
    </row>
    <row r="764">
      <c r="A764" s="38"/>
    </row>
    <row r="765">
      <c r="A765" s="38"/>
    </row>
    <row r="766">
      <c r="A766" s="38"/>
    </row>
    <row r="767">
      <c r="A767" s="38"/>
    </row>
    <row r="768">
      <c r="A768" s="38"/>
    </row>
    <row r="769">
      <c r="A769" s="38"/>
    </row>
    <row r="770">
      <c r="A770" s="38"/>
    </row>
    <row r="771">
      <c r="A771" s="38"/>
    </row>
    <row r="772">
      <c r="A772" s="38"/>
    </row>
    <row r="773">
      <c r="A773" s="38"/>
    </row>
    <row r="774">
      <c r="A774" s="38"/>
    </row>
    <row r="775">
      <c r="A775" s="38"/>
    </row>
    <row r="776">
      <c r="A776" s="38"/>
    </row>
    <row r="777">
      <c r="A777" s="38"/>
    </row>
    <row r="778">
      <c r="A778" s="38"/>
    </row>
    <row r="779">
      <c r="A779" s="38"/>
    </row>
    <row r="780">
      <c r="A780" s="38"/>
    </row>
    <row r="781">
      <c r="A781" s="38"/>
    </row>
    <row r="782">
      <c r="A782" s="38"/>
    </row>
    <row r="783">
      <c r="A783" s="38"/>
    </row>
    <row r="784">
      <c r="A784" s="38"/>
    </row>
    <row r="785">
      <c r="A785" s="38"/>
    </row>
    <row r="786">
      <c r="A786" s="38"/>
    </row>
    <row r="787">
      <c r="A787" s="38"/>
    </row>
    <row r="788">
      <c r="A788" s="38"/>
    </row>
    <row r="789">
      <c r="A789" s="38"/>
    </row>
    <row r="790">
      <c r="A790" s="38"/>
    </row>
    <row r="791">
      <c r="A791" s="38"/>
    </row>
    <row r="792">
      <c r="A792" s="38"/>
    </row>
    <row r="793">
      <c r="A793" s="38"/>
    </row>
    <row r="794">
      <c r="A794" s="38"/>
    </row>
    <row r="795">
      <c r="A795" s="38"/>
    </row>
    <row r="796">
      <c r="A796" s="38"/>
    </row>
    <row r="797">
      <c r="A797" s="38"/>
    </row>
    <row r="798">
      <c r="A798" s="38"/>
    </row>
    <row r="799">
      <c r="A799" s="38"/>
    </row>
    <row r="800">
      <c r="A800" s="38"/>
    </row>
    <row r="801">
      <c r="A801" s="38"/>
    </row>
    <row r="802">
      <c r="A802" s="38"/>
    </row>
    <row r="803">
      <c r="A803" s="38"/>
    </row>
    <row r="804">
      <c r="A804" s="38"/>
    </row>
    <row r="805">
      <c r="A805" s="38"/>
    </row>
    <row r="806">
      <c r="A806" s="38"/>
    </row>
    <row r="807">
      <c r="A807" s="38"/>
    </row>
    <row r="808">
      <c r="A808" s="38"/>
    </row>
    <row r="809">
      <c r="A809" s="38"/>
    </row>
    <row r="810">
      <c r="A810" s="38"/>
    </row>
    <row r="811">
      <c r="A811" s="38"/>
    </row>
    <row r="812">
      <c r="A812" s="38"/>
    </row>
    <row r="813">
      <c r="A813" s="38"/>
    </row>
    <row r="814">
      <c r="A814" s="38"/>
    </row>
    <row r="815">
      <c r="A815" s="38"/>
    </row>
    <row r="816">
      <c r="A816" s="38"/>
    </row>
    <row r="817">
      <c r="A817" s="38"/>
    </row>
    <row r="818">
      <c r="A818" s="38"/>
    </row>
    <row r="819">
      <c r="A819" s="38"/>
    </row>
    <row r="820">
      <c r="A820" s="38"/>
    </row>
    <row r="821">
      <c r="A821" s="38"/>
    </row>
    <row r="822">
      <c r="A822" s="38"/>
    </row>
    <row r="823">
      <c r="A823" s="38"/>
    </row>
    <row r="824">
      <c r="A824" s="38"/>
    </row>
    <row r="825">
      <c r="A825" s="38"/>
    </row>
    <row r="826">
      <c r="A826" s="38"/>
    </row>
    <row r="827">
      <c r="A827" s="38"/>
    </row>
    <row r="828">
      <c r="A828" s="38"/>
    </row>
    <row r="829">
      <c r="A829" s="38"/>
    </row>
    <row r="830">
      <c r="A830" s="38"/>
    </row>
    <row r="831">
      <c r="A831" s="38"/>
    </row>
    <row r="832">
      <c r="A832" s="38"/>
    </row>
    <row r="833">
      <c r="A833" s="38"/>
    </row>
    <row r="834">
      <c r="A834" s="38"/>
    </row>
    <row r="835">
      <c r="A835" s="38"/>
    </row>
    <row r="836">
      <c r="A836" s="38"/>
    </row>
    <row r="837">
      <c r="A837" s="38"/>
    </row>
    <row r="838">
      <c r="A838" s="38"/>
    </row>
    <row r="839">
      <c r="A839" s="38"/>
    </row>
    <row r="840">
      <c r="A840" s="38"/>
    </row>
    <row r="841">
      <c r="A841" s="38"/>
    </row>
    <row r="842">
      <c r="A842" s="38"/>
    </row>
    <row r="843">
      <c r="A843" s="38"/>
    </row>
    <row r="844">
      <c r="A844" s="38"/>
    </row>
    <row r="845">
      <c r="A845" s="38"/>
    </row>
    <row r="846">
      <c r="A846" s="38"/>
    </row>
    <row r="847">
      <c r="A847" s="38"/>
    </row>
    <row r="848">
      <c r="A848" s="38"/>
    </row>
    <row r="849">
      <c r="A849" s="38"/>
    </row>
    <row r="850">
      <c r="A850" s="38"/>
    </row>
    <row r="851">
      <c r="A851" s="38"/>
    </row>
    <row r="852">
      <c r="A852" s="38"/>
    </row>
    <row r="853">
      <c r="A853" s="38"/>
    </row>
    <row r="854">
      <c r="A854" s="38"/>
    </row>
    <row r="855">
      <c r="A855" s="38"/>
    </row>
    <row r="856">
      <c r="A856" s="38"/>
    </row>
    <row r="857">
      <c r="A857" s="38"/>
    </row>
    <row r="858">
      <c r="A858" s="38"/>
    </row>
    <row r="859">
      <c r="A859" s="38"/>
    </row>
    <row r="860">
      <c r="A860" s="38"/>
    </row>
    <row r="861">
      <c r="A861" s="38"/>
    </row>
    <row r="862">
      <c r="A862" s="38"/>
    </row>
    <row r="863">
      <c r="A863" s="38"/>
    </row>
    <row r="864">
      <c r="A864" s="38"/>
    </row>
    <row r="865">
      <c r="A865" s="38"/>
    </row>
    <row r="866">
      <c r="A866" s="38"/>
    </row>
    <row r="867">
      <c r="A867" s="38"/>
    </row>
    <row r="868">
      <c r="A868" s="38"/>
    </row>
    <row r="869">
      <c r="A869" s="38"/>
    </row>
    <row r="870">
      <c r="A870" s="38"/>
    </row>
    <row r="871">
      <c r="A871" s="38"/>
    </row>
    <row r="872">
      <c r="A872" s="38"/>
    </row>
    <row r="873">
      <c r="A873" s="38"/>
    </row>
    <row r="874">
      <c r="A874" s="38"/>
    </row>
    <row r="875">
      <c r="A875" s="38"/>
    </row>
    <row r="876">
      <c r="A876" s="38"/>
    </row>
    <row r="877">
      <c r="A877" s="38"/>
    </row>
    <row r="878">
      <c r="A878" s="38"/>
    </row>
    <row r="879">
      <c r="A879" s="38"/>
    </row>
    <row r="880">
      <c r="A880" s="38"/>
    </row>
    <row r="881">
      <c r="A881" s="38"/>
    </row>
    <row r="882">
      <c r="A882" s="38"/>
    </row>
    <row r="883">
      <c r="A883" s="38"/>
    </row>
    <row r="884">
      <c r="A884" s="38"/>
    </row>
    <row r="885">
      <c r="A885" s="38"/>
    </row>
    <row r="886">
      <c r="A886" s="38"/>
    </row>
    <row r="887">
      <c r="A887" s="38"/>
    </row>
    <row r="888">
      <c r="A888" s="38"/>
    </row>
    <row r="889">
      <c r="A889" s="38"/>
    </row>
    <row r="890">
      <c r="A890" s="38"/>
    </row>
    <row r="891">
      <c r="A891" s="38"/>
    </row>
    <row r="892">
      <c r="A892" s="38"/>
    </row>
    <row r="893">
      <c r="A893" s="38"/>
    </row>
    <row r="894">
      <c r="A894" s="38"/>
    </row>
    <row r="895">
      <c r="A895" s="38"/>
    </row>
    <row r="896">
      <c r="A896" s="38"/>
    </row>
    <row r="897">
      <c r="A897" s="38"/>
    </row>
    <row r="898">
      <c r="A898" s="38"/>
    </row>
    <row r="899">
      <c r="A899" s="38"/>
    </row>
    <row r="900">
      <c r="A900" s="38"/>
    </row>
    <row r="901">
      <c r="A901" s="38"/>
    </row>
    <row r="902">
      <c r="A902" s="38"/>
    </row>
    <row r="903">
      <c r="A903" s="38"/>
    </row>
    <row r="904">
      <c r="A904" s="38"/>
    </row>
    <row r="905">
      <c r="A905" s="38"/>
    </row>
    <row r="906">
      <c r="A906" s="38"/>
    </row>
    <row r="907">
      <c r="A907" s="38"/>
    </row>
    <row r="908">
      <c r="A908" s="38"/>
    </row>
    <row r="909">
      <c r="A909" s="38"/>
    </row>
    <row r="910">
      <c r="A910" s="38"/>
    </row>
    <row r="911">
      <c r="A911" s="38"/>
    </row>
    <row r="912">
      <c r="A912" s="38"/>
    </row>
    <row r="913">
      <c r="A913" s="38"/>
    </row>
    <row r="914">
      <c r="A914" s="38"/>
    </row>
    <row r="915">
      <c r="A915" s="38"/>
    </row>
    <row r="916">
      <c r="A916" s="38"/>
    </row>
    <row r="917">
      <c r="A917" s="38"/>
    </row>
    <row r="918">
      <c r="A918" s="38"/>
    </row>
    <row r="919">
      <c r="A919" s="38"/>
    </row>
    <row r="920">
      <c r="A920" s="38"/>
    </row>
    <row r="921">
      <c r="A921" s="38"/>
    </row>
    <row r="922">
      <c r="A922" s="38"/>
    </row>
    <row r="923">
      <c r="A923" s="38"/>
    </row>
    <row r="924">
      <c r="A924" s="38"/>
    </row>
    <row r="925">
      <c r="A925" s="38"/>
    </row>
    <row r="926">
      <c r="A926" s="38"/>
    </row>
    <row r="927">
      <c r="A927" s="38"/>
    </row>
    <row r="928">
      <c r="A928" s="38"/>
    </row>
    <row r="929">
      <c r="A929" s="38"/>
    </row>
    <row r="930">
      <c r="A930" s="38"/>
    </row>
    <row r="931">
      <c r="A931" s="38"/>
    </row>
    <row r="932">
      <c r="A932" s="38"/>
    </row>
    <row r="933">
      <c r="A933" s="38"/>
    </row>
    <row r="934">
      <c r="A934" s="38"/>
    </row>
    <row r="935">
      <c r="A935" s="38"/>
    </row>
    <row r="936">
      <c r="A936" s="38"/>
    </row>
    <row r="937">
      <c r="A937" s="38"/>
    </row>
    <row r="938">
      <c r="A938" s="38"/>
    </row>
    <row r="939">
      <c r="A939" s="38"/>
    </row>
    <row r="940">
      <c r="A940" s="38"/>
    </row>
    <row r="941">
      <c r="A941" s="38"/>
    </row>
    <row r="942">
      <c r="A942" s="38"/>
    </row>
    <row r="943">
      <c r="A943" s="38"/>
    </row>
    <row r="944">
      <c r="A944" s="38"/>
    </row>
    <row r="945">
      <c r="A945" s="38"/>
    </row>
    <row r="946">
      <c r="A946" s="38"/>
    </row>
    <row r="947">
      <c r="A947" s="38"/>
    </row>
    <row r="948">
      <c r="A948" s="38"/>
    </row>
    <row r="949">
      <c r="A949" s="38"/>
    </row>
    <row r="950">
      <c r="A950" s="38"/>
    </row>
    <row r="951">
      <c r="A951" s="38"/>
    </row>
    <row r="952">
      <c r="A952" s="38"/>
    </row>
    <row r="953">
      <c r="A953" s="38"/>
    </row>
    <row r="954">
      <c r="A954" s="38"/>
    </row>
    <row r="955">
      <c r="A955" s="38"/>
    </row>
    <row r="956">
      <c r="A956" s="38"/>
    </row>
    <row r="957">
      <c r="A957" s="38"/>
    </row>
    <row r="958">
      <c r="A958" s="38"/>
    </row>
    <row r="959">
      <c r="A959" s="38"/>
    </row>
    <row r="960">
      <c r="A960" s="38"/>
    </row>
    <row r="961">
      <c r="A961" s="38"/>
    </row>
    <row r="962">
      <c r="A962" s="38"/>
    </row>
    <row r="963">
      <c r="A963" s="38"/>
    </row>
    <row r="964">
      <c r="A964" s="38"/>
    </row>
    <row r="965">
      <c r="A965" s="38"/>
    </row>
    <row r="966">
      <c r="A966" s="38"/>
    </row>
    <row r="967">
      <c r="A967" s="38"/>
    </row>
    <row r="968">
      <c r="A968" s="38"/>
    </row>
    <row r="969">
      <c r="A969" s="38"/>
    </row>
    <row r="970">
      <c r="A970" s="38"/>
    </row>
    <row r="971">
      <c r="A971" s="38"/>
    </row>
    <row r="972">
      <c r="A972" s="38"/>
    </row>
    <row r="973">
      <c r="A973" s="38"/>
    </row>
    <row r="974">
      <c r="A974" s="38"/>
    </row>
    <row r="975">
      <c r="A975" s="38"/>
    </row>
    <row r="976">
      <c r="A976" s="38"/>
    </row>
    <row r="977">
      <c r="A977" s="38"/>
    </row>
    <row r="978">
      <c r="A978" s="38"/>
    </row>
    <row r="979">
      <c r="A979" s="38"/>
    </row>
    <row r="980">
      <c r="A980" s="38"/>
    </row>
    <row r="981">
      <c r="A981" s="38"/>
    </row>
    <row r="982">
      <c r="A982" s="38"/>
    </row>
    <row r="983">
      <c r="A983" s="38"/>
    </row>
    <row r="984">
      <c r="A984" s="38"/>
    </row>
    <row r="985">
      <c r="A985" s="38"/>
    </row>
    <row r="986">
      <c r="A986" s="38"/>
    </row>
    <row r="987">
      <c r="A987" s="38"/>
    </row>
    <row r="988">
      <c r="A988" s="38"/>
    </row>
    <row r="989">
      <c r="A989" s="38"/>
    </row>
    <row r="990">
      <c r="A990" s="38"/>
    </row>
    <row r="991">
      <c r="A991" s="38"/>
    </row>
    <row r="992">
      <c r="A992" s="38"/>
    </row>
    <row r="993">
      <c r="A993" s="38"/>
    </row>
    <row r="994">
      <c r="A994" s="38"/>
    </row>
    <row r="995">
      <c r="A995" s="38"/>
    </row>
    <row r="996">
      <c r="A996" s="38"/>
    </row>
    <row r="997">
      <c r="A997" s="38"/>
    </row>
    <row r="998">
      <c r="A998" s="38"/>
    </row>
    <row r="999">
      <c r="A999" s="38"/>
    </row>
    <row r="1000">
      <c r="A1000" s="38"/>
    </row>
    <row r="1001">
      <c r="A1001" s="38"/>
    </row>
    <row r="1002">
      <c r="A1002" s="38"/>
    </row>
    <row r="1003">
      <c r="A1003" s="38"/>
    </row>
    <row r="1004">
      <c r="A1004" s="38"/>
    </row>
    <row r="1005">
      <c r="A1005" s="38"/>
    </row>
    <row r="1006">
      <c r="A1006" s="38"/>
    </row>
    <row r="1007">
      <c r="A1007" s="38"/>
    </row>
    <row r="1008">
      <c r="A1008" s="38"/>
    </row>
    <row r="1009">
      <c r="A1009" s="38"/>
    </row>
    <row r="1010">
      <c r="A1010" s="38"/>
    </row>
    <row r="1011">
      <c r="A1011" s="38"/>
    </row>
    <row r="1012">
      <c r="A1012" s="38"/>
    </row>
    <row r="1013">
      <c r="A1013" s="38"/>
    </row>
    <row r="1014">
      <c r="A1014" s="38"/>
    </row>
    <row r="1015">
      <c r="A1015" s="38"/>
    </row>
    <row r="1016">
      <c r="A1016" s="38"/>
    </row>
    <row r="1017">
      <c r="A1017" s="38"/>
    </row>
    <row r="1018">
      <c r="A1018" s="38"/>
    </row>
    <row r="1019">
      <c r="A1019" s="38"/>
    </row>
    <row r="1020">
      <c r="A1020" s="38"/>
    </row>
    <row r="1021">
      <c r="A1021" s="38"/>
    </row>
    <row r="1022">
      <c r="A1022" s="38"/>
    </row>
    <row r="1023">
      <c r="A1023" s="38"/>
    </row>
    <row r="1024">
      <c r="A1024" s="38"/>
    </row>
    <row r="1025">
      <c r="A1025" s="38"/>
    </row>
    <row r="1026">
      <c r="A1026" s="38"/>
    </row>
    <row r="1027">
      <c r="A1027" s="38"/>
    </row>
    <row r="1028">
      <c r="A1028" s="38"/>
    </row>
    <row r="1029">
      <c r="A1029" s="38"/>
    </row>
    <row r="1030">
      <c r="A1030" s="38"/>
    </row>
    <row r="1031">
      <c r="A1031" s="38"/>
    </row>
    <row r="1032">
      <c r="A1032" s="38"/>
    </row>
    <row r="1033">
      <c r="A1033" s="38"/>
    </row>
    <row r="1034">
      <c r="A1034" s="38"/>
    </row>
    <row r="1035">
      <c r="A1035" s="38"/>
    </row>
    <row r="1036">
      <c r="A1036" s="38"/>
    </row>
    <row r="1037">
      <c r="A1037" s="38"/>
    </row>
    <row r="1038">
      <c r="A1038" s="38"/>
    </row>
    <row r="1039">
      <c r="A1039" s="38"/>
    </row>
    <row r="1040">
      <c r="A1040" s="38"/>
    </row>
    <row r="1041">
      <c r="A1041" s="38"/>
    </row>
    <row r="1042">
      <c r="A1042" s="38"/>
    </row>
    <row r="1043">
      <c r="A1043" s="38"/>
    </row>
    <row r="1044">
      <c r="A1044" s="38"/>
    </row>
    <row r="1045">
      <c r="A1045" s="38"/>
    </row>
    <row r="1046">
      <c r="A1046" s="38"/>
    </row>
    <row r="1047">
      <c r="A1047" s="38"/>
    </row>
    <row r="1048">
      <c r="A1048" s="38"/>
    </row>
    <row r="1049">
      <c r="A1049" s="38"/>
    </row>
    <row r="1050">
      <c r="A1050" s="38"/>
    </row>
    <row r="1051">
      <c r="A1051" s="38"/>
    </row>
    <row r="1052">
      <c r="A1052" s="38"/>
    </row>
    <row r="1053">
      <c r="A1053" s="38"/>
    </row>
    <row r="1054">
      <c r="A1054" s="38"/>
    </row>
    <row r="1055">
      <c r="A1055" s="38"/>
    </row>
    <row r="1056">
      <c r="A1056" s="38"/>
    </row>
    <row r="1057">
      <c r="A1057" s="38"/>
    </row>
    <row r="1058">
      <c r="A1058" s="38"/>
    </row>
    <row r="1059">
      <c r="A1059" s="38"/>
    </row>
    <row r="1060">
      <c r="A1060" s="38"/>
    </row>
    <row r="1061">
      <c r="A1061" s="38"/>
    </row>
    <row r="1062">
      <c r="A1062" s="38"/>
    </row>
    <row r="1063">
      <c r="A1063" s="38"/>
    </row>
    <row r="1064">
      <c r="A1064" s="38"/>
    </row>
    <row r="1065">
      <c r="A1065" s="38"/>
    </row>
    <row r="1066">
      <c r="A1066" s="38"/>
    </row>
    <row r="1067">
      <c r="A1067" s="38"/>
    </row>
    <row r="1068">
      <c r="A1068" s="38"/>
    </row>
    <row r="1069">
      <c r="A1069" s="38"/>
    </row>
    <row r="1070">
      <c r="A1070" s="38"/>
    </row>
    <row r="1071">
      <c r="A1071" s="38"/>
    </row>
    <row r="1072">
      <c r="A1072" s="38"/>
    </row>
    <row r="1073">
      <c r="A1073" s="38"/>
    </row>
    <row r="1074">
      <c r="A1074" s="38"/>
    </row>
    <row r="1075">
      <c r="A1075" s="38"/>
    </row>
    <row r="1076">
      <c r="A1076" s="38"/>
    </row>
    <row r="1077">
      <c r="A1077" s="38"/>
    </row>
    <row r="1078">
      <c r="A1078" s="38"/>
    </row>
    <row r="1079">
      <c r="A1079" s="38"/>
    </row>
    <row r="1080">
      <c r="A1080" s="38"/>
    </row>
    <row r="1081">
      <c r="A1081" s="38"/>
    </row>
    <row r="1082">
      <c r="A1082" s="38"/>
    </row>
    <row r="1083">
      <c r="A1083" s="38"/>
    </row>
    <row r="1084">
      <c r="A1084" s="38"/>
    </row>
    <row r="1085">
      <c r="A1085" s="38"/>
    </row>
    <row r="1086">
      <c r="A1086" s="38"/>
    </row>
    <row r="1087">
      <c r="A1087" s="38"/>
    </row>
    <row r="1088">
      <c r="A1088" s="38"/>
    </row>
    <row r="1089">
      <c r="A1089" s="38"/>
    </row>
    <row r="1090">
      <c r="A1090" s="38"/>
    </row>
    <row r="1091">
      <c r="A1091" s="38"/>
    </row>
    <row r="1092">
      <c r="A1092" s="38"/>
    </row>
    <row r="1093">
      <c r="A1093" s="38"/>
    </row>
    <row r="1094">
      <c r="A1094" s="38"/>
    </row>
    <row r="1095">
      <c r="A1095" s="38"/>
    </row>
    <row r="1096">
      <c r="A1096" s="38"/>
    </row>
    <row r="1097">
      <c r="A1097" s="38"/>
    </row>
    <row r="1098">
      <c r="A1098" s="38"/>
    </row>
    <row r="1099">
      <c r="A1099" s="38"/>
    </row>
    <row r="1100">
      <c r="A1100" s="38"/>
    </row>
    <row r="1101">
      <c r="A1101" s="38"/>
    </row>
    <row r="1102">
      <c r="A1102" s="38"/>
    </row>
    <row r="1103">
      <c r="A1103" s="38"/>
    </row>
    <row r="1104">
      <c r="A1104" s="38"/>
    </row>
    <row r="1105">
      <c r="A1105" s="38"/>
    </row>
    <row r="1106">
      <c r="A1106" s="38"/>
    </row>
    <row r="1107">
      <c r="A1107" s="38"/>
    </row>
    <row r="1108">
      <c r="A1108" s="38"/>
    </row>
    <row r="1109">
      <c r="A1109" s="38"/>
    </row>
    <row r="1110">
      <c r="A1110" s="38"/>
    </row>
    <row r="1111">
      <c r="A1111" s="38"/>
    </row>
    <row r="1112">
      <c r="A1112" s="38"/>
    </row>
    <row r="1113">
      <c r="A1113" s="38"/>
    </row>
    <row r="1114">
      <c r="A1114" s="38"/>
    </row>
    <row r="1115">
      <c r="A1115" s="38"/>
    </row>
    <row r="1116">
      <c r="A1116" s="38"/>
    </row>
    <row r="1117">
      <c r="A1117" s="38"/>
    </row>
    <row r="1118">
      <c r="A1118" s="38"/>
    </row>
    <row r="1119">
      <c r="A1119" s="38"/>
    </row>
    <row r="1120">
      <c r="A1120" s="38"/>
    </row>
    <row r="1121">
      <c r="A1121" s="38"/>
    </row>
    <row r="1122">
      <c r="A1122" s="38"/>
    </row>
    <row r="1123">
      <c r="A1123" s="38"/>
    </row>
    <row r="1124">
      <c r="A1124" s="38"/>
    </row>
    <row r="1125">
      <c r="A1125" s="38"/>
    </row>
    <row r="1126">
      <c r="A1126" s="38"/>
    </row>
    <row r="1127">
      <c r="A1127" s="38"/>
    </row>
    <row r="1128">
      <c r="A1128" s="38"/>
    </row>
    <row r="1129">
      <c r="A1129" s="38"/>
    </row>
    <row r="1130">
      <c r="A1130" s="38"/>
    </row>
    <row r="1131">
      <c r="A1131" s="38"/>
    </row>
    <row r="1132">
      <c r="A1132" s="38"/>
    </row>
    <row r="1133">
      <c r="A1133" s="38"/>
    </row>
    <row r="1134">
      <c r="A1134" s="38"/>
    </row>
    <row r="1135">
      <c r="A1135" s="38"/>
    </row>
    <row r="1136">
      <c r="A1136" s="38"/>
    </row>
    <row r="1137">
      <c r="A1137" s="38"/>
    </row>
    <row r="1138">
      <c r="A1138" s="38"/>
    </row>
    <row r="1139">
      <c r="A1139" s="38"/>
    </row>
    <row r="1140">
      <c r="A1140" s="38"/>
    </row>
    <row r="1141">
      <c r="A1141" s="38"/>
    </row>
    <row r="1142">
      <c r="A1142" s="38"/>
    </row>
    <row r="1143">
      <c r="A1143" s="38"/>
    </row>
    <row r="1144">
      <c r="A1144" s="38"/>
    </row>
    <row r="1145">
      <c r="A1145" s="38"/>
    </row>
    <row r="1146">
      <c r="A1146" s="38"/>
    </row>
    <row r="1147">
      <c r="A1147" s="38"/>
    </row>
    <row r="1148">
      <c r="A1148" s="38"/>
    </row>
    <row r="1149">
      <c r="A1149" s="38"/>
    </row>
    <row r="1150">
      <c r="A1150" s="38"/>
    </row>
    <row r="1151">
      <c r="A1151" s="38"/>
    </row>
    <row r="1152">
      <c r="A1152" s="38"/>
    </row>
    <row r="1153">
      <c r="A1153" s="38"/>
    </row>
    <row r="1154">
      <c r="A1154" s="38"/>
    </row>
    <row r="1155">
      <c r="A1155" s="38"/>
    </row>
    <row r="1156">
      <c r="A1156" s="38"/>
    </row>
    <row r="1157">
      <c r="A1157" s="38"/>
    </row>
    <row r="1158">
      <c r="A1158" s="38"/>
    </row>
    <row r="1159">
      <c r="A1159" s="38"/>
    </row>
    <row r="1160">
      <c r="A1160" s="38"/>
    </row>
    <row r="1161">
      <c r="A1161" s="38"/>
    </row>
    <row r="1162">
      <c r="A1162" s="38"/>
    </row>
    <row r="1163">
      <c r="A1163" s="38"/>
    </row>
    <row r="1164">
      <c r="A1164" s="38"/>
    </row>
    <row r="1165">
      <c r="A1165" s="38"/>
    </row>
    <row r="1166">
      <c r="A1166" s="38"/>
    </row>
    <row r="1167">
      <c r="A1167" s="38"/>
    </row>
    <row r="1168">
      <c r="A1168" s="38"/>
    </row>
    <row r="1169">
      <c r="A1169" s="38"/>
    </row>
    <row r="1170">
      <c r="A1170" s="38"/>
    </row>
    <row r="1171">
      <c r="A1171" s="38"/>
    </row>
    <row r="1172">
      <c r="A1172" s="38"/>
    </row>
    <row r="1173">
      <c r="A1173" s="38"/>
    </row>
    <row r="1174">
      <c r="A1174" s="38"/>
    </row>
    <row r="1175">
      <c r="A1175" s="38"/>
    </row>
    <row r="1176">
      <c r="A1176" s="38"/>
    </row>
    <row r="1177">
      <c r="A1177" s="38"/>
    </row>
    <row r="1178">
      <c r="A1178" s="38"/>
    </row>
    <row r="1179">
      <c r="A1179" s="38"/>
    </row>
    <row r="1180">
      <c r="A1180" s="38"/>
    </row>
    <row r="1181">
      <c r="A1181" s="38"/>
    </row>
    <row r="1182">
      <c r="A1182" s="38"/>
    </row>
    <row r="1183">
      <c r="A1183" s="38"/>
    </row>
    <row r="1184">
      <c r="A1184" s="38"/>
    </row>
    <row r="1185">
      <c r="A1185" s="38"/>
    </row>
    <row r="1186">
      <c r="A1186" s="38"/>
    </row>
    <row r="1187">
      <c r="A1187" s="38"/>
    </row>
    <row r="1188">
      <c r="A1188" s="38"/>
    </row>
    <row r="1189">
      <c r="A1189" s="38"/>
    </row>
    <row r="1190">
      <c r="A1190" s="38"/>
    </row>
    <row r="1191">
      <c r="A1191" s="38"/>
    </row>
    <row r="1192">
      <c r="A1192" s="38"/>
    </row>
    <row r="1193">
      <c r="A1193" s="38"/>
    </row>
    <row r="1194">
      <c r="A1194" s="38"/>
    </row>
    <row r="1195">
      <c r="A1195" s="38"/>
    </row>
    <row r="1196">
      <c r="A1196" s="38"/>
    </row>
    <row r="1197">
      <c r="A1197" s="38"/>
    </row>
    <row r="1198">
      <c r="A1198" s="38"/>
    </row>
    <row r="1199">
      <c r="A1199" s="38"/>
    </row>
    <row r="1200">
      <c r="A1200" s="38"/>
    </row>
    <row r="1201">
      <c r="A1201" s="38"/>
    </row>
    <row r="1202">
      <c r="A1202" s="38"/>
    </row>
    <row r="1203">
      <c r="A1203" s="38"/>
    </row>
    <row r="1204">
      <c r="A1204" s="38"/>
    </row>
    <row r="1205">
      <c r="A1205" s="38"/>
    </row>
    <row r="1206">
      <c r="A1206" s="38"/>
    </row>
    <row r="1207">
      <c r="A1207" s="38"/>
    </row>
    <row r="1208">
      <c r="A1208" s="38"/>
    </row>
    <row r="1209">
      <c r="A1209" s="38"/>
    </row>
    <row r="1210">
      <c r="A1210" s="38"/>
    </row>
    <row r="1211">
      <c r="A1211" s="38"/>
    </row>
    <row r="1212">
      <c r="A1212" s="38"/>
    </row>
    <row r="1213">
      <c r="A1213" s="38"/>
    </row>
    <row r="1214">
      <c r="A1214" s="38"/>
    </row>
    <row r="1215">
      <c r="A1215" s="38"/>
    </row>
    <row r="1216">
      <c r="A1216" s="38"/>
    </row>
    <row r="1217">
      <c r="A1217" s="38"/>
    </row>
    <row r="1218">
      <c r="A1218" s="38"/>
    </row>
    <row r="1219">
      <c r="A1219" s="38"/>
    </row>
    <row r="1220">
      <c r="A1220" s="38"/>
    </row>
    <row r="1221">
      <c r="A1221" s="38"/>
    </row>
    <row r="1222">
      <c r="A1222" s="38"/>
    </row>
    <row r="1223">
      <c r="A1223" s="38"/>
    </row>
    <row r="1224">
      <c r="A1224" s="38"/>
    </row>
    <row r="1225">
      <c r="A1225" s="38"/>
    </row>
    <row r="1226">
      <c r="A1226" s="38"/>
    </row>
    <row r="1227">
      <c r="A1227" s="38"/>
    </row>
    <row r="1228">
      <c r="A1228" s="38"/>
    </row>
    <row r="1229">
      <c r="A1229" s="38"/>
    </row>
    <row r="1230">
      <c r="A1230" s="38"/>
    </row>
    <row r="1231">
      <c r="A1231" s="38"/>
    </row>
    <row r="1232">
      <c r="A1232" s="38"/>
    </row>
    <row r="1233">
      <c r="A1233" s="38"/>
    </row>
    <row r="1234">
      <c r="A1234" s="38"/>
    </row>
    <row r="1235">
      <c r="A1235" s="38"/>
    </row>
    <row r="1236">
      <c r="A1236" s="38"/>
    </row>
    <row r="1237">
      <c r="A1237" s="38"/>
    </row>
    <row r="1238">
      <c r="A1238" s="38"/>
    </row>
    <row r="1239">
      <c r="A1239" s="38"/>
    </row>
    <row r="1240">
      <c r="A1240" s="38"/>
    </row>
    <row r="1241">
      <c r="A1241" s="38"/>
    </row>
    <row r="1242">
      <c r="A1242" s="38"/>
    </row>
    <row r="1243">
      <c r="A1243" s="38"/>
    </row>
    <row r="1244">
      <c r="A1244" s="38"/>
    </row>
    <row r="1245">
      <c r="A1245" s="38"/>
    </row>
    <row r="1246">
      <c r="A1246" s="38"/>
    </row>
    <row r="1247">
      <c r="A1247" s="38"/>
    </row>
    <row r="1248">
      <c r="A1248" s="38"/>
    </row>
    <row r="1249">
      <c r="A1249" s="38"/>
    </row>
    <row r="1250">
      <c r="A1250" s="38"/>
    </row>
    <row r="1251">
      <c r="A1251" s="38"/>
    </row>
    <row r="1252">
      <c r="A1252" s="38"/>
    </row>
    <row r="1253">
      <c r="A1253" s="38"/>
    </row>
    <row r="1254">
      <c r="A1254" s="38"/>
    </row>
    <row r="1255">
      <c r="A1255" s="38"/>
    </row>
    <row r="1256">
      <c r="A1256" s="38"/>
    </row>
    <row r="1257">
      <c r="A1257" s="38"/>
    </row>
    <row r="1258">
      <c r="A1258" s="38"/>
    </row>
    <row r="1259">
      <c r="A1259" s="38"/>
    </row>
    <row r="1260">
      <c r="A1260" s="38"/>
    </row>
    <row r="1261">
      <c r="A1261" s="38"/>
    </row>
    <row r="1262">
      <c r="A1262" s="38"/>
    </row>
    <row r="1263">
      <c r="A1263" s="38"/>
    </row>
    <row r="1264">
      <c r="A1264" s="38"/>
    </row>
    <row r="1265">
      <c r="A1265" s="38"/>
    </row>
    <row r="1266">
      <c r="A1266" s="38"/>
    </row>
    <row r="1267">
      <c r="A1267" s="38"/>
    </row>
    <row r="1268">
      <c r="A1268" s="38"/>
    </row>
    <row r="1269">
      <c r="A1269" s="38"/>
    </row>
    <row r="1270">
      <c r="A1270" s="38"/>
    </row>
    <row r="1271">
      <c r="A1271" s="38"/>
    </row>
    <row r="1272">
      <c r="A1272" s="38"/>
    </row>
    <row r="1273">
      <c r="A1273" s="38"/>
    </row>
    <row r="1274">
      <c r="A1274" s="38"/>
    </row>
    <row r="1275">
      <c r="A1275" s="38"/>
    </row>
    <row r="1276">
      <c r="A1276" s="38"/>
    </row>
    <row r="1277">
      <c r="A1277" s="38"/>
    </row>
    <row r="1278">
      <c r="A1278" s="38"/>
    </row>
    <row r="1279">
      <c r="A1279" s="38"/>
    </row>
    <row r="1280">
      <c r="A1280" s="38"/>
    </row>
    <row r="1281">
      <c r="A1281" s="38"/>
    </row>
    <row r="1282">
      <c r="A1282" s="38"/>
    </row>
    <row r="1283">
      <c r="A1283" s="38"/>
    </row>
    <row r="1284">
      <c r="A1284" s="38"/>
    </row>
    <row r="1285">
      <c r="A1285" s="38"/>
    </row>
    <row r="1286">
      <c r="A1286" s="38"/>
    </row>
    <row r="1287">
      <c r="A1287" s="38"/>
    </row>
    <row r="1288">
      <c r="A1288" s="38"/>
    </row>
    <row r="1289">
      <c r="A1289" s="38"/>
    </row>
    <row r="1290">
      <c r="A1290" s="38"/>
    </row>
    <row r="1291">
      <c r="A1291" s="38"/>
    </row>
    <row r="1292">
      <c r="A1292" s="38"/>
    </row>
    <row r="1293">
      <c r="A1293" s="38"/>
    </row>
    <row r="1294">
      <c r="A1294" s="38"/>
    </row>
    <row r="1295">
      <c r="A1295" s="38"/>
    </row>
    <row r="1296">
      <c r="A1296" s="38"/>
    </row>
    <row r="1297">
      <c r="A1297" s="38"/>
    </row>
    <row r="1298">
      <c r="A1298" s="38"/>
    </row>
    <row r="1299">
      <c r="A1299" s="38"/>
    </row>
    <row r="1300">
      <c r="A1300" s="38"/>
    </row>
    <row r="1301">
      <c r="A1301" s="38"/>
    </row>
    <row r="1302">
      <c r="A1302" s="38"/>
    </row>
    <row r="1303">
      <c r="A1303" s="38"/>
    </row>
    <row r="1304">
      <c r="A1304" s="38"/>
    </row>
    <row r="1305">
      <c r="A1305" s="38"/>
    </row>
    <row r="1306">
      <c r="A1306" s="38"/>
    </row>
    <row r="1307">
      <c r="A1307" s="38"/>
    </row>
    <row r="1308">
      <c r="A1308" s="38"/>
    </row>
    <row r="1309">
      <c r="A1309" s="38"/>
    </row>
    <row r="1310">
      <c r="A1310" s="38"/>
    </row>
    <row r="1311">
      <c r="A1311" s="38"/>
    </row>
    <row r="1312">
      <c r="A1312" s="38"/>
    </row>
    <row r="1313">
      <c r="A1313" s="38"/>
    </row>
    <row r="1314">
      <c r="A1314" s="38"/>
    </row>
    <row r="1315">
      <c r="A1315" s="38"/>
    </row>
    <row r="1316">
      <c r="A1316" s="38"/>
    </row>
    <row r="1317">
      <c r="A1317" s="38"/>
    </row>
    <row r="1318">
      <c r="A1318" s="38"/>
    </row>
    <row r="1319">
      <c r="A1319" s="38"/>
    </row>
    <row r="1320">
      <c r="A1320" s="38"/>
    </row>
    <row r="1321">
      <c r="A1321" s="38"/>
    </row>
    <row r="1322">
      <c r="A1322" s="38"/>
    </row>
    <row r="1323">
      <c r="A1323" s="38"/>
    </row>
    <row r="1324">
      <c r="A1324" s="38"/>
    </row>
    <row r="1325">
      <c r="A1325" s="38"/>
    </row>
    <row r="1326">
      <c r="A1326" s="38"/>
    </row>
    <row r="1327">
      <c r="A1327" s="38"/>
    </row>
    <row r="1328">
      <c r="A1328" s="38"/>
    </row>
    <row r="1329">
      <c r="A1329" s="38"/>
    </row>
    <row r="1330">
      <c r="A1330" s="38"/>
    </row>
    <row r="1331">
      <c r="A1331" s="38"/>
    </row>
    <row r="1332">
      <c r="A1332" s="38"/>
    </row>
    <row r="1333">
      <c r="A1333" s="38"/>
    </row>
    <row r="1334">
      <c r="A1334" s="38"/>
    </row>
    <row r="1335">
      <c r="A1335" s="38"/>
    </row>
    <row r="1336">
      <c r="A1336" s="38"/>
    </row>
    <row r="1337">
      <c r="A1337" s="38"/>
    </row>
    <row r="1338">
      <c r="A1338" s="38"/>
    </row>
    <row r="1339">
      <c r="A1339" s="38"/>
    </row>
    <row r="1340">
      <c r="A1340" s="38"/>
    </row>
    <row r="1341">
      <c r="A1341" s="38"/>
    </row>
    <row r="1342">
      <c r="A1342" s="38"/>
    </row>
    <row r="1343">
      <c r="A1343" s="38"/>
    </row>
    <row r="1344">
      <c r="A1344" s="38"/>
    </row>
    <row r="1345">
      <c r="A1345" s="38"/>
    </row>
    <row r="1346">
      <c r="A1346" s="38"/>
    </row>
    <row r="1347">
      <c r="A1347" s="38"/>
    </row>
    <row r="1348">
      <c r="A1348" s="38"/>
    </row>
    <row r="1349">
      <c r="A1349" s="38"/>
    </row>
    <row r="1350">
      <c r="A1350" s="38"/>
    </row>
    <row r="1351">
      <c r="A1351" s="38"/>
    </row>
    <row r="1352">
      <c r="A1352" s="38"/>
    </row>
    <row r="1353">
      <c r="A1353" s="38"/>
    </row>
    <row r="1354">
      <c r="A1354" s="38"/>
    </row>
    <row r="1355">
      <c r="A1355" s="38"/>
    </row>
    <row r="1356">
      <c r="A1356" s="38"/>
    </row>
    <row r="1357">
      <c r="A1357" s="38"/>
    </row>
    <row r="1358">
      <c r="A1358" s="38"/>
    </row>
    <row r="1359">
      <c r="A1359" s="38"/>
    </row>
    <row r="1360">
      <c r="A1360" s="38"/>
    </row>
    <row r="1361">
      <c r="A1361" s="38"/>
    </row>
    <row r="1362">
      <c r="A1362" s="38"/>
    </row>
    <row r="1363">
      <c r="A1363" s="38"/>
    </row>
    <row r="1364">
      <c r="A1364" s="38"/>
    </row>
    <row r="1365">
      <c r="A1365" s="38"/>
    </row>
    <row r="1366">
      <c r="A1366" s="38"/>
    </row>
    <row r="1367">
      <c r="A1367" s="38"/>
    </row>
    <row r="1368">
      <c r="A1368" s="38"/>
    </row>
    <row r="1369">
      <c r="A1369" s="38"/>
    </row>
    <row r="1370">
      <c r="A1370" s="38"/>
    </row>
    <row r="1371">
      <c r="A1371" s="38"/>
    </row>
    <row r="1372">
      <c r="A1372" s="38"/>
    </row>
    <row r="1373">
      <c r="A1373" s="38"/>
    </row>
    <row r="1374">
      <c r="A1374" s="38"/>
    </row>
    <row r="1375">
      <c r="A1375" s="38"/>
    </row>
    <row r="1376">
      <c r="A1376" s="38"/>
    </row>
    <row r="1377">
      <c r="A1377" s="38"/>
    </row>
    <row r="1378">
      <c r="A1378" s="38"/>
    </row>
    <row r="1379">
      <c r="A1379" s="38"/>
    </row>
    <row r="1380">
      <c r="A1380" s="38"/>
    </row>
    <row r="1381">
      <c r="A1381" s="38"/>
    </row>
    <row r="1382">
      <c r="A1382" s="38"/>
    </row>
    <row r="1383">
      <c r="A1383" s="38"/>
    </row>
    <row r="1384">
      <c r="A1384" s="38"/>
    </row>
    <row r="1385">
      <c r="A1385" s="38"/>
    </row>
    <row r="1386">
      <c r="A1386" s="38"/>
    </row>
    <row r="1387">
      <c r="A1387" s="38"/>
    </row>
    <row r="1388">
      <c r="A1388" s="38"/>
    </row>
    <row r="1389">
      <c r="A1389" s="38"/>
    </row>
    <row r="1390">
      <c r="A1390" s="38"/>
    </row>
    <row r="1391">
      <c r="A1391" s="38"/>
    </row>
    <row r="1392">
      <c r="A1392" s="38"/>
    </row>
    <row r="1393">
      <c r="A1393" s="38"/>
    </row>
    <row r="1394">
      <c r="A1394" s="38"/>
    </row>
    <row r="1395">
      <c r="A1395" s="38"/>
    </row>
    <row r="1396">
      <c r="A1396" s="38"/>
    </row>
    <row r="1397">
      <c r="A1397" s="38"/>
    </row>
    <row r="1398">
      <c r="A1398" s="38"/>
    </row>
    <row r="1399">
      <c r="A1399" s="38"/>
    </row>
    <row r="1400">
      <c r="A1400" s="38"/>
    </row>
    <row r="1401">
      <c r="A1401" s="38"/>
    </row>
    <row r="1402">
      <c r="A1402" s="38"/>
    </row>
    <row r="1403">
      <c r="A1403" s="38"/>
    </row>
    <row r="1404">
      <c r="A1404" s="38"/>
    </row>
    <row r="1405">
      <c r="A1405" s="38"/>
    </row>
    <row r="1406">
      <c r="A1406" s="38"/>
    </row>
    <row r="1407">
      <c r="A1407" s="38"/>
    </row>
    <row r="1408">
      <c r="A1408" s="38"/>
    </row>
    <row r="1409">
      <c r="A1409" s="38"/>
    </row>
    <row r="1410">
      <c r="A1410" s="38"/>
    </row>
    <row r="1411">
      <c r="A1411" s="38"/>
    </row>
    <row r="1412">
      <c r="A1412" s="38"/>
    </row>
    <row r="1413">
      <c r="A1413" s="38"/>
    </row>
    <row r="1414">
      <c r="A1414" s="38"/>
    </row>
    <row r="1415">
      <c r="A1415" s="38"/>
    </row>
    <row r="1416">
      <c r="A1416" s="38"/>
    </row>
    <row r="1417">
      <c r="A1417" s="38"/>
    </row>
    <row r="1418">
      <c r="A1418" s="38"/>
    </row>
    <row r="1419">
      <c r="A1419" s="38"/>
    </row>
    <row r="1420">
      <c r="A1420" s="38"/>
    </row>
    <row r="1421">
      <c r="A1421" s="38"/>
    </row>
    <row r="1422">
      <c r="A1422" s="38"/>
    </row>
    <row r="1423">
      <c r="A1423" s="38"/>
    </row>
    <row r="1424">
      <c r="A1424" s="38"/>
    </row>
    <row r="1425">
      <c r="A1425" s="38"/>
    </row>
    <row r="1426">
      <c r="A1426" s="38"/>
    </row>
    <row r="1427">
      <c r="A1427" s="38"/>
    </row>
    <row r="1428">
      <c r="A1428" s="38"/>
    </row>
    <row r="1429">
      <c r="A1429" s="38"/>
    </row>
    <row r="1430">
      <c r="A1430" s="38"/>
    </row>
    <row r="1431">
      <c r="A1431" s="38"/>
    </row>
    <row r="1432">
      <c r="A1432" s="38"/>
    </row>
    <row r="1433">
      <c r="A1433" s="38"/>
    </row>
    <row r="1434">
      <c r="A1434" s="38"/>
    </row>
    <row r="1435">
      <c r="A1435" s="38"/>
    </row>
    <row r="1436">
      <c r="A1436" s="38"/>
    </row>
    <row r="1437">
      <c r="A1437" s="38"/>
    </row>
    <row r="1438">
      <c r="A1438" s="38"/>
    </row>
    <row r="1439">
      <c r="A1439" s="38"/>
    </row>
    <row r="1440">
      <c r="A1440" s="38"/>
    </row>
    <row r="1441">
      <c r="A1441" s="38"/>
    </row>
    <row r="1442">
      <c r="A1442" s="38"/>
    </row>
    <row r="1443">
      <c r="A1443" s="38"/>
    </row>
    <row r="1444">
      <c r="A1444" s="38"/>
    </row>
    <row r="1445">
      <c r="A1445" s="38"/>
    </row>
    <row r="1446">
      <c r="A1446" s="38"/>
    </row>
    <row r="1447">
      <c r="A1447" s="38"/>
    </row>
    <row r="1448">
      <c r="A1448" s="38"/>
    </row>
    <row r="1449">
      <c r="A1449" s="38"/>
    </row>
    <row r="1450">
      <c r="A1450" s="38"/>
    </row>
    <row r="1451">
      <c r="A1451" s="38"/>
    </row>
    <row r="1452">
      <c r="A1452" s="38"/>
    </row>
    <row r="1453">
      <c r="A1453" s="38"/>
    </row>
    <row r="1454">
      <c r="A1454" s="38"/>
    </row>
    <row r="1455">
      <c r="A1455" s="38"/>
    </row>
    <row r="1456">
      <c r="A1456" s="38"/>
    </row>
    <row r="1457">
      <c r="A1457" s="38"/>
    </row>
    <row r="1458">
      <c r="A1458" s="38"/>
    </row>
    <row r="1459">
      <c r="A1459" s="38"/>
    </row>
    <row r="1460">
      <c r="A1460" s="38"/>
    </row>
    <row r="1461">
      <c r="A1461" s="38"/>
    </row>
    <row r="1462">
      <c r="A1462" s="38"/>
    </row>
    <row r="1463">
      <c r="A1463" s="38"/>
    </row>
    <row r="1464">
      <c r="A1464" s="38"/>
    </row>
    <row r="1465">
      <c r="A1465" s="38"/>
    </row>
    <row r="1466">
      <c r="A1466" s="38"/>
    </row>
    <row r="1467">
      <c r="A1467" s="38"/>
    </row>
    <row r="1468">
      <c r="A1468" s="38"/>
    </row>
    <row r="1469">
      <c r="A1469" s="38"/>
    </row>
    <row r="1470">
      <c r="A1470" s="38"/>
    </row>
    <row r="1471">
      <c r="A1471" s="38"/>
    </row>
    <row r="1472">
      <c r="A1472" s="38"/>
    </row>
    <row r="1473">
      <c r="A1473" s="38"/>
    </row>
    <row r="1474">
      <c r="A1474" s="38"/>
    </row>
    <row r="1475">
      <c r="A1475" s="38"/>
    </row>
    <row r="1476">
      <c r="A1476" s="38"/>
    </row>
    <row r="1477">
      <c r="A1477" s="38"/>
    </row>
    <row r="1478">
      <c r="A1478" s="38"/>
    </row>
    <row r="1479">
      <c r="A1479" s="38"/>
    </row>
    <row r="1480">
      <c r="A1480" s="38"/>
    </row>
    <row r="1481">
      <c r="A1481" s="38"/>
    </row>
    <row r="1482">
      <c r="A1482" s="38"/>
    </row>
    <row r="1483">
      <c r="A1483" s="38"/>
    </row>
    <row r="1484">
      <c r="A1484" s="38"/>
    </row>
    <row r="1485">
      <c r="A1485" s="38"/>
    </row>
    <row r="1486">
      <c r="A1486" s="38"/>
    </row>
    <row r="1487">
      <c r="A1487" s="38"/>
    </row>
    <row r="1488">
      <c r="A1488" s="38"/>
    </row>
    <row r="1489">
      <c r="A1489" s="38"/>
    </row>
    <row r="1490">
      <c r="A1490" s="38"/>
    </row>
    <row r="1491">
      <c r="A1491" s="38"/>
    </row>
    <row r="1492">
      <c r="A1492" s="38"/>
    </row>
    <row r="1493">
      <c r="A1493" s="38"/>
    </row>
    <row r="1494">
      <c r="A1494" s="38"/>
    </row>
    <row r="1495">
      <c r="A1495" s="38"/>
    </row>
    <row r="1496">
      <c r="A1496" s="38"/>
    </row>
    <row r="1497">
      <c r="A1497" s="38"/>
    </row>
    <row r="1498">
      <c r="A1498" s="38"/>
    </row>
    <row r="1499">
      <c r="A1499" s="38"/>
    </row>
    <row r="1500">
      <c r="A1500" s="38"/>
    </row>
    <row r="1501">
      <c r="A1501" s="38"/>
    </row>
    <row r="1502">
      <c r="A1502" s="38"/>
    </row>
    <row r="1503">
      <c r="A1503" s="38"/>
    </row>
    <row r="1504">
      <c r="A1504" s="38"/>
    </row>
    <row r="1505">
      <c r="A1505" s="38"/>
    </row>
    <row r="1506">
      <c r="A1506" s="38"/>
    </row>
    <row r="1507">
      <c r="A1507" s="38"/>
    </row>
    <row r="1508">
      <c r="A1508" s="38"/>
    </row>
    <row r="1509">
      <c r="A1509" s="38"/>
    </row>
    <row r="1510">
      <c r="A1510" s="38"/>
    </row>
    <row r="1511">
      <c r="A1511" s="38"/>
    </row>
    <row r="1512">
      <c r="A1512" s="38"/>
    </row>
    <row r="1513">
      <c r="A1513" s="38"/>
    </row>
    <row r="1514">
      <c r="A1514" s="38"/>
    </row>
    <row r="1515">
      <c r="A1515" s="38"/>
    </row>
    <row r="1516">
      <c r="A1516" s="38"/>
    </row>
    <row r="1517">
      <c r="A1517" s="38"/>
    </row>
    <row r="1518">
      <c r="A1518" s="38"/>
    </row>
    <row r="1519">
      <c r="A1519" s="38"/>
    </row>
    <row r="1520">
      <c r="A1520" s="38"/>
    </row>
    <row r="1521">
      <c r="A1521" s="38"/>
    </row>
    <row r="1522">
      <c r="A1522" s="38"/>
    </row>
    <row r="1523">
      <c r="A1523" s="38"/>
    </row>
    <row r="1524">
      <c r="A1524" s="38"/>
    </row>
    <row r="1525">
      <c r="A1525" s="38"/>
    </row>
    <row r="1526">
      <c r="A1526" s="38"/>
    </row>
    <row r="1527">
      <c r="A1527" s="38"/>
    </row>
    <row r="1528">
      <c r="A1528" s="38"/>
    </row>
    <row r="1529">
      <c r="A1529" s="38"/>
    </row>
    <row r="1530">
      <c r="A1530" s="38"/>
    </row>
    <row r="1531">
      <c r="A1531" s="38"/>
    </row>
    <row r="1532">
      <c r="A1532" s="38"/>
    </row>
    <row r="1533">
      <c r="A1533" s="38"/>
    </row>
    <row r="1534">
      <c r="A1534" s="38"/>
    </row>
    <row r="1535">
      <c r="A1535" s="38"/>
    </row>
    <row r="1536">
      <c r="A1536" s="38"/>
    </row>
    <row r="1537">
      <c r="A1537" s="38"/>
    </row>
    <row r="1538">
      <c r="A1538" s="38"/>
    </row>
    <row r="1539">
      <c r="A1539" s="38"/>
    </row>
    <row r="1540">
      <c r="A1540" s="38"/>
    </row>
    <row r="1541">
      <c r="A1541" s="38"/>
    </row>
    <row r="1542">
      <c r="A1542" s="38"/>
    </row>
    <row r="1543">
      <c r="A1543" s="38"/>
    </row>
    <row r="1544">
      <c r="A1544" s="38"/>
    </row>
    <row r="1545">
      <c r="A1545" s="38"/>
    </row>
    <row r="1546">
      <c r="A1546" s="38"/>
    </row>
    <row r="1547">
      <c r="A1547" s="38"/>
    </row>
    <row r="1548">
      <c r="A1548" s="38"/>
    </row>
    <row r="1549">
      <c r="A1549" s="38"/>
    </row>
    <row r="1550">
      <c r="A1550" s="38"/>
    </row>
    <row r="1551">
      <c r="A1551" s="38"/>
    </row>
    <row r="1552">
      <c r="A1552" s="38"/>
    </row>
    <row r="1553">
      <c r="A1553" s="38"/>
    </row>
    <row r="1554">
      <c r="A1554" s="38"/>
    </row>
    <row r="1555">
      <c r="A1555" s="38"/>
    </row>
    <row r="1556">
      <c r="A1556" s="38"/>
    </row>
    <row r="1557">
      <c r="A1557" s="38"/>
    </row>
    <row r="1558">
      <c r="A1558" s="38"/>
    </row>
    <row r="1559">
      <c r="A1559" s="38"/>
    </row>
    <row r="1560">
      <c r="A1560" s="38"/>
    </row>
    <row r="1561">
      <c r="A1561" s="38"/>
    </row>
    <row r="1562">
      <c r="A1562" s="38"/>
    </row>
    <row r="1563">
      <c r="A1563" s="38"/>
    </row>
    <row r="1564">
      <c r="A1564" s="38"/>
    </row>
    <row r="1565">
      <c r="A1565" s="38"/>
    </row>
    <row r="1566">
      <c r="A1566" s="38"/>
    </row>
    <row r="1567">
      <c r="A1567" s="38"/>
    </row>
    <row r="1568">
      <c r="A1568" s="38"/>
    </row>
    <row r="1569">
      <c r="A1569" s="38"/>
    </row>
    <row r="1570">
      <c r="A1570" s="38"/>
    </row>
    <row r="1571">
      <c r="A1571" s="38"/>
    </row>
    <row r="1572">
      <c r="A1572" s="38"/>
    </row>
    <row r="1573">
      <c r="A1573" s="38"/>
    </row>
    <row r="1574">
      <c r="A1574" s="38"/>
    </row>
    <row r="1575">
      <c r="A1575" s="38"/>
    </row>
    <row r="1576">
      <c r="A1576" s="38"/>
    </row>
    <row r="1577">
      <c r="A1577" s="38"/>
    </row>
    <row r="1578">
      <c r="A1578" s="38"/>
    </row>
    <row r="1579">
      <c r="A1579" s="38"/>
    </row>
    <row r="1580">
      <c r="A1580" s="38"/>
    </row>
    <row r="1581">
      <c r="A1581" s="38"/>
    </row>
    <row r="1582">
      <c r="A1582" s="38"/>
    </row>
    <row r="1583">
      <c r="A1583" s="38"/>
    </row>
    <row r="1584">
      <c r="A1584" s="38"/>
    </row>
    <row r="1585">
      <c r="A1585" s="38"/>
    </row>
    <row r="1586">
      <c r="A1586" s="38"/>
    </row>
    <row r="1587">
      <c r="A1587" s="38"/>
    </row>
    <row r="1588">
      <c r="A1588" s="38"/>
    </row>
    <row r="1589">
      <c r="A1589" s="38"/>
    </row>
    <row r="1590">
      <c r="A1590" s="38"/>
    </row>
    <row r="1591">
      <c r="A1591" s="38"/>
    </row>
    <row r="1592">
      <c r="A1592" s="38"/>
    </row>
    <row r="1593">
      <c r="A1593" s="38"/>
    </row>
    <row r="1594">
      <c r="A1594" s="38"/>
    </row>
    <row r="1595">
      <c r="A1595" s="38"/>
    </row>
    <row r="1596">
      <c r="A1596" s="38"/>
    </row>
    <row r="1597">
      <c r="A1597" s="38"/>
    </row>
    <row r="1598">
      <c r="A1598" s="38"/>
    </row>
    <row r="1599">
      <c r="A1599" s="38"/>
    </row>
    <row r="1600">
      <c r="A1600" s="38"/>
    </row>
    <row r="1601">
      <c r="A1601" s="38"/>
    </row>
    <row r="1602">
      <c r="A1602" s="38"/>
    </row>
    <row r="1603">
      <c r="A1603" s="38"/>
    </row>
    <row r="1604">
      <c r="A1604" s="38"/>
    </row>
    <row r="1605">
      <c r="A1605" s="38"/>
    </row>
    <row r="1606">
      <c r="A1606" s="38"/>
    </row>
    <row r="1607">
      <c r="A1607" s="38"/>
    </row>
    <row r="1608">
      <c r="A1608" s="38"/>
    </row>
    <row r="1609">
      <c r="A1609" s="38"/>
    </row>
    <row r="1610">
      <c r="A1610" s="38"/>
    </row>
    <row r="1611">
      <c r="A1611" s="38"/>
    </row>
    <row r="1612">
      <c r="A1612" s="38"/>
    </row>
    <row r="1613">
      <c r="A1613" s="38"/>
    </row>
    <row r="1614">
      <c r="A1614" s="38"/>
    </row>
    <row r="1615">
      <c r="A1615" s="38"/>
    </row>
    <row r="1616">
      <c r="A1616" s="38"/>
    </row>
    <row r="1617">
      <c r="A1617" s="38"/>
    </row>
    <row r="1618">
      <c r="A1618" s="38"/>
    </row>
    <row r="1619">
      <c r="A1619" s="38"/>
    </row>
    <row r="1620">
      <c r="A1620" s="38"/>
    </row>
    <row r="1621">
      <c r="A1621" s="38"/>
    </row>
    <row r="1622">
      <c r="A1622" s="38"/>
    </row>
    <row r="1623">
      <c r="A1623" s="38"/>
    </row>
    <row r="1624">
      <c r="A1624" s="38"/>
    </row>
    <row r="1625">
      <c r="A1625" s="38"/>
    </row>
    <row r="1626">
      <c r="A1626" s="38"/>
    </row>
    <row r="1627">
      <c r="A1627" s="38"/>
    </row>
    <row r="1628">
      <c r="A1628" s="38"/>
    </row>
    <row r="1629">
      <c r="A1629" s="38"/>
    </row>
    <row r="1630">
      <c r="A1630" s="38"/>
    </row>
    <row r="1631">
      <c r="A1631" s="38"/>
    </row>
    <row r="1632">
      <c r="A1632" s="38"/>
    </row>
    <row r="1633">
      <c r="A1633" s="38"/>
    </row>
    <row r="1634">
      <c r="A1634" s="38"/>
    </row>
    <row r="1635">
      <c r="A1635" s="38"/>
    </row>
    <row r="1636">
      <c r="A1636" s="38"/>
    </row>
    <row r="1637">
      <c r="A1637" s="38"/>
    </row>
    <row r="1638">
      <c r="A1638" s="38"/>
    </row>
    <row r="1639">
      <c r="A1639" s="38"/>
    </row>
    <row r="1640">
      <c r="A1640" s="38"/>
    </row>
    <row r="1641">
      <c r="A1641" s="38"/>
    </row>
    <row r="1642">
      <c r="A1642" s="38"/>
    </row>
    <row r="1643">
      <c r="A1643" s="38"/>
    </row>
    <row r="1644">
      <c r="A1644" s="38"/>
    </row>
    <row r="1645">
      <c r="A1645" s="38"/>
    </row>
    <row r="1646">
      <c r="A1646" s="38"/>
    </row>
    <row r="1647">
      <c r="A1647" s="38"/>
    </row>
    <row r="1648">
      <c r="A1648" s="38"/>
    </row>
    <row r="1649">
      <c r="A1649" s="38"/>
    </row>
    <row r="1650">
      <c r="A1650" s="38"/>
    </row>
    <row r="1651">
      <c r="A1651" s="38"/>
    </row>
    <row r="1652">
      <c r="A1652" s="38"/>
    </row>
    <row r="1653">
      <c r="A1653" s="38"/>
    </row>
    <row r="1654">
      <c r="A1654" s="38"/>
    </row>
    <row r="1655">
      <c r="A1655" s="38"/>
    </row>
    <row r="1656">
      <c r="A1656" s="38"/>
    </row>
    <row r="1657">
      <c r="A1657" s="38"/>
    </row>
    <row r="1658">
      <c r="A1658" s="38"/>
    </row>
    <row r="1659">
      <c r="A1659" s="38"/>
    </row>
    <row r="1660">
      <c r="A1660" s="38"/>
    </row>
    <row r="1661">
      <c r="A1661" s="38"/>
    </row>
    <row r="1662">
      <c r="A1662" s="38"/>
    </row>
    <row r="1663">
      <c r="A1663" s="38"/>
    </row>
    <row r="1664">
      <c r="A1664" s="38"/>
    </row>
    <row r="1665">
      <c r="A1665" s="38"/>
    </row>
    <row r="1666">
      <c r="A1666" s="38"/>
    </row>
    <row r="1667">
      <c r="A1667" s="38"/>
    </row>
    <row r="1668">
      <c r="A1668" s="38"/>
    </row>
    <row r="1669">
      <c r="A1669" s="38"/>
    </row>
    <row r="1670">
      <c r="A1670" s="38"/>
    </row>
    <row r="1671">
      <c r="A1671" s="38"/>
    </row>
    <row r="1672">
      <c r="A1672" s="38"/>
    </row>
    <row r="1673">
      <c r="A1673" s="38"/>
    </row>
    <row r="1674">
      <c r="A1674" s="38"/>
    </row>
    <row r="1675">
      <c r="A1675" s="38"/>
    </row>
    <row r="1676">
      <c r="A1676" s="38"/>
    </row>
    <row r="1677">
      <c r="A1677" s="38"/>
    </row>
    <row r="1678">
      <c r="A1678" s="38"/>
    </row>
    <row r="1679">
      <c r="A1679" s="38"/>
    </row>
    <row r="1680">
      <c r="A1680" s="38"/>
    </row>
    <row r="1681">
      <c r="A1681" s="38"/>
    </row>
    <row r="1682">
      <c r="A1682" s="38"/>
    </row>
    <row r="1683">
      <c r="A1683" s="38"/>
    </row>
    <row r="1684">
      <c r="A1684" s="38"/>
    </row>
    <row r="1685">
      <c r="A1685" s="38"/>
    </row>
    <row r="1686">
      <c r="A1686" s="38"/>
    </row>
    <row r="1687">
      <c r="A1687" s="38"/>
    </row>
    <row r="1688">
      <c r="A1688" s="38"/>
    </row>
    <row r="1689">
      <c r="A1689" s="38"/>
    </row>
    <row r="1690">
      <c r="A1690" s="38"/>
    </row>
    <row r="1691">
      <c r="A1691" s="38"/>
    </row>
    <row r="1692">
      <c r="A1692" s="38"/>
    </row>
    <row r="1693">
      <c r="A1693" s="38"/>
    </row>
    <row r="1694">
      <c r="A1694" s="38"/>
    </row>
    <row r="1695">
      <c r="A1695" s="38"/>
    </row>
    <row r="1696">
      <c r="A1696" s="38"/>
    </row>
    <row r="1697">
      <c r="A1697" s="38"/>
    </row>
    <row r="1698">
      <c r="A1698" s="38"/>
    </row>
    <row r="1699">
      <c r="A1699" s="38"/>
    </row>
    <row r="1700">
      <c r="A1700" s="38"/>
    </row>
    <row r="1701">
      <c r="A1701" s="38"/>
    </row>
    <row r="1702">
      <c r="A1702" s="38"/>
    </row>
    <row r="1703">
      <c r="A1703" s="38"/>
    </row>
    <row r="1704">
      <c r="A1704" s="38"/>
    </row>
    <row r="1705">
      <c r="A1705" s="38"/>
    </row>
    <row r="1706">
      <c r="A1706" s="38"/>
    </row>
    <row r="1707">
      <c r="A1707" s="38"/>
    </row>
    <row r="1708">
      <c r="A1708" s="38"/>
    </row>
    <row r="1709">
      <c r="A1709" s="38"/>
    </row>
    <row r="1710">
      <c r="A1710" s="38"/>
    </row>
    <row r="1711">
      <c r="A1711" s="38"/>
    </row>
    <row r="1712">
      <c r="A1712" s="38"/>
    </row>
    <row r="1713">
      <c r="A1713" s="38"/>
    </row>
    <row r="1714">
      <c r="A1714" s="38"/>
    </row>
    <row r="1715">
      <c r="A1715" s="38"/>
    </row>
    <row r="1716">
      <c r="A1716" s="38"/>
    </row>
    <row r="1717">
      <c r="A1717" s="38"/>
    </row>
    <row r="1718">
      <c r="A1718" s="38"/>
    </row>
    <row r="1719">
      <c r="A1719" s="38"/>
    </row>
    <row r="1720">
      <c r="A1720" s="38"/>
    </row>
    <row r="1721">
      <c r="A1721" s="38"/>
    </row>
    <row r="1722">
      <c r="A1722" s="38"/>
    </row>
    <row r="1723">
      <c r="A1723" s="38"/>
    </row>
    <row r="1724">
      <c r="A1724" s="38"/>
    </row>
    <row r="1725">
      <c r="A1725" s="38"/>
    </row>
    <row r="1726">
      <c r="A1726" s="38"/>
    </row>
    <row r="1727">
      <c r="A1727" s="38"/>
    </row>
    <row r="1728">
      <c r="A1728" s="38"/>
    </row>
    <row r="1729">
      <c r="A1729" s="38"/>
    </row>
    <row r="1730">
      <c r="A1730" s="38"/>
    </row>
    <row r="1731">
      <c r="A1731" s="38"/>
    </row>
    <row r="1732">
      <c r="A1732" s="38"/>
    </row>
    <row r="1733">
      <c r="A1733" s="38"/>
    </row>
    <row r="1734">
      <c r="A1734" s="38"/>
    </row>
    <row r="1735">
      <c r="A1735" s="38"/>
    </row>
    <row r="1736">
      <c r="A1736" s="38"/>
    </row>
    <row r="1737">
      <c r="A1737" s="38"/>
    </row>
    <row r="1738">
      <c r="A1738" s="38"/>
    </row>
    <row r="1739">
      <c r="A1739" s="38"/>
    </row>
    <row r="1740">
      <c r="A1740" s="38"/>
    </row>
    <row r="1741">
      <c r="A1741" s="38"/>
    </row>
    <row r="1742">
      <c r="A1742" s="38"/>
    </row>
    <row r="1743">
      <c r="A1743" s="38"/>
    </row>
    <row r="1744">
      <c r="A1744" s="38"/>
    </row>
    <row r="1745">
      <c r="A1745" s="38"/>
    </row>
    <row r="1746">
      <c r="A1746" s="38"/>
    </row>
    <row r="1747">
      <c r="A1747" s="38"/>
    </row>
    <row r="1748">
      <c r="A1748" s="38"/>
    </row>
    <row r="1749">
      <c r="A1749" s="38"/>
    </row>
    <row r="1750">
      <c r="A1750" s="38"/>
    </row>
    <row r="1751">
      <c r="A1751" s="38"/>
    </row>
    <row r="1752">
      <c r="A1752" s="38"/>
    </row>
    <row r="1753">
      <c r="A1753" s="38"/>
    </row>
    <row r="1754">
      <c r="A1754" s="38"/>
    </row>
    <row r="1755">
      <c r="A1755" s="38"/>
    </row>
    <row r="1756">
      <c r="A1756" s="38"/>
    </row>
    <row r="1757">
      <c r="A1757" s="38"/>
    </row>
    <row r="1758">
      <c r="A1758" s="38"/>
    </row>
    <row r="1759">
      <c r="A1759" s="38"/>
    </row>
    <row r="1760">
      <c r="A1760" s="38"/>
    </row>
    <row r="1761">
      <c r="A1761" s="38"/>
    </row>
    <row r="1762">
      <c r="A1762" s="38"/>
    </row>
    <row r="1763">
      <c r="A1763" s="38"/>
    </row>
    <row r="1764">
      <c r="A1764" s="38"/>
    </row>
    <row r="1765">
      <c r="A1765" s="38"/>
    </row>
    <row r="1766">
      <c r="A1766" s="38"/>
    </row>
    <row r="1767">
      <c r="A1767" s="38"/>
    </row>
    <row r="1768">
      <c r="A1768" s="38"/>
    </row>
    <row r="1769">
      <c r="A1769" s="38"/>
    </row>
    <row r="1770">
      <c r="A1770" s="38"/>
    </row>
    <row r="1771">
      <c r="A1771" s="38"/>
    </row>
    <row r="1772">
      <c r="A1772" s="38"/>
    </row>
    <row r="1773">
      <c r="A1773" s="38"/>
    </row>
    <row r="1774">
      <c r="A1774" s="38"/>
    </row>
    <row r="1775">
      <c r="A1775" s="38"/>
    </row>
    <row r="1776">
      <c r="A1776" s="38"/>
    </row>
    <row r="1777">
      <c r="A1777" s="38"/>
    </row>
    <row r="1778">
      <c r="A1778" s="38"/>
    </row>
    <row r="1779">
      <c r="A1779" s="38"/>
    </row>
    <row r="1780">
      <c r="A1780" s="38"/>
    </row>
    <row r="1781">
      <c r="A1781" s="38"/>
    </row>
    <row r="1782">
      <c r="A1782" s="38"/>
    </row>
    <row r="1783">
      <c r="A1783" s="38"/>
    </row>
    <row r="1784">
      <c r="A1784" s="38"/>
    </row>
    <row r="1785">
      <c r="A1785" s="38"/>
    </row>
    <row r="1786">
      <c r="A1786" s="38"/>
    </row>
    <row r="1787">
      <c r="A1787" s="38"/>
    </row>
    <row r="1788">
      <c r="A1788" s="38"/>
    </row>
    <row r="1789">
      <c r="A1789" s="38"/>
    </row>
    <row r="1790">
      <c r="A1790" s="38"/>
    </row>
    <row r="1791">
      <c r="A1791" s="38"/>
    </row>
    <row r="1792">
      <c r="A1792" s="38"/>
    </row>
    <row r="1793">
      <c r="A1793" s="38"/>
    </row>
    <row r="1794">
      <c r="A1794" s="38"/>
    </row>
    <row r="1795">
      <c r="A1795" s="38"/>
    </row>
    <row r="1796">
      <c r="A1796" s="38"/>
    </row>
    <row r="1797">
      <c r="A1797" s="38"/>
    </row>
    <row r="1798">
      <c r="A1798" s="38"/>
    </row>
    <row r="1799">
      <c r="A1799" s="38"/>
    </row>
    <row r="1800">
      <c r="A1800" s="38"/>
    </row>
    <row r="1801">
      <c r="A1801" s="38"/>
    </row>
    <row r="1802">
      <c r="A1802" s="38"/>
    </row>
    <row r="1803">
      <c r="A1803" s="38"/>
    </row>
    <row r="1804">
      <c r="A1804" s="38"/>
    </row>
    <row r="1805">
      <c r="A1805" s="38"/>
    </row>
    <row r="1806">
      <c r="A1806" s="38"/>
    </row>
    <row r="1807">
      <c r="A1807" s="38"/>
    </row>
    <row r="1808">
      <c r="A1808" s="38"/>
    </row>
    <row r="1809">
      <c r="A1809" s="38"/>
    </row>
    <row r="1810">
      <c r="A1810" s="38"/>
    </row>
    <row r="1811">
      <c r="A1811" s="38"/>
    </row>
    <row r="1812">
      <c r="A1812" s="38"/>
    </row>
    <row r="1813">
      <c r="A1813" s="38"/>
    </row>
    <row r="1814">
      <c r="A1814" s="38"/>
    </row>
    <row r="1815">
      <c r="A1815" s="38"/>
    </row>
    <row r="1816">
      <c r="A1816" s="38"/>
    </row>
    <row r="1817">
      <c r="A1817" s="38"/>
    </row>
    <row r="1818">
      <c r="A1818" s="38"/>
    </row>
    <row r="1819">
      <c r="A1819" s="38"/>
    </row>
    <row r="1820">
      <c r="A1820" s="38"/>
    </row>
    <row r="1821">
      <c r="A1821" s="38"/>
    </row>
    <row r="1822">
      <c r="A1822" s="38"/>
    </row>
    <row r="1823">
      <c r="A1823" s="38"/>
    </row>
    <row r="1824">
      <c r="A1824" s="38"/>
    </row>
    <row r="1825">
      <c r="A1825" s="38"/>
    </row>
    <row r="1826">
      <c r="A1826" s="38"/>
    </row>
    <row r="1827">
      <c r="A1827" s="38"/>
    </row>
    <row r="1828">
      <c r="A1828" s="38"/>
    </row>
    <row r="1829">
      <c r="A1829" s="38"/>
    </row>
    <row r="1830">
      <c r="A1830" s="38"/>
    </row>
    <row r="1831">
      <c r="A1831" s="38"/>
    </row>
    <row r="1832">
      <c r="A1832" s="38"/>
    </row>
    <row r="1833">
      <c r="A1833" s="38"/>
    </row>
    <row r="1834">
      <c r="A1834" s="38"/>
    </row>
    <row r="1835">
      <c r="A1835" s="38"/>
    </row>
    <row r="1836">
      <c r="A1836" s="38"/>
    </row>
    <row r="1837">
      <c r="A1837" s="38"/>
    </row>
    <row r="1838">
      <c r="A1838" s="38"/>
    </row>
    <row r="1839">
      <c r="A1839" s="38"/>
    </row>
    <row r="1840">
      <c r="A1840" s="38"/>
    </row>
    <row r="1841">
      <c r="A1841" s="38"/>
    </row>
    <row r="1842">
      <c r="A1842" s="38"/>
    </row>
    <row r="1843">
      <c r="A1843" s="38"/>
    </row>
    <row r="1844">
      <c r="A1844" s="38"/>
    </row>
    <row r="1845">
      <c r="A1845" s="38"/>
    </row>
    <row r="1846">
      <c r="A1846" s="38"/>
    </row>
    <row r="1847">
      <c r="A1847" s="38"/>
    </row>
    <row r="1848">
      <c r="A1848" s="38"/>
    </row>
    <row r="1849">
      <c r="A1849" s="38"/>
    </row>
    <row r="1850">
      <c r="A1850" s="38"/>
    </row>
    <row r="1851">
      <c r="A1851" s="38"/>
    </row>
    <row r="1852">
      <c r="A1852" s="38"/>
    </row>
    <row r="1853">
      <c r="A1853" s="38"/>
    </row>
    <row r="1854">
      <c r="A1854" s="38"/>
    </row>
    <row r="1855">
      <c r="A1855" s="38"/>
    </row>
    <row r="1856">
      <c r="A1856" s="38"/>
    </row>
    <row r="1857">
      <c r="A1857" s="38"/>
    </row>
    <row r="1858">
      <c r="A1858" s="38"/>
    </row>
    <row r="1859">
      <c r="A1859" s="38"/>
    </row>
    <row r="1860">
      <c r="A1860" s="38"/>
    </row>
    <row r="1861">
      <c r="A1861" s="38"/>
    </row>
    <row r="1862">
      <c r="A1862" s="38"/>
    </row>
    <row r="1863">
      <c r="A1863" s="38"/>
    </row>
    <row r="1864">
      <c r="A1864" s="38"/>
    </row>
    <row r="1865">
      <c r="A1865" s="38"/>
    </row>
    <row r="1866">
      <c r="A1866" s="38"/>
    </row>
    <row r="1867">
      <c r="A1867" s="38"/>
    </row>
    <row r="1868">
      <c r="A1868" s="38"/>
    </row>
    <row r="1869">
      <c r="A1869" s="38"/>
    </row>
    <row r="1870">
      <c r="A1870" s="38"/>
    </row>
    <row r="1871">
      <c r="A1871" s="38"/>
    </row>
    <row r="1872">
      <c r="A1872" s="38"/>
    </row>
    <row r="1873">
      <c r="A1873" s="38"/>
    </row>
    <row r="1874">
      <c r="A1874" s="38"/>
    </row>
    <row r="1875">
      <c r="A1875" s="38"/>
    </row>
    <row r="1876">
      <c r="A1876" s="38"/>
    </row>
    <row r="1877">
      <c r="A1877" s="38"/>
    </row>
    <row r="1878">
      <c r="A1878" s="38"/>
    </row>
    <row r="1879">
      <c r="A1879" s="38"/>
    </row>
    <row r="1880">
      <c r="A1880" s="38"/>
    </row>
    <row r="1881">
      <c r="A1881" s="38"/>
    </row>
    <row r="1882">
      <c r="A1882" s="38"/>
    </row>
    <row r="1883">
      <c r="A1883" s="38"/>
    </row>
    <row r="1884">
      <c r="A1884" s="38"/>
    </row>
    <row r="1885">
      <c r="A1885" s="38"/>
    </row>
    <row r="1886">
      <c r="A1886" s="38"/>
    </row>
    <row r="1887">
      <c r="A1887" s="38"/>
    </row>
    <row r="1888">
      <c r="A1888" s="38"/>
    </row>
    <row r="1889">
      <c r="A1889" s="38"/>
    </row>
    <row r="1890">
      <c r="A1890" s="38"/>
    </row>
    <row r="1891">
      <c r="A1891" s="38"/>
    </row>
    <row r="1892">
      <c r="A1892" s="38"/>
    </row>
    <row r="1893">
      <c r="A1893" s="38"/>
    </row>
    <row r="1894">
      <c r="A1894" s="38"/>
    </row>
    <row r="1895">
      <c r="A1895" s="38"/>
    </row>
    <row r="1896">
      <c r="A1896" s="38"/>
    </row>
    <row r="1897">
      <c r="A1897" s="38"/>
    </row>
    <row r="1898">
      <c r="A1898" s="38"/>
    </row>
    <row r="1899">
      <c r="A1899" s="38"/>
    </row>
    <row r="1900">
      <c r="A1900" s="38"/>
    </row>
    <row r="1901">
      <c r="A1901" s="38"/>
    </row>
    <row r="1902">
      <c r="A1902" s="38"/>
    </row>
    <row r="1903">
      <c r="A1903" s="38"/>
    </row>
    <row r="1904">
      <c r="A1904" s="38"/>
    </row>
    <row r="1905">
      <c r="A1905" s="38"/>
    </row>
    <row r="1906">
      <c r="A1906" s="38"/>
    </row>
    <row r="1907">
      <c r="A1907" s="38"/>
    </row>
    <row r="1908">
      <c r="A1908" s="38"/>
    </row>
    <row r="1909">
      <c r="A1909" s="38"/>
    </row>
    <row r="1910">
      <c r="A1910" s="38"/>
    </row>
    <row r="1911">
      <c r="A1911" s="38"/>
    </row>
    <row r="1912">
      <c r="A1912" s="38"/>
    </row>
    <row r="1913">
      <c r="A1913" s="38"/>
    </row>
    <row r="1914">
      <c r="A1914" s="38"/>
    </row>
    <row r="1915">
      <c r="A1915" s="38"/>
    </row>
    <row r="1916">
      <c r="A1916" s="38"/>
    </row>
    <row r="1917">
      <c r="A1917" s="38"/>
    </row>
    <row r="1918">
      <c r="A1918" s="38"/>
    </row>
    <row r="1919">
      <c r="A1919" s="38"/>
    </row>
    <row r="1920">
      <c r="A1920" s="38"/>
    </row>
    <row r="1921">
      <c r="A1921" s="38"/>
    </row>
    <row r="1922">
      <c r="A1922" s="38"/>
    </row>
    <row r="1923">
      <c r="A1923" s="38"/>
    </row>
    <row r="1924">
      <c r="A1924" s="38"/>
    </row>
    <row r="1925">
      <c r="A1925" s="38"/>
    </row>
    <row r="1926">
      <c r="A1926" s="38"/>
    </row>
    <row r="1927">
      <c r="A1927" s="38"/>
    </row>
    <row r="1928">
      <c r="A1928" s="38"/>
    </row>
    <row r="1929">
      <c r="A1929" s="38"/>
    </row>
    <row r="1930">
      <c r="A1930" s="38"/>
    </row>
    <row r="1931">
      <c r="A1931" s="38"/>
    </row>
    <row r="1932">
      <c r="A1932" s="38"/>
    </row>
    <row r="1933">
      <c r="A1933" s="38"/>
    </row>
    <row r="1934">
      <c r="A1934" s="38"/>
    </row>
    <row r="1935">
      <c r="A1935" s="38"/>
    </row>
    <row r="1936">
      <c r="A1936" s="38"/>
    </row>
    <row r="1937">
      <c r="A1937" s="38"/>
    </row>
    <row r="1938">
      <c r="A1938" s="38"/>
    </row>
    <row r="1939">
      <c r="A1939" s="38"/>
    </row>
    <row r="1940">
      <c r="A1940" s="38"/>
    </row>
    <row r="1941">
      <c r="A1941" s="38"/>
    </row>
    <row r="1942">
      <c r="A1942" s="38"/>
    </row>
    <row r="1943">
      <c r="A1943" s="38"/>
    </row>
    <row r="1944">
      <c r="A1944" s="38"/>
    </row>
    <row r="1945">
      <c r="A1945" s="38"/>
    </row>
    <row r="1946">
      <c r="A1946" s="38"/>
    </row>
    <row r="1947">
      <c r="A1947" s="38"/>
    </row>
    <row r="1948">
      <c r="A1948" s="38"/>
    </row>
    <row r="1949">
      <c r="A1949" s="38"/>
    </row>
    <row r="1950">
      <c r="A1950" s="38"/>
    </row>
    <row r="1951">
      <c r="A1951" s="38"/>
    </row>
    <row r="1952">
      <c r="A1952" s="38"/>
    </row>
    <row r="1953">
      <c r="A1953" s="38"/>
    </row>
    <row r="1954">
      <c r="A1954" s="38"/>
    </row>
    <row r="1955">
      <c r="A1955" s="38"/>
    </row>
    <row r="1956">
      <c r="A1956" s="38"/>
    </row>
    <row r="1957">
      <c r="A1957" s="38"/>
    </row>
    <row r="1958">
      <c r="A1958" s="38"/>
    </row>
    <row r="1959">
      <c r="A1959" s="38"/>
    </row>
    <row r="1960">
      <c r="A1960" s="38"/>
    </row>
    <row r="1961">
      <c r="A1961" s="38"/>
    </row>
    <row r="1962">
      <c r="A1962" s="38"/>
    </row>
    <row r="1963">
      <c r="A1963" s="38"/>
    </row>
    <row r="1964">
      <c r="A1964" s="38"/>
    </row>
    <row r="1965">
      <c r="A1965" s="38"/>
    </row>
    <row r="1966">
      <c r="A1966" s="38"/>
    </row>
    <row r="1967">
      <c r="A1967" s="38"/>
    </row>
    <row r="1968">
      <c r="A1968" s="38"/>
    </row>
    <row r="1969">
      <c r="A1969" s="38"/>
    </row>
    <row r="1970">
      <c r="A1970" s="38"/>
    </row>
    <row r="1971">
      <c r="A1971" s="38"/>
    </row>
    <row r="1972">
      <c r="A1972" s="38"/>
    </row>
    <row r="1973">
      <c r="A1973" s="38"/>
    </row>
    <row r="1974">
      <c r="A1974" s="38"/>
    </row>
    <row r="1975">
      <c r="A1975" s="38"/>
    </row>
    <row r="1976">
      <c r="A1976" s="38"/>
    </row>
    <row r="1977">
      <c r="A1977" s="38"/>
    </row>
    <row r="1978">
      <c r="A1978" s="38"/>
    </row>
    <row r="1979">
      <c r="A1979" s="38"/>
    </row>
    <row r="1980">
      <c r="A1980" s="38"/>
    </row>
    <row r="1981">
      <c r="A1981" s="38"/>
    </row>
    <row r="1982">
      <c r="A1982" s="38"/>
    </row>
    <row r="1983">
      <c r="A1983" s="38"/>
    </row>
    <row r="1984">
      <c r="A1984" s="38"/>
    </row>
    <row r="1985">
      <c r="A1985" s="38"/>
    </row>
    <row r="1986">
      <c r="A1986" s="38"/>
    </row>
    <row r="1987">
      <c r="A1987" s="38"/>
    </row>
    <row r="1988">
      <c r="A1988" s="38"/>
    </row>
    <row r="1989">
      <c r="A1989" s="38"/>
    </row>
    <row r="1990">
      <c r="A1990" s="38"/>
    </row>
    <row r="1991">
      <c r="A1991" s="38"/>
    </row>
    <row r="1992">
      <c r="A1992" s="38"/>
    </row>
    <row r="1993">
      <c r="A1993" s="38"/>
    </row>
    <row r="1994">
      <c r="A1994" s="38"/>
    </row>
    <row r="1995">
      <c r="A1995" s="38"/>
    </row>
    <row r="1996">
      <c r="A1996" s="38"/>
    </row>
    <row r="1997">
      <c r="A1997" s="38"/>
    </row>
    <row r="1998">
      <c r="A1998" s="38"/>
    </row>
    <row r="1999">
      <c r="A1999" s="38"/>
    </row>
    <row r="2000">
      <c r="A2000" s="38"/>
    </row>
    <row r="2001">
      <c r="A2001" s="38"/>
    </row>
    <row r="2002">
      <c r="A2002" s="38"/>
    </row>
    <row r="2003">
      <c r="A2003" s="38"/>
    </row>
    <row r="2004">
      <c r="A2004" s="38"/>
    </row>
    <row r="2005">
      <c r="A2005" s="38"/>
    </row>
    <row r="2006">
      <c r="A2006" s="38"/>
    </row>
    <row r="2007">
      <c r="A2007" s="38"/>
    </row>
    <row r="2008">
      <c r="A2008" s="38"/>
    </row>
    <row r="2009">
      <c r="A2009" s="38"/>
    </row>
    <row r="2010">
      <c r="A2010" s="38"/>
    </row>
    <row r="2011">
      <c r="A2011" s="38"/>
    </row>
    <row r="2012">
      <c r="A2012" s="38"/>
    </row>
    <row r="2013">
      <c r="A2013" s="38"/>
    </row>
    <row r="2014">
      <c r="A2014" s="38"/>
    </row>
    <row r="2015">
      <c r="A2015" s="38"/>
    </row>
    <row r="2016">
      <c r="A2016" s="38"/>
    </row>
    <row r="2017">
      <c r="A2017" s="38"/>
    </row>
    <row r="2018">
      <c r="A2018" s="38"/>
    </row>
    <row r="2019">
      <c r="A2019" s="38"/>
    </row>
    <row r="2020">
      <c r="A2020" s="38"/>
    </row>
    <row r="2021">
      <c r="A2021" s="38"/>
    </row>
    <row r="2022">
      <c r="A2022" s="38"/>
    </row>
    <row r="2023">
      <c r="A2023" s="38"/>
    </row>
    <row r="2024">
      <c r="A2024" s="38"/>
    </row>
    <row r="2025">
      <c r="A2025" s="38"/>
    </row>
    <row r="2026">
      <c r="A2026" s="38"/>
    </row>
    <row r="2027">
      <c r="A2027" s="38"/>
    </row>
    <row r="2028">
      <c r="A2028" s="38"/>
    </row>
    <row r="2029">
      <c r="A2029" s="38"/>
    </row>
    <row r="2030">
      <c r="A2030" s="38"/>
    </row>
    <row r="2031">
      <c r="A2031" s="38"/>
    </row>
    <row r="2032">
      <c r="A2032" s="38"/>
    </row>
    <row r="2033">
      <c r="A2033" s="38"/>
    </row>
    <row r="2034">
      <c r="A2034" s="38"/>
    </row>
    <row r="2035">
      <c r="A2035" s="38"/>
    </row>
    <row r="2036">
      <c r="A2036" s="38"/>
    </row>
    <row r="2037">
      <c r="A2037" s="38"/>
    </row>
    <row r="2038">
      <c r="A2038" s="38"/>
    </row>
    <row r="2039">
      <c r="A2039" s="38"/>
    </row>
    <row r="2040">
      <c r="A2040" s="38"/>
    </row>
    <row r="2041">
      <c r="A2041" s="38"/>
    </row>
    <row r="2042">
      <c r="A2042" s="38"/>
    </row>
    <row r="2043">
      <c r="A2043" s="38"/>
    </row>
    <row r="2044">
      <c r="A2044" s="38"/>
    </row>
    <row r="2045">
      <c r="A2045" s="38"/>
    </row>
    <row r="2046">
      <c r="A2046" s="38"/>
    </row>
    <row r="2047">
      <c r="A2047" s="38"/>
    </row>
    <row r="2048">
      <c r="A2048" s="38"/>
    </row>
    <row r="2049">
      <c r="A2049" s="38"/>
    </row>
    <row r="2050">
      <c r="A2050" s="38"/>
    </row>
    <row r="2051">
      <c r="A2051" s="38"/>
    </row>
    <row r="2052">
      <c r="A2052" s="38"/>
    </row>
    <row r="2053">
      <c r="A2053" s="38"/>
    </row>
    <row r="2054">
      <c r="A2054" s="38"/>
    </row>
    <row r="2055">
      <c r="A2055" s="38"/>
    </row>
    <row r="2056">
      <c r="A2056" s="38"/>
    </row>
    <row r="2057">
      <c r="A2057" s="38"/>
    </row>
    <row r="2058">
      <c r="A2058" s="38"/>
    </row>
    <row r="2059">
      <c r="A2059" s="38"/>
    </row>
    <row r="2060">
      <c r="A2060" s="38"/>
    </row>
    <row r="2061">
      <c r="A2061" s="38"/>
    </row>
    <row r="2062">
      <c r="A2062" s="38"/>
    </row>
    <row r="2063">
      <c r="A2063" s="38"/>
    </row>
    <row r="2064">
      <c r="A2064" s="38"/>
    </row>
    <row r="2065">
      <c r="A2065" s="38"/>
    </row>
    <row r="2066">
      <c r="A2066" s="38"/>
    </row>
    <row r="2067">
      <c r="A2067" s="38"/>
    </row>
    <row r="2068">
      <c r="A2068" s="38"/>
    </row>
    <row r="2069">
      <c r="A2069" s="38"/>
    </row>
    <row r="2070">
      <c r="A2070" s="38"/>
    </row>
    <row r="2071">
      <c r="A2071" s="38"/>
    </row>
    <row r="2072">
      <c r="A2072" s="38"/>
    </row>
    <row r="2073">
      <c r="A2073" s="38"/>
    </row>
    <row r="2074">
      <c r="A2074" s="38"/>
    </row>
    <row r="2075">
      <c r="A2075" s="38"/>
    </row>
    <row r="2076">
      <c r="A2076" s="38"/>
    </row>
    <row r="2077">
      <c r="A2077" s="38"/>
    </row>
    <row r="2078">
      <c r="A2078" s="38"/>
    </row>
    <row r="2079">
      <c r="A2079" s="38"/>
    </row>
    <row r="2080">
      <c r="A2080" s="38"/>
    </row>
    <row r="2081">
      <c r="A2081" s="38"/>
    </row>
    <row r="2082">
      <c r="A2082" s="38"/>
    </row>
    <row r="2083">
      <c r="A2083" s="38"/>
    </row>
    <row r="2084">
      <c r="A2084" s="38"/>
    </row>
    <row r="2085">
      <c r="A2085" s="38"/>
    </row>
    <row r="2086">
      <c r="A2086" s="38"/>
    </row>
    <row r="2087">
      <c r="A2087" s="38"/>
    </row>
    <row r="2088">
      <c r="A2088" s="38"/>
    </row>
    <row r="2089">
      <c r="A2089" s="38"/>
    </row>
    <row r="2090">
      <c r="A2090" s="38"/>
    </row>
    <row r="2091">
      <c r="A2091" s="38"/>
    </row>
    <row r="2092">
      <c r="A2092" s="38"/>
    </row>
    <row r="2093">
      <c r="A2093" s="38"/>
    </row>
    <row r="2094">
      <c r="A2094" s="38"/>
    </row>
    <row r="2095">
      <c r="A2095" s="38"/>
    </row>
    <row r="2096">
      <c r="A2096" s="38"/>
    </row>
    <row r="2097">
      <c r="A2097" s="38"/>
    </row>
    <row r="2098">
      <c r="A2098" s="38"/>
    </row>
    <row r="2099">
      <c r="A2099" s="38"/>
    </row>
    <row r="2100">
      <c r="A2100" s="38"/>
    </row>
    <row r="2101">
      <c r="A2101" s="38"/>
    </row>
    <row r="2102">
      <c r="A2102" s="38"/>
    </row>
    <row r="2103">
      <c r="A2103" s="38"/>
    </row>
    <row r="2104">
      <c r="A2104" s="38"/>
    </row>
    <row r="2105">
      <c r="A2105" s="38"/>
    </row>
    <row r="2106">
      <c r="A2106" s="38"/>
    </row>
    <row r="2107">
      <c r="A2107" s="38"/>
    </row>
    <row r="2108">
      <c r="A2108" s="38"/>
    </row>
    <row r="2109">
      <c r="A2109" s="38"/>
    </row>
    <row r="2110">
      <c r="A2110" s="38"/>
    </row>
    <row r="2111">
      <c r="A2111" s="38"/>
    </row>
    <row r="2112">
      <c r="A2112" s="38"/>
    </row>
    <row r="2113">
      <c r="A2113" s="38"/>
    </row>
    <row r="2114">
      <c r="A2114" s="38"/>
    </row>
    <row r="2115">
      <c r="A2115" s="38"/>
    </row>
    <row r="2116">
      <c r="A2116" s="38"/>
    </row>
    <row r="2117">
      <c r="A2117" s="38"/>
    </row>
    <row r="2118">
      <c r="A2118" s="38"/>
    </row>
    <row r="2119">
      <c r="A2119" s="38"/>
    </row>
    <row r="2120">
      <c r="A2120" s="38"/>
    </row>
    <row r="2121">
      <c r="A2121" s="38"/>
    </row>
    <row r="2122">
      <c r="A2122" s="38"/>
    </row>
    <row r="2123">
      <c r="A2123" s="38"/>
    </row>
    <row r="2124">
      <c r="A2124" s="38"/>
    </row>
    <row r="2125">
      <c r="A2125" s="38"/>
    </row>
    <row r="2126">
      <c r="A2126" s="38"/>
    </row>
    <row r="2127">
      <c r="A2127" s="38"/>
    </row>
    <row r="2128">
      <c r="A2128" s="38"/>
    </row>
    <row r="2129">
      <c r="A2129" s="38"/>
    </row>
    <row r="2130">
      <c r="A2130" s="38"/>
    </row>
    <row r="2131">
      <c r="A2131" s="38"/>
    </row>
    <row r="2132">
      <c r="A2132" s="3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3.88"/>
    <col customWidth="1" min="10" max="10" width="9.75"/>
    <col customWidth="1" min="11" max="11" width="5.25"/>
    <col customWidth="1" min="12" max="12" width="52.25"/>
  </cols>
  <sheetData>
    <row r="1">
      <c r="A1" s="1" t="s">
        <v>12343</v>
      </c>
      <c r="B1" s="1" t="s">
        <v>913</v>
      </c>
      <c r="C1" s="1" t="s">
        <v>914</v>
      </c>
      <c r="D1" s="187" t="s">
        <v>12344</v>
      </c>
      <c r="E1" s="188" t="s">
        <v>12345</v>
      </c>
      <c r="F1" s="188" t="s">
        <v>12346</v>
      </c>
      <c r="G1" s="189" t="s">
        <v>12347</v>
      </c>
      <c r="H1" s="190" t="s">
        <v>12348</v>
      </c>
      <c r="I1" s="191" t="s">
        <v>12349</v>
      </c>
      <c r="J1" s="1" t="s">
        <v>12350</v>
      </c>
      <c r="K1" s="1" t="s">
        <v>80</v>
      </c>
      <c r="L1" s="15" t="s">
        <v>6</v>
      </c>
    </row>
    <row r="2">
      <c r="A2" s="2">
        <v>1.0</v>
      </c>
      <c r="B2" s="2" t="s">
        <v>12351</v>
      </c>
      <c r="C2" s="192" t="s">
        <v>12352</v>
      </c>
      <c r="D2" s="193" t="s">
        <v>12353</v>
      </c>
      <c r="E2" s="194">
        <v>0.8</v>
      </c>
      <c r="F2" s="194">
        <v>2.0</v>
      </c>
      <c r="G2" s="194">
        <v>4.0</v>
      </c>
      <c r="H2" s="194">
        <v>0.25</v>
      </c>
      <c r="I2" s="194"/>
      <c r="J2" s="193">
        <v>72.0</v>
      </c>
      <c r="K2" s="141">
        <f t="shared" ref="K2:K404" si="1">J2+172</f>
        <v>244</v>
      </c>
    </row>
    <row r="3">
      <c r="A3" s="2">
        <v>2.0</v>
      </c>
      <c r="B3" s="2" t="s">
        <v>12354</v>
      </c>
      <c r="C3" s="192" t="s">
        <v>3502</v>
      </c>
      <c r="D3" s="193" t="s">
        <v>12353</v>
      </c>
      <c r="E3" s="194">
        <v>4.0</v>
      </c>
      <c r="F3" s="194"/>
      <c r="G3" s="195">
        <v>2.3</v>
      </c>
      <c r="H3" s="194">
        <v>0.43</v>
      </c>
      <c r="I3" s="194"/>
      <c r="J3" s="193">
        <v>12.0</v>
      </c>
      <c r="K3" s="141">
        <f t="shared" si="1"/>
        <v>184</v>
      </c>
    </row>
    <row r="4">
      <c r="A4" s="2">
        <v>3.0</v>
      </c>
      <c r="B4" s="4" t="s">
        <v>12355</v>
      </c>
      <c r="C4" s="192" t="s">
        <v>12356</v>
      </c>
      <c r="D4" s="196" t="s">
        <v>12353</v>
      </c>
      <c r="E4" s="194">
        <v>1.25</v>
      </c>
      <c r="F4" s="194">
        <v>1.8</v>
      </c>
      <c r="G4" s="194">
        <v>3.6</v>
      </c>
      <c r="H4" s="194">
        <v>0.28</v>
      </c>
      <c r="I4" s="194"/>
      <c r="J4" s="193">
        <v>48.0</v>
      </c>
      <c r="K4" s="141">
        <f t="shared" si="1"/>
        <v>220</v>
      </c>
    </row>
    <row r="5">
      <c r="A5" s="2">
        <v>4.0</v>
      </c>
      <c r="B5" s="2" t="s">
        <v>12357</v>
      </c>
      <c r="C5" s="192" t="s">
        <v>12358</v>
      </c>
      <c r="D5" s="193" t="s">
        <v>12353</v>
      </c>
      <c r="E5" s="194">
        <v>0.45</v>
      </c>
      <c r="F5" s="194">
        <v>2.0</v>
      </c>
      <c r="G5" s="194">
        <v>4.0</v>
      </c>
      <c r="H5" s="194">
        <v>0.25</v>
      </c>
      <c r="I5" s="194"/>
      <c r="J5" s="193">
        <v>7.0</v>
      </c>
      <c r="K5" s="141">
        <f t="shared" si="1"/>
        <v>179</v>
      </c>
    </row>
    <row r="6">
      <c r="A6" s="2">
        <v>5.0</v>
      </c>
      <c r="C6" s="197" t="s">
        <v>12359</v>
      </c>
      <c r="D6" s="196" t="s">
        <v>12353</v>
      </c>
      <c r="E6" s="194">
        <v>1.4</v>
      </c>
      <c r="F6" s="194">
        <v>1.5</v>
      </c>
      <c r="G6" s="194">
        <v>3.0</v>
      </c>
      <c r="H6" s="194">
        <v>0.33</v>
      </c>
      <c r="I6" s="194"/>
      <c r="J6" s="193">
        <v>48.0</v>
      </c>
      <c r="K6" s="141">
        <f t="shared" si="1"/>
        <v>220</v>
      </c>
    </row>
    <row r="7">
      <c r="A7" s="2">
        <v>6.0</v>
      </c>
      <c r="C7" s="197" t="s">
        <v>12360</v>
      </c>
      <c r="D7" s="193" t="s">
        <v>12353</v>
      </c>
      <c r="E7" s="194">
        <v>0.7</v>
      </c>
      <c r="F7" s="194">
        <v>2.0</v>
      </c>
      <c r="G7" s="194">
        <v>4.0</v>
      </c>
      <c r="H7" s="194">
        <v>0.25</v>
      </c>
      <c r="I7" s="194"/>
      <c r="J7" s="193">
        <v>7.0</v>
      </c>
      <c r="K7" s="141">
        <f t="shared" si="1"/>
        <v>179</v>
      </c>
    </row>
    <row r="8">
      <c r="A8" s="2">
        <v>7.0</v>
      </c>
      <c r="C8" s="197" t="s">
        <v>12361</v>
      </c>
      <c r="D8" s="193" t="s">
        <v>12353</v>
      </c>
      <c r="E8" s="194">
        <v>0.54</v>
      </c>
      <c r="F8" s="194">
        <v>2.2</v>
      </c>
      <c r="G8" s="194">
        <v>4.4</v>
      </c>
      <c r="H8" s="194">
        <v>0.23</v>
      </c>
      <c r="I8" s="194"/>
      <c r="J8" s="193">
        <v>6.0</v>
      </c>
      <c r="K8" s="141">
        <f t="shared" si="1"/>
        <v>178</v>
      </c>
    </row>
    <row r="9">
      <c r="A9" s="2">
        <v>8.0</v>
      </c>
      <c r="C9" s="197" t="s">
        <v>12362</v>
      </c>
      <c r="D9" s="193" t="s">
        <v>12353</v>
      </c>
      <c r="E9" s="194">
        <v>2.0</v>
      </c>
      <c r="F9" s="194">
        <v>5.34</v>
      </c>
      <c r="G9" s="195">
        <v>2.42</v>
      </c>
      <c r="H9" s="194">
        <v>0.41</v>
      </c>
      <c r="I9" s="194"/>
      <c r="J9" s="193">
        <v>100.0</v>
      </c>
      <c r="K9" s="141">
        <f t="shared" si="1"/>
        <v>272</v>
      </c>
    </row>
    <row r="10">
      <c r="A10" s="2">
        <v>9.0</v>
      </c>
      <c r="C10" s="197" t="s">
        <v>12363</v>
      </c>
      <c r="D10" s="196" t="s">
        <v>12353</v>
      </c>
      <c r="E10" s="194">
        <v>0.6</v>
      </c>
      <c r="F10" s="194">
        <v>5.4</v>
      </c>
      <c r="G10" s="194">
        <v>10.8</v>
      </c>
      <c r="H10" s="194">
        <v>0.09</v>
      </c>
      <c r="I10" s="194"/>
      <c r="J10" s="193">
        <v>48.0</v>
      </c>
      <c r="K10" s="141">
        <f t="shared" si="1"/>
        <v>220</v>
      </c>
    </row>
    <row r="11">
      <c r="A11" s="2">
        <v>10.0</v>
      </c>
      <c r="C11" s="197" t="s">
        <v>11623</v>
      </c>
      <c r="D11" s="196" t="s">
        <v>12353</v>
      </c>
      <c r="E11" s="194">
        <v>0.75</v>
      </c>
      <c r="F11" s="194">
        <v>2.9</v>
      </c>
      <c r="G11" s="194">
        <v>5.8</v>
      </c>
      <c r="H11" s="194">
        <v>0.17</v>
      </c>
      <c r="I11" s="194"/>
      <c r="J11" s="193">
        <v>48.0</v>
      </c>
      <c r="K11" s="141">
        <f t="shared" si="1"/>
        <v>220</v>
      </c>
    </row>
    <row r="12">
      <c r="A12" s="2">
        <v>11.0</v>
      </c>
      <c r="C12" s="197" t="s">
        <v>12364</v>
      </c>
      <c r="D12" s="196" t="s">
        <v>12353</v>
      </c>
      <c r="E12" s="194">
        <v>0.64</v>
      </c>
      <c r="F12" s="194">
        <v>7.0</v>
      </c>
      <c r="G12" s="194">
        <v>14.0</v>
      </c>
      <c r="H12" s="194">
        <v>0.07</v>
      </c>
      <c r="I12" s="194"/>
      <c r="J12" s="193">
        <v>48.0</v>
      </c>
      <c r="K12" s="141">
        <f t="shared" si="1"/>
        <v>220</v>
      </c>
    </row>
    <row r="13">
      <c r="A13" s="2">
        <v>12.0</v>
      </c>
      <c r="C13" s="197" t="s">
        <v>12365</v>
      </c>
      <c r="D13" s="193"/>
      <c r="E13" s="194">
        <v>0.12</v>
      </c>
      <c r="F13" s="194">
        <v>13.6</v>
      </c>
      <c r="G13" s="194">
        <v>27.2</v>
      </c>
      <c r="H13" s="194">
        <v>0.04</v>
      </c>
      <c r="I13" s="194"/>
      <c r="J13" s="193">
        <v>98.0</v>
      </c>
      <c r="K13" s="141">
        <f t="shared" si="1"/>
        <v>270</v>
      </c>
    </row>
    <row r="14">
      <c r="A14" s="2">
        <v>13.0</v>
      </c>
      <c r="C14" s="197" t="s">
        <v>12366</v>
      </c>
      <c r="D14" s="196" t="s">
        <v>12353</v>
      </c>
      <c r="E14" s="194">
        <v>1.0</v>
      </c>
      <c r="F14" s="194">
        <v>6.0</v>
      </c>
      <c r="G14" s="194">
        <v>12.0</v>
      </c>
      <c r="H14" s="194">
        <v>0.08</v>
      </c>
      <c r="I14" s="194"/>
      <c r="J14" s="193">
        <v>48.0</v>
      </c>
      <c r="K14" s="141">
        <f t="shared" si="1"/>
        <v>220</v>
      </c>
    </row>
    <row r="15">
      <c r="A15" s="2">
        <v>14.0</v>
      </c>
      <c r="C15" s="197" t="s">
        <v>12367</v>
      </c>
      <c r="D15" s="196" t="s">
        <v>12353</v>
      </c>
      <c r="E15" s="194">
        <v>0.8</v>
      </c>
      <c r="F15" s="194">
        <v>7.0</v>
      </c>
      <c r="G15" s="194">
        <v>14.0</v>
      </c>
      <c r="H15" s="194">
        <v>0.07</v>
      </c>
      <c r="I15" s="194"/>
      <c r="J15" s="193">
        <v>48.0</v>
      </c>
      <c r="K15" s="141">
        <f t="shared" si="1"/>
        <v>220</v>
      </c>
    </row>
    <row r="16">
      <c r="A16" s="2">
        <v>15.0</v>
      </c>
      <c r="C16" s="197" t="s">
        <v>12368</v>
      </c>
      <c r="D16" s="193"/>
      <c r="E16" s="194">
        <v>3.0</v>
      </c>
      <c r="F16" s="194">
        <v>1.5</v>
      </c>
      <c r="G16" s="194">
        <v>3.0</v>
      </c>
      <c r="H16" s="194">
        <v>0.33</v>
      </c>
      <c r="I16" s="194"/>
      <c r="J16" s="193">
        <v>39.0</v>
      </c>
      <c r="K16" s="141">
        <f t="shared" si="1"/>
        <v>211</v>
      </c>
    </row>
    <row r="17">
      <c r="A17" s="2">
        <v>16.0</v>
      </c>
      <c r="C17" s="197" t="s">
        <v>12369</v>
      </c>
      <c r="D17" s="193"/>
      <c r="E17" s="194">
        <v>3.1</v>
      </c>
      <c r="F17" s="194"/>
      <c r="G17" s="195">
        <v>40.0</v>
      </c>
      <c r="H17" s="194">
        <v>0.03</v>
      </c>
      <c r="I17" s="194"/>
      <c r="J17" s="193">
        <v>38.0</v>
      </c>
      <c r="K17" s="141">
        <f t="shared" si="1"/>
        <v>210</v>
      </c>
    </row>
    <row r="18">
      <c r="A18" s="2">
        <v>17.0</v>
      </c>
      <c r="C18" s="197" t="s">
        <v>12370</v>
      </c>
      <c r="D18" s="193" t="s">
        <v>12371</v>
      </c>
      <c r="E18" s="194">
        <v>2.65</v>
      </c>
      <c r="F18" s="194">
        <v>1.68</v>
      </c>
      <c r="G18" s="194">
        <v>3.36</v>
      </c>
      <c r="H18" s="194">
        <v>0.3</v>
      </c>
      <c r="I18" s="194"/>
      <c r="J18" s="193">
        <v>68.0</v>
      </c>
      <c r="K18" s="141">
        <f t="shared" si="1"/>
        <v>240</v>
      </c>
    </row>
    <row r="19">
      <c r="A19" s="2">
        <v>18.0</v>
      </c>
      <c r="C19" s="197" t="s">
        <v>12372</v>
      </c>
      <c r="D19" s="193" t="s">
        <v>12371</v>
      </c>
      <c r="E19" s="194">
        <v>1.7</v>
      </c>
      <c r="F19" s="194">
        <v>1.2</v>
      </c>
      <c r="G19" s="194">
        <v>2.4</v>
      </c>
      <c r="H19" s="194">
        <v>0.42</v>
      </c>
      <c r="I19" s="194"/>
      <c r="J19" s="193">
        <v>68.0</v>
      </c>
      <c r="K19" s="141">
        <f t="shared" si="1"/>
        <v>240</v>
      </c>
    </row>
    <row r="20">
      <c r="A20" s="2">
        <v>19.0</v>
      </c>
      <c r="C20" s="197" t="s">
        <v>12373</v>
      </c>
      <c r="D20" s="193" t="s">
        <v>12371</v>
      </c>
      <c r="E20" s="194">
        <v>2.1</v>
      </c>
      <c r="F20" s="194">
        <v>1.3</v>
      </c>
      <c r="G20" s="194">
        <v>2.6</v>
      </c>
      <c r="H20" s="194">
        <v>0.38</v>
      </c>
      <c r="I20" s="194"/>
      <c r="J20" s="193">
        <v>68.0</v>
      </c>
      <c r="K20" s="141">
        <f t="shared" si="1"/>
        <v>240</v>
      </c>
    </row>
    <row r="21">
      <c r="A21" s="2">
        <v>20.0</v>
      </c>
      <c r="C21" s="197" t="s">
        <v>12374</v>
      </c>
      <c r="D21" s="193" t="s">
        <v>12371</v>
      </c>
      <c r="E21" s="194">
        <v>1.6</v>
      </c>
      <c r="F21" s="194"/>
      <c r="G21" s="195">
        <v>2.8</v>
      </c>
      <c r="H21" s="194">
        <v>0.36</v>
      </c>
      <c r="I21" s="194"/>
      <c r="J21" s="193">
        <v>37.0</v>
      </c>
      <c r="K21" s="141">
        <f t="shared" si="1"/>
        <v>209</v>
      </c>
    </row>
    <row r="22">
      <c r="A22" s="2">
        <v>21.0</v>
      </c>
      <c r="C22" s="197" t="s">
        <v>12375</v>
      </c>
      <c r="D22" s="196" t="s">
        <v>12371</v>
      </c>
      <c r="E22" s="194">
        <v>3.5</v>
      </c>
      <c r="F22" s="194">
        <v>1.8</v>
      </c>
      <c r="G22" s="194">
        <v>3.6</v>
      </c>
      <c r="H22" s="194">
        <v>0.28</v>
      </c>
      <c r="I22" s="194"/>
      <c r="J22" s="193">
        <v>48.0</v>
      </c>
      <c r="K22" s="141">
        <f t="shared" si="1"/>
        <v>220</v>
      </c>
    </row>
    <row r="23">
      <c r="A23" s="2">
        <v>22.0</v>
      </c>
      <c r="C23" s="197" t="s">
        <v>12376</v>
      </c>
      <c r="D23" s="196" t="s">
        <v>12353</v>
      </c>
      <c r="E23" s="194">
        <v>1.5</v>
      </c>
      <c r="F23" s="194">
        <v>6.5</v>
      </c>
      <c r="G23" s="194">
        <v>13.0</v>
      </c>
      <c r="H23" s="194">
        <v>0.08</v>
      </c>
      <c r="I23" s="194"/>
      <c r="J23" s="193">
        <v>48.0</v>
      </c>
      <c r="K23" s="141">
        <f t="shared" si="1"/>
        <v>220</v>
      </c>
    </row>
    <row r="24">
      <c r="A24" s="2">
        <v>23.0</v>
      </c>
      <c r="C24" s="197" t="s">
        <v>12377</v>
      </c>
      <c r="D24" s="193" t="s">
        <v>12371</v>
      </c>
      <c r="E24" s="194">
        <v>2.0</v>
      </c>
      <c r="F24" s="194">
        <v>1.5</v>
      </c>
      <c r="G24" s="195">
        <v>3.0</v>
      </c>
      <c r="H24" s="194">
        <v>0.33</v>
      </c>
      <c r="I24" s="194"/>
      <c r="J24" s="193">
        <v>48.0</v>
      </c>
      <c r="K24" s="141">
        <f t="shared" si="1"/>
        <v>220</v>
      </c>
    </row>
    <row r="25">
      <c r="A25" s="2">
        <v>24.0</v>
      </c>
      <c r="C25" s="197" t="s">
        <v>12378</v>
      </c>
      <c r="D25" s="196" t="s">
        <v>12371</v>
      </c>
      <c r="E25" s="194">
        <v>18.5</v>
      </c>
      <c r="F25" s="194">
        <v>2.5</v>
      </c>
      <c r="G25" s="195">
        <v>4.3</v>
      </c>
      <c r="H25" s="194">
        <v>0.23</v>
      </c>
      <c r="I25" s="194"/>
      <c r="J25" s="193">
        <v>48.0</v>
      </c>
      <c r="K25" s="141">
        <f t="shared" si="1"/>
        <v>220</v>
      </c>
    </row>
    <row r="26">
      <c r="A26" s="2">
        <v>25.0</v>
      </c>
      <c r="C26" s="197" t="s">
        <v>12379</v>
      </c>
      <c r="D26" s="193"/>
      <c r="E26" s="194">
        <v>0.9</v>
      </c>
      <c r="F26" s="194">
        <v>1.5</v>
      </c>
      <c r="G26" s="194">
        <v>3.0</v>
      </c>
      <c r="H26" s="194">
        <v>0.33</v>
      </c>
      <c r="I26" s="194"/>
      <c r="J26" s="193">
        <v>61.0</v>
      </c>
      <c r="K26" s="141">
        <f t="shared" si="1"/>
        <v>233</v>
      </c>
    </row>
    <row r="27">
      <c r="A27" s="2">
        <v>26.0</v>
      </c>
      <c r="C27" s="197" t="s">
        <v>12380</v>
      </c>
      <c r="D27" s="193" t="s">
        <v>12353</v>
      </c>
      <c r="E27" s="194">
        <v>2.0</v>
      </c>
      <c r="F27" s="194"/>
      <c r="G27" s="195">
        <v>5.13</v>
      </c>
      <c r="H27" s="194">
        <v>0.19</v>
      </c>
      <c r="I27" s="194"/>
      <c r="J27" s="193">
        <v>60.0</v>
      </c>
      <c r="K27" s="141">
        <f t="shared" si="1"/>
        <v>232</v>
      </c>
    </row>
    <row r="28">
      <c r="A28" s="2">
        <v>27.0</v>
      </c>
      <c r="C28" s="197" t="s">
        <v>12381</v>
      </c>
      <c r="D28" s="196"/>
      <c r="E28" s="194">
        <v>2.5</v>
      </c>
      <c r="F28" s="194">
        <v>5.9</v>
      </c>
      <c r="G28" s="194">
        <v>11.8</v>
      </c>
      <c r="H28" s="194">
        <v>0.08</v>
      </c>
      <c r="I28" s="194"/>
      <c r="J28" s="193">
        <v>48.0</v>
      </c>
      <c r="K28" s="141">
        <f t="shared" si="1"/>
        <v>220</v>
      </c>
    </row>
    <row r="29">
      <c r="A29" s="2">
        <v>28.0</v>
      </c>
      <c r="C29" s="197" t="s">
        <v>12382</v>
      </c>
      <c r="D29" s="196" t="s">
        <v>12353</v>
      </c>
      <c r="E29" s="194">
        <v>1.45</v>
      </c>
      <c r="F29" s="194">
        <v>25.0</v>
      </c>
      <c r="G29" s="194">
        <v>50.0</v>
      </c>
      <c r="H29" s="194">
        <v>0.02</v>
      </c>
      <c r="I29" s="194"/>
      <c r="J29" s="193">
        <v>48.0</v>
      </c>
      <c r="K29" s="141">
        <f t="shared" si="1"/>
        <v>220</v>
      </c>
    </row>
    <row r="30">
      <c r="A30" s="2">
        <v>29.0</v>
      </c>
      <c r="C30" s="197" t="s">
        <v>12383</v>
      </c>
      <c r="D30" s="196" t="s">
        <v>12353</v>
      </c>
      <c r="E30" s="194">
        <v>1.35</v>
      </c>
      <c r="F30" s="194">
        <v>7.2</v>
      </c>
      <c r="G30" s="194">
        <v>14.4</v>
      </c>
      <c r="H30" s="194">
        <v>0.07</v>
      </c>
      <c r="I30" s="194"/>
      <c r="J30" s="193">
        <v>48.0</v>
      </c>
      <c r="K30" s="141">
        <f t="shared" si="1"/>
        <v>220</v>
      </c>
    </row>
    <row r="31">
      <c r="A31" s="2">
        <v>30.0</v>
      </c>
      <c r="C31" s="197" t="s">
        <v>12384</v>
      </c>
      <c r="D31" s="193" t="s">
        <v>12385</v>
      </c>
      <c r="E31" s="194">
        <v>0.5</v>
      </c>
      <c r="F31" s="194">
        <v>0.28</v>
      </c>
      <c r="G31" s="195">
        <v>0.27</v>
      </c>
      <c r="H31" s="194">
        <v>3.7</v>
      </c>
      <c r="I31" s="194"/>
      <c r="J31" s="193">
        <v>99.0</v>
      </c>
      <c r="K31" s="141">
        <f t="shared" si="1"/>
        <v>271</v>
      </c>
    </row>
    <row r="32">
      <c r="A32" s="2">
        <v>31.0</v>
      </c>
      <c r="C32" s="197" t="s">
        <v>12386</v>
      </c>
      <c r="D32" s="196" t="s">
        <v>12385</v>
      </c>
      <c r="E32" s="194">
        <v>1.2</v>
      </c>
      <c r="F32" s="194">
        <v>1.6</v>
      </c>
      <c r="G32" s="195">
        <v>2.0</v>
      </c>
      <c r="H32" s="194">
        <v>0.5</v>
      </c>
      <c r="I32" s="194"/>
      <c r="J32" s="193">
        <v>104.0</v>
      </c>
      <c r="K32" s="141">
        <f t="shared" si="1"/>
        <v>276</v>
      </c>
    </row>
    <row r="33">
      <c r="A33" s="2">
        <v>32.0</v>
      </c>
      <c r="C33" s="197" t="s">
        <v>12387</v>
      </c>
      <c r="D33" s="193"/>
      <c r="E33" s="194">
        <v>0.58</v>
      </c>
      <c r="F33" s="194">
        <v>2.0</v>
      </c>
      <c r="G33" s="195">
        <v>2.0</v>
      </c>
      <c r="H33" s="194">
        <v>0.5</v>
      </c>
      <c r="I33" s="194"/>
      <c r="J33" s="193">
        <v>104.0</v>
      </c>
      <c r="K33" s="141">
        <f t="shared" si="1"/>
        <v>276</v>
      </c>
    </row>
    <row r="34">
      <c r="A34" s="2">
        <v>33.0</v>
      </c>
      <c r="C34" s="197" t="s">
        <v>12388</v>
      </c>
      <c r="D34" s="196" t="s">
        <v>12385</v>
      </c>
      <c r="E34" s="194">
        <v>1.5</v>
      </c>
      <c r="F34" s="194">
        <v>1.1</v>
      </c>
      <c r="G34" s="195">
        <v>1.02</v>
      </c>
      <c r="H34" s="194">
        <v>0.98</v>
      </c>
      <c r="I34" s="194"/>
      <c r="J34" s="193">
        <v>48.0</v>
      </c>
      <c r="K34" s="141">
        <f t="shared" si="1"/>
        <v>220</v>
      </c>
    </row>
    <row r="35">
      <c r="A35" s="2">
        <v>34.0</v>
      </c>
      <c r="C35" s="197" t="s">
        <v>12389</v>
      </c>
      <c r="D35" s="193" t="s">
        <v>12353</v>
      </c>
      <c r="E35" s="194">
        <v>0.25</v>
      </c>
      <c r="F35" s="194">
        <v>10.0</v>
      </c>
      <c r="G35" s="194">
        <v>20.0</v>
      </c>
      <c r="H35" s="194">
        <v>0.05</v>
      </c>
      <c r="I35" s="194"/>
      <c r="J35" s="193">
        <v>65.0</v>
      </c>
      <c r="K35" s="141">
        <f t="shared" si="1"/>
        <v>237</v>
      </c>
    </row>
    <row r="36">
      <c r="A36" s="2">
        <v>35.0</v>
      </c>
      <c r="C36" s="197" t="s">
        <v>12390</v>
      </c>
      <c r="D36" s="193" t="s">
        <v>12353</v>
      </c>
      <c r="E36" s="194">
        <v>0.46</v>
      </c>
      <c r="F36" s="194">
        <v>6.2</v>
      </c>
      <c r="G36" s="194">
        <v>12.4</v>
      </c>
      <c r="H36" s="194">
        <v>0.08</v>
      </c>
      <c r="I36" s="194"/>
      <c r="J36" s="193">
        <v>44.0</v>
      </c>
      <c r="K36" s="141">
        <f t="shared" si="1"/>
        <v>216</v>
      </c>
    </row>
    <row r="37">
      <c r="A37" s="2">
        <v>36.0</v>
      </c>
      <c r="C37" s="197" t="s">
        <v>12391</v>
      </c>
      <c r="D37" s="193" t="s">
        <v>12353</v>
      </c>
      <c r="E37" s="194">
        <v>0.63</v>
      </c>
      <c r="F37" s="194">
        <v>5.1</v>
      </c>
      <c r="G37" s="194">
        <v>10.2</v>
      </c>
      <c r="H37" s="194">
        <v>0.1</v>
      </c>
      <c r="I37" s="194"/>
      <c r="J37" s="193">
        <v>44.0</v>
      </c>
      <c r="K37" s="141">
        <f t="shared" si="1"/>
        <v>216</v>
      </c>
    </row>
    <row r="38">
      <c r="A38" s="2">
        <v>37.0</v>
      </c>
      <c r="C38" s="197" t="s">
        <v>12392</v>
      </c>
      <c r="D38" s="193" t="s">
        <v>12353</v>
      </c>
      <c r="E38" s="194">
        <v>0.71</v>
      </c>
      <c r="F38" s="194">
        <v>4.5</v>
      </c>
      <c r="G38" s="194">
        <v>9.0</v>
      </c>
      <c r="H38" s="194">
        <v>0.11</v>
      </c>
      <c r="I38" s="194"/>
      <c r="J38" s="193">
        <v>44.0</v>
      </c>
      <c r="K38" s="141">
        <f t="shared" si="1"/>
        <v>216</v>
      </c>
    </row>
    <row r="39">
      <c r="A39" s="2">
        <v>38.0</v>
      </c>
      <c r="C39" s="197" t="s">
        <v>12393</v>
      </c>
      <c r="D39" s="193" t="s">
        <v>12353</v>
      </c>
      <c r="E39" s="194">
        <v>0.63</v>
      </c>
      <c r="F39" s="194">
        <v>4.8</v>
      </c>
      <c r="G39" s="194">
        <v>9.6</v>
      </c>
      <c r="H39" s="194">
        <v>0.1</v>
      </c>
      <c r="I39" s="194"/>
      <c r="J39" s="193">
        <v>44.0</v>
      </c>
      <c r="K39" s="141">
        <f t="shared" si="1"/>
        <v>216</v>
      </c>
    </row>
    <row r="40">
      <c r="A40" s="2">
        <v>39.0</v>
      </c>
      <c r="C40" s="197" t="s">
        <v>12394</v>
      </c>
      <c r="D40" s="193" t="s">
        <v>12353</v>
      </c>
      <c r="E40" s="194">
        <v>0.44</v>
      </c>
      <c r="F40" s="194">
        <v>6.2</v>
      </c>
      <c r="G40" s="194">
        <v>12.4</v>
      </c>
      <c r="H40" s="194">
        <v>0.08</v>
      </c>
      <c r="I40" s="194"/>
      <c r="J40" s="193">
        <v>44.0</v>
      </c>
      <c r="K40" s="141">
        <f t="shared" si="1"/>
        <v>216</v>
      </c>
    </row>
    <row r="41">
      <c r="A41" s="2">
        <v>40.0</v>
      </c>
      <c r="C41" s="197" t="s">
        <v>12395</v>
      </c>
      <c r="D41" s="193" t="s">
        <v>12353</v>
      </c>
      <c r="E41" s="194">
        <v>0.3</v>
      </c>
      <c r="F41" s="194">
        <v>6.8</v>
      </c>
      <c r="G41" s="194">
        <v>13.6</v>
      </c>
      <c r="H41" s="194">
        <v>0.07</v>
      </c>
      <c r="I41" s="194"/>
      <c r="J41" s="193">
        <v>44.0</v>
      </c>
      <c r="K41" s="141">
        <f t="shared" si="1"/>
        <v>216</v>
      </c>
    </row>
    <row r="42">
      <c r="A42" s="2">
        <v>41.0</v>
      </c>
      <c r="C42" s="197" t="s">
        <v>12396</v>
      </c>
      <c r="D42" s="193" t="s">
        <v>12353</v>
      </c>
      <c r="E42" s="194">
        <v>0.42</v>
      </c>
      <c r="F42" s="194">
        <v>6.7</v>
      </c>
      <c r="G42" s="194">
        <v>13.4</v>
      </c>
      <c r="H42" s="194">
        <v>0.07</v>
      </c>
      <c r="I42" s="194"/>
      <c r="J42" s="193">
        <v>44.0</v>
      </c>
      <c r="K42" s="141">
        <f t="shared" si="1"/>
        <v>216</v>
      </c>
    </row>
    <row r="43">
      <c r="A43" s="2">
        <v>42.0</v>
      </c>
      <c r="C43" s="197" t="s">
        <v>12397</v>
      </c>
      <c r="D43" s="193" t="s">
        <v>12353</v>
      </c>
      <c r="E43" s="194">
        <v>0.45</v>
      </c>
      <c r="F43" s="194">
        <v>6.0</v>
      </c>
      <c r="G43" s="194">
        <v>12.0</v>
      </c>
      <c r="H43" s="194">
        <v>0.08</v>
      </c>
      <c r="I43" s="194"/>
      <c r="J43" s="193">
        <v>44.0</v>
      </c>
      <c r="K43" s="141">
        <f t="shared" si="1"/>
        <v>216</v>
      </c>
    </row>
    <row r="44">
      <c r="A44" s="2">
        <v>43.0</v>
      </c>
      <c r="C44" s="197" t="s">
        <v>12398</v>
      </c>
      <c r="D44" s="193" t="s">
        <v>12353</v>
      </c>
      <c r="E44" s="194">
        <v>0.39</v>
      </c>
      <c r="F44" s="194">
        <v>7.5</v>
      </c>
      <c r="G44" s="194">
        <v>15.0</v>
      </c>
      <c r="H44" s="194">
        <v>0.07</v>
      </c>
      <c r="I44" s="194"/>
      <c r="J44" s="193">
        <v>44.0</v>
      </c>
      <c r="K44" s="141">
        <f t="shared" si="1"/>
        <v>216</v>
      </c>
    </row>
    <row r="45">
      <c r="A45" s="2">
        <v>44.0</v>
      </c>
      <c r="C45" s="197" t="s">
        <v>12399</v>
      </c>
      <c r="D45" s="193" t="s">
        <v>12353</v>
      </c>
      <c r="E45" s="194">
        <v>0.45</v>
      </c>
      <c r="F45" s="194">
        <v>3.6</v>
      </c>
      <c r="G45" s="194">
        <v>7.2</v>
      </c>
      <c r="H45" s="194">
        <v>0.14</v>
      </c>
      <c r="I45" s="194"/>
      <c r="J45" s="193">
        <v>44.0</v>
      </c>
      <c r="K45" s="141">
        <f t="shared" si="1"/>
        <v>216</v>
      </c>
    </row>
    <row r="46">
      <c r="A46" s="2">
        <v>45.0</v>
      </c>
      <c r="C46" s="197" t="s">
        <v>12400</v>
      </c>
      <c r="D46" s="193" t="s">
        <v>12353</v>
      </c>
      <c r="E46" s="194">
        <v>0.29</v>
      </c>
      <c r="F46" s="194">
        <v>7.3</v>
      </c>
      <c r="G46" s="194">
        <v>14.6</v>
      </c>
      <c r="H46" s="194">
        <v>0.07</v>
      </c>
      <c r="I46" s="194"/>
      <c r="J46" s="193">
        <v>44.0</v>
      </c>
      <c r="K46" s="141">
        <f t="shared" si="1"/>
        <v>216</v>
      </c>
    </row>
    <row r="47">
      <c r="A47" s="2">
        <v>46.0</v>
      </c>
      <c r="C47" s="197" t="s">
        <v>12401</v>
      </c>
      <c r="D47" s="193" t="s">
        <v>12353</v>
      </c>
      <c r="E47" s="194">
        <v>0.66</v>
      </c>
      <c r="F47" s="194">
        <v>5.8</v>
      </c>
      <c r="G47" s="194">
        <v>11.6</v>
      </c>
      <c r="H47" s="194">
        <v>0.09</v>
      </c>
      <c r="I47" s="194"/>
      <c r="J47" s="193">
        <v>44.0</v>
      </c>
      <c r="K47" s="141">
        <f t="shared" si="1"/>
        <v>216</v>
      </c>
    </row>
    <row r="48">
      <c r="A48" s="2">
        <v>47.0</v>
      </c>
      <c r="C48" s="197" t="s">
        <v>12402</v>
      </c>
      <c r="D48" s="193" t="s">
        <v>12353</v>
      </c>
      <c r="E48" s="194">
        <v>0.68</v>
      </c>
      <c r="F48" s="194">
        <v>4.0</v>
      </c>
      <c r="G48" s="194">
        <v>8.0</v>
      </c>
      <c r="H48" s="194">
        <v>0.13</v>
      </c>
      <c r="I48" s="194"/>
      <c r="J48" s="193">
        <v>44.0</v>
      </c>
      <c r="K48" s="141">
        <f t="shared" si="1"/>
        <v>216</v>
      </c>
    </row>
    <row r="49">
      <c r="A49" s="2">
        <v>48.0</v>
      </c>
      <c r="C49" s="197" t="s">
        <v>12403</v>
      </c>
      <c r="D49" s="193" t="s">
        <v>12353</v>
      </c>
      <c r="E49" s="194">
        <v>0.72</v>
      </c>
      <c r="F49" s="194">
        <v>5.9</v>
      </c>
      <c r="G49" s="194">
        <v>11.8</v>
      </c>
      <c r="H49" s="194">
        <v>0.08</v>
      </c>
      <c r="I49" s="194"/>
      <c r="J49" s="193">
        <v>44.0</v>
      </c>
      <c r="K49" s="141">
        <f t="shared" si="1"/>
        <v>216</v>
      </c>
    </row>
    <row r="50">
      <c r="A50" s="2">
        <v>49.0</v>
      </c>
      <c r="C50" s="197" t="s">
        <v>12404</v>
      </c>
      <c r="D50" s="193" t="s">
        <v>12353</v>
      </c>
      <c r="E50" s="194">
        <v>0.65</v>
      </c>
      <c r="F50" s="194">
        <v>6.1</v>
      </c>
      <c r="G50" s="194">
        <v>12.2</v>
      </c>
      <c r="H50" s="194">
        <v>0.08</v>
      </c>
      <c r="I50" s="194"/>
      <c r="J50" s="193">
        <v>44.0</v>
      </c>
      <c r="K50" s="141">
        <f t="shared" si="1"/>
        <v>216</v>
      </c>
    </row>
    <row r="51">
      <c r="A51" s="2">
        <v>50.0</v>
      </c>
      <c r="C51" s="197" t="s">
        <v>12405</v>
      </c>
      <c r="D51" s="193" t="s">
        <v>12353</v>
      </c>
      <c r="E51" s="194">
        <v>0.39</v>
      </c>
      <c r="F51" s="194">
        <v>4.6</v>
      </c>
      <c r="G51" s="194">
        <v>9.2</v>
      </c>
      <c r="H51" s="194">
        <v>0.11</v>
      </c>
      <c r="I51" s="194"/>
      <c r="J51" s="193">
        <v>44.0</v>
      </c>
      <c r="K51" s="141">
        <f t="shared" si="1"/>
        <v>216</v>
      </c>
    </row>
    <row r="52">
      <c r="A52" s="2">
        <v>51.0</v>
      </c>
      <c r="C52" s="197" t="s">
        <v>12406</v>
      </c>
      <c r="D52" s="193" t="s">
        <v>12353</v>
      </c>
      <c r="E52" s="194">
        <v>0.92</v>
      </c>
      <c r="F52" s="194">
        <v>6.1</v>
      </c>
      <c r="G52" s="194">
        <v>12.2</v>
      </c>
      <c r="H52" s="194">
        <v>0.08</v>
      </c>
      <c r="I52" s="194"/>
      <c r="J52" s="193">
        <v>44.0</v>
      </c>
      <c r="K52" s="141">
        <f t="shared" si="1"/>
        <v>216</v>
      </c>
    </row>
    <row r="53">
      <c r="A53" s="2">
        <v>52.0</v>
      </c>
      <c r="C53" s="197" t="s">
        <v>12407</v>
      </c>
      <c r="D53" s="193" t="s">
        <v>12353</v>
      </c>
      <c r="E53" s="194">
        <v>1.8</v>
      </c>
      <c r="F53" s="194">
        <v>2.6</v>
      </c>
      <c r="G53" s="194">
        <v>5.2</v>
      </c>
      <c r="H53" s="194">
        <v>0.19</v>
      </c>
      <c r="I53" s="194"/>
      <c r="J53" s="193">
        <v>44.0</v>
      </c>
      <c r="K53" s="141">
        <f t="shared" si="1"/>
        <v>216</v>
      </c>
    </row>
    <row r="54">
      <c r="A54" s="2">
        <v>53.0</v>
      </c>
      <c r="C54" s="197" t="s">
        <v>12408</v>
      </c>
      <c r="D54" s="193" t="s">
        <v>12353</v>
      </c>
      <c r="E54" s="194">
        <v>0.8</v>
      </c>
      <c r="F54" s="194">
        <v>0.72</v>
      </c>
      <c r="G54" s="194">
        <v>1.44</v>
      </c>
      <c r="H54" s="194">
        <v>0.69</v>
      </c>
      <c r="I54" s="194"/>
      <c r="J54" s="193">
        <v>44.0</v>
      </c>
      <c r="K54" s="141">
        <f t="shared" si="1"/>
        <v>216</v>
      </c>
    </row>
    <row r="55">
      <c r="A55" s="2">
        <v>54.0</v>
      </c>
      <c r="C55" s="197" t="s">
        <v>11639</v>
      </c>
      <c r="D55" s="193" t="s">
        <v>12385</v>
      </c>
      <c r="E55" s="194">
        <v>0.35</v>
      </c>
      <c r="F55" s="194">
        <v>3.2</v>
      </c>
      <c r="G55" s="195">
        <v>8.23</v>
      </c>
      <c r="H55" s="194">
        <v>0.12</v>
      </c>
      <c r="I55" s="194"/>
      <c r="J55" s="193">
        <v>31.0</v>
      </c>
      <c r="K55" s="141">
        <f t="shared" si="1"/>
        <v>203</v>
      </c>
    </row>
    <row r="56">
      <c r="A56" s="2">
        <v>55.0</v>
      </c>
      <c r="C56" s="197" t="s">
        <v>11639</v>
      </c>
      <c r="D56" s="196" t="s">
        <v>12385</v>
      </c>
      <c r="E56" s="194">
        <v>0.3</v>
      </c>
      <c r="F56" s="194">
        <v>5.0</v>
      </c>
      <c r="G56" s="194">
        <v>10.0</v>
      </c>
      <c r="H56" s="194">
        <v>0.1</v>
      </c>
      <c r="I56" s="194"/>
      <c r="J56" s="193">
        <v>48.0</v>
      </c>
      <c r="K56" s="141">
        <f t="shared" si="1"/>
        <v>220</v>
      </c>
    </row>
    <row r="57">
      <c r="A57" s="2">
        <v>56.0</v>
      </c>
      <c r="C57" s="197" t="s">
        <v>12409</v>
      </c>
      <c r="D57" s="193"/>
      <c r="E57" s="194">
        <v>0.5</v>
      </c>
      <c r="F57" s="194">
        <v>0.5</v>
      </c>
      <c r="G57" s="194">
        <v>1.0</v>
      </c>
      <c r="H57" s="194">
        <v>1.0</v>
      </c>
      <c r="I57" s="194"/>
      <c r="J57" s="193">
        <v>49.0</v>
      </c>
      <c r="K57" s="141">
        <f t="shared" si="1"/>
        <v>221</v>
      </c>
    </row>
    <row r="58">
      <c r="A58" s="2">
        <v>57.0</v>
      </c>
      <c r="C58" s="197" t="s">
        <v>12410</v>
      </c>
      <c r="D58" s="193"/>
      <c r="E58" s="194">
        <v>1.0</v>
      </c>
      <c r="F58" s="194"/>
      <c r="G58" s="195">
        <v>1.6</v>
      </c>
      <c r="H58" s="194">
        <v>0.63</v>
      </c>
      <c r="I58" s="194"/>
      <c r="J58" s="193">
        <v>49.0</v>
      </c>
      <c r="K58" s="141">
        <f t="shared" si="1"/>
        <v>221</v>
      </c>
    </row>
    <row r="59">
      <c r="A59" s="2">
        <v>58.0</v>
      </c>
      <c r="C59" s="197" t="s">
        <v>12411</v>
      </c>
      <c r="D59" s="193" t="s">
        <v>12353</v>
      </c>
      <c r="E59" s="194">
        <v>3.5</v>
      </c>
      <c r="F59" s="194">
        <v>5.5</v>
      </c>
      <c r="G59" s="194">
        <v>11.0</v>
      </c>
      <c r="H59" s="194">
        <v>0.09</v>
      </c>
      <c r="I59" s="194"/>
      <c r="J59" s="193">
        <v>62.0</v>
      </c>
      <c r="K59" s="141">
        <f t="shared" si="1"/>
        <v>234</v>
      </c>
    </row>
    <row r="60">
      <c r="A60" s="2">
        <v>59.0</v>
      </c>
      <c r="C60" s="197" t="s">
        <v>12412</v>
      </c>
      <c r="D60" s="193"/>
      <c r="E60" s="194"/>
      <c r="F60" s="194">
        <v>4.0</v>
      </c>
      <c r="G60" s="194">
        <v>8.0</v>
      </c>
      <c r="H60" s="194">
        <v>0.13</v>
      </c>
      <c r="I60" s="194"/>
      <c r="J60" s="193">
        <v>62.0</v>
      </c>
      <c r="K60" s="141">
        <f t="shared" si="1"/>
        <v>234</v>
      </c>
    </row>
    <row r="61">
      <c r="A61" s="2">
        <v>60.0</v>
      </c>
      <c r="C61" s="197" t="s">
        <v>12413</v>
      </c>
      <c r="D61" s="193" t="s">
        <v>12385</v>
      </c>
      <c r="E61" s="194">
        <v>0.35</v>
      </c>
      <c r="F61" s="194">
        <v>2.2</v>
      </c>
      <c r="G61" s="195">
        <v>2.59</v>
      </c>
      <c r="H61" s="194">
        <v>0.39</v>
      </c>
      <c r="I61" s="194"/>
      <c r="J61" s="193">
        <v>31.0</v>
      </c>
      <c r="K61" s="141">
        <f t="shared" si="1"/>
        <v>203</v>
      </c>
    </row>
    <row r="62">
      <c r="A62" s="2">
        <v>61.0</v>
      </c>
      <c r="C62" s="197" t="s">
        <v>11642</v>
      </c>
      <c r="D62" s="196" t="s">
        <v>12385</v>
      </c>
      <c r="E62" s="194">
        <v>0.65</v>
      </c>
      <c r="F62" s="194">
        <v>2.5</v>
      </c>
      <c r="G62" s="194">
        <v>5.0</v>
      </c>
      <c r="H62" s="194">
        <v>0.2</v>
      </c>
      <c r="I62" s="194"/>
      <c r="J62" s="193">
        <v>48.0</v>
      </c>
      <c r="K62" s="141">
        <f t="shared" si="1"/>
        <v>220</v>
      </c>
    </row>
    <row r="63">
      <c r="A63" s="2">
        <v>62.0</v>
      </c>
      <c r="C63" s="197" t="s">
        <v>11642</v>
      </c>
      <c r="D63" s="193" t="s">
        <v>12385</v>
      </c>
      <c r="E63" s="194">
        <v>0.64</v>
      </c>
      <c r="F63" s="194">
        <v>1.6</v>
      </c>
      <c r="G63" s="194">
        <v>3.2</v>
      </c>
      <c r="H63" s="194">
        <v>0.31</v>
      </c>
      <c r="I63" s="194"/>
      <c r="J63" s="193">
        <v>50.0</v>
      </c>
      <c r="K63" s="141">
        <f t="shared" si="1"/>
        <v>222</v>
      </c>
    </row>
    <row r="64">
      <c r="A64" s="2">
        <v>63.0</v>
      </c>
      <c r="C64" s="197" t="s">
        <v>12414</v>
      </c>
      <c r="D64" s="193" t="s">
        <v>12353</v>
      </c>
      <c r="E64" s="194">
        <v>0.25</v>
      </c>
      <c r="F64" s="194">
        <v>11.0</v>
      </c>
      <c r="G64" s="194">
        <v>22.0</v>
      </c>
      <c r="H64" s="194">
        <v>0.05</v>
      </c>
      <c r="I64" s="194"/>
      <c r="J64" s="193">
        <v>43.0</v>
      </c>
      <c r="K64" s="141">
        <f t="shared" si="1"/>
        <v>215</v>
      </c>
    </row>
    <row r="65">
      <c r="A65" s="2">
        <v>64.0</v>
      </c>
      <c r="C65" s="197" t="s">
        <v>12415</v>
      </c>
      <c r="D65" s="193"/>
      <c r="E65" s="194">
        <v>0.5</v>
      </c>
      <c r="F65" s="194">
        <v>1.6</v>
      </c>
      <c r="G65" s="194">
        <v>3.2</v>
      </c>
      <c r="H65" s="194">
        <v>0.31</v>
      </c>
      <c r="I65" s="194"/>
      <c r="J65" s="193">
        <v>49.0</v>
      </c>
      <c r="K65" s="141">
        <f t="shared" si="1"/>
        <v>221</v>
      </c>
    </row>
    <row r="66">
      <c r="A66" s="2">
        <v>65.0</v>
      </c>
      <c r="C66" s="197" t="s">
        <v>11645</v>
      </c>
      <c r="D66" s="196" t="s">
        <v>12385</v>
      </c>
      <c r="E66" s="194">
        <v>1.4</v>
      </c>
      <c r="F66" s="194">
        <v>1.0</v>
      </c>
      <c r="G66" s="194">
        <v>2.0</v>
      </c>
      <c r="H66" s="194">
        <v>0.5</v>
      </c>
      <c r="I66" s="194"/>
      <c r="J66" s="193">
        <v>48.0</v>
      </c>
      <c r="K66" s="141">
        <f t="shared" si="1"/>
        <v>220</v>
      </c>
    </row>
    <row r="67">
      <c r="A67" s="2">
        <v>66.0</v>
      </c>
      <c r="C67" s="197" t="s">
        <v>11645</v>
      </c>
      <c r="D67" s="193"/>
      <c r="E67" s="194">
        <v>1.4</v>
      </c>
      <c r="F67" s="194">
        <v>1.08</v>
      </c>
      <c r="G67" s="194">
        <v>2.15</v>
      </c>
      <c r="H67" s="195">
        <v>1.8</v>
      </c>
      <c r="I67" s="195"/>
      <c r="J67" s="193">
        <v>97.0</v>
      </c>
      <c r="K67" s="141">
        <f t="shared" si="1"/>
        <v>269</v>
      </c>
    </row>
    <row r="68">
      <c r="A68" s="2">
        <v>67.0</v>
      </c>
      <c r="C68" s="197" t="s">
        <v>12416</v>
      </c>
      <c r="D68" s="193" t="s">
        <v>12385</v>
      </c>
      <c r="E68" s="194">
        <v>0.78</v>
      </c>
      <c r="F68" s="194">
        <v>0.6</v>
      </c>
      <c r="G68" s="194">
        <v>1.2</v>
      </c>
      <c r="H68" s="194">
        <v>0.83</v>
      </c>
      <c r="I68" s="194"/>
      <c r="J68" s="193">
        <v>49.0</v>
      </c>
      <c r="K68" s="141">
        <f t="shared" si="1"/>
        <v>221</v>
      </c>
    </row>
    <row r="69">
      <c r="A69" s="2">
        <v>68.0</v>
      </c>
      <c r="C69" s="197" t="s">
        <v>12417</v>
      </c>
      <c r="D69" s="193" t="s">
        <v>12385</v>
      </c>
      <c r="E69" s="194">
        <v>0.65</v>
      </c>
      <c r="F69" s="194">
        <v>2.0</v>
      </c>
      <c r="G69" s="195">
        <v>1.72</v>
      </c>
      <c r="H69" s="194">
        <v>0.58</v>
      </c>
      <c r="I69" s="194"/>
      <c r="J69" s="193">
        <v>54.0</v>
      </c>
      <c r="K69" s="141">
        <f t="shared" si="1"/>
        <v>226</v>
      </c>
    </row>
    <row r="70">
      <c r="A70" s="2">
        <v>69.0</v>
      </c>
      <c r="C70" s="197" t="s">
        <v>12418</v>
      </c>
      <c r="D70" s="196" t="s">
        <v>12385</v>
      </c>
      <c r="E70" s="194">
        <v>1.43</v>
      </c>
      <c r="F70" s="194">
        <v>5.8</v>
      </c>
      <c r="G70" s="194">
        <v>11.6</v>
      </c>
      <c r="H70" s="194">
        <v>0.09</v>
      </c>
      <c r="I70" s="194"/>
      <c r="J70" s="193">
        <v>48.0</v>
      </c>
      <c r="K70" s="141">
        <f t="shared" si="1"/>
        <v>220</v>
      </c>
    </row>
    <row r="71">
      <c r="A71" s="2">
        <v>70.0</v>
      </c>
      <c r="C71" s="198"/>
      <c r="D71" s="198"/>
      <c r="E71" s="198"/>
      <c r="F71" s="198"/>
      <c r="G71" s="198"/>
      <c r="H71" s="198"/>
      <c r="I71" s="198"/>
      <c r="J71" s="198"/>
      <c r="K71" s="141">
        <f t="shared" si="1"/>
        <v>172</v>
      </c>
    </row>
    <row r="72">
      <c r="A72" s="2">
        <v>71.0</v>
      </c>
      <c r="C72" s="197" t="s">
        <v>12419</v>
      </c>
      <c r="D72" s="196" t="s">
        <v>12353</v>
      </c>
      <c r="E72" s="194">
        <v>3.0</v>
      </c>
      <c r="F72" s="194">
        <v>2.2</v>
      </c>
      <c r="G72" s="194">
        <v>4.4</v>
      </c>
      <c r="H72" s="194">
        <v>0.23</v>
      </c>
      <c r="I72" s="194"/>
      <c r="J72" s="193">
        <v>48.0</v>
      </c>
      <c r="K72" s="141">
        <f t="shared" si="1"/>
        <v>220</v>
      </c>
    </row>
    <row r="73">
      <c r="A73" s="2">
        <v>72.0</v>
      </c>
      <c r="C73" s="197" t="s">
        <v>12420</v>
      </c>
      <c r="D73" s="193" t="s">
        <v>12371</v>
      </c>
      <c r="E73" s="194">
        <v>0.83</v>
      </c>
      <c r="F73" s="194">
        <v>2.0</v>
      </c>
      <c r="G73" s="195">
        <v>2.0</v>
      </c>
      <c r="H73" s="194">
        <v>0.5</v>
      </c>
      <c r="I73" s="194"/>
      <c r="J73" s="193">
        <v>36.0</v>
      </c>
      <c r="K73" s="141">
        <f t="shared" si="1"/>
        <v>208</v>
      </c>
    </row>
    <row r="74">
      <c r="A74" s="2">
        <v>73.0</v>
      </c>
      <c r="C74" s="197" t="s">
        <v>12421</v>
      </c>
      <c r="D74" s="193"/>
      <c r="E74" s="194">
        <v>0.2</v>
      </c>
      <c r="F74" s="194">
        <v>5.7</v>
      </c>
      <c r="G74" s="194">
        <v>11.4</v>
      </c>
      <c r="H74" s="194">
        <v>0.09</v>
      </c>
      <c r="I74" s="194"/>
      <c r="J74" s="193">
        <v>24.0</v>
      </c>
      <c r="K74" s="141">
        <f t="shared" si="1"/>
        <v>196</v>
      </c>
    </row>
    <row r="75">
      <c r="A75" s="2">
        <v>74.0</v>
      </c>
      <c r="C75" s="197" t="s">
        <v>12422</v>
      </c>
      <c r="D75" s="193"/>
      <c r="E75" s="194">
        <v>0.14</v>
      </c>
      <c r="F75" s="194">
        <v>6.3</v>
      </c>
      <c r="G75" s="194">
        <v>12.6</v>
      </c>
      <c r="H75" s="194">
        <v>0.08</v>
      </c>
      <c r="I75" s="194"/>
      <c r="J75" s="193">
        <v>24.0</v>
      </c>
      <c r="K75" s="141">
        <f t="shared" si="1"/>
        <v>196</v>
      </c>
    </row>
    <row r="76">
      <c r="A76" s="2">
        <v>75.0</v>
      </c>
      <c r="C76" s="197" t="s">
        <v>12423</v>
      </c>
      <c r="D76" s="193"/>
      <c r="E76" s="194">
        <v>0.27</v>
      </c>
      <c r="F76" s="194">
        <v>6.6</v>
      </c>
      <c r="G76" s="194">
        <v>13.2</v>
      </c>
      <c r="H76" s="194">
        <v>0.08</v>
      </c>
      <c r="I76" s="194"/>
      <c r="J76" s="193">
        <v>24.0</v>
      </c>
      <c r="K76" s="141">
        <f t="shared" si="1"/>
        <v>196</v>
      </c>
    </row>
    <row r="77">
      <c r="A77" s="2">
        <v>76.0</v>
      </c>
      <c r="C77" s="197" t="s">
        <v>12424</v>
      </c>
      <c r="D77" s="193"/>
      <c r="E77" s="194">
        <v>0.3</v>
      </c>
      <c r="F77" s="194">
        <v>5.5</v>
      </c>
      <c r="G77" s="194">
        <v>11.0</v>
      </c>
      <c r="H77" s="194">
        <v>0.09</v>
      </c>
      <c r="I77" s="194"/>
      <c r="J77" s="193">
        <v>24.0</v>
      </c>
      <c r="K77" s="141">
        <f t="shared" si="1"/>
        <v>196</v>
      </c>
    </row>
    <row r="78">
      <c r="A78" s="2">
        <v>77.0</v>
      </c>
      <c r="C78" s="197" t="s">
        <v>12425</v>
      </c>
      <c r="D78" s="193" t="s">
        <v>12353</v>
      </c>
      <c r="E78" s="194">
        <v>0.12</v>
      </c>
      <c r="F78" s="194">
        <v>8.31</v>
      </c>
      <c r="G78" s="194">
        <v>16.62</v>
      </c>
      <c r="H78" s="194">
        <v>0.06</v>
      </c>
      <c r="I78" s="194"/>
      <c r="J78" s="193">
        <v>18.0</v>
      </c>
      <c r="K78" s="141">
        <f t="shared" si="1"/>
        <v>190</v>
      </c>
    </row>
    <row r="79">
      <c r="A79" s="2">
        <v>78.0</v>
      </c>
      <c r="C79" s="197" t="s">
        <v>12426</v>
      </c>
      <c r="D79" s="193" t="s">
        <v>12353</v>
      </c>
      <c r="E79" s="194">
        <v>0.08</v>
      </c>
      <c r="F79" s="194">
        <v>6.48</v>
      </c>
      <c r="G79" s="194">
        <v>12.96</v>
      </c>
      <c r="H79" s="194">
        <v>0.08</v>
      </c>
      <c r="I79" s="194"/>
      <c r="J79" s="193">
        <v>18.0</v>
      </c>
      <c r="K79" s="141">
        <f t="shared" si="1"/>
        <v>190</v>
      </c>
    </row>
    <row r="80">
      <c r="A80" s="2">
        <v>79.0</v>
      </c>
      <c r="C80" s="197" t="s">
        <v>12427</v>
      </c>
      <c r="D80" s="193" t="s">
        <v>12353</v>
      </c>
      <c r="E80" s="194">
        <v>0.08</v>
      </c>
      <c r="F80" s="194">
        <v>8.51</v>
      </c>
      <c r="G80" s="194">
        <v>17.02</v>
      </c>
      <c r="H80" s="194">
        <v>0.06</v>
      </c>
      <c r="I80" s="194"/>
      <c r="J80" s="193">
        <v>18.0</v>
      </c>
      <c r="K80" s="141">
        <f t="shared" si="1"/>
        <v>190</v>
      </c>
    </row>
    <row r="81">
      <c r="A81" s="2">
        <v>80.0</v>
      </c>
      <c r="C81" s="197" t="s">
        <v>12428</v>
      </c>
      <c r="D81" s="193" t="s">
        <v>12353</v>
      </c>
      <c r="E81" s="194">
        <v>0.06</v>
      </c>
      <c r="F81" s="194">
        <v>8.41</v>
      </c>
      <c r="G81" s="194">
        <v>16.82</v>
      </c>
      <c r="H81" s="194">
        <v>0.06</v>
      </c>
      <c r="I81" s="194"/>
      <c r="J81" s="193">
        <v>18.0</v>
      </c>
      <c r="K81" s="141">
        <f t="shared" si="1"/>
        <v>190</v>
      </c>
    </row>
    <row r="82">
      <c r="A82" s="2">
        <v>81.0</v>
      </c>
      <c r="C82" s="197" t="s">
        <v>12429</v>
      </c>
      <c r="D82" s="193" t="s">
        <v>12353</v>
      </c>
      <c r="E82" s="194">
        <v>0.1</v>
      </c>
      <c r="F82" s="194">
        <v>7.88</v>
      </c>
      <c r="G82" s="194">
        <v>15.76</v>
      </c>
      <c r="H82" s="194">
        <v>0.06</v>
      </c>
      <c r="I82" s="194"/>
      <c r="J82" s="193">
        <v>18.0</v>
      </c>
      <c r="K82" s="141">
        <f t="shared" si="1"/>
        <v>190</v>
      </c>
    </row>
    <row r="83">
      <c r="A83" s="2">
        <v>82.0</v>
      </c>
      <c r="C83" s="197" t="s">
        <v>12430</v>
      </c>
      <c r="D83" s="193" t="s">
        <v>12353</v>
      </c>
      <c r="E83" s="194">
        <v>0.11</v>
      </c>
      <c r="F83" s="194">
        <v>5.18</v>
      </c>
      <c r="G83" s="194">
        <v>10.36</v>
      </c>
      <c r="H83" s="194">
        <v>0.1</v>
      </c>
      <c r="I83" s="194"/>
      <c r="J83" s="193">
        <v>18.0</v>
      </c>
      <c r="K83" s="141">
        <f t="shared" si="1"/>
        <v>190</v>
      </c>
    </row>
    <row r="84">
      <c r="A84" s="2">
        <v>83.0</v>
      </c>
      <c r="C84" s="197" t="s">
        <v>12431</v>
      </c>
      <c r="D84" s="193" t="s">
        <v>12353</v>
      </c>
      <c r="E84" s="194">
        <v>0.08</v>
      </c>
      <c r="F84" s="194">
        <v>7.99</v>
      </c>
      <c r="G84" s="194">
        <v>15.98</v>
      </c>
      <c r="H84" s="194">
        <v>0.06</v>
      </c>
      <c r="I84" s="194"/>
      <c r="J84" s="193">
        <v>18.0</v>
      </c>
      <c r="K84" s="141">
        <f t="shared" si="1"/>
        <v>190</v>
      </c>
    </row>
    <row r="85">
      <c r="A85" s="2">
        <v>84.0</v>
      </c>
      <c r="C85" s="197" t="s">
        <v>12432</v>
      </c>
      <c r="D85" s="193" t="s">
        <v>12353</v>
      </c>
      <c r="E85" s="194">
        <v>0.15</v>
      </c>
      <c r="F85" s="194">
        <v>7.33</v>
      </c>
      <c r="G85" s="194">
        <v>14.66</v>
      </c>
      <c r="H85" s="194">
        <v>0.07</v>
      </c>
      <c r="I85" s="194"/>
      <c r="J85" s="193">
        <v>18.0</v>
      </c>
      <c r="K85" s="141">
        <f t="shared" si="1"/>
        <v>190</v>
      </c>
    </row>
    <row r="86">
      <c r="A86" s="2">
        <v>85.0</v>
      </c>
      <c r="C86" s="197" t="s">
        <v>12433</v>
      </c>
      <c r="D86" s="193" t="s">
        <v>12353</v>
      </c>
      <c r="E86" s="194">
        <v>0.05</v>
      </c>
      <c r="F86" s="194">
        <v>7.76</v>
      </c>
      <c r="G86" s="194">
        <v>15.52</v>
      </c>
      <c r="H86" s="194">
        <v>0.06</v>
      </c>
      <c r="I86" s="194"/>
      <c r="J86" s="193">
        <v>18.0</v>
      </c>
      <c r="K86" s="141">
        <f t="shared" si="1"/>
        <v>190</v>
      </c>
    </row>
    <row r="87">
      <c r="A87" s="2">
        <v>86.0</v>
      </c>
      <c r="C87" s="197" t="s">
        <v>12434</v>
      </c>
      <c r="D87" s="193" t="s">
        <v>12353</v>
      </c>
      <c r="E87" s="194">
        <v>6.0</v>
      </c>
      <c r="F87" s="194">
        <v>2.5</v>
      </c>
      <c r="G87" s="195">
        <v>6.5</v>
      </c>
      <c r="H87" s="194">
        <v>0.15</v>
      </c>
      <c r="I87" s="194"/>
      <c r="J87" s="193">
        <v>40.0</v>
      </c>
      <c r="K87" s="141">
        <f t="shared" si="1"/>
        <v>212</v>
      </c>
    </row>
    <row r="88">
      <c r="A88" s="2">
        <v>87.0</v>
      </c>
      <c r="C88" s="199" t="s">
        <v>12435</v>
      </c>
      <c r="D88" s="193" t="s">
        <v>12353</v>
      </c>
      <c r="E88" s="194">
        <v>6.75</v>
      </c>
      <c r="F88" s="194"/>
      <c r="G88" s="195">
        <v>9.0</v>
      </c>
      <c r="H88" s="194">
        <v>0.11</v>
      </c>
      <c r="I88" s="194"/>
      <c r="J88" s="193">
        <v>41.0</v>
      </c>
      <c r="K88" s="141">
        <f t="shared" si="1"/>
        <v>213</v>
      </c>
    </row>
    <row r="89">
      <c r="A89" s="2">
        <v>88.0</v>
      </c>
      <c r="C89" s="197" t="s">
        <v>12436</v>
      </c>
      <c r="D89" s="196" t="s">
        <v>12353</v>
      </c>
      <c r="E89" s="194">
        <v>1.2</v>
      </c>
      <c r="F89" s="194">
        <v>2.1</v>
      </c>
      <c r="G89" s="194">
        <v>4.2</v>
      </c>
      <c r="H89" s="194">
        <v>0.24</v>
      </c>
      <c r="I89" s="194"/>
      <c r="J89" s="193">
        <v>48.0</v>
      </c>
      <c r="K89" s="141">
        <f t="shared" si="1"/>
        <v>220</v>
      </c>
    </row>
    <row r="90">
      <c r="A90" s="2">
        <v>89.0</v>
      </c>
      <c r="C90" s="197" t="s">
        <v>12437</v>
      </c>
      <c r="D90" s="196" t="s">
        <v>12353</v>
      </c>
      <c r="E90" s="194">
        <v>0.9</v>
      </c>
      <c r="F90" s="194">
        <v>0.55</v>
      </c>
      <c r="G90" s="194">
        <v>1.1</v>
      </c>
      <c r="H90" s="194">
        <v>0.91</v>
      </c>
      <c r="I90" s="194"/>
      <c r="J90" s="193">
        <v>16.0</v>
      </c>
      <c r="K90" s="141">
        <f t="shared" si="1"/>
        <v>188</v>
      </c>
    </row>
    <row r="91">
      <c r="A91" s="2">
        <v>90.0</v>
      </c>
      <c r="C91" s="197" t="s">
        <v>11649</v>
      </c>
      <c r="D91" s="196" t="s">
        <v>12353</v>
      </c>
      <c r="E91" s="194">
        <v>1.45</v>
      </c>
      <c r="F91" s="194">
        <v>1.65</v>
      </c>
      <c r="G91" s="194">
        <v>3.3</v>
      </c>
      <c r="H91" s="194">
        <v>0.3</v>
      </c>
      <c r="I91" s="194"/>
      <c r="J91" s="193">
        <v>48.0</v>
      </c>
      <c r="K91" s="141">
        <f t="shared" si="1"/>
        <v>220</v>
      </c>
    </row>
    <row r="92">
      <c r="A92" s="2">
        <v>91.0</v>
      </c>
      <c r="C92" s="197" t="s">
        <v>12438</v>
      </c>
      <c r="D92" s="193"/>
      <c r="E92" s="194">
        <v>2.5</v>
      </c>
      <c r="F92" s="194">
        <v>3.7</v>
      </c>
      <c r="G92" s="195">
        <v>1.5</v>
      </c>
      <c r="H92" s="194">
        <v>0.67</v>
      </c>
      <c r="I92" s="194"/>
      <c r="J92" s="193">
        <v>88.0</v>
      </c>
      <c r="K92" s="141">
        <f t="shared" si="1"/>
        <v>260</v>
      </c>
    </row>
    <row r="93">
      <c r="A93" s="2">
        <v>92.0</v>
      </c>
      <c r="C93" s="198"/>
      <c r="D93" s="198"/>
      <c r="E93" s="198"/>
      <c r="F93" s="198"/>
      <c r="G93" s="198"/>
      <c r="H93" s="198"/>
      <c r="I93" s="198"/>
      <c r="J93" s="198"/>
      <c r="K93" s="141">
        <f t="shared" si="1"/>
        <v>172</v>
      </c>
    </row>
    <row r="94">
      <c r="A94" s="2">
        <v>93.0</v>
      </c>
      <c r="C94" s="197" t="s">
        <v>12439</v>
      </c>
      <c r="D94" s="196" t="s">
        <v>12353</v>
      </c>
      <c r="E94" s="194">
        <v>0.15</v>
      </c>
      <c r="F94" s="194">
        <v>4.72</v>
      </c>
      <c r="G94" s="194">
        <v>9.44</v>
      </c>
      <c r="H94" s="194">
        <v>0.11</v>
      </c>
      <c r="I94" s="194"/>
      <c r="J94" s="193">
        <v>42.0</v>
      </c>
      <c r="K94" s="141">
        <f t="shared" si="1"/>
        <v>214</v>
      </c>
    </row>
    <row r="95">
      <c r="A95" s="2">
        <v>94.0</v>
      </c>
      <c r="C95" s="197" t="s">
        <v>12440</v>
      </c>
      <c r="D95" s="196" t="s">
        <v>12353</v>
      </c>
      <c r="E95" s="194">
        <v>0.95</v>
      </c>
      <c r="F95" s="194">
        <v>1.68</v>
      </c>
      <c r="G95" s="194">
        <v>3.36</v>
      </c>
      <c r="H95" s="194">
        <v>0.3</v>
      </c>
      <c r="I95" s="194"/>
      <c r="J95" s="193">
        <v>42.0</v>
      </c>
      <c r="K95" s="141">
        <f t="shared" si="1"/>
        <v>214</v>
      </c>
    </row>
    <row r="96">
      <c r="A96" s="2">
        <v>95.0</v>
      </c>
      <c r="C96" s="199" t="s">
        <v>12441</v>
      </c>
      <c r="D96" s="196" t="s">
        <v>12353</v>
      </c>
      <c r="E96" s="194">
        <v>1.15</v>
      </c>
      <c r="F96" s="194">
        <v>1.0</v>
      </c>
      <c r="G96" s="194">
        <v>2.0</v>
      </c>
      <c r="H96" s="194">
        <v>0.5</v>
      </c>
      <c r="I96" s="194"/>
      <c r="J96" s="193">
        <v>48.0</v>
      </c>
      <c r="K96" s="141">
        <f t="shared" si="1"/>
        <v>220</v>
      </c>
    </row>
    <row r="97">
      <c r="A97" s="2">
        <v>96.0</v>
      </c>
      <c r="C97" s="197" t="s">
        <v>12442</v>
      </c>
      <c r="D97" s="196" t="s">
        <v>12353</v>
      </c>
      <c r="E97" s="194">
        <v>0.85</v>
      </c>
      <c r="F97" s="194">
        <v>1.71</v>
      </c>
      <c r="G97" s="194">
        <v>3.42</v>
      </c>
      <c r="H97" s="194">
        <v>0.29</v>
      </c>
      <c r="I97" s="194"/>
      <c r="J97" s="193">
        <v>42.0</v>
      </c>
      <c r="K97" s="141">
        <f t="shared" si="1"/>
        <v>214</v>
      </c>
    </row>
    <row r="98">
      <c r="A98" s="2">
        <v>97.0</v>
      </c>
      <c r="C98" s="197" t="s">
        <v>12443</v>
      </c>
      <c r="D98" s="193" t="s">
        <v>12353</v>
      </c>
      <c r="E98" s="194">
        <v>0.09</v>
      </c>
      <c r="F98" s="194"/>
      <c r="G98" s="195">
        <v>1.2</v>
      </c>
      <c r="H98" s="194">
        <v>0.83</v>
      </c>
      <c r="I98" s="194"/>
      <c r="J98" s="193">
        <v>91.0</v>
      </c>
      <c r="K98" s="141">
        <f t="shared" si="1"/>
        <v>263</v>
      </c>
    </row>
    <row r="99">
      <c r="A99" s="2">
        <v>98.0</v>
      </c>
      <c r="C99" s="197" t="s">
        <v>12444</v>
      </c>
      <c r="D99" s="193" t="s">
        <v>12353</v>
      </c>
      <c r="E99" s="194">
        <v>3.0</v>
      </c>
      <c r="F99" s="194"/>
      <c r="G99" s="195">
        <v>1.8</v>
      </c>
      <c r="H99" s="194">
        <v>0.56</v>
      </c>
      <c r="I99" s="194"/>
      <c r="J99" s="193">
        <v>91.0</v>
      </c>
      <c r="K99" s="141">
        <f t="shared" si="1"/>
        <v>263</v>
      </c>
    </row>
    <row r="100">
      <c r="A100" s="2">
        <v>99.0</v>
      </c>
      <c r="C100" s="197" t="s">
        <v>12445</v>
      </c>
      <c r="D100" s="193" t="s">
        <v>12353</v>
      </c>
      <c r="E100" s="194">
        <v>0.1</v>
      </c>
      <c r="F100" s="194"/>
      <c r="G100" s="195">
        <v>1.1</v>
      </c>
      <c r="H100" s="194">
        <v>0.91</v>
      </c>
      <c r="I100" s="194"/>
      <c r="J100" s="193">
        <v>91.0</v>
      </c>
      <c r="K100" s="141">
        <f t="shared" si="1"/>
        <v>263</v>
      </c>
    </row>
    <row r="101">
      <c r="A101" s="2">
        <v>100.0</v>
      </c>
      <c r="C101" s="197" t="s">
        <v>11663</v>
      </c>
      <c r="D101" s="196" t="s">
        <v>12353</v>
      </c>
      <c r="E101" s="194">
        <v>1.5</v>
      </c>
      <c r="F101" s="194">
        <v>0.8</v>
      </c>
      <c r="G101" s="195">
        <v>2.6</v>
      </c>
      <c r="H101" s="194">
        <v>0.38</v>
      </c>
      <c r="I101" s="194"/>
      <c r="J101" s="193">
        <v>48.0</v>
      </c>
      <c r="K101" s="141">
        <f t="shared" si="1"/>
        <v>220</v>
      </c>
    </row>
    <row r="102">
      <c r="A102" s="2">
        <v>101.0</v>
      </c>
      <c r="C102" s="197" t="s">
        <v>11663</v>
      </c>
      <c r="D102" s="193" t="s">
        <v>12353</v>
      </c>
      <c r="E102" s="194">
        <v>1.5</v>
      </c>
      <c r="F102" s="194"/>
      <c r="G102" s="195">
        <v>1.2</v>
      </c>
      <c r="H102" s="194">
        <v>0.83</v>
      </c>
      <c r="I102" s="194"/>
      <c r="J102" s="193">
        <v>49.0</v>
      </c>
      <c r="K102" s="141">
        <f t="shared" si="1"/>
        <v>221</v>
      </c>
    </row>
    <row r="103">
      <c r="A103" s="2">
        <v>102.0</v>
      </c>
      <c r="C103" s="197" t="s">
        <v>11663</v>
      </c>
      <c r="D103" s="196" t="s">
        <v>12353</v>
      </c>
      <c r="E103" s="194">
        <v>1.5</v>
      </c>
      <c r="F103" s="194"/>
      <c r="G103" s="195">
        <v>1.6</v>
      </c>
      <c r="H103" s="194">
        <v>0.63</v>
      </c>
      <c r="I103" s="194"/>
      <c r="J103" s="193">
        <v>77.0</v>
      </c>
      <c r="K103" s="141">
        <f t="shared" si="1"/>
        <v>249</v>
      </c>
    </row>
    <row r="104">
      <c r="A104" s="2">
        <v>103.0</v>
      </c>
      <c r="C104" s="197" t="s">
        <v>12446</v>
      </c>
      <c r="D104" s="196" t="s">
        <v>12353</v>
      </c>
      <c r="E104" s="194">
        <v>1.2</v>
      </c>
      <c r="F104" s="194">
        <v>1.53</v>
      </c>
      <c r="G104" s="194">
        <v>3.06</v>
      </c>
      <c r="H104" s="194">
        <v>0.33</v>
      </c>
      <c r="I104" s="194"/>
      <c r="J104" s="193">
        <v>42.0</v>
      </c>
      <c r="K104" s="141">
        <f t="shared" si="1"/>
        <v>214</v>
      </c>
    </row>
    <row r="105">
      <c r="A105" s="2">
        <v>104.0</v>
      </c>
      <c r="C105" s="197" t="s">
        <v>11671</v>
      </c>
      <c r="D105" s="193" t="s">
        <v>12353</v>
      </c>
      <c r="E105" s="194">
        <v>1.3</v>
      </c>
      <c r="F105" s="194"/>
      <c r="G105" s="194"/>
      <c r="H105" s="195">
        <v>0.35</v>
      </c>
      <c r="I105" s="195"/>
      <c r="J105" s="193">
        <v>55.0</v>
      </c>
      <c r="K105" s="141">
        <f t="shared" si="1"/>
        <v>227</v>
      </c>
    </row>
    <row r="106">
      <c r="A106" s="2">
        <v>105.0</v>
      </c>
      <c r="C106" s="197" t="s">
        <v>11676</v>
      </c>
      <c r="D106" s="193" t="s">
        <v>12353</v>
      </c>
      <c r="E106" s="194">
        <v>0.41</v>
      </c>
      <c r="F106" s="194">
        <v>0.6</v>
      </c>
      <c r="G106" s="195">
        <v>1.2</v>
      </c>
      <c r="H106" s="194">
        <v>0.83</v>
      </c>
      <c r="I106" s="194"/>
      <c r="J106" s="193">
        <v>92.0</v>
      </c>
      <c r="K106" s="141">
        <f t="shared" si="1"/>
        <v>264</v>
      </c>
    </row>
    <row r="107">
      <c r="A107" s="2">
        <v>106.0</v>
      </c>
      <c r="C107" s="197" t="s">
        <v>12447</v>
      </c>
      <c r="D107" s="196" t="s">
        <v>12353</v>
      </c>
      <c r="E107" s="194">
        <v>0.15</v>
      </c>
      <c r="F107" s="194">
        <v>3.87</v>
      </c>
      <c r="G107" s="194">
        <v>7.74</v>
      </c>
      <c r="H107" s="194">
        <v>0.13</v>
      </c>
      <c r="I107" s="194"/>
      <c r="J107" s="193">
        <v>42.0</v>
      </c>
      <c r="K107" s="141">
        <f t="shared" si="1"/>
        <v>214</v>
      </c>
    </row>
    <row r="108">
      <c r="A108" s="2">
        <v>107.0</v>
      </c>
      <c r="C108" s="197" t="s">
        <v>12448</v>
      </c>
      <c r="D108" s="193" t="s">
        <v>12353</v>
      </c>
      <c r="E108" s="194">
        <v>0.02</v>
      </c>
      <c r="F108" s="194">
        <v>21.5</v>
      </c>
      <c r="G108" s="194">
        <v>43.0</v>
      </c>
      <c r="H108" s="194">
        <v>0.02</v>
      </c>
      <c r="I108" s="194"/>
      <c r="J108" s="193">
        <v>56.0</v>
      </c>
      <c r="K108" s="141">
        <f t="shared" si="1"/>
        <v>228</v>
      </c>
    </row>
    <row r="109">
      <c r="A109" s="2">
        <v>108.0</v>
      </c>
      <c r="C109" s="197" t="s">
        <v>12449</v>
      </c>
      <c r="D109" s="196" t="s">
        <v>12353</v>
      </c>
      <c r="E109" s="194">
        <v>1.36</v>
      </c>
      <c r="F109" s="194">
        <v>1.38</v>
      </c>
      <c r="G109" s="194">
        <v>2.76</v>
      </c>
      <c r="H109" s="194">
        <v>0.36</v>
      </c>
      <c r="I109" s="194"/>
      <c r="J109" s="193">
        <v>42.0</v>
      </c>
      <c r="K109" s="141">
        <f t="shared" si="1"/>
        <v>214</v>
      </c>
    </row>
    <row r="110">
      <c r="A110" s="2">
        <v>109.0</v>
      </c>
      <c r="C110" s="197" t="s">
        <v>12450</v>
      </c>
      <c r="D110" s="196" t="s">
        <v>12353</v>
      </c>
      <c r="E110" s="194">
        <v>1.7</v>
      </c>
      <c r="F110" s="194">
        <v>1.23</v>
      </c>
      <c r="G110" s="194">
        <v>2.46</v>
      </c>
      <c r="H110" s="194">
        <v>0.41</v>
      </c>
      <c r="I110" s="194"/>
      <c r="J110" s="193">
        <v>42.0</v>
      </c>
      <c r="K110" s="141">
        <f t="shared" si="1"/>
        <v>214</v>
      </c>
    </row>
    <row r="111">
      <c r="A111" s="2">
        <v>110.0</v>
      </c>
      <c r="C111" s="197" t="s">
        <v>12451</v>
      </c>
      <c r="D111" s="193" t="s">
        <v>12353</v>
      </c>
      <c r="E111" s="194">
        <v>0.25</v>
      </c>
      <c r="F111" s="194">
        <v>1.1</v>
      </c>
      <c r="G111" s="195">
        <v>0.8</v>
      </c>
      <c r="H111" s="194">
        <v>1.25</v>
      </c>
      <c r="I111" s="194"/>
      <c r="J111" s="193">
        <v>90.0</v>
      </c>
      <c r="K111" s="141">
        <f t="shared" si="1"/>
        <v>262</v>
      </c>
    </row>
    <row r="112">
      <c r="A112" s="2">
        <v>111.0</v>
      </c>
      <c r="C112" s="197" t="s">
        <v>12452</v>
      </c>
      <c r="D112" s="193" t="s">
        <v>12353</v>
      </c>
      <c r="E112" s="194">
        <v>0.25</v>
      </c>
      <c r="F112" s="194">
        <v>1.0</v>
      </c>
      <c r="G112" s="195">
        <v>1.1</v>
      </c>
      <c r="H112" s="194">
        <v>0.91</v>
      </c>
      <c r="I112" s="194"/>
      <c r="J112" s="193">
        <v>90.0</v>
      </c>
      <c r="K112" s="141">
        <f t="shared" si="1"/>
        <v>262</v>
      </c>
    </row>
    <row r="113">
      <c r="A113" s="2">
        <v>112.0</v>
      </c>
      <c r="C113" s="197" t="s">
        <v>12453</v>
      </c>
      <c r="D113" s="193" t="s">
        <v>12353</v>
      </c>
      <c r="E113" s="194">
        <v>0.25</v>
      </c>
      <c r="F113" s="194">
        <v>0.8</v>
      </c>
      <c r="G113" s="195">
        <v>2.7</v>
      </c>
      <c r="H113" s="194">
        <v>0.37</v>
      </c>
      <c r="I113" s="194"/>
      <c r="J113" s="193">
        <v>90.0</v>
      </c>
      <c r="K113" s="141">
        <f t="shared" si="1"/>
        <v>262</v>
      </c>
    </row>
    <row r="114">
      <c r="A114" s="2">
        <v>113.0</v>
      </c>
      <c r="C114" s="197" t="s">
        <v>12454</v>
      </c>
      <c r="D114" s="196" t="s">
        <v>12353</v>
      </c>
      <c r="E114" s="194">
        <v>1.3</v>
      </c>
      <c r="F114" s="194">
        <v>1.36</v>
      </c>
      <c r="G114" s="194">
        <v>2.72</v>
      </c>
      <c r="H114" s="194">
        <v>0.37</v>
      </c>
      <c r="I114" s="194"/>
      <c r="J114" s="193">
        <v>42.0</v>
      </c>
      <c r="K114" s="141">
        <f t="shared" si="1"/>
        <v>214</v>
      </c>
    </row>
    <row r="115">
      <c r="A115" s="2">
        <v>114.0</v>
      </c>
      <c r="C115" s="197" t="s">
        <v>12455</v>
      </c>
      <c r="D115" s="196" t="s">
        <v>12353</v>
      </c>
      <c r="E115" s="194">
        <v>1.7</v>
      </c>
      <c r="F115" s="194">
        <v>0.41</v>
      </c>
      <c r="G115" s="194">
        <v>0.82</v>
      </c>
      <c r="H115" s="194">
        <v>1.22</v>
      </c>
      <c r="I115" s="194"/>
      <c r="J115" s="193">
        <v>48.0</v>
      </c>
      <c r="K115" s="141">
        <f t="shared" si="1"/>
        <v>220</v>
      </c>
    </row>
    <row r="116">
      <c r="A116" s="2">
        <v>115.0</v>
      </c>
      <c r="C116" s="197" t="s">
        <v>12456</v>
      </c>
      <c r="D116" s="193" t="s">
        <v>12353</v>
      </c>
      <c r="E116" s="194">
        <v>0.95</v>
      </c>
      <c r="F116" s="194">
        <v>0.26</v>
      </c>
      <c r="G116" s="194">
        <v>0.52</v>
      </c>
      <c r="H116" s="194">
        <v>1.92</v>
      </c>
      <c r="I116" s="194"/>
      <c r="J116" s="193">
        <v>1.0</v>
      </c>
      <c r="K116" s="141">
        <f t="shared" si="1"/>
        <v>173</v>
      </c>
    </row>
    <row r="117">
      <c r="A117" s="2">
        <v>116.0</v>
      </c>
      <c r="C117" s="197" t="s">
        <v>12457</v>
      </c>
      <c r="D117" s="193" t="s">
        <v>12353</v>
      </c>
      <c r="E117" s="194">
        <v>0.75</v>
      </c>
      <c r="F117" s="194">
        <v>3.27</v>
      </c>
      <c r="G117" s="194">
        <v>6.54</v>
      </c>
      <c r="H117" s="194">
        <v>0.15</v>
      </c>
      <c r="I117" s="194"/>
      <c r="J117" s="193">
        <v>103.0</v>
      </c>
      <c r="K117" s="141">
        <f t="shared" si="1"/>
        <v>275</v>
      </c>
    </row>
    <row r="118">
      <c r="A118" s="2">
        <v>117.0</v>
      </c>
      <c r="C118" s="197" t="s">
        <v>11693</v>
      </c>
      <c r="D118" s="196" t="s">
        <v>12353</v>
      </c>
      <c r="E118" s="194">
        <v>0.84</v>
      </c>
      <c r="F118" s="194">
        <v>4.0</v>
      </c>
      <c r="G118" s="194">
        <v>8.0</v>
      </c>
      <c r="H118" s="194">
        <v>0.13</v>
      </c>
      <c r="I118" s="194"/>
      <c r="J118" s="193">
        <v>48.0</v>
      </c>
      <c r="K118" s="141">
        <f t="shared" si="1"/>
        <v>220</v>
      </c>
    </row>
    <row r="119">
      <c r="A119" s="2">
        <v>118.0</v>
      </c>
      <c r="C119" s="197" t="s">
        <v>12458</v>
      </c>
      <c r="D119" s="193" t="s">
        <v>12353</v>
      </c>
      <c r="E119" s="194">
        <v>0.53</v>
      </c>
      <c r="F119" s="194">
        <v>2.59</v>
      </c>
      <c r="G119" s="194">
        <v>5.18</v>
      </c>
      <c r="H119" s="194">
        <v>0.19</v>
      </c>
      <c r="I119" s="194"/>
      <c r="J119" s="193">
        <v>103.0</v>
      </c>
      <c r="K119" s="141">
        <f t="shared" si="1"/>
        <v>275</v>
      </c>
    </row>
    <row r="120">
      <c r="A120" s="2">
        <v>119.0</v>
      </c>
      <c r="C120" s="197" t="s">
        <v>12459</v>
      </c>
      <c r="D120" s="193" t="s">
        <v>12353</v>
      </c>
      <c r="E120" s="194">
        <v>0.99</v>
      </c>
      <c r="F120" s="194">
        <v>3.7</v>
      </c>
      <c r="G120" s="195">
        <v>2.9</v>
      </c>
      <c r="H120" s="194">
        <v>0.34</v>
      </c>
      <c r="I120" s="194"/>
      <c r="J120" s="193">
        <v>85.0</v>
      </c>
      <c r="K120" s="141">
        <f t="shared" si="1"/>
        <v>257</v>
      </c>
    </row>
    <row r="121">
      <c r="A121" s="2">
        <v>120.0</v>
      </c>
      <c r="C121" s="197" t="s">
        <v>11699</v>
      </c>
      <c r="D121" s="196" t="s">
        <v>12353</v>
      </c>
      <c r="E121" s="194">
        <v>2.25</v>
      </c>
      <c r="F121" s="194">
        <v>1.7</v>
      </c>
      <c r="G121" s="194">
        <v>3.4</v>
      </c>
      <c r="H121" s="194">
        <v>0.29</v>
      </c>
      <c r="I121" s="194"/>
      <c r="J121" s="193">
        <v>48.0</v>
      </c>
      <c r="K121" s="141">
        <f t="shared" si="1"/>
        <v>220</v>
      </c>
    </row>
    <row r="122">
      <c r="A122" s="2">
        <v>121.0</v>
      </c>
      <c r="C122" s="197" t="s">
        <v>12460</v>
      </c>
      <c r="D122" s="193" t="s">
        <v>12353</v>
      </c>
      <c r="E122" s="194">
        <v>0.14</v>
      </c>
      <c r="F122" s="194"/>
      <c r="G122" s="194"/>
      <c r="H122" s="195">
        <v>0.57</v>
      </c>
      <c r="I122" s="195"/>
      <c r="J122" s="193">
        <v>73.0</v>
      </c>
      <c r="K122" s="141">
        <f t="shared" si="1"/>
        <v>245</v>
      </c>
    </row>
    <row r="123">
      <c r="A123" s="2">
        <v>122.0</v>
      </c>
      <c r="C123" s="197" t="s">
        <v>12461</v>
      </c>
      <c r="D123" s="193" t="s">
        <v>12353</v>
      </c>
      <c r="E123" s="194">
        <v>0.23</v>
      </c>
      <c r="F123" s="194"/>
      <c r="G123" s="194"/>
      <c r="H123" s="195">
        <v>1.02</v>
      </c>
      <c r="I123" s="195"/>
      <c r="J123" s="193">
        <v>70.0</v>
      </c>
      <c r="K123" s="141">
        <f t="shared" si="1"/>
        <v>242</v>
      </c>
    </row>
    <row r="124">
      <c r="A124" s="2">
        <v>123.0</v>
      </c>
      <c r="C124" s="197" t="s">
        <v>12462</v>
      </c>
      <c r="D124" s="193"/>
      <c r="E124" s="194">
        <v>1.1</v>
      </c>
      <c r="F124" s="194">
        <v>5.9</v>
      </c>
      <c r="G124" s="194">
        <v>11.8</v>
      </c>
      <c r="H124" s="194">
        <v>0.08</v>
      </c>
      <c r="I124" s="194"/>
      <c r="J124" s="193">
        <v>69.0</v>
      </c>
      <c r="K124" s="141">
        <f t="shared" si="1"/>
        <v>241</v>
      </c>
    </row>
    <row r="125">
      <c r="A125" s="2">
        <v>124.0</v>
      </c>
      <c r="C125" s="197" t="s">
        <v>12463</v>
      </c>
      <c r="D125" s="193" t="s">
        <v>12353</v>
      </c>
      <c r="E125" s="194">
        <v>0.32</v>
      </c>
      <c r="F125" s="194">
        <v>16.8</v>
      </c>
      <c r="G125" s="194">
        <v>33.6</v>
      </c>
      <c r="H125" s="194">
        <v>0.03</v>
      </c>
      <c r="I125" s="194"/>
      <c r="J125" s="193">
        <v>75.0</v>
      </c>
      <c r="K125" s="141">
        <f t="shared" si="1"/>
        <v>247</v>
      </c>
    </row>
    <row r="126">
      <c r="A126" s="2">
        <v>125.0</v>
      </c>
      <c r="C126" s="197" t="s">
        <v>12464</v>
      </c>
      <c r="D126" s="196" t="s">
        <v>12353</v>
      </c>
      <c r="E126" s="194">
        <v>0.45</v>
      </c>
      <c r="F126" s="194">
        <v>2.72</v>
      </c>
      <c r="G126" s="194">
        <v>5.44</v>
      </c>
      <c r="H126" s="194">
        <v>0.18</v>
      </c>
      <c r="I126" s="194"/>
      <c r="J126" s="193">
        <v>42.0</v>
      </c>
      <c r="K126" s="141">
        <f t="shared" si="1"/>
        <v>214</v>
      </c>
    </row>
    <row r="127">
      <c r="A127" s="2">
        <v>126.0</v>
      </c>
      <c r="C127" s="197" t="s">
        <v>12465</v>
      </c>
      <c r="D127" s="196" t="s">
        <v>12353</v>
      </c>
      <c r="E127" s="194">
        <v>0.22</v>
      </c>
      <c r="F127" s="194">
        <v>3.37</v>
      </c>
      <c r="G127" s="194">
        <v>6.74</v>
      </c>
      <c r="H127" s="194">
        <v>0.15</v>
      </c>
      <c r="I127" s="194"/>
      <c r="J127" s="193">
        <v>42.0</v>
      </c>
      <c r="K127" s="141">
        <f t="shared" si="1"/>
        <v>214</v>
      </c>
    </row>
    <row r="128">
      <c r="A128" s="2">
        <v>127.0</v>
      </c>
      <c r="C128" s="197" t="s">
        <v>12466</v>
      </c>
      <c r="D128" s="196" t="s">
        <v>12353</v>
      </c>
      <c r="E128" s="194">
        <v>0.43</v>
      </c>
      <c r="F128" s="194">
        <v>2.75</v>
      </c>
      <c r="G128" s="194">
        <v>5.5</v>
      </c>
      <c r="H128" s="194">
        <v>0.18</v>
      </c>
      <c r="I128" s="194"/>
      <c r="J128" s="193">
        <v>42.0</v>
      </c>
      <c r="K128" s="141">
        <f t="shared" si="1"/>
        <v>214</v>
      </c>
    </row>
    <row r="129">
      <c r="A129" s="2">
        <v>128.0</v>
      </c>
      <c r="C129" s="197" t="s">
        <v>12467</v>
      </c>
      <c r="D129" s="196" t="s">
        <v>12353</v>
      </c>
      <c r="E129" s="194">
        <v>0.54</v>
      </c>
      <c r="F129" s="194">
        <v>2.43</v>
      </c>
      <c r="G129" s="194">
        <v>4.86</v>
      </c>
      <c r="H129" s="194">
        <v>0.21</v>
      </c>
      <c r="I129" s="194"/>
      <c r="J129" s="193">
        <v>42.0</v>
      </c>
      <c r="K129" s="141">
        <f t="shared" si="1"/>
        <v>214</v>
      </c>
    </row>
    <row r="130">
      <c r="A130" s="2">
        <v>129.0</v>
      </c>
      <c r="C130" s="197" t="s">
        <v>12468</v>
      </c>
      <c r="D130" s="196" t="s">
        <v>12353</v>
      </c>
      <c r="E130" s="194">
        <v>0.75</v>
      </c>
      <c r="F130" s="194">
        <v>2.05</v>
      </c>
      <c r="G130" s="194">
        <v>4.1</v>
      </c>
      <c r="H130" s="194">
        <v>0.24</v>
      </c>
      <c r="I130" s="194"/>
      <c r="J130" s="193">
        <v>42.0</v>
      </c>
      <c r="K130" s="141">
        <f t="shared" si="1"/>
        <v>214</v>
      </c>
    </row>
    <row r="131">
      <c r="A131" s="2">
        <v>130.0</v>
      </c>
      <c r="C131" s="197" t="s">
        <v>12469</v>
      </c>
      <c r="D131" s="196" t="s">
        <v>12353</v>
      </c>
      <c r="E131" s="194">
        <v>0.59</v>
      </c>
      <c r="F131" s="194">
        <v>1.75</v>
      </c>
      <c r="G131" s="194">
        <v>3.5</v>
      </c>
      <c r="H131" s="194">
        <v>0.29</v>
      </c>
      <c r="I131" s="194"/>
      <c r="J131" s="193">
        <v>42.0</v>
      </c>
      <c r="K131" s="141">
        <f t="shared" si="1"/>
        <v>214</v>
      </c>
    </row>
    <row r="132">
      <c r="A132" s="2">
        <v>131.0</v>
      </c>
      <c r="C132" s="197" t="s">
        <v>12470</v>
      </c>
      <c r="D132" s="193" t="s">
        <v>12353</v>
      </c>
      <c r="E132" s="194">
        <v>0.05</v>
      </c>
      <c r="F132" s="194">
        <v>15.0</v>
      </c>
      <c r="G132" s="194">
        <v>30.0</v>
      </c>
      <c r="H132" s="194">
        <v>0.03</v>
      </c>
      <c r="I132" s="194"/>
      <c r="J132" s="193">
        <v>56.0</v>
      </c>
      <c r="K132" s="141">
        <f t="shared" si="1"/>
        <v>228</v>
      </c>
    </row>
    <row r="133">
      <c r="A133" s="2">
        <v>132.0</v>
      </c>
      <c r="C133" s="197" t="s">
        <v>12471</v>
      </c>
      <c r="D133" s="196" t="s">
        <v>12353</v>
      </c>
      <c r="E133" s="194">
        <v>0.11</v>
      </c>
      <c r="F133" s="194">
        <v>1.56</v>
      </c>
      <c r="G133" s="194">
        <v>3.12</v>
      </c>
      <c r="H133" s="194">
        <v>0.32</v>
      </c>
      <c r="I133" s="194"/>
      <c r="J133" s="193">
        <v>20.0</v>
      </c>
      <c r="K133" s="141">
        <f t="shared" si="1"/>
        <v>192</v>
      </c>
    </row>
    <row r="134">
      <c r="A134" s="2">
        <v>133.0</v>
      </c>
      <c r="C134" s="197" t="s">
        <v>12472</v>
      </c>
      <c r="D134" s="193" t="s">
        <v>12353</v>
      </c>
      <c r="E134" s="194">
        <v>0.03</v>
      </c>
      <c r="F134" s="194">
        <v>9.98</v>
      </c>
      <c r="G134" s="194">
        <v>19.96</v>
      </c>
      <c r="H134" s="194">
        <v>0.05</v>
      </c>
      <c r="I134" s="194"/>
      <c r="J134" s="193">
        <v>26.0</v>
      </c>
      <c r="K134" s="141">
        <f t="shared" si="1"/>
        <v>198</v>
      </c>
    </row>
    <row r="135">
      <c r="A135" s="2">
        <v>134.0</v>
      </c>
      <c r="C135" s="197" t="s">
        <v>12473</v>
      </c>
      <c r="D135" s="196" t="s">
        <v>12353</v>
      </c>
      <c r="E135" s="194">
        <v>1.45</v>
      </c>
      <c r="F135" s="194">
        <v>1.0</v>
      </c>
      <c r="G135" s="194">
        <v>2.0</v>
      </c>
      <c r="H135" s="194">
        <v>0.5</v>
      </c>
      <c r="I135" s="194"/>
      <c r="J135" s="193">
        <v>48.0</v>
      </c>
      <c r="K135" s="141">
        <f t="shared" si="1"/>
        <v>220</v>
      </c>
    </row>
    <row r="136">
      <c r="A136" s="2">
        <v>135.0</v>
      </c>
      <c r="C136" s="197" t="s">
        <v>12474</v>
      </c>
      <c r="D136" s="193"/>
      <c r="E136" s="194">
        <v>0.5</v>
      </c>
      <c r="F136" s="194">
        <v>7.1</v>
      </c>
      <c r="G136" s="194">
        <v>14.2</v>
      </c>
      <c r="H136" s="194">
        <v>0.07</v>
      </c>
      <c r="I136" s="194"/>
      <c r="J136" s="193">
        <v>27.0</v>
      </c>
      <c r="K136" s="141">
        <f t="shared" si="1"/>
        <v>199</v>
      </c>
    </row>
    <row r="137">
      <c r="A137" s="2">
        <v>136.0</v>
      </c>
      <c r="C137" s="197" t="s">
        <v>12475</v>
      </c>
      <c r="D137" s="193" t="s">
        <v>12371</v>
      </c>
      <c r="E137" s="194">
        <v>1.4</v>
      </c>
      <c r="F137" s="194">
        <v>2.2</v>
      </c>
      <c r="G137" s="194">
        <v>4.4</v>
      </c>
      <c r="H137" s="194">
        <v>0.23</v>
      </c>
      <c r="I137" s="194"/>
      <c r="J137" s="193">
        <v>102.0</v>
      </c>
      <c r="K137" s="141">
        <f t="shared" si="1"/>
        <v>274</v>
      </c>
    </row>
    <row r="138">
      <c r="A138" s="2">
        <v>137.0</v>
      </c>
      <c r="C138" s="197" t="s">
        <v>12476</v>
      </c>
      <c r="D138" s="193" t="s">
        <v>12371</v>
      </c>
      <c r="E138" s="194">
        <v>1.9</v>
      </c>
      <c r="F138" s="194">
        <v>1.6</v>
      </c>
      <c r="G138" s="194">
        <v>3.2</v>
      </c>
      <c r="H138" s="194">
        <v>0.31</v>
      </c>
      <c r="I138" s="194"/>
      <c r="J138" s="193">
        <v>35.0</v>
      </c>
      <c r="K138" s="141">
        <f t="shared" si="1"/>
        <v>207</v>
      </c>
    </row>
    <row r="139">
      <c r="A139" s="2">
        <v>138.0</v>
      </c>
      <c r="C139" s="197" t="s">
        <v>12477</v>
      </c>
      <c r="D139" s="193" t="s">
        <v>12371</v>
      </c>
      <c r="E139" s="194">
        <v>1.4</v>
      </c>
      <c r="F139" s="194">
        <v>1.6</v>
      </c>
      <c r="G139" s="194">
        <v>3.2</v>
      </c>
      <c r="H139" s="194">
        <v>0.31</v>
      </c>
      <c r="I139" s="194"/>
      <c r="J139" s="193">
        <v>35.0</v>
      </c>
      <c r="K139" s="141">
        <f t="shared" si="1"/>
        <v>207</v>
      </c>
    </row>
    <row r="140">
      <c r="A140" s="2">
        <v>139.0</v>
      </c>
      <c r="C140" s="197" t="s">
        <v>12478</v>
      </c>
      <c r="D140" s="193" t="s">
        <v>12371</v>
      </c>
      <c r="E140" s="194">
        <v>1.5</v>
      </c>
      <c r="F140" s="194">
        <v>2.0</v>
      </c>
      <c r="G140" s="194">
        <v>4.0</v>
      </c>
      <c r="H140" s="194">
        <v>0.25</v>
      </c>
      <c r="I140" s="194"/>
      <c r="J140" s="193">
        <v>35.0</v>
      </c>
      <c r="K140" s="141">
        <f t="shared" si="1"/>
        <v>207</v>
      </c>
    </row>
    <row r="141">
      <c r="A141" s="2">
        <v>140.0</v>
      </c>
      <c r="C141" s="197" t="s">
        <v>12479</v>
      </c>
      <c r="D141" s="193" t="s">
        <v>12371</v>
      </c>
      <c r="E141" s="194">
        <v>1.0</v>
      </c>
      <c r="F141" s="194">
        <v>1.9</v>
      </c>
      <c r="G141" s="194">
        <v>3.8</v>
      </c>
      <c r="H141" s="194">
        <v>0.26</v>
      </c>
      <c r="I141" s="194"/>
      <c r="J141" s="193">
        <v>35.0</v>
      </c>
      <c r="K141" s="141">
        <f t="shared" si="1"/>
        <v>207</v>
      </c>
    </row>
    <row r="142">
      <c r="A142" s="2">
        <v>141.0</v>
      </c>
      <c r="C142" s="197" t="s">
        <v>12479</v>
      </c>
      <c r="D142" s="193" t="s">
        <v>12371</v>
      </c>
      <c r="E142" s="194">
        <v>1.04</v>
      </c>
      <c r="F142" s="194">
        <v>1.95</v>
      </c>
      <c r="G142" s="195">
        <v>2.18</v>
      </c>
      <c r="H142" s="194">
        <v>0.46</v>
      </c>
      <c r="I142" s="194"/>
      <c r="J142" s="193">
        <v>48.0</v>
      </c>
      <c r="K142" s="141">
        <f t="shared" si="1"/>
        <v>220</v>
      </c>
    </row>
    <row r="143">
      <c r="A143" s="2">
        <v>142.0</v>
      </c>
      <c r="C143" s="197" t="s">
        <v>12480</v>
      </c>
      <c r="D143" s="193" t="s">
        <v>12371</v>
      </c>
      <c r="E143" s="194">
        <v>0.8</v>
      </c>
      <c r="F143" s="194">
        <v>2.0</v>
      </c>
      <c r="G143" s="194">
        <v>4.0</v>
      </c>
      <c r="H143" s="194">
        <v>0.25</v>
      </c>
      <c r="I143" s="194"/>
      <c r="J143" s="193">
        <v>35.0</v>
      </c>
      <c r="K143" s="141">
        <f t="shared" si="1"/>
        <v>207</v>
      </c>
    </row>
    <row r="144">
      <c r="A144" s="2">
        <v>143.0</v>
      </c>
      <c r="C144" s="197" t="s">
        <v>12481</v>
      </c>
      <c r="D144" s="193" t="s">
        <v>12371</v>
      </c>
      <c r="E144" s="194">
        <v>1.4</v>
      </c>
      <c r="F144" s="194">
        <v>1.9</v>
      </c>
      <c r="G144" s="194">
        <v>3.8</v>
      </c>
      <c r="H144" s="194">
        <v>0.26</v>
      </c>
      <c r="I144" s="194"/>
      <c r="J144" s="193">
        <v>35.0</v>
      </c>
      <c r="K144" s="141">
        <f t="shared" si="1"/>
        <v>207</v>
      </c>
    </row>
    <row r="145">
      <c r="A145" s="2">
        <v>144.0</v>
      </c>
      <c r="C145" s="197" t="s">
        <v>12482</v>
      </c>
      <c r="D145" s="193" t="s">
        <v>12371</v>
      </c>
      <c r="E145" s="194">
        <v>2.73</v>
      </c>
      <c r="F145" s="194">
        <v>1.7</v>
      </c>
      <c r="G145" s="194">
        <v>3.4</v>
      </c>
      <c r="H145" s="194">
        <v>0.29</v>
      </c>
      <c r="I145" s="194"/>
      <c r="J145" s="193">
        <v>35.0</v>
      </c>
      <c r="K145" s="141">
        <f t="shared" si="1"/>
        <v>207</v>
      </c>
    </row>
    <row r="146">
      <c r="A146" s="2">
        <v>145.0</v>
      </c>
      <c r="C146" s="197" t="s">
        <v>12483</v>
      </c>
      <c r="D146" s="193" t="s">
        <v>12353</v>
      </c>
      <c r="E146" s="194">
        <v>1.64</v>
      </c>
      <c r="F146" s="194">
        <v>1.04</v>
      </c>
      <c r="G146" s="194">
        <v>2.08</v>
      </c>
      <c r="H146" s="194">
        <v>0.48</v>
      </c>
      <c r="I146" s="194"/>
      <c r="J146" s="193">
        <v>94.0</v>
      </c>
      <c r="K146" s="141">
        <f t="shared" si="1"/>
        <v>266</v>
      </c>
    </row>
    <row r="147">
      <c r="A147" s="2">
        <v>146.0</v>
      </c>
      <c r="C147" s="197" t="s">
        <v>12484</v>
      </c>
      <c r="D147" s="193" t="s">
        <v>12353</v>
      </c>
      <c r="E147" s="194">
        <v>1.5</v>
      </c>
      <c r="F147" s="194">
        <v>1.34</v>
      </c>
      <c r="G147" s="194">
        <v>2.68</v>
      </c>
      <c r="H147" s="194">
        <v>0.37</v>
      </c>
      <c r="I147" s="194"/>
      <c r="J147" s="193">
        <v>94.0</v>
      </c>
      <c r="K147" s="141">
        <f t="shared" si="1"/>
        <v>266</v>
      </c>
    </row>
    <row r="148">
      <c r="A148" s="2">
        <v>147.0</v>
      </c>
      <c r="C148" s="197" t="s">
        <v>12485</v>
      </c>
      <c r="D148" s="193" t="s">
        <v>12371</v>
      </c>
      <c r="E148" s="194">
        <v>1.69</v>
      </c>
      <c r="F148" s="194">
        <v>1.9</v>
      </c>
      <c r="G148" s="195">
        <v>1.58</v>
      </c>
      <c r="H148" s="194">
        <v>0.63</v>
      </c>
      <c r="I148" s="194"/>
      <c r="J148" s="193">
        <v>48.0</v>
      </c>
      <c r="K148" s="141">
        <f t="shared" si="1"/>
        <v>220</v>
      </c>
    </row>
    <row r="149">
      <c r="A149" s="2">
        <v>148.0</v>
      </c>
      <c r="C149" s="197" t="s">
        <v>12486</v>
      </c>
      <c r="D149" s="193"/>
      <c r="E149" s="194">
        <v>1.3</v>
      </c>
      <c r="F149" s="194">
        <v>1.4</v>
      </c>
      <c r="G149" s="194">
        <v>2.8</v>
      </c>
      <c r="H149" s="194">
        <v>0.36</v>
      </c>
      <c r="I149" s="194"/>
      <c r="J149" s="193">
        <v>78.0</v>
      </c>
      <c r="K149" s="141">
        <f t="shared" si="1"/>
        <v>250</v>
      </c>
    </row>
    <row r="150">
      <c r="A150" s="2">
        <v>149.0</v>
      </c>
      <c r="C150" s="197" t="s">
        <v>12487</v>
      </c>
      <c r="D150" s="193" t="s">
        <v>12353</v>
      </c>
      <c r="E150" s="194">
        <v>2.84</v>
      </c>
      <c r="F150" s="194">
        <v>0.81</v>
      </c>
      <c r="G150" s="194">
        <v>1.62</v>
      </c>
      <c r="H150" s="194">
        <v>0.62</v>
      </c>
      <c r="I150" s="194"/>
      <c r="J150" s="193">
        <v>94.0</v>
      </c>
      <c r="K150" s="141">
        <f t="shared" si="1"/>
        <v>266</v>
      </c>
    </row>
    <row r="151">
      <c r="A151" s="2">
        <v>150.0</v>
      </c>
      <c r="C151" s="197" t="s">
        <v>12488</v>
      </c>
      <c r="D151" s="193"/>
      <c r="E151" s="194">
        <v>2.18</v>
      </c>
      <c r="F151" s="194">
        <v>0.9</v>
      </c>
      <c r="G151" s="194">
        <v>1.8</v>
      </c>
      <c r="H151" s="194">
        <v>0.56</v>
      </c>
      <c r="I151" s="194"/>
      <c r="J151" s="193">
        <v>79.0</v>
      </c>
      <c r="K151" s="141">
        <f t="shared" si="1"/>
        <v>251</v>
      </c>
    </row>
    <row r="152">
      <c r="A152" s="2">
        <v>151.0</v>
      </c>
      <c r="C152" s="197" t="s">
        <v>12489</v>
      </c>
      <c r="D152" s="193"/>
      <c r="E152" s="194">
        <v>3.1</v>
      </c>
      <c r="F152" s="194">
        <v>0.77</v>
      </c>
      <c r="G152" s="194">
        <v>1.54</v>
      </c>
      <c r="H152" s="194">
        <v>0.65</v>
      </c>
      <c r="I152" s="194"/>
      <c r="J152" s="193">
        <v>78.0</v>
      </c>
      <c r="K152" s="141">
        <f t="shared" si="1"/>
        <v>250</v>
      </c>
    </row>
    <row r="153">
      <c r="A153" s="2">
        <v>152.0</v>
      </c>
      <c r="C153" s="197" t="s">
        <v>12490</v>
      </c>
      <c r="D153" s="193"/>
      <c r="E153" s="194">
        <v>3.8</v>
      </c>
      <c r="F153" s="194">
        <v>1.0</v>
      </c>
      <c r="G153" s="195">
        <v>1.1</v>
      </c>
      <c r="H153" s="194">
        <v>0.91</v>
      </c>
      <c r="I153" s="194"/>
      <c r="J153" s="193">
        <v>28.0</v>
      </c>
      <c r="K153" s="141">
        <f t="shared" si="1"/>
        <v>200</v>
      </c>
    </row>
    <row r="154">
      <c r="A154" s="2">
        <v>153.0</v>
      </c>
      <c r="C154" s="197" t="s">
        <v>12491</v>
      </c>
      <c r="D154" s="193" t="s">
        <v>12353</v>
      </c>
      <c r="E154" s="194">
        <v>1.47</v>
      </c>
      <c r="F154" s="194">
        <v>1.2</v>
      </c>
      <c r="G154" s="194">
        <v>2.4</v>
      </c>
      <c r="H154" s="194">
        <v>0.42</v>
      </c>
      <c r="I154" s="194"/>
      <c r="J154" s="193">
        <v>94.0</v>
      </c>
      <c r="K154" s="141">
        <f t="shared" si="1"/>
        <v>266</v>
      </c>
    </row>
    <row r="155">
      <c r="A155" s="2">
        <v>154.0</v>
      </c>
      <c r="C155" s="197" t="s">
        <v>12492</v>
      </c>
      <c r="D155" s="193" t="s">
        <v>12353</v>
      </c>
      <c r="E155" s="194">
        <v>2.73</v>
      </c>
      <c r="F155" s="194">
        <v>0.99</v>
      </c>
      <c r="G155" s="194">
        <v>1.98</v>
      </c>
      <c r="H155" s="194">
        <v>0.51</v>
      </c>
      <c r="I155" s="194"/>
      <c r="J155" s="193">
        <v>94.0</v>
      </c>
      <c r="K155" s="141">
        <f t="shared" si="1"/>
        <v>266</v>
      </c>
    </row>
    <row r="156">
      <c r="A156" s="2">
        <v>155.0</v>
      </c>
      <c r="C156" s="197" t="s">
        <v>12493</v>
      </c>
      <c r="D156" s="196" t="s">
        <v>12353</v>
      </c>
      <c r="E156" s="194">
        <v>2.1</v>
      </c>
      <c r="F156" s="194">
        <v>1.25</v>
      </c>
      <c r="G156" s="195">
        <v>1.5</v>
      </c>
      <c r="H156" s="194">
        <v>0.67</v>
      </c>
      <c r="I156" s="194"/>
      <c r="J156" s="193">
        <v>48.0</v>
      </c>
      <c r="K156" s="141">
        <f t="shared" si="1"/>
        <v>220</v>
      </c>
    </row>
    <row r="157">
      <c r="A157" s="2">
        <v>156.0</v>
      </c>
      <c r="C157" s="197" t="s">
        <v>12493</v>
      </c>
      <c r="D157" s="193" t="s">
        <v>12353</v>
      </c>
      <c r="E157" s="194">
        <v>2.1</v>
      </c>
      <c r="F157" s="194">
        <v>1.4</v>
      </c>
      <c r="G157" s="195">
        <v>1.9</v>
      </c>
      <c r="H157" s="194">
        <v>0.53</v>
      </c>
      <c r="I157" s="194"/>
      <c r="J157" s="193">
        <v>49.0</v>
      </c>
      <c r="K157" s="141">
        <f t="shared" si="1"/>
        <v>221</v>
      </c>
    </row>
    <row r="158">
      <c r="A158" s="2">
        <v>157.0</v>
      </c>
      <c r="C158" s="197" t="s">
        <v>12494</v>
      </c>
      <c r="D158" s="193" t="s">
        <v>12353</v>
      </c>
      <c r="E158" s="194">
        <v>2.4</v>
      </c>
      <c r="F158" s="194">
        <v>0.88</v>
      </c>
      <c r="G158" s="194">
        <v>1.76</v>
      </c>
      <c r="H158" s="194">
        <v>0.57</v>
      </c>
      <c r="I158" s="194"/>
      <c r="J158" s="193">
        <v>94.0</v>
      </c>
      <c r="K158" s="141">
        <f t="shared" si="1"/>
        <v>266</v>
      </c>
    </row>
    <row r="159">
      <c r="A159" s="2">
        <v>158.0</v>
      </c>
      <c r="C159" s="197" t="s">
        <v>12495</v>
      </c>
      <c r="D159" s="193" t="s">
        <v>12353</v>
      </c>
      <c r="E159" s="194">
        <v>1.94</v>
      </c>
      <c r="F159" s="194">
        <v>0.88</v>
      </c>
      <c r="G159" s="194">
        <v>1.76</v>
      </c>
      <c r="H159" s="194">
        <v>0.57</v>
      </c>
      <c r="I159" s="194"/>
      <c r="J159" s="193">
        <v>94.0</v>
      </c>
      <c r="K159" s="141">
        <f t="shared" si="1"/>
        <v>266</v>
      </c>
    </row>
    <row r="160">
      <c r="A160" s="2">
        <v>159.0</v>
      </c>
      <c r="C160" s="197" t="s">
        <v>12496</v>
      </c>
      <c r="D160" s="196" t="s">
        <v>12353</v>
      </c>
      <c r="E160" s="194">
        <v>1.14</v>
      </c>
      <c r="F160" s="194">
        <v>1.44</v>
      </c>
      <c r="G160" s="195">
        <v>1.5</v>
      </c>
      <c r="H160" s="194">
        <v>0.67</v>
      </c>
      <c r="I160" s="194"/>
      <c r="J160" s="193">
        <v>48.0</v>
      </c>
      <c r="K160" s="141">
        <f t="shared" si="1"/>
        <v>220</v>
      </c>
    </row>
    <row r="161">
      <c r="A161" s="2">
        <v>160.0</v>
      </c>
      <c r="C161" s="197" t="s">
        <v>12497</v>
      </c>
      <c r="D161" s="193"/>
      <c r="E161" s="194">
        <v>3.81</v>
      </c>
      <c r="F161" s="194">
        <v>1.0</v>
      </c>
      <c r="G161" s="195">
        <v>0.96</v>
      </c>
      <c r="H161" s="194">
        <v>1.04</v>
      </c>
      <c r="I161" s="194"/>
      <c r="J161" s="193">
        <v>28.0</v>
      </c>
      <c r="K161" s="141">
        <f t="shared" si="1"/>
        <v>200</v>
      </c>
    </row>
    <row r="162">
      <c r="A162" s="2">
        <v>161.0</v>
      </c>
      <c r="C162" s="197" t="s">
        <v>12498</v>
      </c>
      <c r="D162" s="193" t="s">
        <v>12353</v>
      </c>
      <c r="E162" s="194">
        <v>2.86</v>
      </c>
      <c r="F162" s="194">
        <v>1.14</v>
      </c>
      <c r="G162" s="194">
        <v>2.28</v>
      </c>
      <c r="H162" s="194">
        <v>0.44</v>
      </c>
      <c r="I162" s="194"/>
      <c r="J162" s="193">
        <v>94.0</v>
      </c>
      <c r="K162" s="141">
        <f t="shared" si="1"/>
        <v>266</v>
      </c>
    </row>
    <row r="163">
      <c r="A163" s="2">
        <v>162.0</v>
      </c>
      <c r="C163" s="197" t="s">
        <v>12499</v>
      </c>
      <c r="D163" s="193"/>
      <c r="E163" s="194">
        <v>2.8</v>
      </c>
      <c r="F163" s="194">
        <v>0.9</v>
      </c>
      <c r="G163" s="194">
        <v>1.8</v>
      </c>
      <c r="H163" s="194">
        <v>0.56</v>
      </c>
      <c r="I163" s="194"/>
      <c r="J163" s="193">
        <v>78.0</v>
      </c>
      <c r="K163" s="141">
        <f t="shared" si="1"/>
        <v>250</v>
      </c>
    </row>
    <row r="164">
      <c r="A164" s="2">
        <v>163.0</v>
      </c>
      <c r="C164" s="197" t="s">
        <v>12500</v>
      </c>
      <c r="D164" s="193" t="s">
        <v>12353</v>
      </c>
      <c r="E164" s="194">
        <v>2.27</v>
      </c>
      <c r="F164" s="194">
        <v>0.76</v>
      </c>
      <c r="G164" s="194">
        <v>1.52</v>
      </c>
      <c r="H164" s="194">
        <v>0.66</v>
      </c>
      <c r="I164" s="194"/>
      <c r="J164" s="193">
        <v>94.0</v>
      </c>
      <c r="K164" s="141">
        <f t="shared" si="1"/>
        <v>266</v>
      </c>
    </row>
    <row r="165">
      <c r="A165" s="2">
        <v>164.0</v>
      </c>
      <c r="C165" s="197" t="s">
        <v>11766</v>
      </c>
      <c r="D165" s="193"/>
      <c r="E165" s="194">
        <v>0.98</v>
      </c>
      <c r="F165" s="194">
        <v>1.3</v>
      </c>
      <c r="G165" s="194">
        <v>2.6</v>
      </c>
      <c r="H165" s="194">
        <v>0.38</v>
      </c>
      <c r="I165" s="194"/>
      <c r="J165" s="193">
        <v>78.0</v>
      </c>
      <c r="K165" s="141">
        <f t="shared" si="1"/>
        <v>250</v>
      </c>
    </row>
    <row r="166">
      <c r="A166" s="2">
        <v>165.0</v>
      </c>
      <c r="C166" s="197" t="s">
        <v>12501</v>
      </c>
      <c r="D166" s="193" t="s">
        <v>12353</v>
      </c>
      <c r="E166" s="194">
        <v>1.89</v>
      </c>
      <c r="F166" s="194">
        <v>0.81</v>
      </c>
      <c r="G166" s="194">
        <v>1.62</v>
      </c>
      <c r="H166" s="194">
        <v>0.62</v>
      </c>
      <c r="I166" s="194"/>
      <c r="J166" s="193">
        <v>94.0</v>
      </c>
      <c r="K166" s="141">
        <f t="shared" si="1"/>
        <v>266</v>
      </c>
    </row>
    <row r="167">
      <c r="A167" s="2">
        <v>166.0</v>
      </c>
      <c r="C167" s="197" t="s">
        <v>12502</v>
      </c>
      <c r="D167" s="193"/>
      <c r="E167" s="194">
        <v>3.51</v>
      </c>
      <c r="F167" s="194">
        <v>0.7</v>
      </c>
      <c r="G167" s="194">
        <v>1.4</v>
      </c>
      <c r="H167" s="194">
        <v>0.71</v>
      </c>
      <c r="I167" s="194"/>
      <c r="J167" s="193">
        <v>9.0</v>
      </c>
      <c r="K167" s="141">
        <f t="shared" si="1"/>
        <v>181</v>
      </c>
    </row>
    <row r="168">
      <c r="A168" s="2">
        <v>167.0</v>
      </c>
      <c r="C168" s="197" t="s">
        <v>12503</v>
      </c>
      <c r="D168" s="196" t="s">
        <v>12353</v>
      </c>
      <c r="E168" s="194">
        <v>2.1</v>
      </c>
      <c r="F168" s="194">
        <v>0.9</v>
      </c>
      <c r="G168" s="194">
        <v>1.8</v>
      </c>
      <c r="H168" s="194">
        <v>0.56</v>
      </c>
      <c r="I168" s="194"/>
      <c r="J168" s="193">
        <v>48.0</v>
      </c>
      <c r="K168" s="141">
        <f t="shared" si="1"/>
        <v>220</v>
      </c>
    </row>
    <row r="169">
      <c r="A169" s="2">
        <v>168.0</v>
      </c>
      <c r="C169" s="197" t="s">
        <v>12504</v>
      </c>
      <c r="D169" s="193" t="s">
        <v>12353</v>
      </c>
      <c r="E169" s="194">
        <v>1.8</v>
      </c>
      <c r="F169" s="194">
        <v>0.99</v>
      </c>
      <c r="G169" s="194">
        <v>1.98</v>
      </c>
      <c r="H169" s="194">
        <v>0.51</v>
      </c>
      <c r="I169" s="194"/>
      <c r="J169" s="193">
        <v>94.0</v>
      </c>
      <c r="K169" s="141">
        <f t="shared" si="1"/>
        <v>266</v>
      </c>
    </row>
    <row r="170">
      <c r="A170" s="2">
        <v>169.0</v>
      </c>
      <c r="C170" s="197" t="s">
        <v>12505</v>
      </c>
      <c r="D170" s="193" t="s">
        <v>12353</v>
      </c>
      <c r="E170" s="194">
        <v>1.49</v>
      </c>
      <c r="F170" s="194">
        <v>0.72</v>
      </c>
      <c r="G170" s="194">
        <v>1.44</v>
      </c>
      <c r="H170" s="194">
        <v>0.69</v>
      </c>
      <c r="I170" s="194"/>
      <c r="J170" s="193">
        <v>59.0</v>
      </c>
      <c r="K170" s="141">
        <f t="shared" si="1"/>
        <v>231</v>
      </c>
    </row>
    <row r="171">
      <c r="A171" s="2">
        <v>170.0</v>
      </c>
      <c r="C171" s="197" t="s">
        <v>11783</v>
      </c>
      <c r="D171" s="196" t="s">
        <v>12353</v>
      </c>
      <c r="E171" s="194">
        <v>2.7</v>
      </c>
      <c r="F171" s="194">
        <v>1.8</v>
      </c>
      <c r="G171" s="194">
        <v>3.6</v>
      </c>
      <c r="H171" s="194">
        <v>0.28</v>
      </c>
      <c r="I171" s="194"/>
      <c r="J171" s="193">
        <v>48.0</v>
      </c>
      <c r="K171" s="141">
        <f t="shared" si="1"/>
        <v>220</v>
      </c>
    </row>
    <row r="172">
      <c r="A172" s="2">
        <v>171.0</v>
      </c>
      <c r="C172" s="197" t="s">
        <v>12506</v>
      </c>
      <c r="D172" s="193" t="s">
        <v>12371</v>
      </c>
      <c r="E172" s="194">
        <v>1.2</v>
      </c>
      <c r="F172" s="194">
        <v>2.5</v>
      </c>
      <c r="G172" s="194">
        <v>5.0</v>
      </c>
      <c r="H172" s="194">
        <v>0.2</v>
      </c>
      <c r="I172" s="194"/>
      <c r="J172" s="193">
        <v>34.0</v>
      </c>
      <c r="K172" s="141">
        <f t="shared" si="1"/>
        <v>206</v>
      </c>
    </row>
    <row r="173">
      <c r="A173" s="2">
        <v>172.0</v>
      </c>
      <c r="C173" s="197" t="s">
        <v>12506</v>
      </c>
      <c r="D173" s="193" t="s">
        <v>12371</v>
      </c>
      <c r="E173" s="194">
        <v>1.2</v>
      </c>
      <c r="F173" s="194">
        <v>3.0</v>
      </c>
      <c r="G173" s="194">
        <v>6.0</v>
      </c>
      <c r="H173" s="194">
        <v>0.17</v>
      </c>
      <c r="I173" s="194"/>
      <c r="J173" s="193">
        <v>48.0</v>
      </c>
      <c r="K173" s="141">
        <f t="shared" si="1"/>
        <v>220</v>
      </c>
    </row>
    <row r="174">
      <c r="A174" s="2">
        <v>173.0</v>
      </c>
      <c r="C174" s="197" t="s">
        <v>11801</v>
      </c>
      <c r="D174" s="193" t="s">
        <v>12371</v>
      </c>
      <c r="E174" s="194">
        <v>3.58</v>
      </c>
      <c r="F174" s="194">
        <v>1.12</v>
      </c>
      <c r="G174" s="195">
        <v>4.04</v>
      </c>
      <c r="H174" s="194">
        <v>0.25</v>
      </c>
      <c r="I174" s="194"/>
      <c r="J174" s="193">
        <v>95.0</v>
      </c>
      <c r="K174" s="141">
        <f t="shared" si="1"/>
        <v>267</v>
      </c>
    </row>
    <row r="175">
      <c r="A175" s="2">
        <v>174.0</v>
      </c>
      <c r="C175" s="197" t="s">
        <v>11803</v>
      </c>
      <c r="D175" s="193" t="s">
        <v>12371</v>
      </c>
      <c r="E175" s="194">
        <v>2.14</v>
      </c>
      <c r="F175" s="194"/>
      <c r="G175" s="195">
        <v>1.3</v>
      </c>
      <c r="H175" s="194">
        <v>0.77</v>
      </c>
      <c r="I175" s="194"/>
      <c r="J175" s="193">
        <v>21.0</v>
      </c>
      <c r="K175" s="141">
        <f t="shared" si="1"/>
        <v>193</v>
      </c>
    </row>
    <row r="176">
      <c r="A176" s="2">
        <v>175.0</v>
      </c>
      <c r="C176" s="197" t="s">
        <v>11803</v>
      </c>
      <c r="D176" s="193" t="s">
        <v>12371</v>
      </c>
      <c r="E176" s="194">
        <v>2.14</v>
      </c>
      <c r="F176" s="194">
        <v>1.3</v>
      </c>
      <c r="G176" s="195">
        <v>1.75</v>
      </c>
      <c r="H176" s="194">
        <v>0.57</v>
      </c>
      <c r="I176" s="194"/>
      <c r="J176" s="193">
        <v>95.0</v>
      </c>
      <c r="K176" s="141">
        <f t="shared" si="1"/>
        <v>267</v>
      </c>
    </row>
    <row r="177">
      <c r="A177" s="2">
        <v>176.0</v>
      </c>
      <c r="C177" s="197" t="s">
        <v>11804</v>
      </c>
      <c r="D177" s="193" t="s">
        <v>12371</v>
      </c>
      <c r="E177" s="194">
        <v>4.84</v>
      </c>
      <c r="F177" s="194">
        <v>0.91</v>
      </c>
      <c r="G177" s="195">
        <v>3.26</v>
      </c>
      <c r="H177" s="194">
        <v>0.31</v>
      </c>
      <c r="I177" s="194"/>
      <c r="J177" s="193">
        <v>95.0</v>
      </c>
      <c r="K177" s="141">
        <f t="shared" si="1"/>
        <v>267</v>
      </c>
    </row>
    <row r="178">
      <c r="A178" s="2">
        <v>177.0</v>
      </c>
      <c r="C178" s="197" t="s">
        <v>12507</v>
      </c>
      <c r="D178" s="196" t="s">
        <v>12353</v>
      </c>
      <c r="E178" s="194">
        <v>2.5</v>
      </c>
      <c r="F178" s="194">
        <v>0.8</v>
      </c>
      <c r="G178" s="194">
        <v>1.6</v>
      </c>
      <c r="H178" s="194">
        <v>0.63</v>
      </c>
      <c r="I178" s="194"/>
      <c r="J178" s="193">
        <v>48.0</v>
      </c>
      <c r="K178" s="141">
        <f t="shared" si="1"/>
        <v>220</v>
      </c>
    </row>
    <row r="179">
      <c r="A179" s="2">
        <v>178.0</v>
      </c>
      <c r="C179" s="197" t="s">
        <v>12508</v>
      </c>
      <c r="D179" s="196" t="s">
        <v>12353</v>
      </c>
      <c r="E179" s="194">
        <v>4.0</v>
      </c>
      <c r="F179" s="194">
        <v>1.2</v>
      </c>
      <c r="G179" s="194">
        <v>2.4</v>
      </c>
      <c r="H179" s="194">
        <v>0.42</v>
      </c>
      <c r="I179" s="194"/>
      <c r="J179" s="193">
        <v>48.0</v>
      </c>
      <c r="K179" s="141">
        <f t="shared" si="1"/>
        <v>220</v>
      </c>
    </row>
    <row r="180">
      <c r="A180" s="2">
        <v>179.0</v>
      </c>
      <c r="C180" s="197" t="s">
        <v>12509</v>
      </c>
      <c r="D180" s="196" t="s">
        <v>12353</v>
      </c>
      <c r="E180" s="194">
        <v>8.0</v>
      </c>
      <c r="F180" s="194">
        <v>0.6</v>
      </c>
      <c r="G180" s="195">
        <v>0.6</v>
      </c>
      <c r="H180" s="194">
        <v>1.67</v>
      </c>
      <c r="I180" s="194"/>
      <c r="J180" s="193">
        <v>48.0</v>
      </c>
      <c r="K180" s="141">
        <f t="shared" si="1"/>
        <v>220</v>
      </c>
    </row>
    <row r="181">
      <c r="A181" s="2">
        <v>180.0</v>
      </c>
      <c r="C181" s="197" t="s">
        <v>12510</v>
      </c>
      <c r="D181" s="193" t="s">
        <v>12353</v>
      </c>
      <c r="E181" s="194">
        <v>2.01</v>
      </c>
      <c r="F181" s="194">
        <v>6.0</v>
      </c>
      <c r="G181" s="194">
        <v>12.0</v>
      </c>
      <c r="H181" s="194">
        <v>0.08</v>
      </c>
      <c r="I181" s="194"/>
      <c r="J181" s="193">
        <v>14.0</v>
      </c>
      <c r="K181" s="141">
        <f t="shared" si="1"/>
        <v>186</v>
      </c>
    </row>
    <row r="182">
      <c r="A182" s="2">
        <v>181.0</v>
      </c>
      <c r="C182" s="197" t="s">
        <v>12511</v>
      </c>
      <c r="D182" s="196" t="s">
        <v>12353</v>
      </c>
      <c r="E182" s="194">
        <v>1.24</v>
      </c>
      <c r="F182" s="194">
        <v>2.4</v>
      </c>
      <c r="G182" s="194">
        <v>4.8</v>
      </c>
      <c r="H182" s="194">
        <v>0.21</v>
      </c>
      <c r="I182" s="194"/>
      <c r="J182" s="193">
        <v>48.0</v>
      </c>
      <c r="K182" s="141">
        <f t="shared" si="1"/>
        <v>220</v>
      </c>
    </row>
    <row r="183">
      <c r="A183" s="2">
        <v>182.0</v>
      </c>
      <c r="C183" s="197" t="s">
        <v>12512</v>
      </c>
      <c r="D183" s="193" t="s">
        <v>12371</v>
      </c>
      <c r="E183" s="194">
        <v>5.0</v>
      </c>
      <c r="F183" s="194">
        <v>1.4</v>
      </c>
      <c r="G183" s="194">
        <v>2.8</v>
      </c>
      <c r="H183" s="194">
        <v>0.36</v>
      </c>
      <c r="I183" s="194"/>
      <c r="J183" s="193">
        <v>48.0</v>
      </c>
      <c r="K183" s="141">
        <f t="shared" si="1"/>
        <v>220</v>
      </c>
    </row>
    <row r="184">
      <c r="A184" s="2">
        <v>183.0</v>
      </c>
      <c r="C184" s="197" t="s">
        <v>11809</v>
      </c>
      <c r="D184" s="193" t="s">
        <v>12371</v>
      </c>
      <c r="E184" s="194">
        <v>2.9</v>
      </c>
      <c r="F184" s="194">
        <v>1.1</v>
      </c>
      <c r="G184" s="195">
        <v>1.4</v>
      </c>
      <c r="H184" s="194">
        <v>0.71</v>
      </c>
      <c r="I184" s="194"/>
      <c r="J184" s="193">
        <v>8.0</v>
      </c>
      <c r="K184" s="141">
        <f t="shared" si="1"/>
        <v>180</v>
      </c>
    </row>
    <row r="185">
      <c r="A185" s="2">
        <v>184.0</v>
      </c>
      <c r="C185" s="197" t="s">
        <v>12513</v>
      </c>
      <c r="D185" s="193" t="s">
        <v>12371</v>
      </c>
      <c r="E185" s="194">
        <v>0.5</v>
      </c>
      <c r="F185" s="194">
        <v>1.8</v>
      </c>
      <c r="G185" s="194">
        <v>3.6</v>
      </c>
      <c r="H185" s="194">
        <v>0.28</v>
      </c>
      <c r="I185" s="194"/>
      <c r="J185" s="193">
        <v>22.0</v>
      </c>
      <c r="K185" s="141">
        <f t="shared" si="1"/>
        <v>194</v>
      </c>
    </row>
    <row r="186">
      <c r="A186" s="2">
        <v>185.0</v>
      </c>
      <c r="C186" s="197" t="s">
        <v>12514</v>
      </c>
      <c r="D186" s="196" t="s">
        <v>12353</v>
      </c>
      <c r="E186" s="194">
        <v>7.3</v>
      </c>
      <c r="F186" s="194">
        <v>0.8</v>
      </c>
      <c r="G186" s="194">
        <v>1.6</v>
      </c>
      <c r="H186" s="194">
        <v>0.63</v>
      </c>
      <c r="I186" s="194"/>
      <c r="J186" s="193">
        <v>48.0</v>
      </c>
      <c r="K186" s="141">
        <f t="shared" si="1"/>
        <v>220</v>
      </c>
    </row>
    <row r="187">
      <c r="A187" s="2">
        <v>186.0</v>
      </c>
      <c r="C187" s="197" t="s">
        <v>12515</v>
      </c>
      <c r="D187" s="193" t="s">
        <v>12353</v>
      </c>
      <c r="E187" s="194">
        <v>6.85</v>
      </c>
      <c r="F187" s="194">
        <v>0.24</v>
      </c>
      <c r="G187" s="194">
        <v>0.48</v>
      </c>
      <c r="H187" s="194">
        <v>2.08</v>
      </c>
      <c r="I187" s="194"/>
      <c r="J187" s="193">
        <v>89.0</v>
      </c>
      <c r="K187" s="141">
        <f t="shared" si="1"/>
        <v>261</v>
      </c>
    </row>
    <row r="188">
      <c r="A188" s="2">
        <v>187.0</v>
      </c>
      <c r="C188" s="197" t="s">
        <v>12516</v>
      </c>
      <c r="D188" s="193" t="s">
        <v>12353</v>
      </c>
      <c r="E188" s="194">
        <v>4.0</v>
      </c>
      <c r="F188" s="194">
        <v>0.45</v>
      </c>
      <c r="G188" s="194">
        <v>0.9</v>
      </c>
      <c r="H188" s="194">
        <v>1.11</v>
      </c>
      <c r="I188" s="194"/>
      <c r="J188" s="193">
        <v>87.0</v>
      </c>
      <c r="K188" s="141">
        <f t="shared" si="1"/>
        <v>259</v>
      </c>
    </row>
    <row r="189">
      <c r="A189" s="2">
        <v>188.0</v>
      </c>
      <c r="C189" s="197" t="s">
        <v>12517</v>
      </c>
      <c r="D189" s="196" t="s">
        <v>12353</v>
      </c>
      <c r="E189" s="194">
        <v>7.4</v>
      </c>
      <c r="F189" s="194">
        <v>0.24</v>
      </c>
      <c r="G189" s="194">
        <v>0.48</v>
      </c>
      <c r="H189" s="194">
        <v>2.08</v>
      </c>
      <c r="I189" s="194"/>
      <c r="J189" s="193">
        <v>48.0</v>
      </c>
      <c r="K189" s="141">
        <f t="shared" si="1"/>
        <v>220</v>
      </c>
    </row>
    <row r="190">
      <c r="A190" s="2">
        <v>189.0</v>
      </c>
      <c r="C190" s="197" t="s">
        <v>12518</v>
      </c>
      <c r="D190" s="193" t="s">
        <v>12353</v>
      </c>
      <c r="E190" s="194">
        <v>4.5</v>
      </c>
      <c r="F190" s="194">
        <v>0.45</v>
      </c>
      <c r="G190" s="194">
        <v>0.9</v>
      </c>
      <c r="H190" s="194">
        <v>1.11</v>
      </c>
      <c r="I190" s="194"/>
      <c r="J190" s="193">
        <v>87.0</v>
      </c>
      <c r="K190" s="141">
        <f t="shared" si="1"/>
        <v>259</v>
      </c>
    </row>
    <row r="191">
      <c r="A191" s="2">
        <v>190.0</v>
      </c>
      <c r="C191" s="197" t="s">
        <v>12519</v>
      </c>
      <c r="D191" s="193" t="s">
        <v>12353</v>
      </c>
      <c r="E191" s="194">
        <v>4.85</v>
      </c>
      <c r="F191" s="194">
        <v>0.63</v>
      </c>
      <c r="G191" s="194">
        <v>1.25</v>
      </c>
      <c r="H191" s="194">
        <v>0.8</v>
      </c>
      <c r="I191" s="194"/>
      <c r="J191" s="193">
        <v>80.0</v>
      </c>
      <c r="K191" s="141">
        <f t="shared" si="1"/>
        <v>252</v>
      </c>
    </row>
    <row r="192">
      <c r="A192" s="2">
        <v>191.0</v>
      </c>
      <c r="C192" s="197" t="s">
        <v>12520</v>
      </c>
      <c r="D192" s="193" t="s">
        <v>12353</v>
      </c>
      <c r="E192" s="194">
        <v>3.25</v>
      </c>
      <c r="F192" s="194">
        <v>0.77</v>
      </c>
      <c r="G192" s="194">
        <v>1.53</v>
      </c>
      <c r="H192" s="194">
        <v>0.65</v>
      </c>
      <c r="I192" s="194"/>
      <c r="J192" s="193">
        <v>80.0</v>
      </c>
      <c r="K192" s="141">
        <f t="shared" si="1"/>
        <v>252</v>
      </c>
    </row>
    <row r="193">
      <c r="A193" s="2">
        <v>192.0</v>
      </c>
      <c r="C193" s="197" t="s">
        <v>12521</v>
      </c>
      <c r="D193" s="193" t="s">
        <v>12353</v>
      </c>
      <c r="E193" s="194">
        <v>3.59</v>
      </c>
      <c r="F193" s="194">
        <v>0.78</v>
      </c>
      <c r="G193" s="194">
        <v>1.57</v>
      </c>
      <c r="H193" s="194">
        <v>0.64</v>
      </c>
      <c r="I193" s="194"/>
      <c r="J193" s="193">
        <v>80.0</v>
      </c>
      <c r="K193" s="141">
        <f t="shared" si="1"/>
        <v>252</v>
      </c>
    </row>
    <row r="194">
      <c r="A194" s="2">
        <v>193.0</v>
      </c>
      <c r="C194" s="197" t="s">
        <v>12522</v>
      </c>
      <c r="D194" s="193" t="s">
        <v>12353</v>
      </c>
      <c r="E194" s="194">
        <v>4.02</v>
      </c>
      <c r="F194" s="194">
        <v>0.73</v>
      </c>
      <c r="G194" s="194">
        <v>1.47</v>
      </c>
      <c r="H194" s="194">
        <v>0.68</v>
      </c>
      <c r="I194" s="194"/>
      <c r="J194" s="193">
        <v>80.0</v>
      </c>
      <c r="K194" s="141">
        <f t="shared" si="1"/>
        <v>252</v>
      </c>
    </row>
    <row r="195">
      <c r="A195" s="2">
        <v>194.0</v>
      </c>
      <c r="C195" s="197" t="s">
        <v>12523</v>
      </c>
      <c r="D195" s="193" t="s">
        <v>12353</v>
      </c>
      <c r="E195" s="194">
        <v>2.35</v>
      </c>
      <c r="F195" s="194">
        <v>0.78</v>
      </c>
      <c r="G195" s="194">
        <v>1.56</v>
      </c>
      <c r="H195" s="194">
        <v>0.64</v>
      </c>
      <c r="I195" s="194"/>
      <c r="J195" s="193">
        <v>80.0</v>
      </c>
      <c r="K195" s="141">
        <f t="shared" si="1"/>
        <v>252</v>
      </c>
    </row>
    <row r="196">
      <c r="A196" s="2">
        <v>195.0</v>
      </c>
      <c r="C196" s="197" t="s">
        <v>12524</v>
      </c>
      <c r="D196" s="193" t="s">
        <v>12353</v>
      </c>
      <c r="E196" s="194">
        <v>3.13</v>
      </c>
      <c r="F196" s="194">
        <v>0.8</v>
      </c>
      <c r="G196" s="194">
        <v>1.6</v>
      </c>
      <c r="H196" s="194">
        <v>0.63</v>
      </c>
      <c r="I196" s="194"/>
      <c r="J196" s="193">
        <v>80.0</v>
      </c>
      <c r="K196" s="141">
        <f t="shared" si="1"/>
        <v>252</v>
      </c>
    </row>
    <row r="197">
      <c r="A197" s="2">
        <v>196.0</v>
      </c>
      <c r="C197" s="197" t="s">
        <v>12525</v>
      </c>
      <c r="D197" s="193" t="s">
        <v>12353</v>
      </c>
      <c r="E197" s="194">
        <v>4.41</v>
      </c>
      <c r="F197" s="194">
        <v>0.57</v>
      </c>
      <c r="G197" s="194">
        <v>1.15</v>
      </c>
      <c r="H197" s="194">
        <v>0.87</v>
      </c>
      <c r="I197" s="194"/>
      <c r="J197" s="193">
        <v>80.0</v>
      </c>
      <c r="K197" s="141">
        <f t="shared" si="1"/>
        <v>252</v>
      </c>
    </row>
    <row r="198">
      <c r="A198" s="2">
        <v>197.0</v>
      </c>
      <c r="C198" s="197" t="s">
        <v>12525</v>
      </c>
      <c r="D198" s="193" t="s">
        <v>12353</v>
      </c>
      <c r="E198" s="194">
        <v>3.22</v>
      </c>
      <c r="F198" s="194">
        <v>0.66</v>
      </c>
      <c r="G198" s="194">
        <v>1.32</v>
      </c>
      <c r="H198" s="194">
        <v>0.76</v>
      </c>
      <c r="I198" s="194"/>
      <c r="J198" s="193">
        <v>80.0</v>
      </c>
      <c r="K198" s="141">
        <f t="shared" si="1"/>
        <v>252</v>
      </c>
    </row>
    <row r="199">
      <c r="A199" s="2">
        <v>198.0</v>
      </c>
      <c r="C199" s="197" t="s">
        <v>12526</v>
      </c>
      <c r="D199" s="193" t="s">
        <v>12353</v>
      </c>
      <c r="E199" s="194">
        <v>4.24</v>
      </c>
      <c r="F199" s="194">
        <v>0.93</v>
      </c>
      <c r="G199" s="194">
        <v>1.86</v>
      </c>
      <c r="H199" s="194">
        <v>0.54</v>
      </c>
      <c r="I199" s="194"/>
      <c r="J199" s="193">
        <v>80.0</v>
      </c>
      <c r="K199" s="141">
        <f t="shared" si="1"/>
        <v>252</v>
      </c>
    </row>
    <row r="200">
      <c r="A200" s="2">
        <v>199.0</v>
      </c>
      <c r="C200" s="197" t="s">
        <v>12527</v>
      </c>
      <c r="D200" s="193" t="s">
        <v>12353</v>
      </c>
      <c r="E200" s="194">
        <v>3.77</v>
      </c>
      <c r="F200" s="194">
        <v>0.7</v>
      </c>
      <c r="G200" s="194">
        <v>1.41</v>
      </c>
      <c r="H200" s="194">
        <v>0.71</v>
      </c>
      <c r="I200" s="194"/>
      <c r="J200" s="193">
        <v>80.0</v>
      </c>
      <c r="K200" s="141">
        <f t="shared" si="1"/>
        <v>252</v>
      </c>
    </row>
    <row r="201">
      <c r="A201" s="2">
        <v>200.0</v>
      </c>
      <c r="C201" s="197" t="s">
        <v>12528</v>
      </c>
      <c r="D201" s="193" t="s">
        <v>12353</v>
      </c>
      <c r="E201" s="194">
        <v>2.61</v>
      </c>
      <c r="F201" s="194">
        <v>0.83</v>
      </c>
      <c r="G201" s="194">
        <v>1.66</v>
      </c>
      <c r="H201" s="194">
        <v>0.6</v>
      </c>
      <c r="I201" s="194"/>
      <c r="J201" s="193">
        <v>80.0</v>
      </c>
      <c r="K201" s="141">
        <f t="shared" si="1"/>
        <v>252</v>
      </c>
    </row>
    <row r="202">
      <c r="A202" s="2">
        <v>201.0</v>
      </c>
      <c r="C202" s="197" t="s">
        <v>12529</v>
      </c>
      <c r="D202" s="193" t="s">
        <v>12353</v>
      </c>
      <c r="E202" s="194">
        <v>3.44</v>
      </c>
      <c r="F202" s="194">
        <v>0.76</v>
      </c>
      <c r="G202" s="194">
        <v>1.52</v>
      </c>
      <c r="H202" s="194">
        <v>0.66</v>
      </c>
      <c r="I202" s="194"/>
      <c r="J202" s="193">
        <v>80.0</v>
      </c>
      <c r="K202" s="141">
        <f t="shared" si="1"/>
        <v>252</v>
      </c>
    </row>
    <row r="203">
      <c r="A203" s="2">
        <v>202.0</v>
      </c>
      <c r="C203" s="197" t="s">
        <v>12530</v>
      </c>
      <c r="D203" s="193" t="s">
        <v>12353</v>
      </c>
      <c r="E203" s="194">
        <v>3.5</v>
      </c>
      <c r="F203" s="194">
        <v>0.82</v>
      </c>
      <c r="G203" s="194">
        <v>1.65</v>
      </c>
      <c r="H203" s="194">
        <v>0.61</v>
      </c>
      <c r="I203" s="194"/>
      <c r="J203" s="193">
        <v>84.0</v>
      </c>
      <c r="K203" s="141">
        <f t="shared" si="1"/>
        <v>256</v>
      </c>
    </row>
    <row r="204">
      <c r="A204" s="2">
        <v>203.0</v>
      </c>
      <c r="C204" s="197" t="s">
        <v>12531</v>
      </c>
      <c r="D204" s="196" t="s">
        <v>12353</v>
      </c>
      <c r="E204" s="194">
        <v>2.3</v>
      </c>
      <c r="F204" s="194">
        <v>1.2</v>
      </c>
      <c r="G204" s="194">
        <v>2.4</v>
      </c>
      <c r="H204" s="194">
        <v>0.42</v>
      </c>
      <c r="I204" s="194"/>
      <c r="J204" s="193">
        <v>48.0</v>
      </c>
      <c r="K204" s="141">
        <f t="shared" si="1"/>
        <v>220</v>
      </c>
    </row>
    <row r="205">
      <c r="A205" s="2">
        <v>204.0</v>
      </c>
      <c r="C205" s="197" t="s">
        <v>11820</v>
      </c>
      <c r="D205" s="196" t="s">
        <v>12353</v>
      </c>
      <c r="E205" s="194">
        <v>5.0</v>
      </c>
      <c r="F205" s="194">
        <v>0.9</v>
      </c>
      <c r="G205" s="195">
        <v>1.4</v>
      </c>
      <c r="H205" s="194">
        <v>0.71</v>
      </c>
      <c r="I205" s="194"/>
      <c r="J205" s="193">
        <v>48.0</v>
      </c>
      <c r="K205" s="141">
        <f t="shared" si="1"/>
        <v>220</v>
      </c>
    </row>
    <row r="206">
      <c r="A206" s="2">
        <v>205.0</v>
      </c>
      <c r="C206" s="197" t="s">
        <v>12532</v>
      </c>
      <c r="D206" s="193" t="s">
        <v>12353</v>
      </c>
      <c r="E206" s="194">
        <v>2.18</v>
      </c>
      <c r="F206" s="194">
        <v>1.73</v>
      </c>
      <c r="G206" s="194">
        <v>3.46</v>
      </c>
      <c r="H206" s="194">
        <v>0.29</v>
      </c>
      <c r="I206" s="194"/>
      <c r="J206" s="193">
        <v>87.0</v>
      </c>
      <c r="K206" s="141">
        <f t="shared" si="1"/>
        <v>259</v>
      </c>
    </row>
    <row r="207">
      <c r="A207" s="2">
        <v>206.0</v>
      </c>
      <c r="C207" s="197" t="s">
        <v>12533</v>
      </c>
      <c r="D207" s="196" t="s">
        <v>12353</v>
      </c>
      <c r="E207" s="194">
        <v>5.08</v>
      </c>
      <c r="F207" s="194">
        <v>0.58</v>
      </c>
      <c r="G207" s="194">
        <v>1.16</v>
      </c>
      <c r="H207" s="194">
        <v>0.86</v>
      </c>
      <c r="I207" s="194"/>
      <c r="J207" s="193">
        <v>48.0</v>
      </c>
      <c r="K207" s="141">
        <f t="shared" si="1"/>
        <v>220</v>
      </c>
    </row>
    <row r="208">
      <c r="A208" s="2">
        <v>207.0</v>
      </c>
      <c r="C208" s="197" t="s">
        <v>12534</v>
      </c>
      <c r="D208" s="196" t="s">
        <v>12353</v>
      </c>
      <c r="E208" s="194">
        <v>4.05</v>
      </c>
      <c r="F208" s="194">
        <v>0.4</v>
      </c>
      <c r="G208" s="194">
        <v>0.8</v>
      </c>
      <c r="H208" s="194">
        <v>1.25</v>
      </c>
      <c r="I208" s="194"/>
      <c r="J208" s="193">
        <v>48.0</v>
      </c>
      <c r="K208" s="141">
        <f t="shared" si="1"/>
        <v>220</v>
      </c>
    </row>
    <row r="209">
      <c r="A209" s="2">
        <v>208.0</v>
      </c>
      <c r="C209" s="197" t="s">
        <v>12535</v>
      </c>
      <c r="D209" s="193" t="s">
        <v>12353</v>
      </c>
      <c r="E209" s="194">
        <v>4.3</v>
      </c>
      <c r="F209" s="194">
        <v>0.3</v>
      </c>
      <c r="G209" s="194">
        <v>0.6</v>
      </c>
      <c r="H209" s="194">
        <v>1.67</v>
      </c>
      <c r="I209" s="194"/>
      <c r="J209" s="193">
        <v>45.0</v>
      </c>
      <c r="K209" s="141">
        <f t="shared" si="1"/>
        <v>217</v>
      </c>
    </row>
    <row r="210">
      <c r="A210" s="2">
        <v>209.0</v>
      </c>
      <c r="C210" s="197" t="s">
        <v>12536</v>
      </c>
      <c r="D210" s="196" t="s">
        <v>12353</v>
      </c>
      <c r="E210" s="194">
        <v>3.7</v>
      </c>
      <c r="F210" s="194">
        <v>0.65</v>
      </c>
      <c r="G210" s="194">
        <v>1.3</v>
      </c>
      <c r="H210" s="194">
        <v>0.77</v>
      </c>
      <c r="I210" s="194"/>
      <c r="J210" s="193">
        <v>48.0</v>
      </c>
      <c r="K210" s="141">
        <f t="shared" si="1"/>
        <v>220</v>
      </c>
    </row>
    <row r="211">
      <c r="A211" s="2">
        <v>210.0</v>
      </c>
      <c r="C211" s="197" t="s">
        <v>11827</v>
      </c>
      <c r="D211" s="196" t="s">
        <v>12353</v>
      </c>
      <c r="E211" s="194">
        <v>4.0</v>
      </c>
      <c r="F211" s="194">
        <v>0.9</v>
      </c>
      <c r="G211" s="194">
        <v>1.8</v>
      </c>
      <c r="H211" s="194">
        <v>0.56</v>
      </c>
      <c r="I211" s="194"/>
      <c r="J211" s="193">
        <v>48.0</v>
      </c>
      <c r="K211" s="141">
        <f t="shared" si="1"/>
        <v>220</v>
      </c>
    </row>
    <row r="212">
      <c r="A212" s="2">
        <v>211.0</v>
      </c>
      <c r="C212" s="197" t="s">
        <v>12537</v>
      </c>
      <c r="D212" s="196" t="s">
        <v>12353</v>
      </c>
      <c r="E212" s="194">
        <v>9.0</v>
      </c>
      <c r="F212" s="194">
        <v>7.5</v>
      </c>
      <c r="G212" s="194">
        <v>15.0</v>
      </c>
      <c r="H212" s="194">
        <v>0.07</v>
      </c>
      <c r="I212" s="194"/>
      <c r="J212" s="193">
        <v>48.0</v>
      </c>
      <c r="K212" s="141">
        <f t="shared" si="1"/>
        <v>220</v>
      </c>
    </row>
    <row r="213">
      <c r="A213" s="2">
        <v>212.0</v>
      </c>
      <c r="C213" s="197" t="s">
        <v>12538</v>
      </c>
      <c r="D213" s="193"/>
      <c r="E213" s="194">
        <v>0.28</v>
      </c>
      <c r="F213" s="194">
        <v>9.0</v>
      </c>
      <c r="G213" s="195">
        <v>50.0</v>
      </c>
      <c r="H213" s="194">
        <v>0.02</v>
      </c>
      <c r="I213" s="194"/>
      <c r="J213" s="193">
        <v>74.0</v>
      </c>
      <c r="K213" s="141">
        <f t="shared" si="1"/>
        <v>246</v>
      </c>
    </row>
    <row r="214">
      <c r="A214" s="2">
        <v>213.0</v>
      </c>
      <c r="C214" s="197" t="s">
        <v>12539</v>
      </c>
      <c r="D214" s="193" t="s">
        <v>12353</v>
      </c>
      <c r="E214" s="194">
        <v>1.1</v>
      </c>
      <c r="F214" s="194">
        <v>13.2</v>
      </c>
      <c r="G214" s="194">
        <v>26.4</v>
      </c>
      <c r="H214" s="194">
        <v>0.04</v>
      </c>
      <c r="I214" s="194"/>
      <c r="J214" s="193">
        <v>67.0</v>
      </c>
      <c r="K214" s="141">
        <f t="shared" si="1"/>
        <v>239</v>
      </c>
    </row>
    <row r="215">
      <c r="A215" s="2">
        <v>214.0</v>
      </c>
      <c r="C215" s="197" t="s">
        <v>12540</v>
      </c>
      <c r="D215" s="193" t="s">
        <v>12353</v>
      </c>
      <c r="E215" s="194">
        <v>0.65</v>
      </c>
      <c r="F215" s="194">
        <v>16.75</v>
      </c>
      <c r="G215" s="194">
        <v>33.5</v>
      </c>
      <c r="H215" s="194">
        <v>0.03</v>
      </c>
      <c r="I215" s="194"/>
      <c r="J215" s="193">
        <v>67.0</v>
      </c>
      <c r="K215" s="141">
        <f t="shared" si="1"/>
        <v>239</v>
      </c>
    </row>
    <row r="216">
      <c r="A216" s="2">
        <v>215.0</v>
      </c>
      <c r="C216" s="199" t="s">
        <v>12541</v>
      </c>
      <c r="D216" s="193" t="s">
        <v>12353</v>
      </c>
      <c r="E216" s="194">
        <v>1.0</v>
      </c>
      <c r="F216" s="194">
        <v>1.4</v>
      </c>
      <c r="G216" s="195">
        <v>6.3</v>
      </c>
      <c r="H216" s="194">
        <v>0.16</v>
      </c>
      <c r="I216" s="194"/>
      <c r="J216" s="193">
        <v>47.0</v>
      </c>
      <c r="K216" s="141">
        <f t="shared" si="1"/>
        <v>219</v>
      </c>
    </row>
    <row r="217">
      <c r="A217" s="2">
        <v>216.0</v>
      </c>
      <c r="C217" s="199" t="s">
        <v>12542</v>
      </c>
      <c r="D217" s="193" t="s">
        <v>12353</v>
      </c>
      <c r="E217" s="194">
        <v>14.0</v>
      </c>
      <c r="F217" s="194">
        <v>0.65</v>
      </c>
      <c r="G217" s="195">
        <v>3.9</v>
      </c>
      <c r="H217" s="194">
        <v>0.26</v>
      </c>
      <c r="I217" s="194"/>
      <c r="J217" s="193">
        <v>47.0</v>
      </c>
      <c r="K217" s="141">
        <f t="shared" si="1"/>
        <v>219</v>
      </c>
    </row>
    <row r="218">
      <c r="A218" s="2">
        <v>217.0</v>
      </c>
      <c r="C218" s="197" t="s">
        <v>12543</v>
      </c>
      <c r="D218" s="193" t="s">
        <v>12353</v>
      </c>
      <c r="E218" s="194">
        <v>0.65</v>
      </c>
      <c r="F218" s="194">
        <v>6.0</v>
      </c>
      <c r="G218" s="194">
        <v>12.0</v>
      </c>
      <c r="H218" s="194">
        <v>0.08</v>
      </c>
      <c r="I218" s="194"/>
      <c r="J218" s="193">
        <v>66.0</v>
      </c>
      <c r="K218" s="141">
        <f t="shared" si="1"/>
        <v>238</v>
      </c>
    </row>
    <row r="219">
      <c r="A219" s="2">
        <v>218.0</v>
      </c>
      <c r="C219" s="197" t="s">
        <v>12544</v>
      </c>
      <c r="D219" s="193" t="s">
        <v>12353</v>
      </c>
      <c r="E219" s="194">
        <v>2.0</v>
      </c>
      <c r="F219" s="194">
        <v>1.1</v>
      </c>
      <c r="G219" s="194">
        <v>2.2</v>
      </c>
      <c r="H219" s="194">
        <v>0.45</v>
      </c>
      <c r="I219" s="194"/>
      <c r="J219" s="193">
        <v>47.0</v>
      </c>
      <c r="K219" s="141">
        <f t="shared" si="1"/>
        <v>219</v>
      </c>
    </row>
    <row r="220">
      <c r="A220" s="2">
        <v>219.0</v>
      </c>
      <c r="C220" s="197" t="s">
        <v>12545</v>
      </c>
      <c r="D220" s="193" t="s">
        <v>12353</v>
      </c>
      <c r="E220" s="194">
        <v>1.0</v>
      </c>
      <c r="F220" s="194">
        <v>15.0</v>
      </c>
      <c r="G220" s="195">
        <v>15.0</v>
      </c>
      <c r="H220" s="194">
        <v>0.07</v>
      </c>
      <c r="I220" s="194"/>
      <c r="J220" s="193">
        <v>76.0</v>
      </c>
      <c r="K220" s="141">
        <f t="shared" si="1"/>
        <v>248</v>
      </c>
    </row>
    <row r="221">
      <c r="A221" s="2">
        <v>220.0</v>
      </c>
      <c r="C221" s="197" t="s">
        <v>12546</v>
      </c>
      <c r="D221" s="193" t="s">
        <v>12353</v>
      </c>
      <c r="E221" s="194">
        <v>1.5</v>
      </c>
      <c r="F221" s="194">
        <v>1.5</v>
      </c>
      <c r="G221" s="195">
        <v>4.5</v>
      </c>
      <c r="H221" s="194">
        <v>0.22</v>
      </c>
      <c r="I221" s="194"/>
      <c r="J221" s="193">
        <v>47.0</v>
      </c>
      <c r="K221" s="141">
        <f t="shared" si="1"/>
        <v>219</v>
      </c>
    </row>
    <row r="222">
      <c r="A222" s="2">
        <v>221.0</v>
      </c>
      <c r="C222" s="199" t="s">
        <v>12547</v>
      </c>
      <c r="D222" s="193" t="s">
        <v>12353</v>
      </c>
      <c r="E222" s="194">
        <v>0.3</v>
      </c>
      <c r="F222" s="194">
        <v>3.5</v>
      </c>
      <c r="G222" s="195">
        <v>10.5</v>
      </c>
      <c r="H222" s="194">
        <v>0.1</v>
      </c>
      <c r="I222" s="194"/>
      <c r="J222" s="193">
        <v>47.0</v>
      </c>
      <c r="K222" s="141">
        <f t="shared" si="1"/>
        <v>219</v>
      </c>
    </row>
    <row r="223">
      <c r="A223" s="2">
        <v>222.0</v>
      </c>
      <c r="C223" s="197" t="s">
        <v>12548</v>
      </c>
      <c r="D223" s="193" t="s">
        <v>12353</v>
      </c>
      <c r="E223" s="194">
        <v>3.5</v>
      </c>
      <c r="F223" s="194">
        <v>0.32</v>
      </c>
      <c r="G223" s="195">
        <v>6.4</v>
      </c>
      <c r="H223" s="194">
        <v>0.16</v>
      </c>
      <c r="I223" s="194"/>
      <c r="J223" s="193">
        <v>47.0</v>
      </c>
      <c r="K223" s="141">
        <f t="shared" si="1"/>
        <v>219</v>
      </c>
    </row>
    <row r="224">
      <c r="A224" s="2">
        <v>223.0</v>
      </c>
      <c r="C224" s="197" t="s">
        <v>12549</v>
      </c>
      <c r="D224" s="193" t="s">
        <v>12353</v>
      </c>
      <c r="E224" s="194">
        <v>1.1</v>
      </c>
      <c r="F224" s="194">
        <v>1.2</v>
      </c>
      <c r="G224" s="195">
        <v>2.5</v>
      </c>
      <c r="H224" s="194">
        <v>0.4</v>
      </c>
      <c r="I224" s="194"/>
      <c r="J224" s="193">
        <v>25.0</v>
      </c>
      <c r="K224" s="141">
        <f t="shared" si="1"/>
        <v>197</v>
      </c>
    </row>
    <row r="225">
      <c r="A225" s="2">
        <v>224.0</v>
      </c>
      <c r="C225" s="197" t="s">
        <v>12550</v>
      </c>
      <c r="D225" s="193" t="s">
        <v>12353</v>
      </c>
      <c r="E225" s="194">
        <v>1.5</v>
      </c>
      <c r="F225" s="194">
        <v>0.25</v>
      </c>
      <c r="G225" s="195">
        <v>2.3</v>
      </c>
      <c r="H225" s="194">
        <v>0.43</v>
      </c>
      <c r="I225" s="194"/>
      <c r="J225" s="193">
        <v>47.0</v>
      </c>
      <c r="K225" s="141">
        <f t="shared" si="1"/>
        <v>219</v>
      </c>
    </row>
    <row r="226">
      <c r="A226" s="2">
        <v>225.0</v>
      </c>
      <c r="C226" s="199" t="s">
        <v>12551</v>
      </c>
      <c r="D226" s="193" t="s">
        <v>12353</v>
      </c>
      <c r="E226" s="194">
        <v>3.0</v>
      </c>
      <c r="F226" s="194">
        <v>0.44</v>
      </c>
      <c r="G226" s="195">
        <v>3.5</v>
      </c>
      <c r="H226" s="194">
        <v>0.29</v>
      </c>
      <c r="I226" s="194"/>
      <c r="J226" s="193">
        <v>46.0</v>
      </c>
      <c r="K226" s="141">
        <f t="shared" si="1"/>
        <v>218</v>
      </c>
    </row>
    <row r="227">
      <c r="A227" s="2">
        <v>226.0</v>
      </c>
      <c r="C227" s="197" t="s">
        <v>12552</v>
      </c>
      <c r="D227" s="193" t="s">
        <v>12353</v>
      </c>
      <c r="E227" s="194">
        <v>2.0</v>
      </c>
      <c r="F227" s="194">
        <v>0.6</v>
      </c>
      <c r="G227" s="195">
        <v>4.8</v>
      </c>
      <c r="H227" s="194">
        <v>0.21</v>
      </c>
      <c r="I227" s="194"/>
      <c r="J227" s="193">
        <v>47.0</v>
      </c>
      <c r="K227" s="141">
        <f t="shared" si="1"/>
        <v>219</v>
      </c>
    </row>
    <row r="228">
      <c r="A228" s="2">
        <v>227.0</v>
      </c>
      <c r="C228" s="197" t="s">
        <v>12553</v>
      </c>
      <c r="D228" s="193" t="s">
        <v>12353</v>
      </c>
      <c r="E228" s="194">
        <v>2.0</v>
      </c>
      <c r="F228" s="194">
        <v>1.2</v>
      </c>
      <c r="G228" s="195">
        <v>3.6</v>
      </c>
      <c r="H228" s="194">
        <v>0.28</v>
      </c>
      <c r="I228" s="194"/>
      <c r="J228" s="193">
        <v>47.0</v>
      </c>
      <c r="K228" s="141">
        <f t="shared" si="1"/>
        <v>219</v>
      </c>
    </row>
    <row r="229">
      <c r="A229" s="2">
        <v>228.0</v>
      </c>
      <c r="C229" s="199" t="s">
        <v>12554</v>
      </c>
      <c r="D229" s="193" t="s">
        <v>12353</v>
      </c>
      <c r="E229" s="194">
        <v>0.68</v>
      </c>
      <c r="F229" s="194">
        <v>4.8</v>
      </c>
      <c r="G229" s="195">
        <v>4.8</v>
      </c>
      <c r="H229" s="194">
        <v>0.21</v>
      </c>
      <c r="I229" s="194"/>
      <c r="J229" s="193">
        <v>47.0</v>
      </c>
      <c r="K229" s="141">
        <f t="shared" si="1"/>
        <v>219</v>
      </c>
    </row>
    <row r="230">
      <c r="A230" s="2">
        <v>229.0</v>
      </c>
      <c r="C230" s="199" t="s">
        <v>12555</v>
      </c>
      <c r="D230" s="193" t="s">
        <v>12371</v>
      </c>
      <c r="E230" s="194">
        <v>0.32</v>
      </c>
      <c r="F230" s="194">
        <v>2.9</v>
      </c>
      <c r="G230" s="194">
        <v>5.8</v>
      </c>
      <c r="H230" s="194">
        <v>0.17</v>
      </c>
      <c r="I230" s="194"/>
      <c r="J230" s="193">
        <v>63.0</v>
      </c>
      <c r="K230" s="141">
        <f t="shared" si="1"/>
        <v>235</v>
      </c>
    </row>
    <row r="231">
      <c r="A231" s="2">
        <v>230.0</v>
      </c>
      <c r="C231" s="197" t="s">
        <v>12556</v>
      </c>
      <c r="D231" s="193" t="s">
        <v>12371</v>
      </c>
      <c r="E231" s="194">
        <v>9.0</v>
      </c>
      <c r="F231" s="194"/>
      <c r="G231" s="195">
        <v>2.7</v>
      </c>
      <c r="H231" s="194">
        <v>0.37</v>
      </c>
      <c r="I231" s="194"/>
      <c r="J231" s="193">
        <v>30.0</v>
      </c>
      <c r="K231" s="141">
        <f t="shared" si="1"/>
        <v>202</v>
      </c>
    </row>
    <row r="232">
      <c r="A232" s="2">
        <v>231.0</v>
      </c>
      <c r="C232" s="197" t="s">
        <v>12557</v>
      </c>
      <c r="D232" s="193" t="s">
        <v>12353</v>
      </c>
      <c r="E232" s="194">
        <v>3.0</v>
      </c>
      <c r="F232" s="194"/>
      <c r="G232" s="194"/>
      <c r="H232" s="195">
        <v>0.51</v>
      </c>
      <c r="I232" s="195"/>
      <c r="J232" s="193">
        <v>106.0</v>
      </c>
      <c r="K232" s="141">
        <f t="shared" si="1"/>
        <v>278</v>
      </c>
    </row>
    <row r="233">
      <c r="A233" s="2">
        <v>232.0</v>
      </c>
      <c r="C233" s="197" t="s">
        <v>12558</v>
      </c>
      <c r="D233" s="193"/>
      <c r="E233" s="194">
        <v>7.0</v>
      </c>
      <c r="F233" s="194">
        <v>3.78</v>
      </c>
      <c r="G233" s="194">
        <v>7.56</v>
      </c>
      <c r="H233" s="194">
        <v>0.13</v>
      </c>
      <c r="I233" s="194"/>
      <c r="J233" s="193">
        <v>33.0</v>
      </c>
      <c r="K233" s="141">
        <f t="shared" si="1"/>
        <v>205</v>
      </c>
    </row>
    <row r="234">
      <c r="A234" s="2">
        <v>233.0</v>
      </c>
      <c r="C234" s="197" t="s">
        <v>12559</v>
      </c>
      <c r="D234" s="193"/>
      <c r="E234" s="194">
        <v>1.85</v>
      </c>
      <c r="F234" s="194">
        <v>2.0</v>
      </c>
      <c r="G234" s="194">
        <v>4.0</v>
      </c>
      <c r="H234" s="194">
        <v>0.25</v>
      </c>
      <c r="I234" s="194"/>
      <c r="J234" s="193">
        <v>33.0</v>
      </c>
      <c r="K234" s="141">
        <f t="shared" si="1"/>
        <v>205</v>
      </c>
    </row>
    <row r="235">
      <c r="A235" s="2">
        <v>234.0</v>
      </c>
      <c r="C235" s="197" t="s">
        <v>12560</v>
      </c>
      <c r="D235" s="193"/>
      <c r="E235" s="194">
        <v>3.7</v>
      </c>
      <c r="F235" s="194">
        <v>3.25</v>
      </c>
      <c r="G235" s="194">
        <v>6.5</v>
      </c>
      <c r="H235" s="194">
        <v>0.15</v>
      </c>
      <c r="I235" s="194"/>
      <c r="J235" s="193">
        <v>33.0</v>
      </c>
      <c r="K235" s="141">
        <f t="shared" si="1"/>
        <v>205</v>
      </c>
    </row>
    <row r="236">
      <c r="A236" s="2">
        <v>235.0</v>
      </c>
      <c r="C236" s="197" t="s">
        <v>12561</v>
      </c>
      <c r="D236" s="193" t="s">
        <v>12353</v>
      </c>
      <c r="E236" s="194">
        <v>1.3</v>
      </c>
      <c r="F236" s="194"/>
      <c r="G236" s="194"/>
      <c r="H236" s="195">
        <v>1.08</v>
      </c>
      <c r="I236" s="195"/>
      <c r="J236" s="193">
        <v>106.0</v>
      </c>
      <c r="K236" s="141">
        <f t="shared" si="1"/>
        <v>278</v>
      </c>
    </row>
    <row r="237">
      <c r="A237" s="2">
        <v>236.0</v>
      </c>
      <c r="C237" s="197" t="s">
        <v>12562</v>
      </c>
      <c r="D237" s="193"/>
      <c r="E237" s="194">
        <v>10.2</v>
      </c>
      <c r="F237" s="194">
        <v>0.92</v>
      </c>
      <c r="G237" s="194">
        <v>1.84</v>
      </c>
      <c r="H237" s="194">
        <v>0.54</v>
      </c>
      <c r="I237" s="194"/>
      <c r="J237" s="193">
        <v>33.0</v>
      </c>
      <c r="K237" s="141">
        <f t="shared" si="1"/>
        <v>205</v>
      </c>
    </row>
    <row r="238">
      <c r="A238" s="2">
        <v>237.0</v>
      </c>
      <c r="C238" s="197" t="s">
        <v>12563</v>
      </c>
      <c r="D238" s="193"/>
      <c r="E238" s="194">
        <v>10.8</v>
      </c>
      <c r="F238" s="194">
        <v>0.97</v>
      </c>
      <c r="G238" s="194">
        <v>1.94</v>
      </c>
      <c r="H238" s="194">
        <v>0.52</v>
      </c>
      <c r="I238" s="194"/>
      <c r="J238" s="193">
        <v>33.0</v>
      </c>
      <c r="K238" s="141">
        <f t="shared" si="1"/>
        <v>205</v>
      </c>
    </row>
    <row r="239">
      <c r="A239" s="2">
        <v>238.0</v>
      </c>
      <c r="C239" s="197" t="s">
        <v>12564</v>
      </c>
      <c r="D239" s="193"/>
      <c r="E239" s="194">
        <v>10.6</v>
      </c>
      <c r="F239" s="194">
        <v>0.95</v>
      </c>
      <c r="G239" s="194">
        <v>1.9</v>
      </c>
      <c r="H239" s="194">
        <v>0.53</v>
      </c>
      <c r="I239" s="194"/>
      <c r="J239" s="193">
        <v>33.0</v>
      </c>
      <c r="K239" s="141">
        <f t="shared" si="1"/>
        <v>205</v>
      </c>
    </row>
    <row r="240">
      <c r="A240" s="2">
        <v>239.0</v>
      </c>
      <c r="C240" s="197" t="s">
        <v>12565</v>
      </c>
      <c r="D240" s="193"/>
      <c r="E240" s="194">
        <v>6.1</v>
      </c>
      <c r="F240" s="194">
        <v>1.03</v>
      </c>
      <c r="G240" s="194">
        <v>2.06</v>
      </c>
      <c r="H240" s="194">
        <v>0.49</v>
      </c>
      <c r="I240" s="194"/>
      <c r="J240" s="193">
        <v>33.0</v>
      </c>
      <c r="K240" s="141">
        <f t="shared" si="1"/>
        <v>205</v>
      </c>
    </row>
    <row r="241">
      <c r="A241" s="2">
        <v>240.0</v>
      </c>
      <c r="C241" s="197" t="s">
        <v>12566</v>
      </c>
      <c r="D241" s="193" t="s">
        <v>12353</v>
      </c>
      <c r="E241" s="194">
        <v>5.0</v>
      </c>
      <c r="F241" s="194"/>
      <c r="G241" s="195">
        <v>1.5</v>
      </c>
      <c r="H241" s="194">
        <v>0.67</v>
      </c>
      <c r="I241" s="194"/>
      <c r="J241" s="193">
        <v>96.0</v>
      </c>
      <c r="K241" s="141">
        <f t="shared" si="1"/>
        <v>268</v>
      </c>
    </row>
    <row r="242">
      <c r="A242" s="2">
        <v>241.0</v>
      </c>
      <c r="C242" s="197" t="s">
        <v>12566</v>
      </c>
      <c r="D242" s="193" t="s">
        <v>12353</v>
      </c>
      <c r="E242" s="194">
        <v>5.0</v>
      </c>
      <c r="F242" s="194"/>
      <c r="G242" s="194"/>
      <c r="H242" s="195">
        <v>0.74</v>
      </c>
      <c r="I242" s="195"/>
      <c r="J242" s="193">
        <v>106.0</v>
      </c>
      <c r="K242" s="141">
        <f t="shared" si="1"/>
        <v>278</v>
      </c>
    </row>
    <row r="243">
      <c r="A243" s="2">
        <v>242.0</v>
      </c>
      <c r="C243" s="197" t="s">
        <v>12567</v>
      </c>
      <c r="D243" s="193" t="s">
        <v>12353</v>
      </c>
      <c r="E243" s="194">
        <v>4.0</v>
      </c>
      <c r="F243" s="194"/>
      <c r="G243" s="194"/>
      <c r="H243" s="195">
        <v>0.5</v>
      </c>
      <c r="I243" s="195"/>
      <c r="J243" s="193">
        <v>106.0</v>
      </c>
      <c r="K243" s="141">
        <f t="shared" si="1"/>
        <v>278</v>
      </c>
    </row>
    <row r="244">
      <c r="A244" s="2">
        <v>243.0</v>
      </c>
      <c r="C244" s="197" t="s">
        <v>12568</v>
      </c>
      <c r="D244" s="193" t="s">
        <v>12353</v>
      </c>
      <c r="E244" s="194">
        <v>1.8</v>
      </c>
      <c r="F244" s="194"/>
      <c r="G244" s="194"/>
      <c r="H244" s="195">
        <v>0.87</v>
      </c>
      <c r="I244" s="195"/>
      <c r="J244" s="193">
        <v>106.0</v>
      </c>
      <c r="K244" s="141">
        <f t="shared" si="1"/>
        <v>278</v>
      </c>
    </row>
    <row r="245">
      <c r="A245" s="2">
        <v>244.0</v>
      </c>
      <c r="C245" s="197" t="s">
        <v>12569</v>
      </c>
      <c r="D245" s="193" t="s">
        <v>12353</v>
      </c>
      <c r="E245" s="194">
        <v>2.8</v>
      </c>
      <c r="F245" s="194"/>
      <c r="G245" s="195">
        <v>1.5</v>
      </c>
      <c r="H245" s="194">
        <v>0.67</v>
      </c>
      <c r="I245" s="194"/>
      <c r="J245" s="193">
        <v>5.0</v>
      </c>
      <c r="K245" s="141">
        <f t="shared" si="1"/>
        <v>177</v>
      </c>
    </row>
    <row r="246">
      <c r="A246" s="2">
        <v>245.0</v>
      </c>
      <c r="C246" s="197" t="s">
        <v>12570</v>
      </c>
      <c r="D246" s="193" t="s">
        <v>12353</v>
      </c>
      <c r="E246" s="194">
        <v>8.0</v>
      </c>
      <c r="F246" s="194">
        <v>3.0</v>
      </c>
      <c r="G246" s="194">
        <v>6.0</v>
      </c>
      <c r="H246" s="194">
        <v>0.17</v>
      </c>
      <c r="I246" s="194"/>
      <c r="J246" s="193">
        <v>23.0</v>
      </c>
      <c r="K246" s="141">
        <f t="shared" si="1"/>
        <v>195</v>
      </c>
    </row>
    <row r="247">
      <c r="A247" s="2">
        <v>246.0</v>
      </c>
      <c r="C247" s="197" t="s">
        <v>12571</v>
      </c>
      <c r="D247" s="193" t="s">
        <v>12353</v>
      </c>
      <c r="E247" s="194">
        <v>3.05</v>
      </c>
      <c r="F247" s="194"/>
      <c r="G247" s="194"/>
      <c r="H247" s="195">
        <v>1.06</v>
      </c>
      <c r="I247" s="195"/>
      <c r="J247" s="193">
        <v>106.0</v>
      </c>
      <c r="K247" s="141">
        <f t="shared" si="1"/>
        <v>278</v>
      </c>
    </row>
    <row r="248">
      <c r="A248" s="2">
        <v>247.0</v>
      </c>
      <c r="C248" s="197" t="s">
        <v>12572</v>
      </c>
      <c r="D248" s="193" t="s">
        <v>12353</v>
      </c>
      <c r="E248" s="194">
        <v>2.0</v>
      </c>
      <c r="F248" s="194"/>
      <c r="G248" s="194"/>
      <c r="H248" s="195">
        <v>1.23</v>
      </c>
      <c r="I248" s="195"/>
      <c r="J248" s="193">
        <v>106.0</v>
      </c>
      <c r="K248" s="141">
        <f t="shared" si="1"/>
        <v>278</v>
      </c>
    </row>
    <row r="249">
      <c r="A249" s="2">
        <v>248.0</v>
      </c>
      <c r="C249" s="197" t="s">
        <v>12573</v>
      </c>
      <c r="D249" s="193" t="s">
        <v>12371</v>
      </c>
      <c r="E249" s="194">
        <v>10.0</v>
      </c>
      <c r="F249" s="194"/>
      <c r="G249" s="195">
        <v>3.0</v>
      </c>
      <c r="H249" s="194">
        <v>0.33</v>
      </c>
      <c r="I249" s="194"/>
      <c r="J249" s="193">
        <v>86.0</v>
      </c>
      <c r="K249" s="141">
        <f t="shared" si="1"/>
        <v>258</v>
      </c>
    </row>
    <row r="250">
      <c r="A250" s="2">
        <v>249.0</v>
      </c>
      <c r="C250" s="197" t="s">
        <v>12574</v>
      </c>
      <c r="D250" s="193" t="s">
        <v>12371</v>
      </c>
      <c r="E250" s="194">
        <v>25.0</v>
      </c>
      <c r="F250" s="194">
        <v>1.3</v>
      </c>
      <c r="G250" s="194">
        <v>2.6</v>
      </c>
      <c r="H250" s="194">
        <v>0.38</v>
      </c>
      <c r="I250" s="194"/>
      <c r="J250" s="193">
        <v>33.0</v>
      </c>
      <c r="K250" s="141">
        <f t="shared" si="1"/>
        <v>205</v>
      </c>
    </row>
    <row r="251">
      <c r="A251" s="2">
        <v>250.0</v>
      </c>
      <c r="C251" s="197" t="s">
        <v>12575</v>
      </c>
      <c r="D251" s="193" t="s">
        <v>12371</v>
      </c>
      <c r="E251" s="194">
        <v>25.0</v>
      </c>
      <c r="F251" s="194">
        <v>0.97</v>
      </c>
      <c r="G251" s="194">
        <v>1.94</v>
      </c>
      <c r="H251" s="194">
        <v>0.52</v>
      </c>
      <c r="I251" s="194"/>
      <c r="J251" s="193">
        <v>33.0</v>
      </c>
      <c r="K251" s="141">
        <f t="shared" si="1"/>
        <v>205</v>
      </c>
    </row>
    <row r="252">
      <c r="A252" s="2">
        <v>251.0</v>
      </c>
      <c r="C252" s="197" t="s">
        <v>12576</v>
      </c>
      <c r="D252" s="193" t="s">
        <v>12353</v>
      </c>
      <c r="E252" s="194">
        <v>1.6</v>
      </c>
      <c r="F252" s="194"/>
      <c r="G252" s="194"/>
      <c r="H252" s="195">
        <v>1.7</v>
      </c>
      <c r="I252" s="195"/>
      <c r="J252" s="193">
        <v>105.0</v>
      </c>
      <c r="K252" s="141">
        <f t="shared" si="1"/>
        <v>277</v>
      </c>
    </row>
    <row r="253">
      <c r="A253" s="2">
        <v>252.0</v>
      </c>
      <c r="C253" s="197" t="s">
        <v>12577</v>
      </c>
      <c r="D253" s="193" t="s">
        <v>12353</v>
      </c>
      <c r="E253" s="194">
        <v>1.95</v>
      </c>
      <c r="F253" s="194"/>
      <c r="G253" s="194"/>
      <c r="H253" s="195">
        <v>1.92</v>
      </c>
      <c r="I253" s="195"/>
      <c r="J253" s="193">
        <v>2.0</v>
      </c>
      <c r="K253" s="141">
        <f t="shared" si="1"/>
        <v>174</v>
      </c>
    </row>
    <row r="254">
      <c r="A254" s="2">
        <v>253.0</v>
      </c>
      <c r="C254" s="197" t="s">
        <v>12578</v>
      </c>
      <c r="D254" s="193" t="s">
        <v>12353</v>
      </c>
      <c r="E254" s="194">
        <v>1.4</v>
      </c>
      <c r="F254" s="194">
        <v>1.0</v>
      </c>
      <c r="G254" s="194"/>
      <c r="H254" s="195">
        <v>1.04</v>
      </c>
      <c r="I254" s="195"/>
      <c r="J254" s="193">
        <v>52.0</v>
      </c>
      <c r="K254" s="141">
        <f t="shared" si="1"/>
        <v>224</v>
      </c>
    </row>
    <row r="255">
      <c r="A255" s="2">
        <v>254.0</v>
      </c>
      <c r="C255" s="197" t="s">
        <v>12579</v>
      </c>
      <c r="D255" s="193" t="s">
        <v>12353</v>
      </c>
      <c r="E255" s="194">
        <v>3.0</v>
      </c>
      <c r="F255" s="194">
        <v>2.05</v>
      </c>
      <c r="G255" s="194">
        <v>4.1</v>
      </c>
      <c r="H255" s="194">
        <v>0.24</v>
      </c>
      <c r="I255" s="194"/>
      <c r="J255" s="193">
        <v>15.0</v>
      </c>
      <c r="K255" s="141">
        <f t="shared" si="1"/>
        <v>187</v>
      </c>
    </row>
    <row r="256">
      <c r="A256" s="2">
        <v>255.0</v>
      </c>
      <c r="C256" s="197" t="s">
        <v>12580</v>
      </c>
      <c r="D256" s="193" t="s">
        <v>12353</v>
      </c>
      <c r="E256" s="194">
        <v>3.5</v>
      </c>
      <c r="F256" s="194">
        <v>0.23</v>
      </c>
      <c r="G256" s="194">
        <v>0.46</v>
      </c>
      <c r="H256" s="195">
        <v>1.57</v>
      </c>
      <c r="I256" s="195"/>
      <c r="J256" s="193">
        <v>19.0</v>
      </c>
      <c r="K256" s="141">
        <f t="shared" si="1"/>
        <v>191</v>
      </c>
    </row>
    <row r="257">
      <c r="A257" s="2">
        <v>256.0</v>
      </c>
      <c r="C257" s="197" t="s">
        <v>12580</v>
      </c>
      <c r="D257" s="193" t="s">
        <v>12353</v>
      </c>
      <c r="E257" s="194">
        <v>2.5</v>
      </c>
      <c r="F257" s="194"/>
      <c r="G257" s="194"/>
      <c r="H257" s="195">
        <v>1.93</v>
      </c>
      <c r="I257" s="195"/>
      <c r="J257" s="193">
        <v>106.0</v>
      </c>
      <c r="K257" s="141">
        <f t="shared" si="1"/>
        <v>278</v>
      </c>
    </row>
    <row r="258">
      <c r="A258" s="2">
        <v>257.0</v>
      </c>
      <c r="C258" s="197" t="s">
        <v>12581</v>
      </c>
      <c r="D258" s="193" t="s">
        <v>12353</v>
      </c>
      <c r="E258" s="194">
        <v>2.7</v>
      </c>
      <c r="F258" s="194"/>
      <c r="G258" s="194"/>
      <c r="H258" s="195">
        <v>0.95</v>
      </c>
      <c r="I258" s="195"/>
      <c r="J258" s="193">
        <v>106.0</v>
      </c>
      <c r="K258" s="141">
        <f t="shared" si="1"/>
        <v>278</v>
      </c>
    </row>
    <row r="259">
      <c r="A259" s="2">
        <v>258.0</v>
      </c>
      <c r="C259" s="197" t="s">
        <v>12582</v>
      </c>
      <c r="D259" s="193" t="s">
        <v>12353</v>
      </c>
      <c r="E259" s="194">
        <v>3.13</v>
      </c>
      <c r="F259" s="194"/>
      <c r="G259" s="194"/>
      <c r="H259" s="195">
        <v>1.99</v>
      </c>
      <c r="I259" s="195"/>
      <c r="J259" s="193">
        <v>2.0</v>
      </c>
      <c r="K259" s="141">
        <f t="shared" si="1"/>
        <v>174</v>
      </c>
    </row>
    <row r="260">
      <c r="A260" s="2">
        <v>259.0</v>
      </c>
      <c r="C260" s="199" t="s">
        <v>12583</v>
      </c>
      <c r="D260" s="193" t="s">
        <v>12353</v>
      </c>
      <c r="E260" s="194">
        <v>1.75</v>
      </c>
      <c r="F260" s="194"/>
      <c r="G260" s="194"/>
      <c r="H260" s="195">
        <v>1.24</v>
      </c>
      <c r="I260" s="195"/>
      <c r="J260" s="193">
        <v>106.0</v>
      </c>
      <c r="K260" s="141">
        <f t="shared" si="1"/>
        <v>278</v>
      </c>
    </row>
    <row r="261">
      <c r="A261" s="2">
        <v>260.0</v>
      </c>
      <c r="C261" s="197" t="s">
        <v>12584</v>
      </c>
      <c r="D261" s="193"/>
      <c r="E261" s="194">
        <v>0.24</v>
      </c>
      <c r="F261" s="194">
        <v>3.53</v>
      </c>
      <c r="G261" s="194">
        <v>7.06</v>
      </c>
      <c r="H261" s="194">
        <v>0.14</v>
      </c>
      <c r="I261" s="194"/>
      <c r="J261" s="193">
        <v>17.0</v>
      </c>
      <c r="K261" s="141">
        <f t="shared" si="1"/>
        <v>189</v>
      </c>
    </row>
    <row r="262">
      <c r="A262" s="2">
        <v>261.0</v>
      </c>
      <c r="C262" s="197" t="s">
        <v>12585</v>
      </c>
      <c r="D262" s="193"/>
      <c r="E262" s="194">
        <v>0.18</v>
      </c>
      <c r="F262" s="194">
        <v>3.16</v>
      </c>
      <c r="G262" s="194">
        <v>6.32</v>
      </c>
      <c r="H262" s="194">
        <v>0.16</v>
      </c>
      <c r="I262" s="194"/>
      <c r="J262" s="193">
        <v>17.0</v>
      </c>
      <c r="K262" s="141">
        <f t="shared" si="1"/>
        <v>189</v>
      </c>
    </row>
    <row r="263">
      <c r="A263" s="2">
        <v>262.0</v>
      </c>
      <c r="C263" s="197" t="s">
        <v>12586</v>
      </c>
      <c r="D263" s="193"/>
      <c r="E263" s="194">
        <v>0.96</v>
      </c>
      <c r="F263" s="194">
        <v>4.96</v>
      </c>
      <c r="G263" s="194">
        <v>9.92</v>
      </c>
      <c r="H263" s="194">
        <v>0.1</v>
      </c>
      <c r="I263" s="194"/>
      <c r="J263" s="193">
        <v>17.0</v>
      </c>
      <c r="K263" s="141">
        <f t="shared" si="1"/>
        <v>189</v>
      </c>
    </row>
    <row r="264">
      <c r="A264" s="2">
        <v>263.0</v>
      </c>
      <c r="C264" s="197" t="s">
        <v>12587</v>
      </c>
      <c r="D264" s="193"/>
      <c r="E264" s="194">
        <v>0.48</v>
      </c>
      <c r="F264" s="194">
        <v>4.58</v>
      </c>
      <c r="G264" s="194">
        <v>9.16</v>
      </c>
      <c r="H264" s="194">
        <v>0.11</v>
      </c>
      <c r="I264" s="194"/>
      <c r="J264" s="193">
        <v>17.0</v>
      </c>
      <c r="K264" s="141">
        <f t="shared" si="1"/>
        <v>189</v>
      </c>
    </row>
    <row r="265">
      <c r="A265" s="2">
        <v>264.0</v>
      </c>
      <c r="C265" s="197" t="s">
        <v>12588</v>
      </c>
      <c r="D265" s="193"/>
      <c r="E265" s="194">
        <v>0.22</v>
      </c>
      <c r="F265" s="194"/>
      <c r="G265" s="195">
        <v>8.2</v>
      </c>
      <c r="H265" s="194">
        <v>0.1</v>
      </c>
      <c r="I265" s="194"/>
      <c r="J265" s="193">
        <v>13.0</v>
      </c>
      <c r="K265" s="141">
        <f t="shared" si="1"/>
        <v>185</v>
      </c>
    </row>
    <row r="266">
      <c r="A266" s="2">
        <v>265.0</v>
      </c>
      <c r="C266" s="197" t="s">
        <v>12589</v>
      </c>
      <c r="D266" s="193"/>
      <c r="E266" s="194">
        <v>0.36</v>
      </c>
      <c r="F266" s="194">
        <v>3.94</v>
      </c>
      <c r="G266" s="194">
        <v>7.88</v>
      </c>
      <c r="H266" s="194">
        <v>0.13</v>
      </c>
      <c r="I266" s="194"/>
      <c r="J266" s="193">
        <v>17.0</v>
      </c>
      <c r="K266" s="141">
        <f t="shared" si="1"/>
        <v>189</v>
      </c>
    </row>
    <row r="267">
      <c r="A267" s="2">
        <v>266.0</v>
      </c>
      <c r="C267" s="197" t="s">
        <v>12590</v>
      </c>
      <c r="D267" s="193"/>
      <c r="E267" s="194">
        <v>0.51</v>
      </c>
      <c r="F267" s="194">
        <v>4.95</v>
      </c>
      <c r="G267" s="194">
        <v>9.9</v>
      </c>
      <c r="H267" s="194">
        <v>0.1</v>
      </c>
      <c r="I267" s="194"/>
      <c r="J267" s="193">
        <v>17.0</v>
      </c>
      <c r="K267" s="141">
        <f t="shared" si="1"/>
        <v>189</v>
      </c>
    </row>
    <row r="268">
      <c r="A268" s="2">
        <v>267.0</v>
      </c>
      <c r="C268" s="197" t="s">
        <v>12591</v>
      </c>
      <c r="D268" s="193"/>
      <c r="E268" s="194">
        <v>0.17</v>
      </c>
      <c r="F268" s="194">
        <v>4.96</v>
      </c>
      <c r="G268" s="194">
        <v>9.92</v>
      </c>
      <c r="H268" s="194">
        <v>0.1</v>
      </c>
      <c r="I268" s="194"/>
      <c r="J268" s="193">
        <v>17.0</v>
      </c>
      <c r="K268" s="141">
        <f t="shared" si="1"/>
        <v>189</v>
      </c>
    </row>
    <row r="269">
      <c r="A269" s="2">
        <v>268.0</v>
      </c>
      <c r="C269" s="197" t="s">
        <v>12592</v>
      </c>
      <c r="D269" s="193"/>
      <c r="E269" s="194">
        <v>0.23</v>
      </c>
      <c r="F269" s="194">
        <v>5.02</v>
      </c>
      <c r="G269" s="194">
        <v>10.04</v>
      </c>
      <c r="H269" s="194">
        <v>0.1</v>
      </c>
      <c r="I269" s="194"/>
      <c r="J269" s="193">
        <v>17.0</v>
      </c>
      <c r="K269" s="141">
        <f t="shared" si="1"/>
        <v>189</v>
      </c>
    </row>
    <row r="270">
      <c r="A270" s="2">
        <v>269.0</v>
      </c>
      <c r="C270" s="197" t="s">
        <v>12593</v>
      </c>
      <c r="D270" s="193"/>
      <c r="E270" s="194">
        <v>0.53</v>
      </c>
      <c r="F270" s="194">
        <v>6.57</v>
      </c>
      <c r="G270" s="194">
        <v>13.14</v>
      </c>
      <c r="H270" s="194">
        <v>0.08</v>
      </c>
      <c r="I270" s="194"/>
      <c r="J270" s="193">
        <v>17.0</v>
      </c>
      <c r="K270" s="141">
        <f t="shared" si="1"/>
        <v>189</v>
      </c>
    </row>
    <row r="271">
      <c r="A271" s="2">
        <v>270.0</v>
      </c>
      <c r="C271" s="197" t="s">
        <v>12594</v>
      </c>
      <c r="D271" s="193"/>
      <c r="E271" s="194">
        <v>0.6</v>
      </c>
      <c r="F271" s="194">
        <v>5.62</v>
      </c>
      <c r="G271" s="194">
        <v>11.24</v>
      </c>
      <c r="H271" s="194">
        <v>0.09</v>
      </c>
      <c r="I271" s="194"/>
      <c r="J271" s="193">
        <v>17.0</v>
      </c>
      <c r="K271" s="141">
        <f t="shared" si="1"/>
        <v>189</v>
      </c>
    </row>
    <row r="272">
      <c r="A272" s="2">
        <v>271.0</v>
      </c>
      <c r="C272" s="197" t="s">
        <v>12595</v>
      </c>
      <c r="D272" s="193"/>
      <c r="E272" s="194">
        <v>1.02</v>
      </c>
      <c r="F272" s="194">
        <v>4.18</v>
      </c>
      <c r="G272" s="194">
        <v>8.36</v>
      </c>
      <c r="H272" s="194">
        <v>0.12</v>
      </c>
      <c r="I272" s="194"/>
      <c r="J272" s="193">
        <v>17.0</v>
      </c>
      <c r="K272" s="141">
        <f t="shared" si="1"/>
        <v>189</v>
      </c>
    </row>
    <row r="273">
      <c r="A273" s="2">
        <v>272.0</v>
      </c>
      <c r="C273" s="197" t="s">
        <v>12596</v>
      </c>
      <c r="D273" s="193"/>
      <c r="E273" s="194">
        <v>0.85</v>
      </c>
      <c r="F273" s="194">
        <v>5.82</v>
      </c>
      <c r="G273" s="194">
        <v>11.64</v>
      </c>
      <c r="H273" s="194">
        <v>0.09</v>
      </c>
      <c r="I273" s="194"/>
      <c r="J273" s="193">
        <v>17.0</v>
      </c>
      <c r="K273" s="141">
        <f t="shared" si="1"/>
        <v>189</v>
      </c>
    </row>
    <row r="274">
      <c r="A274" s="2">
        <v>273.0</v>
      </c>
      <c r="C274" s="197" t="s">
        <v>12597</v>
      </c>
      <c r="D274" s="193"/>
      <c r="E274" s="194">
        <v>0.6</v>
      </c>
      <c r="F274" s="194">
        <v>5.1</v>
      </c>
      <c r="G274" s="194">
        <v>10.2</v>
      </c>
      <c r="H274" s="194">
        <v>0.1</v>
      </c>
      <c r="I274" s="194"/>
      <c r="J274" s="193">
        <v>17.0</v>
      </c>
      <c r="K274" s="141">
        <f t="shared" si="1"/>
        <v>189</v>
      </c>
    </row>
    <row r="275">
      <c r="A275" s="2">
        <v>274.0</v>
      </c>
      <c r="C275" s="197" t="s">
        <v>12598</v>
      </c>
      <c r="D275" s="193"/>
      <c r="E275" s="194">
        <v>0.23</v>
      </c>
      <c r="F275" s="194">
        <v>2.6</v>
      </c>
      <c r="G275" s="194">
        <v>5.2</v>
      </c>
      <c r="H275" s="194">
        <v>0.19</v>
      </c>
      <c r="I275" s="194"/>
      <c r="J275" s="193">
        <v>17.0</v>
      </c>
      <c r="K275" s="141">
        <f t="shared" si="1"/>
        <v>189</v>
      </c>
    </row>
    <row r="276">
      <c r="A276" s="2">
        <v>275.0</v>
      </c>
      <c r="C276" s="197" t="s">
        <v>12599</v>
      </c>
      <c r="D276" s="193"/>
      <c r="E276" s="194">
        <v>0.33</v>
      </c>
      <c r="F276" s="194">
        <v>2.7</v>
      </c>
      <c r="G276" s="194">
        <v>5.4</v>
      </c>
      <c r="H276" s="194">
        <v>0.19</v>
      </c>
      <c r="I276" s="194"/>
      <c r="J276" s="193">
        <v>17.0</v>
      </c>
      <c r="K276" s="141">
        <f t="shared" si="1"/>
        <v>189</v>
      </c>
    </row>
    <row r="277">
      <c r="A277" s="2">
        <v>276.0</v>
      </c>
      <c r="C277" s="197" t="s">
        <v>12600</v>
      </c>
      <c r="D277" s="193"/>
      <c r="E277" s="194">
        <v>0.13</v>
      </c>
      <c r="F277" s="194">
        <v>4.17</v>
      </c>
      <c r="G277" s="194">
        <v>8.34</v>
      </c>
      <c r="H277" s="194">
        <v>0.12</v>
      </c>
      <c r="I277" s="194"/>
      <c r="J277" s="193">
        <v>17.0</v>
      </c>
      <c r="K277" s="141">
        <f t="shared" si="1"/>
        <v>189</v>
      </c>
    </row>
    <row r="278">
      <c r="A278" s="2">
        <v>277.0</v>
      </c>
      <c r="C278" s="197" t="s">
        <v>12601</v>
      </c>
      <c r="D278" s="193" t="s">
        <v>12371</v>
      </c>
      <c r="E278" s="194">
        <v>0.19</v>
      </c>
      <c r="F278" s="194">
        <v>3.47</v>
      </c>
      <c r="G278" s="194">
        <v>6.94</v>
      </c>
      <c r="H278" s="194">
        <v>0.14</v>
      </c>
      <c r="I278" s="194"/>
      <c r="J278" s="193">
        <v>17.0</v>
      </c>
      <c r="K278" s="141">
        <f t="shared" si="1"/>
        <v>189</v>
      </c>
    </row>
    <row r="279">
      <c r="A279" s="2">
        <v>278.0</v>
      </c>
      <c r="C279" s="197" t="s">
        <v>12602</v>
      </c>
      <c r="D279" s="193"/>
      <c r="E279" s="194">
        <v>0.33</v>
      </c>
      <c r="F279" s="194">
        <v>3.09</v>
      </c>
      <c r="G279" s="194">
        <v>6.18</v>
      </c>
      <c r="H279" s="194">
        <v>0.16</v>
      </c>
      <c r="I279" s="194"/>
      <c r="J279" s="193">
        <v>17.0</v>
      </c>
      <c r="K279" s="141">
        <f t="shared" si="1"/>
        <v>189</v>
      </c>
    </row>
    <row r="280">
      <c r="A280" s="2">
        <v>279.0</v>
      </c>
      <c r="C280" s="197" t="s">
        <v>12603</v>
      </c>
      <c r="D280" s="193" t="s">
        <v>12371</v>
      </c>
      <c r="E280" s="194">
        <v>0.33</v>
      </c>
      <c r="F280" s="194">
        <v>2.76</v>
      </c>
      <c r="G280" s="194">
        <v>5.52</v>
      </c>
      <c r="H280" s="194">
        <v>0.18</v>
      </c>
      <c r="I280" s="194"/>
      <c r="J280" s="193">
        <v>17.0</v>
      </c>
      <c r="K280" s="141">
        <f t="shared" si="1"/>
        <v>189</v>
      </c>
    </row>
    <row r="281">
      <c r="A281" s="2">
        <v>280.0</v>
      </c>
      <c r="C281" s="197" t="s">
        <v>12604</v>
      </c>
      <c r="D281" s="193"/>
      <c r="E281" s="194">
        <v>0.26</v>
      </c>
      <c r="F281" s="194">
        <v>2.97</v>
      </c>
      <c r="G281" s="194">
        <v>5.94</v>
      </c>
      <c r="H281" s="194">
        <v>0.17</v>
      </c>
      <c r="I281" s="194"/>
      <c r="J281" s="193">
        <v>17.0</v>
      </c>
      <c r="K281" s="141">
        <f t="shared" si="1"/>
        <v>189</v>
      </c>
    </row>
    <row r="282">
      <c r="A282" s="2">
        <v>281.0</v>
      </c>
      <c r="C282" s="197" t="s">
        <v>12605</v>
      </c>
      <c r="D282" s="193"/>
      <c r="E282" s="194">
        <v>0.2</v>
      </c>
      <c r="F282" s="194">
        <v>4.03</v>
      </c>
      <c r="G282" s="194">
        <v>8.06</v>
      </c>
      <c r="H282" s="194">
        <v>0.12</v>
      </c>
      <c r="I282" s="194"/>
      <c r="J282" s="193">
        <v>17.0</v>
      </c>
      <c r="K282" s="141">
        <f t="shared" si="1"/>
        <v>189</v>
      </c>
    </row>
    <row r="283">
      <c r="A283" s="2">
        <v>282.0</v>
      </c>
      <c r="C283" s="197" t="s">
        <v>12606</v>
      </c>
      <c r="D283" s="193"/>
      <c r="E283" s="194">
        <v>0.37</v>
      </c>
      <c r="F283" s="194">
        <v>3.82</v>
      </c>
      <c r="G283" s="194">
        <v>7.64</v>
      </c>
      <c r="H283" s="194">
        <v>0.13</v>
      </c>
      <c r="I283" s="194"/>
      <c r="J283" s="193">
        <v>17.0</v>
      </c>
      <c r="K283" s="141">
        <f t="shared" si="1"/>
        <v>189</v>
      </c>
    </row>
    <row r="284">
      <c r="A284" s="2">
        <v>283.0</v>
      </c>
      <c r="C284" s="197" t="s">
        <v>12607</v>
      </c>
      <c r="D284" s="193"/>
      <c r="E284" s="194">
        <v>0.41</v>
      </c>
      <c r="F284" s="194">
        <v>2.86</v>
      </c>
      <c r="G284" s="194">
        <v>5.72</v>
      </c>
      <c r="H284" s="194">
        <v>0.17</v>
      </c>
      <c r="I284" s="194"/>
      <c r="J284" s="193">
        <v>17.0</v>
      </c>
      <c r="K284" s="141">
        <f t="shared" si="1"/>
        <v>189</v>
      </c>
    </row>
    <row r="285">
      <c r="A285" s="2">
        <v>284.0</v>
      </c>
      <c r="C285" s="197" t="s">
        <v>12608</v>
      </c>
      <c r="D285" s="193"/>
      <c r="E285" s="194">
        <v>0.15</v>
      </c>
      <c r="F285" s="194">
        <v>5.93</v>
      </c>
      <c r="G285" s="194">
        <v>11.86</v>
      </c>
      <c r="H285" s="194">
        <v>0.08</v>
      </c>
      <c r="I285" s="194"/>
      <c r="J285" s="193">
        <v>17.0</v>
      </c>
      <c r="K285" s="141">
        <f t="shared" si="1"/>
        <v>189</v>
      </c>
    </row>
    <row r="286">
      <c r="A286" s="2">
        <v>285.0</v>
      </c>
      <c r="C286" s="197" t="s">
        <v>12609</v>
      </c>
      <c r="D286" s="193"/>
      <c r="E286" s="194">
        <v>0.09</v>
      </c>
      <c r="F286" s="194">
        <v>7.15</v>
      </c>
      <c r="G286" s="194">
        <v>14.3</v>
      </c>
      <c r="H286" s="194">
        <v>0.07</v>
      </c>
      <c r="I286" s="194"/>
      <c r="J286" s="193">
        <v>17.0</v>
      </c>
      <c r="K286" s="141">
        <f t="shared" si="1"/>
        <v>189</v>
      </c>
    </row>
    <row r="287">
      <c r="A287" s="2">
        <v>286.0</v>
      </c>
      <c r="C287" s="197" t="s">
        <v>12610</v>
      </c>
      <c r="D287" s="193"/>
      <c r="E287" s="194">
        <v>0.11</v>
      </c>
      <c r="F287" s="194">
        <v>4.04</v>
      </c>
      <c r="G287" s="194">
        <v>8.08</v>
      </c>
      <c r="H287" s="194">
        <v>0.12</v>
      </c>
      <c r="I287" s="194"/>
      <c r="J287" s="193">
        <v>17.0</v>
      </c>
      <c r="K287" s="141">
        <f t="shared" si="1"/>
        <v>189</v>
      </c>
    </row>
    <row r="288">
      <c r="A288" s="2">
        <v>287.0</v>
      </c>
      <c r="C288" s="197" t="s">
        <v>12611</v>
      </c>
      <c r="D288" s="193"/>
      <c r="E288" s="194">
        <v>0.35</v>
      </c>
      <c r="F288" s="194">
        <v>5.98</v>
      </c>
      <c r="G288" s="194">
        <v>11.96</v>
      </c>
      <c r="H288" s="194">
        <v>0.08</v>
      </c>
      <c r="I288" s="194"/>
      <c r="J288" s="193">
        <v>17.0</v>
      </c>
      <c r="K288" s="141">
        <f t="shared" si="1"/>
        <v>189</v>
      </c>
    </row>
    <row r="289">
      <c r="A289" s="2">
        <v>288.0</v>
      </c>
      <c r="C289" s="197" t="s">
        <v>12612</v>
      </c>
      <c r="D289" s="193"/>
      <c r="E289" s="194">
        <v>0.17</v>
      </c>
      <c r="F289" s="194">
        <v>4.03</v>
      </c>
      <c r="G289" s="194">
        <v>8.06</v>
      </c>
      <c r="H289" s="194">
        <v>0.12</v>
      </c>
      <c r="I289" s="194"/>
      <c r="J289" s="193">
        <v>17.0</v>
      </c>
      <c r="K289" s="141">
        <f t="shared" si="1"/>
        <v>189</v>
      </c>
    </row>
    <row r="290">
      <c r="A290" s="2">
        <v>289.0</v>
      </c>
      <c r="C290" s="197" t="s">
        <v>12613</v>
      </c>
      <c r="D290" s="193"/>
      <c r="E290" s="194">
        <v>0.43</v>
      </c>
      <c r="F290" s="194">
        <v>3.19</v>
      </c>
      <c r="G290" s="194">
        <v>6.38</v>
      </c>
      <c r="H290" s="194">
        <v>0.16</v>
      </c>
      <c r="I290" s="194"/>
      <c r="J290" s="193">
        <v>17.0</v>
      </c>
      <c r="K290" s="141">
        <f t="shared" si="1"/>
        <v>189</v>
      </c>
    </row>
    <row r="291">
      <c r="A291" s="2">
        <v>290.0</v>
      </c>
      <c r="C291" s="197" t="s">
        <v>12614</v>
      </c>
      <c r="D291" s="193"/>
      <c r="E291" s="194">
        <v>0.25</v>
      </c>
      <c r="F291" s="194">
        <v>4.39</v>
      </c>
      <c r="G291" s="194">
        <v>8.78</v>
      </c>
      <c r="H291" s="194">
        <v>0.11</v>
      </c>
      <c r="I291" s="194"/>
      <c r="J291" s="193">
        <v>17.0</v>
      </c>
      <c r="K291" s="141">
        <f t="shared" si="1"/>
        <v>189</v>
      </c>
    </row>
    <row r="292">
      <c r="A292" s="2">
        <v>291.0</v>
      </c>
      <c r="C292" s="197" t="s">
        <v>12615</v>
      </c>
      <c r="D292" s="193"/>
      <c r="E292" s="194">
        <v>0.23</v>
      </c>
      <c r="F292" s="194">
        <v>3.74</v>
      </c>
      <c r="G292" s="194">
        <v>7.48</v>
      </c>
      <c r="H292" s="194">
        <v>0.13</v>
      </c>
      <c r="I292" s="194"/>
      <c r="J292" s="193">
        <v>17.0</v>
      </c>
      <c r="K292" s="141">
        <f t="shared" si="1"/>
        <v>189</v>
      </c>
    </row>
    <row r="293">
      <c r="A293" s="2">
        <v>292.0</v>
      </c>
      <c r="C293" s="197" t="s">
        <v>12616</v>
      </c>
      <c r="D293" s="193"/>
      <c r="E293" s="194">
        <v>0.32</v>
      </c>
      <c r="F293" s="194">
        <v>8.33</v>
      </c>
      <c r="G293" s="194">
        <v>16.66</v>
      </c>
      <c r="H293" s="194">
        <v>0.06</v>
      </c>
      <c r="I293" s="194"/>
      <c r="J293" s="193">
        <v>17.0</v>
      </c>
      <c r="K293" s="141">
        <f t="shared" si="1"/>
        <v>189</v>
      </c>
    </row>
    <row r="294">
      <c r="A294" s="2">
        <v>293.0</v>
      </c>
      <c r="C294" s="197" t="s">
        <v>12617</v>
      </c>
      <c r="D294" s="193"/>
      <c r="E294" s="194">
        <v>0.14</v>
      </c>
      <c r="F294" s="194">
        <v>6.56</v>
      </c>
      <c r="G294" s="194">
        <v>13.12</v>
      </c>
      <c r="H294" s="194">
        <v>0.08</v>
      </c>
      <c r="I294" s="194"/>
      <c r="J294" s="193">
        <v>17.0</v>
      </c>
      <c r="K294" s="141">
        <f t="shared" si="1"/>
        <v>189</v>
      </c>
    </row>
    <row r="295">
      <c r="A295" s="2">
        <v>294.0</v>
      </c>
      <c r="C295" s="197" t="s">
        <v>12618</v>
      </c>
      <c r="D295" s="193"/>
      <c r="E295" s="194">
        <v>0.22</v>
      </c>
      <c r="F295" s="194">
        <v>2.86</v>
      </c>
      <c r="G295" s="194">
        <v>5.72</v>
      </c>
      <c r="H295" s="194">
        <v>0.17</v>
      </c>
      <c r="I295" s="194"/>
      <c r="J295" s="193">
        <v>17.0</v>
      </c>
      <c r="K295" s="141">
        <f t="shared" si="1"/>
        <v>189</v>
      </c>
    </row>
    <row r="296">
      <c r="A296" s="2">
        <v>295.0</v>
      </c>
      <c r="C296" s="197" t="s">
        <v>12619</v>
      </c>
      <c r="D296" s="193"/>
      <c r="E296" s="194">
        <v>0.23</v>
      </c>
      <c r="F296" s="194">
        <v>3.82</v>
      </c>
      <c r="G296" s="194">
        <v>7.64</v>
      </c>
      <c r="H296" s="194">
        <v>0.13</v>
      </c>
      <c r="I296" s="194"/>
      <c r="J296" s="193">
        <v>17.0</v>
      </c>
      <c r="K296" s="141">
        <f t="shared" si="1"/>
        <v>189</v>
      </c>
    </row>
    <row r="297">
      <c r="A297" s="2">
        <v>296.0</v>
      </c>
      <c r="C297" s="197" t="s">
        <v>12620</v>
      </c>
      <c r="D297" s="193"/>
      <c r="E297" s="194">
        <v>0.17</v>
      </c>
      <c r="F297" s="194">
        <v>3.82</v>
      </c>
      <c r="G297" s="194">
        <v>7.64</v>
      </c>
      <c r="H297" s="194">
        <v>0.13</v>
      </c>
      <c r="I297" s="194"/>
      <c r="J297" s="193">
        <v>17.0</v>
      </c>
      <c r="K297" s="141">
        <f t="shared" si="1"/>
        <v>189</v>
      </c>
    </row>
    <row r="298">
      <c r="A298" s="2">
        <v>297.0</v>
      </c>
      <c r="C298" s="197" t="s">
        <v>12621</v>
      </c>
      <c r="D298" s="193"/>
      <c r="E298" s="194">
        <v>0.43</v>
      </c>
      <c r="F298" s="194">
        <v>2.99</v>
      </c>
      <c r="G298" s="194">
        <v>5.98</v>
      </c>
      <c r="H298" s="194">
        <v>0.17</v>
      </c>
      <c r="I298" s="194"/>
      <c r="J298" s="193">
        <v>17.0</v>
      </c>
      <c r="K298" s="141">
        <f t="shared" si="1"/>
        <v>189</v>
      </c>
    </row>
    <row r="299">
      <c r="A299" s="2">
        <v>298.0</v>
      </c>
      <c r="C299" s="197" t="s">
        <v>12622</v>
      </c>
      <c r="D299" s="198"/>
      <c r="E299" s="194">
        <v>5.5</v>
      </c>
      <c r="F299" s="198"/>
      <c r="G299" s="195">
        <v>5.6</v>
      </c>
      <c r="H299" s="194">
        <v>0.17857142857142858</v>
      </c>
      <c r="I299" s="194"/>
      <c r="J299" s="193">
        <v>13.0</v>
      </c>
      <c r="K299" s="141">
        <f t="shared" si="1"/>
        <v>185</v>
      </c>
    </row>
    <row r="300">
      <c r="A300" s="2">
        <v>299.0</v>
      </c>
      <c r="C300" s="197" t="s">
        <v>12623</v>
      </c>
      <c r="D300" s="193" t="s">
        <v>12371</v>
      </c>
      <c r="E300" s="194">
        <v>33.0</v>
      </c>
      <c r="F300" s="194">
        <v>1.75</v>
      </c>
      <c r="G300" s="194">
        <v>3.5</v>
      </c>
      <c r="H300" s="194">
        <v>0.29</v>
      </c>
      <c r="I300" s="194"/>
      <c r="J300" s="193">
        <v>58.0</v>
      </c>
      <c r="K300" s="141">
        <f t="shared" si="1"/>
        <v>230</v>
      </c>
    </row>
    <row r="301">
      <c r="A301" s="2">
        <v>300.0</v>
      </c>
      <c r="C301" s="197" t="s">
        <v>12624</v>
      </c>
      <c r="D301" s="193"/>
      <c r="E301" s="194">
        <v>0.18</v>
      </c>
      <c r="F301" s="194">
        <v>4.58</v>
      </c>
      <c r="G301" s="194">
        <v>9.16</v>
      </c>
      <c r="H301" s="194">
        <v>0.11</v>
      </c>
      <c r="I301" s="194"/>
      <c r="J301" s="193">
        <v>17.0</v>
      </c>
      <c r="K301" s="141">
        <f t="shared" si="1"/>
        <v>189</v>
      </c>
    </row>
    <row r="302">
      <c r="A302" s="2">
        <v>301.0</v>
      </c>
      <c r="C302" s="197" t="s">
        <v>12625</v>
      </c>
      <c r="D302" s="193"/>
      <c r="E302" s="194">
        <v>0.59</v>
      </c>
      <c r="F302" s="194">
        <v>5.41</v>
      </c>
      <c r="G302" s="194">
        <v>10.82</v>
      </c>
      <c r="H302" s="194">
        <v>0.09</v>
      </c>
      <c r="I302" s="194"/>
      <c r="J302" s="193">
        <v>17.0</v>
      </c>
      <c r="K302" s="141">
        <f t="shared" si="1"/>
        <v>189</v>
      </c>
    </row>
    <row r="303">
      <c r="A303" s="2">
        <v>302.0</v>
      </c>
      <c r="C303" s="197" t="s">
        <v>12626</v>
      </c>
      <c r="D303" s="193"/>
      <c r="E303" s="194">
        <v>0.11</v>
      </c>
      <c r="F303" s="194">
        <v>4.81</v>
      </c>
      <c r="G303" s="194">
        <v>9.62</v>
      </c>
      <c r="H303" s="194">
        <v>0.1</v>
      </c>
      <c r="I303" s="194"/>
      <c r="J303" s="193">
        <v>17.0</v>
      </c>
      <c r="K303" s="141">
        <f t="shared" si="1"/>
        <v>189</v>
      </c>
    </row>
    <row r="304">
      <c r="A304" s="2">
        <v>303.0</v>
      </c>
      <c r="C304" s="197" t="s">
        <v>12627</v>
      </c>
      <c r="D304" s="193"/>
      <c r="E304" s="194">
        <v>0.14</v>
      </c>
      <c r="F304" s="194">
        <v>8.33</v>
      </c>
      <c r="G304" s="194">
        <v>16.66</v>
      </c>
      <c r="H304" s="194">
        <v>0.06</v>
      </c>
      <c r="I304" s="194"/>
      <c r="J304" s="193">
        <v>17.0</v>
      </c>
      <c r="K304" s="141">
        <f t="shared" si="1"/>
        <v>189</v>
      </c>
    </row>
    <row r="305">
      <c r="A305" s="2">
        <v>304.0</v>
      </c>
      <c r="C305" s="197" t="s">
        <v>12628</v>
      </c>
      <c r="D305" s="193"/>
      <c r="E305" s="194">
        <v>0.14</v>
      </c>
      <c r="F305" s="194">
        <v>10.61</v>
      </c>
      <c r="G305" s="194">
        <v>21.22</v>
      </c>
      <c r="H305" s="194">
        <v>0.05</v>
      </c>
      <c r="I305" s="194"/>
      <c r="J305" s="193">
        <v>17.0</v>
      </c>
      <c r="K305" s="141">
        <f t="shared" si="1"/>
        <v>189</v>
      </c>
    </row>
    <row r="306">
      <c r="A306" s="2">
        <v>305.0</v>
      </c>
      <c r="C306" s="199" t="s">
        <v>12629</v>
      </c>
      <c r="D306" s="193"/>
      <c r="E306" s="194">
        <v>0.17</v>
      </c>
      <c r="F306" s="194">
        <v>11.34</v>
      </c>
      <c r="G306" s="194">
        <v>22.68</v>
      </c>
      <c r="H306" s="194">
        <v>0.04</v>
      </c>
      <c r="I306" s="194"/>
      <c r="J306" s="193">
        <v>17.0</v>
      </c>
      <c r="K306" s="141">
        <f t="shared" si="1"/>
        <v>189</v>
      </c>
    </row>
    <row r="307">
      <c r="A307" s="2">
        <v>306.0</v>
      </c>
      <c r="C307" s="197" t="s">
        <v>12630</v>
      </c>
      <c r="D307" s="193"/>
      <c r="E307" s="194">
        <v>0.27</v>
      </c>
      <c r="F307" s="194">
        <v>5.73</v>
      </c>
      <c r="G307" s="194">
        <v>11.46</v>
      </c>
      <c r="H307" s="194">
        <v>0.09</v>
      </c>
      <c r="I307" s="194"/>
      <c r="J307" s="193">
        <v>17.0</v>
      </c>
      <c r="K307" s="141">
        <f t="shared" si="1"/>
        <v>189</v>
      </c>
    </row>
    <row r="308">
      <c r="A308" s="2">
        <v>307.0</v>
      </c>
      <c r="C308" s="197" t="s">
        <v>12631</v>
      </c>
      <c r="D308" s="193"/>
      <c r="E308" s="194">
        <v>0.29</v>
      </c>
      <c r="F308" s="194">
        <v>3.43</v>
      </c>
      <c r="G308" s="194">
        <v>6.86</v>
      </c>
      <c r="H308" s="194">
        <v>0.15</v>
      </c>
      <c r="I308" s="194"/>
      <c r="J308" s="193">
        <v>17.0</v>
      </c>
      <c r="K308" s="141">
        <f t="shared" si="1"/>
        <v>189</v>
      </c>
    </row>
    <row r="309">
      <c r="A309" s="2">
        <v>308.0</v>
      </c>
      <c r="C309" s="197" t="s">
        <v>12632</v>
      </c>
      <c r="D309" s="193"/>
      <c r="E309" s="194">
        <v>0.16</v>
      </c>
      <c r="F309" s="194">
        <v>5.46</v>
      </c>
      <c r="G309" s="194">
        <v>10.92</v>
      </c>
      <c r="H309" s="194">
        <v>0.09</v>
      </c>
      <c r="I309" s="194"/>
      <c r="J309" s="193">
        <v>17.0</v>
      </c>
      <c r="K309" s="141">
        <f t="shared" si="1"/>
        <v>189</v>
      </c>
    </row>
    <row r="310">
      <c r="A310" s="2">
        <v>309.0</v>
      </c>
      <c r="C310" s="197" t="s">
        <v>12633</v>
      </c>
      <c r="D310" s="193"/>
      <c r="E310" s="194">
        <v>0.14</v>
      </c>
      <c r="F310" s="194">
        <v>4.17</v>
      </c>
      <c r="G310" s="194">
        <v>8.34</v>
      </c>
      <c r="H310" s="194">
        <v>0.12</v>
      </c>
      <c r="I310" s="194"/>
      <c r="J310" s="193">
        <v>17.0</v>
      </c>
      <c r="K310" s="141">
        <f t="shared" si="1"/>
        <v>189</v>
      </c>
    </row>
    <row r="311">
      <c r="A311" s="2">
        <v>310.0</v>
      </c>
      <c r="C311" s="197" t="s">
        <v>12634</v>
      </c>
      <c r="D311" s="193"/>
      <c r="E311" s="194">
        <v>0.45</v>
      </c>
      <c r="F311" s="194">
        <v>4.44</v>
      </c>
      <c r="G311" s="194">
        <v>8.88</v>
      </c>
      <c r="H311" s="194">
        <v>0.11</v>
      </c>
      <c r="I311" s="194"/>
      <c r="J311" s="193">
        <v>17.0</v>
      </c>
      <c r="K311" s="141">
        <f t="shared" si="1"/>
        <v>189</v>
      </c>
    </row>
    <row r="312">
      <c r="A312" s="2">
        <v>311.0</v>
      </c>
      <c r="C312" s="197" t="s">
        <v>12635</v>
      </c>
      <c r="D312" s="193"/>
      <c r="E312" s="194">
        <v>0.16</v>
      </c>
      <c r="F312" s="194">
        <v>7.88</v>
      </c>
      <c r="G312" s="194">
        <v>15.76</v>
      </c>
      <c r="H312" s="194">
        <v>0.06</v>
      </c>
      <c r="I312" s="194"/>
      <c r="J312" s="193">
        <v>17.0</v>
      </c>
      <c r="K312" s="141">
        <f t="shared" si="1"/>
        <v>189</v>
      </c>
    </row>
    <row r="313">
      <c r="A313" s="2">
        <v>312.0</v>
      </c>
      <c r="C313" s="197" t="s">
        <v>12636</v>
      </c>
      <c r="D313" s="193"/>
      <c r="E313" s="194">
        <v>0.56</v>
      </c>
      <c r="F313" s="194">
        <v>9.47</v>
      </c>
      <c r="G313" s="194">
        <v>18.94</v>
      </c>
      <c r="H313" s="194">
        <v>0.05</v>
      </c>
      <c r="I313" s="194"/>
      <c r="J313" s="193">
        <v>17.0</v>
      </c>
      <c r="K313" s="141">
        <f t="shared" si="1"/>
        <v>189</v>
      </c>
    </row>
    <row r="314">
      <c r="A314" s="2">
        <v>313.0</v>
      </c>
      <c r="C314" s="197" t="s">
        <v>12637</v>
      </c>
      <c r="D314" s="193"/>
      <c r="E314" s="194">
        <v>0.21</v>
      </c>
      <c r="F314" s="194">
        <v>5.21</v>
      </c>
      <c r="G314" s="194">
        <v>10.42</v>
      </c>
      <c r="H314" s="194">
        <v>0.1</v>
      </c>
      <c r="I314" s="194"/>
      <c r="J314" s="193">
        <v>17.0</v>
      </c>
      <c r="K314" s="141">
        <f t="shared" si="1"/>
        <v>189</v>
      </c>
    </row>
    <row r="315">
      <c r="A315" s="2">
        <v>314.0</v>
      </c>
      <c r="C315" s="197" t="s">
        <v>12638</v>
      </c>
      <c r="D315" s="193"/>
      <c r="E315" s="194">
        <v>0.36</v>
      </c>
      <c r="F315" s="194">
        <v>5.21</v>
      </c>
      <c r="G315" s="194">
        <v>10.42</v>
      </c>
      <c r="H315" s="194">
        <v>0.1</v>
      </c>
      <c r="I315" s="194"/>
      <c r="J315" s="193">
        <v>17.0</v>
      </c>
      <c r="K315" s="141">
        <f t="shared" si="1"/>
        <v>189</v>
      </c>
    </row>
    <row r="316">
      <c r="A316" s="2">
        <v>315.0</v>
      </c>
      <c r="C316" s="197" t="s">
        <v>12639</v>
      </c>
      <c r="D316" s="193"/>
      <c r="E316" s="194">
        <v>0.17</v>
      </c>
      <c r="F316" s="194">
        <v>10.37</v>
      </c>
      <c r="G316" s="194">
        <v>20.74</v>
      </c>
      <c r="H316" s="194">
        <v>0.05</v>
      </c>
      <c r="I316" s="194"/>
      <c r="J316" s="193">
        <v>17.0</v>
      </c>
      <c r="K316" s="141">
        <f t="shared" si="1"/>
        <v>189</v>
      </c>
    </row>
    <row r="317">
      <c r="A317" s="2">
        <v>316.0</v>
      </c>
      <c r="C317" s="197" t="s">
        <v>12640</v>
      </c>
      <c r="D317" s="193"/>
      <c r="E317" s="194">
        <v>0.15</v>
      </c>
      <c r="F317" s="194">
        <v>8.2</v>
      </c>
      <c r="G317" s="194">
        <v>16.4</v>
      </c>
      <c r="H317" s="194">
        <v>0.06</v>
      </c>
      <c r="I317" s="194"/>
      <c r="J317" s="193">
        <v>17.0</v>
      </c>
      <c r="K317" s="141">
        <f t="shared" si="1"/>
        <v>189</v>
      </c>
    </row>
    <row r="318">
      <c r="A318" s="2">
        <v>317.0</v>
      </c>
      <c r="C318" s="197" t="s">
        <v>12641</v>
      </c>
      <c r="D318" s="193"/>
      <c r="E318" s="194">
        <v>0.23</v>
      </c>
      <c r="F318" s="194">
        <v>6.98</v>
      </c>
      <c r="G318" s="194">
        <v>13.96</v>
      </c>
      <c r="H318" s="194">
        <v>0.07</v>
      </c>
      <c r="I318" s="194"/>
      <c r="J318" s="193">
        <v>17.0</v>
      </c>
      <c r="K318" s="141">
        <f t="shared" si="1"/>
        <v>189</v>
      </c>
    </row>
    <row r="319">
      <c r="A319" s="2">
        <v>318.0</v>
      </c>
      <c r="C319" s="197" t="s">
        <v>12642</v>
      </c>
      <c r="D319" s="193"/>
      <c r="E319" s="194">
        <v>0.27</v>
      </c>
      <c r="F319" s="194">
        <v>3.37</v>
      </c>
      <c r="G319" s="194">
        <v>6.74</v>
      </c>
      <c r="H319" s="194">
        <v>0.15</v>
      </c>
      <c r="I319" s="194"/>
      <c r="J319" s="193">
        <v>17.0</v>
      </c>
      <c r="K319" s="141">
        <f t="shared" si="1"/>
        <v>189</v>
      </c>
    </row>
    <row r="320">
      <c r="A320" s="2">
        <v>319.0</v>
      </c>
      <c r="C320" s="197" t="s">
        <v>12643</v>
      </c>
      <c r="D320" s="193"/>
      <c r="E320" s="194">
        <v>0.16</v>
      </c>
      <c r="F320" s="194">
        <v>5.27</v>
      </c>
      <c r="G320" s="194">
        <v>10.54</v>
      </c>
      <c r="H320" s="194">
        <v>0.09</v>
      </c>
      <c r="I320" s="194"/>
      <c r="J320" s="193">
        <v>17.0</v>
      </c>
      <c r="K320" s="141">
        <f t="shared" si="1"/>
        <v>189</v>
      </c>
    </row>
    <row r="321">
      <c r="A321" s="2">
        <v>320.0</v>
      </c>
      <c r="C321" s="197" t="s">
        <v>12644</v>
      </c>
      <c r="D321" s="193"/>
      <c r="E321" s="194">
        <v>0.23</v>
      </c>
      <c r="F321" s="194">
        <v>9.17</v>
      </c>
      <c r="G321" s="194">
        <v>18.34</v>
      </c>
      <c r="H321" s="194">
        <v>0.05</v>
      </c>
      <c r="I321" s="194"/>
      <c r="J321" s="193">
        <v>17.0</v>
      </c>
      <c r="K321" s="141">
        <f t="shared" si="1"/>
        <v>189</v>
      </c>
    </row>
    <row r="322">
      <c r="A322" s="2">
        <v>321.0</v>
      </c>
      <c r="C322" s="197" t="s">
        <v>12645</v>
      </c>
      <c r="D322" s="193"/>
      <c r="E322" s="194">
        <v>0.13</v>
      </c>
      <c r="F322" s="194">
        <v>4.3</v>
      </c>
      <c r="G322" s="194">
        <v>8.6</v>
      </c>
      <c r="H322" s="194">
        <v>0.12</v>
      </c>
      <c r="I322" s="194"/>
      <c r="J322" s="193">
        <v>17.0</v>
      </c>
      <c r="K322" s="141">
        <f t="shared" si="1"/>
        <v>189</v>
      </c>
    </row>
    <row r="323">
      <c r="A323" s="2">
        <v>322.0</v>
      </c>
      <c r="C323" s="197" t="s">
        <v>12646</v>
      </c>
      <c r="D323" s="193"/>
      <c r="E323" s="194">
        <v>0.14</v>
      </c>
      <c r="F323" s="194">
        <v>5.73</v>
      </c>
      <c r="G323" s="194">
        <v>11.46</v>
      </c>
      <c r="H323" s="194">
        <v>0.09</v>
      </c>
      <c r="I323" s="194"/>
      <c r="J323" s="193">
        <v>17.0</v>
      </c>
      <c r="K323" s="141">
        <f t="shared" si="1"/>
        <v>189</v>
      </c>
    </row>
    <row r="324">
      <c r="A324" s="2">
        <v>323.0</v>
      </c>
      <c r="C324" s="197" t="s">
        <v>12647</v>
      </c>
      <c r="D324" s="193"/>
      <c r="E324" s="194">
        <v>0.14</v>
      </c>
      <c r="F324" s="194">
        <v>4.58</v>
      </c>
      <c r="G324" s="194">
        <v>9.16</v>
      </c>
      <c r="H324" s="194">
        <v>0.11</v>
      </c>
      <c r="I324" s="194"/>
      <c r="J324" s="193">
        <v>17.0</v>
      </c>
      <c r="K324" s="141">
        <f t="shared" si="1"/>
        <v>189</v>
      </c>
    </row>
    <row r="325">
      <c r="A325" s="2">
        <v>324.0</v>
      </c>
      <c r="C325" s="197" t="s">
        <v>12648</v>
      </c>
      <c r="D325" s="193"/>
      <c r="E325" s="194">
        <v>0.16</v>
      </c>
      <c r="F325" s="194">
        <v>3.62</v>
      </c>
      <c r="G325" s="194">
        <v>7.24</v>
      </c>
      <c r="H325" s="194">
        <v>0.14</v>
      </c>
      <c r="I325" s="194"/>
      <c r="J325" s="193">
        <v>17.0</v>
      </c>
      <c r="K325" s="141">
        <f t="shared" si="1"/>
        <v>189</v>
      </c>
    </row>
    <row r="326">
      <c r="A326" s="2">
        <v>325.0</v>
      </c>
      <c r="C326" s="197" t="s">
        <v>12649</v>
      </c>
      <c r="D326" s="193"/>
      <c r="E326" s="194">
        <v>0.35</v>
      </c>
      <c r="F326" s="194">
        <v>4.09</v>
      </c>
      <c r="G326" s="194">
        <v>8.18</v>
      </c>
      <c r="H326" s="194">
        <v>0.12</v>
      </c>
      <c r="I326" s="194"/>
      <c r="J326" s="193">
        <v>17.0</v>
      </c>
      <c r="K326" s="141">
        <f t="shared" si="1"/>
        <v>189</v>
      </c>
    </row>
    <row r="327">
      <c r="A327" s="2">
        <v>326.0</v>
      </c>
      <c r="C327" s="197" t="s">
        <v>12650</v>
      </c>
      <c r="D327" s="193"/>
      <c r="E327" s="194">
        <v>0.13</v>
      </c>
      <c r="F327" s="194">
        <v>6.25</v>
      </c>
      <c r="G327" s="194">
        <v>12.5</v>
      </c>
      <c r="H327" s="194">
        <v>0.08</v>
      </c>
      <c r="I327" s="194"/>
      <c r="J327" s="193">
        <v>17.0</v>
      </c>
      <c r="K327" s="141">
        <f t="shared" si="1"/>
        <v>189</v>
      </c>
    </row>
    <row r="328">
      <c r="A328" s="2">
        <v>327.0</v>
      </c>
      <c r="C328" s="197" t="s">
        <v>12651</v>
      </c>
      <c r="D328" s="193"/>
      <c r="E328" s="194">
        <v>0.23</v>
      </c>
      <c r="F328" s="194">
        <v>4.98</v>
      </c>
      <c r="G328" s="194">
        <v>9.96</v>
      </c>
      <c r="H328" s="194">
        <v>0.1</v>
      </c>
      <c r="I328" s="194"/>
      <c r="J328" s="193">
        <v>17.0</v>
      </c>
      <c r="K328" s="141">
        <f t="shared" si="1"/>
        <v>189</v>
      </c>
    </row>
    <row r="329">
      <c r="A329" s="2">
        <v>328.0</v>
      </c>
      <c r="C329" s="197" t="s">
        <v>12652</v>
      </c>
      <c r="D329" s="193"/>
      <c r="E329" s="194">
        <v>0.21</v>
      </c>
      <c r="F329" s="194">
        <v>3.64</v>
      </c>
      <c r="G329" s="194">
        <v>7.28</v>
      </c>
      <c r="H329" s="194">
        <v>0.14</v>
      </c>
      <c r="I329" s="194"/>
      <c r="J329" s="193">
        <v>17.0</v>
      </c>
      <c r="K329" s="141">
        <f t="shared" si="1"/>
        <v>189</v>
      </c>
    </row>
    <row r="330">
      <c r="A330" s="2">
        <v>329.0</v>
      </c>
      <c r="C330" s="197" t="s">
        <v>12653</v>
      </c>
      <c r="D330" s="193"/>
      <c r="E330" s="194">
        <v>0.23</v>
      </c>
      <c r="F330" s="194">
        <v>4.09</v>
      </c>
      <c r="G330" s="194">
        <v>8.18</v>
      </c>
      <c r="H330" s="194">
        <v>0.12</v>
      </c>
      <c r="I330" s="194"/>
      <c r="J330" s="193">
        <v>17.0</v>
      </c>
      <c r="K330" s="141">
        <f t="shared" si="1"/>
        <v>189</v>
      </c>
    </row>
    <row r="331">
      <c r="A331" s="2">
        <v>330.0</v>
      </c>
      <c r="C331" s="197" t="s">
        <v>12654</v>
      </c>
      <c r="D331" s="193"/>
      <c r="E331" s="194">
        <v>0.16</v>
      </c>
      <c r="F331" s="194">
        <v>6.03</v>
      </c>
      <c r="G331" s="194">
        <v>12.06</v>
      </c>
      <c r="H331" s="194">
        <v>0.08</v>
      </c>
      <c r="I331" s="194"/>
      <c r="J331" s="193">
        <v>17.0</v>
      </c>
      <c r="K331" s="141">
        <f t="shared" si="1"/>
        <v>189</v>
      </c>
    </row>
    <row r="332">
      <c r="A332" s="2">
        <v>331.0</v>
      </c>
      <c r="C332" s="197" t="s">
        <v>12655</v>
      </c>
      <c r="D332" s="193"/>
      <c r="E332" s="194">
        <v>0.52</v>
      </c>
      <c r="F332" s="194">
        <v>5.26</v>
      </c>
      <c r="G332" s="194">
        <v>10.52</v>
      </c>
      <c r="H332" s="194">
        <v>0.1</v>
      </c>
      <c r="I332" s="194"/>
      <c r="J332" s="193">
        <v>17.0</v>
      </c>
      <c r="K332" s="141">
        <f t="shared" si="1"/>
        <v>189</v>
      </c>
    </row>
    <row r="333">
      <c r="A333" s="2">
        <v>332.0</v>
      </c>
      <c r="C333" s="197" t="s">
        <v>12656</v>
      </c>
      <c r="D333" s="193"/>
      <c r="E333" s="194">
        <v>0.45</v>
      </c>
      <c r="F333" s="194">
        <v>6.07</v>
      </c>
      <c r="G333" s="194">
        <v>12.14</v>
      </c>
      <c r="H333" s="194">
        <v>0.08</v>
      </c>
      <c r="I333" s="194"/>
      <c r="J333" s="193">
        <v>17.0</v>
      </c>
      <c r="K333" s="141">
        <f t="shared" si="1"/>
        <v>189</v>
      </c>
    </row>
    <row r="334">
      <c r="A334" s="2">
        <v>333.0</v>
      </c>
      <c r="C334" s="197" t="s">
        <v>12657</v>
      </c>
      <c r="D334" s="193" t="s">
        <v>12371</v>
      </c>
      <c r="E334" s="194">
        <v>0.83</v>
      </c>
      <c r="F334" s="194">
        <v>8.19</v>
      </c>
      <c r="G334" s="194">
        <v>16.38</v>
      </c>
      <c r="H334" s="194">
        <v>0.06</v>
      </c>
      <c r="I334" s="194"/>
      <c r="J334" s="193">
        <v>17.0</v>
      </c>
      <c r="K334" s="141">
        <f t="shared" si="1"/>
        <v>189</v>
      </c>
    </row>
    <row r="335">
      <c r="A335" s="2">
        <v>334.0</v>
      </c>
      <c r="C335" s="197" t="s">
        <v>12658</v>
      </c>
      <c r="D335" s="193"/>
      <c r="E335" s="194">
        <v>0.55</v>
      </c>
      <c r="F335" s="194">
        <v>9.8</v>
      </c>
      <c r="G335" s="194">
        <v>19.6</v>
      </c>
      <c r="H335" s="194">
        <v>0.05</v>
      </c>
      <c r="I335" s="194"/>
      <c r="J335" s="193">
        <v>17.0</v>
      </c>
      <c r="K335" s="141">
        <f t="shared" si="1"/>
        <v>189</v>
      </c>
    </row>
    <row r="336">
      <c r="A336" s="2">
        <v>335.0</v>
      </c>
      <c r="C336" s="197" t="s">
        <v>12659</v>
      </c>
      <c r="D336" s="193"/>
      <c r="E336" s="194">
        <v>0.9</v>
      </c>
      <c r="F336" s="194">
        <v>8.52</v>
      </c>
      <c r="G336" s="194">
        <v>17.04</v>
      </c>
      <c r="H336" s="194">
        <v>0.06</v>
      </c>
      <c r="I336" s="194"/>
      <c r="J336" s="193">
        <v>17.0</v>
      </c>
      <c r="K336" s="141">
        <f t="shared" si="1"/>
        <v>189</v>
      </c>
    </row>
    <row r="337">
      <c r="A337" s="2">
        <v>336.0</v>
      </c>
      <c r="C337" s="197" t="s">
        <v>12660</v>
      </c>
      <c r="D337" s="193"/>
      <c r="E337" s="194">
        <v>0.09</v>
      </c>
      <c r="F337" s="194">
        <v>2.55</v>
      </c>
      <c r="G337" s="194">
        <v>5.1</v>
      </c>
      <c r="H337" s="194">
        <v>0.2</v>
      </c>
      <c r="I337" s="194"/>
      <c r="J337" s="193">
        <v>17.0</v>
      </c>
      <c r="K337" s="141">
        <f t="shared" si="1"/>
        <v>189</v>
      </c>
    </row>
    <row r="338">
      <c r="A338" s="2">
        <v>337.0</v>
      </c>
      <c r="C338" s="197" t="s">
        <v>12661</v>
      </c>
      <c r="D338" s="193"/>
      <c r="E338" s="194">
        <v>0.13</v>
      </c>
      <c r="F338" s="194">
        <v>3.53</v>
      </c>
      <c r="G338" s="194">
        <v>7.06</v>
      </c>
      <c r="H338" s="194">
        <v>0.14</v>
      </c>
      <c r="I338" s="194"/>
      <c r="J338" s="193">
        <v>17.0</v>
      </c>
      <c r="K338" s="141">
        <f t="shared" si="1"/>
        <v>189</v>
      </c>
    </row>
    <row r="339">
      <c r="A339" s="2">
        <v>338.0</v>
      </c>
      <c r="C339" s="197" t="s">
        <v>12662</v>
      </c>
      <c r="D339" s="193"/>
      <c r="E339" s="194">
        <v>0.55</v>
      </c>
      <c r="F339" s="194">
        <v>3.34</v>
      </c>
      <c r="G339" s="194">
        <v>6.68</v>
      </c>
      <c r="H339" s="194">
        <v>0.15</v>
      </c>
      <c r="I339" s="194"/>
      <c r="J339" s="193">
        <v>17.0</v>
      </c>
      <c r="K339" s="141">
        <f t="shared" si="1"/>
        <v>189</v>
      </c>
    </row>
    <row r="340">
      <c r="A340" s="2">
        <v>339.0</v>
      </c>
      <c r="C340" s="197" t="s">
        <v>12663</v>
      </c>
      <c r="D340" s="193"/>
      <c r="E340" s="194">
        <v>0.12</v>
      </c>
      <c r="F340" s="194">
        <v>7.16</v>
      </c>
      <c r="G340" s="194">
        <v>14.32</v>
      </c>
      <c r="H340" s="194">
        <v>0.07</v>
      </c>
      <c r="I340" s="194"/>
      <c r="J340" s="193">
        <v>17.0</v>
      </c>
      <c r="K340" s="141">
        <f t="shared" si="1"/>
        <v>189</v>
      </c>
    </row>
    <row r="341">
      <c r="A341" s="2">
        <v>340.0</v>
      </c>
      <c r="C341" s="197" t="s">
        <v>12664</v>
      </c>
      <c r="D341" s="193"/>
      <c r="E341" s="194">
        <v>0.26</v>
      </c>
      <c r="F341" s="194">
        <v>8.81</v>
      </c>
      <c r="G341" s="194">
        <v>17.62</v>
      </c>
      <c r="H341" s="194">
        <v>0.06</v>
      </c>
      <c r="I341" s="194"/>
      <c r="J341" s="193">
        <v>17.0</v>
      </c>
      <c r="K341" s="141">
        <f t="shared" si="1"/>
        <v>189</v>
      </c>
    </row>
    <row r="342">
      <c r="A342" s="2">
        <v>341.0</v>
      </c>
      <c r="C342" s="197" t="s">
        <v>12665</v>
      </c>
      <c r="D342" s="193"/>
      <c r="E342" s="194">
        <v>0.13</v>
      </c>
      <c r="F342" s="194">
        <v>7.29</v>
      </c>
      <c r="G342" s="194">
        <v>14.58</v>
      </c>
      <c r="H342" s="194">
        <v>0.07</v>
      </c>
      <c r="I342" s="194"/>
      <c r="J342" s="193">
        <v>17.0</v>
      </c>
      <c r="K342" s="141">
        <f t="shared" si="1"/>
        <v>189</v>
      </c>
    </row>
    <row r="343">
      <c r="A343" s="2">
        <v>342.0</v>
      </c>
      <c r="C343" s="197" t="s">
        <v>12666</v>
      </c>
      <c r="D343" s="193"/>
      <c r="E343" s="194">
        <v>0.19</v>
      </c>
      <c r="F343" s="194">
        <v>7.33</v>
      </c>
      <c r="G343" s="194">
        <v>14.66</v>
      </c>
      <c r="H343" s="194">
        <v>0.07</v>
      </c>
      <c r="I343" s="194"/>
      <c r="J343" s="193">
        <v>17.0</v>
      </c>
      <c r="K343" s="141">
        <f t="shared" si="1"/>
        <v>189</v>
      </c>
    </row>
    <row r="344">
      <c r="A344" s="2">
        <v>343.0</v>
      </c>
      <c r="C344" s="197" t="s">
        <v>12667</v>
      </c>
      <c r="D344" s="198"/>
      <c r="E344" s="194">
        <v>2.8</v>
      </c>
      <c r="F344" s="198"/>
      <c r="G344" s="195">
        <v>7.2</v>
      </c>
      <c r="H344" s="194">
        <v>0.1388888888888889</v>
      </c>
      <c r="I344" s="194"/>
      <c r="J344" s="193">
        <v>13.0</v>
      </c>
      <c r="K344" s="141">
        <f t="shared" si="1"/>
        <v>185</v>
      </c>
    </row>
    <row r="345">
      <c r="A345" s="2">
        <v>344.0</v>
      </c>
      <c r="C345" s="197" t="s">
        <v>12668</v>
      </c>
      <c r="D345" s="193"/>
      <c r="E345" s="194">
        <v>0.29</v>
      </c>
      <c r="F345" s="194">
        <v>4.57</v>
      </c>
      <c r="G345" s="194">
        <v>9.14</v>
      </c>
      <c r="H345" s="194">
        <v>0.11</v>
      </c>
      <c r="I345" s="194"/>
      <c r="J345" s="193">
        <v>17.0</v>
      </c>
      <c r="K345" s="141">
        <f t="shared" si="1"/>
        <v>189</v>
      </c>
    </row>
    <row r="346">
      <c r="A346" s="2">
        <v>345.0</v>
      </c>
      <c r="C346" s="197" t="s">
        <v>12669</v>
      </c>
      <c r="D346" s="193"/>
      <c r="E346" s="194">
        <v>0.15</v>
      </c>
      <c r="F346" s="194">
        <v>3.82</v>
      </c>
      <c r="G346" s="194">
        <v>7.64</v>
      </c>
      <c r="H346" s="194">
        <v>0.13</v>
      </c>
      <c r="I346" s="194"/>
      <c r="J346" s="193">
        <v>17.0</v>
      </c>
      <c r="K346" s="141">
        <f t="shared" si="1"/>
        <v>189</v>
      </c>
    </row>
    <row r="347">
      <c r="A347" s="2">
        <v>346.0</v>
      </c>
      <c r="C347" s="197" t="s">
        <v>12670</v>
      </c>
      <c r="D347" s="193" t="s">
        <v>12371</v>
      </c>
      <c r="E347" s="194">
        <v>30.0</v>
      </c>
      <c r="F347" s="194">
        <v>2.43</v>
      </c>
      <c r="G347" s="194">
        <v>4.86</v>
      </c>
      <c r="H347" s="194">
        <v>0.21</v>
      </c>
      <c r="I347" s="194"/>
      <c r="J347" s="193">
        <v>33.0</v>
      </c>
      <c r="K347" s="141">
        <f t="shared" si="1"/>
        <v>205</v>
      </c>
    </row>
    <row r="348">
      <c r="A348" s="2">
        <v>347.0</v>
      </c>
      <c r="C348" s="197" t="s">
        <v>12671</v>
      </c>
      <c r="D348" s="193"/>
      <c r="E348" s="194">
        <v>2.4</v>
      </c>
      <c r="F348" s="194">
        <v>1.61</v>
      </c>
      <c r="G348" s="194">
        <v>3.22</v>
      </c>
      <c r="H348" s="194">
        <v>0.31</v>
      </c>
      <c r="I348" s="194"/>
      <c r="J348" s="193">
        <v>33.0</v>
      </c>
      <c r="K348" s="141">
        <f t="shared" si="1"/>
        <v>205</v>
      </c>
    </row>
    <row r="349">
      <c r="A349" s="2">
        <v>348.0</v>
      </c>
      <c r="C349" s="197" t="s">
        <v>12672</v>
      </c>
      <c r="D349" s="193"/>
      <c r="E349" s="194">
        <v>11.0</v>
      </c>
      <c r="F349" s="194">
        <v>1.68</v>
      </c>
      <c r="G349" s="194">
        <v>3.36</v>
      </c>
      <c r="H349" s="194">
        <v>0.3</v>
      </c>
      <c r="I349" s="194"/>
      <c r="J349" s="193">
        <v>33.0</v>
      </c>
      <c r="K349" s="141">
        <f t="shared" si="1"/>
        <v>205</v>
      </c>
    </row>
    <row r="350">
      <c r="A350" s="2">
        <v>349.0</v>
      </c>
      <c r="C350" s="197" t="s">
        <v>12673</v>
      </c>
      <c r="D350" s="193" t="s">
        <v>12371</v>
      </c>
      <c r="E350" s="194">
        <v>16.4</v>
      </c>
      <c r="F350" s="194">
        <v>1.71</v>
      </c>
      <c r="G350" s="194">
        <v>3.42</v>
      </c>
      <c r="H350" s="194">
        <v>0.29</v>
      </c>
      <c r="I350" s="194"/>
      <c r="J350" s="193">
        <v>33.0</v>
      </c>
      <c r="K350" s="141">
        <f t="shared" si="1"/>
        <v>205</v>
      </c>
    </row>
    <row r="351">
      <c r="A351" s="2">
        <v>350.0</v>
      </c>
      <c r="C351" s="197" t="s">
        <v>12674</v>
      </c>
      <c r="D351" s="193" t="s">
        <v>12371</v>
      </c>
      <c r="E351" s="194">
        <v>11.0</v>
      </c>
      <c r="F351" s="194">
        <v>1.61</v>
      </c>
      <c r="G351" s="194">
        <v>3.22</v>
      </c>
      <c r="H351" s="194">
        <v>0.31</v>
      </c>
      <c r="I351" s="194"/>
      <c r="J351" s="193">
        <v>33.0</v>
      </c>
      <c r="K351" s="141">
        <f t="shared" si="1"/>
        <v>205</v>
      </c>
    </row>
    <row r="352">
      <c r="A352" s="2">
        <v>351.0</v>
      </c>
      <c r="C352" s="197" t="s">
        <v>12675</v>
      </c>
      <c r="D352" s="193" t="s">
        <v>12371</v>
      </c>
      <c r="E352" s="194">
        <v>17.0</v>
      </c>
      <c r="F352" s="194">
        <v>1.62</v>
      </c>
      <c r="G352" s="194">
        <v>3.24</v>
      </c>
      <c r="H352" s="194">
        <v>0.31</v>
      </c>
      <c r="I352" s="194"/>
      <c r="J352" s="193">
        <v>33.0</v>
      </c>
      <c r="K352" s="141">
        <f t="shared" si="1"/>
        <v>205</v>
      </c>
    </row>
    <row r="353">
      <c r="A353" s="2">
        <v>352.0</v>
      </c>
      <c r="C353" s="197" t="s">
        <v>12676</v>
      </c>
      <c r="D353" s="193" t="s">
        <v>12371</v>
      </c>
      <c r="E353" s="194">
        <v>6.2</v>
      </c>
      <c r="F353" s="194">
        <v>1.86</v>
      </c>
      <c r="G353" s="194">
        <v>3.72</v>
      </c>
      <c r="H353" s="194">
        <v>0.27</v>
      </c>
      <c r="I353" s="194"/>
      <c r="J353" s="193">
        <v>33.0</v>
      </c>
      <c r="K353" s="141">
        <f t="shared" si="1"/>
        <v>205</v>
      </c>
    </row>
    <row r="354">
      <c r="A354" s="2">
        <v>353.0</v>
      </c>
      <c r="C354" s="197" t="s">
        <v>12677</v>
      </c>
      <c r="D354" s="193" t="s">
        <v>12371</v>
      </c>
      <c r="E354" s="194">
        <v>22.0</v>
      </c>
      <c r="F354" s="194">
        <v>1.28</v>
      </c>
      <c r="G354" s="194">
        <v>2.56</v>
      </c>
      <c r="H354" s="194">
        <v>0.39</v>
      </c>
      <c r="I354" s="194"/>
      <c r="J354" s="193">
        <v>33.0</v>
      </c>
      <c r="K354" s="141">
        <f t="shared" si="1"/>
        <v>205</v>
      </c>
    </row>
    <row r="355">
      <c r="A355" s="2">
        <v>354.0</v>
      </c>
      <c r="C355" s="197" t="s">
        <v>12678</v>
      </c>
      <c r="D355" s="193" t="s">
        <v>12371</v>
      </c>
      <c r="E355" s="194">
        <v>20.0</v>
      </c>
      <c r="F355" s="194"/>
      <c r="G355" s="195">
        <v>4.5</v>
      </c>
      <c r="H355" s="194">
        <v>0.22</v>
      </c>
      <c r="I355" s="194"/>
      <c r="J355" s="193">
        <v>11.0</v>
      </c>
      <c r="K355" s="141">
        <f t="shared" si="1"/>
        <v>183</v>
      </c>
    </row>
    <row r="356">
      <c r="A356" s="2">
        <v>355.0</v>
      </c>
      <c r="C356" s="197" t="s">
        <v>12679</v>
      </c>
      <c r="D356" s="193" t="s">
        <v>12353</v>
      </c>
      <c r="E356" s="194">
        <v>50.0</v>
      </c>
      <c r="F356" s="194"/>
      <c r="G356" s="195">
        <v>1.8</v>
      </c>
      <c r="H356" s="194">
        <v>0.56</v>
      </c>
      <c r="I356" s="194"/>
      <c r="J356" s="193">
        <v>3.0</v>
      </c>
      <c r="K356" s="141">
        <f t="shared" si="1"/>
        <v>175</v>
      </c>
    </row>
    <row r="357">
      <c r="A357" s="2">
        <v>356.0</v>
      </c>
      <c r="C357" s="197" t="s">
        <v>12680</v>
      </c>
      <c r="D357" s="193" t="s">
        <v>12353</v>
      </c>
      <c r="E357" s="194">
        <v>35.0</v>
      </c>
      <c r="F357" s="194">
        <v>3.8</v>
      </c>
      <c r="G357" s="194">
        <v>7.6</v>
      </c>
      <c r="H357" s="194">
        <v>0.13</v>
      </c>
      <c r="I357" s="194"/>
      <c r="J357" s="193">
        <v>53.0</v>
      </c>
      <c r="K357" s="141">
        <f t="shared" si="1"/>
        <v>225</v>
      </c>
    </row>
    <row r="358">
      <c r="A358" s="2">
        <v>357.0</v>
      </c>
      <c r="C358" s="197" t="s">
        <v>12681</v>
      </c>
      <c r="D358" s="193"/>
      <c r="E358" s="194">
        <v>2.45</v>
      </c>
      <c r="F358" s="194"/>
      <c r="G358" s="194">
        <v>8.5</v>
      </c>
      <c r="H358" s="194">
        <f t="shared" ref="H358:H360" si="2">1/G358</f>
        <v>0.1176470588</v>
      </c>
      <c r="I358" s="194"/>
      <c r="J358" s="193">
        <v>109.0</v>
      </c>
      <c r="K358" s="141">
        <f t="shared" si="1"/>
        <v>281</v>
      </c>
    </row>
    <row r="359">
      <c r="A359" s="2">
        <v>358.0</v>
      </c>
      <c r="C359" s="197" t="s">
        <v>12682</v>
      </c>
      <c r="D359" s="193"/>
      <c r="E359" s="194">
        <v>4.2</v>
      </c>
      <c r="F359" s="194"/>
      <c r="G359" s="194">
        <v>5.9</v>
      </c>
      <c r="H359" s="194">
        <f t="shared" si="2"/>
        <v>0.1694915254</v>
      </c>
      <c r="I359" s="194"/>
      <c r="J359" s="193">
        <v>109.0</v>
      </c>
      <c r="K359" s="141">
        <f t="shared" si="1"/>
        <v>281</v>
      </c>
    </row>
    <row r="360">
      <c r="A360" s="2">
        <v>359.0</v>
      </c>
      <c r="C360" s="197" t="s">
        <v>12683</v>
      </c>
      <c r="D360" s="193"/>
      <c r="E360" s="194">
        <v>3.2</v>
      </c>
      <c r="F360" s="194"/>
      <c r="G360" s="194">
        <v>10.8</v>
      </c>
      <c r="H360" s="194">
        <f t="shared" si="2"/>
        <v>0.09259259259</v>
      </c>
      <c r="I360" s="194"/>
      <c r="J360" s="193">
        <v>109.0</v>
      </c>
      <c r="K360" s="141">
        <f t="shared" si="1"/>
        <v>281</v>
      </c>
    </row>
    <row r="361">
      <c r="A361" s="2">
        <v>360.0</v>
      </c>
      <c r="C361" s="197" t="s">
        <v>12684</v>
      </c>
      <c r="D361" s="193" t="s">
        <v>12353</v>
      </c>
      <c r="E361" s="194">
        <v>2.0</v>
      </c>
      <c r="F361" s="194"/>
      <c r="G361" s="194"/>
      <c r="H361" s="195">
        <v>0.6</v>
      </c>
      <c r="I361" s="195"/>
      <c r="J361" s="193">
        <v>106.0</v>
      </c>
      <c r="K361" s="141">
        <f t="shared" si="1"/>
        <v>278</v>
      </c>
    </row>
    <row r="362">
      <c r="A362" s="2">
        <v>361.0</v>
      </c>
      <c r="C362" s="197" t="s">
        <v>12685</v>
      </c>
      <c r="D362" s="193"/>
      <c r="E362" s="194">
        <v>2.8</v>
      </c>
      <c r="F362" s="194"/>
      <c r="G362" s="194"/>
      <c r="H362" s="195">
        <v>1.93</v>
      </c>
      <c r="I362" s="195"/>
      <c r="J362" s="193">
        <v>2.0</v>
      </c>
      <c r="K362" s="141">
        <f t="shared" si="1"/>
        <v>174</v>
      </c>
    </row>
    <row r="363">
      <c r="A363" s="2">
        <v>362.0</v>
      </c>
      <c r="C363" s="197" t="s">
        <v>12685</v>
      </c>
      <c r="D363" s="193"/>
      <c r="E363" s="194">
        <v>2.9</v>
      </c>
      <c r="F363" s="194">
        <v>0.4</v>
      </c>
      <c r="G363" s="194"/>
      <c r="H363" s="195">
        <v>1.2</v>
      </c>
      <c r="I363" s="195"/>
      <c r="J363" s="193">
        <v>10.0</v>
      </c>
      <c r="K363" s="141">
        <f t="shared" si="1"/>
        <v>182</v>
      </c>
    </row>
    <row r="364">
      <c r="A364" s="2">
        <v>363.0</v>
      </c>
      <c r="C364" s="198"/>
      <c r="D364" s="198"/>
      <c r="E364" s="198"/>
      <c r="F364" s="198"/>
      <c r="G364" s="198"/>
      <c r="H364" s="198"/>
      <c r="I364" s="198"/>
      <c r="J364" s="198"/>
      <c r="K364" s="141">
        <f t="shared" si="1"/>
        <v>172</v>
      </c>
    </row>
    <row r="365">
      <c r="A365" s="2">
        <v>364.0</v>
      </c>
      <c r="C365" s="197" t="s">
        <v>12686</v>
      </c>
      <c r="D365" s="193" t="s">
        <v>12371</v>
      </c>
      <c r="E365" s="194">
        <v>2.1</v>
      </c>
      <c r="F365" s="194">
        <v>2.6</v>
      </c>
      <c r="G365" s="194">
        <v>5.2</v>
      </c>
      <c r="H365" s="194">
        <v>0.19</v>
      </c>
      <c r="I365" s="194"/>
      <c r="J365" s="193">
        <v>32.0</v>
      </c>
      <c r="K365" s="141">
        <f t="shared" si="1"/>
        <v>204</v>
      </c>
    </row>
    <row r="366">
      <c r="A366" s="2">
        <v>365.0</v>
      </c>
      <c r="C366" s="197" t="s">
        <v>12687</v>
      </c>
      <c r="D366" s="193" t="s">
        <v>12371</v>
      </c>
      <c r="E366" s="194">
        <v>1.65</v>
      </c>
      <c r="F366" s="194">
        <v>3.0</v>
      </c>
      <c r="G366" s="194">
        <v>6.0</v>
      </c>
      <c r="H366" s="194">
        <v>0.17</v>
      </c>
      <c r="I366" s="194"/>
      <c r="J366" s="193">
        <v>32.0</v>
      </c>
      <c r="K366" s="141">
        <f t="shared" si="1"/>
        <v>204</v>
      </c>
    </row>
    <row r="367">
      <c r="A367" s="2">
        <v>366.0</v>
      </c>
      <c r="C367" s="197" t="s">
        <v>12688</v>
      </c>
      <c r="D367" s="193" t="s">
        <v>12371</v>
      </c>
      <c r="E367" s="194">
        <v>5.25</v>
      </c>
      <c r="F367" s="194">
        <v>2.3</v>
      </c>
      <c r="G367" s="194">
        <v>4.6</v>
      </c>
      <c r="H367" s="194">
        <v>0.22</v>
      </c>
      <c r="I367" s="194"/>
      <c r="J367" s="193">
        <v>32.0</v>
      </c>
      <c r="K367" s="141">
        <f t="shared" si="1"/>
        <v>204</v>
      </c>
    </row>
    <row r="368">
      <c r="A368" s="2">
        <v>367.0</v>
      </c>
      <c r="C368" s="197" t="s">
        <v>12689</v>
      </c>
      <c r="D368" s="193" t="s">
        <v>12371</v>
      </c>
      <c r="E368" s="194">
        <v>2.5</v>
      </c>
      <c r="F368" s="194">
        <v>1.2</v>
      </c>
      <c r="G368" s="194">
        <v>2.4</v>
      </c>
      <c r="H368" s="194">
        <v>0.42</v>
      </c>
      <c r="I368" s="194"/>
      <c r="J368" s="193">
        <v>49.0</v>
      </c>
      <c r="K368" s="141">
        <f t="shared" si="1"/>
        <v>221</v>
      </c>
    </row>
    <row r="369">
      <c r="A369" s="2">
        <v>368.0</v>
      </c>
      <c r="C369" s="197" t="s">
        <v>12690</v>
      </c>
      <c r="D369" s="193" t="s">
        <v>12371</v>
      </c>
      <c r="E369" s="194">
        <v>3.95</v>
      </c>
      <c r="F369" s="194">
        <v>3.7</v>
      </c>
      <c r="G369" s="194">
        <v>7.4</v>
      </c>
      <c r="H369" s="194">
        <v>0.14</v>
      </c>
      <c r="I369" s="194"/>
      <c r="J369" s="193">
        <v>32.0</v>
      </c>
      <c r="K369" s="141">
        <f t="shared" si="1"/>
        <v>204</v>
      </c>
    </row>
    <row r="370">
      <c r="A370" s="2">
        <v>369.0</v>
      </c>
      <c r="C370" s="197" t="s">
        <v>12691</v>
      </c>
      <c r="D370" s="193" t="s">
        <v>12371</v>
      </c>
      <c r="E370" s="194">
        <v>7.65</v>
      </c>
      <c r="F370" s="194">
        <v>3.4</v>
      </c>
      <c r="G370" s="194">
        <v>6.8</v>
      </c>
      <c r="H370" s="194">
        <v>0.15</v>
      </c>
      <c r="I370" s="194"/>
      <c r="J370" s="193">
        <v>32.0</v>
      </c>
      <c r="K370" s="141">
        <f t="shared" si="1"/>
        <v>204</v>
      </c>
    </row>
    <row r="371">
      <c r="A371" s="2">
        <v>370.0</v>
      </c>
      <c r="C371" s="197" t="s">
        <v>12692</v>
      </c>
      <c r="D371" s="193" t="s">
        <v>12371</v>
      </c>
      <c r="E371" s="194">
        <v>5.0</v>
      </c>
      <c r="F371" s="194">
        <v>2.6</v>
      </c>
      <c r="G371" s="194">
        <v>5.2</v>
      </c>
      <c r="H371" s="194">
        <v>0.19</v>
      </c>
      <c r="I371" s="194"/>
      <c r="J371" s="193">
        <v>32.0</v>
      </c>
      <c r="K371" s="141">
        <f t="shared" si="1"/>
        <v>204</v>
      </c>
    </row>
    <row r="372">
      <c r="A372" s="2">
        <v>371.0</v>
      </c>
      <c r="C372" s="197" t="s">
        <v>12693</v>
      </c>
      <c r="D372" s="193" t="s">
        <v>12371</v>
      </c>
      <c r="E372" s="194">
        <v>7.65</v>
      </c>
      <c r="F372" s="194">
        <v>5.1</v>
      </c>
      <c r="G372" s="194">
        <v>10.2</v>
      </c>
      <c r="H372" s="194">
        <v>0.1</v>
      </c>
      <c r="I372" s="194"/>
      <c r="J372" s="193">
        <v>32.0</v>
      </c>
      <c r="K372" s="141">
        <f t="shared" si="1"/>
        <v>204</v>
      </c>
    </row>
    <row r="373">
      <c r="A373" s="2">
        <v>372.0</v>
      </c>
      <c r="C373" s="197" t="s">
        <v>12694</v>
      </c>
      <c r="D373" s="193" t="s">
        <v>12371</v>
      </c>
      <c r="E373" s="194">
        <v>3.0</v>
      </c>
      <c r="F373" s="194">
        <v>3.6</v>
      </c>
      <c r="G373" s="194">
        <v>7.2</v>
      </c>
      <c r="H373" s="194">
        <v>0.14</v>
      </c>
      <c r="I373" s="194"/>
      <c r="J373" s="193">
        <v>32.0</v>
      </c>
      <c r="K373" s="141">
        <f t="shared" si="1"/>
        <v>204</v>
      </c>
    </row>
    <row r="374">
      <c r="A374" s="2">
        <v>373.0</v>
      </c>
      <c r="C374" s="197" t="s">
        <v>12695</v>
      </c>
      <c r="D374" s="193" t="s">
        <v>12371</v>
      </c>
      <c r="E374" s="194">
        <v>3.65</v>
      </c>
      <c r="F374" s="194">
        <v>3.8</v>
      </c>
      <c r="G374" s="194">
        <v>7.6</v>
      </c>
      <c r="H374" s="194">
        <v>0.13</v>
      </c>
      <c r="I374" s="194"/>
      <c r="J374" s="193">
        <v>32.0</v>
      </c>
      <c r="K374" s="141">
        <f t="shared" si="1"/>
        <v>204</v>
      </c>
    </row>
    <row r="375">
      <c r="A375" s="2">
        <v>374.0</v>
      </c>
      <c r="C375" s="197" t="s">
        <v>12696</v>
      </c>
      <c r="D375" s="193" t="s">
        <v>12371</v>
      </c>
      <c r="E375" s="194">
        <v>2.0</v>
      </c>
      <c r="F375" s="194">
        <v>2.9</v>
      </c>
      <c r="G375" s="194">
        <v>5.8</v>
      </c>
      <c r="H375" s="194">
        <v>0.17</v>
      </c>
      <c r="I375" s="194"/>
      <c r="J375" s="193">
        <v>32.0</v>
      </c>
      <c r="K375" s="141">
        <f t="shared" si="1"/>
        <v>204</v>
      </c>
    </row>
    <row r="376">
      <c r="A376" s="2">
        <v>375.0</v>
      </c>
      <c r="C376" s="197" t="s">
        <v>12696</v>
      </c>
      <c r="D376" s="193" t="s">
        <v>12353</v>
      </c>
      <c r="E376" s="194">
        <v>2.2</v>
      </c>
      <c r="F376" s="194">
        <v>4.5</v>
      </c>
      <c r="G376" s="194">
        <v>9.0</v>
      </c>
      <c r="H376" s="194">
        <v>0.11</v>
      </c>
      <c r="I376" s="194"/>
      <c r="J376" s="193">
        <v>64.0</v>
      </c>
      <c r="K376" s="141">
        <f t="shared" si="1"/>
        <v>236</v>
      </c>
    </row>
    <row r="377">
      <c r="A377" s="2">
        <v>376.0</v>
      </c>
      <c r="C377" s="197" t="s">
        <v>12697</v>
      </c>
      <c r="D377" s="193" t="s">
        <v>12353</v>
      </c>
      <c r="E377" s="194">
        <v>1.0</v>
      </c>
      <c r="F377" s="194">
        <v>10.0</v>
      </c>
      <c r="G377" s="194">
        <v>20.0</v>
      </c>
      <c r="H377" s="194">
        <v>0.05</v>
      </c>
      <c r="I377" s="194"/>
      <c r="J377" s="193">
        <v>71.0</v>
      </c>
      <c r="K377" s="141">
        <f t="shared" si="1"/>
        <v>243</v>
      </c>
    </row>
    <row r="378">
      <c r="A378" s="2">
        <v>377.0</v>
      </c>
      <c r="C378" s="197" t="s">
        <v>12698</v>
      </c>
      <c r="D378" s="193" t="s">
        <v>12371</v>
      </c>
      <c r="E378" s="194">
        <v>4.28</v>
      </c>
      <c r="F378" s="194">
        <v>1.8</v>
      </c>
      <c r="G378" s="194">
        <v>3.6</v>
      </c>
      <c r="H378" s="194">
        <v>0.28</v>
      </c>
      <c r="I378" s="194"/>
      <c r="J378" s="193">
        <v>101.0</v>
      </c>
      <c r="K378" s="141">
        <f t="shared" si="1"/>
        <v>273</v>
      </c>
    </row>
    <row r="379">
      <c r="A379" s="2">
        <v>378.0</v>
      </c>
      <c r="C379" s="197" t="s">
        <v>12699</v>
      </c>
      <c r="D379" s="193" t="s">
        <v>12371</v>
      </c>
      <c r="E379" s="194">
        <v>0.5</v>
      </c>
      <c r="F379" s="194">
        <v>0.64</v>
      </c>
      <c r="G379" s="194">
        <v>1.28</v>
      </c>
      <c r="H379" s="194">
        <v>0.78</v>
      </c>
      <c r="I379" s="194"/>
      <c r="J379" s="193">
        <v>49.0</v>
      </c>
      <c r="K379" s="141">
        <f t="shared" si="1"/>
        <v>221</v>
      </c>
    </row>
    <row r="380">
      <c r="A380" s="2">
        <v>379.0</v>
      </c>
      <c r="C380" s="197" t="s">
        <v>12700</v>
      </c>
      <c r="D380" s="193" t="s">
        <v>12371</v>
      </c>
      <c r="E380" s="194">
        <v>0.93</v>
      </c>
      <c r="F380" s="194">
        <v>1.5</v>
      </c>
      <c r="G380" s="194">
        <v>3.0</v>
      </c>
      <c r="H380" s="194">
        <v>0.33</v>
      </c>
      <c r="I380" s="194"/>
      <c r="J380" s="193">
        <v>29.0</v>
      </c>
      <c r="K380" s="141">
        <f t="shared" si="1"/>
        <v>201</v>
      </c>
    </row>
    <row r="381">
      <c r="A381" s="2">
        <v>380.0</v>
      </c>
      <c r="C381" s="197" t="s">
        <v>12701</v>
      </c>
      <c r="D381" s="193" t="s">
        <v>12353</v>
      </c>
      <c r="E381" s="194">
        <v>8.0</v>
      </c>
      <c r="F381" s="200"/>
      <c r="G381" s="195">
        <v>0.6</v>
      </c>
      <c r="H381" s="195">
        <v>0.8</v>
      </c>
      <c r="I381" s="195"/>
      <c r="J381" s="193">
        <v>57.0</v>
      </c>
      <c r="K381" s="141">
        <f t="shared" si="1"/>
        <v>229</v>
      </c>
    </row>
    <row r="382">
      <c r="A382" s="2">
        <v>381.0</v>
      </c>
      <c r="C382" s="199" t="s">
        <v>12702</v>
      </c>
      <c r="D382" s="193" t="s">
        <v>12353</v>
      </c>
      <c r="E382" s="194">
        <v>5.0</v>
      </c>
      <c r="F382" s="200"/>
      <c r="G382" s="195">
        <v>0.57</v>
      </c>
      <c r="H382" s="194">
        <v>1.75</v>
      </c>
      <c r="I382" s="194"/>
      <c r="J382" s="193">
        <v>83.0</v>
      </c>
      <c r="K382" s="141">
        <f t="shared" si="1"/>
        <v>255</v>
      </c>
    </row>
    <row r="383">
      <c r="A383" s="2">
        <v>382.0</v>
      </c>
      <c r="C383" s="197" t="s">
        <v>12703</v>
      </c>
      <c r="D383" s="193" t="s">
        <v>12353</v>
      </c>
      <c r="E383" s="194">
        <v>22.0</v>
      </c>
      <c r="F383" s="200"/>
      <c r="G383" s="195">
        <v>0.8</v>
      </c>
      <c r="H383" s="195">
        <v>1.1</v>
      </c>
      <c r="I383" s="195"/>
      <c r="J383" s="193">
        <v>57.0</v>
      </c>
      <c r="K383" s="141">
        <f t="shared" si="1"/>
        <v>229</v>
      </c>
    </row>
    <row r="384">
      <c r="A384" s="2">
        <v>383.0</v>
      </c>
      <c r="C384" s="197" t="s">
        <v>12704</v>
      </c>
      <c r="D384" s="193" t="s">
        <v>12353</v>
      </c>
      <c r="E384" s="194">
        <v>30.0</v>
      </c>
      <c r="F384" s="194"/>
      <c r="G384" s="195">
        <v>0.91</v>
      </c>
      <c r="H384" s="194">
        <v>1.1</v>
      </c>
      <c r="I384" s="194"/>
      <c r="J384" s="193">
        <v>81.0</v>
      </c>
      <c r="K384" s="141">
        <f t="shared" si="1"/>
        <v>253</v>
      </c>
    </row>
    <row r="385">
      <c r="A385" s="2">
        <v>384.0</v>
      </c>
      <c r="C385" s="197" t="s">
        <v>12705</v>
      </c>
      <c r="D385" s="193" t="s">
        <v>12353</v>
      </c>
      <c r="E385" s="194">
        <v>11.0</v>
      </c>
      <c r="F385" s="200"/>
      <c r="G385" s="195">
        <v>0.6</v>
      </c>
      <c r="H385" s="195">
        <v>1.5</v>
      </c>
      <c r="I385" s="195"/>
      <c r="J385" s="193">
        <v>57.0</v>
      </c>
      <c r="K385" s="141">
        <f t="shared" si="1"/>
        <v>229</v>
      </c>
    </row>
    <row r="386">
      <c r="A386" s="2">
        <v>385.0</v>
      </c>
      <c r="C386" s="197" t="s">
        <v>12706</v>
      </c>
      <c r="D386" s="193" t="s">
        <v>12353</v>
      </c>
      <c r="E386" s="194">
        <v>7.0</v>
      </c>
      <c r="F386" s="200"/>
      <c r="G386" s="195">
        <v>0.7</v>
      </c>
      <c r="H386" s="195">
        <v>1.0</v>
      </c>
      <c r="I386" s="195"/>
      <c r="J386" s="193">
        <v>57.0</v>
      </c>
      <c r="K386" s="141">
        <f t="shared" si="1"/>
        <v>229</v>
      </c>
    </row>
    <row r="387">
      <c r="A387" s="2">
        <v>386.0</v>
      </c>
      <c r="C387" s="197" t="s">
        <v>12706</v>
      </c>
      <c r="D387" s="193" t="s">
        <v>12353</v>
      </c>
      <c r="E387" s="194">
        <v>4.5</v>
      </c>
      <c r="F387" s="194"/>
      <c r="G387" s="195">
        <v>0.89</v>
      </c>
      <c r="H387" s="194">
        <v>1.12</v>
      </c>
      <c r="I387" s="194"/>
      <c r="J387" s="193">
        <v>81.0</v>
      </c>
      <c r="K387" s="141">
        <f t="shared" si="1"/>
        <v>253</v>
      </c>
    </row>
    <row r="388">
      <c r="A388" s="2">
        <v>387.0</v>
      </c>
      <c r="C388" s="197" t="s">
        <v>12707</v>
      </c>
      <c r="D388" s="193" t="s">
        <v>12353</v>
      </c>
      <c r="E388" s="194">
        <v>14.0</v>
      </c>
      <c r="F388" s="200"/>
      <c r="G388" s="195">
        <v>0.5</v>
      </c>
      <c r="H388" s="195">
        <v>1.1</v>
      </c>
      <c r="I388" s="195"/>
      <c r="J388" s="193">
        <v>57.0</v>
      </c>
      <c r="K388" s="141">
        <f t="shared" si="1"/>
        <v>229</v>
      </c>
    </row>
    <row r="389">
      <c r="A389" s="2">
        <v>388.0</v>
      </c>
      <c r="C389" s="197" t="s">
        <v>12708</v>
      </c>
      <c r="D389" s="193" t="s">
        <v>12353</v>
      </c>
      <c r="E389" s="194">
        <v>8.1</v>
      </c>
      <c r="F389" s="200"/>
      <c r="G389" s="195">
        <v>1.03</v>
      </c>
      <c r="H389" s="194">
        <v>0.97</v>
      </c>
      <c r="I389" s="194"/>
      <c r="J389" s="193">
        <v>83.0</v>
      </c>
      <c r="K389" s="141">
        <f t="shared" si="1"/>
        <v>255</v>
      </c>
    </row>
    <row r="390">
      <c r="A390" s="2">
        <v>389.0</v>
      </c>
      <c r="C390" s="197" t="s">
        <v>12709</v>
      </c>
      <c r="D390" s="193" t="s">
        <v>12353</v>
      </c>
      <c r="E390" s="194">
        <v>3.0</v>
      </c>
      <c r="F390" s="200"/>
      <c r="G390" s="195">
        <v>0.64</v>
      </c>
      <c r="H390" s="194">
        <v>1.56</v>
      </c>
      <c r="I390" s="194"/>
      <c r="J390" s="193">
        <v>83.0</v>
      </c>
      <c r="K390" s="141">
        <f t="shared" si="1"/>
        <v>255</v>
      </c>
    </row>
    <row r="391">
      <c r="A391" s="2">
        <v>390.0</v>
      </c>
      <c r="C391" s="197" t="s">
        <v>12710</v>
      </c>
      <c r="D391" s="193" t="s">
        <v>12353</v>
      </c>
      <c r="E391" s="194">
        <v>2.0</v>
      </c>
      <c r="F391" s="194"/>
      <c r="G391" s="195">
        <v>2.3</v>
      </c>
      <c r="H391" s="194">
        <v>0.43</v>
      </c>
      <c r="I391" s="194"/>
      <c r="J391" s="193">
        <v>82.0</v>
      </c>
      <c r="K391" s="141">
        <f t="shared" si="1"/>
        <v>254</v>
      </c>
    </row>
    <row r="392">
      <c r="A392" s="2">
        <v>391.0</v>
      </c>
      <c r="C392" s="197" t="s">
        <v>12711</v>
      </c>
      <c r="D392" s="193" t="s">
        <v>12353</v>
      </c>
      <c r="E392" s="194">
        <v>14.0</v>
      </c>
      <c r="F392" s="200"/>
      <c r="G392" s="195">
        <v>0.7</v>
      </c>
      <c r="H392" s="195">
        <v>0.6</v>
      </c>
      <c r="I392" s="195"/>
      <c r="J392" s="193">
        <v>57.0</v>
      </c>
      <c r="K392" s="141">
        <f t="shared" si="1"/>
        <v>229</v>
      </c>
    </row>
    <row r="393">
      <c r="A393" s="2">
        <v>392.0</v>
      </c>
      <c r="C393" s="197" t="s">
        <v>12712</v>
      </c>
      <c r="D393" s="193" t="s">
        <v>12353</v>
      </c>
      <c r="E393" s="194">
        <v>30.0</v>
      </c>
      <c r="F393" s="200"/>
      <c r="G393" s="195">
        <v>2.08</v>
      </c>
      <c r="H393" s="194">
        <v>0.48</v>
      </c>
      <c r="I393" s="194"/>
      <c r="J393" s="193">
        <v>83.0</v>
      </c>
      <c r="K393" s="141">
        <f t="shared" si="1"/>
        <v>255</v>
      </c>
    </row>
    <row r="394">
      <c r="A394" s="2">
        <v>393.0</v>
      </c>
      <c r="C394" s="197" t="s">
        <v>12713</v>
      </c>
      <c r="D394" s="193" t="s">
        <v>12353</v>
      </c>
      <c r="E394" s="194">
        <v>15.7</v>
      </c>
      <c r="F394" s="200"/>
      <c r="G394" s="195">
        <v>2.2</v>
      </c>
      <c r="H394" s="194">
        <v>0.45</v>
      </c>
      <c r="I394" s="194"/>
      <c r="J394" s="193">
        <v>83.0</v>
      </c>
      <c r="K394" s="141">
        <f t="shared" si="1"/>
        <v>255</v>
      </c>
    </row>
    <row r="395">
      <c r="A395" s="2">
        <v>394.0</v>
      </c>
      <c r="C395" s="197" t="s">
        <v>12714</v>
      </c>
      <c r="D395" s="193" t="s">
        <v>12353</v>
      </c>
      <c r="E395" s="194">
        <v>13.6</v>
      </c>
      <c r="F395" s="194"/>
      <c r="G395" s="194"/>
      <c r="H395" s="195">
        <v>0.23</v>
      </c>
      <c r="I395" s="195"/>
      <c r="J395" s="193">
        <v>4.0</v>
      </c>
      <c r="K395" s="141">
        <f t="shared" si="1"/>
        <v>176</v>
      </c>
    </row>
    <row r="396">
      <c r="A396" s="2">
        <v>395.0</v>
      </c>
      <c r="C396" s="197" t="s">
        <v>12715</v>
      </c>
      <c r="D396" s="193"/>
      <c r="E396" s="194">
        <v>250.0</v>
      </c>
      <c r="F396" s="194">
        <v>0.77</v>
      </c>
      <c r="G396" s="194">
        <v>1.54</v>
      </c>
      <c r="H396" s="194">
        <v>0.65</v>
      </c>
      <c r="I396" s="194"/>
      <c r="J396" s="193">
        <v>107.0</v>
      </c>
      <c r="K396" s="141">
        <f t="shared" si="1"/>
        <v>279</v>
      </c>
    </row>
    <row r="397">
      <c r="A397" s="2">
        <v>396.0</v>
      </c>
      <c r="C397" s="201" t="s">
        <v>12716</v>
      </c>
      <c r="D397" s="193"/>
      <c r="E397" s="194">
        <v>100.0</v>
      </c>
      <c r="F397" s="194">
        <v>1.14</v>
      </c>
      <c r="G397" s="194">
        <v>2.28</v>
      </c>
      <c r="H397" s="194">
        <v>0.44</v>
      </c>
      <c r="I397" s="194"/>
      <c r="J397" s="193">
        <v>107.0</v>
      </c>
      <c r="K397" s="141">
        <f t="shared" si="1"/>
        <v>279</v>
      </c>
    </row>
    <row r="398">
      <c r="A398" s="2">
        <v>397.0</v>
      </c>
      <c r="C398" s="201" t="s">
        <v>12717</v>
      </c>
      <c r="D398" s="193"/>
      <c r="E398" s="194">
        <v>100.0</v>
      </c>
      <c r="F398" s="194">
        <v>1.44</v>
      </c>
      <c r="G398" s="194">
        <v>2.88</v>
      </c>
      <c r="H398" s="194">
        <v>0.35</v>
      </c>
      <c r="I398" s="194"/>
      <c r="J398" s="193">
        <v>107.0</v>
      </c>
      <c r="K398" s="141">
        <f t="shared" si="1"/>
        <v>279</v>
      </c>
    </row>
    <row r="399">
      <c r="A399" s="2">
        <v>398.0</v>
      </c>
      <c r="C399" s="201" t="s">
        <v>12718</v>
      </c>
      <c r="D399" s="193"/>
      <c r="E399" s="194">
        <v>250.0</v>
      </c>
      <c r="F399" s="194">
        <v>0.76</v>
      </c>
      <c r="G399" s="194">
        <v>1.52</v>
      </c>
      <c r="H399" s="194">
        <v>0.66</v>
      </c>
      <c r="I399" s="194"/>
      <c r="J399" s="193">
        <v>107.0</v>
      </c>
      <c r="K399" s="141">
        <f t="shared" si="1"/>
        <v>279</v>
      </c>
    </row>
    <row r="400">
      <c r="A400" s="2">
        <v>399.0</v>
      </c>
      <c r="C400" s="202" t="s">
        <v>12719</v>
      </c>
      <c r="D400" s="193"/>
      <c r="E400" s="194">
        <v>100.0</v>
      </c>
      <c r="F400" s="194">
        <v>0.87</v>
      </c>
      <c r="G400" s="194">
        <v>1.7</v>
      </c>
      <c r="H400" s="194">
        <v>0.57</v>
      </c>
      <c r="I400" s="194"/>
      <c r="J400" s="193">
        <v>107.0</v>
      </c>
      <c r="K400" s="141">
        <f t="shared" si="1"/>
        <v>279</v>
      </c>
    </row>
    <row r="401">
      <c r="A401" s="2">
        <v>400.0</v>
      </c>
      <c r="C401" s="201" t="s">
        <v>12720</v>
      </c>
      <c r="D401" s="193"/>
      <c r="E401" s="194">
        <v>200.0</v>
      </c>
      <c r="F401" s="194">
        <v>1.5</v>
      </c>
      <c r="G401" s="194">
        <v>3.0</v>
      </c>
      <c r="H401" s="194">
        <v>0.33</v>
      </c>
      <c r="I401" s="194"/>
      <c r="J401" s="193">
        <v>107.0</v>
      </c>
      <c r="K401" s="141">
        <f t="shared" si="1"/>
        <v>279</v>
      </c>
    </row>
    <row r="402">
      <c r="A402" s="2">
        <v>401.0</v>
      </c>
      <c r="C402" s="203" t="s">
        <v>12721</v>
      </c>
      <c r="D402" s="193"/>
      <c r="E402" s="194">
        <v>70.0</v>
      </c>
      <c r="F402" s="194">
        <v>1.4</v>
      </c>
      <c r="G402" s="194">
        <v>2.8</v>
      </c>
      <c r="H402" s="194">
        <v>0.36</v>
      </c>
      <c r="I402" s="194"/>
      <c r="J402" s="193">
        <v>108.0</v>
      </c>
      <c r="K402" s="141">
        <f t="shared" si="1"/>
        <v>280</v>
      </c>
    </row>
    <row r="403">
      <c r="A403" s="2">
        <v>402.0</v>
      </c>
      <c r="C403" s="197" t="s">
        <v>12722</v>
      </c>
      <c r="D403" s="193" t="s">
        <v>12353</v>
      </c>
      <c r="E403" s="194">
        <v>0.5</v>
      </c>
      <c r="F403" s="194">
        <v>6.0</v>
      </c>
      <c r="G403" s="194">
        <v>12.0</v>
      </c>
      <c r="H403" s="194">
        <v>0.08</v>
      </c>
      <c r="I403" s="194"/>
      <c r="J403" s="193">
        <v>51.0</v>
      </c>
      <c r="K403" s="141">
        <f t="shared" si="1"/>
        <v>223</v>
      </c>
    </row>
    <row r="404">
      <c r="A404" s="2">
        <v>403.0</v>
      </c>
      <c r="C404" s="197" t="s">
        <v>12723</v>
      </c>
      <c r="D404" s="193" t="s">
        <v>12353</v>
      </c>
      <c r="E404" s="204">
        <v>0.1</v>
      </c>
      <c r="F404" s="194">
        <v>8.0</v>
      </c>
      <c r="G404" s="200"/>
      <c r="H404" s="205">
        <v>0.06</v>
      </c>
      <c r="I404" s="200"/>
      <c r="J404" s="193">
        <v>93.0</v>
      </c>
      <c r="K404" s="141">
        <f t="shared" si="1"/>
        <v>265</v>
      </c>
    </row>
    <row r="405">
      <c r="A405" s="2">
        <v>404.0</v>
      </c>
      <c r="B405" s="206" t="s">
        <v>12724</v>
      </c>
      <c r="C405" s="206" t="s">
        <v>12725</v>
      </c>
      <c r="E405" s="207">
        <v>10.0</v>
      </c>
      <c r="H405" s="207">
        <v>4.0</v>
      </c>
      <c r="I405" s="207">
        <v>1.5</v>
      </c>
      <c r="K405" s="2">
        <v>284.0</v>
      </c>
      <c r="L405" s="2" t="s">
        <v>12726</v>
      </c>
    </row>
    <row r="406">
      <c r="A406" s="2">
        <v>405.0</v>
      </c>
      <c r="B406" s="206" t="s">
        <v>12724</v>
      </c>
      <c r="C406" s="206" t="s">
        <v>12725</v>
      </c>
      <c r="E406" s="207">
        <v>10.0</v>
      </c>
      <c r="H406" s="207">
        <v>4.0</v>
      </c>
      <c r="I406" s="207">
        <v>1.5</v>
      </c>
      <c r="K406" s="2">
        <v>284.0</v>
      </c>
      <c r="L406" s="2" t="s">
        <v>12727</v>
      </c>
    </row>
    <row r="407">
      <c r="A407" s="2">
        <v>406.0</v>
      </c>
      <c r="B407" s="206" t="s">
        <v>12728</v>
      </c>
      <c r="C407" s="206" t="s">
        <v>12729</v>
      </c>
      <c r="E407" s="207">
        <v>20.0</v>
      </c>
      <c r="H407" s="207">
        <v>4.0</v>
      </c>
      <c r="I407" s="207">
        <v>4.0</v>
      </c>
      <c r="K407" s="2">
        <v>284.0</v>
      </c>
      <c r="L407" s="2" t="s">
        <v>12726</v>
      </c>
    </row>
    <row r="408">
      <c r="A408" s="2">
        <v>407.0</v>
      </c>
      <c r="B408" s="206" t="s">
        <v>12728</v>
      </c>
      <c r="C408" s="206" t="s">
        <v>12729</v>
      </c>
      <c r="E408" s="207">
        <v>20.0</v>
      </c>
      <c r="H408" s="207">
        <v>3.0</v>
      </c>
      <c r="I408" s="207">
        <v>4.0</v>
      </c>
      <c r="K408" s="2">
        <v>284.0</v>
      </c>
      <c r="L408" s="2" t="s">
        <v>12730</v>
      </c>
    </row>
    <row r="409">
      <c r="A409" s="2">
        <v>408.0</v>
      </c>
      <c r="B409" s="206" t="s">
        <v>12731</v>
      </c>
      <c r="C409" s="206" t="s">
        <v>12732</v>
      </c>
      <c r="E409" s="207">
        <v>33.0</v>
      </c>
      <c r="H409" s="207">
        <v>7.0</v>
      </c>
      <c r="I409" s="207">
        <v>4.0</v>
      </c>
      <c r="K409" s="2">
        <v>284.0</v>
      </c>
      <c r="L409" s="2" t="s">
        <v>12726</v>
      </c>
    </row>
    <row r="410">
      <c r="A410" s="2">
        <v>409.0</v>
      </c>
      <c r="B410" s="206" t="s">
        <v>12731</v>
      </c>
      <c r="C410" s="206" t="s">
        <v>12732</v>
      </c>
      <c r="E410" s="207">
        <v>33.0</v>
      </c>
      <c r="H410" s="207">
        <v>6.0</v>
      </c>
      <c r="I410" s="207">
        <v>4.0</v>
      </c>
      <c r="K410" s="2">
        <v>284.0</v>
      </c>
      <c r="L410" s="2" t="s">
        <v>12727</v>
      </c>
    </row>
    <row r="411">
      <c r="A411" s="2">
        <v>410.0</v>
      </c>
      <c r="B411" s="206" t="s">
        <v>12733</v>
      </c>
      <c r="C411" s="206" t="s">
        <v>12734</v>
      </c>
      <c r="E411" s="207">
        <v>10.0</v>
      </c>
      <c r="H411" s="207">
        <v>7.0</v>
      </c>
      <c r="I411" s="207">
        <v>4.0</v>
      </c>
      <c r="K411" s="2">
        <v>284.0</v>
      </c>
      <c r="L411" s="2" t="s">
        <v>12726</v>
      </c>
    </row>
    <row r="412">
      <c r="A412" s="2">
        <v>411.0</v>
      </c>
      <c r="B412" s="206" t="s">
        <v>12733</v>
      </c>
      <c r="C412" s="206" t="s">
        <v>12734</v>
      </c>
      <c r="E412" s="207">
        <v>10.0</v>
      </c>
      <c r="H412" s="207">
        <v>8.0</v>
      </c>
      <c r="I412" s="207">
        <v>4.0</v>
      </c>
      <c r="K412" s="2">
        <v>284.0</v>
      </c>
      <c r="L412" s="2" t="s">
        <v>12735</v>
      </c>
    </row>
    <row r="413">
      <c r="A413" s="2">
        <v>412.0</v>
      </c>
      <c r="B413" s="206" t="s">
        <v>12733</v>
      </c>
      <c r="C413" s="206" t="s">
        <v>12734</v>
      </c>
      <c r="E413" s="207">
        <v>10.0</v>
      </c>
      <c r="H413" s="207">
        <v>6.0</v>
      </c>
      <c r="I413" s="207">
        <v>4.0</v>
      </c>
      <c r="K413" s="2">
        <v>284.0</v>
      </c>
      <c r="L413" s="2" t="s">
        <v>12736</v>
      </c>
    </row>
    <row r="414">
      <c r="A414" s="2">
        <v>413.0</v>
      </c>
      <c r="B414" s="206" t="s">
        <v>12737</v>
      </c>
      <c r="C414" s="206" t="s">
        <v>5031</v>
      </c>
      <c r="E414" s="207">
        <v>17.0</v>
      </c>
      <c r="H414" s="207">
        <v>7.0</v>
      </c>
      <c r="I414" s="207">
        <v>3.2</v>
      </c>
      <c r="K414" s="2">
        <v>284.0</v>
      </c>
      <c r="L414" s="2" t="s">
        <v>12738</v>
      </c>
    </row>
    <row r="415">
      <c r="A415" s="2">
        <v>414.0</v>
      </c>
      <c r="B415" s="206" t="s">
        <v>12737</v>
      </c>
      <c r="C415" s="206" t="s">
        <v>5031</v>
      </c>
      <c r="E415" s="207">
        <v>17.0</v>
      </c>
      <c r="H415" s="207">
        <v>6.0</v>
      </c>
      <c r="I415" s="207">
        <v>3.2</v>
      </c>
      <c r="K415" s="2">
        <v>284.0</v>
      </c>
      <c r="L415" s="2" t="s">
        <v>12736</v>
      </c>
    </row>
    <row r="416" ht="15.0" customHeight="1">
      <c r="A416" s="2">
        <v>415.0</v>
      </c>
      <c r="B416" s="206" t="s">
        <v>12739</v>
      </c>
      <c r="C416" s="206" t="s">
        <v>12740</v>
      </c>
      <c r="E416" s="207">
        <v>16.0</v>
      </c>
      <c r="H416" s="207">
        <v>5.0</v>
      </c>
      <c r="I416" s="207">
        <v>3.4</v>
      </c>
      <c r="K416" s="2">
        <v>284.0</v>
      </c>
      <c r="L416" s="2" t="s">
        <v>12738</v>
      </c>
    </row>
    <row r="417" ht="15.0" customHeight="1">
      <c r="A417" s="2">
        <v>416.0</v>
      </c>
      <c r="B417" s="206" t="s">
        <v>12739</v>
      </c>
      <c r="C417" s="206" t="s">
        <v>12740</v>
      </c>
      <c r="E417" s="207">
        <v>16.0</v>
      </c>
      <c r="H417" s="207">
        <v>3.0</v>
      </c>
      <c r="I417" s="207">
        <v>3.4</v>
      </c>
      <c r="K417" s="2">
        <v>284.0</v>
      </c>
      <c r="L417" s="2" t="s">
        <v>12741</v>
      </c>
    </row>
    <row r="418">
      <c r="A418" s="2">
        <v>417.0</v>
      </c>
      <c r="B418" s="206" t="s">
        <v>12742</v>
      </c>
      <c r="C418" s="206" t="s">
        <v>12743</v>
      </c>
      <c r="E418" s="207">
        <v>35.0</v>
      </c>
      <c r="H418" s="207">
        <v>14.0</v>
      </c>
      <c r="I418" s="207">
        <v>5.9</v>
      </c>
      <c r="K418" s="2">
        <v>284.0</v>
      </c>
      <c r="L418" s="2" t="s">
        <v>12726</v>
      </c>
    </row>
    <row r="419">
      <c r="A419" s="2">
        <v>418.0</v>
      </c>
      <c r="B419" s="206" t="s">
        <v>12742</v>
      </c>
      <c r="C419" s="206" t="s">
        <v>12743</v>
      </c>
      <c r="E419" s="207">
        <v>35.0</v>
      </c>
      <c r="H419" s="207">
        <v>10.0</v>
      </c>
      <c r="I419" s="207">
        <v>5.9</v>
      </c>
      <c r="K419" s="2">
        <v>284.0</v>
      </c>
      <c r="L419" s="2" t="s">
        <v>12727</v>
      </c>
    </row>
    <row r="420">
      <c r="A420" s="2">
        <v>419.0</v>
      </c>
      <c r="B420" s="206" t="s">
        <v>12744</v>
      </c>
      <c r="C420" s="206" t="s">
        <v>12745</v>
      </c>
      <c r="E420" s="207">
        <v>32.0</v>
      </c>
      <c r="H420" s="207">
        <v>12.0</v>
      </c>
      <c r="I420" s="207">
        <v>4.9</v>
      </c>
      <c r="K420" s="2">
        <v>284.0</v>
      </c>
      <c r="L420" s="2" t="s">
        <v>12726</v>
      </c>
    </row>
    <row r="421">
      <c r="A421" s="2">
        <v>420.0</v>
      </c>
      <c r="B421" s="206" t="s">
        <v>12744</v>
      </c>
      <c r="C421" s="206" t="s">
        <v>12745</v>
      </c>
      <c r="E421" s="207">
        <v>32.0</v>
      </c>
      <c r="H421" s="207">
        <v>11.0</v>
      </c>
      <c r="I421" s="207">
        <v>4.9</v>
      </c>
      <c r="K421" s="2">
        <v>284.0</v>
      </c>
      <c r="L421" s="2" t="s">
        <v>12726</v>
      </c>
    </row>
    <row r="422">
      <c r="A422" s="2">
        <v>421.0</v>
      </c>
      <c r="B422" s="206" t="s">
        <v>12744</v>
      </c>
      <c r="C422" s="206" t="s">
        <v>12745</v>
      </c>
      <c r="E422" s="207">
        <v>32.0</v>
      </c>
      <c r="H422" s="207">
        <v>10.0</v>
      </c>
      <c r="I422" s="207">
        <v>4.9</v>
      </c>
      <c r="K422" s="2">
        <v>284.0</v>
      </c>
      <c r="L422" s="2" t="s">
        <v>12741</v>
      </c>
    </row>
    <row r="423">
      <c r="A423" s="2">
        <v>422.0</v>
      </c>
      <c r="B423" s="206" t="s">
        <v>1302</v>
      </c>
      <c r="C423" s="206" t="s">
        <v>12746</v>
      </c>
      <c r="E423" s="207">
        <v>36.0</v>
      </c>
      <c r="H423" s="207">
        <v>15.0</v>
      </c>
      <c r="I423" s="207">
        <v>4.8</v>
      </c>
      <c r="K423" s="2">
        <v>284.0</v>
      </c>
      <c r="L423" s="2" t="s">
        <v>12738</v>
      </c>
    </row>
    <row r="424">
      <c r="A424" s="2">
        <v>423.0</v>
      </c>
      <c r="B424" s="206" t="s">
        <v>1302</v>
      </c>
      <c r="C424" s="206" t="s">
        <v>12746</v>
      </c>
      <c r="E424" s="207">
        <v>36.0</v>
      </c>
      <c r="H424" s="207">
        <v>15.0</v>
      </c>
      <c r="I424" s="207">
        <v>4.8</v>
      </c>
      <c r="K424" s="2">
        <v>284.0</v>
      </c>
      <c r="L424" s="2" t="s">
        <v>12726</v>
      </c>
    </row>
    <row r="425">
      <c r="A425" s="2">
        <v>424.0</v>
      </c>
      <c r="B425" s="206" t="s">
        <v>1302</v>
      </c>
      <c r="C425" s="206" t="s">
        <v>12746</v>
      </c>
      <c r="E425" s="207">
        <v>36.0</v>
      </c>
      <c r="H425" s="207">
        <v>12.0</v>
      </c>
      <c r="I425" s="207">
        <v>4.8</v>
      </c>
      <c r="K425" s="2">
        <v>284.0</v>
      </c>
      <c r="L425" s="2" t="s">
        <v>12747</v>
      </c>
    </row>
    <row r="426">
      <c r="A426" s="2">
        <v>425.0</v>
      </c>
      <c r="B426" s="206" t="s">
        <v>12748</v>
      </c>
      <c r="C426" s="206" t="s">
        <v>2435</v>
      </c>
      <c r="E426" s="207">
        <v>68.0</v>
      </c>
      <c r="H426" s="207">
        <v>15.0</v>
      </c>
      <c r="I426" s="207">
        <v>5.2</v>
      </c>
      <c r="K426" s="2">
        <v>284.0</v>
      </c>
      <c r="L426" s="2" t="s">
        <v>12738</v>
      </c>
    </row>
    <row r="427">
      <c r="A427" s="2">
        <v>426.0</v>
      </c>
      <c r="B427" s="206" t="s">
        <v>12748</v>
      </c>
      <c r="C427" s="206" t="s">
        <v>2435</v>
      </c>
      <c r="E427" s="207">
        <v>68.0</v>
      </c>
      <c r="H427" s="207">
        <v>8.0</v>
      </c>
      <c r="I427" s="207">
        <v>5.2</v>
      </c>
      <c r="K427" s="2">
        <v>284.0</v>
      </c>
      <c r="L427" s="2" t="s">
        <v>12741</v>
      </c>
    </row>
    <row r="428">
      <c r="A428" s="2">
        <v>427.0</v>
      </c>
      <c r="B428" s="206" t="s">
        <v>12749</v>
      </c>
      <c r="C428" s="206" t="s">
        <v>12750</v>
      </c>
      <c r="E428" s="207">
        <v>43.0</v>
      </c>
      <c r="H428" s="207">
        <v>19.0</v>
      </c>
      <c r="I428" s="207">
        <v>9.0</v>
      </c>
      <c r="K428" s="2">
        <v>284.0</v>
      </c>
      <c r="L428" s="2" t="s">
        <v>12738</v>
      </c>
    </row>
    <row r="429">
      <c r="A429" s="2">
        <v>428.0</v>
      </c>
      <c r="B429" s="206" t="s">
        <v>12749</v>
      </c>
      <c r="C429" s="206" t="s">
        <v>12750</v>
      </c>
      <c r="E429" s="207">
        <v>43.0</v>
      </c>
      <c r="H429" s="207">
        <v>22.0</v>
      </c>
      <c r="I429" s="207">
        <v>9.0</v>
      </c>
      <c r="K429" s="2">
        <v>284.0</v>
      </c>
      <c r="L429" s="2" t="s">
        <v>12726</v>
      </c>
    </row>
    <row r="430">
      <c r="A430" s="2">
        <v>429.0</v>
      </c>
      <c r="B430" s="206" t="s">
        <v>12749</v>
      </c>
      <c r="C430" s="206" t="s">
        <v>12750</v>
      </c>
      <c r="E430" s="207">
        <v>43.0</v>
      </c>
      <c r="H430" s="207">
        <v>20.0</v>
      </c>
      <c r="I430" s="207">
        <v>9.0</v>
      </c>
      <c r="K430" s="2">
        <v>284.0</v>
      </c>
      <c r="L430" s="2" t="s">
        <v>12747</v>
      </c>
    </row>
    <row r="431">
      <c r="A431" s="2">
        <v>430.0</v>
      </c>
      <c r="B431" s="206" t="s">
        <v>12751</v>
      </c>
      <c r="C431" s="206" t="s">
        <v>12752</v>
      </c>
      <c r="E431" s="207">
        <v>25.0</v>
      </c>
      <c r="H431" s="207">
        <v>27.0</v>
      </c>
      <c r="I431" s="207">
        <v>9.7</v>
      </c>
      <c r="K431" s="2">
        <v>284.0</v>
      </c>
      <c r="L431" s="2" t="s">
        <v>12738</v>
      </c>
    </row>
    <row r="432">
      <c r="A432" s="2">
        <v>431.0</v>
      </c>
      <c r="B432" s="206" t="s">
        <v>12751</v>
      </c>
      <c r="C432" s="206" t="s">
        <v>12752</v>
      </c>
      <c r="E432" s="207">
        <v>25.0</v>
      </c>
      <c r="H432" s="207">
        <v>15.0</v>
      </c>
      <c r="I432" s="207">
        <v>9.7</v>
      </c>
      <c r="K432" s="2">
        <v>284.0</v>
      </c>
      <c r="L432" s="2" t="s">
        <v>12741</v>
      </c>
    </row>
    <row r="433">
      <c r="A433" s="2">
        <v>432.0</v>
      </c>
      <c r="B433" s="208" t="s">
        <v>12753</v>
      </c>
      <c r="C433" s="208" t="s">
        <v>12754</v>
      </c>
      <c r="D433" s="6"/>
      <c r="E433" s="209">
        <v>0.3</v>
      </c>
      <c r="F433" s="210">
        <v>1.8</v>
      </c>
      <c r="G433" s="209">
        <f t="shared" ref="G433:G463" si="3">1/H433</f>
        <v>3.6</v>
      </c>
      <c r="H433" s="209">
        <f t="shared" ref="H433:H463" si="4">1/(2*F433)</f>
        <v>0.2777777778</v>
      </c>
      <c r="I433" s="5"/>
      <c r="J433" s="210">
        <v>78.0</v>
      </c>
      <c r="K433" s="2">
        <v>251.0</v>
      </c>
    </row>
    <row r="434">
      <c r="A434" s="2">
        <v>433.0</v>
      </c>
      <c r="B434" s="208" t="s">
        <v>12753</v>
      </c>
      <c r="C434" s="208" t="s">
        <v>12754</v>
      </c>
      <c r="D434" s="6"/>
      <c r="E434" s="209">
        <v>0.31</v>
      </c>
      <c r="F434" s="210">
        <v>1.7</v>
      </c>
      <c r="G434" s="209">
        <f t="shared" si="3"/>
        <v>3.4</v>
      </c>
      <c r="H434" s="209">
        <f t="shared" si="4"/>
        <v>0.2941176471</v>
      </c>
      <c r="I434" s="5"/>
      <c r="J434" s="210">
        <v>78.0</v>
      </c>
      <c r="K434" s="2">
        <v>251.0</v>
      </c>
    </row>
    <row r="435">
      <c r="A435" s="2">
        <v>434.0</v>
      </c>
      <c r="B435" s="208" t="s">
        <v>12753</v>
      </c>
      <c r="C435" s="208" t="s">
        <v>12754</v>
      </c>
      <c r="D435" s="6"/>
      <c r="E435" s="209">
        <v>0.3</v>
      </c>
      <c r="F435" s="211">
        <v>2.0</v>
      </c>
      <c r="G435" s="209">
        <f t="shared" si="3"/>
        <v>4</v>
      </c>
      <c r="H435" s="209">
        <f t="shared" si="4"/>
        <v>0.25</v>
      </c>
      <c r="I435" s="5"/>
      <c r="J435" s="210">
        <v>78.0</v>
      </c>
      <c r="K435" s="2">
        <v>251.0</v>
      </c>
    </row>
    <row r="436">
      <c r="A436" s="2">
        <v>435.0</v>
      </c>
      <c r="B436" s="208" t="s">
        <v>12753</v>
      </c>
      <c r="C436" s="208" t="s">
        <v>12754</v>
      </c>
      <c r="D436" s="6"/>
      <c r="E436" s="209">
        <v>0.3</v>
      </c>
      <c r="F436" s="211">
        <v>2.0</v>
      </c>
      <c r="G436" s="209">
        <f t="shared" si="3"/>
        <v>4</v>
      </c>
      <c r="H436" s="209">
        <f t="shared" si="4"/>
        <v>0.25</v>
      </c>
      <c r="I436" s="5"/>
      <c r="J436" s="210">
        <v>78.0</v>
      </c>
      <c r="K436" s="2">
        <v>251.0</v>
      </c>
    </row>
    <row r="437">
      <c r="A437" s="2">
        <v>436.0</v>
      </c>
      <c r="B437" s="208" t="s">
        <v>12755</v>
      </c>
      <c r="C437" s="208" t="s">
        <v>12756</v>
      </c>
      <c r="D437" s="6"/>
      <c r="E437" s="210">
        <v>0.43</v>
      </c>
      <c r="F437" s="210">
        <v>1.6</v>
      </c>
      <c r="G437" s="209">
        <f t="shared" si="3"/>
        <v>3.2</v>
      </c>
      <c r="H437" s="209">
        <f t="shared" si="4"/>
        <v>0.3125</v>
      </c>
      <c r="I437" s="5"/>
      <c r="J437" s="210">
        <v>78.0</v>
      </c>
      <c r="K437" s="2">
        <v>251.0</v>
      </c>
    </row>
    <row r="438">
      <c r="A438" s="2">
        <v>437.0</v>
      </c>
      <c r="B438" s="208" t="s">
        <v>12755</v>
      </c>
      <c r="C438" s="208" t="s">
        <v>12756</v>
      </c>
      <c r="D438" s="6"/>
      <c r="E438" s="209">
        <v>0.4</v>
      </c>
      <c r="F438" s="210">
        <v>1.8</v>
      </c>
      <c r="G438" s="209">
        <f t="shared" si="3"/>
        <v>3.6</v>
      </c>
      <c r="H438" s="209">
        <f t="shared" si="4"/>
        <v>0.2777777778</v>
      </c>
      <c r="I438" s="5"/>
      <c r="J438" s="210">
        <v>78.0</v>
      </c>
      <c r="K438" s="2">
        <v>251.0</v>
      </c>
    </row>
    <row r="439">
      <c r="A439" s="2">
        <v>438.0</v>
      </c>
      <c r="B439" s="208" t="s">
        <v>12755</v>
      </c>
      <c r="C439" s="208" t="s">
        <v>12756</v>
      </c>
      <c r="D439" s="6"/>
      <c r="E439" s="210">
        <v>0.43</v>
      </c>
      <c r="F439" s="211">
        <v>2.0</v>
      </c>
      <c r="G439" s="209">
        <f t="shared" si="3"/>
        <v>4</v>
      </c>
      <c r="H439" s="209">
        <f t="shared" si="4"/>
        <v>0.25</v>
      </c>
      <c r="I439" s="5"/>
      <c r="J439" s="210">
        <v>78.0</v>
      </c>
      <c r="K439" s="2">
        <v>251.0</v>
      </c>
    </row>
    <row r="440">
      <c r="A440" s="2">
        <v>439.0</v>
      </c>
      <c r="B440" s="208" t="s">
        <v>12755</v>
      </c>
      <c r="C440" s="208" t="s">
        <v>12756</v>
      </c>
      <c r="D440" s="6"/>
      <c r="E440" s="210">
        <v>0.42</v>
      </c>
      <c r="F440" s="210">
        <v>2.1</v>
      </c>
      <c r="G440" s="209">
        <f t="shared" si="3"/>
        <v>4.2</v>
      </c>
      <c r="H440" s="209">
        <f t="shared" si="4"/>
        <v>0.2380952381</v>
      </c>
      <c r="I440" s="5"/>
      <c r="J440" s="210">
        <v>78.0</v>
      </c>
      <c r="K440" s="2">
        <v>251.0</v>
      </c>
    </row>
    <row r="441">
      <c r="A441" s="2">
        <v>440.0</v>
      </c>
      <c r="B441" s="208" t="s">
        <v>12757</v>
      </c>
      <c r="C441" s="208" t="s">
        <v>12758</v>
      </c>
      <c r="D441" s="6"/>
      <c r="E441" s="210">
        <v>0.59</v>
      </c>
      <c r="F441" s="210">
        <v>1.5</v>
      </c>
      <c r="G441" s="209">
        <f t="shared" si="3"/>
        <v>3</v>
      </c>
      <c r="H441" s="209">
        <f t="shared" si="4"/>
        <v>0.3333333333</v>
      </c>
      <c r="I441" s="5"/>
      <c r="J441" s="210">
        <v>78.0</v>
      </c>
      <c r="K441" s="2">
        <v>251.0</v>
      </c>
    </row>
    <row r="442">
      <c r="A442" s="2">
        <v>441.0</v>
      </c>
      <c r="B442" s="208" t="s">
        <v>12757</v>
      </c>
      <c r="C442" s="208" t="s">
        <v>12758</v>
      </c>
      <c r="D442" s="6"/>
      <c r="E442" s="210">
        <v>0.63</v>
      </c>
      <c r="F442" s="210">
        <v>1.5</v>
      </c>
      <c r="G442" s="209">
        <f t="shared" si="3"/>
        <v>3</v>
      </c>
      <c r="H442" s="209">
        <f t="shared" si="4"/>
        <v>0.3333333333</v>
      </c>
      <c r="I442" s="5"/>
      <c r="J442" s="210">
        <v>78.0</v>
      </c>
      <c r="K442" s="2">
        <v>251.0</v>
      </c>
    </row>
    <row r="443">
      <c r="A443" s="2">
        <v>442.0</v>
      </c>
      <c r="B443" s="208" t="s">
        <v>12757</v>
      </c>
      <c r="C443" s="208" t="s">
        <v>12758</v>
      </c>
      <c r="D443" s="6"/>
      <c r="E443" s="210">
        <v>0.63</v>
      </c>
      <c r="F443" s="210">
        <v>1.3</v>
      </c>
      <c r="G443" s="209">
        <f t="shared" si="3"/>
        <v>2.6</v>
      </c>
      <c r="H443" s="209">
        <f t="shared" si="4"/>
        <v>0.3846153846</v>
      </c>
      <c r="I443" s="5"/>
      <c r="J443" s="210">
        <v>78.0</v>
      </c>
      <c r="K443" s="2">
        <v>251.0</v>
      </c>
    </row>
    <row r="444">
      <c r="A444" s="2">
        <v>443.0</v>
      </c>
      <c r="B444" s="208" t="s">
        <v>12757</v>
      </c>
      <c r="C444" s="208" t="s">
        <v>12758</v>
      </c>
      <c r="D444" s="6"/>
      <c r="E444" s="210">
        <v>0.65</v>
      </c>
      <c r="F444" s="210">
        <v>1.5</v>
      </c>
      <c r="G444" s="209">
        <f t="shared" si="3"/>
        <v>3</v>
      </c>
      <c r="H444" s="209">
        <f t="shared" si="4"/>
        <v>0.3333333333</v>
      </c>
      <c r="I444" s="5"/>
      <c r="J444" s="210">
        <v>78.0</v>
      </c>
      <c r="K444" s="2">
        <v>251.0</v>
      </c>
    </row>
    <row r="445">
      <c r="A445" s="2">
        <v>444.0</v>
      </c>
      <c r="B445" s="208" t="s">
        <v>12759</v>
      </c>
      <c r="C445" s="208" t="s">
        <v>12760</v>
      </c>
      <c r="D445" s="6"/>
      <c r="E445" s="210">
        <v>0.83</v>
      </c>
      <c r="F445" s="210">
        <v>1.6</v>
      </c>
      <c r="G445" s="209">
        <f t="shared" si="3"/>
        <v>3.2</v>
      </c>
      <c r="H445" s="209">
        <f t="shared" si="4"/>
        <v>0.3125</v>
      </c>
      <c r="I445" s="5"/>
      <c r="J445" s="210">
        <v>78.0</v>
      </c>
      <c r="K445" s="2">
        <v>251.0</v>
      </c>
    </row>
    <row r="446">
      <c r="A446" s="2">
        <v>445.0</v>
      </c>
      <c r="B446" s="208" t="s">
        <v>12759</v>
      </c>
      <c r="C446" s="208" t="s">
        <v>12760</v>
      </c>
      <c r="D446" s="6"/>
      <c r="E446" s="210">
        <v>0.86</v>
      </c>
      <c r="F446" s="210">
        <v>1.6</v>
      </c>
      <c r="G446" s="209">
        <f t="shared" si="3"/>
        <v>3.2</v>
      </c>
      <c r="H446" s="209">
        <f t="shared" si="4"/>
        <v>0.3125</v>
      </c>
      <c r="I446" s="5"/>
      <c r="J446" s="210">
        <v>78.0</v>
      </c>
      <c r="K446" s="2">
        <v>251.0</v>
      </c>
    </row>
    <row r="447">
      <c r="A447" s="2">
        <v>446.0</v>
      </c>
      <c r="B447" s="208" t="s">
        <v>12759</v>
      </c>
      <c r="C447" s="208" t="s">
        <v>12760</v>
      </c>
      <c r="D447" s="6"/>
      <c r="E447" s="210">
        <v>1.02</v>
      </c>
      <c r="F447" s="210">
        <v>1.6</v>
      </c>
      <c r="G447" s="209">
        <f t="shared" si="3"/>
        <v>3.2</v>
      </c>
      <c r="H447" s="209">
        <f t="shared" si="4"/>
        <v>0.3125</v>
      </c>
      <c r="I447" s="5"/>
      <c r="J447" s="210">
        <v>78.0</v>
      </c>
      <c r="K447" s="2">
        <v>251.0</v>
      </c>
    </row>
    <row r="448">
      <c r="A448" s="2">
        <v>447.0</v>
      </c>
      <c r="B448" s="208" t="s">
        <v>12759</v>
      </c>
      <c r="C448" s="208" t="s">
        <v>12760</v>
      </c>
      <c r="D448" s="6"/>
      <c r="E448" s="210">
        <v>0.95</v>
      </c>
      <c r="F448" s="210">
        <v>1.6</v>
      </c>
      <c r="G448" s="209">
        <f t="shared" si="3"/>
        <v>3.2</v>
      </c>
      <c r="H448" s="209">
        <f t="shared" si="4"/>
        <v>0.3125</v>
      </c>
      <c r="I448" s="5"/>
      <c r="J448" s="210">
        <v>78.0</v>
      </c>
      <c r="K448" s="2">
        <v>251.0</v>
      </c>
    </row>
    <row r="449">
      <c r="A449" s="2">
        <v>448.0</v>
      </c>
      <c r="B449" s="208" t="s">
        <v>12761</v>
      </c>
      <c r="C449" s="208" t="s">
        <v>12762</v>
      </c>
      <c r="D449" s="6" t="s">
        <v>12353</v>
      </c>
      <c r="E449" s="209">
        <v>0.157</v>
      </c>
      <c r="F449" s="210">
        <v>4.72</v>
      </c>
      <c r="G449" s="209">
        <f t="shared" si="3"/>
        <v>9.44</v>
      </c>
      <c r="H449" s="209">
        <f t="shared" si="4"/>
        <v>0.1059322034</v>
      </c>
      <c r="I449" s="5"/>
      <c r="J449" s="210">
        <v>42.0</v>
      </c>
      <c r="K449" s="2">
        <v>285.0</v>
      </c>
    </row>
    <row r="450">
      <c r="A450" s="2">
        <v>449.0</v>
      </c>
      <c r="B450" s="208" t="s">
        <v>12763</v>
      </c>
      <c r="C450" s="208" t="s">
        <v>12764</v>
      </c>
      <c r="D450" s="6" t="s">
        <v>12353</v>
      </c>
      <c r="E450" s="209">
        <v>0.154</v>
      </c>
      <c r="F450" s="210">
        <v>3.87</v>
      </c>
      <c r="G450" s="209">
        <f t="shared" si="3"/>
        <v>7.74</v>
      </c>
      <c r="H450" s="209">
        <f t="shared" si="4"/>
        <v>0.1291989664</v>
      </c>
      <c r="I450" s="5"/>
      <c r="J450" s="210">
        <v>42.0</v>
      </c>
      <c r="K450" s="2">
        <v>285.0</v>
      </c>
    </row>
    <row r="451">
      <c r="A451" s="2">
        <v>450.0</v>
      </c>
      <c r="B451" s="208" t="s">
        <v>12765</v>
      </c>
      <c r="C451" s="208" t="s">
        <v>12766</v>
      </c>
      <c r="D451" s="6" t="s">
        <v>12353</v>
      </c>
      <c r="E451" s="209">
        <v>0.223</v>
      </c>
      <c r="F451" s="210">
        <v>3.37</v>
      </c>
      <c r="G451" s="209">
        <f t="shared" si="3"/>
        <v>6.74</v>
      </c>
      <c r="H451" s="209">
        <f t="shared" si="4"/>
        <v>0.1483679525</v>
      </c>
      <c r="I451" s="5"/>
      <c r="J451" s="210">
        <v>42.0</v>
      </c>
      <c r="K451" s="2">
        <v>285.0</v>
      </c>
    </row>
    <row r="452">
      <c r="A452" s="2">
        <v>451.0</v>
      </c>
      <c r="B452" s="208" t="s">
        <v>12765</v>
      </c>
      <c r="C452" s="208" t="s">
        <v>12767</v>
      </c>
      <c r="D452" s="6" t="s">
        <v>12353</v>
      </c>
      <c r="E452" s="209">
        <v>0.432</v>
      </c>
      <c r="F452" s="210">
        <v>2.75</v>
      </c>
      <c r="G452" s="209">
        <f t="shared" si="3"/>
        <v>5.5</v>
      </c>
      <c r="H452" s="209">
        <f t="shared" si="4"/>
        <v>0.1818181818</v>
      </c>
      <c r="I452" s="5"/>
      <c r="J452" s="210">
        <v>42.0</v>
      </c>
      <c r="K452" s="2">
        <v>285.0</v>
      </c>
    </row>
    <row r="453">
      <c r="A453" s="2">
        <v>452.0</v>
      </c>
      <c r="B453" s="208" t="s">
        <v>12768</v>
      </c>
      <c r="C453" s="208" t="s">
        <v>12769</v>
      </c>
      <c r="D453" s="6" t="s">
        <v>12353</v>
      </c>
      <c r="E453" s="209">
        <v>0.454</v>
      </c>
      <c r="F453" s="210">
        <v>2.72</v>
      </c>
      <c r="G453" s="209">
        <f t="shared" si="3"/>
        <v>5.44</v>
      </c>
      <c r="H453" s="209">
        <f t="shared" si="4"/>
        <v>0.1838235294</v>
      </c>
      <c r="I453" s="5"/>
      <c r="J453" s="210">
        <v>42.0</v>
      </c>
      <c r="K453" s="2">
        <v>285.0</v>
      </c>
    </row>
    <row r="454">
      <c r="A454" s="2">
        <v>453.0</v>
      </c>
      <c r="B454" s="208" t="s">
        <v>12770</v>
      </c>
      <c r="C454" s="208" t="s">
        <v>12771</v>
      </c>
      <c r="D454" s="6" t="s">
        <v>12353</v>
      </c>
      <c r="E454" s="209">
        <v>0.537</v>
      </c>
      <c r="F454" s="210">
        <v>2.44</v>
      </c>
      <c r="G454" s="209">
        <f t="shared" si="3"/>
        <v>4.88</v>
      </c>
      <c r="H454" s="209">
        <f t="shared" si="4"/>
        <v>0.2049180328</v>
      </c>
      <c r="I454" s="5"/>
      <c r="J454" s="210">
        <v>42.0</v>
      </c>
      <c r="K454" s="2">
        <v>285.0</v>
      </c>
    </row>
    <row r="455">
      <c r="A455" s="2">
        <v>454.0</v>
      </c>
      <c r="B455" s="208" t="s">
        <v>3949</v>
      </c>
      <c r="C455" s="208" t="s">
        <v>8860</v>
      </c>
      <c r="D455" s="6" t="s">
        <v>12353</v>
      </c>
      <c r="E455" s="209">
        <v>0.591</v>
      </c>
      <c r="F455" s="209">
        <v>2.1</v>
      </c>
      <c r="G455" s="209">
        <f t="shared" si="3"/>
        <v>4.2</v>
      </c>
      <c r="H455" s="209">
        <f t="shared" si="4"/>
        <v>0.2380952381</v>
      </c>
      <c r="I455" s="6"/>
      <c r="J455" s="210"/>
      <c r="K455" s="2">
        <v>285.0</v>
      </c>
    </row>
    <row r="456">
      <c r="A456" s="2">
        <v>455.0</v>
      </c>
      <c r="B456" s="208" t="s">
        <v>12772</v>
      </c>
      <c r="C456" s="208" t="s">
        <v>12773</v>
      </c>
      <c r="D456" s="6" t="s">
        <v>12353</v>
      </c>
      <c r="E456" s="209">
        <v>0.587</v>
      </c>
      <c r="F456" s="210">
        <v>1.75</v>
      </c>
      <c r="G456" s="209">
        <f t="shared" si="3"/>
        <v>3.5</v>
      </c>
      <c r="H456" s="209">
        <f t="shared" si="4"/>
        <v>0.2857142857</v>
      </c>
      <c r="I456" s="5"/>
      <c r="J456" s="210">
        <v>42.0</v>
      </c>
      <c r="K456" s="2">
        <v>285.0</v>
      </c>
    </row>
    <row r="457">
      <c r="A457" s="2">
        <v>456.0</v>
      </c>
      <c r="B457" s="208" t="s">
        <v>12770</v>
      </c>
      <c r="C457" s="208" t="s">
        <v>12774</v>
      </c>
      <c r="D457" s="6" t="s">
        <v>12353</v>
      </c>
      <c r="E457" s="209">
        <v>0.752</v>
      </c>
      <c r="F457" s="210">
        <v>2.06</v>
      </c>
      <c r="G457" s="209">
        <f t="shared" si="3"/>
        <v>4.12</v>
      </c>
      <c r="H457" s="209">
        <f t="shared" si="4"/>
        <v>0.2427184466</v>
      </c>
      <c r="I457" s="5"/>
      <c r="J457" s="210">
        <v>42.0</v>
      </c>
      <c r="K457" s="2">
        <v>285.0</v>
      </c>
    </row>
    <row r="458">
      <c r="A458" s="2">
        <v>457.0</v>
      </c>
      <c r="B458" s="208" t="s">
        <v>12775</v>
      </c>
      <c r="C458" s="208" t="s">
        <v>12776</v>
      </c>
      <c r="D458" s="6" t="s">
        <v>12353</v>
      </c>
      <c r="E458" s="209">
        <v>0.851</v>
      </c>
      <c r="F458" s="210">
        <v>1.72</v>
      </c>
      <c r="G458" s="209">
        <f t="shared" si="3"/>
        <v>3.44</v>
      </c>
      <c r="H458" s="209">
        <f t="shared" si="4"/>
        <v>0.2906976744</v>
      </c>
      <c r="I458" s="5"/>
      <c r="J458" s="210">
        <v>42.0</v>
      </c>
      <c r="K458" s="2">
        <v>285.0</v>
      </c>
    </row>
    <row r="459">
      <c r="A459" s="2">
        <v>458.0</v>
      </c>
      <c r="B459" s="208" t="s">
        <v>12777</v>
      </c>
      <c r="C459" s="208" t="s">
        <v>12778</v>
      </c>
      <c r="D459" s="6" t="s">
        <v>12353</v>
      </c>
      <c r="E459" s="209">
        <v>0.951</v>
      </c>
      <c r="F459" s="210">
        <v>1.68</v>
      </c>
      <c r="G459" s="209">
        <f t="shared" si="3"/>
        <v>3.36</v>
      </c>
      <c r="H459" s="209">
        <f t="shared" si="4"/>
        <v>0.2976190476</v>
      </c>
      <c r="I459" s="5"/>
      <c r="J459" s="210">
        <v>42.0</v>
      </c>
      <c r="K459" s="2">
        <v>285.0</v>
      </c>
    </row>
    <row r="460">
      <c r="A460" s="2">
        <v>459.0</v>
      </c>
      <c r="B460" s="208" t="s">
        <v>3963</v>
      </c>
      <c r="C460" s="208" t="s">
        <v>12779</v>
      </c>
      <c r="D460" s="6" t="s">
        <v>12353</v>
      </c>
      <c r="E460" s="209">
        <v>1.2</v>
      </c>
      <c r="F460" s="210">
        <v>1.53</v>
      </c>
      <c r="G460" s="209">
        <f t="shared" si="3"/>
        <v>3.06</v>
      </c>
      <c r="H460" s="209">
        <f t="shared" si="4"/>
        <v>0.3267973856</v>
      </c>
      <c r="I460" s="5"/>
      <c r="J460" s="210">
        <v>42.0</v>
      </c>
      <c r="K460" s="2">
        <v>285.0</v>
      </c>
    </row>
    <row r="461">
      <c r="A461" s="2">
        <v>460.0</v>
      </c>
      <c r="B461" s="208" t="s">
        <v>12780</v>
      </c>
      <c r="C461" s="208" t="s">
        <v>12781</v>
      </c>
      <c r="D461" s="6" t="s">
        <v>12353</v>
      </c>
      <c r="E461" s="209">
        <v>1.3</v>
      </c>
      <c r="F461" s="210">
        <v>1.36</v>
      </c>
      <c r="G461" s="209">
        <f t="shared" si="3"/>
        <v>2.72</v>
      </c>
      <c r="H461" s="209">
        <f t="shared" si="4"/>
        <v>0.3676470588</v>
      </c>
      <c r="I461" s="5"/>
      <c r="J461" s="210">
        <v>42.0</v>
      </c>
      <c r="K461" s="2">
        <v>285.0</v>
      </c>
    </row>
    <row r="462">
      <c r="A462" s="2">
        <v>461.0</v>
      </c>
      <c r="B462" s="208" t="s">
        <v>12780</v>
      </c>
      <c r="C462" s="208" t="s">
        <v>11456</v>
      </c>
      <c r="D462" s="6" t="s">
        <v>12353</v>
      </c>
      <c r="E462" s="210">
        <v>1.36</v>
      </c>
      <c r="F462" s="210">
        <v>1.38</v>
      </c>
      <c r="G462" s="209">
        <f t="shared" si="3"/>
        <v>2.76</v>
      </c>
      <c r="H462" s="209">
        <f t="shared" si="4"/>
        <v>0.3623188406</v>
      </c>
      <c r="I462" s="5"/>
      <c r="J462" s="210">
        <v>42.0</v>
      </c>
      <c r="K462" s="2">
        <v>285.0</v>
      </c>
    </row>
    <row r="463">
      <c r="A463" s="2">
        <v>462.0</v>
      </c>
      <c r="B463" s="208" t="s">
        <v>12780</v>
      </c>
      <c r="C463" s="208" t="s">
        <v>2787</v>
      </c>
      <c r="D463" s="6" t="s">
        <v>12353</v>
      </c>
      <c r="E463" s="209">
        <v>1.7</v>
      </c>
      <c r="F463" s="210">
        <v>1.23</v>
      </c>
      <c r="G463" s="209">
        <f t="shared" si="3"/>
        <v>2.46</v>
      </c>
      <c r="H463" s="209">
        <f t="shared" si="4"/>
        <v>0.406504065</v>
      </c>
      <c r="I463" s="5"/>
      <c r="J463" s="210">
        <v>42.0</v>
      </c>
      <c r="K463" s="2">
        <v>285.0</v>
      </c>
    </row>
    <row r="464">
      <c r="A464" s="2">
        <v>463.0</v>
      </c>
      <c r="B464" s="2" t="s">
        <v>11425</v>
      </c>
      <c r="C464" s="2" t="s">
        <v>11426</v>
      </c>
      <c r="H464" s="204">
        <v>3.2</v>
      </c>
      <c r="K464" s="2">
        <v>325.0</v>
      </c>
    </row>
    <row r="465">
      <c r="A465" s="2">
        <v>464.0</v>
      </c>
      <c r="B465" s="2" t="s">
        <v>12782</v>
      </c>
      <c r="C465" s="2" t="s">
        <v>12783</v>
      </c>
      <c r="H465" s="204">
        <v>5.4</v>
      </c>
      <c r="K465" s="2">
        <v>326.0</v>
      </c>
    </row>
    <row r="466">
      <c r="A466" s="2">
        <v>465.0</v>
      </c>
      <c r="B466" s="2" t="s">
        <v>12784</v>
      </c>
      <c r="C466" s="2" t="s">
        <v>12785</v>
      </c>
      <c r="H466" s="204">
        <v>13.8</v>
      </c>
      <c r="K466" s="2">
        <v>327.0</v>
      </c>
    </row>
    <row r="467">
      <c r="A467" s="2">
        <v>466.0</v>
      </c>
      <c r="B467" s="2" t="s">
        <v>12786</v>
      </c>
      <c r="C467" s="2" t="s">
        <v>11406</v>
      </c>
      <c r="H467" s="204">
        <v>19.75</v>
      </c>
      <c r="K467" s="2">
        <v>327.0</v>
      </c>
    </row>
    <row r="468">
      <c r="A468" s="2">
        <v>467.0</v>
      </c>
      <c r="B468" s="2" t="s">
        <v>12787</v>
      </c>
      <c r="C468" s="2" t="s">
        <v>11478</v>
      </c>
      <c r="H468" s="204">
        <v>7.65</v>
      </c>
      <c r="K468" s="2">
        <v>328.0</v>
      </c>
    </row>
    <row r="469">
      <c r="A469" s="2">
        <v>468.0</v>
      </c>
      <c r="B469" s="2" t="s">
        <v>12788</v>
      </c>
      <c r="C469" s="2" t="s">
        <v>12789</v>
      </c>
      <c r="H469" s="204">
        <v>37.3</v>
      </c>
      <c r="K469" s="2">
        <v>329.0</v>
      </c>
    </row>
    <row r="470">
      <c r="A470" s="2">
        <v>469.0</v>
      </c>
      <c r="B470" s="2" t="s">
        <v>12790</v>
      </c>
      <c r="C470" s="2" t="s">
        <v>12791</v>
      </c>
      <c r="H470" s="204">
        <v>15.0</v>
      </c>
      <c r="K470" s="2">
        <v>330.0</v>
      </c>
    </row>
    <row r="471">
      <c r="A471" s="2">
        <v>470.0</v>
      </c>
      <c r="B471" s="2" t="s">
        <v>12792</v>
      </c>
      <c r="C471" s="2" t="s">
        <v>12793</v>
      </c>
      <c r="H471" s="204">
        <v>12.0</v>
      </c>
      <c r="K471" s="2">
        <v>330.0</v>
      </c>
    </row>
    <row r="472">
      <c r="A472" s="2">
        <v>471.0</v>
      </c>
      <c r="B472" s="2" t="s">
        <v>12794</v>
      </c>
      <c r="C472" s="2" t="s">
        <v>12795</v>
      </c>
      <c r="H472" s="204">
        <v>5.6</v>
      </c>
      <c r="K472" s="2">
        <v>331.0</v>
      </c>
    </row>
    <row r="473">
      <c r="A473" s="2">
        <v>472.0</v>
      </c>
      <c r="B473" s="2" t="s">
        <v>12796</v>
      </c>
      <c r="C473" s="2" t="s">
        <v>12797</v>
      </c>
      <c r="H473" s="204">
        <v>6.8</v>
      </c>
      <c r="K473" s="2">
        <v>331.0</v>
      </c>
    </row>
    <row r="474">
      <c r="A474" s="2">
        <v>473.0</v>
      </c>
      <c r="B474" s="2" t="s">
        <v>12798</v>
      </c>
      <c r="C474" s="2" t="s">
        <v>12799</v>
      </c>
      <c r="H474" s="204">
        <v>6.65</v>
      </c>
      <c r="K474" s="2">
        <v>331.0</v>
      </c>
    </row>
    <row r="475">
      <c r="A475" s="2">
        <v>474.0</v>
      </c>
      <c r="B475" s="2" t="s">
        <v>12800</v>
      </c>
      <c r="C475" s="2" t="s">
        <v>12801</v>
      </c>
      <c r="H475" s="204">
        <v>6.55</v>
      </c>
      <c r="K475" s="2">
        <v>331.0</v>
      </c>
    </row>
    <row r="476">
      <c r="A476" s="2">
        <v>475.0</v>
      </c>
      <c r="B476" s="2" t="s">
        <v>12798</v>
      </c>
      <c r="C476" s="2" t="s">
        <v>11047</v>
      </c>
      <c r="H476" s="204">
        <v>8.25</v>
      </c>
      <c r="K476" s="2">
        <v>331.0</v>
      </c>
    </row>
    <row r="477">
      <c r="A477" s="2">
        <v>476.0</v>
      </c>
      <c r="B477" s="2" t="s">
        <v>12802</v>
      </c>
      <c r="C477" s="2" t="s">
        <v>12803</v>
      </c>
      <c r="H477" s="204">
        <v>6.45</v>
      </c>
      <c r="K477" s="2">
        <v>331.0</v>
      </c>
    </row>
    <row r="478">
      <c r="A478" s="2">
        <v>477.0</v>
      </c>
      <c r="B478" s="2" t="s">
        <v>12804</v>
      </c>
      <c r="C478" s="2" t="s">
        <v>12805</v>
      </c>
      <c r="H478" s="204">
        <v>7.75</v>
      </c>
      <c r="K478" s="2">
        <v>331.0</v>
      </c>
    </row>
    <row r="479">
      <c r="A479" s="2">
        <v>478.0</v>
      </c>
      <c r="B479" s="2" t="s">
        <v>12806</v>
      </c>
      <c r="C479" s="2" t="s">
        <v>12807</v>
      </c>
      <c r="H479" s="204">
        <v>12.1</v>
      </c>
      <c r="K479" s="2">
        <v>332.0</v>
      </c>
    </row>
    <row r="480">
      <c r="A480" s="2">
        <f t="shared" ref="A480:A550" si="5">A479+1</f>
        <v>479</v>
      </c>
      <c r="B480" s="2" t="s">
        <v>12808</v>
      </c>
      <c r="C480" s="2" t="s">
        <v>12808</v>
      </c>
      <c r="H480" s="204">
        <v>11.0</v>
      </c>
      <c r="K480" s="2">
        <v>332.0</v>
      </c>
    </row>
    <row r="481">
      <c r="A481" s="2">
        <f t="shared" si="5"/>
        <v>480</v>
      </c>
      <c r="B481" s="2" t="s">
        <v>12809</v>
      </c>
      <c r="C481" s="2" t="s">
        <v>2233</v>
      </c>
      <c r="H481" s="204">
        <v>10.2</v>
      </c>
      <c r="K481" s="2">
        <v>332.0</v>
      </c>
    </row>
    <row r="482">
      <c r="A482" s="2">
        <f t="shared" si="5"/>
        <v>481</v>
      </c>
      <c r="B482" s="2" t="s">
        <v>12810</v>
      </c>
      <c r="C482" s="2" t="s">
        <v>12811</v>
      </c>
      <c r="H482" s="204">
        <v>9.7</v>
      </c>
      <c r="K482" s="2">
        <v>332.0</v>
      </c>
    </row>
    <row r="483">
      <c r="A483" s="2">
        <f t="shared" si="5"/>
        <v>482</v>
      </c>
      <c r="B483" s="2" t="s">
        <v>12812</v>
      </c>
      <c r="C483" s="2" t="s">
        <v>12813</v>
      </c>
      <c r="H483" s="204">
        <v>12.9</v>
      </c>
      <c r="K483" s="2">
        <v>332.0</v>
      </c>
    </row>
    <row r="484">
      <c r="A484" s="2">
        <f t="shared" si="5"/>
        <v>483</v>
      </c>
      <c r="B484" s="2" t="s">
        <v>12814</v>
      </c>
      <c r="C484" s="2" t="s">
        <v>12815</v>
      </c>
      <c r="H484" s="204">
        <v>11.7</v>
      </c>
      <c r="K484" s="2">
        <v>332.0</v>
      </c>
    </row>
    <row r="485">
      <c r="A485" s="2">
        <f t="shared" si="5"/>
        <v>484</v>
      </c>
      <c r="B485" s="2" t="s">
        <v>12816</v>
      </c>
      <c r="C485" s="2" t="s">
        <v>12807</v>
      </c>
      <c r="H485" s="204">
        <v>13.0</v>
      </c>
      <c r="K485" s="2">
        <v>332.0</v>
      </c>
    </row>
    <row r="486">
      <c r="A486" s="2">
        <f t="shared" si="5"/>
        <v>485</v>
      </c>
      <c r="B486" s="2" t="s">
        <v>12817</v>
      </c>
      <c r="C486" s="2" t="s">
        <v>12818</v>
      </c>
      <c r="H486" s="204">
        <v>16.9</v>
      </c>
      <c r="K486" s="2">
        <v>333.0</v>
      </c>
    </row>
    <row r="487">
      <c r="A487" s="2">
        <f t="shared" si="5"/>
        <v>486</v>
      </c>
      <c r="B487" s="2" t="s">
        <v>12819</v>
      </c>
      <c r="C487" s="2" t="s">
        <v>4815</v>
      </c>
      <c r="H487" s="204">
        <v>11.9</v>
      </c>
      <c r="K487" s="2">
        <v>333.0</v>
      </c>
    </row>
    <row r="488">
      <c r="A488" s="2">
        <f t="shared" si="5"/>
        <v>487</v>
      </c>
      <c r="B488" s="2" t="s">
        <v>12819</v>
      </c>
      <c r="C488" s="2" t="s">
        <v>12820</v>
      </c>
      <c r="H488" s="204">
        <v>11.2</v>
      </c>
      <c r="K488" s="2">
        <v>333.0</v>
      </c>
    </row>
    <row r="489">
      <c r="A489" s="2">
        <f t="shared" si="5"/>
        <v>488</v>
      </c>
      <c r="B489" s="2" t="s">
        <v>12821</v>
      </c>
      <c r="C489" s="2" t="s">
        <v>12822</v>
      </c>
      <c r="H489" s="204">
        <v>11.2</v>
      </c>
      <c r="K489" s="2">
        <v>333.0</v>
      </c>
    </row>
    <row r="490">
      <c r="A490" s="2">
        <f t="shared" si="5"/>
        <v>489</v>
      </c>
      <c r="B490" s="2" t="s">
        <v>12823</v>
      </c>
      <c r="C490" s="2" t="s">
        <v>11454</v>
      </c>
      <c r="H490" s="204">
        <v>10.8</v>
      </c>
      <c r="K490" s="2">
        <v>333.0</v>
      </c>
    </row>
    <row r="491">
      <c r="A491" s="2">
        <f t="shared" si="5"/>
        <v>490</v>
      </c>
      <c r="B491" s="2" t="s">
        <v>12824</v>
      </c>
      <c r="C491" s="2" t="s">
        <v>11421</v>
      </c>
      <c r="H491" s="204">
        <v>6.89</v>
      </c>
      <c r="K491" s="2">
        <v>333.0</v>
      </c>
    </row>
    <row r="492">
      <c r="A492" s="2">
        <f t="shared" si="5"/>
        <v>491</v>
      </c>
      <c r="B492" s="2" t="s">
        <v>12825</v>
      </c>
      <c r="C492" s="2" t="s">
        <v>11465</v>
      </c>
      <c r="H492" s="204">
        <v>6.29</v>
      </c>
      <c r="K492" s="2">
        <v>333.0</v>
      </c>
    </row>
    <row r="493">
      <c r="A493" s="2">
        <f t="shared" si="5"/>
        <v>492</v>
      </c>
      <c r="B493" s="2" t="s">
        <v>12826</v>
      </c>
      <c r="C493" s="2" t="s">
        <v>12827</v>
      </c>
      <c r="H493" s="204">
        <v>5.1</v>
      </c>
      <c r="K493" s="2">
        <v>333.0</v>
      </c>
    </row>
    <row r="494">
      <c r="A494" s="2">
        <f t="shared" si="5"/>
        <v>493</v>
      </c>
      <c r="B494" s="2" t="s">
        <v>12828</v>
      </c>
      <c r="C494" s="2" t="s">
        <v>2238</v>
      </c>
      <c r="H494" s="204">
        <v>4.88</v>
      </c>
      <c r="K494" s="2">
        <v>333.0</v>
      </c>
    </row>
    <row r="495">
      <c r="A495" s="2">
        <f t="shared" si="5"/>
        <v>494</v>
      </c>
      <c r="B495" s="2" t="s">
        <v>12829</v>
      </c>
      <c r="C495" s="2" t="s">
        <v>12830</v>
      </c>
      <c r="H495" s="204">
        <v>4.69</v>
      </c>
      <c r="K495" s="2">
        <v>333.0</v>
      </c>
    </row>
    <row r="496">
      <c r="A496" s="2">
        <f t="shared" si="5"/>
        <v>495</v>
      </c>
      <c r="B496" s="2" t="s">
        <v>12831</v>
      </c>
      <c r="C496" s="2" t="s">
        <v>12832</v>
      </c>
      <c r="H496" s="204">
        <v>5.8</v>
      </c>
      <c r="K496" s="2">
        <v>334.0</v>
      </c>
    </row>
    <row r="497">
      <c r="A497" s="2">
        <f t="shared" si="5"/>
        <v>496</v>
      </c>
      <c r="B497" s="2" t="s">
        <v>12833</v>
      </c>
      <c r="C497" s="2" t="s">
        <v>12834</v>
      </c>
      <c r="H497" s="204">
        <v>5.3</v>
      </c>
      <c r="K497" s="2">
        <v>334.0</v>
      </c>
    </row>
    <row r="498">
      <c r="A498" s="2">
        <f t="shared" si="5"/>
        <v>497</v>
      </c>
      <c r="B498" s="2" t="s">
        <v>12835</v>
      </c>
      <c r="C498" s="2" t="s">
        <v>12836</v>
      </c>
      <c r="H498" s="204">
        <v>6.0</v>
      </c>
      <c r="K498" s="2">
        <v>334.0</v>
      </c>
    </row>
    <row r="499">
      <c r="A499" s="2">
        <f t="shared" si="5"/>
        <v>498</v>
      </c>
      <c r="B499" s="2" t="s">
        <v>12837</v>
      </c>
      <c r="C499" s="2" t="s">
        <v>12838</v>
      </c>
      <c r="H499" s="204">
        <v>15.3</v>
      </c>
      <c r="K499" s="2">
        <v>334.0</v>
      </c>
    </row>
    <row r="500">
      <c r="A500" s="2">
        <f t="shared" si="5"/>
        <v>499</v>
      </c>
      <c r="B500" s="2" t="s">
        <v>12839</v>
      </c>
      <c r="C500" s="2" t="s">
        <v>12840</v>
      </c>
      <c r="H500" s="204">
        <v>12.95</v>
      </c>
      <c r="K500" s="2">
        <v>334.0</v>
      </c>
    </row>
    <row r="501">
      <c r="A501" s="2">
        <f t="shared" si="5"/>
        <v>500</v>
      </c>
      <c r="B501" s="2" t="s">
        <v>12841</v>
      </c>
      <c r="C501" s="2" t="s">
        <v>11133</v>
      </c>
      <c r="H501" s="204">
        <v>160.0</v>
      </c>
      <c r="K501" s="2">
        <v>335.0</v>
      </c>
    </row>
    <row r="502">
      <c r="A502" s="2">
        <f t="shared" si="5"/>
        <v>501</v>
      </c>
      <c r="B502" s="2" t="s">
        <v>12839</v>
      </c>
      <c r="C502" s="2" t="s">
        <v>12842</v>
      </c>
      <c r="H502" s="204">
        <v>138.0</v>
      </c>
      <c r="K502" s="2">
        <v>335.0</v>
      </c>
    </row>
    <row r="503">
      <c r="A503" s="2">
        <f t="shared" si="5"/>
        <v>502</v>
      </c>
      <c r="B503" s="2" t="s">
        <v>2145</v>
      </c>
      <c r="C503" s="2" t="s">
        <v>11415</v>
      </c>
      <c r="H503" s="204">
        <v>51.0</v>
      </c>
      <c r="K503" s="2">
        <v>335.0</v>
      </c>
    </row>
    <row r="504">
      <c r="A504" s="2">
        <f t="shared" si="5"/>
        <v>503</v>
      </c>
      <c r="B504" s="2" t="s">
        <v>12839</v>
      </c>
      <c r="C504" s="2" t="s">
        <v>12843</v>
      </c>
      <c r="H504" s="204">
        <v>20.6</v>
      </c>
      <c r="K504" s="2">
        <v>335.0</v>
      </c>
    </row>
    <row r="505">
      <c r="A505" s="2">
        <f t="shared" si="5"/>
        <v>504</v>
      </c>
      <c r="H505" s="204">
        <v>73.0</v>
      </c>
      <c r="K505" s="2">
        <v>335.0</v>
      </c>
    </row>
    <row r="506">
      <c r="A506" s="2">
        <f t="shared" si="5"/>
        <v>505</v>
      </c>
      <c r="B506" s="7" t="s">
        <v>12844</v>
      </c>
      <c r="C506" s="4" t="s">
        <v>12845</v>
      </c>
      <c r="H506" s="5">
        <v>4.0</v>
      </c>
      <c r="K506" s="2">
        <f>K505+1</f>
        <v>336</v>
      </c>
    </row>
    <row r="507">
      <c r="A507" s="2">
        <f t="shared" si="5"/>
        <v>506</v>
      </c>
      <c r="B507" s="7" t="s">
        <v>12846</v>
      </c>
      <c r="C507" s="4" t="s">
        <v>1211</v>
      </c>
      <c r="H507" s="5">
        <v>5.0</v>
      </c>
      <c r="K507" s="2">
        <v>336.0</v>
      </c>
    </row>
    <row r="508">
      <c r="A508" s="2">
        <f t="shared" si="5"/>
        <v>507</v>
      </c>
      <c r="B508" s="7" t="s">
        <v>12847</v>
      </c>
      <c r="C508" s="4" t="s">
        <v>1211</v>
      </c>
      <c r="H508" s="5">
        <v>6.0</v>
      </c>
      <c r="K508" s="2">
        <v>336.0</v>
      </c>
    </row>
    <row r="509">
      <c r="A509" s="2">
        <f t="shared" si="5"/>
        <v>508</v>
      </c>
      <c r="B509" s="7" t="s">
        <v>12848</v>
      </c>
      <c r="C509" s="4" t="s">
        <v>1211</v>
      </c>
      <c r="H509" s="5">
        <v>6.0</v>
      </c>
      <c r="K509" s="2">
        <v>336.0</v>
      </c>
    </row>
    <row r="510">
      <c r="A510" s="2">
        <f t="shared" si="5"/>
        <v>509</v>
      </c>
      <c r="B510" s="7" t="s">
        <v>12849</v>
      </c>
      <c r="C510" s="4" t="s">
        <v>1211</v>
      </c>
      <c r="H510" s="5">
        <v>7.0</v>
      </c>
      <c r="K510" s="2">
        <v>336.0</v>
      </c>
    </row>
    <row r="511">
      <c r="A511" s="2">
        <f t="shared" si="5"/>
        <v>510</v>
      </c>
      <c r="B511" s="6" t="s">
        <v>12850</v>
      </c>
      <c r="C511" s="4" t="s">
        <v>1211</v>
      </c>
      <c r="H511" s="5">
        <v>7.0</v>
      </c>
      <c r="K511" s="2">
        <v>336.0</v>
      </c>
    </row>
    <row r="512">
      <c r="A512" s="2">
        <f t="shared" si="5"/>
        <v>511</v>
      </c>
      <c r="B512" s="7" t="s">
        <v>12851</v>
      </c>
      <c r="C512" s="4" t="s">
        <v>2417</v>
      </c>
      <c r="H512" s="5">
        <v>8.0</v>
      </c>
      <c r="K512" s="2">
        <v>336.0</v>
      </c>
    </row>
    <row r="513">
      <c r="A513" s="2">
        <f t="shared" si="5"/>
        <v>512</v>
      </c>
      <c r="B513" s="7" t="s">
        <v>12852</v>
      </c>
      <c r="C513" s="4" t="s">
        <v>12853</v>
      </c>
      <c r="H513" s="5">
        <v>19.0</v>
      </c>
      <c r="K513" s="2">
        <v>336.0</v>
      </c>
    </row>
    <row r="514">
      <c r="A514" s="2">
        <f t="shared" si="5"/>
        <v>513</v>
      </c>
      <c r="B514" s="7" t="s">
        <v>12854</v>
      </c>
      <c r="C514" s="4" t="s">
        <v>12855</v>
      </c>
      <c r="H514" s="5">
        <v>4.95</v>
      </c>
      <c r="K514" s="2">
        <f>K513+1</f>
        <v>337</v>
      </c>
    </row>
    <row r="515">
      <c r="A515" s="2">
        <f t="shared" si="5"/>
        <v>514</v>
      </c>
      <c r="B515" s="7" t="s">
        <v>12856</v>
      </c>
      <c r="C515" s="4" t="s">
        <v>958</v>
      </c>
      <c r="H515" s="5">
        <v>4.95</v>
      </c>
      <c r="K515" s="2">
        <v>337.0</v>
      </c>
    </row>
    <row r="516">
      <c r="A516" s="2">
        <f t="shared" si="5"/>
        <v>515</v>
      </c>
      <c r="B516" s="7" t="s">
        <v>12857</v>
      </c>
      <c r="C516" s="4" t="s">
        <v>12858</v>
      </c>
      <c r="H516" s="5">
        <v>3.38</v>
      </c>
      <c r="K516" s="2">
        <v>338.0</v>
      </c>
    </row>
    <row r="517">
      <c r="A517" s="2">
        <f t="shared" si="5"/>
        <v>516</v>
      </c>
      <c r="B517" s="7" t="s">
        <v>12854</v>
      </c>
      <c r="C517" s="4" t="s">
        <v>11421</v>
      </c>
      <c r="H517" s="5">
        <v>17.0</v>
      </c>
      <c r="K517" s="2">
        <v>338.0</v>
      </c>
    </row>
    <row r="518">
      <c r="A518" s="2">
        <f t="shared" si="5"/>
        <v>517</v>
      </c>
      <c r="B518" s="7" t="s">
        <v>12859</v>
      </c>
      <c r="C518" s="4" t="s">
        <v>12860</v>
      </c>
      <c r="H518" s="5">
        <v>9.5</v>
      </c>
      <c r="K518" s="2">
        <v>339.0</v>
      </c>
    </row>
    <row r="519">
      <c r="A519" s="2">
        <f t="shared" si="5"/>
        <v>518</v>
      </c>
      <c r="B519" s="7" t="s">
        <v>12861</v>
      </c>
      <c r="C519" s="4" t="s">
        <v>12862</v>
      </c>
      <c r="H519" s="5">
        <v>19.1</v>
      </c>
      <c r="K519" s="2">
        <v>339.0</v>
      </c>
    </row>
    <row r="520">
      <c r="A520" s="2">
        <f t="shared" si="5"/>
        <v>519</v>
      </c>
      <c r="B520" s="7" t="s">
        <v>12863</v>
      </c>
      <c r="C520" s="4" t="s">
        <v>11194</v>
      </c>
      <c r="H520" s="5">
        <v>19.2</v>
      </c>
      <c r="K520" s="2">
        <v>339.0</v>
      </c>
    </row>
    <row r="521">
      <c r="A521" s="2">
        <f t="shared" si="5"/>
        <v>520</v>
      </c>
      <c r="B521" s="7" t="s">
        <v>12864</v>
      </c>
      <c r="C521" s="4" t="s">
        <v>12865</v>
      </c>
      <c r="H521" s="5">
        <v>27.1</v>
      </c>
      <c r="K521" s="2">
        <v>339.0</v>
      </c>
    </row>
    <row r="522">
      <c r="A522" s="2">
        <f t="shared" si="5"/>
        <v>521</v>
      </c>
      <c r="B522" s="7" t="s">
        <v>12866</v>
      </c>
      <c r="C522" s="4" t="s">
        <v>12867</v>
      </c>
      <c r="H522" s="5">
        <v>40.7</v>
      </c>
      <c r="K522" s="2">
        <v>339.0</v>
      </c>
    </row>
    <row r="523">
      <c r="A523" s="2">
        <f t="shared" si="5"/>
        <v>522</v>
      </c>
      <c r="B523" s="7" t="s">
        <v>12868</v>
      </c>
      <c r="C523" s="4" t="s">
        <v>12869</v>
      </c>
      <c r="H523" s="5">
        <v>0.89</v>
      </c>
      <c r="K523" s="2">
        <v>340.0</v>
      </c>
    </row>
    <row r="524">
      <c r="A524" s="2">
        <f t="shared" si="5"/>
        <v>523</v>
      </c>
      <c r="B524" s="7" t="s">
        <v>12868</v>
      </c>
      <c r="C524" s="4" t="s">
        <v>11389</v>
      </c>
      <c r="H524" s="5">
        <v>0.57</v>
      </c>
      <c r="K524" s="2">
        <v>341.0</v>
      </c>
    </row>
    <row r="525">
      <c r="A525" s="2">
        <f t="shared" si="5"/>
        <v>524</v>
      </c>
      <c r="B525" s="7" t="s">
        <v>12868</v>
      </c>
      <c r="C525" s="4" t="s">
        <v>12870</v>
      </c>
      <c r="H525" s="5">
        <v>3.76</v>
      </c>
      <c r="K525" s="2">
        <v>342.0</v>
      </c>
    </row>
    <row r="526">
      <c r="A526" s="2">
        <f t="shared" si="5"/>
        <v>525</v>
      </c>
      <c r="B526" s="212" t="s">
        <v>12871</v>
      </c>
      <c r="C526" s="2" t="s">
        <v>12872</v>
      </c>
      <c r="H526" s="213">
        <v>3.14</v>
      </c>
      <c r="K526" s="2">
        <v>343.0</v>
      </c>
    </row>
    <row r="527">
      <c r="A527" s="2">
        <f t="shared" si="5"/>
        <v>526</v>
      </c>
      <c r="B527" s="212" t="s">
        <v>12873</v>
      </c>
      <c r="C527" s="214" t="s">
        <v>2499</v>
      </c>
      <c r="H527" s="213">
        <v>4.29</v>
      </c>
      <c r="K527" s="2">
        <v>344.0</v>
      </c>
    </row>
    <row r="528">
      <c r="A528" s="2">
        <f t="shared" si="5"/>
        <v>527</v>
      </c>
      <c r="B528" s="215" t="s">
        <v>12874</v>
      </c>
      <c r="C528" s="214" t="s">
        <v>11322</v>
      </c>
      <c r="H528" s="213">
        <v>7.5</v>
      </c>
      <c r="K528" s="2">
        <v>344.0</v>
      </c>
    </row>
    <row r="529">
      <c r="A529" s="2">
        <f t="shared" si="5"/>
        <v>528</v>
      </c>
      <c r="B529" s="215" t="s">
        <v>12875</v>
      </c>
      <c r="C529" s="214" t="s">
        <v>12876</v>
      </c>
      <c r="H529" s="213">
        <v>4.09</v>
      </c>
      <c r="K529" s="2">
        <v>344.0</v>
      </c>
    </row>
    <row r="530">
      <c r="A530" s="2">
        <f t="shared" si="5"/>
        <v>529</v>
      </c>
      <c r="B530" s="215" t="s">
        <v>12877</v>
      </c>
      <c r="C530" s="214" t="s">
        <v>2596</v>
      </c>
      <c r="H530" s="213">
        <v>4.1</v>
      </c>
      <c r="K530" s="2">
        <v>344.0</v>
      </c>
    </row>
    <row r="531">
      <c r="A531" s="2">
        <f t="shared" si="5"/>
        <v>530</v>
      </c>
      <c r="B531" s="215" t="s">
        <v>12878</v>
      </c>
      <c r="C531" s="214" t="s">
        <v>12879</v>
      </c>
      <c r="H531" s="213">
        <v>3.98</v>
      </c>
      <c r="K531" s="2">
        <v>344.0</v>
      </c>
    </row>
    <row r="532">
      <c r="A532" s="2">
        <f t="shared" si="5"/>
        <v>531</v>
      </c>
      <c r="B532" s="215" t="s">
        <v>12880</v>
      </c>
      <c r="C532" s="214" t="s">
        <v>2524</v>
      </c>
      <c r="H532" s="213">
        <v>2.45</v>
      </c>
      <c r="K532" s="2">
        <v>344.0</v>
      </c>
    </row>
    <row r="533">
      <c r="A533" s="2">
        <f t="shared" si="5"/>
        <v>532</v>
      </c>
      <c r="B533" s="215" t="s">
        <v>12873</v>
      </c>
      <c r="C533" s="214" t="s">
        <v>2499</v>
      </c>
      <c r="H533" s="213">
        <v>2.02</v>
      </c>
      <c r="K533" s="2">
        <v>344.0</v>
      </c>
    </row>
    <row r="534">
      <c r="A534" s="2">
        <f t="shared" si="5"/>
        <v>533</v>
      </c>
      <c r="B534" s="215" t="s">
        <v>12881</v>
      </c>
      <c r="C534" s="214" t="s">
        <v>12882</v>
      </c>
      <c r="H534" s="213">
        <v>2.94</v>
      </c>
      <c r="K534" s="2">
        <v>345.0</v>
      </c>
    </row>
    <row r="535">
      <c r="A535" s="2">
        <f t="shared" si="5"/>
        <v>534</v>
      </c>
      <c r="B535" s="215" t="s">
        <v>12883</v>
      </c>
      <c r="C535" s="214" t="s">
        <v>12884</v>
      </c>
      <c r="H535" s="213">
        <v>2.52</v>
      </c>
      <c r="K535" s="2">
        <v>345.0</v>
      </c>
    </row>
    <row r="536">
      <c r="A536" s="2">
        <f t="shared" si="5"/>
        <v>535</v>
      </c>
      <c r="B536" s="215" t="s">
        <v>12878</v>
      </c>
      <c r="C536" s="214" t="s">
        <v>12885</v>
      </c>
      <c r="H536" s="213">
        <v>2.64</v>
      </c>
      <c r="K536" s="2">
        <v>345.0</v>
      </c>
    </row>
    <row r="537">
      <c r="A537" s="2">
        <f t="shared" si="5"/>
        <v>536</v>
      </c>
      <c r="B537" s="216" t="s">
        <v>12886</v>
      </c>
      <c r="C537" s="214" t="s">
        <v>12887</v>
      </c>
      <c r="H537" s="213">
        <v>3.6</v>
      </c>
      <c r="K537" s="2">
        <v>344.0</v>
      </c>
    </row>
    <row r="538">
      <c r="A538" s="2">
        <f t="shared" si="5"/>
        <v>537</v>
      </c>
      <c r="B538" s="215" t="s">
        <v>12888</v>
      </c>
      <c r="C538" s="214" t="s">
        <v>2469</v>
      </c>
      <c r="H538" s="213">
        <v>10.33</v>
      </c>
      <c r="K538" s="2">
        <v>344.0</v>
      </c>
    </row>
    <row r="539">
      <c r="A539" s="2">
        <f t="shared" si="5"/>
        <v>538</v>
      </c>
      <c r="B539" s="215" t="s">
        <v>12889</v>
      </c>
      <c r="C539" s="214" t="s">
        <v>12890</v>
      </c>
      <c r="H539" s="213">
        <v>7.6</v>
      </c>
      <c r="K539" s="2">
        <v>344.0</v>
      </c>
    </row>
    <row r="540">
      <c r="A540" s="2">
        <f t="shared" si="5"/>
        <v>539</v>
      </c>
      <c r="B540" s="215" t="s">
        <v>12891</v>
      </c>
      <c r="C540" s="214" t="s">
        <v>12892</v>
      </c>
      <c r="H540" s="213">
        <v>7.19</v>
      </c>
      <c r="K540" s="2">
        <v>344.0</v>
      </c>
    </row>
    <row r="541">
      <c r="A541" s="2">
        <f t="shared" si="5"/>
        <v>540</v>
      </c>
      <c r="B541" s="215" t="s">
        <v>12893</v>
      </c>
      <c r="C541" s="214" t="s">
        <v>12894</v>
      </c>
      <c r="H541" s="213">
        <v>6.89</v>
      </c>
      <c r="K541" s="2">
        <v>344.0</v>
      </c>
    </row>
    <row r="542">
      <c r="A542" s="2">
        <f t="shared" si="5"/>
        <v>541</v>
      </c>
      <c r="B542" s="215" t="s">
        <v>12893</v>
      </c>
      <c r="C542" s="214" t="s">
        <v>12895</v>
      </c>
      <c r="H542" s="213">
        <v>6.72</v>
      </c>
      <c r="K542" s="2">
        <v>344.0</v>
      </c>
    </row>
    <row r="543">
      <c r="A543" s="2">
        <f t="shared" si="5"/>
        <v>542</v>
      </c>
      <c r="B543" s="215" t="s">
        <v>12896</v>
      </c>
      <c r="C543" s="214" t="s">
        <v>12897</v>
      </c>
      <c r="H543" s="213">
        <v>5.59</v>
      </c>
      <c r="K543" s="2">
        <v>344.0</v>
      </c>
    </row>
    <row r="544">
      <c r="A544" s="2">
        <f t="shared" si="5"/>
        <v>543</v>
      </c>
      <c r="B544" s="215" t="s">
        <v>12898</v>
      </c>
      <c r="C544" s="214" t="s">
        <v>2075</v>
      </c>
      <c r="H544" s="213">
        <v>4.87</v>
      </c>
      <c r="K544" s="2">
        <v>344.0</v>
      </c>
    </row>
    <row r="545">
      <c r="A545" s="2">
        <f t="shared" si="5"/>
        <v>544</v>
      </c>
      <c r="B545" s="215" t="s">
        <v>2468</v>
      </c>
      <c r="C545" s="214" t="s">
        <v>11340</v>
      </c>
      <c r="H545" s="213">
        <v>4.19</v>
      </c>
      <c r="K545" s="2">
        <v>344.0</v>
      </c>
    </row>
    <row r="546">
      <c r="A546" s="2">
        <f t="shared" si="5"/>
        <v>545</v>
      </c>
      <c r="B546" s="215" t="s">
        <v>12888</v>
      </c>
      <c r="C546" s="214" t="s">
        <v>2477</v>
      </c>
      <c r="H546" s="213">
        <v>3.77</v>
      </c>
      <c r="K546" s="2">
        <v>344.0</v>
      </c>
    </row>
    <row r="547">
      <c r="A547" s="2">
        <f t="shared" si="5"/>
        <v>546</v>
      </c>
      <c r="B547" s="215" t="s">
        <v>12899</v>
      </c>
      <c r="C547" s="214" t="s">
        <v>12900</v>
      </c>
      <c r="H547" s="213">
        <v>3.07</v>
      </c>
      <c r="K547" s="2">
        <v>344.0</v>
      </c>
    </row>
    <row r="548">
      <c r="A548" s="2">
        <f t="shared" si="5"/>
        <v>547</v>
      </c>
      <c r="B548" s="215" t="s">
        <v>12901</v>
      </c>
      <c r="C548" s="214" t="s">
        <v>12834</v>
      </c>
      <c r="H548" s="213">
        <v>10.56</v>
      </c>
      <c r="K548" s="2">
        <v>344.0</v>
      </c>
    </row>
    <row r="549">
      <c r="A549" s="2">
        <f t="shared" si="5"/>
        <v>548</v>
      </c>
      <c r="B549" s="215" t="s">
        <v>12902</v>
      </c>
      <c r="C549" s="214" t="s">
        <v>12903</v>
      </c>
      <c r="H549" s="213">
        <v>8.06</v>
      </c>
      <c r="K549" s="2">
        <v>344.0</v>
      </c>
    </row>
    <row r="550">
      <c r="A550" s="2">
        <f t="shared" si="5"/>
        <v>549</v>
      </c>
      <c r="B550" s="215" t="s">
        <v>12904</v>
      </c>
      <c r="C550" s="214" t="s">
        <v>12905</v>
      </c>
      <c r="H550" s="213">
        <v>2.62</v>
      </c>
      <c r="K550" s="2">
        <v>345.0</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4" max="4" width="11.63"/>
    <col customWidth="1" min="5" max="6" width="9.38"/>
    <col customWidth="1" min="7" max="7" width="6.88"/>
    <col customWidth="1" min="8" max="8" width="5.5"/>
    <col customWidth="1" min="9" max="9" width="4.63"/>
  </cols>
  <sheetData>
    <row r="1">
      <c r="A1" s="120" t="s">
        <v>12906</v>
      </c>
      <c r="B1" s="120" t="s">
        <v>913</v>
      </c>
      <c r="C1" s="120" t="s">
        <v>914</v>
      </c>
      <c r="D1" s="120" t="s">
        <v>12907</v>
      </c>
      <c r="E1" s="120" t="s">
        <v>12908</v>
      </c>
      <c r="F1" s="120" t="s">
        <v>12909</v>
      </c>
      <c r="G1" s="120" t="s">
        <v>12297</v>
      </c>
      <c r="H1" s="120" t="s">
        <v>11033</v>
      </c>
      <c r="I1" s="120" t="s">
        <v>80</v>
      </c>
      <c r="J1" s="1" t="s">
        <v>6</v>
      </c>
    </row>
    <row r="2">
      <c r="A2" s="2">
        <v>1.0</v>
      </c>
      <c r="B2" s="217" t="s">
        <v>12910</v>
      </c>
      <c r="C2" s="218" t="s">
        <v>12911</v>
      </c>
      <c r="D2" s="2">
        <v>40.0</v>
      </c>
      <c r="E2" s="2">
        <v>1.6</v>
      </c>
      <c r="F2" s="2" t="s">
        <v>10543</v>
      </c>
      <c r="G2" s="2" t="s">
        <v>518</v>
      </c>
      <c r="H2" s="2" t="s">
        <v>11035</v>
      </c>
      <c r="I2" s="2">
        <v>113.0</v>
      </c>
    </row>
    <row r="3">
      <c r="A3" s="2">
        <v>2.0</v>
      </c>
      <c r="B3" s="217" t="s">
        <v>12912</v>
      </c>
      <c r="C3" s="218" t="s">
        <v>12913</v>
      </c>
      <c r="D3" s="2">
        <v>56.0</v>
      </c>
      <c r="E3" s="2">
        <v>2.0</v>
      </c>
      <c r="F3" s="2" t="s">
        <v>10543</v>
      </c>
      <c r="G3" s="2" t="s">
        <v>518</v>
      </c>
      <c r="H3" s="2" t="s">
        <v>11035</v>
      </c>
      <c r="I3" s="2">
        <v>113.0</v>
      </c>
    </row>
    <row r="4">
      <c r="A4" s="2">
        <v>3.0</v>
      </c>
      <c r="B4" s="217" t="s">
        <v>12912</v>
      </c>
      <c r="C4" s="218" t="s">
        <v>12914</v>
      </c>
      <c r="D4" s="2">
        <v>44.0</v>
      </c>
      <c r="E4" s="2">
        <v>1.0</v>
      </c>
      <c r="F4" s="2" t="s">
        <v>10543</v>
      </c>
      <c r="G4" s="2" t="s">
        <v>518</v>
      </c>
      <c r="H4" s="2" t="s">
        <v>11035</v>
      </c>
      <c r="I4" s="2">
        <v>113.0</v>
      </c>
    </row>
    <row r="5">
      <c r="A5" s="2">
        <v>4.0</v>
      </c>
      <c r="B5" s="217" t="s">
        <v>12915</v>
      </c>
      <c r="C5" s="218" t="s">
        <v>12916</v>
      </c>
      <c r="D5" s="2">
        <v>27.0</v>
      </c>
      <c r="E5" s="2">
        <v>1.0</v>
      </c>
      <c r="F5" s="2" t="s">
        <v>10543</v>
      </c>
      <c r="G5" s="2" t="s">
        <v>518</v>
      </c>
      <c r="H5" s="2" t="s">
        <v>11035</v>
      </c>
      <c r="I5" s="2">
        <v>113.0</v>
      </c>
    </row>
    <row r="6">
      <c r="A6" s="2">
        <v>5.0</v>
      </c>
      <c r="B6" s="217" t="s">
        <v>12917</v>
      </c>
      <c r="C6" s="218" t="s">
        <v>12918</v>
      </c>
      <c r="D6" s="2">
        <v>31.0</v>
      </c>
      <c r="E6" s="2">
        <v>0.3</v>
      </c>
      <c r="F6" s="2" t="s">
        <v>10543</v>
      </c>
      <c r="G6" s="2" t="s">
        <v>518</v>
      </c>
      <c r="H6" s="2" t="s">
        <v>11035</v>
      </c>
      <c r="I6" s="2">
        <v>113.0</v>
      </c>
    </row>
    <row r="7">
      <c r="A7" s="2">
        <v>6.0</v>
      </c>
      <c r="B7" s="217" t="s">
        <v>12919</v>
      </c>
      <c r="C7" s="218" t="s">
        <v>12920</v>
      </c>
      <c r="D7" s="2">
        <v>32.0</v>
      </c>
      <c r="E7" s="2">
        <v>0.5</v>
      </c>
      <c r="F7" s="2" t="s">
        <v>10543</v>
      </c>
      <c r="G7" s="2" t="s">
        <v>518</v>
      </c>
      <c r="H7" s="2" t="s">
        <v>11035</v>
      </c>
      <c r="I7" s="2">
        <v>113.0</v>
      </c>
    </row>
    <row r="8">
      <c r="A8" s="2">
        <v>7.0</v>
      </c>
      <c r="B8" s="217" t="s">
        <v>12921</v>
      </c>
      <c r="C8" s="218" t="s">
        <v>12922</v>
      </c>
      <c r="D8" s="2">
        <v>21.0</v>
      </c>
      <c r="E8" s="2">
        <v>0.6</v>
      </c>
      <c r="F8" s="2" t="s">
        <v>10543</v>
      </c>
      <c r="G8" s="2" t="s">
        <v>518</v>
      </c>
      <c r="H8" s="2" t="s">
        <v>11035</v>
      </c>
      <c r="I8" s="2">
        <v>113.0</v>
      </c>
    </row>
    <row r="9">
      <c r="A9" s="2">
        <v>8.0</v>
      </c>
      <c r="B9" s="217" t="s">
        <v>12923</v>
      </c>
      <c r="C9" s="218" t="s">
        <v>12924</v>
      </c>
      <c r="D9" s="2">
        <v>17.0</v>
      </c>
      <c r="E9" s="2">
        <v>1.0</v>
      </c>
      <c r="F9" s="2" t="s">
        <v>10543</v>
      </c>
      <c r="G9" s="2" t="s">
        <v>518</v>
      </c>
      <c r="H9" s="2" t="s">
        <v>11035</v>
      </c>
      <c r="I9" s="2">
        <v>113.0</v>
      </c>
    </row>
    <row r="10">
      <c r="A10" s="2">
        <v>9.0</v>
      </c>
      <c r="B10" s="217" t="s">
        <v>12925</v>
      </c>
      <c r="C10" s="218" t="s">
        <v>12926</v>
      </c>
      <c r="D10" s="2">
        <v>21.0</v>
      </c>
      <c r="E10" s="2">
        <v>0.9</v>
      </c>
      <c r="F10" s="2" t="s">
        <v>10543</v>
      </c>
      <c r="G10" s="2" t="s">
        <v>518</v>
      </c>
      <c r="H10" s="2" t="s">
        <v>11035</v>
      </c>
      <c r="I10" s="2">
        <v>113.0</v>
      </c>
    </row>
    <row r="11">
      <c r="A11" s="2">
        <v>10.0</v>
      </c>
      <c r="B11" s="217" t="s">
        <v>12927</v>
      </c>
      <c r="C11" s="218" t="s">
        <v>12928</v>
      </c>
      <c r="D11" s="2">
        <v>17.0</v>
      </c>
      <c r="E11" s="2">
        <v>1.3</v>
      </c>
      <c r="F11" s="2" t="s">
        <v>10543</v>
      </c>
      <c r="G11" s="2" t="s">
        <v>518</v>
      </c>
      <c r="H11" s="2" t="s">
        <v>11035</v>
      </c>
      <c r="I11" s="2">
        <v>113.0</v>
      </c>
    </row>
    <row r="12">
      <c r="A12" s="2">
        <v>11.0</v>
      </c>
      <c r="B12" s="217" t="s">
        <v>12929</v>
      </c>
      <c r="C12" s="218" t="s">
        <v>12930</v>
      </c>
      <c r="D12" s="2">
        <v>24.0</v>
      </c>
      <c r="E12" s="2">
        <v>1.0</v>
      </c>
      <c r="F12" s="2" t="s">
        <v>10543</v>
      </c>
      <c r="G12" s="2" t="s">
        <v>518</v>
      </c>
      <c r="H12" s="2" t="s">
        <v>11035</v>
      </c>
      <c r="I12" s="2">
        <v>113.0</v>
      </c>
    </row>
    <row r="13">
      <c r="A13" s="2">
        <v>12.0</v>
      </c>
      <c r="B13" s="217" t="s">
        <v>12929</v>
      </c>
      <c r="C13" s="218" t="s">
        <v>12931</v>
      </c>
      <c r="D13" s="2">
        <v>22.0</v>
      </c>
      <c r="E13" s="2" t="s">
        <v>10876</v>
      </c>
      <c r="F13" s="2" t="s">
        <v>10543</v>
      </c>
      <c r="G13" s="2" t="s">
        <v>518</v>
      </c>
      <c r="H13" s="2" t="s">
        <v>11035</v>
      </c>
      <c r="I13" s="2">
        <v>113.0</v>
      </c>
    </row>
    <row r="14">
      <c r="A14" s="2">
        <v>13.0</v>
      </c>
      <c r="B14" s="2" t="s">
        <v>12932</v>
      </c>
      <c r="C14" s="2" t="s">
        <v>1510</v>
      </c>
      <c r="D14" s="2">
        <v>14.2</v>
      </c>
      <c r="E14" s="2">
        <v>1.0</v>
      </c>
      <c r="F14" s="2" t="s">
        <v>10543</v>
      </c>
      <c r="G14" s="2" t="s">
        <v>518</v>
      </c>
      <c r="H14" s="2" t="s">
        <v>11035</v>
      </c>
      <c r="I14" s="2">
        <v>114.0</v>
      </c>
      <c r="J14" s="2" t="s">
        <v>12933</v>
      </c>
    </row>
    <row r="15">
      <c r="A15" s="2">
        <v>14.0</v>
      </c>
      <c r="B15" s="2" t="s">
        <v>12934</v>
      </c>
      <c r="C15" s="2" t="s">
        <v>12935</v>
      </c>
      <c r="D15" s="2">
        <v>17.5</v>
      </c>
      <c r="E15" s="2">
        <v>1.3</v>
      </c>
      <c r="F15" s="2" t="s">
        <v>10543</v>
      </c>
      <c r="G15" s="2" t="s">
        <v>518</v>
      </c>
      <c r="H15" s="2" t="s">
        <v>11035</v>
      </c>
      <c r="I15" s="2">
        <v>114.0</v>
      </c>
      <c r="J15" s="2" t="s">
        <v>12933</v>
      </c>
    </row>
    <row r="16">
      <c r="A16" s="2">
        <v>15.0</v>
      </c>
      <c r="B16" s="2" t="s">
        <v>12925</v>
      </c>
      <c r="C16" s="2" t="s">
        <v>12926</v>
      </c>
      <c r="D16" s="2">
        <v>20.6</v>
      </c>
      <c r="E16" s="2">
        <v>0.9</v>
      </c>
      <c r="F16" s="2" t="s">
        <v>10543</v>
      </c>
      <c r="G16" s="2" t="s">
        <v>518</v>
      </c>
      <c r="H16" s="2" t="s">
        <v>11035</v>
      </c>
      <c r="I16" s="2">
        <v>114.0</v>
      </c>
      <c r="J16" s="2" t="s">
        <v>12933</v>
      </c>
    </row>
    <row r="17">
      <c r="A17" s="2">
        <v>16.0</v>
      </c>
      <c r="B17" s="2" t="s">
        <v>12927</v>
      </c>
      <c r="C17" s="2" t="s">
        <v>12928</v>
      </c>
      <c r="D17" s="2">
        <v>21.2</v>
      </c>
      <c r="E17" s="2">
        <v>1.1</v>
      </c>
      <c r="F17" s="2" t="s">
        <v>10543</v>
      </c>
      <c r="G17" s="2" t="s">
        <v>518</v>
      </c>
      <c r="H17" s="2" t="s">
        <v>11035</v>
      </c>
      <c r="I17" s="2">
        <v>114.0</v>
      </c>
      <c r="J17" s="2" t="s">
        <v>12933</v>
      </c>
    </row>
    <row r="18">
      <c r="A18" s="2">
        <v>17.0</v>
      </c>
      <c r="B18" s="2" t="s">
        <v>12923</v>
      </c>
      <c r="C18" s="2" t="s">
        <v>12924</v>
      </c>
      <c r="D18" s="2">
        <v>21.3</v>
      </c>
      <c r="E18" s="2">
        <v>1.5</v>
      </c>
      <c r="F18" s="2" t="s">
        <v>10543</v>
      </c>
      <c r="G18" s="2" t="s">
        <v>518</v>
      </c>
      <c r="H18" s="2" t="s">
        <v>11035</v>
      </c>
      <c r="I18" s="2">
        <v>114.0</v>
      </c>
      <c r="J18" s="2" t="s">
        <v>12933</v>
      </c>
    </row>
    <row r="19">
      <c r="A19" s="2">
        <v>18.0</v>
      </c>
      <c r="B19" s="2" t="s">
        <v>12921</v>
      </c>
      <c r="C19" s="2" t="s">
        <v>12922</v>
      </c>
      <c r="D19" s="2">
        <v>21.4</v>
      </c>
      <c r="E19" s="2">
        <v>0.3</v>
      </c>
      <c r="F19" s="2" t="s">
        <v>10543</v>
      </c>
      <c r="G19" s="2" t="s">
        <v>518</v>
      </c>
      <c r="H19" s="2" t="s">
        <v>11035</v>
      </c>
      <c r="I19" s="2">
        <v>114.0</v>
      </c>
      <c r="J19" s="2" t="s">
        <v>12933</v>
      </c>
    </row>
    <row r="20">
      <c r="A20" s="2">
        <v>19.0</v>
      </c>
      <c r="B20" s="2" t="s">
        <v>12917</v>
      </c>
      <c r="C20" s="2" t="s">
        <v>12936</v>
      </c>
      <c r="D20" s="2">
        <v>22.5</v>
      </c>
      <c r="E20" s="2">
        <v>0.4</v>
      </c>
      <c r="F20" s="2" t="s">
        <v>10543</v>
      </c>
      <c r="G20" s="2" t="s">
        <v>518</v>
      </c>
      <c r="H20" s="2" t="s">
        <v>11035</v>
      </c>
      <c r="I20" s="2">
        <v>114.0</v>
      </c>
      <c r="J20" s="2" t="s">
        <v>12933</v>
      </c>
    </row>
    <row r="21">
      <c r="A21" s="2">
        <v>20.0</v>
      </c>
      <c r="B21" s="2" t="s">
        <v>12937</v>
      </c>
      <c r="C21" s="2" t="s">
        <v>12938</v>
      </c>
      <c r="D21" s="2">
        <v>23.3</v>
      </c>
      <c r="E21" s="2">
        <v>0.7</v>
      </c>
      <c r="F21" s="2" t="s">
        <v>10543</v>
      </c>
      <c r="G21" s="2" t="s">
        <v>518</v>
      </c>
      <c r="H21" s="2" t="s">
        <v>11035</v>
      </c>
      <c r="I21" s="2">
        <v>114.0</v>
      </c>
      <c r="J21" s="2" t="s">
        <v>12933</v>
      </c>
    </row>
    <row r="22">
      <c r="A22" s="2">
        <v>21.0</v>
      </c>
      <c r="B22" s="2" t="s">
        <v>12939</v>
      </c>
      <c r="C22" s="2" t="s">
        <v>12940</v>
      </c>
      <c r="D22" s="2">
        <v>23.5</v>
      </c>
      <c r="E22" s="2">
        <v>0.9</v>
      </c>
      <c r="F22" s="2" t="s">
        <v>10543</v>
      </c>
      <c r="G22" s="2" t="s">
        <v>518</v>
      </c>
      <c r="H22" s="2" t="s">
        <v>11035</v>
      </c>
      <c r="I22" s="2">
        <v>114.0</v>
      </c>
      <c r="J22" s="2" t="s">
        <v>12933</v>
      </c>
    </row>
    <row r="23">
      <c r="A23" s="2">
        <v>22.0</v>
      </c>
      <c r="B23" s="2" t="s">
        <v>12941</v>
      </c>
      <c r="C23" s="2" t="s">
        <v>12942</v>
      </c>
      <c r="D23" s="2">
        <v>28.7</v>
      </c>
      <c r="E23" s="2">
        <v>2.4</v>
      </c>
      <c r="F23" s="2" t="s">
        <v>10543</v>
      </c>
      <c r="G23" s="2" t="s">
        <v>518</v>
      </c>
      <c r="H23" s="2" t="s">
        <v>11035</v>
      </c>
      <c r="I23" s="2">
        <v>114.0</v>
      </c>
      <c r="J23" s="2" t="s">
        <v>12933</v>
      </c>
    </row>
    <row r="24">
      <c r="A24" s="2">
        <v>23.0</v>
      </c>
      <c r="B24" s="2" t="s">
        <v>12910</v>
      </c>
      <c r="C24" s="2" t="s">
        <v>12911</v>
      </c>
      <c r="D24" s="2">
        <v>33.6</v>
      </c>
      <c r="E24" s="2">
        <v>1.8</v>
      </c>
      <c r="F24" s="2" t="s">
        <v>10543</v>
      </c>
      <c r="G24" s="2" t="s">
        <v>518</v>
      </c>
      <c r="H24" s="2" t="s">
        <v>11035</v>
      </c>
      <c r="I24" s="2">
        <v>114.0</v>
      </c>
      <c r="J24" s="2" t="s">
        <v>12933</v>
      </c>
    </row>
    <row r="25">
      <c r="A25" s="2">
        <v>24.0</v>
      </c>
      <c r="B25" s="2" t="s">
        <v>12912</v>
      </c>
      <c r="C25" s="2" t="s">
        <v>12943</v>
      </c>
      <c r="D25" s="2">
        <v>33.4</v>
      </c>
      <c r="E25" s="2">
        <v>1.9</v>
      </c>
      <c r="F25" s="2" t="s">
        <v>10543</v>
      </c>
      <c r="G25" s="2" t="s">
        <v>518</v>
      </c>
      <c r="H25" s="2" t="s">
        <v>11035</v>
      </c>
      <c r="I25" s="2">
        <v>114.0</v>
      </c>
      <c r="J25" s="2" t="s">
        <v>12933</v>
      </c>
    </row>
    <row r="26">
      <c r="A26" s="2">
        <v>25.0</v>
      </c>
      <c r="B26" s="2" t="s">
        <v>12912</v>
      </c>
      <c r="C26" s="2" t="s">
        <v>12913</v>
      </c>
      <c r="D26" s="2">
        <v>35.5</v>
      </c>
      <c r="E26" s="2">
        <v>2.5</v>
      </c>
      <c r="F26" s="2" t="s">
        <v>10543</v>
      </c>
      <c r="G26" s="2" t="s">
        <v>518</v>
      </c>
      <c r="H26" s="2" t="s">
        <v>11035</v>
      </c>
      <c r="I26" s="2">
        <v>114.0</v>
      </c>
      <c r="J26" s="2" t="s">
        <v>12933</v>
      </c>
    </row>
    <row r="27">
      <c r="A27" s="2">
        <v>26.0</v>
      </c>
      <c r="B27" s="2" t="s">
        <v>12932</v>
      </c>
      <c r="C27" s="2" t="s">
        <v>1510</v>
      </c>
      <c r="D27" s="2">
        <v>13.0</v>
      </c>
      <c r="E27" s="2">
        <v>1.5</v>
      </c>
      <c r="F27" s="2" t="s">
        <v>12944</v>
      </c>
      <c r="G27" s="2" t="s">
        <v>518</v>
      </c>
      <c r="H27" s="2" t="s">
        <v>11035</v>
      </c>
      <c r="I27" s="2">
        <v>114.0</v>
      </c>
      <c r="J27" s="2" t="s">
        <v>12945</v>
      </c>
    </row>
    <row r="28">
      <c r="A28" s="2">
        <v>27.0</v>
      </c>
      <c r="B28" s="2" t="s">
        <v>12934</v>
      </c>
      <c r="C28" s="2" t="s">
        <v>12935</v>
      </c>
      <c r="D28" s="2">
        <v>16.0</v>
      </c>
      <c r="E28" s="2">
        <v>3.1</v>
      </c>
      <c r="F28" s="2" t="s">
        <v>12944</v>
      </c>
      <c r="G28" s="2" t="s">
        <v>518</v>
      </c>
      <c r="H28" s="2" t="s">
        <v>11035</v>
      </c>
      <c r="I28" s="2">
        <v>114.0</v>
      </c>
      <c r="J28" s="2" t="s">
        <v>12945</v>
      </c>
    </row>
    <row r="29">
      <c r="A29" s="2">
        <v>28.0</v>
      </c>
      <c r="B29" s="2" t="s">
        <v>12925</v>
      </c>
      <c r="C29" s="2" t="s">
        <v>12926</v>
      </c>
      <c r="D29" s="2">
        <v>21.0</v>
      </c>
      <c r="E29" s="2">
        <v>1.2</v>
      </c>
      <c r="F29" s="2" t="s">
        <v>12944</v>
      </c>
      <c r="G29" s="2" t="s">
        <v>518</v>
      </c>
      <c r="H29" s="2" t="s">
        <v>11035</v>
      </c>
      <c r="I29" s="2">
        <v>114.0</v>
      </c>
      <c r="J29" s="2" t="s">
        <v>12945</v>
      </c>
    </row>
    <row r="30">
      <c r="A30" s="2">
        <v>29.0</v>
      </c>
      <c r="B30" s="2" t="s">
        <v>12927</v>
      </c>
      <c r="C30" s="2" t="s">
        <v>12928</v>
      </c>
      <c r="D30" s="2">
        <v>16.0</v>
      </c>
      <c r="E30" s="2">
        <v>3.4</v>
      </c>
      <c r="F30" s="2" t="s">
        <v>12944</v>
      </c>
      <c r="G30" s="2" t="s">
        <v>518</v>
      </c>
      <c r="H30" s="2" t="s">
        <v>11035</v>
      </c>
      <c r="I30" s="2">
        <v>114.0</v>
      </c>
      <c r="J30" s="2" t="s">
        <v>12945</v>
      </c>
    </row>
    <row r="31">
      <c r="A31" s="2">
        <v>30.0</v>
      </c>
      <c r="B31" s="2" t="s">
        <v>12923</v>
      </c>
      <c r="C31" s="2" t="s">
        <v>12924</v>
      </c>
      <c r="D31" s="2">
        <v>19.0</v>
      </c>
      <c r="E31" s="2">
        <v>1.4</v>
      </c>
      <c r="F31" s="2" t="s">
        <v>12944</v>
      </c>
      <c r="G31" s="2" t="s">
        <v>518</v>
      </c>
      <c r="H31" s="2" t="s">
        <v>11035</v>
      </c>
      <c r="I31" s="2">
        <v>114.0</v>
      </c>
      <c r="J31" s="2" t="s">
        <v>12945</v>
      </c>
    </row>
    <row r="32">
      <c r="A32" s="2">
        <v>31.0</v>
      </c>
      <c r="B32" s="2" t="s">
        <v>12921</v>
      </c>
      <c r="C32" s="2" t="s">
        <v>12922</v>
      </c>
      <c r="D32" s="2">
        <v>15.0</v>
      </c>
      <c r="E32" s="2">
        <v>2.3</v>
      </c>
      <c r="F32" s="2" t="s">
        <v>12944</v>
      </c>
      <c r="G32" s="2" t="s">
        <v>518</v>
      </c>
      <c r="H32" s="2" t="s">
        <v>11035</v>
      </c>
      <c r="I32" s="2">
        <v>114.0</v>
      </c>
      <c r="J32" s="2" t="s">
        <v>12945</v>
      </c>
    </row>
    <row r="33">
      <c r="A33" s="2">
        <v>32.0</v>
      </c>
      <c r="B33" s="2" t="s">
        <v>12917</v>
      </c>
      <c r="C33" s="2" t="s">
        <v>12936</v>
      </c>
      <c r="D33" s="2">
        <v>29.0</v>
      </c>
      <c r="E33" s="2">
        <v>1.2</v>
      </c>
      <c r="F33" s="2" t="s">
        <v>12944</v>
      </c>
      <c r="G33" s="2" t="s">
        <v>518</v>
      </c>
      <c r="H33" s="2" t="s">
        <v>11035</v>
      </c>
      <c r="I33" s="2">
        <v>114.0</v>
      </c>
      <c r="J33" s="2" t="s">
        <v>12945</v>
      </c>
    </row>
    <row r="34">
      <c r="A34" s="2">
        <v>33.0</v>
      </c>
      <c r="B34" s="2" t="s">
        <v>12937</v>
      </c>
      <c r="C34" s="2" t="s">
        <v>12938</v>
      </c>
      <c r="D34" s="2">
        <v>41.0</v>
      </c>
      <c r="E34" s="2">
        <v>2.5</v>
      </c>
      <c r="F34" s="2" t="s">
        <v>12944</v>
      </c>
      <c r="G34" s="2" t="s">
        <v>518</v>
      </c>
      <c r="H34" s="2" t="s">
        <v>11035</v>
      </c>
      <c r="I34" s="2">
        <v>114.0</v>
      </c>
      <c r="J34" s="2" t="s">
        <v>12945</v>
      </c>
    </row>
    <row r="35">
      <c r="A35" s="2">
        <v>34.0</v>
      </c>
      <c r="B35" s="2" t="s">
        <v>12939</v>
      </c>
      <c r="C35" s="2" t="s">
        <v>12940</v>
      </c>
      <c r="D35" s="2" t="s">
        <v>12946</v>
      </c>
      <c r="F35" s="2" t="s">
        <v>12944</v>
      </c>
      <c r="G35" s="2" t="s">
        <v>518</v>
      </c>
      <c r="H35" s="2" t="s">
        <v>11035</v>
      </c>
      <c r="I35" s="2">
        <v>114.0</v>
      </c>
      <c r="J35" s="2" t="s">
        <v>12945</v>
      </c>
    </row>
    <row r="36">
      <c r="A36" s="2">
        <v>35.0</v>
      </c>
      <c r="B36" s="2" t="s">
        <v>12941</v>
      </c>
      <c r="C36" s="2" t="s">
        <v>12942</v>
      </c>
      <c r="D36" s="2">
        <v>48.0</v>
      </c>
      <c r="E36" s="2">
        <v>2.3</v>
      </c>
      <c r="F36" s="2" t="s">
        <v>12944</v>
      </c>
      <c r="G36" s="2" t="s">
        <v>518</v>
      </c>
      <c r="H36" s="2" t="s">
        <v>11035</v>
      </c>
      <c r="I36" s="2">
        <v>114.0</v>
      </c>
      <c r="J36" s="2" t="s">
        <v>12945</v>
      </c>
    </row>
    <row r="37">
      <c r="A37" s="2">
        <v>37.0</v>
      </c>
      <c r="B37" s="2" t="s">
        <v>12910</v>
      </c>
      <c r="C37" s="2" t="s">
        <v>12911</v>
      </c>
      <c r="D37" s="2">
        <v>44.0</v>
      </c>
      <c r="E37" s="2">
        <v>1.0</v>
      </c>
      <c r="F37" s="2" t="s">
        <v>12944</v>
      </c>
      <c r="G37" s="2" t="s">
        <v>518</v>
      </c>
      <c r="H37" s="2" t="s">
        <v>11035</v>
      </c>
      <c r="I37" s="2">
        <v>114.0</v>
      </c>
      <c r="J37" s="2" t="s">
        <v>12933</v>
      </c>
    </row>
    <row r="38">
      <c r="A38" s="2">
        <v>38.0</v>
      </c>
      <c r="B38" s="2" t="s">
        <v>12912</v>
      </c>
      <c r="C38" s="2" t="s">
        <v>12943</v>
      </c>
      <c r="D38" s="2" t="s">
        <v>12947</v>
      </c>
      <c r="F38" s="2" t="s">
        <v>12944</v>
      </c>
      <c r="G38" s="2" t="s">
        <v>518</v>
      </c>
      <c r="H38" s="2" t="s">
        <v>11035</v>
      </c>
      <c r="I38" s="2">
        <v>114.0</v>
      </c>
      <c r="J38" s="2" t="s">
        <v>12933</v>
      </c>
    </row>
    <row r="39">
      <c r="A39" s="2">
        <v>39.0</v>
      </c>
      <c r="B39" s="2" t="s">
        <v>12912</v>
      </c>
      <c r="C39" s="2" t="s">
        <v>12913</v>
      </c>
      <c r="D39" s="2">
        <v>54.0</v>
      </c>
      <c r="E39" s="2">
        <v>1.6</v>
      </c>
      <c r="F39" s="2" t="s">
        <v>12944</v>
      </c>
      <c r="G39" s="2" t="s">
        <v>518</v>
      </c>
      <c r="H39" s="2" t="s">
        <v>11035</v>
      </c>
      <c r="I39" s="2">
        <v>114.0</v>
      </c>
      <c r="J39" s="2" t="s">
        <v>12933</v>
      </c>
    </row>
    <row r="40">
      <c r="A40" s="2">
        <v>40.0</v>
      </c>
      <c r="B40" s="6" t="s">
        <v>12948</v>
      </c>
      <c r="C40" s="6" t="s">
        <v>12949</v>
      </c>
      <c r="D40" s="5">
        <v>66.3</v>
      </c>
      <c r="E40" s="6"/>
      <c r="F40" s="6" t="s">
        <v>10543</v>
      </c>
      <c r="G40" s="6" t="s">
        <v>518</v>
      </c>
      <c r="H40" s="7" t="s">
        <v>11035</v>
      </c>
      <c r="I40" s="2">
        <v>172.0</v>
      </c>
      <c r="J40" s="7" t="s">
        <v>12950</v>
      </c>
    </row>
    <row r="41">
      <c r="A41" s="2">
        <v>41.0</v>
      </c>
      <c r="B41" s="6" t="s">
        <v>8052</v>
      </c>
      <c r="C41" s="6" t="s">
        <v>3502</v>
      </c>
      <c r="D41" s="5">
        <v>41.8</v>
      </c>
      <c r="E41" s="6"/>
      <c r="F41" s="6" t="s">
        <v>10543</v>
      </c>
      <c r="G41" s="6" t="s">
        <v>518</v>
      </c>
      <c r="H41" s="7" t="s">
        <v>11035</v>
      </c>
      <c r="I41" s="2">
        <v>172.0</v>
      </c>
      <c r="J41" s="136" t="s">
        <v>12951</v>
      </c>
    </row>
    <row r="42">
      <c r="A42" s="2">
        <v>42.0</v>
      </c>
      <c r="B42" s="6" t="s">
        <v>12952</v>
      </c>
      <c r="C42" s="6" t="s">
        <v>12953</v>
      </c>
      <c r="D42" s="5">
        <v>76.7</v>
      </c>
      <c r="E42" s="6"/>
      <c r="F42" s="6" t="s">
        <v>10543</v>
      </c>
      <c r="G42" s="6" t="s">
        <v>518</v>
      </c>
      <c r="H42" s="7" t="s">
        <v>11035</v>
      </c>
      <c r="I42" s="2">
        <v>172.0</v>
      </c>
      <c r="J42" s="136" t="s">
        <v>12954</v>
      </c>
    </row>
    <row r="43">
      <c r="A43" s="2">
        <v>43.0</v>
      </c>
      <c r="B43" s="6" t="s">
        <v>9364</v>
      </c>
      <c r="C43" s="6" t="s">
        <v>9365</v>
      </c>
      <c r="D43" s="5">
        <v>42.5</v>
      </c>
      <c r="E43" s="6"/>
      <c r="F43" s="6" t="s">
        <v>10543</v>
      </c>
      <c r="G43" s="6" t="s">
        <v>518</v>
      </c>
      <c r="H43" s="7" t="s">
        <v>11035</v>
      </c>
      <c r="I43" s="2">
        <v>172.0</v>
      </c>
      <c r="J43" s="219" t="s">
        <v>12955</v>
      </c>
    </row>
    <row r="44">
      <c r="A44" s="2">
        <v>44.0</v>
      </c>
      <c r="B44" s="6" t="s">
        <v>12956</v>
      </c>
      <c r="C44" s="6" t="s">
        <v>12957</v>
      </c>
      <c r="D44" s="5">
        <v>81.9</v>
      </c>
      <c r="E44" s="6"/>
      <c r="F44" s="6" t="s">
        <v>10543</v>
      </c>
      <c r="G44" s="6" t="s">
        <v>518</v>
      </c>
      <c r="H44" s="7" t="s">
        <v>11035</v>
      </c>
      <c r="I44" s="2">
        <v>172.0</v>
      </c>
      <c r="J44" s="7" t="s">
        <v>12958</v>
      </c>
    </row>
    <row r="45">
      <c r="A45" s="2">
        <v>45.0</v>
      </c>
      <c r="B45" s="6" t="s">
        <v>3468</v>
      </c>
      <c r="C45" s="6" t="s">
        <v>12959</v>
      </c>
      <c r="D45" s="5">
        <v>116.4</v>
      </c>
      <c r="E45" s="6"/>
      <c r="F45" s="6" t="s">
        <v>10543</v>
      </c>
      <c r="G45" s="6" t="s">
        <v>518</v>
      </c>
      <c r="H45" s="128" t="s">
        <v>11035</v>
      </c>
      <c r="I45" s="168">
        <v>172.0</v>
      </c>
      <c r="J45" s="6"/>
    </row>
    <row r="46">
      <c r="A46" s="2">
        <v>46.0</v>
      </c>
      <c r="B46" s="141" t="s">
        <v>12960</v>
      </c>
      <c r="C46" s="141" t="s">
        <v>1056</v>
      </c>
      <c r="D46" s="141">
        <v>6.7</v>
      </c>
      <c r="F46" s="141" t="s">
        <v>12961</v>
      </c>
      <c r="G46" s="141" t="s">
        <v>518</v>
      </c>
      <c r="I46" s="141">
        <v>287.0</v>
      </c>
      <c r="J46" s="141" t="s">
        <v>12962</v>
      </c>
    </row>
    <row r="47">
      <c r="A47" s="2">
        <v>47.0</v>
      </c>
      <c r="B47" s="141" t="s">
        <v>12963</v>
      </c>
      <c r="C47" s="141" t="s">
        <v>12964</v>
      </c>
      <c r="D47" s="141">
        <v>10.0</v>
      </c>
      <c r="F47" s="141" t="s">
        <v>12961</v>
      </c>
      <c r="G47" s="141" t="s">
        <v>518</v>
      </c>
      <c r="I47" s="141">
        <v>287.0</v>
      </c>
      <c r="J47" s="141" t="s">
        <v>12965</v>
      </c>
    </row>
    <row r="48">
      <c r="A48" s="2">
        <v>48.0</v>
      </c>
      <c r="B48" s="141" t="s">
        <v>12966</v>
      </c>
      <c r="C48" s="141" t="s">
        <v>12967</v>
      </c>
      <c r="D48" s="141">
        <v>11.0</v>
      </c>
      <c r="F48" s="141" t="s">
        <v>12961</v>
      </c>
      <c r="G48" s="141" t="s">
        <v>518</v>
      </c>
      <c r="I48" s="141">
        <v>287.0</v>
      </c>
      <c r="J48" s="141" t="s">
        <v>12968</v>
      </c>
    </row>
    <row r="49">
      <c r="A49" s="2">
        <v>49.0</v>
      </c>
      <c r="B49" s="141" t="s">
        <v>2232</v>
      </c>
      <c r="C49" s="141" t="s">
        <v>12969</v>
      </c>
      <c r="D49" s="141">
        <v>14.0</v>
      </c>
      <c r="F49" s="141" t="s">
        <v>12961</v>
      </c>
      <c r="G49" s="141" t="s">
        <v>12970</v>
      </c>
      <c r="I49" s="141">
        <v>287.0</v>
      </c>
      <c r="J49" s="141" t="s">
        <v>12971</v>
      </c>
    </row>
    <row r="50">
      <c r="A50" s="2">
        <v>50.0</v>
      </c>
      <c r="B50" s="141" t="s">
        <v>12972</v>
      </c>
      <c r="C50" s="141" t="s">
        <v>12973</v>
      </c>
      <c r="D50" s="141">
        <v>17.5</v>
      </c>
      <c r="F50" s="141" t="s">
        <v>12961</v>
      </c>
      <c r="G50" s="141" t="s">
        <v>518</v>
      </c>
      <c r="I50" s="141">
        <v>287.0</v>
      </c>
      <c r="J50" s="141" t="s">
        <v>12974</v>
      </c>
    </row>
    <row r="51">
      <c r="A51" s="2">
        <v>51.0</v>
      </c>
      <c r="B51" s="141" t="s">
        <v>2468</v>
      </c>
      <c r="C51" s="141" t="s">
        <v>12975</v>
      </c>
      <c r="D51" s="141">
        <v>18.0</v>
      </c>
      <c r="F51" s="141" t="s">
        <v>12976</v>
      </c>
      <c r="G51" s="141" t="s">
        <v>518</v>
      </c>
      <c r="I51" s="141">
        <v>287.0</v>
      </c>
      <c r="J51" s="141" t="s">
        <v>12977</v>
      </c>
    </row>
    <row r="52">
      <c r="A52" s="2">
        <v>52.0</v>
      </c>
      <c r="B52" s="141" t="s">
        <v>12925</v>
      </c>
      <c r="C52" s="141" t="s">
        <v>12926</v>
      </c>
      <c r="D52" s="141">
        <v>21.0</v>
      </c>
      <c r="F52" s="141" t="s">
        <v>12961</v>
      </c>
      <c r="G52" s="141" t="s">
        <v>518</v>
      </c>
      <c r="I52" s="141">
        <v>287.0</v>
      </c>
      <c r="J52" s="141" t="s">
        <v>12978</v>
      </c>
    </row>
    <row r="53">
      <c r="A53" s="2">
        <v>53.0</v>
      </c>
      <c r="B53" s="141" t="s">
        <v>10344</v>
      </c>
      <c r="C53" s="141" t="s">
        <v>12979</v>
      </c>
      <c r="D53" s="141">
        <v>21.0</v>
      </c>
      <c r="F53" s="141" t="s">
        <v>12961</v>
      </c>
      <c r="G53" s="141" t="s">
        <v>518</v>
      </c>
      <c r="I53" s="141">
        <v>287.0</v>
      </c>
      <c r="J53" s="141" t="s">
        <v>12980</v>
      </c>
    </row>
    <row r="54">
      <c r="A54" s="2">
        <v>54.0</v>
      </c>
      <c r="B54" s="141" t="s">
        <v>12921</v>
      </c>
      <c r="C54" s="141" t="s">
        <v>12922</v>
      </c>
      <c r="D54" s="141">
        <v>21.0</v>
      </c>
      <c r="F54" s="141" t="s">
        <v>12961</v>
      </c>
      <c r="G54" s="141" t="s">
        <v>518</v>
      </c>
      <c r="I54" s="141">
        <v>287.0</v>
      </c>
      <c r="J54" s="141" t="s">
        <v>12981</v>
      </c>
    </row>
    <row r="55">
      <c r="A55" s="2">
        <v>55.0</v>
      </c>
      <c r="B55" s="141" t="s">
        <v>12982</v>
      </c>
      <c r="C55" s="141" t="s">
        <v>12983</v>
      </c>
      <c r="D55" s="141">
        <v>22.0</v>
      </c>
      <c r="F55" s="141" t="s">
        <v>12984</v>
      </c>
      <c r="G55" s="141" t="s">
        <v>518</v>
      </c>
      <c r="I55" s="141">
        <v>287.0</v>
      </c>
      <c r="J55" s="141" t="s">
        <v>12985</v>
      </c>
    </row>
    <row r="56">
      <c r="A56" s="2">
        <v>56.0</v>
      </c>
      <c r="B56" s="141" t="s">
        <v>12986</v>
      </c>
      <c r="C56" s="141" t="s">
        <v>3008</v>
      </c>
      <c r="D56" s="141">
        <v>22.5</v>
      </c>
      <c r="F56" s="141" t="s">
        <v>12984</v>
      </c>
      <c r="G56" s="141" t="s">
        <v>12970</v>
      </c>
      <c r="I56" s="141">
        <v>287.0</v>
      </c>
      <c r="J56" s="141" t="s">
        <v>12987</v>
      </c>
    </row>
    <row r="57">
      <c r="A57" s="2">
        <v>57.0</v>
      </c>
      <c r="B57" s="141" t="s">
        <v>12937</v>
      </c>
      <c r="C57" s="141" t="s">
        <v>12938</v>
      </c>
      <c r="D57" s="141">
        <v>23.0</v>
      </c>
      <c r="F57" s="141" t="s">
        <v>12961</v>
      </c>
      <c r="G57" s="141" t="s">
        <v>518</v>
      </c>
      <c r="I57" s="141">
        <v>287.0</v>
      </c>
      <c r="J57" s="141" t="s">
        <v>12988</v>
      </c>
    </row>
    <row r="58">
      <c r="A58" s="2">
        <v>58.0</v>
      </c>
      <c r="B58" s="141" t="s">
        <v>3186</v>
      </c>
      <c r="C58" s="141" t="s">
        <v>2965</v>
      </c>
      <c r="D58" s="141">
        <v>25.0</v>
      </c>
      <c r="F58" s="141" t="s">
        <v>12961</v>
      </c>
      <c r="G58" s="141" t="s">
        <v>518</v>
      </c>
      <c r="I58" s="141">
        <v>287.0</v>
      </c>
      <c r="J58" s="141" t="s">
        <v>12989</v>
      </c>
    </row>
    <row r="59">
      <c r="A59" s="2">
        <v>59.0</v>
      </c>
      <c r="B59" s="141" t="s">
        <v>2227</v>
      </c>
      <c r="C59" s="141" t="s">
        <v>12990</v>
      </c>
      <c r="D59" s="141">
        <v>26.1</v>
      </c>
      <c r="F59" s="141" t="s">
        <v>12984</v>
      </c>
      <c r="G59" s="141" t="s">
        <v>518</v>
      </c>
      <c r="I59" s="141">
        <v>287.0</v>
      </c>
      <c r="J59" s="141" t="s">
        <v>12991</v>
      </c>
    </row>
    <row r="60">
      <c r="A60" s="2">
        <v>60.0</v>
      </c>
      <c r="B60" s="141" t="s">
        <v>12893</v>
      </c>
      <c r="C60" s="141" t="s">
        <v>12894</v>
      </c>
      <c r="D60" s="141">
        <v>27.0</v>
      </c>
      <c r="F60" s="141" t="s">
        <v>12976</v>
      </c>
      <c r="G60" s="141" t="s">
        <v>518</v>
      </c>
      <c r="I60" s="141">
        <v>287.0</v>
      </c>
      <c r="J60" s="141" t="s">
        <v>12992</v>
      </c>
    </row>
    <row r="61">
      <c r="A61" s="2">
        <v>61.0</v>
      </c>
      <c r="B61" s="141" t="s">
        <v>2227</v>
      </c>
      <c r="C61" s="141" t="s">
        <v>12993</v>
      </c>
      <c r="D61" s="141">
        <v>28.5</v>
      </c>
      <c r="F61" s="141" t="s">
        <v>12984</v>
      </c>
      <c r="G61" s="141" t="s">
        <v>518</v>
      </c>
      <c r="I61" s="141">
        <v>287.0</v>
      </c>
      <c r="J61" s="141" t="s">
        <v>12991</v>
      </c>
    </row>
    <row r="62">
      <c r="A62" s="2">
        <v>62.0</v>
      </c>
      <c r="B62" s="141" t="s">
        <v>3144</v>
      </c>
      <c r="C62" s="141" t="s">
        <v>2921</v>
      </c>
      <c r="D62" s="141">
        <v>30.0</v>
      </c>
      <c r="F62" s="141" t="s">
        <v>12984</v>
      </c>
      <c r="G62" s="141" t="s">
        <v>518</v>
      </c>
      <c r="I62" s="141">
        <v>287.0</v>
      </c>
      <c r="J62" s="141" t="s">
        <v>12994</v>
      </c>
    </row>
    <row r="63">
      <c r="A63" s="2">
        <v>63.0</v>
      </c>
      <c r="B63" s="141" t="s">
        <v>12893</v>
      </c>
      <c r="C63" s="141" t="s">
        <v>12995</v>
      </c>
      <c r="D63" s="141">
        <v>31.0</v>
      </c>
      <c r="F63" s="141" t="s">
        <v>12976</v>
      </c>
      <c r="G63" s="141" t="s">
        <v>518</v>
      </c>
      <c r="I63" s="141">
        <v>287.0</v>
      </c>
      <c r="J63" s="141" t="s">
        <v>12996</v>
      </c>
    </row>
    <row r="64">
      <c r="A64" s="2">
        <v>64.0</v>
      </c>
      <c r="B64" s="141" t="s">
        <v>2227</v>
      </c>
      <c r="C64" s="141" t="s">
        <v>12997</v>
      </c>
      <c r="D64" s="141">
        <v>33.4</v>
      </c>
      <c r="F64" s="141" t="s">
        <v>12984</v>
      </c>
      <c r="G64" s="141" t="s">
        <v>518</v>
      </c>
      <c r="I64" s="141">
        <v>287.0</v>
      </c>
      <c r="J64" s="141" t="s">
        <v>12991</v>
      </c>
    </row>
    <row r="65">
      <c r="A65" s="2">
        <v>65.0</v>
      </c>
      <c r="B65" s="141" t="s">
        <v>2227</v>
      </c>
      <c r="C65" s="141" t="s">
        <v>12998</v>
      </c>
      <c r="D65" s="141">
        <v>34.4</v>
      </c>
      <c r="F65" s="141" t="s">
        <v>12984</v>
      </c>
      <c r="G65" s="141" t="s">
        <v>518</v>
      </c>
      <c r="I65" s="141">
        <v>287.0</v>
      </c>
      <c r="J65" s="141" t="s">
        <v>12991</v>
      </c>
    </row>
    <row r="66">
      <c r="A66" s="2">
        <v>66.0</v>
      </c>
      <c r="B66" s="141" t="s">
        <v>2227</v>
      </c>
      <c r="C66" s="141" t="s">
        <v>2228</v>
      </c>
      <c r="D66" s="141">
        <v>34.6</v>
      </c>
      <c r="F66" s="141" t="s">
        <v>12984</v>
      </c>
      <c r="G66" s="141" t="s">
        <v>518</v>
      </c>
      <c r="I66" s="141">
        <v>287.0</v>
      </c>
      <c r="J66" s="141" t="s">
        <v>12991</v>
      </c>
    </row>
    <row r="67">
      <c r="A67" s="2">
        <v>67.0</v>
      </c>
      <c r="B67" s="141" t="s">
        <v>2227</v>
      </c>
      <c r="C67" s="141" t="s">
        <v>12999</v>
      </c>
      <c r="D67" s="141">
        <v>34.7</v>
      </c>
      <c r="F67" s="141" t="s">
        <v>12984</v>
      </c>
      <c r="G67" s="141" t="s">
        <v>518</v>
      </c>
      <c r="I67" s="141">
        <v>287.0</v>
      </c>
      <c r="J67" s="141" t="s">
        <v>12991</v>
      </c>
    </row>
    <row r="68">
      <c r="A68" s="2">
        <v>68.0</v>
      </c>
      <c r="B68" s="141" t="s">
        <v>13000</v>
      </c>
      <c r="C68" s="141" t="s">
        <v>12887</v>
      </c>
      <c r="D68" s="141">
        <v>37.0</v>
      </c>
      <c r="F68" s="141" t="s">
        <v>12976</v>
      </c>
      <c r="G68" s="141" t="s">
        <v>518</v>
      </c>
      <c r="I68" s="141">
        <v>287.0</v>
      </c>
      <c r="J68" s="141" t="s">
        <v>13001</v>
      </c>
    </row>
    <row r="69">
      <c r="A69" s="2">
        <v>69.0</v>
      </c>
      <c r="B69" s="141" t="s">
        <v>3704</v>
      </c>
      <c r="C69" s="141" t="s">
        <v>2787</v>
      </c>
      <c r="D69" s="141">
        <v>37.2</v>
      </c>
      <c r="F69" s="141" t="s">
        <v>12976</v>
      </c>
      <c r="G69" s="141" t="s">
        <v>518</v>
      </c>
      <c r="I69" s="141">
        <v>287.0</v>
      </c>
      <c r="J69" s="141" t="s">
        <v>13002</v>
      </c>
    </row>
    <row r="70">
      <c r="A70" s="2">
        <v>70.0</v>
      </c>
      <c r="B70" s="141" t="s">
        <v>11472</v>
      </c>
      <c r="C70" s="141" t="s">
        <v>3251</v>
      </c>
      <c r="D70" s="141">
        <v>40.0</v>
      </c>
      <c r="F70" s="141" t="s">
        <v>12961</v>
      </c>
      <c r="G70" s="141" t="s">
        <v>518</v>
      </c>
      <c r="I70" s="141">
        <v>287.0</v>
      </c>
      <c r="J70" s="141" t="s">
        <v>13003</v>
      </c>
    </row>
    <row r="71">
      <c r="A71" s="2">
        <v>71.0</v>
      </c>
      <c r="B71" s="141" t="s">
        <v>13004</v>
      </c>
      <c r="C71" s="141" t="s">
        <v>13005</v>
      </c>
      <c r="D71" s="141">
        <v>40.0</v>
      </c>
      <c r="F71" s="141" t="s">
        <v>12984</v>
      </c>
      <c r="G71" s="141" t="s">
        <v>518</v>
      </c>
      <c r="I71" s="141">
        <v>287.0</v>
      </c>
      <c r="J71" s="141" t="s">
        <v>13006</v>
      </c>
    </row>
    <row r="72">
      <c r="A72" s="2">
        <v>72.0</v>
      </c>
      <c r="B72" s="141" t="s">
        <v>2227</v>
      </c>
      <c r="C72" s="141" t="s">
        <v>949</v>
      </c>
      <c r="D72" s="141">
        <v>41.5</v>
      </c>
      <c r="F72" s="141" t="s">
        <v>12984</v>
      </c>
      <c r="G72" s="141" t="s">
        <v>518</v>
      </c>
      <c r="I72" s="141">
        <v>287.0</v>
      </c>
      <c r="J72" s="141" t="s">
        <v>12991</v>
      </c>
    </row>
    <row r="73">
      <c r="A73" s="2">
        <v>73.0</v>
      </c>
      <c r="B73" s="141" t="s">
        <v>1105</v>
      </c>
      <c r="C73" s="141" t="s">
        <v>13007</v>
      </c>
      <c r="D73" s="141">
        <v>43.0</v>
      </c>
      <c r="F73" s="141" t="s">
        <v>12976</v>
      </c>
      <c r="G73" s="141" t="s">
        <v>518</v>
      </c>
      <c r="I73" s="141">
        <v>287.0</v>
      </c>
      <c r="J73" s="141" t="s">
        <v>13008</v>
      </c>
    </row>
    <row r="74">
      <c r="A74" s="2">
        <v>74.0</v>
      </c>
      <c r="B74" s="141" t="s">
        <v>13009</v>
      </c>
      <c r="C74" s="141" t="s">
        <v>1271</v>
      </c>
      <c r="D74" s="141">
        <v>45.1</v>
      </c>
      <c r="F74" s="141" t="s">
        <v>12976</v>
      </c>
      <c r="G74" s="141" t="s">
        <v>12970</v>
      </c>
      <c r="I74" s="141">
        <v>287.0</v>
      </c>
      <c r="J74" s="141" t="s">
        <v>13010</v>
      </c>
    </row>
    <row r="75">
      <c r="A75" s="2">
        <v>75.0</v>
      </c>
      <c r="B75" s="141" t="s">
        <v>3240</v>
      </c>
      <c r="C75" s="141" t="s">
        <v>11442</v>
      </c>
      <c r="D75" s="141">
        <v>47.5</v>
      </c>
      <c r="F75" s="141" t="s">
        <v>12984</v>
      </c>
      <c r="G75" s="141" t="s">
        <v>518</v>
      </c>
      <c r="I75" s="141">
        <v>287.0</v>
      </c>
      <c r="J75" s="141" t="s">
        <v>13011</v>
      </c>
    </row>
    <row r="76">
      <c r="A76" s="2">
        <v>76.0</v>
      </c>
      <c r="B76" s="141" t="s">
        <v>2227</v>
      </c>
      <c r="C76" s="141" t="s">
        <v>13012</v>
      </c>
      <c r="D76" s="141">
        <v>50.0</v>
      </c>
      <c r="F76" s="141" t="s">
        <v>12984</v>
      </c>
      <c r="G76" s="141" t="s">
        <v>518</v>
      </c>
      <c r="I76" s="141">
        <v>287.0</v>
      </c>
      <c r="J76" s="141" t="s">
        <v>12991</v>
      </c>
    </row>
    <row r="77">
      <c r="A77" s="2">
        <v>77.0</v>
      </c>
      <c r="B77" s="141" t="s">
        <v>13013</v>
      </c>
      <c r="C77" s="141" t="s">
        <v>13014</v>
      </c>
      <c r="D77" s="141">
        <v>50.0</v>
      </c>
      <c r="F77" s="141" t="s">
        <v>12961</v>
      </c>
      <c r="G77" s="141" t="s">
        <v>518</v>
      </c>
      <c r="I77" s="141">
        <v>287.0</v>
      </c>
      <c r="J77" s="141" t="s">
        <v>13015</v>
      </c>
    </row>
    <row r="78">
      <c r="A78" s="2">
        <v>78.0</v>
      </c>
      <c r="B78" s="141" t="s">
        <v>13016</v>
      </c>
      <c r="C78" s="141" t="s">
        <v>13017</v>
      </c>
      <c r="D78" s="141">
        <v>53.0</v>
      </c>
      <c r="F78" s="141" t="s">
        <v>12961</v>
      </c>
      <c r="G78" s="141" t="s">
        <v>518</v>
      </c>
      <c r="I78" s="141">
        <v>287.0</v>
      </c>
      <c r="J78" s="141" t="s">
        <v>13018</v>
      </c>
    </row>
    <row r="79">
      <c r="A79" s="2">
        <v>79.0</v>
      </c>
      <c r="B79" s="141" t="s">
        <v>13019</v>
      </c>
      <c r="C79" s="141" t="s">
        <v>13017</v>
      </c>
      <c r="D79" s="141">
        <v>53.0</v>
      </c>
      <c r="F79" s="141" t="s">
        <v>12976</v>
      </c>
      <c r="G79" s="141" t="s">
        <v>518</v>
      </c>
      <c r="I79" s="141">
        <v>287.0</v>
      </c>
      <c r="J79" s="141" t="s">
        <v>13020</v>
      </c>
    </row>
    <row r="80">
      <c r="A80" s="2">
        <v>80.0</v>
      </c>
      <c r="B80" s="141" t="s">
        <v>3184</v>
      </c>
      <c r="C80" s="141" t="s">
        <v>2955</v>
      </c>
      <c r="D80" s="141">
        <v>55.0</v>
      </c>
      <c r="F80" s="141" t="s">
        <v>12984</v>
      </c>
      <c r="G80" s="141" t="s">
        <v>518</v>
      </c>
      <c r="I80" s="141">
        <v>287.0</v>
      </c>
      <c r="J80" s="141" t="s">
        <v>13021</v>
      </c>
    </row>
    <row r="81">
      <c r="A81" s="2">
        <v>81.0</v>
      </c>
      <c r="B81" s="141" t="s">
        <v>13022</v>
      </c>
      <c r="C81" s="141" t="s">
        <v>13023</v>
      </c>
      <c r="D81" s="141">
        <v>55.0</v>
      </c>
      <c r="F81" s="141" t="s">
        <v>12961</v>
      </c>
      <c r="G81" s="141" t="s">
        <v>518</v>
      </c>
      <c r="I81" s="141">
        <v>287.0</v>
      </c>
      <c r="J81" s="141" t="s">
        <v>13024</v>
      </c>
    </row>
    <row r="82">
      <c r="A82" s="2">
        <v>82.0</v>
      </c>
      <c r="B82" s="141" t="s">
        <v>13025</v>
      </c>
      <c r="C82" s="141" t="s">
        <v>1677</v>
      </c>
      <c r="D82" s="141">
        <v>55.4</v>
      </c>
      <c r="F82" s="141" t="s">
        <v>12961</v>
      </c>
      <c r="G82" s="141" t="s">
        <v>12970</v>
      </c>
      <c r="I82" s="141">
        <v>287.0</v>
      </c>
      <c r="J82" s="141" t="s">
        <v>13026</v>
      </c>
    </row>
    <row r="83">
      <c r="A83" s="2">
        <v>83.0</v>
      </c>
      <c r="B83" s="141" t="s">
        <v>13025</v>
      </c>
      <c r="C83" s="141" t="s">
        <v>1677</v>
      </c>
      <c r="D83" s="141">
        <v>55.4</v>
      </c>
      <c r="F83" s="141" t="s">
        <v>12961</v>
      </c>
      <c r="G83" s="141" t="s">
        <v>12970</v>
      </c>
      <c r="I83" s="141">
        <v>287.0</v>
      </c>
      <c r="J83" s="141" t="s">
        <v>13026</v>
      </c>
    </row>
    <row r="84">
      <c r="A84" s="2">
        <v>84.0</v>
      </c>
      <c r="B84" s="141" t="s">
        <v>2227</v>
      </c>
      <c r="C84" s="141" t="s">
        <v>13027</v>
      </c>
      <c r="D84" s="141">
        <v>58.5</v>
      </c>
      <c r="F84" s="141" t="s">
        <v>12984</v>
      </c>
      <c r="G84" s="141" t="s">
        <v>518</v>
      </c>
      <c r="I84" s="141">
        <v>287.0</v>
      </c>
      <c r="J84" s="141" t="s">
        <v>13028</v>
      </c>
    </row>
    <row r="85">
      <c r="A85" s="2">
        <v>85.0</v>
      </c>
      <c r="B85" s="141" t="s">
        <v>3184</v>
      </c>
      <c r="C85" s="141" t="s">
        <v>2955</v>
      </c>
      <c r="D85" s="141">
        <v>60.0</v>
      </c>
      <c r="F85" s="141" t="s">
        <v>12984</v>
      </c>
      <c r="G85" s="141" t="s">
        <v>12970</v>
      </c>
      <c r="I85" s="141">
        <v>287.0</v>
      </c>
      <c r="J85" s="141" t="s">
        <v>13021</v>
      </c>
    </row>
    <row r="86">
      <c r="A86" s="2">
        <v>86.0</v>
      </c>
      <c r="B86" s="141" t="s">
        <v>3184</v>
      </c>
      <c r="C86" s="141" t="s">
        <v>2955</v>
      </c>
      <c r="D86" s="141">
        <v>60.0</v>
      </c>
      <c r="F86" s="141" t="s">
        <v>12984</v>
      </c>
      <c r="G86" s="141" t="s">
        <v>12970</v>
      </c>
      <c r="I86" s="141">
        <v>287.0</v>
      </c>
      <c r="J86" s="141" t="s">
        <v>13021</v>
      </c>
    </row>
    <row r="87">
      <c r="A87" s="2">
        <v>87.0</v>
      </c>
      <c r="B87" s="141" t="s">
        <v>13029</v>
      </c>
      <c r="C87" s="141" t="s">
        <v>13030</v>
      </c>
      <c r="D87" s="141">
        <v>60.0</v>
      </c>
      <c r="F87" s="141" t="s">
        <v>12984</v>
      </c>
      <c r="G87" s="141" t="s">
        <v>12970</v>
      </c>
      <c r="I87" s="141">
        <v>287.0</v>
      </c>
      <c r="J87" s="141" t="s">
        <v>13031</v>
      </c>
    </row>
    <row r="88">
      <c r="A88" s="2">
        <v>88.0</v>
      </c>
      <c r="B88" s="141" t="s">
        <v>13032</v>
      </c>
      <c r="C88" s="141" t="s">
        <v>13033</v>
      </c>
      <c r="D88" s="141">
        <v>61.0</v>
      </c>
      <c r="F88" s="141" t="s">
        <v>12984</v>
      </c>
      <c r="G88" s="141" t="s">
        <v>12970</v>
      </c>
      <c r="I88" s="141">
        <v>287.0</v>
      </c>
      <c r="J88" s="141" t="s">
        <v>13034</v>
      </c>
    </row>
    <row r="89">
      <c r="A89" s="2">
        <v>89.0</v>
      </c>
      <c r="B89" s="141" t="s">
        <v>2227</v>
      </c>
      <c r="C89" s="141" t="s">
        <v>11282</v>
      </c>
      <c r="D89" s="141">
        <v>63.0</v>
      </c>
      <c r="F89" s="141" t="s">
        <v>12984</v>
      </c>
      <c r="G89" s="141" t="s">
        <v>518</v>
      </c>
      <c r="I89" s="141">
        <v>287.0</v>
      </c>
      <c r="J89" s="141" t="s">
        <v>12991</v>
      </c>
    </row>
    <row r="90">
      <c r="A90" s="2">
        <v>90.0</v>
      </c>
      <c r="B90" s="141" t="s">
        <v>3156</v>
      </c>
      <c r="C90" s="141" t="s">
        <v>11442</v>
      </c>
      <c r="D90" s="141">
        <v>63.5</v>
      </c>
      <c r="F90" s="141" t="s">
        <v>12984</v>
      </c>
      <c r="G90" s="141" t="s">
        <v>12970</v>
      </c>
      <c r="I90" s="141">
        <v>287.0</v>
      </c>
      <c r="J90" s="141" t="s">
        <v>13035</v>
      </c>
    </row>
    <row r="91">
      <c r="A91" s="2">
        <v>91.0</v>
      </c>
      <c r="B91" s="141" t="s">
        <v>13036</v>
      </c>
      <c r="C91" s="141" t="s">
        <v>13037</v>
      </c>
      <c r="D91" s="141">
        <v>65.0</v>
      </c>
      <c r="F91" s="141" t="s">
        <v>12984</v>
      </c>
      <c r="G91" s="141" t="s">
        <v>518</v>
      </c>
      <c r="I91" s="141">
        <v>287.0</v>
      </c>
      <c r="J91" s="141" t="s">
        <v>13038</v>
      </c>
    </row>
    <row r="92">
      <c r="A92" s="2">
        <v>92.0</v>
      </c>
      <c r="B92" s="141" t="s">
        <v>11073</v>
      </c>
      <c r="C92" s="141" t="s">
        <v>2070</v>
      </c>
      <c r="D92" s="141">
        <v>67.0</v>
      </c>
      <c r="F92" s="141" t="s">
        <v>12976</v>
      </c>
      <c r="G92" s="141" t="s">
        <v>12970</v>
      </c>
      <c r="I92" s="141">
        <v>287.0</v>
      </c>
      <c r="J92" s="141" t="s">
        <v>13039</v>
      </c>
    </row>
    <row r="93">
      <c r="A93" s="2">
        <v>93.0</v>
      </c>
      <c r="B93" s="141" t="s">
        <v>2637</v>
      </c>
      <c r="C93" s="141" t="s">
        <v>3348</v>
      </c>
      <c r="D93" s="141">
        <v>67.0</v>
      </c>
      <c r="F93" s="141" t="s">
        <v>12984</v>
      </c>
      <c r="G93" s="141" t="s">
        <v>12970</v>
      </c>
      <c r="I93" s="141">
        <v>287.0</v>
      </c>
      <c r="J93" s="141" t="s">
        <v>13040</v>
      </c>
    </row>
    <row r="94">
      <c r="A94" s="2">
        <v>94.0</v>
      </c>
      <c r="B94" s="141" t="s">
        <v>13041</v>
      </c>
      <c r="C94" s="141" t="s">
        <v>13042</v>
      </c>
      <c r="D94" s="141">
        <v>67.5</v>
      </c>
      <c r="F94" s="141" t="s">
        <v>12976</v>
      </c>
      <c r="G94" s="141" t="s">
        <v>518</v>
      </c>
      <c r="I94" s="141">
        <v>287.0</v>
      </c>
      <c r="J94" s="141" t="s">
        <v>13043</v>
      </c>
    </row>
    <row r="95">
      <c r="A95" s="2">
        <v>95.0</v>
      </c>
      <c r="B95" s="141" t="s">
        <v>3156</v>
      </c>
      <c r="C95" s="141" t="s">
        <v>11442</v>
      </c>
      <c r="D95" s="141">
        <v>71.5</v>
      </c>
      <c r="F95" s="141" t="s">
        <v>12984</v>
      </c>
      <c r="G95" s="141" t="s">
        <v>12970</v>
      </c>
      <c r="I95" s="141">
        <v>287.0</v>
      </c>
      <c r="J95" s="141" t="s">
        <v>13035</v>
      </c>
    </row>
    <row r="96">
      <c r="A96" s="2">
        <v>96.0</v>
      </c>
      <c r="B96" s="141" t="s">
        <v>11215</v>
      </c>
      <c r="C96" s="141" t="s">
        <v>13044</v>
      </c>
      <c r="D96" s="141">
        <v>72.0</v>
      </c>
      <c r="F96" s="141" t="s">
        <v>12976</v>
      </c>
      <c r="G96" s="141" t="s">
        <v>518</v>
      </c>
      <c r="I96" s="141">
        <v>287.0</v>
      </c>
      <c r="J96" s="141" t="s">
        <v>13045</v>
      </c>
    </row>
    <row r="97">
      <c r="A97" s="2">
        <v>97.0</v>
      </c>
      <c r="B97" s="141" t="s">
        <v>13046</v>
      </c>
      <c r="C97" s="141" t="s">
        <v>13047</v>
      </c>
      <c r="D97" s="141">
        <v>75.0</v>
      </c>
      <c r="F97" s="141" t="s">
        <v>12984</v>
      </c>
      <c r="G97" s="141" t="s">
        <v>12970</v>
      </c>
      <c r="I97" s="141">
        <v>287.0</v>
      </c>
      <c r="J97" s="141" t="s">
        <v>13048</v>
      </c>
    </row>
    <row r="98">
      <c r="A98" s="2">
        <v>98.0</v>
      </c>
      <c r="B98" s="141" t="s">
        <v>3148</v>
      </c>
      <c r="C98" s="141" t="s">
        <v>2935</v>
      </c>
      <c r="D98" s="141">
        <v>77.0</v>
      </c>
      <c r="F98" s="141" t="s">
        <v>12984</v>
      </c>
      <c r="G98" s="141" t="s">
        <v>12970</v>
      </c>
      <c r="I98" s="141">
        <v>287.0</v>
      </c>
      <c r="J98" s="141" t="s">
        <v>13049</v>
      </c>
    </row>
    <row r="99">
      <c r="A99" s="2">
        <v>99.0</v>
      </c>
      <c r="B99" s="141" t="s">
        <v>3156</v>
      </c>
      <c r="C99" s="141" t="s">
        <v>11442</v>
      </c>
      <c r="D99" s="141">
        <v>87.0</v>
      </c>
      <c r="F99" s="141" t="s">
        <v>12984</v>
      </c>
      <c r="G99" s="141" t="s">
        <v>12970</v>
      </c>
      <c r="I99" s="141">
        <v>287.0</v>
      </c>
      <c r="J99" s="141" t="s">
        <v>13050</v>
      </c>
    </row>
    <row r="100">
      <c r="A100" s="2">
        <v>100.0</v>
      </c>
      <c r="B100" s="141" t="s">
        <v>13032</v>
      </c>
      <c r="C100" s="141" t="s">
        <v>13033</v>
      </c>
      <c r="D100" s="141">
        <v>95.0</v>
      </c>
      <c r="F100" s="141" t="s">
        <v>12984</v>
      </c>
      <c r="G100" s="141" t="s">
        <v>518</v>
      </c>
      <c r="I100" s="141">
        <v>287.0</v>
      </c>
      <c r="J100" s="141" t="s">
        <v>13051</v>
      </c>
    </row>
    <row r="101">
      <c r="A101" s="2">
        <v>101.0</v>
      </c>
      <c r="B101" s="141" t="s">
        <v>3148</v>
      </c>
      <c r="C101" s="141" t="s">
        <v>2935</v>
      </c>
      <c r="D101" s="141">
        <v>100.0</v>
      </c>
      <c r="F101" s="141" t="s">
        <v>12984</v>
      </c>
      <c r="G101" s="141" t="s">
        <v>518</v>
      </c>
      <c r="I101" s="141">
        <v>287.0</v>
      </c>
      <c r="J101" s="141" t="s">
        <v>13049</v>
      </c>
    </row>
    <row r="102">
      <c r="A102" s="2">
        <v>102.0</v>
      </c>
      <c r="B102" s="141" t="s">
        <v>11420</v>
      </c>
      <c r="C102" s="141" t="s">
        <v>11421</v>
      </c>
      <c r="D102" s="141">
        <v>100.0</v>
      </c>
      <c r="F102" s="141" t="s">
        <v>12984</v>
      </c>
      <c r="G102" s="141" t="s">
        <v>518</v>
      </c>
      <c r="I102" s="141">
        <v>287.0</v>
      </c>
      <c r="J102" s="141" t="s">
        <v>13052</v>
      </c>
    </row>
    <row r="103">
      <c r="A103" s="2">
        <v>103.0</v>
      </c>
      <c r="B103" s="141" t="s">
        <v>3156</v>
      </c>
      <c r="C103" s="141" t="s">
        <v>11442</v>
      </c>
      <c r="D103" s="141">
        <v>104.0</v>
      </c>
      <c r="F103" s="141" t="s">
        <v>12984</v>
      </c>
      <c r="G103" s="141" t="s">
        <v>518</v>
      </c>
      <c r="I103" s="141">
        <v>287.0</v>
      </c>
      <c r="J103" s="141" t="s">
        <v>13050</v>
      </c>
    </row>
    <row r="104">
      <c r="A104" s="2">
        <v>104.0</v>
      </c>
      <c r="B104" s="141" t="s">
        <v>3156</v>
      </c>
      <c r="C104" s="141" t="s">
        <v>11442</v>
      </c>
      <c r="D104" s="141">
        <v>105.0</v>
      </c>
      <c r="F104" s="141" t="s">
        <v>12984</v>
      </c>
      <c r="G104" s="141" t="s">
        <v>12970</v>
      </c>
      <c r="I104" s="141">
        <v>287.0</v>
      </c>
      <c r="J104" s="141" t="s">
        <v>13050</v>
      </c>
    </row>
    <row r="105">
      <c r="A105" s="2">
        <v>105.0</v>
      </c>
      <c r="B105" s="141" t="s">
        <v>13053</v>
      </c>
      <c r="C105" s="141" t="s">
        <v>13054</v>
      </c>
      <c r="D105" s="141">
        <v>108.0</v>
      </c>
      <c r="F105" s="141" t="s">
        <v>12984</v>
      </c>
      <c r="G105" s="141" t="s">
        <v>518</v>
      </c>
      <c r="I105" s="141">
        <v>287.0</v>
      </c>
      <c r="J105" s="141" t="s">
        <v>13055</v>
      </c>
    </row>
    <row r="106">
      <c r="A106" s="2">
        <v>106.0</v>
      </c>
      <c r="B106" s="141" t="s">
        <v>13056</v>
      </c>
      <c r="C106" s="141" t="s">
        <v>13057</v>
      </c>
      <c r="D106" s="141">
        <v>108.0</v>
      </c>
      <c r="F106" s="141" t="s">
        <v>12984</v>
      </c>
      <c r="G106" s="141" t="s">
        <v>518</v>
      </c>
      <c r="I106" s="141">
        <v>287.0</v>
      </c>
      <c r="J106" s="141" t="s">
        <v>13058</v>
      </c>
    </row>
    <row r="107">
      <c r="A107" s="2">
        <v>107.0</v>
      </c>
      <c r="B107" s="141" t="s">
        <v>13059</v>
      </c>
      <c r="C107" s="141" t="s">
        <v>12776</v>
      </c>
      <c r="D107" s="141">
        <v>120.0</v>
      </c>
      <c r="F107" s="141" t="s">
        <v>12984</v>
      </c>
      <c r="G107" s="141" t="s">
        <v>518</v>
      </c>
      <c r="I107" s="141">
        <v>287.0</v>
      </c>
      <c r="J107" s="141" t="s">
        <v>13060</v>
      </c>
    </row>
    <row r="108">
      <c r="A108" s="2">
        <v>108.0</v>
      </c>
      <c r="B108" s="141" t="s">
        <v>3148</v>
      </c>
      <c r="C108" s="141" t="s">
        <v>2935</v>
      </c>
      <c r="D108" s="141">
        <v>143.0</v>
      </c>
      <c r="F108" s="141" t="s">
        <v>12984</v>
      </c>
      <c r="G108" s="141" t="s">
        <v>518</v>
      </c>
      <c r="I108" s="141">
        <v>287.0</v>
      </c>
      <c r="J108" s="141" t="s">
        <v>13049</v>
      </c>
    </row>
    <row r="109">
      <c r="A109" s="2">
        <v>109.0</v>
      </c>
      <c r="B109" s="141" t="s">
        <v>3949</v>
      </c>
      <c r="C109" s="141" t="s">
        <v>8860</v>
      </c>
      <c r="D109" s="141">
        <v>200.0</v>
      </c>
      <c r="F109" s="141" t="s">
        <v>12984</v>
      </c>
      <c r="G109" s="141" t="s">
        <v>12970</v>
      </c>
      <c r="I109" s="141">
        <v>287.0</v>
      </c>
      <c r="J109" s="141" t="s">
        <v>13061</v>
      </c>
    </row>
    <row r="110">
      <c r="A110" s="2">
        <v>110.0</v>
      </c>
      <c r="B110" s="141" t="s">
        <v>3949</v>
      </c>
      <c r="C110" s="141" t="s">
        <v>8860</v>
      </c>
      <c r="D110" s="141">
        <v>200.0</v>
      </c>
      <c r="F110" s="141" t="s">
        <v>12984</v>
      </c>
      <c r="G110" s="141" t="s">
        <v>12970</v>
      </c>
      <c r="I110" s="141">
        <v>287.0</v>
      </c>
      <c r="J110" s="141" t="s">
        <v>13061</v>
      </c>
    </row>
    <row r="111">
      <c r="A111" s="2">
        <v>111.0</v>
      </c>
      <c r="B111" s="141" t="s">
        <v>13062</v>
      </c>
      <c r="D111" s="141">
        <v>240.0</v>
      </c>
      <c r="F111" s="141" t="s">
        <v>12984</v>
      </c>
      <c r="G111" s="141" t="s">
        <v>518</v>
      </c>
      <c r="I111" s="141">
        <v>287.0</v>
      </c>
      <c r="J111" s="141" t="s">
        <v>13063</v>
      </c>
    </row>
    <row r="112">
      <c r="A112" s="2">
        <v>112.0</v>
      </c>
      <c r="B112" s="141" t="s">
        <v>3949</v>
      </c>
      <c r="C112" s="141" t="s">
        <v>8860</v>
      </c>
      <c r="D112" s="141">
        <v>240.0</v>
      </c>
      <c r="F112" s="141" t="s">
        <v>12984</v>
      </c>
      <c r="G112" s="141" t="s">
        <v>518</v>
      </c>
      <c r="I112" s="141">
        <v>287.0</v>
      </c>
      <c r="J112" s="141" t="s">
        <v>13061</v>
      </c>
    </row>
    <row r="113">
      <c r="A113" s="2">
        <v>113.0</v>
      </c>
      <c r="B113" s="141" t="s">
        <v>13064</v>
      </c>
      <c r="D113" s="141">
        <v>240.0</v>
      </c>
      <c r="F113" s="141" t="s">
        <v>12984</v>
      </c>
      <c r="G113" s="141" t="s">
        <v>518</v>
      </c>
      <c r="I113" s="141">
        <v>287.0</v>
      </c>
      <c r="J113" s="141" t="s">
        <v>13065</v>
      </c>
    </row>
    <row r="114">
      <c r="A114" s="2">
        <v>114.0</v>
      </c>
      <c r="B114" s="141" t="s">
        <v>13066</v>
      </c>
      <c r="C114" s="141" t="s">
        <v>13067</v>
      </c>
      <c r="D114" s="141">
        <v>400.0</v>
      </c>
      <c r="F114" s="141" t="s">
        <v>12984</v>
      </c>
      <c r="G114" s="141" t="s">
        <v>518</v>
      </c>
      <c r="I114" s="141">
        <v>287.0</v>
      </c>
      <c r="J114" s="141" t="s">
        <v>13068</v>
      </c>
    </row>
    <row r="115">
      <c r="A115" s="2">
        <v>115.0</v>
      </c>
    </row>
    <row r="116">
      <c r="A116" s="2">
        <v>116.0</v>
      </c>
    </row>
    <row r="117">
      <c r="A117" s="2">
        <v>117.0</v>
      </c>
    </row>
    <row r="118">
      <c r="A118" s="2">
        <v>118.0</v>
      </c>
    </row>
    <row r="119">
      <c r="A119" s="2">
        <v>119.0</v>
      </c>
    </row>
    <row r="120">
      <c r="A120" s="2">
        <v>120.0</v>
      </c>
    </row>
    <row r="121">
      <c r="A121" s="2">
        <v>121.0</v>
      </c>
    </row>
    <row r="122">
      <c r="A122" s="2">
        <v>122.0</v>
      </c>
    </row>
    <row r="123">
      <c r="A123" s="2">
        <v>123.0</v>
      </c>
    </row>
    <row r="124">
      <c r="A124" s="2">
        <v>124.0</v>
      </c>
    </row>
    <row r="125">
      <c r="A125" s="2">
        <v>125.0</v>
      </c>
    </row>
    <row r="126">
      <c r="A126" s="2">
        <v>126.0</v>
      </c>
    </row>
    <row r="127">
      <c r="A127" s="2">
        <v>127.0</v>
      </c>
    </row>
    <row r="128">
      <c r="A128" s="2">
        <v>128.0</v>
      </c>
    </row>
    <row r="129">
      <c r="A129" s="2">
        <v>129.0</v>
      </c>
    </row>
    <row r="130">
      <c r="A130" s="2">
        <v>130.0</v>
      </c>
    </row>
    <row r="131">
      <c r="A131" s="2">
        <v>131.0</v>
      </c>
    </row>
    <row r="132">
      <c r="A132" s="2">
        <v>132.0</v>
      </c>
    </row>
    <row r="133">
      <c r="A133" s="2">
        <v>133.0</v>
      </c>
    </row>
    <row r="134">
      <c r="A134" s="2">
        <v>134.0</v>
      </c>
    </row>
    <row r="135">
      <c r="A135" s="2">
        <v>135.0</v>
      </c>
    </row>
    <row r="136">
      <c r="A136" s="2">
        <v>136.0</v>
      </c>
    </row>
    <row r="137">
      <c r="A137" s="2">
        <v>137.0</v>
      </c>
    </row>
    <row r="138">
      <c r="A138" s="2">
        <v>138.0</v>
      </c>
    </row>
    <row r="139">
      <c r="A139" s="2">
        <v>139.0</v>
      </c>
    </row>
    <row r="140">
      <c r="A140" s="2">
        <v>140.0</v>
      </c>
    </row>
    <row r="141">
      <c r="A141" s="2">
        <v>141.0</v>
      </c>
    </row>
    <row r="142">
      <c r="A142" s="2">
        <v>142.0</v>
      </c>
    </row>
    <row r="143">
      <c r="A143" s="2">
        <v>143.0</v>
      </c>
    </row>
    <row r="144">
      <c r="A144" s="2">
        <v>144.0</v>
      </c>
    </row>
    <row r="145">
      <c r="A145" s="2">
        <v>145.0</v>
      </c>
    </row>
    <row r="146">
      <c r="A146" s="2">
        <v>146.0</v>
      </c>
    </row>
    <row r="147">
      <c r="A147" s="2">
        <v>147.0</v>
      </c>
    </row>
    <row r="148">
      <c r="A148" s="2">
        <v>148.0</v>
      </c>
    </row>
    <row r="149">
      <c r="A149" s="2">
        <v>149.0</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8"/>
    <col customWidth="1" min="2" max="2" width="14.0"/>
    <col customWidth="1" min="7" max="7" width="5.5"/>
    <col customWidth="1" min="8" max="8" width="3.63"/>
  </cols>
  <sheetData>
    <row r="1">
      <c r="A1" s="120" t="s">
        <v>13069</v>
      </c>
      <c r="B1" s="120" t="s">
        <v>913</v>
      </c>
      <c r="C1" s="120" t="s">
        <v>914</v>
      </c>
      <c r="D1" s="120" t="s">
        <v>13070</v>
      </c>
      <c r="E1" s="120" t="s">
        <v>13071</v>
      </c>
      <c r="F1" s="120" t="s">
        <v>12297</v>
      </c>
      <c r="G1" s="120" t="s">
        <v>11033</v>
      </c>
      <c r="H1" s="120" t="s">
        <v>80</v>
      </c>
      <c r="I1" s="1" t="s">
        <v>6</v>
      </c>
    </row>
    <row r="2">
      <c r="A2" s="2">
        <v>1.0</v>
      </c>
      <c r="B2" s="2" t="s">
        <v>12932</v>
      </c>
      <c r="C2" s="2" t="s">
        <v>1510</v>
      </c>
      <c r="D2" s="2">
        <v>10.3</v>
      </c>
      <c r="E2" s="2">
        <v>0.24</v>
      </c>
      <c r="F2" s="2" t="s">
        <v>518</v>
      </c>
      <c r="G2" s="2" t="s">
        <v>11035</v>
      </c>
      <c r="H2" s="2">
        <v>114.0</v>
      </c>
      <c r="I2" s="2" t="s">
        <v>12933</v>
      </c>
    </row>
    <row r="3">
      <c r="A3" s="2">
        <v>2.0</v>
      </c>
      <c r="B3" s="2" t="s">
        <v>12934</v>
      </c>
      <c r="C3" s="2" t="s">
        <v>12935</v>
      </c>
      <c r="D3" s="2">
        <v>11.33</v>
      </c>
      <c r="E3" s="2">
        <v>0.21</v>
      </c>
      <c r="F3" s="2" t="s">
        <v>518</v>
      </c>
      <c r="G3" s="2" t="s">
        <v>11035</v>
      </c>
      <c r="H3" s="2">
        <v>114.0</v>
      </c>
      <c r="I3" s="2" t="s">
        <v>12933</v>
      </c>
    </row>
    <row r="4">
      <c r="A4" s="2">
        <v>3.0</v>
      </c>
      <c r="B4" s="2" t="s">
        <v>12925</v>
      </c>
      <c r="C4" s="2" t="s">
        <v>12926</v>
      </c>
      <c r="D4" s="2">
        <v>10.89</v>
      </c>
      <c r="E4" s="2">
        <v>0.17</v>
      </c>
      <c r="F4" s="2" t="s">
        <v>518</v>
      </c>
      <c r="G4" s="2" t="s">
        <v>11035</v>
      </c>
      <c r="H4" s="2">
        <v>114.0</v>
      </c>
      <c r="I4" s="2" t="s">
        <v>12933</v>
      </c>
    </row>
    <row r="5">
      <c r="A5" s="2">
        <v>4.0</v>
      </c>
      <c r="B5" s="2" t="s">
        <v>12927</v>
      </c>
      <c r="C5" s="2" t="s">
        <v>12928</v>
      </c>
      <c r="D5" s="2">
        <v>11.2</v>
      </c>
      <c r="E5" s="2">
        <v>0.15</v>
      </c>
      <c r="F5" s="2" t="s">
        <v>518</v>
      </c>
      <c r="G5" s="2" t="s">
        <v>11035</v>
      </c>
      <c r="H5" s="2">
        <v>114.0</v>
      </c>
      <c r="I5" s="2" t="s">
        <v>12933</v>
      </c>
    </row>
    <row r="6">
      <c r="A6" s="2">
        <v>5.0</v>
      </c>
      <c r="B6" s="2" t="s">
        <v>12923</v>
      </c>
      <c r="C6" s="2" t="s">
        <v>12924</v>
      </c>
      <c r="D6" s="2">
        <v>10.74</v>
      </c>
      <c r="E6" s="2">
        <v>0.15</v>
      </c>
      <c r="F6" s="2" t="s">
        <v>518</v>
      </c>
      <c r="G6" s="2" t="s">
        <v>11035</v>
      </c>
      <c r="H6" s="2">
        <v>114.0</v>
      </c>
      <c r="I6" s="2" t="s">
        <v>12933</v>
      </c>
    </row>
    <row r="7">
      <c r="A7" s="2">
        <v>6.0</v>
      </c>
      <c r="B7" s="2" t="s">
        <v>12921</v>
      </c>
      <c r="C7" s="2" t="s">
        <v>12922</v>
      </c>
      <c r="D7" s="2">
        <v>10.45</v>
      </c>
      <c r="E7" s="2">
        <v>0.04</v>
      </c>
      <c r="F7" s="2" t="s">
        <v>518</v>
      </c>
      <c r="G7" s="2" t="s">
        <v>11035</v>
      </c>
      <c r="H7" s="2">
        <v>114.0</v>
      </c>
      <c r="I7" s="2" t="s">
        <v>12933</v>
      </c>
    </row>
    <row r="8">
      <c r="A8" s="2">
        <v>7.0</v>
      </c>
      <c r="B8" s="2" t="s">
        <v>12917</v>
      </c>
      <c r="C8" s="2" t="s">
        <v>12936</v>
      </c>
      <c r="D8" s="2">
        <v>11.42</v>
      </c>
      <c r="E8" s="2">
        <v>0.2</v>
      </c>
      <c r="F8" s="2" t="s">
        <v>518</v>
      </c>
      <c r="G8" s="2" t="s">
        <v>11035</v>
      </c>
      <c r="H8" s="2">
        <v>114.0</v>
      </c>
      <c r="I8" s="2" t="s">
        <v>12933</v>
      </c>
    </row>
    <row r="9">
      <c r="A9" s="2">
        <v>8.0</v>
      </c>
      <c r="B9" s="2" t="s">
        <v>12937</v>
      </c>
      <c r="C9" s="2" t="s">
        <v>12938</v>
      </c>
      <c r="D9" s="2">
        <v>11.98</v>
      </c>
      <c r="E9" s="2">
        <v>0.18</v>
      </c>
      <c r="F9" s="2" t="s">
        <v>518</v>
      </c>
      <c r="G9" s="2" t="s">
        <v>11035</v>
      </c>
      <c r="H9" s="2">
        <v>114.0</v>
      </c>
      <c r="I9" s="2" t="s">
        <v>12933</v>
      </c>
    </row>
    <row r="10">
      <c r="A10" s="2">
        <v>9.0</v>
      </c>
      <c r="B10" s="2" t="s">
        <v>12939</v>
      </c>
      <c r="C10" s="2" t="s">
        <v>12940</v>
      </c>
      <c r="D10" s="2">
        <v>11.81</v>
      </c>
      <c r="E10" s="2">
        <v>0.31</v>
      </c>
      <c r="F10" s="2" t="s">
        <v>518</v>
      </c>
      <c r="G10" s="2" t="s">
        <v>11035</v>
      </c>
      <c r="H10" s="2">
        <v>114.0</v>
      </c>
      <c r="I10" s="2" t="s">
        <v>12933</v>
      </c>
    </row>
    <row r="11">
      <c r="A11" s="2">
        <v>10.0</v>
      </c>
      <c r="B11" s="2" t="s">
        <v>12941</v>
      </c>
      <c r="C11" s="2" t="s">
        <v>12942</v>
      </c>
      <c r="D11" s="2">
        <v>12.21</v>
      </c>
      <c r="E11" s="2">
        <v>0.28</v>
      </c>
      <c r="F11" s="2" t="s">
        <v>518</v>
      </c>
      <c r="G11" s="2" t="s">
        <v>11035</v>
      </c>
      <c r="H11" s="2">
        <v>114.0</v>
      </c>
      <c r="I11" s="2" t="s">
        <v>12933</v>
      </c>
    </row>
    <row r="12">
      <c r="A12" s="2">
        <v>11.0</v>
      </c>
      <c r="B12" s="2" t="s">
        <v>12912</v>
      </c>
      <c r="C12" s="2" t="s">
        <v>12943</v>
      </c>
      <c r="D12" s="2">
        <v>11.47</v>
      </c>
      <c r="E12" s="2">
        <v>0.14</v>
      </c>
      <c r="F12" s="2" t="s">
        <v>518</v>
      </c>
      <c r="G12" s="2" t="s">
        <v>11035</v>
      </c>
      <c r="H12" s="2">
        <v>114.0</v>
      </c>
      <c r="I12" s="2" t="s">
        <v>12933</v>
      </c>
    </row>
    <row r="13">
      <c r="A13" s="2">
        <v>12.0</v>
      </c>
      <c r="B13" s="2" t="s">
        <v>12912</v>
      </c>
      <c r="C13" s="2" t="s">
        <v>12913</v>
      </c>
      <c r="D13" s="2">
        <v>11.88</v>
      </c>
      <c r="E13" s="2">
        <v>0.24</v>
      </c>
      <c r="F13" s="2" t="s">
        <v>518</v>
      </c>
      <c r="G13" s="2" t="s">
        <v>11035</v>
      </c>
      <c r="H13" s="2">
        <v>114.0</v>
      </c>
      <c r="I13" s="2" t="s">
        <v>12933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4.25"/>
    <col customWidth="1" min="4" max="4" width="17.75"/>
    <col customWidth="1" min="5" max="5" width="10.88"/>
    <col customWidth="1" min="10" max="10" width="7.5"/>
  </cols>
  <sheetData>
    <row r="1">
      <c r="A1" s="215" t="s">
        <v>13072</v>
      </c>
      <c r="B1" s="2" t="s">
        <v>13073</v>
      </c>
      <c r="C1" s="215" t="s">
        <v>13074</v>
      </c>
      <c r="D1" s="215" t="s">
        <v>13075</v>
      </c>
      <c r="E1" s="215" t="s">
        <v>13076</v>
      </c>
      <c r="F1" s="215" t="s">
        <v>13077</v>
      </c>
      <c r="G1" s="215" t="s">
        <v>13078</v>
      </c>
      <c r="H1" s="215" t="s">
        <v>13079</v>
      </c>
      <c r="I1" s="215" t="s">
        <v>13080</v>
      </c>
      <c r="J1" s="215" t="s">
        <v>80</v>
      </c>
      <c r="K1" s="215" t="s">
        <v>6</v>
      </c>
    </row>
    <row r="2">
      <c r="A2" s="213">
        <v>1.0</v>
      </c>
      <c r="B2" s="2" t="s">
        <v>13081</v>
      </c>
      <c r="C2" s="215" t="s">
        <v>13082</v>
      </c>
      <c r="D2" s="215" t="s">
        <v>13083</v>
      </c>
      <c r="E2" s="213">
        <v>14.0</v>
      </c>
      <c r="F2" s="213">
        <v>24.0</v>
      </c>
      <c r="G2" s="213">
        <v>123.0</v>
      </c>
      <c r="H2" s="213" t="s">
        <v>13084</v>
      </c>
      <c r="I2" s="213">
        <v>157796.0</v>
      </c>
      <c r="J2" s="215">
        <v>288.0</v>
      </c>
      <c r="K2" s="220"/>
    </row>
    <row r="3">
      <c r="A3" s="213">
        <v>2.0</v>
      </c>
      <c r="B3" s="2" t="s">
        <v>13081</v>
      </c>
      <c r="C3" s="215" t="s">
        <v>13082</v>
      </c>
      <c r="D3" s="215" t="s">
        <v>13085</v>
      </c>
      <c r="E3" s="213">
        <v>13.0</v>
      </c>
      <c r="F3" s="213">
        <v>28.0</v>
      </c>
      <c r="G3" s="213">
        <v>97.0</v>
      </c>
      <c r="H3" s="213" t="s">
        <v>13084</v>
      </c>
      <c r="I3" s="213">
        <v>157178.0</v>
      </c>
      <c r="J3" s="215">
        <v>288.0</v>
      </c>
      <c r="K3" s="220"/>
    </row>
    <row r="4">
      <c r="A4" s="213">
        <v>3.0</v>
      </c>
      <c r="B4" s="2" t="s">
        <v>13081</v>
      </c>
      <c r="C4" s="215" t="s">
        <v>13086</v>
      </c>
      <c r="D4" s="215" t="s">
        <v>13087</v>
      </c>
      <c r="E4" s="213">
        <v>12.0</v>
      </c>
      <c r="F4" s="213">
        <v>26.0</v>
      </c>
      <c r="G4" s="213">
        <v>116.0</v>
      </c>
      <c r="H4" s="213" t="s">
        <v>13084</v>
      </c>
      <c r="I4" s="213">
        <v>150295.0</v>
      </c>
      <c r="J4" s="215">
        <v>288.0</v>
      </c>
      <c r="K4" s="220"/>
    </row>
    <row r="5">
      <c r="A5" s="213">
        <v>4.0</v>
      </c>
      <c r="B5" s="2" t="s">
        <v>13081</v>
      </c>
      <c r="C5" s="215" t="s">
        <v>13088</v>
      </c>
      <c r="D5" s="215" t="s">
        <v>13083</v>
      </c>
      <c r="E5" s="213">
        <v>15.0</v>
      </c>
      <c r="F5" s="213">
        <v>20.0</v>
      </c>
      <c r="G5" s="213">
        <v>120.0</v>
      </c>
      <c r="H5" s="213" t="s">
        <v>13084</v>
      </c>
      <c r="I5" s="213">
        <v>157635.0</v>
      </c>
      <c r="J5" s="215">
        <v>288.0</v>
      </c>
      <c r="K5" s="220"/>
    </row>
    <row r="6">
      <c r="A6" s="213">
        <v>5.0</v>
      </c>
      <c r="B6" s="141"/>
      <c r="C6" s="215" t="s">
        <v>13089</v>
      </c>
      <c r="D6" s="215" t="s">
        <v>13085</v>
      </c>
      <c r="E6" s="213">
        <v>62.0</v>
      </c>
      <c r="F6" s="213">
        <v>80.0</v>
      </c>
      <c r="G6" s="213">
        <v>639.0</v>
      </c>
      <c r="H6" s="213" t="s">
        <v>13084</v>
      </c>
      <c r="I6" s="213">
        <v>150297.0</v>
      </c>
      <c r="J6" s="215">
        <v>288.0</v>
      </c>
      <c r="K6" s="220"/>
    </row>
    <row r="7">
      <c r="A7" s="213">
        <v>6.0</v>
      </c>
      <c r="B7" s="141"/>
      <c r="C7" s="215" t="s">
        <v>13090</v>
      </c>
      <c r="D7" s="215" t="s">
        <v>13083</v>
      </c>
      <c r="E7" s="213">
        <v>37.0</v>
      </c>
      <c r="F7" s="213">
        <v>47.0</v>
      </c>
      <c r="G7" s="213">
        <v>271.0</v>
      </c>
      <c r="H7" s="213" t="s">
        <v>13084</v>
      </c>
      <c r="I7" s="213">
        <v>150290.0</v>
      </c>
      <c r="J7" s="215">
        <v>288.0</v>
      </c>
      <c r="K7" s="220"/>
    </row>
    <row r="8">
      <c r="A8" s="213">
        <v>7.0</v>
      </c>
      <c r="B8" s="141"/>
      <c r="C8" s="215" t="s">
        <v>13090</v>
      </c>
      <c r="D8" s="215" t="s">
        <v>13085</v>
      </c>
      <c r="E8" s="213">
        <v>41.0</v>
      </c>
      <c r="F8" s="213">
        <v>50.0</v>
      </c>
      <c r="G8" s="213">
        <v>325.0</v>
      </c>
      <c r="H8" s="213" t="s">
        <v>13084</v>
      </c>
      <c r="I8" s="213">
        <v>150296.0</v>
      </c>
      <c r="J8" s="215">
        <v>288.0</v>
      </c>
      <c r="K8" s="220"/>
    </row>
    <row r="9">
      <c r="A9" s="213">
        <v>8.0</v>
      </c>
      <c r="B9" s="141"/>
      <c r="C9" s="215" t="s">
        <v>13091</v>
      </c>
      <c r="D9" s="215" t="s">
        <v>13083</v>
      </c>
      <c r="E9" s="213">
        <v>8.0</v>
      </c>
      <c r="F9" s="213">
        <v>28.0</v>
      </c>
      <c r="G9" s="213">
        <v>122.0</v>
      </c>
      <c r="H9" s="213" t="s">
        <v>13084</v>
      </c>
      <c r="I9" s="213">
        <v>151969.0</v>
      </c>
      <c r="J9" s="215">
        <v>288.0</v>
      </c>
      <c r="K9" s="220"/>
    </row>
    <row r="10">
      <c r="A10" s="213">
        <v>9.0</v>
      </c>
      <c r="B10" s="141"/>
      <c r="C10" s="215" t="s">
        <v>13091</v>
      </c>
      <c r="D10" s="215" t="s">
        <v>13085</v>
      </c>
      <c r="E10" s="213">
        <v>9.0</v>
      </c>
      <c r="F10" s="213">
        <v>36.0</v>
      </c>
      <c r="G10" s="213">
        <v>157.0</v>
      </c>
      <c r="H10" s="213" t="s">
        <v>13084</v>
      </c>
      <c r="I10" s="213">
        <v>151969.0</v>
      </c>
      <c r="J10" s="215">
        <v>288.0</v>
      </c>
      <c r="K10" s="220"/>
    </row>
    <row r="11">
      <c r="A11" s="213">
        <v>10.0</v>
      </c>
      <c r="B11" s="141"/>
      <c r="C11" s="215" t="s">
        <v>13092</v>
      </c>
      <c r="D11" s="215" t="s">
        <v>13083</v>
      </c>
      <c r="E11" s="213">
        <v>5.0</v>
      </c>
      <c r="F11" s="213">
        <v>17.0</v>
      </c>
      <c r="G11" s="213">
        <v>90.0</v>
      </c>
      <c r="H11" s="213" t="s">
        <v>13084</v>
      </c>
      <c r="I11" s="213">
        <v>1190043.0</v>
      </c>
      <c r="J11" s="215">
        <v>288.0</v>
      </c>
      <c r="K11" s="220"/>
    </row>
    <row r="12">
      <c r="A12" s="213">
        <v>11.0</v>
      </c>
      <c r="B12" s="141"/>
      <c r="C12" s="215" t="s">
        <v>13093</v>
      </c>
      <c r="D12" s="215" t="s">
        <v>13083</v>
      </c>
      <c r="E12" s="213">
        <v>8.0</v>
      </c>
      <c r="F12" s="213">
        <v>26.7</v>
      </c>
      <c r="G12" s="213">
        <v>93.3</v>
      </c>
      <c r="H12" s="213" t="s">
        <v>13084</v>
      </c>
      <c r="I12" s="213">
        <v>151162.0</v>
      </c>
      <c r="J12" s="215">
        <v>288.0</v>
      </c>
      <c r="K12" s="220"/>
    </row>
    <row r="13">
      <c r="A13" s="213">
        <v>12.0</v>
      </c>
      <c r="B13" s="141"/>
      <c r="C13" s="215" t="s">
        <v>13093</v>
      </c>
      <c r="D13" s="215" t="s">
        <v>13085</v>
      </c>
      <c r="E13" s="213">
        <v>14.0</v>
      </c>
      <c r="F13" s="213">
        <v>30.0</v>
      </c>
      <c r="G13" s="213">
        <v>133.0</v>
      </c>
      <c r="H13" s="213" t="s">
        <v>13084</v>
      </c>
      <c r="I13" s="213">
        <v>153912.0</v>
      </c>
      <c r="J13" s="215">
        <v>288.0</v>
      </c>
      <c r="K13" s="220"/>
    </row>
    <row r="14">
      <c r="A14" s="213">
        <v>13.0</v>
      </c>
      <c r="B14" s="141"/>
      <c r="C14" s="215" t="s">
        <v>13094</v>
      </c>
      <c r="D14" s="215" t="s">
        <v>13083</v>
      </c>
      <c r="E14" s="213">
        <v>17.0</v>
      </c>
      <c r="F14" s="213">
        <v>32.0</v>
      </c>
      <c r="G14" s="213">
        <v>137.0</v>
      </c>
      <c r="H14" s="213" t="s">
        <v>13084</v>
      </c>
      <c r="I14" s="213">
        <v>157806.0</v>
      </c>
      <c r="J14" s="215">
        <v>288.0</v>
      </c>
      <c r="K14" s="220"/>
    </row>
    <row r="15">
      <c r="A15" s="213">
        <v>14.0</v>
      </c>
      <c r="B15" s="141"/>
      <c r="C15" s="215" t="s">
        <v>13095</v>
      </c>
      <c r="D15" s="215" t="s">
        <v>13083</v>
      </c>
      <c r="E15" s="213">
        <v>23.0</v>
      </c>
      <c r="F15" s="213">
        <v>14.0</v>
      </c>
      <c r="G15" s="213">
        <v>72.0</v>
      </c>
      <c r="H15" s="213" t="s">
        <v>13084</v>
      </c>
      <c r="I15" s="213">
        <v>157169.0</v>
      </c>
      <c r="J15" s="215">
        <v>288.0</v>
      </c>
      <c r="K15" s="220"/>
    </row>
    <row r="16">
      <c r="A16" s="213">
        <v>15.0</v>
      </c>
      <c r="B16" s="141"/>
      <c r="C16" s="215" t="s">
        <v>13096</v>
      </c>
      <c r="D16" s="215" t="s">
        <v>13087</v>
      </c>
      <c r="E16" s="213">
        <v>20.0</v>
      </c>
      <c r="F16" s="213">
        <v>18.0</v>
      </c>
      <c r="G16" s="213">
        <v>87.0</v>
      </c>
      <c r="H16" s="213" t="s">
        <v>13084</v>
      </c>
      <c r="I16" s="213">
        <v>152849.0</v>
      </c>
      <c r="J16" s="215">
        <v>288.0</v>
      </c>
      <c r="K16" s="220"/>
    </row>
    <row r="17">
      <c r="A17" s="213">
        <v>16.0</v>
      </c>
      <c r="B17" s="141"/>
      <c r="C17" s="215" t="s">
        <v>13097</v>
      </c>
      <c r="D17" s="215" t="s">
        <v>13087</v>
      </c>
      <c r="E17" s="213">
        <v>53.0</v>
      </c>
      <c r="F17" s="213">
        <v>73.0</v>
      </c>
      <c r="G17" s="213">
        <v>592.0</v>
      </c>
      <c r="H17" s="213" t="s">
        <v>13084</v>
      </c>
      <c r="I17" s="213">
        <v>157761.0</v>
      </c>
      <c r="J17" s="215">
        <v>288.0</v>
      </c>
      <c r="K17" s="220"/>
    </row>
    <row r="18">
      <c r="A18" s="213">
        <v>17.0</v>
      </c>
      <c r="B18" s="141"/>
      <c r="C18" s="215" t="s">
        <v>13097</v>
      </c>
      <c r="D18" s="215" t="s">
        <v>13085</v>
      </c>
      <c r="E18" s="213">
        <v>62.0</v>
      </c>
      <c r="F18" s="213">
        <v>61.0</v>
      </c>
      <c r="G18" s="213">
        <v>602.0</v>
      </c>
      <c r="H18" s="213" t="s">
        <v>13084</v>
      </c>
      <c r="I18" s="213">
        <v>157761.0</v>
      </c>
      <c r="J18" s="215">
        <v>288.0</v>
      </c>
      <c r="K18" s="220"/>
    </row>
    <row r="19">
      <c r="A19" s="213">
        <v>18.0</v>
      </c>
      <c r="B19" s="141"/>
      <c r="C19" s="215" t="s">
        <v>13098</v>
      </c>
      <c r="D19" s="215" t="s">
        <v>13087</v>
      </c>
      <c r="E19" s="213">
        <v>54.0</v>
      </c>
      <c r="F19" s="213">
        <v>74.0</v>
      </c>
      <c r="G19" s="213">
        <v>480.0</v>
      </c>
      <c r="H19" s="213" t="s">
        <v>13084</v>
      </c>
      <c r="I19" s="213">
        <v>157630.0</v>
      </c>
      <c r="J19" s="215">
        <v>288.0</v>
      </c>
      <c r="K19" s="220"/>
    </row>
    <row r="20">
      <c r="A20" s="213">
        <v>19.0</v>
      </c>
      <c r="B20" s="141"/>
      <c r="C20" s="215" t="s">
        <v>13099</v>
      </c>
      <c r="D20" s="215" t="s">
        <v>13087</v>
      </c>
      <c r="E20" s="213">
        <v>35.0</v>
      </c>
      <c r="F20" s="213">
        <v>41.0</v>
      </c>
      <c r="G20" s="213">
        <v>302.0</v>
      </c>
      <c r="H20" s="213" t="s">
        <v>13084</v>
      </c>
      <c r="I20" s="213">
        <v>43970.0</v>
      </c>
      <c r="J20" s="215">
        <v>288.0</v>
      </c>
      <c r="K20" s="220"/>
    </row>
    <row r="21">
      <c r="A21" s="213">
        <v>20.0</v>
      </c>
      <c r="B21" s="141"/>
      <c r="C21" s="215" t="s">
        <v>13099</v>
      </c>
      <c r="D21" s="215" t="s">
        <v>13085</v>
      </c>
      <c r="E21" s="213">
        <v>47.0</v>
      </c>
      <c r="F21" s="213">
        <v>59.0</v>
      </c>
      <c r="G21" s="213">
        <v>533.0</v>
      </c>
      <c r="H21" s="213" t="s">
        <v>13084</v>
      </c>
      <c r="I21" s="213">
        <v>43970.0</v>
      </c>
      <c r="J21" s="215">
        <v>288.0</v>
      </c>
      <c r="K21" s="220"/>
    </row>
    <row r="22">
      <c r="A22" s="213">
        <v>21.0</v>
      </c>
      <c r="B22" s="141"/>
      <c r="C22" s="215" t="s">
        <v>13100</v>
      </c>
      <c r="D22" s="215" t="s">
        <v>13087</v>
      </c>
      <c r="E22" s="213">
        <v>46.0</v>
      </c>
      <c r="F22" s="213">
        <v>43.0</v>
      </c>
      <c r="G22" s="213">
        <v>343.0</v>
      </c>
      <c r="H22" s="213" t="s">
        <v>13084</v>
      </c>
      <c r="I22" s="213">
        <v>143975.0</v>
      </c>
      <c r="J22" s="215">
        <v>288.0</v>
      </c>
      <c r="K22" s="220"/>
    </row>
    <row r="23">
      <c r="A23" s="213">
        <v>22.0</v>
      </c>
      <c r="B23" s="141"/>
      <c r="C23" s="215" t="s">
        <v>13100</v>
      </c>
      <c r="D23" s="215" t="s">
        <v>13085</v>
      </c>
      <c r="E23" s="213">
        <v>60.0</v>
      </c>
      <c r="F23" s="213">
        <v>79.0</v>
      </c>
      <c r="G23" s="213">
        <v>527.0</v>
      </c>
      <c r="H23" s="213" t="s">
        <v>13084</v>
      </c>
      <c r="I23" s="213">
        <v>193667.0</v>
      </c>
      <c r="J23" s="215">
        <v>288.0</v>
      </c>
      <c r="K23" s="220"/>
    </row>
    <row r="24">
      <c r="A24" s="213">
        <v>23.0</v>
      </c>
      <c r="B24" s="141"/>
      <c r="C24" s="215" t="s">
        <v>13101</v>
      </c>
      <c r="D24" s="215" t="s">
        <v>13083</v>
      </c>
      <c r="E24" s="213">
        <v>11.0</v>
      </c>
      <c r="F24" s="213">
        <v>21.0</v>
      </c>
      <c r="G24" s="213">
        <v>84.0</v>
      </c>
      <c r="H24" s="213" t="s">
        <v>13084</v>
      </c>
      <c r="I24" s="213">
        <v>1085964.0</v>
      </c>
      <c r="J24" s="215">
        <v>288.0</v>
      </c>
      <c r="K24" s="220"/>
    </row>
    <row r="25">
      <c r="A25" s="213">
        <v>24.0</v>
      </c>
      <c r="B25" s="141"/>
      <c r="C25" s="215" t="s">
        <v>13101</v>
      </c>
      <c r="D25" s="215" t="s">
        <v>13085</v>
      </c>
      <c r="E25" s="213">
        <v>29.0</v>
      </c>
      <c r="F25" s="213">
        <v>30.0</v>
      </c>
      <c r="G25" s="213">
        <v>157.0</v>
      </c>
      <c r="H25" s="213" t="s">
        <v>13084</v>
      </c>
      <c r="I25" s="213">
        <v>1085967.0</v>
      </c>
      <c r="J25" s="215">
        <v>288.0</v>
      </c>
      <c r="K25" s="220"/>
    </row>
    <row r="26">
      <c r="A26" s="213">
        <v>25.0</v>
      </c>
      <c r="B26" s="141"/>
      <c r="C26" s="215" t="s">
        <v>13102</v>
      </c>
      <c r="D26" s="215" t="s">
        <v>13087</v>
      </c>
      <c r="E26" s="213">
        <v>9.0</v>
      </c>
      <c r="F26" s="213">
        <v>20.0</v>
      </c>
      <c r="G26" s="213">
        <v>51.0</v>
      </c>
      <c r="H26" s="213" t="s">
        <v>13084</v>
      </c>
      <c r="I26" s="213">
        <v>141820.0</v>
      </c>
      <c r="J26" s="215">
        <v>288.0</v>
      </c>
      <c r="K26" s="215" t="s">
        <v>13103</v>
      </c>
    </row>
    <row r="27">
      <c r="A27" s="213">
        <v>26.0</v>
      </c>
      <c r="B27" s="141"/>
      <c r="C27" s="215" t="s">
        <v>13104</v>
      </c>
      <c r="D27" s="215" t="s">
        <v>13105</v>
      </c>
      <c r="E27" s="213">
        <v>9.0</v>
      </c>
      <c r="F27" s="213">
        <v>30.0</v>
      </c>
      <c r="G27" s="213">
        <v>68.0</v>
      </c>
      <c r="H27" s="213" t="s">
        <v>13084</v>
      </c>
      <c r="I27" s="213">
        <v>193633.0</v>
      </c>
      <c r="J27" s="215">
        <v>288.0</v>
      </c>
      <c r="K27" s="220"/>
    </row>
    <row r="28">
      <c r="A28" s="213">
        <v>27.0</v>
      </c>
      <c r="B28" s="141"/>
      <c r="C28" s="215" t="s">
        <v>13104</v>
      </c>
      <c r="D28" s="215" t="s">
        <v>13085</v>
      </c>
      <c r="E28" s="213">
        <v>9.0</v>
      </c>
      <c r="F28" s="213">
        <v>36.0</v>
      </c>
      <c r="G28" s="213">
        <v>138.0</v>
      </c>
      <c r="H28" s="213" t="s">
        <v>13084</v>
      </c>
      <c r="I28" s="213">
        <v>193639.0</v>
      </c>
      <c r="J28" s="215">
        <v>288.0</v>
      </c>
      <c r="K28" s="220"/>
    </row>
    <row r="29">
      <c r="A29" s="213">
        <v>28.0</v>
      </c>
      <c r="B29" s="141"/>
      <c r="C29" s="215" t="s">
        <v>13106</v>
      </c>
      <c r="D29" s="215" t="s">
        <v>13087</v>
      </c>
      <c r="E29" s="213">
        <v>23.0</v>
      </c>
      <c r="F29" s="213">
        <v>31.0</v>
      </c>
      <c r="G29" s="213">
        <v>120.0</v>
      </c>
      <c r="H29" s="213" t="s">
        <v>13084</v>
      </c>
      <c r="I29" s="213">
        <v>194186.0</v>
      </c>
      <c r="J29" s="215">
        <v>288.0</v>
      </c>
      <c r="K29" s="220"/>
    </row>
    <row r="30">
      <c r="A30" s="213">
        <v>29.0</v>
      </c>
      <c r="B30" s="141"/>
      <c r="C30" s="215" t="s">
        <v>13106</v>
      </c>
      <c r="D30" s="215" t="s">
        <v>13085</v>
      </c>
      <c r="E30" s="213">
        <v>10.0</v>
      </c>
      <c r="F30" s="213">
        <v>23.0</v>
      </c>
      <c r="G30" s="213">
        <v>80.0</v>
      </c>
      <c r="H30" s="213" t="s">
        <v>13084</v>
      </c>
      <c r="I30" s="213">
        <v>194182.0</v>
      </c>
      <c r="J30" s="215">
        <v>288.0</v>
      </c>
      <c r="K30" s="220"/>
    </row>
    <row r="31">
      <c r="A31" s="213">
        <v>30.0</v>
      </c>
      <c r="B31" s="141"/>
      <c r="C31" s="215" t="s">
        <v>13107</v>
      </c>
      <c r="D31" s="215" t="s">
        <v>13087</v>
      </c>
      <c r="E31" s="213">
        <v>11.0</v>
      </c>
      <c r="F31" s="213">
        <v>29.0</v>
      </c>
      <c r="G31" s="213">
        <v>99.0</v>
      </c>
      <c r="H31" s="213" t="s">
        <v>13084</v>
      </c>
      <c r="I31" s="213">
        <v>193752.0</v>
      </c>
      <c r="J31" s="215">
        <v>288.0</v>
      </c>
      <c r="K31" s="220"/>
    </row>
    <row r="32">
      <c r="A32" s="213">
        <v>31.0</v>
      </c>
      <c r="B32" s="141"/>
      <c r="C32" s="215" t="s">
        <v>13107</v>
      </c>
      <c r="D32" s="215" t="s">
        <v>13085</v>
      </c>
      <c r="E32" s="213">
        <v>22.0</v>
      </c>
      <c r="F32" s="213">
        <v>41.0</v>
      </c>
      <c r="G32" s="213">
        <v>205.0</v>
      </c>
      <c r="H32" s="213" t="s">
        <v>13084</v>
      </c>
      <c r="I32" s="213">
        <v>194184.0</v>
      </c>
      <c r="J32" s="215">
        <v>288.0</v>
      </c>
      <c r="K32" s="220"/>
    </row>
    <row r="33">
      <c r="A33" s="213">
        <v>32.0</v>
      </c>
      <c r="B33" s="141"/>
      <c r="C33" s="215" t="s">
        <v>13108</v>
      </c>
      <c r="D33" s="215" t="s">
        <v>13087</v>
      </c>
      <c r="E33" s="213">
        <v>14.0</v>
      </c>
      <c r="F33" s="213">
        <v>43.0</v>
      </c>
      <c r="G33" s="213">
        <v>185.0</v>
      </c>
      <c r="H33" s="213" t="s">
        <v>13084</v>
      </c>
      <c r="I33" s="213">
        <v>156754.0</v>
      </c>
      <c r="J33" s="215">
        <v>288.0</v>
      </c>
      <c r="K33" s="220"/>
    </row>
    <row r="34">
      <c r="A34" s="213">
        <v>33.0</v>
      </c>
      <c r="B34" s="141"/>
      <c r="C34" s="215" t="s">
        <v>13108</v>
      </c>
      <c r="D34" s="215" t="s">
        <v>13085</v>
      </c>
      <c r="E34" s="213">
        <v>19.0</v>
      </c>
      <c r="F34" s="213">
        <v>43.0</v>
      </c>
      <c r="G34" s="213">
        <v>209.0</v>
      </c>
      <c r="H34" s="213" t="s">
        <v>13084</v>
      </c>
      <c r="I34" s="213">
        <v>156667.0</v>
      </c>
      <c r="J34" s="215">
        <v>288.0</v>
      </c>
      <c r="K34" s="220"/>
    </row>
    <row r="35">
      <c r="A35" s="213">
        <v>34.0</v>
      </c>
      <c r="B35" s="141"/>
      <c r="C35" s="215" t="s">
        <v>13109</v>
      </c>
      <c r="D35" s="215" t="s">
        <v>13087</v>
      </c>
      <c r="E35" s="213">
        <v>9.0</v>
      </c>
      <c r="F35" s="213">
        <v>25.0</v>
      </c>
      <c r="G35" s="213">
        <v>108.0</v>
      </c>
      <c r="H35" s="213" t="s">
        <v>13084</v>
      </c>
      <c r="I35" s="213">
        <v>1180663.0</v>
      </c>
      <c r="J35" s="215">
        <v>288.0</v>
      </c>
      <c r="K35" s="220"/>
    </row>
    <row r="36">
      <c r="A36" s="213">
        <v>35.0</v>
      </c>
      <c r="B36" s="141"/>
      <c r="C36" s="215" t="s">
        <v>13110</v>
      </c>
      <c r="D36" s="215" t="s">
        <v>13087</v>
      </c>
      <c r="E36" s="213">
        <v>19.0</v>
      </c>
      <c r="F36" s="213">
        <v>60.0</v>
      </c>
      <c r="G36" s="213">
        <v>237.0</v>
      </c>
      <c r="H36" s="213" t="s">
        <v>13084</v>
      </c>
      <c r="I36" s="213">
        <v>194460.0</v>
      </c>
      <c r="J36" s="215">
        <v>288.0</v>
      </c>
      <c r="K36" s="220"/>
    </row>
    <row r="37">
      <c r="A37" s="213">
        <v>36.0</v>
      </c>
      <c r="B37" s="141"/>
      <c r="C37" s="215" t="s">
        <v>13111</v>
      </c>
      <c r="D37" s="215" t="s">
        <v>13112</v>
      </c>
      <c r="E37" s="213">
        <v>17.0</v>
      </c>
      <c r="F37" s="213">
        <v>40.0</v>
      </c>
      <c r="G37" s="213">
        <v>200.0</v>
      </c>
      <c r="H37" s="213" t="s">
        <v>13084</v>
      </c>
      <c r="I37" s="213">
        <v>1102439.0</v>
      </c>
      <c r="J37" s="215">
        <v>288.0</v>
      </c>
      <c r="K37" s="220"/>
    </row>
    <row r="38">
      <c r="A38" s="213">
        <v>37.0</v>
      </c>
      <c r="B38" s="141"/>
      <c r="C38" s="215" t="s">
        <v>13113</v>
      </c>
      <c r="D38" s="215" t="s">
        <v>13087</v>
      </c>
      <c r="E38" s="213">
        <v>6.0</v>
      </c>
      <c r="F38" s="213">
        <v>14.0</v>
      </c>
      <c r="G38" s="213">
        <v>80.0</v>
      </c>
      <c r="H38" s="213" t="s">
        <v>13084</v>
      </c>
      <c r="I38" s="213">
        <v>125979.0</v>
      </c>
      <c r="J38" s="215">
        <v>288.0</v>
      </c>
      <c r="K38" s="220"/>
    </row>
    <row r="39">
      <c r="A39" s="213">
        <v>38.0</v>
      </c>
      <c r="B39" s="141"/>
      <c r="C39" s="215" t="s">
        <v>13113</v>
      </c>
      <c r="D39" s="215" t="s">
        <v>13112</v>
      </c>
      <c r="E39" s="213">
        <v>6.0</v>
      </c>
      <c r="F39" s="213">
        <v>41.0</v>
      </c>
      <c r="G39" s="213">
        <v>202.0</v>
      </c>
      <c r="H39" s="213" t="s">
        <v>13084</v>
      </c>
      <c r="I39" s="213">
        <v>127488.0</v>
      </c>
      <c r="J39" s="215">
        <v>288.0</v>
      </c>
      <c r="K39" s="220"/>
    </row>
    <row r="40">
      <c r="A40" s="213">
        <v>39.0</v>
      </c>
      <c r="B40" s="141"/>
      <c r="C40" s="215" t="s">
        <v>13114</v>
      </c>
      <c r="D40" s="215" t="s">
        <v>13087</v>
      </c>
      <c r="E40" s="213">
        <v>20.0</v>
      </c>
      <c r="F40" s="213">
        <v>28.0</v>
      </c>
      <c r="G40" s="213">
        <v>108.0</v>
      </c>
      <c r="H40" s="213" t="s">
        <v>13084</v>
      </c>
      <c r="I40" s="213">
        <v>193637.0</v>
      </c>
      <c r="J40" s="215">
        <v>288.0</v>
      </c>
      <c r="K40" s="220"/>
    </row>
    <row r="41">
      <c r="A41" s="213">
        <v>40.0</v>
      </c>
      <c r="B41" s="141"/>
      <c r="C41" s="215" t="s">
        <v>13115</v>
      </c>
      <c r="D41" s="215" t="s">
        <v>13083</v>
      </c>
      <c r="E41" s="213">
        <v>20.0</v>
      </c>
      <c r="F41" s="213">
        <v>45.0</v>
      </c>
      <c r="G41" s="213">
        <v>211.0</v>
      </c>
      <c r="H41" s="213" t="s">
        <v>13084</v>
      </c>
      <c r="I41" s="213">
        <v>127382.0</v>
      </c>
      <c r="J41" s="215">
        <v>288.0</v>
      </c>
      <c r="K41" s="220"/>
    </row>
    <row r="42">
      <c r="A42" s="213">
        <v>41.0</v>
      </c>
      <c r="B42" s="141"/>
      <c r="C42" s="215" t="s">
        <v>13115</v>
      </c>
      <c r="D42" s="215" t="s">
        <v>13085</v>
      </c>
      <c r="E42" s="213">
        <v>15.0</v>
      </c>
      <c r="F42" s="213">
        <v>40.0</v>
      </c>
      <c r="G42" s="213">
        <v>160.0</v>
      </c>
      <c r="H42" s="213" t="s">
        <v>13084</v>
      </c>
      <c r="I42" s="213">
        <v>127384.0</v>
      </c>
      <c r="J42" s="215">
        <v>288.0</v>
      </c>
      <c r="K42" s="220"/>
    </row>
    <row r="43">
      <c r="A43" s="213">
        <v>42.0</v>
      </c>
      <c r="B43" s="141"/>
      <c r="C43" s="215" t="s">
        <v>13116</v>
      </c>
      <c r="D43" s="215" t="s">
        <v>13105</v>
      </c>
      <c r="E43" s="213">
        <v>57.0</v>
      </c>
      <c r="F43" s="213">
        <v>40.0</v>
      </c>
      <c r="G43" s="213">
        <v>440.0</v>
      </c>
      <c r="H43" s="213" t="s">
        <v>13084</v>
      </c>
      <c r="I43" s="213">
        <v>157623.0</v>
      </c>
      <c r="J43" s="215">
        <v>288.0</v>
      </c>
      <c r="K43" s="220"/>
    </row>
    <row r="44">
      <c r="A44" s="213">
        <v>43.0</v>
      </c>
      <c r="B44" s="141"/>
      <c r="C44" s="215" t="s">
        <v>13117</v>
      </c>
      <c r="D44" s="215" t="s">
        <v>13087</v>
      </c>
      <c r="E44" s="213">
        <v>60.0</v>
      </c>
      <c r="F44" s="213">
        <v>59.0</v>
      </c>
      <c r="G44" s="213">
        <v>557.0</v>
      </c>
      <c r="H44" s="213" t="s">
        <v>13084</v>
      </c>
      <c r="I44" s="215" t="s">
        <v>78</v>
      </c>
      <c r="J44" s="215">
        <v>288.0</v>
      </c>
      <c r="K44" s="220"/>
    </row>
    <row r="45">
      <c r="A45" s="213">
        <v>44.0</v>
      </c>
      <c r="B45" s="141"/>
      <c r="C45" s="215" t="s">
        <v>13117</v>
      </c>
      <c r="D45" s="215" t="s">
        <v>13085</v>
      </c>
      <c r="E45" s="213">
        <v>50.0</v>
      </c>
      <c r="F45" s="213">
        <v>56.0</v>
      </c>
      <c r="G45" s="213">
        <v>422.0</v>
      </c>
      <c r="H45" s="213" t="s">
        <v>13084</v>
      </c>
      <c r="I45" s="213">
        <v>193674.0</v>
      </c>
      <c r="J45" s="215">
        <v>288.0</v>
      </c>
      <c r="K45" s="220"/>
    </row>
    <row r="46">
      <c r="A46" s="213">
        <v>45.0</v>
      </c>
      <c r="B46" s="141"/>
      <c r="C46" s="215" t="s">
        <v>13118</v>
      </c>
      <c r="D46" s="215" t="s">
        <v>13087</v>
      </c>
      <c r="E46" s="213">
        <v>43.0</v>
      </c>
      <c r="F46" s="213">
        <v>26.7</v>
      </c>
      <c r="G46" s="213">
        <v>493.0</v>
      </c>
      <c r="H46" s="213" t="s">
        <v>13084</v>
      </c>
      <c r="I46" s="213">
        <v>141552.0</v>
      </c>
      <c r="J46" s="215">
        <v>288.0</v>
      </c>
      <c r="K46" s="220"/>
    </row>
    <row r="47">
      <c r="A47" s="213">
        <v>46.0</v>
      </c>
      <c r="B47" s="141"/>
      <c r="C47" s="215" t="s">
        <v>13119</v>
      </c>
      <c r="D47" s="215" t="s">
        <v>13083</v>
      </c>
      <c r="E47" s="213">
        <v>3.0</v>
      </c>
      <c r="F47" s="213">
        <v>8.0</v>
      </c>
      <c r="G47" s="213">
        <v>23.0</v>
      </c>
      <c r="H47" s="213" t="s">
        <v>13084</v>
      </c>
      <c r="I47" s="213">
        <v>157773.0</v>
      </c>
      <c r="J47" s="215">
        <v>288.0</v>
      </c>
      <c r="K47" s="220"/>
    </row>
    <row r="48">
      <c r="A48" s="213">
        <v>47.0</v>
      </c>
      <c r="B48" s="141"/>
      <c r="C48" s="215" t="s">
        <v>13120</v>
      </c>
      <c r="D48" s="215" t="s">
        <v>13083</v>
      </c>
      <c r="E48" s="213">
        <v>17.0</v>
      </c>
      <c r="F48" s="213">
        <v>24.0</v>
      </c>
      <c r="G48" s="213">
        <v>101.0</v>
      </c>
      <c r="H48" s="213" t="s">
        <v>13084</v>
      </c>
      <c r="I48" s="213">
        <v>1085957.0</v>
      </c>
      <c r="J48" s="215">
        <v>288.0</v>
      </c>
      <c r="K48" s="220"/>
    </row>
    <row r="49">
      <c r="A49" s="213">
        <v>48.0</v>
      </c>
      <c r="B49" s="141"/>
      <c r="C49" s="215" t="s">
        <v>13121</v>
      </c>
      <c r="D49" s="215" t="s">
        <v>13083</v>
      </c>
      <c r="E49" s="213">
        <v>17.0</v>
      </c>
      <c r="F49" s="213">
        <v>38.0</v>
      </c>
      <c r="G49" s="213">
        <v>133.0</v>
      </c>
      <c r="H49" s="213" t="s">
        <v>13084</v>
      </c>
      <c r="I49" s="213">
        <v>137447.0</v>
      </c>
      <c r="J49" s="215">
        <v>288.0</v>
      </c>
      <c r="K49" s="220"/>
    </row>
    <row r="50">
      <c r="A50" s="213">
        <v>49.0</v>
      </c>
      <c r="B50" s="141"/>
      <c r="C50" s="215" t="s">
        <v>13122</v>
      </c>
      <c r="D50" s="215" t="s">
        <v>13083</v>
      </c>
      <c r="E50" s="213">
        <v>17.0</v>
      </c>
      <c r="F50" s="213">
        <v>17.0</v>
      </c>
      <c r="G50" s="213">
        <v>81.0</v>
      </c>
      <c r="H50" s="213" t="s">
        <v>13084</v>
      </c>
      <c r="I50" s="213">
        <v>152856.0</v>
      </c>
      <c r="J50" s="215">
        <v>288.0</v>
      </c>
      <c r="K50" s="220"/>
    </row>
    <row r="51">
      <c r="A51" s="213">
        <v>50.0</v>
      </c>
      <c r="B51" s="141"/>
      <c r="C51" s="215" t="s">
        <v>13122</v>
      </c>
      <c r="D51" s="215" t="s">
        <v>13085</v>
      </c>
      <c r="E51" s="213">
        <v>16.0</v>
      </c>
      <c r="F51" s="213">
        <v>15.0</v>
      </c>
      <c r="G51" s="213">
        <v>77.0</v>
      </c>
      <c r="H51" s="213" t="s">
        <v>13084</v>
      </c>
      <c r="I51" s="213">
        <v>158367.0</v>
      </c>
      <c r="J51" s="215">
        <v>288.0</v>
      </c>
      <c r="K51" s="220"/>
    </row>
    <row r="52">
      <c r="A52" s="213">
        <v>51.0</v>
      </c>
      <c r="B52" s="141"/>
      <c r="C52" s="215" t="s">
        <v>13123</v>
      </c>
      <c r="D52" s="215" t="s">
        <v>13112</v>
      </c>
      <c r="E52" s="213">
        <v>5.0</v>
      </c>
      <c r="F52" s="213">
        <v>16.0</v>
      </c>
      <c r="G52" s="213">
        <v>73.0</v>
      </c>
      <c r="H52" s="213" t="s">
        <v>13084</v>
      </c>
      <c r="I52" s="213">
        <v>125489.0</v>
      </c>
      <c r="J52" s="215">
        <v>288.0</v>
      </c>
      <c r="K52" s="220"/>
    </row>
    <row r="53">
      <c r="A53" s="213">
        <v>52.0</v>
      </c>
      <c r="B53" s="141"/>
      <c r="C53" s="215" t="s">
        <v>13124</v>
      </c>
      <c r="D53" s="215" t="s">
        <v>13083</v>
      </c>
      <c r="E53" s="213">
        <v>12.0</v>
      </c>
      <c r="F53" s="213">
        <v>23.0</v>
      </c>
      <c r="G53" s="213">
        <v>85.0</v>
      </c>
      <c r="H53" s="213" t="s">
        <v>13084</v>
      </c>
      <c r="I53" s="213">
        <v>1085958.0</v>
      </c>
      <c r="J53" s="215">
        <v>288.0</v>
      </c>
      <c r="K53" s="220"/>
    </row>
    <row r="54">
      <c r="A54" s="213">
        <v>53.0</v>
      </c>
      <c r="B54" s="141"/>
      <c r="C54" s="215" t="s">
        <v>13125</v>
      </c>
      <c r="D54" s="215" t="s">
        <v>13083</v>
      </c>
      <c r="E54" s="213">
        <v>8.0</v>
      </c>
      <c r="F54" s="213">
        <v>17.0</v>
      </c>
      <c r="G54" s="213">
        <v>39.0</v>
      </c>
      <c r="H54" s="213" t="s">
        <v>13084</v>
      </c>
      <c r="I54" s="213">
        <v>143751.0</v>
      </c>
      <c r="J54" s="215">
        <v>288.0</v>
      </c>
      <c r="K54" s="220"/>
    </row>
    <row r="55">
      <c r="A55" s="213">
        <v>54.0</v>
      </c>
      <c r="B55" s="141"/>
      <c r="C55" s="215" t="s">
        <v>13126</v>
      </c>
      <c r="D55" s="215" t="s">
        <v>13083</v>
      </c>
      <c r="E55" s="213">
        <v>8.0</v>
      </c>
      <c r="F55" s="213">
        <v>23.0</v>
      </c>
      <c r="G55" s="213">
        <v>116.0</v>
      </c>
      <c r="H55" s="213" t="s">
        <v>13084</v>
      </c>
      <c r="I55" s="213">
        <v>137259.0</v>
      </c>
      <c r="J55" s="215">
        <v>288.0</v>
      </c>
      <c r="K55" s="220"/>
    </row>
    <row r="56">
      <c r="A56" s="213">
        <v>55.0</v>
      </c>
      <c r="B56" s="141"/>
      <c r="C56" s="215" t="s">
        <v>13127</v>
      </c>
      <c r="D56" s="215" t="s">
        <v>13083</v>
      </c>
      <c r="E56" s="213">
        <v>14.0</v>
      </c>
      <c r="F56" s="213">
        <v>19.0</v>
      </c>
      <c r="G56" s="213">
        <v>84.0</v>
      </c>
      <c r="H56" s="213" t="s">
        <v>13084</v>
      </c>
      <c r="I56" s="213">
        <v>1085960.0</v>
      </c>
      <c r="J56" s="215">
        <v>288.0</v>
      </c>
      <c r="K56" s="220"/>
    </row>
    <row r="57">
      <c r="A57" s="213">
        <v>56.0</v>
      </c>
      <c r="B57" s="141"/>
      <c r="C57" s="215" t="s">
        <v>13128</v>
      </c>
      <c r="D57" s="215" t="s">
        <v>13083</v>
      </c>
      <c r="E57" s="213">
        <v>17.0</v>
      </c>
      <c r="F57" s="213">
        <v>16.0</v>
      </c>
      <c r="G57" s="213">
        <v>95.0</v>
      </c>
      <c r="H57" s="213" t="s">
        <v>13084</v>
      </c>
      <c r="I57" s="213">
        <v>194344.0</v>
      </c>
      <c r="J57" s="215">
        <v>288.0</v>
      </c>
      <c r="K57" s="220"/>
    </row>
    <row r="58">
      <c r="A58" s="213">
        <v>57.0</v>
      </c>
      <c r="B58" s="141"/>
      <c r="C58" s="215" t="s">
        <v>13129</v>
      </c>
      <c r="D58" s="215" t="s">
        <v>13087</v>
      </c>
      <c r="E58" s="213">
        <v>8.0</v>
      </c>
      <c r="F58" s="213">
        <v>18.0</v>
      </c>
      <c r="G58" s="213">
        <v>77.0</v>
      </c>
      <c r="H58" s="213" t="s">
        <v>13084</v>
      </c>
      <c r="I58" s="213">
        <v>158593.0</v>
      </c>
      <c r="J58" s="215">
        <v>288.0</v>
      </c>
      <c r="K58" s="220"/>
    </row>
    <row r="59">
      <c r="A59" s="213">
        <v>58.0</v>
      </c>
      <c r="B59" s="141"/>
      <c r="C59" s="215" t="s">
        <v>13130</v>
      </c>
      <c r="D59" s="215" t="s">
        <v>13087</v>
      </c>
      <c r="E59" s="213">
        <v>11.0</v>
      </c>
      <c r="F59" s="213">
        <v>34.0</v>
      </c>
      <c r="G59" s="213">
        <v>104.0</v>
      </c>
      <c r="H59" s="213" t="s">
        <v>13084</v>
      </c>
      <c r="I59" s="213">
        <v>157126.0</v>
      </c>
      <c r="J59" s="215">
        <v>288.0</v>
      </c>
      <c r="K59" s="220"/>
    </row>
    <row r="60">
      <c r="A60" s="213">
        <v>59.0</v>
      </c>
      <c r="B60" s="2" t="s">
        <v>13131</v>
      </c>
      <c r="C60" s="215" t="s">
        <v>13132</v>
      </c>
      <c r="D60" s="215" t="s">
        <v>13087</v>
      </c>
      <c r="E60" s="213">
        <v>0.0</v>
      </c>
      <c r="F60" s="213">
        <v>0.0</v>
      </c>
      <c r="G60" s="213">
        <v>0.0</v>
      </c>
      <c r="H60" s="213" t="s">
        <v>13084</v>
      </c>
      <c r="I60" s="213">
        <v>128044.0</v>
      </c>
      <c r="J60" s="215">
        <v>288.0</v>
      </c>
      <c r="K60" s="220"/>
    </row>
    <row r="61">
      <c r="A61" s="213">
        <v>60.0</v>
      </c>
      <c r="B61" s="2" t="s">
        <v>13131</v>
      </c>
      <c r="C61" s="215" t="s">
        <v>13132</v>
      </c>
      <c r="D61" s="215" t="s">
        <v>13085</v>
      </c>
      <c r="E61" s="213">
        <v>0.0</v>
      </c>
      <c r="F61" s="213">
        <v>0.0</v>
      </c>
      <c r="G61" s="213">
        <v>0.0</v>
      </c>
      <c r="H61" s="213" t="s">
        <v>13084</v>
      </c>
      <c r="I61" s="213">
        <v>137064.0</v>
      </c>
      <c r="J61" s="215">
        <v>288.0</v>
      </c>
      <c r="K61" s="220"/>
    </row>
    <row r="62">
      <c r="A62" s="213">
        <v>61.0</v>
      </c>
      <c r="B62" s="2" t="s">
        <v>13131</v>
      </c>
      <c r="C62" s="215" t="s">
        <v>13133</v>
      </c>
      <c r="D62" s="215" t="s">
        <v>13083</v>
      </c>
      <c r="E62" s="213">
        <v>21.0</v>
      </c>
      <c r="F62" s="213">
        <v>48.0</v>
      </c>
      <c r="G62" s="213">
        <v>207.0</v>
      </c>
      <c r="H62" s="213" t="s">
        <v>13084</v>
      </c>
      <c r="I62" s="213">
        <v>125820.0</v>
      </c>
      <c r="J62" s="215">
        <v>288.0</v>
      </c>
      <c r="K62" s="220"/>
    </row>
    <row r="63">
      <c r="A63" s="213">
        <v>62.0</v>
      </c>
      <c r="B63" s="141"/>
      <c r="C63" s="215" t="s">
        <v>13134</v>
      </c>
      <c r="D63" s="215" t="s">
        <v>13087</v>
      </c>
      <c r="E63" s="213">
        <v>6.0</v>
      </c>
      <c r="F63" s="213">
        <v>17.0</v>
      </c>
      <c r="G63" s="213">
        <v>54.0</v>
      </c>
      <c r="H63" s="213" t="s">
        <v>13084</v>
      </c>
      <c r="I63" s="213">
        <v>141264.0</v>
      </c>
      <c r="J63" s="215">
        <v>288.0</v>
      </c>
      <c r="K63" s="220"/>
    </row>
    <row r="64">
      <c r="A64" s="213">
        <v>63.0</v>
      </c>
      <c r="B64" s="141"/>
      <c r="C64" s="215" t="s">
        <v>13135</v>
      </c>
      <c r="D64" s="215" t="s">
        <v>13087</v>
      </c>
      <c r="E64" s="213">
        <v>10.0</v>
      </c>
      <c r="F64" s="213">
        <v>14.0</v>
      </c>
      <c r="G64" s="213">
        <v>48.0</v>
      </c>
      <c r="H64" s="213" t="s">
        <v>13084</v>
      </c>
      <c r="I64" s="213">
        <v>194469.0</v>
      </c>
      <c r="J64" s="215">
        <v>288.0</v>
      </c>
      <c r="K64" s="220"/>
    </row>
    <row r="65">
      <c r="A65" s="213">
        <v>64.0</v>
      </c>
      <c r="B65" s="141"/>
      <c r="C65" s="215" t="s">
        <v>13136</v>
      </c>
      <c r="D65" s="215" t="s">
        <v>13083</v>
      </c>
      <c r="E65" s="213">
        <v>17.0</v>
      </c>
      <c r="F65" s="213">
        <v>31.0</v>
      </c>
      <c r="G65" s="213">
        <v>120.0</v>
      </c>
      <c r="H65" s="213" t="s">
        <v>13084</v>
      </c>
      <c r="I65" s="213">
        <v>194180.0</v>
      </c>
      <c r="J65" s="215">
        <v>288.0</v>
      </c>
      <c r="K65" s="220"/>
    </row>
    <row r="66">
      <c r="A66" s="213">
        <v>65.0</v>
      </c>
      <c r="B66" s="141"/>
      <c r="C66" s="215" t="s">
        <v>13137</v>
      </c>
      <c r="D66" s="215" t="s">
        <v>13085</v>
      </c>
      <c r="E66" s="213">
        <v>8.0</v>
      </c>
      <c r="F66" s="213">
        <v>11.0</v>
      </c>
      <c r="G66" s="213">
        <v>39.0</v>
      </c>
      <c r="H66" s="213" t="s">
        <v>13084</v>
      </c>
      <c r="I66" s="213">
        <v>1021493.0</v>
      </c>
      <c r="J66" s="215">
        <v>288.0</v>
      </c>
      <c r="K66" s="220"/>
    </row>
    <row r="67">
      <c r="A67" s="213">
        <v>66.0</v>
      </c>
      <c r="B67" s="141"/>
      <c r="C67" s="215" t="s">
        <v>13138</v>
      </c>
      <c r="D67" s="215" t="s">
        <v>13087</v>
      </c>
      <c r="E67" s="213">
        <v>9.0</v>
      </c>
      <c r="F67" s="213">
        <v>18.0</v>
      </c>
      <c r="G67" s="213">
        <v>74.0</v>
      </c>
      <c r="H67" s="213" t="s">
        <v>13084</v>
      </c>
      <c r="I67" s="213">
        <v>158336.0</v>
      </c>
      <c r="J67" s="215">
        <v>288.0</v>
      </c>
      <c r="K67" s="220"/>
    </row>
    <row r="68">
      <c r="A68" s="213">
        <v>67.0</v>
      </c>
      <c r="B68" s="141"/>
      <c r="C68" s="215" t="s">
        <v>13138</v>
      </c>
      <c r="D68" s="215" t="s">
        <v>13085</v>
      </c>
      <c r="E68" s="213">
        <v>12.0</v>
      </c>
      <c r="F68" s="213">
        <v>33.0</v>
      </c>
      <c r="G68" s="213">
        <v>144.0</v>
      </c>
      <c r="H68" s="213" t="s">
        <v>13084</v>
      </c>
      <c r="I68" s="213">
        <v>1120415.0</v>
      </c>
      <c r="J68" s="215">
        <v>288.0</v>
      </c>
      <c r="K68" s="220"/>
    </row>
    <row r="69">
      <c r="A69" s="213">
        <v>68.0</v>
      </c>
      <c r="B69" s="141"/>
      <c r="C69" s="215" t="s">
        <v>13139</v>
      </c>
      <c r="D69" s="215" t="s">
        <v>13085</v>
      </c>
      <c r="E69" s="213">
        <v>42.0</v>
      </c>
      <c r="F69" s="213">
        <v>68.0</v>
      </c>
      <c r="G69" s="213">
        <v>403.0</v>
      </c>
      <c r="H69" s="213" t="s">
        <v>13084</v>
      </c>
      <c r="I69" s="213">
        <v>157721.0</v>
      </c>
      <c r="J69" s="215">
        <v>288.0</v>
      </c>
      <c r="K69" s="220"/>
    </row>
    <row r="70">
      <c r="A70" s="213">
        <v>69.0</v>
      </c>
      <c r="B70" s="141"/>
      <c r="C70" s="215" t="s">
        <v>13140</v>
      </c>
      <c r="D70" s="215" t="s">
        <v>13087</v>
      </c>
      <c r="E70" s="213">
        <v>6.0</v>
      </c>
      <c r="F70" s="213">
        <v>36.0</v>
      </c>
      <c r="G70" s="213">
        <v>79.0</v>
      </c>
      <c r="H70" s="213" t="s">
        <v>13084</v>
      </c>
      <c r="I70" s="213">
        <v>151394.0</v>
      </c>
      <c r="J70" s="215">
        <v>288.0</v>
      </c>
      <c r="K70" s="220"/>
    </row>
    <row r="71">
      <c r="A71" s="213">
        <v>70.0</v>
      </c>
      <c r="B71" s="141"/>
      <c r="C71" s="215" t="s">
        <v>13140</v>
      </c>
      <c r="D71" s="215" t="s">
        <v>13085</v>
      </c>
      <c r="E71" s="213">
        <v>8.0</v>
      </c>
      <c r="F71" s="213">
        <v>36.0</v>
      </c>
      <c r="G71" s="213">
        <v>147.0</v>
      </c>
      <c r="H71" s="213" t="s">
        <v>13084</v>
      </c>
      <c r="I71" s="213">
        <v>156812.0</v>
      </c>
      <c r="J71" s="215">
        <v>288.0</v>
      </c>
      <c r="K71" s="220"/>
    </row>
    <row r="72">
      <c r="A72" s="213">
        <v>71.0</v>
      </c>
      <c r="B72" s="141"/>
      <c r="C72" s="215" t="s">
        <v>13141</v>
      </c>
      <c r="D72" s="141"/>
      <c r="E72" s="213">
        <v>600.0</v>
      </c>
      <c r="J72" s="2">
        <v>300.0</v>
      </c>
    </row>
    <row r="73">
      <c r="A73" s="213">
        <v>72.0</v>
      </c>
      <c r="B73" s="141"/>
      <c r="C73" s="215" t="s">
        <v>13142</v>
      </c>
      <c r="D73" s="141"/>
      <c r="E73" s="213">
        <v>808.0</v>
      </c>
      <c r="J73" s="2">
        <v>301.0</v>
      </c>
    </row>
    <row r="74">
      <c r="A74" s="213">
        <v>73.0</v>
      </c>
      <c r="B74" s="141"/>
      <c r="C74" s="215" t="s">
        <v>12460</v>
      </c>
      <c r="D74" s="141"/>
      <c r="E74" s="213">
        <v>3200.0</v>
      </c>
      <c r="J74" s="2">
        <v>302.0</v>
      </c>
    </row>
    <row r="75">
      <c r="A75" s="213">
        <v>74.0</v>
      </c>
      <c r="B75" s="141"/>
      <c r="C75" s="215" t="s">
        <v>12390</v>
      </c>
      <c r="D75" s="141"/>
      <c r="E75" s="213">
        <v>300.0</v>
      </c>
      <c r="J75" s="2">
        <v>303.0</v>
      </c>
    </row>
    <row r="76">
      <c r="A76" s="213">
        <v>75.0</v>
      </c>
      <c r="B76" s="141"/>
      <c r="C76" s="215" t="s">
        <v>12361</v>
      </c>
      <c r="D76" s="141"/>
      <c r="E76" s="213">
        <v>1250.0</v>
      </c>
      <c r="J76" s="2">
        <v>304.0</v>
      </c>
    </row>
    <row r="77">
      <c r="A77" s="213">
        <v>76.0</v>
      </c>
      <c r="B77" s="141"/>
      <c r="C77" s="215" t="s">
        <v>12362</v>
      </c>
      <c r="D77" s="141"/>
      <c r="E77" s="213">
        <v>712.0</v>
      </c>
      <c r="J77" s="2">
        <v>305.0</v>
      </c>
    </row>
    <row r="78">
      <c r="A78" s="213">
        <v>77.0</v>
      </c>
      <c r="B78" s="141"/>
      <c r="C78" s="215" t="s">
        <v>11663</v>
      </c>
      <c r="D78" s="141"/>
      <c r="E78" s="213">
        <v>776.0</v>
      </c>
      <c r="J78" s="2">
        <v>306.0</v>
      </c>
    </row>
    <row r="79">
      <c r="A79" s="213">
        <v>78.0</v>
      </c>
      <c r="B79" s="141"/>
      <c r="C79" s="215" t="s">
        <v>11623</v>
      </c>
      <c r="D79" s="141"/>
      <c r="E79" s="213">
        <v>2800.0</v>
      </c>
      <c r="J79" s="2">
        <v>307.0</v>
      </c>
    </row>
    <row r="80">
      <c r="A80" s="213">
        <v>79.0</v>
      </c>
      <c r="B80" s="141"/>
      <c r="C80" s="215" t="s">
        <v>12424</v>
      </c>
      <c r="D80" s="141"/>
      <c r="E80" s="213">
        <v>320.0</v>
      </c>
      <c r="J80" s="2">
        <v>308.0</v>
      </c>
    </row>
    <row r="81">
      <c r="A81" s="213">
        <v>80.0</v>
      </c>
      <c r="B81" s="141"/>
      <c r="C81" s="215" t="s">
        <v>12423</v>
      </c>
      <c r="D81" s="141"/>
      <c r="E81" s="213">
        <v>190.0</v>
      </c>
      <c r="J81" s="2">
        <v>309.0</v>
      </c>
    </row>
    <row r="82">
      <c r="A82" s="213">
        <v>81.0</v>
      </c>
      <c r="B82" s="141"/>
      <c r="C82" s="215" t="s">
        <v>12422</v>
      </c>
      <c r="D82" s="141"/>
      <c r="E82" s="213">
        <v>160.0</v>
      </c>
      <c r="J82" s="2">
        <v>309.0</v>
      </c>
    </row>
    <row r="83">
      <c r="A83" s="213">
        <v>82.0</v>
      </c>
      <c r="B83" s="141"/>
      <c r="C83" s="215" t="s">
        <v>11676</v>
      </c>
      <c r="D83" s="141"/>
      <c r="E83" s="213">
        <v>7691.0</v>
      </c>
      <c r="J83" s="2">
        <v>310.0</v>
      </c>
    </row>
    <row r="84">
      <c r="A84" s="213">
        <v>83.0</v>
      </c>
      <c r="B84" s="141"/>
      <c r="C84" s="215" t="s">
        <v>12368</v>
      </c>
      <c r="D84" s="141"/>
      <c r="E84" s="213">
        <v>3400.0</v>
      </c>
      <c r="J84" s="2">
        <v>311.0</v>
      </c>
    </row>
    <row r="85">
      <c r="A85" s="213">
        <v>84.0</v>
      </c>
      <c r="B85" s="141"/>
      <c r="C85" s="215" t="s">
        <v>12457</v>
      </c>
      <c r="D85" s="141"/>
      <c r="E85" s="213">
        <v>650.0</v>
      </c>
      <c r="J85" s="2">
        <v>302.0</v>
      </c>
    </row>
    <row r="86">
      <c r="A86" s="213">
        <v>85.0</v>
      </c>
      <c r="B86" s="141"/>
      <c r="C86" s="215" t="s">
        <v>12472</v>
      </c>
      <c r="D86" s="141"/>
      <c r="E86" s="213">
        <v>106.0</v>
      </c>
      <c r="J86" s="2">
        <v>312.0</v>
      </c>
    </row>
    <row r="87">
      <c r="A87" s="213">
        <v>86.0</v>
      </c>
      <c r="B87" s="141"/>
      <c r="C87" s="221" t="s">
        <v>12476</v>
      </c>
      <c r="D87" s="141"/>
      <c r="E87" s="213">
        <v>3484.0</v>
      </c>
      <c r="J87" s="2">
        <v>313.0</v>
      </c>
    </row>
    <row r="88">
      <c r="A88" s="213">
        <v>87.0</v>
      </c>
      <c r="B88" s="141"/>
      <c r="C88" s="215" t="s">
        <v>12576</v>
      </c>
      <c r="D88" s="141"/>
      <c r="E88" s="213">
        <v>9000.0</v>
      </c>
      <c r="J88" s="2">
        <v>314.0</v>
      </c>
    </row>
    <row r="89">
      <c r="A89" s="213">
        <v>88.0</v>
      </c>
      <c r="B89" s="141"/>
      <c r="C89" s="215" t="s">
        <v>12439</v>
      </c>
      <c r="D89" s="141"/>
      <c r="E89" s="213">
        <v>1000.0</v>
      </c>
      <c r="J89" s="2">
        <v>315.0</v>
      </c>
    </row>
    <row r="90">
      <c r="A90" s="213">
        <v>89.0</v>
      </c>
      <c r="B90" s="141"/>
      <c r="C90" s="215" t="s">
        <v>11827</v>
      </c>
      <c r="D90" s="141"/>
      <c r="E90" s="213">
        <v>8250.0</v>
      </c>
      <c r="J90" s="2">
        <v>316.0</v>
      </c>
    </row>
    <row r="91">
      <c r="A91" s="213">
        <v>90.0</v>
      </c>
      <c r="B91" s="141"/>
      <c r="C91" s="215" t="s">
        <v>12475</v>
      </c>
      <c r="D91" s="141"/>
      <c r="E91" s="213">
        <v>4719.0</v>
      </c>
      <c r="J91" s="2">
        <v>317.0</v>
      </c>
    </row>
    <row r="92">
      <c r="A92" s="213">
        <v>91.0</v>
      </c>
      <c r="B92" s="141"/>
      <c r="C92" s="215" t="s">
        <v>11615</v>
      </c>
      <c r="D92" s="141"/>
      <c r="E92" s="213">
        <v>2000.0</v>
      </c>
      <c r="J92" s="2">
        <v>318.0</v>
      </c>
    </row>
    <row r="93">
      <c r="A93" s="213">
        <v>92.0</v>
      </c>
      <c r="B93" s="141"/>
      <c r="C93" s="215" t="s">
        <v>11639</v>
      </c>
      <c r="D93" s="141"/>
      <c r="E93" s="213">
        <v>750.0</v>
      </c>
      <c r="J93" s="2">
        <v>319.0</v>
      </c>
    </row>
    <row r="94">
      <c r="A94" s="213">
        <v>93.0</v>
      </c>
      <c r="B94" s="141"/>
      <c r="C94" s="215" t="s">
        <v>11642</v>
      </c>
      <c r="D94" s="141"/>
      <c r="E94" s="213">
        <v>3000.0</v>
      </c>
      <c r="J94" s="2">
        <v>320.0</v>
      </c>
    </row>
    <row r="95">
      <c r="A95" s="213">
        <v>94.0</v>
      </c>
      <c r="B95" s="141"/>
      <c r="C95" s="215" t="s">
        <v>12510</v>
      </c>
      <c r="D95" s="141"/>
      <c r="E95" s="213">
        <v>1200.0</v>
      </c>
      <c r="J95" s="2">
        <v>321.0</v>
      </c>
    </row>
    <row r="96">
      <c r="A96" s="213">
        <v>95.0</v>
      </c>
      <c r="B96" s="141"/>
      <c r="C96" s="215" t="s">
        <v>13143</v>
      </c>
      <c r="D96" s="141"/>
      <c r="E96" s="213">
        <v>1200.0</v>
      </c>
      <c r="J96" s="2">
        <v>300.0</v>
      </c>
    </row>
    <row r="97">
      <c r="A97" s="213">
        <v>96.0</v>
      </c>
      <c r="B97" s="141"/>
      <c r="D97" s="141"/>
    </row>
    <row r="98">
      <c r="A98" s="213">
        <v>97.0</v>
      </c>
      <c r="B98" s="141"/>
      <c r="D98" s="141"/>
    </row>
    <row r="99">
      <c r="A99" s="213">
        <v>98.0</v>
      </c>
      <c r="B99" s="141"/>
      <c r="D99" s="141"/>
    </row>
    <row r="100">
      <c r="A100" s="213">
        <v>99.0</v>
      </c>
      <c r="B100" s="141"/>
      <c r="D100" s="141"/>
    </row>
    <row r="101">
      <c r="A101" s="213">
        <v>100.0</v>
      </c>
      <c r="B101" s="141"/>
      <c r="D101" s="141"/>
    </row>
    <row r="102">
      <c r="A102" s="213">
        <v>101.0</v>
      </c>
      <c r="B102" s="141"/>
      <c r="D102" s="141"/>
    </row>
    <row r="103">
      <c r="A103" s="213">
        <v>102.0</v>
      </c>
      <c r="B103" s="141"/>
      <c r="D103" s="141"/>
    </row>
    <row r="104">
      <c r="A104" s="213">
        <v>103.0</v>
      </c>
      <c r="B104" s="141"/>
      <c r="D104" s="141"/>
    </row>
    <row r="105">
      <c r="A105" s="213">
        <v>104.0</v>
      </c>
      <c r="B105" s="141"/>
      <c r="D105" s="141"/>
    </row>
    <row r="106">
      <c r="A106" s="213">
        <v>105.0</v>
      </c>
      <c r="B106" s="141"/>
      <c r="D106" s="141"/>
    </row>
    <row r="107">
      <c r="A107" s="213">
        <v>106.0</v>
      </c>
      <c r="B107" s="141"/>
      <c r="D107" s="141"/>
    </row>
    <row r="108">
      <c r="A108" s="213">
        <v>107.0</v>
      </c>
      <c r="B108" s="141"/>
      <c r="D108" s="141"/>
    </row>
    <row r="109">
      <c r="A109" s="213">
        <v>108.0</v>
      </c>
      <c r="B109" s="141"/>
      <c r="D109" s="141"/>
    </row>
    <row r="110">
      <c r="A110" s="213">
        <v>109.0</v>
      </c>
      <c r="B110" s="141"/>
      <c r="D110" s="141"/>
    </row>
    <row r="111">
      <c r="A111" s="213">
        <v>110.0</v>
      </c>
      <c r="B111" s="141"/>
      <c r="D111" s="141"/>
    </row>
    <row r="112">
      <c r="A112" s="213">
        <v>111.0</v>
      </c>
      <c r="B112" s="141"/>
      <c r="D112" s="141"/>
    </row>
    <row r="113">
      <c r="A113" s="213">
        <v>112.0</v>
      </c>
      <c r="B113" s="141"/>
      <c r="D113" s="141"/>
    </row>
    <row r="114">
      <c r="A114" s="213">
        <v>113.0</v>
      </c>
      <c r="B114" s="141"/>
      <c r="D114" s="141"/>
    </row>
    <row r="115">
      <c r="A115" s="213">
        <v>114.0</v>
      </c>
      <c r="B115" s="141"/>
      <c r="D115" s="141"/>
    </row>
    <row r="116">
      <c r="A116" s="213">
        <v>115.0</v>
      </c>
      <c r="B116" s="141"/>
      <c r="D116" s="141"/>
    </row>
    <row r="117">
      <c r="A117" s="213">
        <v>116.0</v>
      </c>
      <c r="B117" s="141"/>
      <c r="D117" s="141"/>
    </row>
    <row r="118">
      <c r="A118" s="213">
        <v>117.0</v>
      </c>
      <c r="B118" s="141"/>
      <c r="D118" s="141"/>
    </row>
    <row r="119">
      <c r="A119" s="213">
        <v>118.0</v>
      </c>
      <c r="B119" s="141"/>
      <c r="D119" s="141"/>
    </row>
    <row r="120">
      <c r="A120" s="213">
        <v>119.0</v>
      </c>
      <c r="B120" s="141"/>
      <c r="D120" s="141"/>
    </row>
    <row r="121">
      <c r="A121" s="213">
        <v>120.0</v>
      </c>
      <c r="B121" s="141"/>
      <c r="D121" s="141"/>
    </row>
    <row r="122">
      <c r="A122" s="213">
        <v>121.0</v>
      </c>
      <c r="B122" s="141"/>
      <c r="D122" s="141"/>
    </row>
    <row r="123">
      <c r="A123" s="213">
        <v>122.0</v>
      </c>
      <c r="B123" s="141"/>
      <c r="D123" s="141"/>
    </row>
    <row r="124">
      <c r="A124" s="213">
        <v>123.0</v>
      </c>
      <c r="B124" s="141"/>
      <c r="D124" s="141"/>
    </row>
    <row r="125">
      <c r="A125" s="213">
        <v>124.0</v>
      </c>
      <c r="B125" s="141"/>
      <c r="D125" s="141"/>
    </row>
    <row r="126">
      <c r="A126" s="213">
        <v>125.0</v>
      </c>
      <c r="B126" s="141"/>
      <c r="D126" s="141"/>
    </row>
    <row r="127">
      <c r="A127" s="213">
        <v>126.0</v>
      </c>
      <c r="B127" s="141"/>
      <c r="D127" s="141"/>
    </row>
    <row r="128">
      <c r="A128" s="213">
        <v>127.0</v>
      </c>
      <c r="B128" s="141"/>
      <c r="D128" s="141"/>
    </row>
    <row r="129">
      <c r="A129" s="213">
        <v>128.0</v>
      </c>
      <c r="B129" s="141"/>
      <c r="D129" s="141"/>
    </row>
    <row r="130">
      <c r="A130" s="213">
        <v>129.0</v>
      </c>
      <c r="B130" s="141"/>
      <c r="D130" s="141"/>
    </row>
    <row r="131">
      <c r="A131" s="213">
        <v>130.0</v>
      </c>
      <c r="B131" s="141"/>
      <c r="D131" s="141"/>
    </row>
    <row r="132">
      <c r="A132" s="213">
        <v>131.0</v>
      </c>
      <c r="B132" s="141"/>
      <c r="D132" s="141"/>
    </row>
    <row r="133">
      <c r="A133" s="213">
        <v>132.0</v>
      </c>
      <c r="B133" s="141"/>
      <c r="D133" s="141"/>
    </row>
    <row r="134">
      <c r="A134" s="213">
        <v>133.0</v>
      </c>
      <c r="B134" s="141"/>
      <c r="D134" s="141"/>
    </row>
    <row r="135">
      <c r="A135" s="213">
        <v>134.0</v>
      </c>
      <c r="B135" s="141"/>
      <c r="D135" s="141"/>
    </row>
    <row r="136">
      <c r="A136" s="213">
        <v>135.0</v>
      </c>
      <c r="B136" s="141"/>
      <c r="D136" s="141"/>
    </row>
    <row r="137">
      <c r="A137" s="213">
        <v>136.0</v>
      </c>
      <c r="B137" s="141"/>
      <c r="D137" s="141"/>
    </row>
    <row r="138">
      <c r="A138" s="213">
        <v>137.0</v>
      </c>
      <c r="B138" s="141"/>
      <c r="D138" s="141"/>
    </row>
    <row r="139">
      <c r="A139" s="213">
        <v>138.0</v>
      </c>
      <c r="B139" s="141"/>
      <c r="D139" s="141"/>
    </row>
    <row r="140">
      <c r="A140" s="213">
        <v>139.0</v>
      </c>
      <c r="B140" s="141"/>
      <c r="D140" s="141"/>
    </row>
    <row r="141">
      <c r="A141" s="213">
        <v>140.0</v>
      </c>
      <c r="B141" s="141"/>
      <c r="D141" s="141"/>
    </row>
    <row r="142">
      <c r="A142" s="213">
        <v>141.0</v>
      </c>
      <c r="B142" s="141"/>
      <c r="D142" s="141"/>
    </row>
    <row r="143">
      <c r="A143" s="213">
        <v>142.0</v>
      </c>
      <c r="B143" s="141"/>
      <c r="D143" s="141"/>
    </row>
    <row r="144">
      <c r="A144" s="213">
        <v>143.0</v>
      </c>
      <c r="B144" s="141"/>
      <c r="D144" s="141"/>
    </row>
    <row r="145">
      <c r="A145" s="213">
        <v>144.0</v>
      </c>
      <c r="B145" s="141"/>
      <c r="D145" s="141"/>
    </row>
    <row r="146">
      <c r="A146" s="213">
        <v>145.0</v>
      </c>
      <c r="B146" s="141"/>
      <c r="D146" s="141"/>
    </row>
    <row r="147">
      <c r="A147" s="213">
        <v>146.0</v>
      </c>
      <c r="B147" s="141"/>
      <c r="D147" s="141"/>
    </row>
    <row r="148">
      <c r="A148" s="213">
        <v>147.0</v>
      </c>
      <c r="B148" s="141"/>
      <c r="D148" s="141"/>
    </row>
    <row r="149">
      <c r="A149" s="213">
        <v>148.0</v>
      </c>
      <c r="B149" s="141"/>
      <c r="D149" s="141"/>
    </row>
    <row r="150">
      <c r="A150" s="213">
        <v>149.0</v>
      </c>
      <c r="B150" s="141"/>
      <c r="D150" s="141"/>
    </row>
    <row r="151">
      <c r="A151" s="213">
        <v>150.0</v>
      </c>
      <c r="B151" s="141"/>
      <c r="D151" s="141"/>
    </row>
    <row r="152">
      <c r="A152" s="213">
        <v>151.0</v>
      </c>
      <c r="B152" s="141"/>
      <c r="D152" s="141"/>
    </row>
    <row r="153">
      <c r="A153" s="213">
        <v>152.0</v>
      </c>
      <c r="B153" s="141"/>
      <c r="D153" s="141"/>
    </row>
    <row r="154">
      <c r="A154" s="213">
        <v>153.0</v>
      </c>
      <c r="B154" s="141"/>
      <c r="D154" s="141"/>
    </row>
    <row r="155">
      <c r="A155" s="213">
        <v>154.0</v>
      </c>
      <c r="B155" s="141"/>
      <c r="D155" s="141"/>
    </row>
    <row r="156">
      <c r="A156" s="213">
        <v>155.0</v>
      </c>
      <c r="B156" s="141"/>
      <c r="D156" s="141"/>
    </row>
    <row r="157">
      <c r="A157" s="213">
        <v>156.0</v>
      </c>
      <c r="B157" s="141"/>
      <c r="D157" s="141"/>
    </row>
    <row r="158">
      <c r="A158" s="213">
        <v>157.0</v>
      </c>
      <c r="B158" s="141"/>
      <c r="D158" s="141"/>
    </row>
    <row r="159">
      <c r="A159" s="213">
        <v>158.0</v>
      </c>
      <c r="B159" s="141"/>
      <c r="D159" s="141"/>
    </row>
    <row r="160">
      <c r="A160" s="213">
        <v>159.0</v>
      </c>
      <c r="B160" s="141"/>
      <c r="D160" s="141"/>
    </row>
    <row r="161">
      <c r="A161" s="213">
        <v>160.0</v>
      </c>
      <c r="B161" s="141"/>
      <c r="D161" s="141"/>
    </row>
    <row r="162">
      <c r="A162" s="213">
        <v>161.0</v>
      </c>
      <c r="B162" s="141"/>
      <c r="D162" s="141"/>
    </row>
    <row r="163">
      <c r="A163" s="213">
        <v>162.0</v>
      </c>
      <c r="B163" s="141"/>
      <c r="D163" s="141"/>
    </row>
    <row r="164">
      <c r="A164" s="213">
        <v>163.0</v>
      </c>
      <c r="B164" s="141"/>
      <c r="D164" s="141"/>
    </row>
    <row r="165">
      <c r="A165" s="213">
        <v>164.0</v>
      </c>
      <c r="B165" s="141"/>
      <c r="D165" s="141"/>
    </row>
    <row r="166">
      <c r="A166" s="213">
        <v>165.0</v>
      </c>
      <c r="B166" s="141"/>
      <c r="D166" s="141"/>
    </row>
    <row r="167">
      <c r="A167" s="213">
        <v>166.0</v>
      </c>
      <c r="B167" s="141"/>
      <c r="D167" s="141"/>
    </row>
    <row r="168">
      <c r="A168" s="213">
        <v>167.0</v>
      </c>
      <c r="B168" s="141"/>
      <c r="D168" s="141"/>
    </row>
    <row r="169">
      <c r="A169" s="213">
        <v>168.0</v>
      </c>
      <c r="B169" s="141"/>
      <c r="D169" s="141"/>
    </row>
    <row r="170">
      <c r="A170" s="213">
        <v>169.0</v>
      </c>
      <c r="B170" s="141"/>
      <c r="D170" s="141"/>
    </row>
    <row r="171">
      <c r="A171" s="213">
        <v>170.0</v>
      </c>
      <c r="B171" s="141"/>
      <c r="D171" s="141"/>
    </row>
    <row r="172">
      <c r="A172" s="213">
        <v>171.0</v>
      </c>
      <c r="B172" s="141"/>
      <c r="D172" s="141"/>
    </row>
    <row r="173">
      <c r="A173" s="213">
        <v>172.0</v>
      </c>
      <c r="B173" s="141"/>
      <c r="D173" s="141"/>
    </row>
    <row r="174">
      <c r="A174" s="213">
        <v>173.0</v>
      </c>
      <c r="B174" s="141"/>
      <c r="D174" s="141"/>
    </row>
    <row r="175">
      <c r="A175" s="213">
        <v>174.0</v>
      </c>
      <c r="B175" s="141"/>
      <c r="D175" s="141"/>
    </row>
    <row r="176">
      <c r="A176" s="213">
        <v>175.0</v>
      </c>
      <c r="B176" s="141"/>
      <c r="D176" s="141"/>
    </row>
    <row r="177">
      <c r="A177" s="213">
        <v>176.0</v>
      </c>
      <c r="B177" s="141"/>
      <c r="D177" s="141"/>
    </row>
    <row r="178">
      <c r="A178" s="213">
        <v>177.0</v>
      </c>
      <c r="B178" s="141"/>
      <c r="D178" s="141"/>
    </row>
    <row r="179">
      <c r="A179" s="213">
        <v>178.0</v>
      </c>
      <c r="B179" s="141"/>
      <c r="D179" s="141"/>
    </row>
    <row r="180">
      <c r="A180" s="213">
        <v>179.0</v>
      </c>
      <c r="B180" s="141"/>
      <c r="D180" s="141"/>
    </row>
    <row r="181">
      <c r="A181" s="213">
        <v>180.0</v>
      </c>
      <c r="B181" s="141"/>
      <c r="D181" s="141"/>
    </row>
    <row r="182">
      <c r="A182" s="213">
        <v>181.0</v>
      </c>
      <c r="B182" s="141"/>
      <c r="D182" s="141"/>
    </row>
    <row r="183">
      <c r="A183" s="213">
        <v>182.0</v>
      </c>
      <c r="B183" s="141"/>
      <c r="D183" s="141"/>
    </row>
    <row r="184">
      <c r="A184" s="213">
        <v>183.0</v>
      </c>
      <c r="B184" s="141"/>
      <c r="D184" s="141"/>
    </row>
    <row r="185">
      <c r="A185" s="213">
        <v>184.0</v>
      </c>
      <c r="B185" s="141"/>
      <c r="D185" s="141"/>
    </row>
    <row r="186">
      <c r="A186" s="213">
        <v>185.0</v>
      </c>
      <c r="B186" s="141"/>
      <c r="D186" s="141"/>
    </row>
    <row r="187">
      <c r="A187" s="213">
        <v>186.0</v>
      </c>
      <c r="B187" s="141"/>
      <c r="D187" s="141"/>
    </row>
    <row r="188">
      <c r="A188" s="213">
        <v>187.0</v>
      </c>
      <c r="B188" s="141"/>
      <c r="D188" s="141"/>
    </row>
    <row r="189">
      <c r="A189" s="213">
        <v>188.0</v>
      </c>
      <c r="B189" s="141"/>
      <c r="D189" s="141"/>
    </row>
    <row r="190">
      <c r="A190" s="213">
        <v>189.0</v>
      </c>
      <c r="B190" s="141"/>
      <c r="D190" s="141"/>
    </row>
    <row r="191">
      <c r="A191" s="213">
        <v>190.0</v>
      </c>
      <c r="B191" s="141"/>
      <c r="D191" s="141"/>
    </row>
    <row r="192">
      <c r="A192" s="213">
        <v>191.0</v>
      </c>
      <c r="B192" s="141"/>
      <c r="D192" s="141"/>
    </row>
    <row r="193">
      <c r="A193" s="213">
        <v>192.0</v>
      </c>
      <c r="B193" s="141"/>
      <c r="D193" s="141"/>
    </row>
    <row r="194">
      <c r="A194" s="213">
        <v>193.0</v>
      </c>
      <c r="B194" s="141"/>
      <c r="D194" s="141"/>
    </row>
    <row r="195">
      <c r="A195" s="213">
        <v>194.0</v>
      </c>
      <c r="B195" s="141"/>
      <c r="D195" s="141"/>
    </row>
    <row r="196">
      <c r="A196" s="213">
        <v>195.0</v>
      </c>
      <c r="B196" s="141"/>
      <c r="D196" s="141"/>
    </row>
    <row r="197">
      <c r="A197" s="213">
        <v>196.0</v>
      </c>
      <c r="B197" s="141"/>
      <c r="D197" s="141"/>
    </row>
    <row r="198">
      <c r="A198" s="213">
        <v>197.0</v>
      </c>
      <c r="B198" s="141"/>
      <c r="D198" s="141"/>
    </row>
    <row r="199">
      <c r="A199" s="213">
        <v>198.0</v>
      </c>
      <c r="B199" s="141"/>
      <c r="D199" s="141"/>
    </row>
    <row r="200">
      <c r="A200" s="213">
        <v>199.0</v>
      </c>
      <c r="B200" s="141"/>
      <c r="D200" s="141"/>
    </row>
    <row r="201">
      <c r="A201" s="213">
        <v>200.0</v>
      </c>
      <c r="B201" s="141"/>
      <c r="D201" s="141"/>
    </row>
    <row r="202">
      <c r="A202" s="213">
        <v>201.0</v>
      </c>
      <c r="B202" s="141"/>
      <c r="D202" s="141"/>
    </row>
    <row r="203">
      <c r="A203" s="213">
        <v>202.0</v>
      </c>
      <c r="B203" s="141"/>
      <c r="D203" s="141"/>
    </row>
    <row r="204">
      <c r="A204" s="213">
        <v>203.0</v>
      </c>
      <c r="B204" s="141"/>
      <c r="D204" s="141"/>
    </row>
    <row r="205">
      <c r="A205" s="213">
        <v>204.0</v>
      </c>
      <c r="B205" s="141"/>
      <c r="D205" s="141"/>
    </row>
    <row r="206">
      <c r="A206" s="213">
        <v>205.0</v>
      </c>
      <c r="B206" s="141"/>
      <c r="D206" s="141"/>
    </row>
    <row r="207">
      <c r="A207" s="213">
        <v>206.0</v>
      </c>
      <c r="B207" s="141"/>
      <c r="D207" s="141"/>
    </row>
    <row r="208">
      <c r="A208" s="213">
        <v>207.0</v>
      </c>
      <c r="B208" s="141"/>
      <c r="D208" s="141"/>
    </row>
    <row r="209">
      <c r="A209" s="213">
        <v>208.0</v>
      </c>
      <c r="B209" s="141"/>
      <c r="D209" s="141"/>
    </row>
    <row r="210">
      <c r="A210" s="213">
        <v>209.0</v>
      </c>
      <c r="B210" s="141"/>
      <c r="D210" s="141"/>
    </row>
    <row r="211">
      <c r="A211" s="213">
        <v>210.0</v>
      </c>
      <c r="B211" s="141"/>
      <c r="D211" s="141"/>
    </row>
    <row r="212">
      <c r="A212" s="213">
        <v>211.0</v>
      </c>
      <c r="B212" s="141"/>
      <c r="D212" s="141"/>
    </row>
    <row r="213">
      <c r="A213" s="213">
        <v>212.0</v>
      </c>
      <c r="B213" s="141"/>
      <c r="D213" s="141"/>
    </row>
    <row r="214">
      <c r="A214" s="213">
        <v>213.0</v>
      </c>
      <c r="B214" s="141"/>
      <c r="D214" s="141"/>
    </row>
    <row r="215">
      <c r="A215" s="213">
        <v>214.0</v>
      </c>
      <c r="B215" s="141"/>
      <c r="D215" s="141"/>
    </row>
    <row r="216">
      <c r="A216" s="213">
        <v>215.0</v>
      </c>
      <c r="B216" s="141"/>
      <c r="D216" s="141"/>
    </row>
    <row r="217">
      <c r="A217" s="213">
        <v>216.0</v>
      </c>
      <c r="B217" s="141"/>
      <c r="D217" s="141"/>
    </row>
    <row r="218">
      <c r="A218" s="213">
        <v>217.0</v>
      </c>
      <c r="B218" s="141"/>
      <c r="D218" s="141"/>
    </row>
    <row r="219">
      <c r="A219" s="213">
        <v>218.0</v>
      </c>
      <c r="B219" s="141"/>
      <c r="D219" s="141"/>
    </row>
    <row r="220">
      <c r="A220" s="213">
        <v>219.0</v>
      </c>
      <c r="B220" s="141"/>
      <c r="D220" s="141"/>
    </row>
    <row r="221">
      <c r="A221" s="213">
        <v>220.0</v>
      </c>
      <c r="B221" s="141"/>
      <c r="D221" s="141"/>
    </row>
    <row r="222">
      <c r="A222" s="213">
        <v>221.0</v>
      </c>
      <c r="B222" s="141"/>
      <c r="D222" s="141"/>
    </row>
    <row r="223">
      <c r="A223" s="213">
        <v>222.0</v>
      </c>
      <c r="B223" s="141"/>
      <c r="D223" s="141"/>
    </row>
    <row r="224">
      <c r="A224" s="213">
        <v>223.0</v>
      </c>
      <c r="B224" s="141"/>
      <c r="D224" s="141"/>
    </row>
    <row r="225">
      <c r="A225" s="213">
        <v>224.0</v>
      </c>
      <c r="B225" s="141"/>
      <c r="D225" s="141"/>
    </row>
    <row r="226">
      <c r="A226" s="213">
        <v>225.0</v>
      </c>
      <c r="B226" s="141"/>
      <c r="D226" s="141"/>
    </row>
    <row r="227">
      <c r="A227" s="213">
        <v>226.0</v>
      </c>
      <c r="B227" s="141"/>
      <c r="D227" s="141"/>
    </row>
    <row r="228">
      <c r="A228" s="213">
        <v>227.0</v>
      </c>
      <c r="B228" s="141"/>
      <c r="D228" s="141"/>
    </row>
  </sheetData>
  <dataValidations>
    <dataValidation type="list" allowBlank="1" showErrorMessage="1" sqref="D2:D228">
      <formula1>"Female (ovigerous),Male,Female,Female (juvenile),Male (juvenile)"</formula1>
    </dataValidation>
    <dataValidation type="list" allowBlank="1" showErrorMessage="1" sqref="B2:B228">
      <formula1>"Actinoseta,Skogsbergiella"</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9.0"/>
    <col customWidth="1" min="3" max="3" width="18.88"/>
    <col customWidth="1" min="4" max="4" width="16.38"/>
    <col customWidth="1" min="5" max="5" width="15.75"/>
  </cols>
  <sheetData>
    <row r="1">
      <c r="A1" s="222" t="s">
        <v>207</v>
      </c>
      <c r="B1" s="2" t="s">
        <v>13080</v>
      </c>
      <c r="C1" s="2" t="s">
        <v>11029</v>
      </c>
      <c r="D1" s="2" t="s">
        <v>80</v>
      </c>
      <c r="E1" s="2" t="s">
        <v>13144</v>
      </c>
    </row>
    <row r="2">
      <c r="A2" s="2">
        <v>1.0</v>
      </c>
      <c r="B2" s="38" t="s">
        <v>13145</v>
      </c>
      <c r="C2" s="38">
        <v>1282.0</v>
      </c>
      <c r="D2" s="2">
        <v>160.0</v>
      </c>
      <c r="E2" s="38" t="s">
        <v>2320</v>
      </c>
    </row>
    <row r="3">
      <c r="A3" s="2">
        <v>2.0</v>
      </c>
      <c r="B3" s="38" t="s">
        <v>13146</v>
      </c>
      <c r="C3" s="38">
        <v>1283.0</v>
      </c>
      <c r="D3" s="2">
        <v>160.0</v>
      </c>
      <c r="E3" s="38" t="s">
        <v>2320</v>
      </c>
    </row>
    <row r="4">
      <c r="A4" s="2">
        <v>3.0</v>
      </c>
      <c r="B4" s="38" t="s">
        <v>13147</v>
      </c>
      <c r="C4" s="38">
        <v>1284.0</v>
      </c>
      <c r="D4" s="2">
        <v>160.0</v>
      </c>
      <c r="E4" s="38" t="s">
        <v>2320</v>
      </c>
    </row>
    <row r="5">
      <c r="A5" s="125">
        <v>4.0</v>
      </c>
      <c r="B5" s="38" t="s">
        <v>13148</v>
      </c>
      <c r="C5" s="38">
        <v>1285.0</v>
      </c>
      <c r="D5" s="2">
        <v>160.0</v>
      </c>
      <c r="E5" s="38" t="s">
        <v>2320</v>
      </c>
      <c r="F5" s="38"/>
      <c r="G5" s="109"/>
      <c r="H5" s="38"/>
    </row>
    <row r="6">
      <c r="A6" s="125">
        <v>5.0</v>
      </c>
      <c r="B6" s="38" t="s">
        <v>13149</v>
      </c>
      <c r="C6" s="38">
        <v>1286.0</v>
      </c>
      <c r="D6" s="2">
        <v>160.0</v>
      </c>
      <c r="E6" s="38" t="s">
        <v>2320</v>
      </c>
      <c r="F6" s="38"/>
      <c r="G6" s="109"/>
      <c r="H6" s="38"/>
    </row>
    <row r="7">
      <c r="A7" s="2">
        <v>6.0</v>
      </c>
      <c r="B7" s="38" t="s">
        <v>13150</v>
      </c>
      <c r="C7" s="38">
        <v>1287.0</v>
      </c>
      <c r="D7" s="2">
        <v>160.0</v>
      </c>
      <c r="E7" s="38" t="s">
        <v>2320</v>
      </c>
      <c r="F7" s="38"/>
      <c r="G7" s="109"/>
      <c r="H7" s="38"/>
    </row>
    <row r="8">
      <c r="A8" s="125">
        <v>7.0</v>
      </c>
      <c r="B8" s="38" t="s">
        <v>13151</v>
      </c>
      <c r="C8" s="38">
        <v>1288.0</v>
      </c>
      <c r="D8" s="2">
        <v>160.0</v>
      </c>
      <c r="E8" s="38" t="s">
        <v>2320</v>
      </c>
      <c r="F8" s="38"/>
      <c r="G8" s="109"/>
      <c r="H8" s="38"/>
    </row>
    <row r="9">
      <c r="A9" s="125">
        <v>8.0</v>
      </c>
      <c r="B9" s="38" t="s">
        <v>13152</v>
      </c>
      <c r="C9" s="38">
        <v>1289.0</v>
      </c>
      <c r="D9" s="2">
        <v>160.0</v>
      </c>
      <c r="E9" s="38" t="s">
        <v>2320</v>
      </c>
      <c r="F9" s="38"/>
      <c r="G9" s="109"/>
      <c r="H9" s="38"/>
    </row>
    <row r="10">
      <c r="A10" s="2">
        <v>9.0</v>
      </c>
      <c r="B10" s="38" t="s">
        <v>13153</v>
      </c>
      <c r="C10" s="38">
        <v>1290.0</v>
      </c>
      <c r="D10" s="2">
        <v>160.0</v>
      </c>
      <c r="E10" s="38" t="s">
        <v>2320</v>
      </c>
      <c r="F10" s="38"/>
      <c r="G10" s="109"/>
      <c r="H10" s="38"/>
    </row>
    <row r="11">
      <c r="A11" s="125">
        <v>10.0</v>
      </c>
      <c r="B11" s="38" t="s">
        <v>13154</v>
      </c>
      <c r="C11" s="38">
        <v>1291.0</v>
      </c>
      <c r="D11" s="2">
        <v>160.0</v>
      </c>
      <c r="E11" s="38" t="s">
        <v>2320</v>
      </c>
      <c r="F11" s="38"/>
      <c r="G11" s="109"/>
      <c r="H11" s="38"/>
    </row>
    <row r="12">
      <c r="A12" s="125">
        <v>11.0</v>
      </c>
      <c r="B12" s="38" t="s">
        <v>13155</v>
      </c>
      <c r="C12" s="38">
        <v>1292.0</v>
      </c>
      <c r="D12" s="2">
        <v>160.0</v>
      </c>
      <c r="E12" s="38" t="s">
        <v>2320</v>
      </c>
      <c r="F12" s="38"/>
      <c r="G12" s="109"/>
      <c r="H12" s="38"/>
    </row>
    <row r="13">
      <c r="A13" s="2">
        <v>12.0</v>
      </c>
      <c r="F13" s="38"/>
      <c r="G13" s="109"/>
      <c r="H13" s="38"/>
    </row>
    <row r="14">
      <c r="A14" s="125">
        <v>13.0</v>
      </c>
      <c r="F14" s="38"/>
      <c r="G14" s="109"/>
      <c r="H14" s="38"/>
    </row>
    <row r="15">
      <c r="A15" s="125">
        <v>14.0</v>
      </c>
      <c r="F15" s="38"/>
      <c r="G15" s="109"/>
      <c r="H15" s="38"/>
    </row>
  </sheetData>
  <hyperlinks>
    <hyperlink r:id="rId1" ref="A1"/>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13"/>
    <col customWidth="1" min="7" max="8" width="20.75"/>
  </cols>
  <sheetData>
    <row r="1">
      <c r="A1" s="1" t="s">
        <v>13156</v>
      </c>
      <c r="B1" s="1" t="s">
        <v>13157</v>
      </c>
      <c r="C1" s="1" t="s">
        <v>908</v>
      </c>
      <c r="D1" s="1" t="s">
        <v>913</v>
      </c>
      <c r="E1" s="1" t="s">
        <v>914</v>
      </c>
      <c r="F1" s="1" t="s">
        <v>916</v>
      </c>
      <c r="G1" s="1" t="s">
        <v>13158</v>
      </c>
      <c r="H1" s="1" t="s">
        <v>13159</v>
      </c>
      <c r="I1" s="1" t="s">
        <v>915</v>
      </c>
      <c r="J1" s="1" t="s">
        <v>917</v>
      </c>
      <c r="K1" s="1" t="s">
        <v>918</v>
      </c>
      <c r="L1" s="1" t="s">
        <v>80</v>
      </c>
      <c r="M1" s="1" t="s">
        <v>13160</v>
      </c>
    </row>
    <row r="2">
      <c r="A2" s="2" t="s">
        <v>13161</v>
      </c>
      <c r="B2" s="2">
        <v>1.0</v>
      </c>
      <c r="C2" s="2" t="s">
        <v>919</v>
      </c>
      <c r="D2" s="141" t="s">
        <v>1370</v>
      </c>
      <c r="E2" s="141" t="s">
        <v>13162</v>
      </c>
      <c r="F2" s="2" t="s">
        <v>13163</v>
      </c>
      <c r="G2" s="2" t="s">
        <v>11599</v>
      </c>
      <c r="H2" s="2" t="s">
        <v>11599</v>
      </c>
      <c r="I2" s="2" t="s">
        <v>925</v>
      </c>
      <c r="J2" s="2" t="s">
        <v>13164</v>
      </c>
      <c r="K2" s="2" t="s">
        <v>13165</v>
      </c>
      <c r="L2" s="2" t="s">
        <v>10971</v>
      </c>
      <c r="M2" s="2" t="s">
        <v>13166</v>
      </c>
    </row>
    <row r="3">
      <c r="A3" s="2" t="s">
        <v>13167</v>
      </c>
      <c r="B3" s="2">
        <v>1.0</v>
      </c>
      <c r="C3" s="2" t="s">
        <v>919</v>
      </c>
      <c r="D3" s="141" t="s">
        <v>13168</v>
      </c>
      <c r="E3" s="141" t="s">
        <v>13169</v>
      </c>
      <c r="F3" s="114" t="s">
        <v>13170</v>
      </c>
      <c r="G3" s="2" t="s">
        <v>11599</v>
      </c>
      <c r="H3" s="2" t="s">
        <v>11594</v>
      </c>
      <c r="I3" s="2" t="s">
        <v>925</v>
      </c>
      <c r="J3" s="2" t="s">
        <v>13171</v>
      </c>
      <c r="K3" s="2" t="s">
        <v>13172</v>
      </c>
      <c r="L3" s="2">
        <v>486.0</v>
      </c>
      <c r="M3" s="2" t="s">
        <v>13173</v>
      </c>
    </row>
    <row r="4">
      <c r="A4" s="2" t="s">
        <v>13174</v>
      </c>
      <c r="B4" s="2">
        <v>1.0</v>
      </c>
      <c r="C4" s="2" t="s">
        <v>3272</v>
      </c>
      <c r="D4" s="141" t="s">
        <v>13175</v>
      </c>
      <c r="E4" s="141" t="s">
        <v>13176</v>
      </c>
      <c r="F4" s="2" t="s">
        <v>13177</v>
      </c>
      <c r="G4" s="2" t="s">
        <v>11599</v>
      </c>
      <c r="H4" s="2" t="s">
        <v>11599</v>
      </c>
      <c r="I4" s="2" t="s">
        <v>925</v>
      </c>
      <c r="J4" s="2" t="s">
        <v>13178</v>
      </c>
      <c r="K4" s="2" t="s">
        <v>13179</v>
      </c>
      <c r="L4" s="2" t="s">
        <v>10971</v>
      </c>
      <c r="M4" s="2" t="s">
        <v>13173</v>
      </c>
    </row>
    <row r="5">
      <c r="A5" s="2" t="s">
        <v>13174</v>
      </c>
      <c r="B5" s="2">
        <v>1.0</v>
      </c>
      <c r="C5" s="2" t="s">
        <v>3272</v>
      </c>
      <c r="D5" s="141" t="s">
        <v>13175</v>
      </c>
      <c r="E5" s="141" t="s">
        <v>13176</v>
      </c>
      <c r="F5" s="2" t="s">
        <v>13180</v>
      </c>
      <c r="G5" s="2" t="s">
        <v>11599</v>
      </c>
      <c r="H5" s="2" t="s">
        <v>11599</v>
      </c>
      <c r="I5" s="2" t="s">
        <v>925</v>
      </c>
      <c r="J5" s="2" t="s">
        <v>13181</v>
      </c>
      <c r="K5" s="2" t="s">
        <v>13182</v>
      </c>
      <c r="L5" s="2" t="s">
        <v>10971</v>
      </c>
      <c r="M5" s="25" t="s">
        <v>13183</v>
      </c>
    </row>
    <row r="6">
      <c r="A6" s="2" t="s">
        <v>13174</v>
      </c>
      <c r="B6" s="2">
        <v>1.0</v>
      </c>
      <c r="C6" s="2" t="s">
        <v>919</v>
      </c>
      <c r="D6" s="141" t="s">
        <v>13175</v>
      </c>
      <c r="E6" s="141" t="s">
        <v>13176</v>
      </c>
      <c r="F6" s="2" t="s">
        <v>13184</v>
      </c>
      <c r="G6" s="2" t="s">
        <v>11599</v>
      </c>
      <c r="H6" s="2" t="s">
        <v>11599</v>
      </c>
      <c r="I6" s="2" t="s">
        <v>925</v>
      </c>
      <c r="J6" s="2" t="s">
        <v>13185</v>
      </c>
      <c r="K6" s="2" t="s">
        <v>13186</v>
      </c>
      <c r="L6" s="2" t="s">
        <v>10971</v>
      </c>
      <c r="M6" s="25" t="s">
        <v>13187</v>
      </c>
    </row>
    <row r="7">
      <c r="A7" s="2" t="s">
        <v>13188</v>
      </c>
      <c r="B7" s="2">
        <v>1.0</v>
      </c>
      <c r="C7" s="2" t="s">
        <v>3272</v>
      </c>
      <c r="D7" s="141" t="s">
        <v>13189</v>
      </c>
      <c r="E7" s="141" t="s">
        <v>13190</v>
      </c>
      <c r="F7" s="2" t="s">
        <v>13191</v>
      </c>
      <c r="G7" s="2" t="s">
        <v>11599</v>
      </c>
      <c r="H7" s="2" t="s">
        <v>11599</v>
      </c>
      <c r="I7" s="2" t="s">
        <v>925</v>
      </c>
      <c r="J7" s="2" t="s">
        <v>13192</v>
      </c>
      <c r="K7" s="2" t="s">
        <v>13193</v>
      </c>
      <c r="L7" s="2">
        <v>487.0</v>
      </c>
      <c r="M7" s="25" t="s">
        <v>13194</v>
      </c>
    </row>
    <row r="8">
      <c r="A8" s="2" t="s">
        <v>13188</v>
      </c>
      <c r="B8" s="2">
        <v>1.0</v>
      </c>
      <c r="C8" s="2" t="s">
        <v>3272</v>
      </c>
      <c r="D8" s="141" t="s">
        <v>13189</v>
      </c>
      <c r="E8" s="141" t="s">
        <v>13190</v>
      </c>
      <c r="F8" s="2" t="s">
        <v>13195</v>
      </c>
      <c r="G8" s="2" t="s">
        <v>11599</v>
      </c>
      <c r="H8" s="2" t="s">
        <v>11599</v>
      </c>
      <c r="I8" s="2" t="s">
        <v>925</v>
      </c>
      <c r="J8" s="2" t="s">
        <v>13196</v>
      </c>
      <c r="K8" s="2" t="s">
        <v>13197</v>
      </c>
      <c r="L8" s="2">
        <v>487.0</v>
      </c>
      <c r="M8" s="2" t="s">
        <v>13198</v>
      </c>
    </row>
    <row r="9">
      <c r="A9" s="2" t="s">
        <v>13188</v>
      </c>
      <c r="B9" s="2">
        <v>1.0</v>
      </c>
      <c r="C9" s="2" t="s">
        <v>3226</v>
      </c>
      <c r="D9" s="141" t="s">
        <v>13189</v>
      </c>
      <c r="E9" s="141" t="s">
        <v>13190</v>
      </c>
      <c r="F9" s="2" t="s">
        <v>13199</v>
      </c>
      <c r="G9" s="2" t="s">
        <v>11599</v>
      </c>
      <c r="H9" s="2" t="s">
        <v>11599</v>
      </c>
      <c r="I9" s="2" t="s">
        <v>925</v>
      </c>
      <c r="J9" s="2" t="s">
        <v>13200</v>
      </c>
      <c r="K9" s="2" t="s">
        <v>13201</v>
      </c>
      <c r="L9" s="2">
        <v>487.0</v>
      </c>
      <c r="M9" s="2" t="s">
        <v>13202</v>
      </c>
    </row>
    <row r="10">
      <c r="A10" s="2" t="s">
        <v>13188</v>
      </c>
      <c r="B10" s="2">
        <v>1.0</v>
      </c>
      <c r="C10" s="2" t="s">
        <v>3382</v>
      </c>
      <c r="D10" s="141" t="s">
        <v>13189</v>
      </c>
      <c r="E10" s="141" t="s">
        <v>13190</v>
      </c>
      <c r="F10" s="2" t="s">
        <v>13203</v>
      </c>
      <c r="G10" s="2" t="s">
        <v>11599</v>
      </c>
      <c r="H10" s="2" t="s">
        <v>11599</v>
      </c>
      <c r="I10" s="2" t="s">
        <v>925</v>
      </c>
      <c r="J10" s="2" t="s">
        <v>13204</v>
      </c>
      <c r="K10" s="2" t="s">
        <v>13205</v>
      </c>
      <c r="L10" s="2">
        <v>487.0</v>
      </c>
      <c r="M10" s="2" t="s">
        <v>13206</v>
      </c>
    </row>
    <row r="11">
      <c r="A11" s="2" t="s">
        <v>13207</v>
      </c>
      <c r="B11" s="2">
        <v>1.0</v>
      </c>
      <c r="C11" s="2" t="s">
        <v>3272</v>
      </c>
      <c r="D11" s="141" t="s">
        <v>13029</v>
      </c>
      <c r="E11" s="141" t="s">
        <v>12838</v>
      </c>
      <c r="F11" s="2" t="s">
        <v>13208</v>
      </c>
      <c r="G11" s="2" t="s">
        <v>11599</v>
      </c>
      <c r="H11" s="2" t="s">
        <v>11599</v>
      </c>
      <c r="I11" s="2" t="s">
        <v>925</v>
      </c>
      <c r="J11" s="2" t="s">
        <v>13209</v>
      </c>
      <c r="K11" s="2" t="s">
        <v>13210</v>
      </c>
      <c r="L11" s="2">
        <v>488.0</v>
      </c>
      <c r="M11" s="2" t="s">
        <v>13211</v>
      </c>
    </row>
    <row r="12">
      <c r="A12" s="2" t="s">
        <v>13212</v>
      </c>
      <c r="B12" s="2">
        <v>1.0</v>
      </c>
      <c r="C12" s="2" t="s">
        <v>3272</v>
      </c>
      <c r="D12" s="141" t="s">
        <v>2757</v>
      </c>
      <c r="E12" s="141" t="s">
        <v>13213</v>
      </c>
      <c r="F12" s="2" t="s">
        <v>13214</v>
      </c>
      <c r="G12" s="2" t="s">
        <v>11599</v>
      </c>
      <c r="H12" s="2" t="s">
        <v>11599</v>
      </c>
      <c r="I12" s="2" t="s">
        <v>925</v>
      </c>
      <c r="J12" s="2" t="s">
        <v>13215</v>
      </c>
      <c r="K12" s="2" t="s">
        <v>13216</v>
      </c>
      <c r="L12" s="2">
        <v>489.0</v>
      </c>
      <c r="M12" s="2" t="s">
        <v>13217</v>
      </c>
    </row>
    <row r="13">
      <c r="A13" s="2" t="s">
        <v>13212</v>
      </c>
      <c r="B13" s="2">
        <v>1.0</v>
      </c>
      <c r="C13" s="2" t="s">
        <v>919</v>
      </c>
      <c r="D13" s="141" t="s">
        <v>2757</v>
      </c>
      <c r="E13" s="141" t="s">
        <v>13213</v>
      </c>
      <c r="F13" s="2" t="s">
        <v>13218</v>
      </c>
      <c r="G13" s="2" t="s">
        <v>11599</v>
      </c>
      <c r="H13" s="2" t="s">
        <v>11599</v>
      </c>
      <c r="I13" s="2" t="s">
        <v>925</v>
      </c>
      <c r="J13" s="2" t="s">
        <v>13219</v>
      </c>
      <c r="K13" s="2" t="s">
        <v>13220</v>
      </c>
      <c r="L13" s="2">
        <v>489.0</v>
      </c>
      <c r="M13" s="2" t="s">
        <v>13221</v>
      </c>
    </row>
    <row r="14">
      <c r="A14" s="2" t="s">
        <v>13212</v>
      </c>
      <c r="B14" s="2">
        <v>1.0</v>
      </c>
      <c r="C14" s="2" t="s">
        <v>10112</v>
      </c>
      <c r="D14" s="141" t="s">
        <v>2757</v>
      </c>
      <c r="E14" s="141" t="s">
        <v>13213</v>
      </c>
      <c r="F14" s="2" t="s">
        <v>13222</v>
      </c>
      <c r="G14" s="2" t="s">
        <v>11599</v>
      </c>
      <c r="H14" s="2" t="s">
        <v>11599</v>
      </c>
      <c r="I14" s="2" t="s">
        <v>925</v>
      </c>
      <c r="J14" s="2" t="s">
        <v>13223</v>
      </c>
      <c r="K14" s="2" t="s">
        <v>13224</v>
      </c>
      <c r="L14" s="2">
        <v>489.0</v>
      </c>
      <c r="M14" s="2" t="s">
        <v>13225</v>
      </c>
    </row>
    <row r="15">
      <c r="A15" s="2" t="s">
        <v>13226</v>
      </c>
      <c r="B15" s="2">
        <v>1.0</v>
      </c>
      <c r="C15" s="2" t="s">
        <v>919</v>
      </c>
      <c r="D15" s="141" t="s">
        <v>2498</v>
      </c>
      <c r="E15" s="141" t="s">
        <v>2499</v>
      </c>
      <c r="F15" s="2" t="s">
        <v>13227</v>
      </c>
      <c r="G15" s="2" t="s">
        <v>11599</v>
      </c>
      <c r="H15" s="2" t="s">
        <v>11594</v>
      </c>
      <c r="I15" s="2" t="s">
        <v>925</v>
      </c>
      <c r="J15" s="2" t="s">
        <v>13228</v>
      </c>
      <c r="K15" s="2" t="s">
        <v>13229</v>
      </c>
      <c r="L15" s="2">
        <v>52.0</v>
      </c>
      <c r="M15" s="2" t="s">
        <v>13230</v>
      </c>
    </row>
    <row r="16">
      <c r="A16" s="2" t="s">
        <v>13226</v>
      </c>
      <c r="B16" s="2">
        <v>1.0</v>
      </c>
      <c r="C16" s="2" t="s">
        <v>13231</v>
      </c>
      <c r="D16" s="141" t="s">
        <v>2498</v>
      </c>
      <c r="E16" s="141" t="s">
        <v>2499</v>
      </c>
      <c r="F16" s="2" t="s">
        <v>2500</v>
      </c>
      <c r="G16" s="2" t="s">
        <v>11599</v>
      </c>
      <c r="H16" s="2" t="s">
        <v>11594</v>
      </c>
      <c r="I16" s="2" t="s">
        <v>925</v>
      </c>
      <c r="J16" s="2" t="s">
        <v>2501</v>
      </c>
      <c r="K16" s="2" t="s">
        <v>2502</v>
      </c>
      <c r="L16" s="2">
        <v>52.0</v>
      </c>
      <c r="M16" s="2" t="s">
        <v>13230</v>
      </c>
    </row>
    <row r="17">
      <c r="A17" s="2" t="s">
        <v>13232</v>
      </c>
      <c r="B17" s="2">
        <v>1.0</v>
      </c>
      <c r="C17" s="2" t="s">
        <v>13231</v>
      </c>
      <c r="D17" s="141" t="s">
        <v>1908</v>
      </c>
      <c r="E17" s="141" t="s">
        <v>1925</v>
      </c>
      <c r="F17" s="2" t="s">
        <v>13233</v>
      </c>
      <c r="G17" s="2" t="s">
        <v>11599</v>
      </c>
      <c r="H17" s="2" t="s">
        <v>11594</v>
      </c>
      <c r="I17" s="2" t="s">
        <v>925</v>
      </c>
      <c r="J17" s="2" t="s">
        <v>13234</v>
      </c>
      <c r="K17" s="2" t="s">
        <v>13235</v>
      </c>
      <c r="L17" s="2">
        <v>495.0</v>
      </c>
      <c r="M17" s="2" t="s">
        <v>13236</v>
      </c>
    </row>
    <row r="18">
      <c r="A18" s="2" t="s">
        <v>13232</v>
      </c>
      <c r="B18" s="2">
        <v>1.0</v>
      </c>
      <c r="C18" s="2" t="s">
        <v>13231</v>
      </c>
      <c r="D18" s="141" t="s">
        <v>1908</v>
      </c>
      <c r="E18" s="141" t="s">
        <v>1925</v>
      </c>
      <c r="F18" s="2" t="s">
        <v>13237</v>
      </c>
      <c r="G18" s="2" t="s">
        <v>11599</v>
      </c>
      <c r="H18" s="2" t="s">
        <v>11594</v>
      </c>
      <c r="I18" s="2" t="s">
        <v>925</v>
      </c>
      <c r="J18" s="2" t="s">
        <v>13238</v>
      </c>
      <c r="K18" s="2" t="s">
        <v>13239</v>
      </c>
      <c r="L18" s="2">
        <v>495.0</v>
      </c>
      <c r="M18" s="2" t="s">
        <v>13240</v>
      </c>
    </row>
    <row r="19">
      <c r="A19" s="2" t="s">
        <v>13232</v>
      </c>
      <c r="B19" s="2">
        <v>1.0</v>
      </c>
      <c r="C19" s="2" t="s">
        <v>13231</v>
      </c>
      <c r="D19" s="141" t="s">
        <v>1908</v>
      </c>
      <c r="E19" s="141" t="s">
        <v>1925</v>
      </c>
      <c r="F19" s="2" t="s">
        <v>13241</v>
      </c>
      <c r="G19" s="2" t="s">
        <v>11599</v>
      </c>
      <c r="H19" s="2" t="s">
        <v>11594</v>
      </c>
      <c r="I19" s="2" t="s">
        <v>925</v>
      </c>
      <c r="J19" s="2" t="s">
        <v>13242</v>
      </c>
      <c r="K19" s="2" t="s">
        <v>13243</v>
      </c>
      <c r="L19" s="2">
        <v>495.0</v>
      </c>
      <c r="M19" s="2" t="s">
        <v>13244</v>
      </c>
    </row>
    <row r="20">
      <c r="A20" s="2" t="s">
        <v>13232</v>
      </c>
      <c r="B20" s="2">
        <v>1.0</v>
      </c>
      <c r="C20" s="2" t="s">
        <v>3272</v>
      </c>
      <c r="D20" s="141" t="s">
        <v>1908</v>
      </c>
      <c r="E20" s="141" t="s">
        <v>1925</v>
      </c>
      <c r="F20" s="2" t="s">
        <v>13245</v>
      </c>
      <c r="G20" s="2" t="s">
        <v>11599</v>
      </c>
      <c r="H20" s="2" t="s">
        <v>11594</v>
      </c>
      <c r="I20" s="2" t="s">
        <v>925</v>
      </c>
      <c r="J20" s="2" t="s">
        <v>13246</v>
      </c>
      <c r="K20" s="2" t="s">
        <v>13247</v>
      </c>
      <c r="L20" s="2">
        <v>495.0</v>
      </c>
      <c r="M20" s="2" t="s">
        <v>13248</v>
      </c>
    </row>
    <row r="21">
      <c r="A21" s="2" t="s">
        <v>13232</v>
      </c>
      <c r="B21" s="2">
        <v>1.0</v>
      </c>
      <c r="C21" s="2" t="s">
        <v>3382</v>
      </c>
      <c r="D21" s="141" t="s">
        <v>1908</v>
      </c>
      <c r="E21" s="141" t="s">
        <v>1925</v>
      </c>
      <c r="F21" s="2" t="s">
        <v>13249</v>
      </c>
      <c r="G21" s="2" t="s">
        <v>11599</v>
      </c>
      <c r="H21" s="2" t="s">
        <v>11594</v>
      </c>
      <c r="I21" s="2" t="s">
        <v>925</v>
      </c>
      <c r="J21" s="2" t="s">
        <v>13250</v>
      </c>
      <c r="K21" s="2" t="s">
        <v>13251</v>
      </c>
      <c r="L21" s="2">
        <v>495.0</v>
      </c>
      <c r="M21" s="2" t="s">
        <v>13252</v>
      </c>
    </row>
    <row r="22">
      <c r="A22" s="2" t="s">
        <v>13253</v>
      </c>
      <c r="B22" s="2">
        <v>1.0</v>
      </c>
      <c r="C22" s="2" t="s">
        <v>919</v>
      </c>
      <c r="D22" s="141" t="s">
        <v>2523</v>
      </c>
      <c r="E22" s="141" t="s">
        <v>2524</v>
      </c>
      <c r="F22" s="2" t="s">
        <v>13254</v>
      </c>
      <c r="G22" s="2" t="s">
        <v>11599</v>
      </c>
      <c r="H22" s="2" t="s">
        <v>11594</v>
      </c>
      <c r="I22" s="2" t="s">
        <v>925</v>
      </c>
      <c r="J22" s="2" t="s">
        <v>13255</v>
      </c>
      <c r="K22" s="2" t="s">
        <v>13256</v>
      </c>
      <c r="L22" s="2">
        <v>52.0</v>
      </c>
      <c r="M22" s="2" t="s">
        <v>13257</v>
      </c>
    </row>
    <row r="23">
      <c r="A23" s="2" t="s">
        <v>13253</v>
      </c>
      <c r="B23" s="2">
        <v>1.0</v>
      </c>
      <c r="C23" s="2" t="s">
        <v>13258</v>
      </c>
      <c r="D23" s="141" t="s">
        <v>2523</v>
      </c>
      <c r="E23" s="141" t="s">
        <v>2524</v>
      </c>
      <c r="F23" s="2" t="s">
        <v>13259</v>
      </c>
      <c r="G23" s="2" t="s">
        <v>11599</v>
      </c>
      <c r="H23" s="2" t="s">
        <v>11594</v>
      </c>
      <c r="I23" s="2" t="s">
        <v>925</v>
      </c>
      <c r="J23" s="2" t="s">
        <v>13260</v>
      </c>
      <c r="K23" s="2" t="s">
        <v>13261</v>
      </c>
      <c r="L23" s="2">
        <v>52.0</v>
      </c>
      <c r="M23" s="2" t="s">
        <v>13262</v>
      </c>
    </row>
    <row r="24">
      <c r="A24" s="2" t="s">
        <v>13253</v>
      </c>
      <c r="B24" s="2">
        <v>1.0</v>
      </c>
      <c r="C24" s="2" t="s">
        <v>13231</v>
      </c>
      <c r="D24" s="141" t="s">
        <v>2523</v>
      </c>
      <c r="E24" s="141" t="s">
        <v>2524</v>
      </c>
      <c r="F24" s="2" t="s">
        <v>13263</v>
      </c>
      <c r="G24" s="2" t="s">
        <v>11599</v>
      </c>
      <c r="H24" s="2" t="s">
        <v>11594</v>
      </c>
      <c r="I24" s="2" t="s">
        <v>925</v>
      </c>
      <c r="J24" s="2" t="s">
        <v>2526</v>
      </c>
      <c r="K24" s="2" t="s">
        <v>2527</v>
      </c>
      <c r="L24" s="2">
        <v>52.0</v>
      </c>
      <c r="M24" s="2" t="s">
        <v>13264</v>
      </c>
    </row>
    <row r="25">
      <c r="A25" s="2" t="s">
        <v>13265</v>
      </c>
      <c r="B25" s="2">
        <v>1.0</v>
      </c>
      <c r="C25" s="2"/>
      <c r="D25" s="141" t="s">
        <v>13266</v>
      </c>
      <c r="E25" s="141" t="s">
        <v>13267</v>
      </c>
      <c r="I25" s="2" t="s">
        <v>925</v>
      </c>
    </row>
    <row r="26">
      <c r="A26" s="2" t="s">
        <v>13268</v>
      </c>
      <c r="B26" s="2">
        <v>1.0</v>
      </c>
      <c r="C26" s="2"/>
      <c r="D26" s="141" t="s">
        <v>13269</v>
      </c>
      <c r="E26" s="141" t="s">
        <v>13270</v>
      </c>
      <c r="I26" s="2" t="s">
        <v>925</v>
      </c>
    </row>
    <row r="27">
      <c r="A27" s="2" t="s">
        <v>13271</v>
      </c>
      <c r="B27" s="2">
        <v>1.0</v>
      </c>
      <c r="C27" s="2"/>
      <c r="D27" s="141" t="s">
        <v>13272</v>
      </c>
      <c r="E27" s="141" t="s">
        <v>13273</v>
      </c>
      <c r="I27" s="2" t="s">
        <v>925</v>
      </c>
    </row>
    <row r="28">
      <c r="A28" s="2" t="s">
        <v>12202</v>
      </c>
      <c r="B28" s="2">
        <v>1.0</v>
      </c>
      <c r="C28" s="2"/>
      <c r="D28" s="141" t="s">
        <v>9783</v>
      </c>
      <c r="E28" s="141" t="s">
        <v>9784</v>
      </c>
      <c r="I28" s="2" t="s">
        <v>925</v>
      </c>
    </row>
    <row r="29">
      <c r="A29" s="2" t="s">
        <v>13274</v>
      </c>
      <c r="B29" s="2">
        <v>1.0</v>
      </c>
      <c r="C29" s="2"/>
      <c r="D29" s="141" t="s">
        <v>13275</v>
      </c>
      <c r="E29" s="141" t="s">
        <v>13276</v>
      </c>
      <c r="I29" s="2" t="s">
        <v>925</v>
      </c>
    </row>
    <row r="30">
      <c r="A30" s="2" t="s">
        <v>13277</v>
      </c>
      <c r="B30" s="2">
        <v>1.0</v>
      </c>
      <c r="C30" s="2"/>
      <c r="D30" s="141" t="s">
        <v>1908</v>
      </c>
      <c r="E30" s="141" t="s">
        <v>1909</v>
      </c>
      <c r="I30" s="2" t="s">
        <v>925</v>
      </c>
    </row>
    <row r="31">
      <c r="A31" s="2" t="s">
        <v>13278</v>
      </c>
      <c r="B31" s="2">
        <v>1.0</v>
      </c>
      <c r="C31" s="2"/>
      <c r="D31" s="141" t="s">
        <v>13269</v>
      </c>
      <c r="E31" s="141" t="s">
        <v>13279</v>
      </c>
      <c r="I31" s="2" t="s">
        <v>925</v>
      </c>
    </row>
    <row r="32">
      <c r="A32" s="2" t="s">
        <v>13280</v>
      </c>
      <c r="B32" s="2">
        <v>1.0</v>
      </c>
      <c r="C32" s="2"/>
      <c r="D32" s="141" t="s">
        <v>13281</v>
      </c>
      <c r="E32" s="141" t="s">
        <v>1917</v>
      </c>
      <c r="I32" s="2" t="s">
        <v>925</v>
      </c>
    </row>
    <row r="33">
      <c r="A33" s="2" t="s">
        <v>13282</v>
      </c>
      <c r="B33" s="2">
        <v>1.0</v>
      </c>
      <c r="C33" s="2"/>
      <c r="D33" s="141" t="s">
        <v>13283</v>
      </c>
      <c r="E33" s="141" t="s">
        <v>13284</v>
      </c>
      <c r="I33" s="2" t="s">
        <v>925</v>
      </c>
    </row>
    <row r="34">
      <c r="A34" s="2" t="s">
        <v>13285</v>
      </c>
      <c r="B34" s="2">
        <v>1.0</v>
      </c>
      <c r="C34" s="2"/>
      <c r="D34" s="141" t="s">
        <v>13286</v>
      </c>
      <c r="E34" s="141" t="s">
        <v>13287</v>
      </c>
      <c r="I34" s="2" t="s">
        <v>925</v>
      </c>
    </row>
    <row r="35">
      <c r="A35" s="2" t="s">
        <v>13288</v>
      </c>
      <c r="B35" s="2">
        <v>1.0</v>
      </c>
      <c r="C35" s="2"/>
      <c r="D35" s="141" t="s">
        <v>13289</v>
      </c>
      <c r="E35" s="141" t="s">
        <v>13290</v>
      </c>
      <c r="I35" s="2" t="s">
        <v>925</v>
      </c>
    </row>
    <row r="36">
      <c r="A36" s="2" t="s">
        <v>13291</v>
      </c>
      <c r="B36" s="2">
        <v>1.0</v>
      </c>
      <c r="C36" s="2"/>
      <c r="D36" s="141" t="s">
        <v>13292</v>
      </c>
      <c r="E36" s="141" t="s">
        <v>1677</v>
      </c>
      <c r="I36" s="2" t="s">
        <v>925</v>
      </c>
    </row>
    <row r="37">
      <c r="A37" s="2" t="s">
        <v>13293</v>
      </c>
      <c r="B37" s="2">
        <v>1.0</v>
      </c>
      <c r="C37" s="2"/>
      <c r="D37" s="141" t="s">
        <v>13294</v>
      </c>
      <c r="E37" s="141" t="s">
        <v>13295</v>
      </c>
      <c r="I37" s="2" t="s">
        <v>925</v>
      </c>
    </row>
    <row r="38">
      <c r="A38" s="2" t="s">
        <v>13296</v>
      </c>
      <c r="B38" s="2">
        <v>1.0</v>
      </c>
      <c r="C38" s="2"/>
      <c r="D38" s="141" t="s">
        <v>13297</v>
      </c>
      <c r="E38" s="141" t="s">
        <v>13298</v>
      </c>
    </row>
    <row r="39">
      <c r="A39" s="2" t="s">
        <v>13299</v>
      </c>
      <c r="B39" s="2">
        <v>1.0</v>
      </c>
      <c r="C39" s="2"/>
      <c r="D39" s="141" t="s">
        <v>4547</v>
      </c>
      <c r="E39" s="141" t="s">
        <v>13300</v>
      </c>
      <c r="I39" s="2" t="s">
        <v>925</v>
      </c>
    </row>
    <row r="40">
      <c r="A40" s="2" t="s">
        <v>13301</v>
      </c>
      <c r="B40" s="2">
        <v>1.0</v>
      </c>
      <c r="C40" s="2"/>
      <c r="D40" s="141" t="s">
        <v>13302</v>
      </c>
      <c r="E40" s="141" t="s">
        <v>13303</v>
      </c>
      <c r="I40" s="2" t="s">
        <v>925</v>
      </c>
    </row>
    <row r="41">
      <c r="A41" s="2" t="s">
        <v>13304</v>
      </c>
      <c r="B41" s="2">
        <v>1.0</v>
      </c>
      <c r="C41" s="2"/>
      <c r="D41" s="141" t="s">
        <v>2010</v>
      </c>
      <c r="E41" s="141" t="s">
        <v>13305</v>
      </c>
      <c r="I41" s="2" t="s">
        <v>925</v>
      </c>
    </row>
    <row r="42">
      <c r="A42" s="2" t="s">
        <v>13306</v>
      </c>
      <c r="B42" s="2">
        <v>1.0</v>
      </c>
      <c r="C42" s="2"/>
      <c r="D42" s="141" t="s">
        <v>13307</v>
      </c>
      <c r="E42" s="141" t="s">
        <v>13308</v>
      </c>
      <c r="I42" s="2" t="s">
        <v>925</v>
      </c>
    </row>
    <row r="43">
      <c r="A43" s="2" t="s">
        <v>13309</v>
      </c>
      <c r="B43" s="2">
        <v>1.0</v>
      </c>
      <c r="C43" s="2"/>
      <c r="D43" s="141" t="s">
        <v>1370</v>
      </c>
      <c r="E43" s="141" t="s">
        <v>13310</v>
      </c>
      <c r="I43" s="2" t="s">
        <v>925</v>
      </c>
    </row>
    <row r="44">
      <c r="A44" s="2" t="s">
        <v>13311</v>
      </c>
      <c r="B44" s="2">
        <v>1.0</v>
      </c>
      <c r="C44" s="2"/>
      <c r="D44" s="141" t="s">
        <v>2552</v>
      </c>
      <c r="E44" s="141" t="s">
        <v>2553</v>
      </c>
      <c r="I44" s="2" t="s">
        <v>925</v>
      </c>
    </row>
    <row r="45">
      <c r="A45" s="2" t="s">
        <v>13312</v>
      </c>
      <c r="B45" s="2">
        <v>1.0</v>
      </c>
      <c r="C45" s="2"/>
      <c r="D45" s="141" t="s">
        <v>1200</v>
      </c>
      <c r="E45" s="141" t="s">
        <v>1201</v>
      </c>
      <c r="I45" s="2" t="s">
        <v>925</v>
      </c>
    </row>
    <row r="46">
      <c r="A46" s="2" t="s">
        <v>13313</v>
      </c>
      <c r="B46" s="2">
        <v>1.0</v>
      </c>
      <c r="C46" s="2"/>
      <c r="D46" s="141" t="s">
        <v>13314</v>
      </c>
      <c r="E46" s="141" t="s">
        <v>13315</v>
      </c>
      <c r="I46" s="2" t="s">
        <v>925</v>
      </c>
    </row>
    <row r="47">
      <c r="A47" s="2" t="s">
        <v>13316</v>
      </c>
      <c r="B47" s="2">
        <v>1.0</v>
      </c>
      <c r="C47" s="2"/>
      <c r="D47" s="141" t="s">
        <v>13317</v>
      </c>
      <c r="E47" s="141" t="s">
        <v>11237</v>
      </c>
      <c r="I47" s="2" t="s">
        <v>925</v>
      </c>
    </row>
    <row r="48">
      <c r="A48" s="2" t="s">
        <v>13318</v>
      </c>
      <c r="B48" s="2">
        <v>1.0</v>
      </c>
      <c r="C48" s="2"/>
      <c r="D48" s="141" t="s">
        <v>13319</v>
      </c>
      <c r="E48" s="141" t="s">
        <v>13320</v>
      </c>
      <c r="I48" s="2" t="s">
        <v>925</v>
      </c>
    </row>
    <row r="49">
      <c r="A49" s="2" t="s">
        <v>13321</v>
      </c>
      <c r="B49" s="2">
        <v>1.0</v>
      </c>
      <c r="C49" s="2"/>
      <c r="D49" s="141" t="s">
        <v>3704</v>
      </c>
      <c r="E49" s="141" t="s">
        <v>3619</v>
      </c>
      <c r="I49" s="2" t="s">
        <v>925</v>
      </c>
    </row>
    <row r="50">
      <c r="A50" s="2" t="s">
        <v>13322</v>
      </c>
      <c r="B50" s="2">
        <v>1.0</v>
      </c>
      <c r="C50" s="2"/>
      <c r="D50" s="141" t="s">
        <v>4537</v>
      </c>
      <c r="E50" s="141" t="s">
        <v>4538</v>
      </c>
      <c r="I50" s="2" t="s">
        <v>925</v>
      </c>
    </row>
    <row r="51">
      <c r="A51" s="2" t="s">
        <v>13323</v>
      </c>
      <c r="B51" s="2">
        <v>1.0</v>
      </c>
      <c r="C51" s="2"/>
      <c r="D51" s="141" t="s">
        <v>13324</v>
      </c>
      <c r="E51" s="141" t="s">
        <v>2464</v>
      </c>
      <c r="I51" s="2" t="s">
        <v>925</v>
      </c>
    </row>
    <row r="52">
      <c r="A52" s="2" t="s">
        <v>13325</v>
      </c>
      <c r="B52" s="2">
        <v>1.0</v>
      </c>
      <c r="C52" s="2"/>
      <c r="D52" s="141" t="s">
        <v>2010</v>
      </c>
      <c r="E52" s="141" t="s">
        <v>2417</v>
      </c>
      <c r="I52" s="2" t="s">
        <v>925</v>
      </c>
    </row>
    <row r="53">
      <c r="A53" s="2" t="s">
        <v>13326</v>
      </c>
      <c r="B53" s="2">
        <v>1.0</v>
      </c>
      <c r="C53" s="2"/>
      <c r="D53" s="141" t="s">
        <v>13327</v>
      </c>
      <c r="E53" s="141" t="s">
        <v>13328</v>
      </c>
      <c r="I53" s="2" t="s">
        <v>925</v>
      </c>
    </row>
    <row r="54">
      <c r="A54" s="2" t="s">
        <v>13329</v>
      </c>
      <c r="B54" s="2">
        <v>1.0</v>
      </c>
      <c r="C54" s="2"/>
      <c r="D54" s="141" t="s">
        <v>13330</v>
      </c>
      <c r="E54" s="141" t="s">
        <v>13331</v>
      </c>
      <c r="I54" s="2" t="s">
        <v>925</v>
      </c>
    </row>
    <row r="55">
      <c r="A55" s="2" t="s">
        <v>13332</v>
      </c>
      <c r="B55" s="2">
        <v>1.0</v>
      </c>
      <c r="C55" s="2"/>
      <c r="D55" s="141" t="s">
        <v>13333</v>
      </c>
      <c r="E55" s="141" t="s">
        <v>13334</v>
      </c>
      <c r="I55" s="2" t="s">
        <v>925</v>
      </c>
    </row>
    <row r="56">
      <c r="A56" s="2" t="s">
        <v>13335</v>
      </c>
      <c r="B56" s="2">
        <v>1.0</v>
      </c>
      <c r="C56" s="2"/>
      <c r="D56" s="141" t="s">
        <v>13336</v>
      </c>
      <c r="E56" s="141" t="s">
        <v>13337</v>
      </c>
      <c r="I56" s="2" t="s">
        <v>925</v>
      </c>
    </row>
    <row r="57">
      <c r="A57" s="2" t="s">
        <v>13338</v>
      </c>
      <c r="B57" s="2">
        <v>1.0</v>
      </c>
      <c r="C57" s="2"/>
      <c r="D57" s="141" t="s">
        <v>13339</v>
      </c>
      <c r="E57" s="141" t="s">
        <v>11237</v>
      </c>
      <c r="I57" s="2" t="s">
        <v>925</v>
      </c>
    </row>
    <row r="58">
      <c r="A58" s="2" t="s">
        <v>13340</v>
      </c>
      <c r="B58" s="2">
        <v>1.0</v>
      </c>
      <c r="C58" s="2"/>
      <c r="D58" s="141" t="s">
        <v>13341</v>
      </c>
      <c r="E58" s="141" t="s">
        <v>13342</v>
      </c>
      <c r="I58" s="2" t="s">
        <v>925</v>
      </c>
    </row>
    <row r="59">
      <c r="A59" s="2" t="s">
        <v>13343</v>
      </c>
      <c r="B59" s="2">
        <v>1.0</v>
      </c>
      <c r="C59" s="2"/>
      <c r="D59" s="141" t="s">
        <v>13344</v>
      </c>
      <c r="E59" s="141" t="s">
        <v>13345</v>
      </c>
      <c r="I59" s="2" t="s">
        <v>925</v>
      </c>
    </row>
    <row r="60">
      <c r="A60" s="2" t="s">
        <v>13346</v>
      </c>
      <c r="B60" s="2">
        <v>1.0</v>
      </c>
      <c r="C60" s="2"/>
      <c r="D60" s="141" t="s">
        <v>13347</v>
      </c>
      <c r="E60" s="141" t="s">
        <v>13348</v>
      </c>
      <c r="I60" s="2" t="s">
        <v>925</v>
      </c>
    </row>
    <row r="61">
      <c r="A61" s="2" t="s">
        <v>13349</v>
      </c>
      <c r="B61" s="2">
        <v>1.0</v>
      </c>
      <c r="C61" s="2"/>
      <c r="D61" s="141" t="s">
        <v>13350</v>
      </c>
      <c r="E61" s="141" t="s">
        <v>13351</v>
      </c>
      <c r="I61" s="2" t="s">
        <v>925</v>
      </c>
    </row>
    <row r="62">
      <c r="A62" s="2" t="s">
        <v>13352</v>
      </c>
      <c r="B62" s="2">
        <v>1.0</v>
      </c>
      <c r="C62" s="2"/>
      <c r="D62" s="141" t="s">
        <v>13353</v>
      </c>
      <c r="E62" s="141" t="s">
        <v>13354</v>
      </c>
      <c r="I62" s="2" t="s">
        <v>925</v>
      </c>
    </row>
    <row r="63">
      <c r="A63" s="2" t="s">
        <v>13355</v>
      </c>
      <c r="B63" s="2">
        <v>1.0</v>
      </c>
      <c r="C63" s="2"/>
      <c r="D63" s="141" t="s">
        <v>13356</v>
      </c>
      <c r="E63" s="141" t="s">
        <v>13357</v>
      </c>
      <c r="I63" s="2" t="s">
        <v>925</v>
      </c>
    </row>
    <row r="64">
      <c r="A64" s="2" t="s">
        <v>13358</v>
      </c>
      <c r="B64" s="2">
        <v>1.0</v>
      </c>
      <c r="C64" s="2"/>
      <c r="D64" s="141" t="s">
        <v>1447</v>
      </c>
      <c r="E64" s="141" t="s">
        <v>1448</v>
      </c>
      <c r="I64" s="2" t="s">
        <v>925</v>
      </c>
    </row>
    <row r="65">
      <c r="A65" s="2" t="s">
        <v>13359</v>
      </c>
      <c r="B65" s="2">
        <v>1.0</v>
      </c>
      <c r="C65" s="2"/>
      <c r="D65" s="141" t="s">
        <v>11499</v>
      </c>
      <c r="E65" s="141" t="s">
        <v>13360</v>
      </c>
      <c r="I65" s="2" t="s">
        <v>925</v>
      </c>
    </row>
    <row r="66">
      <c r="A66" s="2" t="s">
        <v>13361</v>
      </c>
      <c r="B66" s="2">
        <v>1.0</v>
      </c>
      <c r="C66" s="2"/>
      <c r="D66" s="141" t="s">
        <v>13294</v>
      </c>
      <c r="E66" s="141" t="s">
        <v>13362</v>
      </c>
      <c r="I66" s="2" t="s">
        <v>925</v>
      </c>
    </row>
    <row r="67">
      <c r="A67" s="2" t="s">
        <v>13363</v>
      </c>
      <c r="B67" s="2">
        <v>1.0</v>
      </c>
      <c r="C67" s="2"/>
      <c r="D67" s="141" t="s">
        <v>13364</v>
      </c>
      <c r="E67" s="141" t="s">
        <v>13365</v>
      </c>
      <c r="I67" s="2" t="s">
        <v>925</v>
      </c>
    </row>
    <row r="68">
      <c r="A68" s="2" t="s">
        <v>13366</v>
      </c>
      <c r="B68" s="2">
        <v>1.0</v>
      </c>
      <c r="C68" s="2"/>
      <c r="D68" s="141" t="s">
        <v>11169</v>
      </c>
      <c r="E68" s="141" t="s">
        <v>11339</v>
      </c>
      <c r="I68" s="2" t="s">
        <v>925</v>
      </c>
    </row>
    <row r="69">
      <c r="A69" s="2" t="s">
        <v>13367</v>
      </c>
      <c r="B69" s="2">
        <v>1.0</v>
      </c>
      <c r="C69" s="2"/>
      <c r="D69" s="141" t="s">
        <v>13368</v>
      </c>
      <c r="E69" s="141" t="s">
        <v>13369</v>
      </c>
      <c r="I69" s="2" t="s">
        <v>925</v>
      </c>
    </row>
    <row r="70">
      <c r="A70" s="2" t="s">
        <v>13370</v>
      </c>
      <c r="B70" s="2">
        <v>1.0</v>
      </c>
      <c r="C70" s="2"/>
      <c r="D70" s="141" t="s">
        <v>2998</v>
      </c>
      <c r="E70" s="141" t="s">
        <v>2999</v>
      </c>
      <c r="I70" s="2" t="s">
        <v>925</v>
      </c>
    </row>
    <row r="71">
      <c r="A71" s="2" t="s">
        <v>13371</v>
      </c>
      <c r="B71" s="2">
        <v>1.0</v>
      </c>
      <c r="C71" s="2"/>
      <c r="D71" s="141" t="s">
        <v>13372</v>
      </c>
      <c r="E71" s="141" t="s">
        <v>13373</v>
      </c>
      <c r="I71" s="2" t="s">
        <v>925</v>
      </c>
    </row>
    <row r="72">
      <c r="A72" s="2" t="s">
        <v>13374</v>
      </c>
      <c r="B72" s="2">
        <v>1.0</v>
      </c>
      <c r="C72" s="2"/>
      <c r="D72" s="141" t="s">
        <v>13375</v>
      </c>
      <c r="E72" s="141" t="s">
        <v>13376</v>
      </c>
      <c r="I72" s="2" t="s">
        <v>925</v>
      </c>
    </row>
    <row r="73">
      <c r="A73" s="2" t="s">
        <v>13377</v>
      </c>
      <c r="B73" s="2">
        <v>1.0</v>
      </c>
      <c r="C73" s="2"/>
      <c r="D73" s="141" t="s">
        <v>13378</v>
      </c>
      <c r="E73" s="141" t="s">
        <v>1506</v>
      </c>
      <c r="I73" s="2" t="s">
        <v>925</v>
      </c>
    </row>
    <row r="74">
      <c r="A74" s="2" t="s">
        <v>13379</v>
      </c>
      <c r="B74" s="2">
        <v>1.0</v>
      </c>
      <c r="C74" s="2"/>
      <c r="D74" s="141" t="s">
        <v>13380</v>
      </c>
      <c r="E74" s="141" t="s">
        <v>13381</v>
      </c>
      <c r="I74" s="2" t="s">
        <v>925</v>
      </c>
    </row>
    <row r="75">
      <c r="A75" s="2" t="s">
        <v>13382</v>
      </c>
      <c r="B75" s="2">
        <v>1.0</v>
      </c>
      <c r="C75" s="2"/>
      <c r="D75" s="141" t="s">
        <v>13383</v>
      </c>
      <c r="E75" s="141" t="s">
        <v>13384</v>
      </c>
      <c r="I75" s="2" t="s">
        <v>925</v>
      </c>
    </row>
    <row r="76">
      <c r="A76" s="2" t="s">
        <v>13385</v>
      </c>
      <c r="B76" s="2">
        <v>1.0</v>
      </c>
      <c r="C76" s="2"/>
      <c r="D76" s="141" t="s">
        <v>13347</v>
      </c>
      <c r="E76" s="141" t="s">
        <v>13386</v>
      </c>
      <c r="I76" s="2" t="s">
        <v>925</v>
      </c>
    </row>
    <row r="77">
      <c r="A77" s="2" t="s">
        <v>13387</v>
      </c>
      <c r="B77" s="2">
        <v>1.0</v>
      </c>
      <c r="C77" s="2"/>
      <c r="D77" s="141" t="s">
        <v>11160</v>
      </c>
      <c r="E77" s="141" t="s">
        <v>13388</v>
      </c>
      <c r="I77" s="2" t="s">
        <v>925</v>
      </c>
    </row>
    <row r="78">
      <c r="A78" s="2" t="s">
        <v>13389</v>
      </c>
      <c r="B78" s="2">
        <v>1.0</v>
      </c>
      <c r="C78" s="2"/>
      <c r="D78" s="141" t="s">
        <v>1088</v>
      </c>
      <c r="E78" s="141" t="s">
        <v>13390</v>
      </c>
      <c r="I78" s="2" t="s">
        <v>925</v>
      </c>
    </row>
    <row r="79">
      <c r="A79" s="2" t="s">
        <v>13391</v>
      </c>
      <c r="B79" s="2">
        <v>1.0</v>
      </c>
      <c r="C79" s="2"/>
      <c r="D79" s="141" t="s">
        <v>4537</v>
      </c>
      <c r="E79" s="141" t="s">
        <v>13392</v>
      </c>
      <c r="I79" s="2" t="s">
        <v>925</v>
      </c>
    </row>
    <row r="80">
      <c r="A80" s="2" t="s">
        <v>13393</v>
      </c>
      <c r="B80" s="2">
        <v>1.0</v>
      </c>
      <c r="C80" s="2"/>
      <c r="D80" s="141" t="s">
        <v>11169</v>
      </c>
      <c r="E80" s="141" t="s">
        <v>13394</v>
      </c>
      <c r="I80" s="2" t="s">
        <v>925</v>
      </c>
    </row>
    <row r="81">
      <c r="A81" s="2" t="s">
        <v>13395</v>
      </c>
      <c r="B81" s="2">
        <v>1.0</v>
      </c>
      <c r="C81" s="2"/>
      <c r="D81" s="141" t="s">
        <v>3003</v>
      </c>
      <c r="E81" s="141" t="s">
        <v>13396</v>
      </c>
      <c r="I81" s="2" t="s">
        <v>925</v>
      </c>
    </row>
    <row r="82">
      <c r="A82" s="2" t="s">
        <v>13397</v>
      </c>
      <c r="B82" s="2">
        <v>1.0</v>
      </c>
      <c r="C82" s="2"/>
      <c r="D82" s="141" t="s">
        <v>11538</v>
      </c>
      <c r="E82" s="141" t="s">
        <v>13398</v>
      </c>
      <c r="I82" s="2" t="s">
        <v>925</v>
      </c>
    </row>
    <row r="83">
      <c r="A83" s="2" t="s">
        <v>13399</v>
      </c>
      <c r="B83" s="2">
        <v>1.0</v>
      </c>
      <c r="C83" s="2"/>
      <c r="D83" s="141" t="s">
        <v>13400</v>
      </c>
      <c r="E83" s="141" t="s">
        <v>2477</v>
      </c>
      <c r="I83" s="2" t="s">
        <v>925</v>
      </c>
    </row>
    <row r="84">
      <c r="A84" s="2" t="s">
        <v>13401</v>
      </c>
      <c r="B84" s="2">
        <v>1.0</v>
      </c>
      <c r="C84" s="2"/>
      <c r="D84" s="141" t="s">
        <v>13314</v>
      </c>
      <c r="E84" s="141" t="s">
        <v>13402</v>
      </c>
      <c r="I84" s="2" t="s">
        <v>925</v>
      </c>
    </row>
    <row r="85">
      <c r="A85" s="2" t="s">
        <v>13403</v>
      </c>
      <c r="B85" s="2">
        <v>1.0</v>
      </c>
      <c r="C85" s="2"/>
      <c r="D85" s="141" t="s">
        <v>3093</v>
      </c>
      <c r="E85" s="141" t="s">
        <v>3094</v>
      </c>
      <c r="I85" s="2" t="s">
        <v>925</v>
      </c>
    </row>
    <row r="86">
      <c r="A86" s="2" t="s">
        <v>13404</v>
      </c>
      <c r="B86" s="2">
        <v>1.0</v>
      </c>
      <c r="C86" s="2"/>
      <c r="D86" s="141" t="s">
        <v>1073</v>
      </c>
      <c r="E86" s="141" t="s">
        <v>13405</v>
      </c>
      <c r="I86" s="2" t="s">
        <v>925</v>
      </c>
    </row>
    <row r="87">
      <c r="A87" s="2" t="s">
        <v>13406</v>
      </c>
      <c r="B87" s="2">
        <v>1.0</v>
      </c>
      <c r="C87" s="2"/>
      <c r="D87" s="141" t="s">
        <v>13407</v>
      </c>
      <c r="E87" s="141" t="s">
        <v>13408</v>
      </c>
      <c r="I87" s="2" t="s">
        <v>925</v>
      </c>
    </row>
    <row r="88">
      <c r="A88" s="2" t="s">
        <v>13409</v>
      </c>
      <c r="B88" s="2">
        <v>1.0</v>
      </c>
      <c r="C88" s="2"/>
      <c r="D88" s="141" t="s">
        <v>11158</v>
      </c>
      <c r="E88" s="141" t="s">
        <v>13410</v>
      </c>
      <c r="I88" s="2" t="s">
        <v>925</v>
      </c>
    </row>
    <row r="89">
      <c r="A89" s="2" t="s">
        <v>13411</v>
      </c>
      <c r="B89" s="2">
        <v>1.0</v>
      </c>
      <c r="C89" s="2"/>
      <c r="D89" s="141" t="s">
        <v>13412</v>
      </c>
      <c r="E89" s="141" t="s">
        <v>13413</v>
      </c>
      <c r="I89" s="2" t="s">
        <v>925</v>
      </c>
    </row>
    <row r="90">
      <c r="A90" s="2" t="s">
        <v>13414</v>
      </c>
      <c r="B90" s="2">
        <v>1.0</v>
      </c>
      <c r="C90" s="2"/>
      <c r="D90" s="141" t="s">
        <v>13415</v>
      </c>
      <c r="E90" s="141" t="s">
        <v>13416</v>
      </c>
      <c r="I90" s="2" t="s">
        <v>925</v>
      </c>
    </row>
    <row r="91">
      <c r="A91" s="2" t="s">
        <v>13417</v>
      </c>
      <c r="B91" s="2">
        <v>1.0</v>
      </c>
      <c r="C91" s="2"/>
      <c r="D91" s="141" t="s">
        <v>13418</v>
      </c>
      <c r="E91" s="141" t="s">
        <v>13419</v>
      </c>
      <c r="I91" s="2" t="s">
        <v>925</v>
      </c>
    </row>
    <row r="92">
      <c r="A92" s="2" t="s">
        <v>13420</v>
      </c>
      <c r="B92" s="2">
        <v>1.0</v>
      </c>
      <c r="C92" s="2"/>
      <c r="D92" s="141" t="s">
        <v>1370</v>
      </c>
      <c r="E92" s="141" t="s">
        <v>13421</v>
      </c>
      <c r="I92" s="2" t="s">
        <v>925</v>
      </c>
    </row>
    <row r="93">
      <c r="A93" s="2" t="s">
        <v>13422</v>
      </c>
      <c r="B93" s="2">
        <v>1.0</v>
      </c>
      <c r="C93" s="2"/>
      <c r="D93" s="141" t="s">
        <v>11169</v>
      </c>
      <c r="E93" s="141" t="s">
        <v>2145</v>
      </c>
      <c r="I93" s="2" t="s">
        <v>925</v>
      </c>
    </row>
    <row r="94">
      <c r="A94" s="2" t="s">
        <v>13423</v>
      </c>
      <c r="B94" s="2">
        <v>1.0</v>
      </c>
      <c r="C94" s="2"/>
      <c r="D94" s="141" t="s">
        <v>13424</v>
      </c>
      <c r="E94" s="141" t="s">
        <v>11144</v>
      </c>
      <c r="I94" s="2" t="s">
        <v>925</v>
      </c>
    </row>
    <row r="95">
      <c r="A95" s="2" t="s">
        <v>13425</v>
      </c>
      <c r="B95" s="2">
        <v>1.0</v>
      </c>
      <c r="C95" s="2"/>
      <c r="D95" s="141" t="s">
        <v>923</v>
      </c>
      <c r="E95" s="141" t="s">
        <v>924</v>
      </c>
      <c r="I95" s="2" t="s">
        <v>925</v>
      </c>
    </row>
    <row r="96">
      <c r="A96" s="2" t="s">
        <v>13426</v>
      </c>
      <c r="B96" s="2">
        <v>1.0</v>
      </c>
      <c r="C96" s="2"/>
      <c r="D96" s="141" t="s">
        <v>11207</v>
      </c>
      <c r="E96" s="141" t="s">
        <v>3103</v>
      </c>
    </row>
    <row r="97">
      <c r="A97" s="2" t="s">
        <v>13427</v>
      </c>
      <c r="B97" s="2">
        <v>1.0</v>
      </c>
      <c r="C97" s="2"/>
      <c r="D97" s="141" t="s">
        <v>11532</v>
      </c>
      <c r="E97" s="141" t="s">
        <v>13428</v>
      </c>
    </row>
    <row r="98">
      <c r="A98" s="2" t="s">
        <v>13429</v>
      </c>
      <c r="B98" s="2">
        <v>1.0</v>
      </c>
      <c r="C98" s="2"/>
      <c r="D98" s="141" t="s">
        <v>13430</v>
      </c>
      <c r="E98" s="141" t="s">
        <v>13431</v>
      </c>
    </row>
    <row r="99">
      <c r="A99" s="2" t="s">
        <v>13432</v>
      </c>
      <c r="B99" s="2">
        <v>1.0</v>
      </c>
      <c r="C99" s="2"/>
      <c r="D99" s="141" t="s">
        <v>1895</v>
      </c>
      <c r="E99" s="141" t="s">
        <v>1896</v>
      </c>
    </row>
    <row r="100">
      <c r="A100" s="2" t="s">
        <v>13433</v>
      </c>
      <c r="B100" s="2">
        <v>1.0</v>
      </c>
      <c r="C100" s="2"/>
      <c r="D100" s="141" t="s">
        <v>13333</v>
      </c>
      <c r="E100" s="141" t="s">
        <v>13434</v>
      </c>
    </row>
    <row r="101">
      <c r="A101" s="2" t="s">
        <v>13435</v>
      </c>
      <c r="B101" s="2">
        <v>1.0</v>
      </c>
      <c r="C101" s="2"/>
      <c r="D101" s="141" t="s">
        <v>11169</v>
      </c>
      <c r="E101" s="141" t="s">
        <v>13436</v>
      </c>
    </row>
    <row r="102">
      <c r="A102" s="2" t="s">
        <v>13437</v>
      </c>
      <c r="B102" s="2">
        <v>1.0</v>
      </c>
      <c r="C102" s="2"/>
      <c r="D102" s="141" t="s">
        <v>13412</v>
      </c>
      <c r="E102" s="141" t="s">
        <v>13438</v>
      </c>
    </row>
    <row r="103">
      <c r="A103" s="2" t="s">
        <v>13439</v>
      </c>
      <c r="B103" s="2">
        <v>1.0</v>
      </c>
      <c r="C103" s="2"/>
      <c r="D103" s="141" t="s">
        <v>4542</v>
      </c>
      <c r="E103" s="141" t="s">
        <v>4543</v>
      </c>
    </row>
    <row r="104">
      <c r="A104" s="2" t="s">
        <v>13440</v>
      </c>
      <c r="B104" s="2">
        <v>1.0</v>
      </c>
      <c r="C104" s="2"/>
      <c r="D104" s="141" t="s">
        <v>13441</v>
      </c>
      <c r="E104" s="141" t="s">
        <v>13442</v>
      </c>
    </row>
    <row r="105">
      <c r="A105" s="2" t="s">
        <v>13443</v>
      </c>
      <c r="B105" s="2">
        <v>1.0</v>
      </c>
      <c r="C105" s="2"/>
      <c r="D105" s="141" t="s">
        <v>12733</v>
      </c>
      <c r="E105" s="141" t="s">
        <v>13444</v>
      </c>
    </row>
    <row r="106">
      <c r="A106" s="2" t="s">
        <v>13445</v>
      </c>
      <c r="B106" s="2">
        <v>1.0</v>
      </c>
      <c r="C106" s="2"/>
      <c r="D106" s="141" t="s">
        <v>11534</v>
      </c>
      <c r="E106" s="141" t="s">
        <v>13446</v>
      </c>
    </row>
    <row r="107">
      <c r="A107" s="2" t="s">
        <v>13447</v>
      </c>
      <c r="B107" s="2">
        <v>1.0</v>
      </c>
      <c r="C107" s="2"/>
      <c r="D107" s="141" t="s">
        <v>13294</v>
      </c>
      <c r="E107" s="141" t="s">
        <v>13448</v>
      </c>
    </row>
    <row r="108">
      <c r="A108" s="2" t="s">
        <v>13449</v>
      </c>
      <c r="B108" s="2">
        <v>1.0</v>
      </c>
      <c r="C108" s="2"/>
      <c r="D108" s="141" t="s">
        <v>13450</v>
      </c>
      <c r="E108" s="141" t="s">
        <v>13451</v>
      </c>
    </row>
    <row r="109">
      <c r="A109" s="2" t="s">
        <v>13452</v>
      </c>
      <c r="B109" s="2">
        <v>1.0</v>
      </c>
      <c r="C109" s="2"/>
      <c r="D109" s="141" t="s">
        <v>1078</v>
      </c>
      <c r="E109" s="141" t="s">
        <v>2655</v>
      </c>
    </row>
    <row r="110">
      <c r="A110" s="2" t="s">
        <v>11951</v>
      </c>
      <c r="B110" s="2">
        <v>1.0</v>
      </c>
      <c r="C110" s="2"/>
      <c r="D110" s="141" t="s">
        <v>11524</v>
      </c>
      <c r="E110" s="141" t="s">
        <v>11525</v>
      </c>
    </row>
    <row r="111">
      <c r="A111" s="2" t="s">
        <v>13453</v>
      </c>
      <c r="B111" s="2">
        <v>1.0</v>
      </c>
      <c r="C111" s="2"/>
      <c r="D111" s="141" t="s">
        <v>13454</v>
      </c>
      <c r="E111" s="141" t="s">
        <v>11174</v>
      </c>
    </row>
    <row r="112">
      <c r="A112" s="2" t="s">
        <v>13455</v>
      </c>
      <c r="B112" s="2">
        <v>1.0</v>
      </c>
      <c r="C112" s="2"/>
      <c r="D112" s="141" t="s">
        <v>13456</v>
      </c>
      <c r="E112" s="141" t="s">
        <v>13457</v>
      </c>
    </row>
    <row r="113">
      <c r="A113" s="2" t="s">
        <v>13458</v>
      </c>
      <c r="B113" s="2">
        <v>1.0</v>
      </c>
      <c r="C113" s="2"/>
      <c r="D113" s="141" t="s">
        <v>13459</v>
      </c>
      <c r="E113" s="141" t="s">
        <v>13460</v>
      </c>
    </row>
    <row r="114">
      <c r="A114" s="2" t="s">
        <v>13461</v>
      </c>
      <c r="B114" s="2">
        <v>1.0</v>
      </c>
      <c r="C114" s="2"/>
      <c r="D114" s="141" t="s">
        <v>13347</v>
      </c>
      <c r="E114" s="141" t="s">
        <v>11111</v>
      </c>
    </row>
    <row r="115">
      <c r="A115" s="2" t="s">
        <v>13462</v>
      </c>
      <c r="B115" s="2">
        <v>1.0</v>
      </c>
      <c r="C115" s="2"/>
      <c r="D115" s="141" t="s">
        <v>13463</v>
      </c>
      <c r="E115" s="141" t="s">
        <v>13464</v>
      </c>
    </row>
    <row r="116">
      <c r="A116" s="2" t="s">
        <v>13465</v>
      </c>
      <c r="B116" s="2">
        <v>1.0</v>
      </c>
      <c r="C116" s="2"/>
      <c r="D116" s="141" t="s">
        <v>1039</v>
      </c>
      <c r="E116" s="141" t="s">
        <v>13466</v>
      </c>
    </row>
    <row r="117">
      <c r="A117" s="2" t="s">
        <v>13467</v>
      </c>
      <c r="B117" s="2">
        <v>1.0</v>
      </c>
      <c r="C117" s="2"/>
      <c r="D117" s="141" t="s">
        <v>13463</v>
      </c>
      <c r="E117" s="141" t="s">
        <v>13468</v>
      </c>
    </row>
    <row r="118">
      <c r="A118" s="2" t="s">
        <v>13469</v>
      </c>
      <c r="B118" s="2">
        <v>1.0</v>
      </c>
      <c r="C118" s="2"/>
      <c r="D118" s="141" t="s">
        <v>1465</v>
      </c>
      <c r="E118" s="141" t="s">
        <v>1933</v>
      </c>
    </row>
    <row r="119">
      <c r="A119" s="2" t="s">
        <v>13470</v>
      </c>
      <c r="B119" s="2">
        <v>1.0</v>
      </c>
      <c r="C119" s="2"/>
      <c r="D119" s="141" t="s">
        <v>11347</v>
      </c>
      <c r="E119" s="141" t="s">
        <v>13471</v>
      </c>
    </row>
    <row r="120">
      <c r="A120" s="2" t="s">
        <v>13472</v>
      </c>
      <c r="B120" s="2">
        <v>1.0</v>
      </c>
      <c r="C120" s="2"/>
      <c r="D120" s="141" t="s">
        <v>13294</v>
      </c>
      <c r="E120" s="141" t="s">
        <v>13473</v>
      </c>
    </row>
    <row r="121">
      <c r="A121" s="2" t="s">
        <v>13474</v>
      </c>
      <c r="B121" s="2">
        <v>1.0</v>
      </c>
      <c r="C121" s="2"/>
      <c r="D121" s="141" t="s">
        <v>13347</v>
      </c>
      <c r="E121" s="141" t="s">
        <v>13475</v>
      </c>
    </row>
    <row r="122">
      <c r="A122" s="2" t="s">
        <v>13476</v>
      </c>
      <c r="B122" s="2">
        <v>1.0</v>
      </c>
      <c r="C122" s="2"/>
      <c r="D122" s="141" t="s">
        <v>13477</v>
      </c>
      <c r="E122" s="141" t="s">
        <v>11277</v>
      </c>
    </row>
    <row r="123">
      <c r="A123" s="2" t="s">
        <v>13478</v>
      </c>
      <c r="B123" s="2">
        <v>1.0</v>
      </c>
      <c r="C123" s="2"/>
      <c r="D123" s="141" t="s">
        <v>13314</v>
      </c>
      <c r="E123" s="141" t="s">
        <v>13479</v>
      </c>
    </row>
    <row r="124">
      <c r="A124" s="2" t="s">
        <v>13480</v>
      </c>
      <c r="B124" s="2">
        <v>1.0</v>
      </c>
      <c r="C124" s="2"/>
      <c r="D124" s="141" t="s">
        <v>1078</v>
      </c>
      <c r="E124" s="141" t="s">
        <v>13481</v>
      </c>
    </row>
    <row r="125">
      <c r="A125" s="2" t="s">
        <v>13482</v>
      </c>
      <c r="B125" s="2">
        <v>1.0</v>
      </c>
      <c r="C125" s="2"/>
      <c r="D125" s="141" t="s">
        <v>11121</v>
      </c>
      <c r="E125" s="141" t="s">
        <v>2606</v>
      </c>
    </row>
    <row r="126">
      <c r="A126" s="2" t="s">
        <v>13483</v>
      </c>
      <c r="B126" s="2">
        <v>1.0</v>
      </c>
      <c r="C126" s="2"/>
      <c r="D126" s="141" t="s">
        <v>13484</v>
      </c>
      <c r="E126" s="141" t="s">
        <v>13485</v>
      </c>
    </row>
    <row r="127">
      <c r="A127" s="2" t="s">
        <v>13486</v>
      </c>
      <c r="B127" s="2">
        <v>1.0</v>
      </c>
      <c r="C127" s="2"/>
      <c r="D127" s="141" t="s">
        <v>2189</v>
      </c>
      <c r="E127" s="141" t="s">
        <v>2190</v>
      </c>
    </row>
    <row r="128">
      <c r="A128" s="2" t="s">
        <v>13487</v>
      </c>
      <c r="B128" s="2">
        <v>1.0</v>
      </c>
      <c r="C128" s="2"/>
      <c r="D128" s="141" t="s">
        <v>13488</v>
      </c>
      <c r="E128" s="141" t="s">
        <v>13489</v>
      </c>
    </row>
    <row r="129">
      <c r="A129" s="2" t="s">
        <v>13490</v>
      </c>
      <c r="B129" s="2">
        <v>1.0</v>
      </c>
      <c r="C129" s="2"/>
      <c r="D129" s="141" t="s">
        <v>1004</v>
      </c>
      <c r="E129" s="141" t="s">
        <v>958</v>
      </c>
    </row>
    <row r="130">
      <c r="A130" s="2" t="s">
        <v>13491</v>
      </c>
      <c r="B130" s="2">
        <v>1.0</v>
      </c>
      <c r="C130" s="2"/>
      <c r="D130" s="141" t="s">
        <v>13492</v>
      </c>
      <c r="E130" s="141" t="s">
        <v>13493</v>
      </c>
    </row>
    <row r="131">
      <c r="A131" s="2" t="s">
        <v>13494</v>
      </c>
      <c r="B131" s="2">
        <v>1.0</v>
      </c>
      <c r="C131" s="2"/>
      <c r="D131" s="141" t="s">
        <v>1639</v>
      </c>
      <c r="E131" s="141" t="s">
        <v>13495</v>
      </c>
    </row>
    <row r="132">
      <c r="A132" s="2" t="s">
        <v>13496</v>
      </c>
      <c r="B132" s="2">
        <v>1.0</v>
      </c>
      <c r="C132" s="2"/>
      <c r="D132" s="141" t="s">
        <v>13424</v>
      </c>
      <c r="E132" s="141" t="s">
        <v>13497</v>
      </c>
    </row>
    <row r="133">
      <c r="A133" s="2" t="s">
        <v>13498</v>
      </c>
      <c r="B133" s="2">
        <v>1.0</v>
      </c>
      <c r="C133" s="2"/>
      <c r="D133" s="141" t="s">
        <v>13499</v>
      </c>
      <c r="E133" s="141" t="s">
        <v>13500</v>
      </c>
    </row>
    <row r="134">
      <c r="A134" s="2" t="s">
        <v>13501</v>
      </c>
      <c r="B134" s="2">
        <v>1.0</v>
      </c>
      <c r="C134" s="2"/>
      <c r="D134" s="141" t="s">
        <v>1908</v>
      </c>
      <c r="E134" s="141" t="s">
        <v>13502</v>
      </c>
    </row>
    <row r="135">
      <c r="A135" s="2" t="s">
        <v>13503</v>
      </c>
      <c r="B135" s="2">
        <v>1.0</v>
      </c>
      <c r="C135" s="2"/>
      <c r="D135" s="141" t="s">
        <v>13504</v>
      </c>
      <c r="E135" s="141" t="s">
        <v>13505</v>
      </c>
    </row>
    <row r="136">
      <c r="A136" s="2" t="s">
        <v>13506</v>
      </c>
      <c r="B136" s="2">
        <v>1.0</v>
      </c>
      <c r="C136" s="2"/>
      <c r="D136" s="141" t="s">
        <v>13507</v>
      </c>
      <c r="E136" s="141" t="s">
        <v>13508</v>
      </c>
    </row>
    <row r="137">
      <c r="A137" s="2" t="s">
        <v>13509</v>
      </c>
      <c r="B137" s="2">
        <v>1.0</v>
      </c>
      <c r="C137" s="2"/>
      <c r="D137" s="141" t="s">
        <v>1946</v>
      </c>
      <c r="E137" s="141" t="s">
        <v>2431</v>
      </c>
    </row>
    <row r="138">
      <c r="A138" s="2" t="s">
        <v>13510</v>
      </c>
      <c r="B138" s="2">
        <v>1.0</v>
      </c>
      <c r="C138" s="2"/>
      <c r="D138" s="141" t="s">
        <v>13029</v>
      </c>
      <c r="E138" s="141" t="s">
        <v>13511</v>
      </c>
    </row>
    <row r="139">
      <c r="A139" s="2" t="s">
        <v>13512</v>
      </c>
      <c r="B139" s="2">
        <v>1.0</v>
      </c>
      <c r="C139" s="2"/>
      <c r="D139" s="141" t="s">
        <v>13513</v>
      </c>
      <c r="E139" s="141" t="s">
        <v>13514</v>
      </c>
    </row>
    <row r="140">
      <c r="A140" s="2" t="s">
        <v>13515</v>
      </c>
      <c r="B140" s="2">
        <v>1.0</v>
      </c>
      <c r="C140" s="2"/>
      <c r="D140" s="141" t="s">
        <v>13516</v>
      </c>
      <c r="E140" s="141" t="s">
        <v>13517</v>
      </c>
    </row>
    <row r="141">
      <c r="A141" s="2" t="s">
        <v>13518</v>
      </c>
      <c r="B141" s="2">
        <v>1.0</v>
      </c>
      <c r="C141" s="2"/>
      <c r="D141" s="141" t="s">
        <v>13519</v>
      </c>
      <c r="E141" s="141" t="s">
        <v>13520</v>
      </c>
    </row>
    <row r="142">
      <c r="A142" s="2" t="s">
        <v>13521</v>
      </c>
      <c r="B142" s="2">
        <v>1.0</v>
      </c>
      <c r="C142" s="2"/>
      <c r="D142" s="141" t="s">
        <v>11499</v>
      </c>
      <c r="E142" s="141" t="s">
        <v>13522</v>
      </c>
    </row>
    <row r="143">
      <c r="A143" s="2" t="s">
        <v>13523</v>
      </c>
      <c r="B143" s="2">
        <v>1.0</v>
      </c>
      <c r="C143" s="2"/>
      <c r="D143" s="141" t="s">
        <v>1158</v>
      </c>
      <c r="E143" s="141" t="s">
        <v>1159</v>
      </c>
    </row>
    <row r="144">
      <c r="A144" s="2" t="s">
        <v>13524</v>
      </c>
      <c r="B144" s="2">
        <v>1.0</v>
      </c>
      <c r="C144" s="2"/>
      <c r="D144" s="141" t="s">
        <v>2581</v>
      </c>
      <c r="E144" s="141" t="s">
        <v>2582</v>
      </c>
    </row>
    <row r="145">
      <c r="A145" s="2" t="s">
        <v>13525</v>
      </c>
      <c r="B145" s="2">
        <v>1.0</v>
      </c>
      <c r="C145" s="2"/>
      <c r="D145" s="141" t="s">
        <v>13526</v>
      </c>
      <c r="E145" s="141" t="s">
        <v>13527</v>
      </c>
    </row>
    <row r="146">
      <c r="A146" s="2" t="s">
        <v>13528</v>
      </c>
      <c r="B146" s="2">
        <v>1.0</v>
      </c>
      <c r="C146" s="2"/>
      <c r="D146" s="141" t="s">
        <v>13507</v>
      </c>
      <c r="E146" s="141" t="s">
        <v>13529</v>
      </c>
    </row>
    <row r="147">
      <c r="A147" s="2" t="s">
        <v>13530</v>
      </c>
      <c r="B147" s="2">
        <v>1.0</v>
      </c>
      <c r="C147" s="2"/>
      <c r="D147" s="141" t="s">
        <v>13531</v>
      </c>
      <c r="E147" s="141" t="s">
        <v>11047</v>
      </c>
    </row>
    <row r="148">
      <c r="A148" s="2" t="s">
        <v>11994</v>
      </c>
      <c r="B148" s="2">
        <v>1.0</v>
      </c>
      <c r="C148" s="2"/>
      <c r="D148" s="141" t="s">
        <v>11494</v>
      </c>
      <c r="E148" s="141" t="s">
        <v>11495</v>
      </c>
    </row>
    <row r="149">
      <c r="A149" s="2" t="s">
        <v>13532</v>
      </c>
      <c r="B149" s="2">
        <v>1.0</v>
      </c>
      <c r="C149" s="2"/>
      <c r="D149" s="141" t="s">
        <v>13533</v>
      </c>
      <c r="E149" s="141" t="s">
        <v>13534</v>
      </c>
    </row>
    <row r="150">
      <c r="A150" s="2" t="s">
        <v>13535</v>
      </c>
      <c r="B150" s="2">
        <v>1.0</v>
      </c>
      <c r="C150" s="2"/>
      <c r="D150" s="141" t="s">
        <v>3704</v>
      </c>
      <c r="E150" s="141" t="s">
        <v>3649</v>
      </c>
    </row>
    <row r="151">
      <c r="A151" s="2" t="s">
        <v>13536</v>
      </c>
      <c r="B151" s="2">
        <v>1.0</v>
      </c>
      <c r="C151" s="2"/>
      <c r="D151" s="141" t="s">
        <v>13537</v>
      </c>
      <c r="E151" s="141" t="s">
        <v>13538</v>
      </c>
    </row>
    <row r="152">
      <c r="A152" s="2" t="s">
        <v>13539</v>
      </c>
      <c r="B152" s="2">
        <v>1.0</v>
      </c>
      <c r="C152" s="2"/>
      <c r="D152" s="141" t="s">
        <v>1088</v>
      </c>
      <c r="E152" s="141" t="s">
        <v>1096</v>
      </c>
    </row>
    <row r="153">
      <c r="A153" s="2" t="s">
        <v>13540</v>
      </c>
      <c r="B153" s="2">
        <v>1.0</v>
      </c>
      <c r="C153" s="2"/>
      <c r="D153" s="141" t="s">
        <v>13541</v>
      </c>
      <c r="E153" s="141" t="s">
        <v>13542</v>
      </c>
    </row>
    <row r="154">
      <c r="A154" s="2" t="s">
        <v>13543</v>
      </c>
      <c r="B154" s="2">
        <v>1.0</v>
      </c>
      <c r="C154" s="2"/>
      <c r="D154" s="141" t="s">
        <v>13544</v>
      </c>
      <c r="E154" s="141" t="s">
        <v>13545</v>
      </c>
    </row>
    <row r="155">
      <c r="A155" s="2" t="s">
        <v>13546</v>
      </c>
      <c r="B155" s="2">
        <v>1.0</v>
      </c>
      <c r="C155" s="2"/>
      <c r="D155" s="141" t="s">
        <v>2915</v>
      </c>
      <c r="E155" s="141" t="s">
        <v>13547</v>
      </c>
    </row>
    <row r="156">
      <c r="A156" s="2" t="s">
        <v>13548</v>
      </c>
      <c r="B156" s="2">
        <v>1.0</v>
      </c>
      <c r="C156" s="2"/>
      <c r="D156" s="141" t="s">
        <v>11497</v>
      </c>
      <c r="E156" s="141" t="s">
        <v>13549</v>
      </c>
    </row>
    <row r="157">
      <c r="A157" s="2" t="s">
        <v>13550</v>
      </c>
      <c r="B157" s="2">
        <v>1.0</v>
      </c>
      <c r="C157" s="2"/>
      <c r="D157" s="141" t="s">
        <v>2010</v>
      </c>
      <c r="E157" s="141" t="s">
        <v>2011</v>
      </c>
    </row>
    <row r="158">
      <c r="A158" s="2" t="s">
        <v>13551</v>
      </c>
      <c r="B158" s="2">
        <v>1.0</v>
      </c>
      <c r="C158" s="2"/>
      <c r="D158" s="141" t="s">
        <v>13459</v>
      </c>
      <c r="E158" s="141" t="s">
        <v>13552</v>
      </c>
    </row>
    <row r="159">
      <c r="A159" s="2" t="s">
        <v>13553</v>
      </c>
      <c r="B159" s="2">
        <v>1.0</v>
      </c>
      <c r="C159" s="2"/>
      <c r="D159" s="141" t="s">
        <v>2010</v>
      </c>
      <c r="E159" s="141" t="s">
        <v>13554</v>
      </c>
    </row>
    <row r="160">
      <c r="A160" s="2" t="s">
        <v>13555</v>
      </c>
      <c r="B160" s="2">
        <v>1.0</v>
      </c>
      <c r="C160" s="2"/>
      <c r="D160" s="141" t="s">
        <v>13556</v>
      </c>
      <c r="E160" s="141" t="s">
        <v>13557</v>
      </c>
    </row>
    <row r="161">
      <c r="A161" s="2" t="s">
        <v>12204</v>
      </c>
      <c r="B161" s="2">
        <v>1.0</v>
      </c>
      <c r="C161" s="2"/>
      <c r="D161" s="141" t="s">
        <v>13558</v>
      </c>
      <c r="E161" s="141" t="s">
        <v>11237</v>
      </c>
    </row>
    <row r="162">
      <c r="A162" s="2" t="s">
        <v>13559</v>
      </c>
      <c r="B162" s="2">
        <v>1.0</v>
      </c>
      <c r="C162" s="2"/>
      <c r="D162" s="141" t="s">
        <v>13347</v>
      </c>
      <c r="E162" s="141" t="s">
        <v>13560</v>
      </c>
    </row>
    <row r="163">
      <c r="A163" s="2" t="s">
        <v>13561</v>
      </c>
      <c r="B163" s="2">
        <v>1.0</v>
      </c>
      <c r="C163" s="2"/>
      <c r="D163" s="141" t="s">
        <v>1643</v>
      </c>
      <c r="E163" s="141" t="s">
        <v>1644</v>
      </c>
    </row>
    <row r="164">
      <c r="A164" s="2" t="s">
        <v>13562</v>
      </c>
      <c r="B164" s="2">
        <v>1.0</v>
      </c>
      <c r="C164" s="2"/>
      <c r="D164" s="141" t="s">
        <v>1088</v>
      </c>
      <c r="E164" s="141" t="s">
        <v>13563</v>
      </c>
    </row>
    <row r="165">
      <c r="A165" s="2" t="s">
        <v>13564</v>
      </c>
      <c r="B165" s="2">
        <v>1.0</v>
      </c>
      <c r="C165" s="2"/>
      <c r="D165" s="141" t="s">
        <v>13459</v>
      </c>
      <c r="E165" s="141" t="s">
        <v>13565</v>
      </c>
    </row>
    <row r="166">
      <c r="A166" s="2" t="s">
        <v>13566</v>
      </c>
      <c r="B166" s="2">
        <v>1.0</v>
      </c>
      <c r="C166" s="2"/>
      <c r="D166" s="141" t="s">
        <v>13544</v>
      </c>
      <c r="E166" s="141" t="s">
        <v>13567</v>
      </c>
    </row>
    <row r="167">
      <c r="A167" s="2" t="s">
        <v>12203</v>
      </c>
      <c r="B167" s="2">
        <v>1.0</v>
      </c>
      <c r="C167" s="2"/>
      <c r="D167" s="141" t="s">
        <v>13568</v>
      </c>
      <c r="E167" s="141" t="s">
        <v>13569</v>
      </c>
    </row>
    <row r="168">
      <c r="A168" s="2" t="s">
        <v>13570</v>
      </c>
      <c r="B168" s="2">
        <v>1.0</v>
      </c>
      <c r="C168" s="2"/>
      <c r="D168" s="141" t="s">
        <v>1221</v>
      </c>
      <c r="E168" s="141" t="s">
        <v>1222</v>
      </c>
    </row>
    <row r="169">
      <c r="A169" s="2" t="s">
        <v>13571</v>
      </c>
      <c r="B169" s="2">
        <v>1.0</v>
      </c>
      <c r="C169" s="2"/>
      <c r="D169" s="141" t="s">
        <v>962</v>
      </c>
      <c r="E169" s="141" t="s">
        <v>963</v>
      </c>
    </row>
    <row r="170">
      <c r="A170" s="2" t="s">
        <v>13572</v>
      </c>
      <c r="B170" s="2">
        <v>1.0</v>
      </c>
      <c r="C170" s="2"/>
      <c r="D170" s="141" t="s">
        <v>13573</v>
      </c>
      <c r="E170" s="141" t="s">
        <v>13574</v>
      </c>
    </row>
    <row r="171">
      <c r="A171" s="2" t="s">
        <v>13575</v>
      </c>
      <c r="B171" s="2">
        <v>1.0</v>
      </c>
      <c r="C171" s="2"/>
      <c r="D171" s="141" t="s">
        <v>13576</v>
      </c>
      <c r="E171" s="141" t="s">
        <v>13577</v>
      </c>
    </row>
    <row r="172">
      <c r="A172" s="2" t="s">
        <v>13578</v>
      </c>
      <c r="B172" s="2">
        <v>1.0</v>
      </c>
      <c r="C172" s="2"/>
      <c r="D172" s="141" t="s">
        <v>13579</v>
      </c>
      <c r="E172" s="141" t="s">
        <v>2417</v>
      </c>
    </row>
    <row r="173">
      <c r="A173" s="2" t="s">
        <v>13580</v>
      </c>
      <c r="B173" s="2">
        <v>1.0</v>
      </c>
      <c r="C173" s="2"/>
      <c r="D173" s="141" t="s">
        <v>13327</v>
      </c>
      <c r="E173" s="141" t="s">
        <v>13581</v>
      </c>
    </row>
    <row r="174">
      <c r="A174" s="2" t="s">
        <v>13582</v>
      </c>
      <c r="B174" s="2">
        <v>1.0</v>
      </c>
      <c r="C174" s="2"/>
      <c r="D174" s="141" t="s">
        <v>13583</v>
      </c>
      <c r="E174" s="141" t="s">
        <v>5627</v>
      </c>
    </row>
    <row r="175">
      <c r="A175" s="2" t="s">
        <v>13584</v>
      </c>
      <c r="B175" s="2">
        <v>1.0</v>
      </c>
      <c r="C175" s="2"/>
      <c r="D175" s="141" t="s">
        <v>3704</v>
      </c>
      <c r="E175" s="141" t="s">
        <v>3629</v>
      </c>
    </row>
    <row r="176">
      <c r="A176" s="2" t="s">
        <v>13585</v>
      </c>
      <c r="B176" s="2">
        <v>1.0</v>
      </c>
      <c r="C176" s="2"/>
      <c r="D176" s="141" t="s">
        <v>13586</v>
      </c>
      <c r="E176" s="141" t="s">
        <v>13587</v>
      </c>
    </row>
    <row r="177">
      <c r="A177" s="2" t="s">
        <v>13588</v>
      </c>
      <c r="B177" s="2">
        <v>1.0</v>
      </c>
      <c r="C177" s="2"/>
      <c r="D177" s="141" t="s">
        <v>13589</v>
      </c>
      <c r="E177" s="141" t="s">
        <v>13590</v>
      </c>
    </row>
    <row r="178">
      <c r="A178" s="2" t="s">
        <v>13591</v>
      </c>
      <c r="B178" s="2">
        <v>1.0</v>
      </c>
      <c r="C178" s="2"/>
      <c r="D178" s="141" t="s">
        <v>11167</v>
      </c>
      <c r="E178" s="141" t="s">
        <v>13592</v>
      </c>
    </row>
    <row r="179">
      <c r="A179" s="2" t="s">
        <v>13593</v>
      </c>
      <c r="B179" s="2">
        <v>1.0</v>
      </c>
      <c r="C179" s="2"/>
      <c r="D179" s="141" t="s">
        <v>1068</v>
      </c>
      <c r="E179" s="141" t="s">
        <v>13594</v>
      </c>
    </row>
    <row r="180">
      <c r="A180" s="2" t="s">
        <v>11934</v>
      </c>
      <c r="B180" s="2">
        <v>1.0</v>
      </c>
      <c r="C180" s="2"/>
      <c r="D180" s="141" t="s">
        <v>11530</v>
      </c>
      <c r="E180" s="141" t="s">
        <v>11531</v>
      </c>
    </row>
    <row r="181">
      <c r="A181" s="2" t="s">
        <v>13595</v>
      </c>
      <c r="B181" s="2">
        <v>1.0</v>
      </c>
      <c r="C181" s="2"/>
      <c r="D181" s="141" t="s">
        <v>2468</v>
      </c>
      <c r="E181" s="141" t="s">
        <v>2477</v>
      </c>
    </row>
    <row r="182">
      <c r="A182" s="2" t="s">
        <v>13596</v>
      </c>
      <c r="B182" s="2">
        <v>1.0</v>
      </c>
      <c r="C182" s="2"/>
      <c r="D182" s="141" t="s">
        <v>13597</v>
      </c>
      <c r="E182" s="141" t="s">
        <v>13598</v>
      </c>
    </row>
    <row r="183">
      <c r="A183" s="2" t="s">
        <v>13599</v>
      </c>
      <c r="B183" s="2">
        <v>1.0</v>
      </c>
      <c r="C183" s="2"/>
      <c r="D183" s="141" t="s">
        <v>2010</v>
      </c>
      <c r="E183" s="141" t="s">
        <v>13600</v>
      </c>
    </row>
    <row r="184">
      <c r="A184" s="2" t="s">
        <v>13601</v>
      </c>
      <c r="B184" s="2">
        <v>1.0</v>
      </c>
      <c r="C184" s="2"/>
      <c r="D184" s="141" t="s">
        <v>11499</v>
      </c>
      <c r="E184" s="141" t="s">
        <v>13602</v>
      </c>
    </row>
    <row r="185">
      <c r="A185" s="2" t="s">
        <v>13603</v>
      </c>
      <c r="B185" s="2">
        <v>1.0</v>
      </c>
      <c r="C185" s="2"/>
      <c r="D185" s="141" t="s">
        <v>13604</v>
      </c>
      <c r="E185" s="141" t="s">
        <v>13605</v>
      </c>
    </row>
    <row r="186">
      <c r="A186" s="2" t="s">
        <v>13606</v>
      </c>
      <c r="B186" s="2">
        <v>1.0</v>
      </c>
      <c r="C186" s="2"/>
      <c r="D186" s="141" t="s">
        <v>13269</v>
      </c>
      <c r="E186" s="141" t="s">
        <v>13607</v>
      </c>
    </row>
    <row r="187">
      <c r="A187" s="2" t="s">
        <v>13608</v>
      </c>
      <c r="B187" s="2">
        <v>1.0</v>
      </c>
      <c r="C187" s="2"/>
      <c r="D187" s="141" t="s">
        <v>2408</v>
      </c>
      <c r="E187" s="141" t="s">
        <v>2409</v>
      </c>
    </row>
    <row r="188">
      <c r="A188" s="2" t="s">
        <v>12004</v>
      </c>
      <c r="B188" s="2">
        <v>1.0</v>
      </c>
      <c r="C188" s="2"/>
      <c r="D188" s="141" t="s">
        <v>11507</v>
      </c>
      <c r="E188" s="141" t="s">
        <v>11508</v>
      </c>
    </row>
    <row r="189">
      <c r="A189" s="2" t="s">
        <v>13609</v>
      </c>
      <c r="B189" s="2">
        <v>1.0</v>
      </c>
      <c r="C189" s="2"/>
      <c r="D189" s="141" t="s">
        <v>2355</v>
      </c>
      <c r="E189" s="141" t="s">
        <v>1448</v>
      </c>
    </row>
    <row r="190">
      <c r="A190" s="2" t="s">
        <v>13610</v>
      </c>
      <c r="B190" s="2">
        <v>1.0</v>
      </c>
      <c r="C190" s="2"/>
      <c r="D190" s="141" t="s">
        <v>1078</v>
      </c>
      <c r="E190" s="141" t="s">
        <v>13611</v>
      </c>
    </row>
    <row r="191">
      <c r="A191" s="2" t="s">
        <v>13612</v>
      </c>
      <c r="B191" s="2">
        <v>1.0</v>
      </c>
      <c r="C191" s="2"/>
      <c r="D191" s="141" t="s">
        <v>13314</v>
      </c>
      <c r="E191" s="141" t="s">
        <v>13613</v>
      </c>
    </row>
    <row r="192">
      <c r="A192" s="2" t="s">
        <v>13614</v>
      </c>
      <c r="B192" s="2">
        <v>1.0</v>
      </c>
      <c r="C192" s="2"/>
      <c r="D192" s="141" t="s">
        <v>1100</v>
      </c>
      <c r="E192" s="141" t="s">
        <v>1101</v>
      </c>
    </row>
    <row r="193">
      <c r="A193" s="2" t="s">
        <v>13615</v>
      </c>
      <c r="B193" s="2">
        <v>1.0</v>
      </c>
      <c r="C193" s="2"/>
      <c r="D193" s="141" t="s">
        <v>13029</v>
      </c>
      <c r="E193" s="141" t="s">
        <v>13616</v>
      </c>
    </row>
    <row r="194">
      <c r="A194" s="2" t="s">
        <v>13617</v>
      </c>
      <c r="B194" s="2">
        <v>1.0</v>
      </c>
      <c r="C194" s="2"/>
      <c r="D194" s="141" t="s">
        <v>2237</v>
      </c>
      <c r="E194" s="141" t="s">
        <v>13618</v>
      </c>
    </row>
    <row r="195">
      <c r="A195" s="2" t="s">
        <v>13619</v>
      </c>
      <c r="B195" s="2">
        <v>1.0</v>
      </c>
      <c r="C195" s="2"/>
      <c r="D195" s="141" t="s">
        <v>1172</v>
      </c>
      <c r="E195" s="141" t="s">
        <v>1173</v>
      </c>
    </row>
    <row r="196">
      <c r="A196" s="2" t="s">
        <v>13620</v>
      </c>
      <c r="B196" s="2">
        <v>1.0</v>
      </c>
      <c r="C196" s="2"/>
      <c r="D196" s="141" t="s">
        <v>13499</v>
      </c>
      <c r="E196" s="141" t="s">
        <v>13621</v>
      </c>
    </row>
    <row r="197">
      <c r="A197" s="2" t="s">
        <v>13622</v>
      </c>
      <c r="B197" s="2">
        <v>1.0</v>
      </c>
      <c r="C197" s="2"/>
      <c r="D197" s="141" t="s">
        <v>2595</v>
      </c>
      <c r="E197" s="141" t="s">
        <v>2596</v>
      </c>
    </row>
    <row r="198">
      <c r="A198" s="2" t="s">
        <v>13623</v>
      </c>
      <c r="B198" s="2">
        <v>1.0</v>
      </c>
      <c r="C198" s="2"/>
      <c r="D198" s="141" t="s">
        <v>1505</v>
      </c>
      <c r="E198" s="141" t="s">
        <v>13624</v>
      </c>
    </row>
    <row r="199">
      <c r="A199" s="2" t="s">
        <v>13625</v>
      </c>
      <c r="B199" s="2">
        <v>1.0</v>
      </c>
      <c r="C199" s="2"/>
      <c r="D199" s="141" t="s">
        <v>1370</v>
      </c>
      <c r="E199" s="141" t="s">
        <v>13626</v>
      </c>
    </row>
    <row r="200">
      <c r="A200" s="2" t="s">
        <v>13627</v>
      </c>
      <c r="B200" s="2">
        <v>1.0</v>
      </c>
      <c r="C200" s="2"/>
      <c r="D200" s="141" t="s">
        <v>13314</v>
      </c>
      <c r="E200" s="141" t="s">
        <v>13628</v>
      </c>
    </row>
    <row r="201">
      <c r="A201" s="2" t="s">
        <v>13629</v>
      </c>
      <c r="B201" s="2">
        <v>1.0</v>
      </c>
      <c r="C201" s="2"/>
      <c r="D201" s="141" t="s">
        <v>991</v>
      </c>
      <c r="E201" s="141" t="s">
        <v>992</v>
      </c>
    </row>
    <row r="202">
      <c r="A202" s="2" t="s">
        <v>13630</v>
      </c>
      <c r="B202" s="2">
        <v>1.0</v>
      </c>
      <c r="C202" s="2"/>
      <c r="D202" s="141" t="s">
        <v>2757</v>
      </c>
      <c r="E202" s="141" t="s">
        <v>13631</v>
      </c>
    </row>
    <row r="203">
      <c r="A203" s="2" t="s">
        <v>13632</v>
      </c>
      <c r="B203" s="2">
        <v>1.0</v>
      </c>
      <c r="C203" s="2"/>
      <c r="D203" s="141" t="s">
        <v>2350</v>
      </c>
      <c r="E203" s="141" t="s">
        <v>2351</v>
      </c>
    </row>
    <row r="204">
      <c r="A204" s="2" t="s">
        <v>13633</v>
      </c>
      <c r="B204" s="2">
        <v>1.0</v>
      </c>
      <c r="C204" s="2"/>
      <c r="D204" s="141" t="s">
        <v>13634</v>
      </c>
      <c r="E204" s="141" t="s">
        <v>1211</v>
      </c>
    </row>
    <row r="205">
      <c r="A205" s="2" t="s">
        <v>13635</v>
      </c>
      <c r="B205" s="2">
        <v>1.0</v>
      </c>
      <c r="C205" s="2"/>
      <c r="D205" s="141" t="s">
        <v>2050</v>
      </c>
      <c r="E205" s="141" t="s">
        <v>2051</v>
      </c>
    </row>
    <row r="206">
      <c r="A206" s="2" t="s">
        <v>13636</v>
      </c>
      <c r="B206" s="2">
        <v>1.0</v>
      </c>
      <c r="C206" s="2"/>
      <c r="D206" s="141" t="s">
        <v>1306</v>
      </c>
      <c r="E206" s="141" t="s">
        <v>1307</v>
      </c>
    </row>
    <row r="207">
      <c r="A207" s="2" t="s">
        <v>13637</v>
      </c>
      <c r="B207" s="2">
        <v>1.0</v>
      </c>
      <c r="C207" s="2"/>
      <c r="D207" s="141" t="s">
        <v>1088</v>
      </c>
      <c r="E207" s="141" t="s">
        <v>13638</v>
      </c>
    </row>
    <row r="208">
      <c r="A208" s="2" t="s">
        <v>12206</v>
      </c>
      <c r="B208" s="2">
        <v>1.0</v>
      </c>
      <c r="C208" s="2"/>
      <c r="D208" s="141" t="s">
        <v>13537</v>
      </c>
      <c r="E208" s="141" t="s">
        <v>13639</v>
      </c>
    </row>
    <row r="209">
      <c r="A209" s="2" t="s">
        <v>13640</v>
      </c>
      <c r="B209" s="2">
        <v>1.0</v>
      </c>
      <c r="C209" s="2"/>
      <c r="D209" s="141" t="s">
        <v>11167</v>
      </c>
      <c r="E209" s="141" t="s">
        <v>13641</v>
      </c>
    </row>
    <row r="210">
      <c r="A210" s="2" t="s">
        <v>13642</v>
      </c>
      <c r="B210" s="2">
        <v>1.0</v>
      </c>
      <c r="C210" s="2"/>
      <c r="D210" s="141" t="s">
        <v>11497</v>
      </c>
      <c r="E210" s="141" t="s">
        <v>13643</v>
      </c>
    </row>
    <row r="211">
      <c r="A211" s="2" t="s">
        <v>13644</v>
      </c>
      <c r="B211" s="2">
        <v>1.0</v>
      </c>
      <c r="C211" s="2"/>
      <c r="D211" s="141" t="s">
        <v>13269</v>
      </c>
      <c r="E211" s="141" t="s">
        <v>13645</v>
      </c>
    </row>
    <row r="212">
      <c r="A212" s="2" t="s">
        <v>13646</v>
      </c>
      <c r="B212" s="2">
        <v>1.0</v>
      </c>
      <c r="C212" s="2"/>
      <c r="D212" s="141" t="s">
        <v>11165</v>
      </c>
      <c r="E212" s="141" t="s">
        <v>13647</v>
      </c>
    </row>
    <row r="213">
      <c r="A213" s="2" t="s">
        <v>13648</v>
      </c>
      <c r="B213" s="2">
        <v>1.0</v>
      </c>
      <c r="C213" s="2"/>
      <c r="D213" s="141" t="s">
        <v>2010</v>
      </c>
      <c r="E213" s="141" t="s">
        <v>13649</v>
      </c>
    </row>
    <row r="214">
      <c r="A214" s="2" t="s">
        <v>13650</v>
      </c>
      <c r="B214" s="2">
        <v>1.0</v>
      </c>
      <c r="C214" s="2"/>
      <c r="D214" s="141" t="s">
        <v>1088</v>
      </c>
      <c r="E214" s="141" t="s">
        <v>13651</v>
      </c>
    </row>
    <row r="215">
      <c r="A215" s="2" t="s">
        <v>13652</v>
      </c>
      <c r="B215" s="2">
        <v>1.0</v>
      </c>
      <c r="C215" s="2"/>
      <c r="D215" s="141" t="s">
        <v>13653</v>
      </c>
      <c r="E215" s="141" t="s">
        <v>13654</v>
      </c>
    </row>
    <row r="216">
      <c r="A216" s="2" t="s">
        <v>13655</v>
      </c>
      <c r="B216" s="2">
        <v>1.0</v>
      </c>
      <c r="C216" s="2"/>
      <c r="D216" s="141" t="s">
        <v>1078</v>
      </c>
      <c r="E216" s="141" t="s">
        <v>1079</v>
      </c>
    </row>
    <row r="217">
      <c r="A217" s="2" t="s">
        <v>13656</v>
      </c>
      <c r="B217" s="2">
        <v>1.0</v>
      </c>
      <c r="C217" s="2"/>
      <c r="D217" s="141" t="s">
        <v>13573</v>
      </c>
      <c r="E217" s="141" t="s">
        <v>13657</v>
      </c>
    </row>
    <row r="218">
      <c r="A218" s="2" t="s">
        <v>13658</v>
      </c>
      <c r="B218" s="2">
        <v>1.0</v>
      </c>
      <c r="C218" s="2"/>
      <c r="D218" s="141" t="s">
        <v>2637</v>
      </c>
      <c r="E218" s="141" t="s">
        <v>2638</v>
      </c>
    </row>
    <row r="219">
      <c r="A219" s="2" t="s">
        <v>13659</v>
      </c>
      <c r="B219" s="2">
        <v>1.0</v>
      </c>
      <c r="C219" s="2"/>
      <c r="D219" s="141" t="s">
        <v>4532</v>
      </c>
      <c r="E219" s="141" t="s">
        <v>4533</v>
      </c>
    </row>
    <row r="220">
      <c r="A220" s="2" t="s">
        <v>13660</v>
      </c>
      <c r="B220" s="2">
        <v>1.0</v>
      </c>
      <c r="C220" s="2"/>
      <c r="D220" s="141" t="s">
        <v>11169</v>
      </c>
      <c r="E220" s="141" t="s">
        <v>13661</v>
      </c>
    </row>
    <row r="221">
      <c r="A221" s="2" t="s">
        <v>13662</v>
      </c>
      <c r="B221" s="2">
        <v>1.0</v>
      </c>
      <c r="C221" s="2"/>
      <c r="D221" s="141" t="s">
        <v>2567</v>
      </c>
      <c r="E221" s="141" t="s">
        <v>2568</v>
      </c>
    </row>
    <row r="222">
      <c r="A222" s="2" t="s">
        <v>12013</v>
      </c>
      <c r="B222" s="2">
        <v>1.0</v>
      </c>
      <c r="C222" s="2"/>
      <c r="D222" s="141" t="s">
        <v>11497</v>
      </c>
      <c r="E222" s="141" t="s">
        <v>11498</v>
      </c>
    </row>
    <row r="223">
      <c r="A223" s="2" t="s">
        <v>13663</v>
      </c>
      <c r="B223" s="2">
        <v>1.0</v>
      </c>
      <c r="C223" s="2"/>
      <c r="D223" s="141" t="s">
        <v>2757</v>
      </c>
      <c r="E223" s="141" t="s">
        <v>2435</v>
      </c>
    </row>
    <row r="224">
      <c r="A224" s="2" t="s">
        <v>13664</v>
      </c>
      <c r="B224" s="2">
        <v>1.0</v>
      </c>
      <c r="C224" s="2"/>
      <c r="D224" s="141" t="s">
        <v>2757</v>
      </c>
      <c r="E224" s="141" t="s">
        <v>13665</v>
      </c>
    </row>
    <row r="225">
      <c r="A225" s="2" t="s">
        <v>13666</v>
      </c>
      <c r="B225" s="2">
        <v>1.0</v>
      </c>
      <c r="C225" s="2"/>
      <c r="D225" s="141" t="s">
        <v>13412</v>
      </c>
      <c r="E225" s="141" t="s">
        <v>13667</v>
      </c>
    </row>
    <row r="226">
      <c r="A226" s="2" t="s">
        <v>13668</v>
      </c>
      <c r="B226" s="2">
        <v>1.0</v>
      </c>
      <c r="C226" s="2"/>
      <c r="D226" s="141" t="s">
        <v>13669</v>
      </c>
      <c r="E226" s="141" t="s">
        <v>13670</v>
      </c>
    </row>
    <row r="227">
      <c r="A227" s="2" t="s">
        <v>13671</v>
      </c>
      <c r="B227" s="2">
        <v>1.0</v>
      </c>
      <c r="C227" s="2"/>
      <c r="D227" s="141" t="s">
        <v>4547</v>
      </c>
      <c r="E227" s="141" t="s">
        <v>13672</v>
      </c>
    </row>
    <row r="228">
      <c r="A228" s="2" t="s">
        <v>13673</v>
      </c>
      <c r="B228" s="2">
        <v>1.0</v>
      </c>
      <c r="C228" s="2"/>
      <c r="D228" s="141" t="s">
        <v>13674</v>
      </c>
      <c r="E228" s="141" t="s">
        <v>13675</v>
      </c>
    </row>
    <row r="229">
      <c r="A229" s="2" t="s">
        <v>13676</v>
      </c>
      <c r="B229" s="2">
        <v>1.0</v>
      </c>
      <c r="C229" s="2"/>
      <c r="D229" s="141" t="s">
        <v>13677</v>
      </c>
      <c r="E229" s="141" t="s">
        <v>13678</v>
      </c>
    </row>
    <row r="230">
      <c r="A230" s="2" t="s">
        <v>13679</v>
      </c>
      <c r="B230" s="2">
        <v>1.0</v>
      </c>
      <c r="C230" s="2"/>
      <c r="D230" s="141" t="s">
        <v>999</v>
      </c>
      <c r="E230" s="141" t="s">
        <v>1000</v>
      </c>
    </row>
    <row r="231">
      <c r="A231" s="2" t="s">
        <v>13680</v>
      </c>
      <c r="B231" s="2">
        <v>1.0</v>
      </c>
      <c r="C231" s="2"/>
      <c r="D231" s="141" t="s">
        <v>13412</v>
      </c>
      <c r="E231" s="141" t="s">
        <v>2393</v>
      </c>
    </row>
    <row r="232">
      <c r="A232" s="2" t="s">
        <v>13681</v>
      </c>
      <c r="B232" s="2">
        <v>1.0</v>
      </c>
      <c r="C232" s="2"/>
      <c r="D232" s="141" t="s">
        <v>1488</v>
      </c>
      <c r="E232" s="141" t="s">
        <v>13682</v>
      </c>
    </row>
    <row r="233">
      <c r="A233" s="2" t="s">
        <v>13683</v>
      </c>
      <c r="B233" s="2">
        <v>1.0</v>
      </c>
      <c r="C233" s="2"/>
      <c r="D233" s="141" t="s">
        <v>13507</v>
      </c>
      <c r="E233" s="141" t="s">
        <v>13684</v>
      </c>
    </row>
    <row r="234">
      <c r="A234" s="2" t="s">
        <v>13685</v>
      </c>
      <c r="B234" s="2">
        <v>1.0</v>
      </c>
      <c r="C234" s="2"/>
      <c r="D234" s="141" t="s">
        <v>1088</v>
      </c>
      <c r="E234" s="141" t="s">
        <v>13686</v>
      </c>
    </row>
    <row r="235">
      <c r="A235" s="2" t="s">
        <v>13687</v>
      </c>
      <c r="B235" s="2">
        <v>1.0</v>
      </c>
      <c r="C235" s="2"/>
      <c r="D235" s="141" t="s">
        <v>11167</v>
      </c>
      <c r="E235" s="141" t="s">
        <v>13688</v>
      </c>
    </row>
    <row r="236">
      <c r="A236" s="2" t="s">
        <v>13689</v>
      </c>
      <c r="B236" s="2">
        <v>1.0</v>
      </c>
      <c r="C236" s="2"/>
      <c r="D236" s="141" t="s">
        <v>13690</v>
      </c>
      <c r="E236" s="141" t="s">
        <v>13691</v>
      </c>
    </row>
    <row r="237">
      <c r="A237" s="2" t="s">
        <v>13692</v>
      </c>
      <c r="B237" s="2">
        <v>1.0</v>
      </c>
      <c r="C237" s="2"/>
      <c r="D237" s="141" t="s">
        <v>1488</v>
      </c>
      <c r="E237" s="141" t="s">
        <v>2440</v>
      </c>
    </row>
    <row r="238">
      <c r="A238" s="2" t="s">
        <v>13693</v>
      </c>
      <c r="B238" s="2">
        <v>1.0</v>
      </c>
      <c r="C238" s="2"/>
      <c r="D238" s="141" t="s">
        <v>13694</v>
      </c>
      <c r="E238" s="141" t="s">
        <v>13695</v>
      </c>
    </row>
    <row r="239">
      <c r="A239" s="2" t="s">
        <v>13696</v>
      </c>
      <c r="B239" s="2">
        <v>1.0</v>
      </c>
      <c r="C239" s="2"/>
      <c r="D239" s="141" t="s">
        <v>13697</v>
      </c>
      <c r="E239" s="141" t="s">
        <v>13698</v>
      </c>
    </row>
    <row r="240">
      <c r="A240" s="2" t="s">
        <v>13699</v>
      </c>
      <c r="B240" s="2">
        <v>1.0</v>
      </c>
      <c r="C240" s="2"/>
      <c r="D240" s="141" t="s">
        <v>13700</v>
      </c>
      <c r="E240" s="141" t="s">
        <v>13369</v>
      </c>
    </row>
    <row r="241">
      <c r="A241" s="2" t="s">
        <v>13701</v>
      </c>
      <c r="B241" s="2">
        <v>1.0</v>
      </c>
      <c r="C241" s="2"/>
      <c r="D241" s="141" t="s">
        <v>11165</v>
      </c>
      <c r="E241" s="141" t="s">
        <v>13702</v>
      </c>
    </row>
    <row r="242">
      <c r="A242" s="2" t="s">
        <v>13703</v>
      </c>
      <c r="B242" s="2">
        <v>1.0</v>
      </c>
      <c r="C242" s="2"/>
      <c r="D242" s="141" t="s">
        <v>13463</v>
      </c>
      <c r="E242" s="141" t="s">
        <v>13704</v>
      </c>
    </row>
    <row r="243">
      <c r="A243" s="2" t="s">
        <v>13705</v>
      </c>
      <c r="B243" s="2">
        <v>1.0</v>
      </c>
      <c r="C243" s="2"/>
      <c r="D243" s="141" t="s">
        <v>13706</v>
      </c>
      <c r="E243" s="141" t="s">
        <v>13707</v>
      </c>
    </row>
    <row r="244">
      <c r="A244" s="2" t="s">
        <v>13708</v>
      </c>
      <c r="B244" s="2">
        <v>1.0</v>
      </c>
      <c r="C244" s="2"/>
      <c r="D244" s="141" t="s">
        <v>13709</v>
      </c>
      <c r="E244" s="141" t="s">
        <v>13710</v>
      </c>
    </row>
    <row r="245">
      <c r="A245" s="223" t="s">
        <v>13711</v>
      </c>
      <c r="B245" s="2">
        <v>1.0</v>
      </c>
      <c r="C245" s="2"/>
      <c r="D245" s="141" t="s">
        <v>13712</v>
      </c>
      <c r="E245" s="141" t="s">
        <v>13713</v>
      </c>
    </row>
    <row r="246">
      <c r="A246" s="2" t="s">
        <v>13714</v>
      </c>
      <c r="B246" s="2">
        <v>1.0</v>
      </c>
      <c r="C246" s="2"/>
      <c r="D246" s="141" t="s">
        <v>1908</v>
      </c>
      <c r="E246" s="141" t="s">
        <v>1917</v>
      </c>
    </row>
    <row r="247">
      <c r="A247" s="2" t="s">
        <v>13715</v>
      </c>
      <c r="B247" s="2">
        <v>1.0</v>
      </c>
      <c r="C247" s="2"/>
      <c r="D247" s="141" t="s">
        <v>13716</v>
      </c>
      <c r="E247" s="141" t="s">
        <v>13717</v>
      </c>
    </row>
    <row r="248">
      <c r="A248" s="2" t="s">
        <v>13718</v>
      </c>
      <c r="B248" s="2">
        <v>1.0</v>
      </c>
      <c r="C248" s="2"/>
      <c r="D248" s="141" t="s">
        <v>13719</v>
      </c>
      <c r="E248" s="141" t="s">
        <v>13720</v>
      </c>
    </row>
    <row r="249">
      <c r="A249" s="2" t="s">
        <v>13721</v>
      </c>
      <c r="B249" s="2">
        <v>1.0</v>
      </c>
      <c r="C249" s="2"/>
      <c r="D249" s="141" t="s">
        <v>13722</v>
      </c>
      <c r="E249" s="141" t="s">
        <v>13723</v>
      </c>
    </row>
    <row r="250">
      <c r="A250" s="2" t="s">
        <v>13724</v>
      </c>
      <c r="B250" s="2">
        <v>1.0</v>
      </c>
      <c r="C250" s="2"/>
      <c r="D250" s="141" t="s">
        <v>13725</v>
      </c>
      <c r="E250" s="141" t="s">
        <v>13726</v>
      </c>
    </row>
    <row r="251">
      <c r="A251" s="2" t="s">
        <v>13727</v>
      </c>
      <c r="B251" s="2">
        <v>1.0</v>
      </c>
      <c r="C251" s="2"/>
      <c r="D251" s="141" t="s">
        <v>13728</v>
      </c>
      <c r="E251" s="141" t="s">
        <v>13729</v>
      </c>
    </row>
    <row r="252">
      <c r="A252" s="2" t="s">
        <v>13730</v>
      </c>
      <c r="B252" s="2">
        <v>1.0</v>
      </c>
      <c r="C252" s="2"/>
      <c r="D252" s="141" t="s">
        <v>13499</v>
      </c>
      <c r="E252" s="141" t="s">
        <v>13731</v>
      </c>
    </row>
    <row r="253">
      <c r="A253" s="2" t="s">
        <v>13732</v>
      </c>
      <c r="B253" s="2">
        <v>1.0</v>
      </c>
      <c r="C253" s="2"/>
      <c r="D253" s="141" t="s">
        <v>4554</v>
      </c>
      <c r="E253" s="141" t="s">
        <v>4555</v>
      </c>
    </row>
    <row r="254">
      <c r="A254" s="2" t="s">
        <v>13733</v>
      </c>
      <c r="B254" s="2">
        <v>1.0</v>
      </c>
      <c r="C254" s="2"/>
      <c r="D254" s="141" t="s">
        <v>13734</v>
      </c>
      <c r="E254" s="141" t="s">
        <v>11203</v>
      </c>
    </row>
    <row r="255">
      <c r="A255" s="2" t="s">
        <v>13735</v>
      </c>
      <c r="B255" s="2">
        <v>1.0</v>
      </c>
      <c r="C255" s="2"/>
      <c r="D255" s="141" t="s">
        <v>11499</v>
      </c>
      <c r="E255" s="141" t="s">
        <v>13736</v>
      </c>
    </row>
    <row r="256">
      <c r="A256" s="2" t="s">
        <v>13737</v>
      </c>
      <c r="B256" s="2">
        <v>1.0</v>
      </c>
      <c r="C256" s="2"/>
      <c r="D256" s="141" t="s">
        <v>13738</v>
      </c>
      <c r="E256" s="141" t="s">
        <v>2070</v>
      </c>
    </row>
    <row r="257">
      <c r="A257" s="2" t="s">
        <v>13739</v>
      </c>
      <c r="B257" s="2">
        <v>1.0</v>
      </c>
      <c r="C257" s="2"/>
      <c r="D257" s="141" t="s">
        <v>13266</v>
      </c>
      <c r="E257" s="141" t="s">
        <v>13740</v>
      </c>
    </row>
    <row r="258">
      <c r="A258" s="2" t="s">
        <v>13741</v>
      </c>
      <c r="B258" s="2">
        <v>1.0</v>
      </c>
      <c r="C258" s="2"/>
      <c r="D258" s="141" t="s">
        <v>1465</v>
      </c>
      <c r="E258" s="141" t="s">
        <v>13742</v>
      </c>
    </row>
    <row r="259">
      <c r="A259" s="2" t="s">
        <v>13743</v>
      </c>
      <c r="B259" s="2">
        <v>1.0</v>
      </c>
      <c r="C259" s="2"/>
      <c r="D259" s="141" t="s">
        <v>1088</v>
      </c>
      <c r="E259" s="141" t="s">
        <v>13744</v>
      </c>
    </row>
    <row r="260">
      <c r="A260" s="2" t="s">
        <v>13745</v>
      </c>
      <c r="B260" s="2">
        <v>1.0</v>
      </c>
      <c r="C260" s="2"/>
      <c r="D260" s="141" t="s">
        <v>13746</v>
      </c>
      <c r="E260" s="141" t="s">
        <v>13747</v>
      </c>
    </row>
    <row r="261">
      <c r="A261" s="2" t="s">
        <v>13748</v>
      </c>
      <c r="B261" s="2">
        <v>1.0</v>
      </c>
      <c r="C261" s="2"/>
      <c r="D261" s="141" t="s">
        <v>13749</v>
      </c>
      <c r="E261" s="141" t="s">
        <v>13750</v>
      </c>
    </row>
    <row r="262">
      <c r="A262" s="2" t="s">
        <v>13751</v>
      </c>
      <c r="B262" s="2">
        <v>1.0</v>
      </c>
      <c r="C262" s="2"/>
      <c r="D262" s="141" t="s">
        <v>13412</v>
      </c>
      <c r="E262" s="141" t="s">
        <v>13752</v>
      </c>
    </row>
    <row r="263">
      <c r="A263" s="2" t="s">
        <v>13753</v>
      </c>
      <c r="B263" s="2">
        <v>1.0</v>
      </c>
      <c r="C263" s="2"/>
      <c r="D263" s="141" t="s">
        <v>13754</v>
      </c>
      <c r="E263" s="141" t="s">
        <v>13755</v>
      </c>
    </row>
    <row r="264">
      <c r="A264" s="2" t="s">
        <v>13756</v>
      </c>
      <c r="B264" s="2">
        <v>1.0</v>
      </c>
      <c r="C264" s="2"/>
      <c r="D264" s="141" t="s">
        <v>13350</v>
      </c>
      <c r="E264" s="141" t="s">
        <v>13757</v>
      </c>
    </row>
    <row r="265">
      <c r="A265" s="2" t="s">
        <v>13758</v>
      </c>
      <c r="B265" s="2">
        <v>1.0</v>
      </c>
      <c r="C265" s="2"/>
      <c r="D265" s="141" t="s">
        <v>13759</v>
      </c>
      <c r="E265" s="141" t="s">
        <v>11143</v>
      </c>
    </row>
    <row r="266">
      <c r="A266" s="2" t="s">
        <v>13760</v>
      </c>
      <c r="B266" s="2">
        <v>1.0</v>
      </c>
      <c r="C266" s="2"/>
      <c r="D266" s="141" t="s">
        <v>13761</v>
      </c>
      <c r="E266" s="141" t="s">
        <v>13762</v>
      </c>
    </row>
    <row r="267">
      <c r="A267" s="2" t="s">
        <v>13763</v>
      </c>
      <c r="B267" s="2">
        <v>1.0</v>
      </c>
      <c r="C267" s="2"/>
      <c r="D267" s="141" t="s">
        <v>11169</v>
      </c>
      <c r="E267" s="141" t="s">
        <v>958</v>
      </c>
    </row>
    <row r="268">
      <c r="A268" s="2" t="s">
        <v>13764</v>
      </c>
      <c r="B268" s="2">
        <v>1.0</v>
      </c>
      <c r="C268" s="2"/>
      <c r="D268" s="141" t="s">
        <v>1088</v>
      </c>
      <c r="E268" s="141" t="s">
        <v>13765</v>
      </c>
    </row>
    <row r="269">
      <c r="A269" s="2" t="s">
        <v>13766</v>
      </c>
      <c r="B269" s="2">
        <v>1.0</v>
      </c>
      <c r="C269" s="2"/>
      <c r="D269" s="141" t="s">
        <v>13294</v>
      </c>
      <c r="E269" s="141" t="s">
        <v>13767</v>
      </c>
    </row>
    <row r="270">
      <c r="A270" s="2" t="s">
        <v>13768</v>
      </c>
      <c r="B270" s="2">
        <v>1.0</v>
      </c>
      <c r="C270" s="2"/>
      <c r="D270" s="141" t="s">
        <v>13507</v>
      </c>
      <c r="E270" s="141" t="s">
        <v>13769</v>
      </c>
    </row>
    <row r="271">
      <c r="A271" s="2" t="s">
        <v>13770</v>
      </c>
      <c r="B271" s="2">
        <v>1.0</v>
      </c>
      <c r="C271" s="2"/>
      <c r="D271" s="141" t="s">
        <v>13771</v>
      </c>
      <c r="E271" s="141" t="s">
        <v>13772</v>
      </c>
    </row>
    <row r="272">
      <c r="A272" s="2" t="s">
        <v>13773</v>
      </c>
      <c r="B272" s="2">
        <v>1.0</v>
      </c>
      <c r="C272" s="2"/>
      <c r="D272" s="141" t="s">
        <v>13774</v>
      </c>
      <c r="E272" s="141" t="s">
        <v>2233</v>
      </c>
    </row>
    <row r="273">
      <c r="A273" s="2" t="s">
        <v>13775</v>
      </c>
      <c r="B273" s="2">
        <v>1.0</v>
      </c>
      <c r="C273" s="2"/>
      <c r="D273" s="141" t="s">
        <v>4537</v>
      </c>
      <c r="E273" s="141" t="s">
        <v>13776</v>
      </c>
    </row>
    <row r="274">
      <c r="A274" s="2" t="s">
        <v>13777</v>
      </c>
      <c r="B274" s="2">
        <v>1.0</v>
      </c>
      <c r="C274" s="2"/>
      <c r="D274" s="141" t="s">
        <v>2757</v>
      </c>
      <c r="E274" s="141" t="s">
        <v>13778</v>
      </c>
    </row>
    <row r="275">
      <c r="A275" s="2" t="s">
        <v>13779</v>
      </c>
      <c r="B275" s="2">
        <v>1.0</v>
      </c>
      <c r="C275" s="2"/>
      <c r="D275" s="141" t="s">
        <v>13780</v>
      </c>
      <c r="E275" s="141" t="s">
        <v>13781</v>
      </c>
    </row>
    <row r="276">
      <c r="A276" s="2" t="s">
        <v>13782</v>
      </c>
      <c r="B276" s="2">
        <v>1.0</v>
      </c>
      <c r="C276" s="2"/>
      <c r="D276" s="141" t="s">
        <v>1488</v>
      </c>
      <c r="E276" s="141" t="s">
        <v>13783</v>
      </c>
    </row>
    <row r="277">
      <c r="A277" s="2" t="s">
        <v>12001</v>
      </c>
      <c r="B277" s="2">
        <v>1.0</v>
      </c>
      <c r="C277" s="2"/>
      <c r="D277" s="141" t="s">
        <v>11501</v>
      </c>
      <c r="E277" s="141" t="s">
        <v>13784</v>
      </c>
    </row>
    <row r="278">
      <c r="A278" s="2" t="s">
        <v>13785</v>
      </c>
      <c r="B278" s="2">
        <v>1.0</v>
      </c>
      <c r="C278" s="2"/>
      <c r="D278" s="141" t="s">
        <v>1195</v>
      </c>
      <c r="E278" s="141" t="s">
        <v>1196</v>
      </c>
    </row>
    <row r="279">
      <c r="A279" s="2" t="s">
        <v>13786</v>
      </c>
      <c r="B279" s="2">
        <v>1.0</v>
      </c>
      <c r="C279" s="2"/>
      <c r="D279" s="141" t="s">
        <v>1073</v>
      </c>
      <c r="E279" s="141" t="s">
        <v>13787</v>
      </c>
    </row>
    <row r="280">
      <c r="A280" s="2" t="s">
        <v>13788</v>
      </c>
      <c r="B280" s="2">
        <v>1.0</v>
      </c>
      <c r="C280" s="2"/>
      <c r="D280" s="141" t="s">
        <v>13302</v>
      </c>
      <c r="E280" s="141" t="s">
        <v>13789</v>
      </c>
    </row>
    <row r="281">
      <c r="A281" s="2" t="s">
        <v>13790</v>
      </c>
      <c r="B281" s="2">
        <v>1.0</v>
      </c>
      <c r="C281" s="2"/>
      <c r="D281" s="141" t="s">
        <v>13791</v>
      </c>
      <c r="E281" s="141" t="s">
        <v>13792</v>
      </c>
    </row>
    <row r="282">
      <c r="A282" s="2" t="s">
        <v>13793</v>
      </c>
      <c r="B282" s="2">
        <v>1.0</v>
      </c>
      <c r="C282" s="2"/>
      <c r="D282" s="141" t="s">
        <v>4547</v>
      </c>
      <c r="E282" s="141" t="s">
        <v>13794</v>
      </c>
    </row>
    <row r="283">
      <c r="A283" s="2" t="s">
        <v>13795</v>
      </c>
      <c r="B283" s="2">
        <v>1.0</v>
      </c>
      <c r="C283" s="2"/>
      <c r="D283" s="141" t="s">
        <v>13796</v>
      </c>
      <c r="E283" s="141" t="s">
        <v>13797</v>
      </c>
    </row>
    <row r="284">
      <c r="A284" s="2" t="s">
        <v>13798</v>
      </c>
      <c r="B284" s="2">
        <v>1.0</v>
      </c>
      <c r="C284" s="2"/>
      <c r="D284" s="141" t="s">
        <v>1370</v>
      </c>
      <c r="E284" s="141" t="s">
        <v>11516</v>
      </c>
    </row>
    <row r="285">
      <c r="A285" s="2" t="s">
        <v>13799</v>
      </c>
      <c r="B285" s="2">
        <v>1.0</v>
      </c>
      <c r="C285" s="2"/>
      <c r="D285" s="141" t="s">
        <v>1465</v>
      </c>
      <c r="E285" s="141" t="s">
        <v>1937</v>
      </c>
    </row>
    <row r="286">
      <c r="A286" s="2" t="s">
        <v>13800</v>
      </c>
      <c r="B286" s="2">
        <v>1.0</v>
      </c>
      <c r="C286" s="2"/>
      <c r="D286" s="141" t="s">
        <v>13801</v>
      </c>
      <c r="E286" s="141" t="s">
        <v>13802</v>
      </c>
    </row>
    <row r="287">
      <c r="A287" s="2" t="s">
        <v>13803</v>
      </c>
      <c r="B287" s="2">
        <v>1.0</v>
      </c>
      <c r="C287" s="2"/>
      <c r="D287" s="141" t="s">
        <v>1013</v>
      </c>
      <c r="E287" s="141" t="s">
        <v>1014</v>
      </c>
    </row>
    <row r="288">
      <c r="A288" s="2" t="s">
        <v>13804</v>
      </c>
      <c r="B288" s="2">
        <v>1.0</v>
      </c>
      <c r="C288" s="2"/>
      <c r="D288" s="141" t="s">
        <v>1088</v>
      </c>
      <c r="E288" s="141" t="s">
        <v>2606</v>
      </c>
    </row>
    <row r="289">
      <c r="A289" s="2" t="s">
        <v>13805</v>
      </c>
      <c r="B289" s="2">
        <v>1.0</v>
      </c>
      <c r="C289" s="2"/>
      <c r="D289" s="141" t="s">
        <v>11169</v>
      </c>
      <c r="E289" s="141" t="s">
        <v>13806</v>
      </c>
    </row>
    <row r="290">
      <c r="A290" s="2" t="s">
        <v>13807</v>
      </c>
      <c r="B290" s="2">
        <v>1.0</v>
      </c>
      <c r="C290" s="2"/>
      <c r="D290" s="141" t="s">
        <v>12733</v>
      </c>
      <c r="E290" s="141" t="s">
        <v>12734</v>
      </c>
    </row>
    <row r="291">
      <c r="A291" s="2" t="s">
        <v>12214</v>
      </c>
      <c r="B291" s="2">
        <v>1.0</v>
      </c>
      <c r="C291" s="2"/>
      <c r="D291" s="141" t="s">
        <v>11544</v>
      </c>
      <c r="E291" s="141" t="s">
        <v>13808</v>
      </c>
    </row>
    <row r="292">
      <c r="A292" s="2" t="s">
        <v>13809</v>
      </c>
      <c r="B292" s="2">
        <v>1.0</v>
      </c>
      <c r="C292" s="2"/>
      <c r="D292" s="141" t="s">
        <v>13339</v>
      </c>
      <c r="E292" s="141" t="s">
        <v>2435</v>
      </c>
    </row>
    <row r="293">
      <c r="A293" s="2" t="s">
        <v>13810</v>
      </c>
      <c r="B293" s="2">
        <v>1.0</v>
      </c>
      <c r="C293" s="2"/>
      <c r="D293" s="141" t="s">
        <v>13492</v>
      </c>
      <c r="E293" s="141" t="s">
        <v>13811</v>
      </c>
    </row>
    <row r="294">
      <c r="A294" s="2" t="s">
        <v>13812</v>
      </c>
      <c r="B294" s="2">
        <v>1.0</v>
      </c>
      <c r="C294" s="2"/>
      <c r="D294" s="141" t="s">
        <v>1088</v>
      </c>
      <c r="E294" s="141" t="s">
        <v>13813</v>
      </c>
    </row>
    <row r="295">
      <c r="A295" s="2" t="s">
        <v>13814</v>
      </c>
      <c r="B295" s="2">
        <v>1.0</v>
      </c>
      <c r="C295" s="2"/>
      <c r="D295" s="141" t="s">
        <v>11403</v>
      </c>
      <c r="E295" s="141" t="s">
        <v>13815</v>
      </c>
    </row>
    <row r="296">
      <c r="A296" s="2" t="s">
        <v>13816</v>
      </c>
      <c r="B296" s="2">
        <v>1.0</v>
      </c>
      <c r="C296" s="2"/>
      <c r="D296" s="141" t="s">
        <v>13817</v>
      </c>
      <c r="E296" s="141" t="s">
        <v>13818</v>
      </c>
    </row>
    <row r="297">
      <c r="A297" s="2" t="s">
        <v>13819</v>
      </c>
      <c r="B297" s="2">
        <v>1.0</v>
      </c>
      <c r="C297" s="2"/>
      <c r="D297" s="141" t="s">
        <v>11499</v>
      </c>
      <c r="E297" s="141" t="s">
        <v>13820</v>
      </c>
    </row>
    <row r="298">
      <c r="A298" s="2" t="s">
        <v>13821</v>
      </c>
      <c r="B298" s="2">
        <v>1.0</v>
      </c>
      <c r="C298" s="2"/>
      <c r="D298" s="141" t="s">
        <v>2213</v>
      </c>
      <c r="E298" s="141" t="s">
        <v>13822</v>
      </c>
    </row>
    <row r="299">
      <c r="A299" s="2" t="s">
        <v>13823</v>
      </c>
      <c r="B299" s="2">
        <v>1.0</v>
      </c>
      <c r="C299" s="2"/>
      <c r="D299" s="141" t="s">
        <v>13824</v>
      </c>
      <c r="E299" s="141" t="s">
        <v>13825</v>
      </c>
    </row>
    <row r="300">
      <c r="A300" s="2" t="s">
        <v>13826</v>
      </c>
      <c r="B300" s="2">
        <v>1.0</v>
      </c>
      <c r="C300" s="2"/>
      <c r="D300" s="141" t="s">
        <v>11497</v>
      </c>
      <c r="E300" s="141" t="s">
        <v>12776</v>
      </c>
    </row>
    <row r="301">
      <c r="A301" s="2" t="s">
        <v>13827</v>
      </c>
      <c r="B301" s="2">
        <v>1.0</v>
      </c>
      <c r="C301" s="2"/>
      <c r="D301" s="141" t="s">
        <v>1977</v>
      </c>
      <c r="E301" s="141" t="s">
        <v>1978</v>
      </c>
    </row>
    <row r="302">
      <c r="A302" s="2" t="s">
        <v>13828</v>
      </c>
      <c r="B302" s="2">
        <v>1.0</v>
      </c>
      <c r="C302" s="2"/>
      <c r="D302" s="141" t="s">
        <v>13333</v>
      </c>
      <c r="E302" s="141" t="s">
        <v>13829</v>
      </c>
    </row>
    <row r="303">
      <c r="A303" s="2" t="s">
        <v>13830</v>
      </c>
      <c r="B303" s="2">
        <v>1.0</v>
      </c>
      <c r="C303" s="2"/>
      <c r="D303" s="141" t="s">
        <v>13831</v>
      </c>
      <c r="E303" s="141" t="s">
        <v>13832</v>
      </c>
    </row>
    <row r="304">
      <c r="A304" s="2" t="s">
        <v>13833</v>
      </c>
      <c r="B304" s="2">
        <v>1.0</v>
      </c>
      <c r="C304" s="2"/>
      <c r="D304" s="141" t="s">
        <v>13412</v>
      </c>
      <c r="E304" s="141" t="s">
        <v>13834</v>
      </c>
    </row>
    <row r="305">
      <c r="A305" s="2" t="s">
        <v>13835</v>
      </c>
      <c r="B305" s="2">
        <v>1.0</v>
      </c>
      <c r="C305" s="2"/>
      <c r="D305" s="141" t="s">
        <v>13307</v>
      </c>
      <c r="E305" s="141" t="s">
        <v>13836</v>
      </c>
    </row>
    <row r="306">
      <c r="A306" s="2" t="s">
        <v>13837</v>
      </c>
      <c r="B306" s="2">
        <v>1.0</v>
      </c>
      <c r="C306" s="2"/>
      <c r="D306" s="141" t="s">
        <v>13838</v>
      </c>
      <c r="E306" s="141" t="s">
        <v>2601</v>
      </c>
    </row>
    <row r="307">
      <c r="A307" s="2" t="s">
        <v>13839</v>
      </c>
      <c r="B307" s="2">
        <v>1.0</v>
      </c>
      <c r="C307" s="2"/>
      <c r="D307" s="141" t="s">
        <v>11544</v>
      </c>
      <c r="E307" s="141" t="s">
        <v>13840</v>
      </c>
    </row>
    <row r="308">
      <c r="A308" s="2" t="s">
        <v>13841</v>
      </c>
      <c r="B308" s="2">
        <v>1.0</v>
      </c>
      <c r="C308" s="2"/>
      <c r="D308" s="141" t="s">
        <v>11167</v>
      </c>
      <c r="E308" s="141" t="s">
        <v>11168</v>
      </c>
    </row>
    <row r="309">
      <c r="A309" s="2" t="s">
        <v>13842</v>
      </c>
      <c r="B309" s="2">
        <v>1.0</v>
      </c>
      <c r="C309" s="2"/>
      <c r="D309" s="141" t="s">
        <v>13302</v>
      </c>
      <c r="E309" s="141" t="s">
        <v>13843</v>
      </c>
    </row>
    <row r="310">
      <c r="A310" s="2" t="s">
        <v>13844</v>
      </c>
      <c r="B310" s="2">
        <v>1.0</v>
      </c>
      <c r="C310" s="2"/>
      <c r="D310" s="141" t="s">
        <v>1229</v>
      </c>
      <c r="E310" s="141" t="s">
        <v>1230</v>
      </c>
    </row>
    <row r="311">
      <c r="A311" s="2" t="s">
        <v>13845</v>
      </c>
      <c r="B311" s="2">
        <v>1.0</v>
      </c>
      <c r="C311" s="2"/>
      <c r="D311" s="141" t="s">
        <v>13846</v>
      </c>
      <c r="E311" s="141" t="s">
        <v>11440</v>
      </c>
    </row>
    <row r="312">
      <c r="A312" s="2" t="s">
        <v>13847</v>
      </c>
      <c r="B312" s="2">
        <v>1.0</v>
      </c>
      <c r="C312" s="2"/>
      <c r="D312" s="141" t="s">
        <v>11403</v>
      </c>
      <c r="E312" s="141" t="s">
        <v>13848</v>
      </c>
    </row>
    <row r="313">
      <c r="A313" s="2" t="s">
        <v>13849</v>
      </c>
      <c r="B313" s="2">
        <v>1.0</v>
      </c>
      <c r="C313" s="2"/>
      <c r="D313" s="141" t="s">
        <v>13029</v>
      </c>
      <c r="E313" s="141" t="s">
        <v>13850</v>
      </c>
    </row>
    <row r="314">
      <c r="A314" s="2" t="s">
        <v>13851</v>
      </c>
      <c r="B314" s="2">
        <v>1.0</v>
      </c>
      <c r="C314" s="2"/>
      <c r="D314" s="141" t="s">
        <v>11165</v>
      </c>
      <c r="E314" s="141" t="s">
        <v>13852</v>
      </c>
    </row>
    <row r="315">
      <c r="A315" s="2" t="s">
        <v>13853</v>
      </c>
      <c r="B315" s="2">
        <v>1.0</v>
      </c>
      <c r="C315" s="2"/>
      <c r="D315" s="141" t="s">
        <v>13854</v>
      </c>
      <c r="E315" s="141" t="s">
        <v>13855</v>
      </c>
    </row>
    <row r="316">
      <c r="A316" s="2" t="s">
        <v>13856</v>
      </c>
      <c r="B316" s="2">
        <v>1.0</v>
      </c>
      <c r="C316" s="2"/>
      <c r="D316" s="141" t="s">
        <v>13356</v>
      </c>
      <c r="E316" s="141" t="s">
        <v>13857</v>
      </c>
    </row>
    <row r="317">
      <c r="A317" s="2" t="s">
        <v>13858</v>
      </c>
      <c r="B317" s="2">
        <v>1.0</v>
      </c>
      <c r="C317" s="2"/>
      <c r="D317" s="141" t="s">
        <v>13859</v>
      </c>
      <c r="E317" s="141" t="s">
        <v>1303</v>
      </c>
    </row>
    <row r="318">
      <c r="A318" s="2" t="s">
        <v>13860</v>
      </c>
      <c r="B318" s="2">
        <v>1.0</v>
      </c>
      <c r="C318" s="2"/>
      <c r="D318" s="141" t="s">
        <v>11136</v>
      </c>
      <c r="E318" s="141" t="s">
        <v>13861</v>
      </c>
    </row>
    <row r="319">
      <c r="A319" s="2" t="s">
        <v>13862</v>
      </c>
      <c r="B319" s="2">
        <v>1.0</v>
      </c>
      <c r="C319" s="2"/>
      <c r="D319" s="141" t="s">
        <v>13863</v>
      </c>
      <c r="E319" s="141" t="s">
        <v>11156</v>
      </c>
    </row>
    <row r="320">
      <c r="A320" s="2" t="s">
        <v>13864</v>
      </c>
      <c r="B320" s="2">
        <v>1.0</v>
      </c>
      <c r="C320" s="2"/>
      <c r="D320" s="141" t="s">
        <v>1247</v>
      </c>
      <c r="E320" s="141" t="s">
        <v>13865</v>
      </c>
    </row>
    <row r="321">
      <c r="A321" s="2" t="s">
        <v>13866</v>
      </c>
      <c r="B321" s="2">
        <v>1.0</v>
      </c>
      <c r="C321" s="2"/>
      <c r="D321" s="141" t="s">
        <v>11370</v>
      </c>
      <c r="E321" s="141" t="s">
        <v>2548</v>
      </c>
    </row>
    <row r="322">
      <c r="A322" s="2" t="s">
        <v>12194</v>
      </c>
      <c r="B322" s="2">
        <v>1.0</v>
      </c>
      <c r="C322" s="2"/>
      <c r="D322" s="141" t="s">
        <v>13867</v>
      </c>
      <c r="E322" s="141" t="s">
        <v>13868</v>
      </c>
    </row>
    <row r="323">
      <c r="A323" s="2" t="s">
        <v>13869</v>
      </c>
      <c r="B323" s="2">
        <v>1.0</v>
      </c>
      <c r="C323" s="2"/>
      <c r="D323" s="141" t="s">
        <v>13761</v>
      </c>
      <c r="E323" s="141" t="s">
        <v>13870</v>
      </c>
    </row>
    <row r="324">
      <c r="A324" s="2" t="s">
        <v>13871</v>
      </c>
      <c r="B324" s="2">
        <v>1.0</v>
      </c>
      <c r="C324" s="2"/>
      <c r="D324" s="141" t="s">
        <v>13872</v>
      </c>
      <c r="E324" s="141" t="s">
        <v>13873</v>
      </c>
    </row>
    <row r="325">
      <c r="A325" s="2" t="s">
        <v>13874</v>
      </c>
      <c r="B325" s="2">
        <v>1.0</v>
      </c>
      <c r="C325" s="2"/>
      <c r="D325" s="141" t="s">
        <v>13875</v>
      </c>
      <c r="E325" s="141" t="s">
        <v>13876</v>
      </c>
    </row>
    <row r="326">
      <c r="A326" s="2" t="s">
        <v>13877</v>
      </c>
      <c r="B326" s="2">
        <v>1.0</v>
      </c>
      <c r="C326" s="2"/>
      <c r="D326" s="141" t="s">
        <v>13878</v>
      </c>
      <c r="E326" s="141" t="s">
        <v>13698</v>
      </c>
    </row>
    <row r="327">
      <c r="A327" s="2" t="s">
        <v>13879</v>
      </c>
      <c r="B327" s="2">
        <v>1.0</v>
      </c>
      <c r="C327" s="2"/>
      <c r="D327" s="141" t="s">
        <v>1908</v>
      </c>
      <c r="E327" s="141" t="s">
        <v>13880</v>
      </c>
    </row>
    <row r="328">
      <c r="A328" s="2" t="s">
        <v>13881</v>
      </c>
      <c r="B328" s="2">
        <v>1.0</v>
      </c>
      <c r="C328" s="2"/>
      <c r="D328" s="141" t="s">
        <v>11085</v>
      </c>
      <c r="E328" s="141" t="s">
        <v>13882</v>
      </c>
    </row>
    <row r="329">
      <c r="A329" s="2" t="s">
        <v>13883</v>
      </c>
      <c r="B329" s="2">
        <v>1.0</v>
      </c>
      <c r="C329" s="2"/>
      <c r="D329" s="141" t="s">
        <v>943</v>
      </c>
      <c r="E329" s="141" t="s">
        <v>1135</v>
      </c>
    </row>
    <row r="330">
      <c r="A330" s="2" t="s">
        <v>13884</v>
      </c>
      <c r="B330" s="2">
        <v>1.0</v>
      </c>
      <c r="C330" s="2"/>
      <c r="D330" s="141" t="s">
        <v>13347</v>
      </c>
      <c r="E330" s="141" t="s">
        <v>13885</v>
      </c>
    </row>
    <row r="331">
      <c r="A331" s="2" t="s">
        <v>13886</v>
      </c>
      <c r="B331" s="2">
        <v>1.0</v>
      </c>
      <c r="C331" s="2"/>
      <c r="D331" s="141" t="s">
        <v>13887</v>
      </c>
      <c r="E331" s="141" t="s">
        <v>1303</v>
      </c>
    </row>
    <row r="332">
      <c r="A332" s="2" t="s">
        <v>13888</v>
      </c>
      <c r="B332" s="2">
        <v>1.0</v>
      </c>
      <c r="C332" s="2"/>
      <c r="D332" s="141" t="s">
        <v>11160</v>
      </c>
      <c r="E332" s="141" t="s">
        <v>13889</v>
      </c>
    </row>
    <row r="333">
      <c r="A333" s="2" t="s">
        <v>13890</v>
      </c>
      <c r="B333" s="2">
        <v>1.0</v>
      </c>
      <c r="C333" s="2"/>
      <c r="D333" s="141" t="s">
        <v>4554</v>
      </c>
      <c r="E333" s="141" t="s">
        <v>13891</v>
      </c>
    </row>
    <row r="334">
      <c r="A334" s="2" t="s">
        <v>13892</v>
      </c>
      <c r="B334" s="2">
        <v>1.0</v>
      </c>
      <c r="C334" s="2"/>
      <c r="D334" s="141" t="s">
        <v>1229</v>
      </c>
      <c r="E334" s="141" t="s">
        <v>13893</v>
      </c>
    </row>
    <row r="335">
      <c r="A335" s="2" t="s">
        <v>13894</v>
      </c>
      <c r="B335" s="2">
        <v>1.0</v>
      </c>
      <c r="C335" s="2"/>
      <c r="D335" s="141" t="s">
        <v>13895</v>
      </c>
      <c r="E335" s="141" t="s">
        <v>13896</v>
      </c>
    </row>
    <row r="336">
      <c r="A336" s="2" t="s">
        <v>13897</v>
      </c>
      <c r="B336" s="2">
        <v>1.0</v>
      </c>
      <c r="C336" s="2"/>
      <c r="D336" s="141" t="s">
        <v>13898</v>
      </c>
      <c r="E336" s="141" t="s">
        <v>11081</v>
      </c>
    </row>
    <row r="337">
      <c r="A337" s="2" t="s">
        <v>13899</v>
      </c>
      <c r="B337" s="2">
        <v>1.0</v>
      </c>
      <c r="C337" s="2"/>
      <c r="D337" s="141" t="s">
        <v>11167</v>
      </c>
      <c r="E337" s="141" t="s">
        <v>13900</v>
      </c>
    </row>
    <row r="338">
      <c r="A338" s="2" t="s">
        <v>13901</v>
      </c>
      <c r="B338" s="2">
        <v>1.0</v>
      </c>
      <c r="C338" s="2"/>
      <c r="D338" s="141" t="s">
        <v>13507</v>
      </c>
      <c r="E338" s="141" t="s">
        <v>13902</v>
      </c>
    </row>
    <row r="339">
      <c r="A339" s="2" t="s">
        <v>13903</v>
      </c>
      <c r="B339" s="2">
        <v>1.0</v>
      </c>
      <c r="C339" s="2"/>
      <c r="D339" s="141" t="s">
        <v>13904</v>
      </c>
      <c r="E339" s="141" t="s">
        <v>13905</v>
      </c>
    </row>
    <row r="340">
      <c r="A340" s="2" t="s">
        <v>13906</v>
      </c>
      <c r="B340" s="2">
        <v>1.0</v>
      </c>
      <c r="C340" s="2"/>
      <c r="D340" s="141" t="s">
        <v>13907</v>
      </c>
      <c r="E340" s="141" t="s">
        <v>11290</v>
      </c>
    </row>
    <row r="341">
      <c r="A341" s="2" t="s">
        <v>13908</v>
      </c>
      <c r="B341" s="2">
        <v>1.0</v>
      </c>
      <c r="C341" s="2"/>
      <c r="D341" s="141" t="s">
        <v>13909</v>
      </c>
      <c r="E341" s="141" t="s">
        <v>13910</v>
      </c>
    </row>
    <row r="342">
      <c r="A342" s="2" t="s">
        <v>13911</v>
      </c>
      <c r="B342" s="2">
        <v>1.0</v>
      </c>
      <c r="C342" s="2"/>
      <c r="D342" s="141" t="s">
        <v>13302</v>
      </c>
      <c r="E342" s="141" t="s">
        <v>13912</v>
      </c>
    </row>
    <row r="343">
      <c r="A343" s="2" t="s">
        <v>13913</v>
      </c>
      <c r="B343" s="2">
        <v>1.0</v>
      </c>
      <c r="C343" s="2"/>
      <c r="D343" s="141" t="s">
        <v>11098</v>
      </c>
      <c r="E343" s="141" t="s">
        <v>13914</v>
      </c>
    </row>
    <row r="344">
      <c r="A344" s="2" t="s">
        <v>13915</v>
      </c>
      <c r="B344" s="2">
        <v>1.0</v>
      </c>
      <c r="C344" s="2"/>
      <c r="D344" s="141" t="s">
        <v>10335</v>
      </c>
      <c r="E344" s="141" t="s">
        <v>10336</v>
      </c>
    </row>
    <row r="345">
      <c r="A345" s="2" t="s">
        <v>13916</v>
      </c>
      <c r="B345" s="2">
        <v>1.0</v>
      </c>
      <c r="C345" s="2"/>
      <c r="D345" s="141" t="s">
        <v>13917</v>
      </c>
      <c r="E345" s="141" t="s">
        <v>13918</v>
      </c>
    </row>
    <row r="346">
      <c r="A346" s="2" t="s">
        <v>13919</v>
      </c>
      <c r="B346" s="2">
        <v>1.0</v>
      </c>
      <c r="C346" s="2"/>
      <c r="D346" s="141" t="s">
        <v>13350</v>
      </c>
      <c r="E346" s="141" t="s">
        <v>13920</v>
      </c>
    </row>
    <row r="347">
      <c r="A347" s="2" t="s">
        <v>13921</v>
      </c>
      <c r="B347" s="2">
        <v>1.0</v>
      </c>
      <c r="C347" s="2"/>
      <c r="D347" s="141" t="s">
        <v>13922</v>
      </c>
      <c r="E347" s="141" t="s">
        <v>13923</v>
      </c>
    </row>
    <row r="348">
      <c r="A348" s="2" t="s">
        <v>13924</v>
      </c>
      <c r="B348" s="2">
        <v>1.0</v>
      </c>
      <c r="C348" s="2"/>
      <c r="D348" s="141" t="s">
        <v>4547</v>
      </c>
      <c r="E348" s="141" t="s">
        <v>2610</v>
      </c>
    </row>
    <row r="349">
      <c r="A349" s="2" t="s">
        <v>13925</v>
      </c>
      <c r="B349" s="2">
        <v>1.0</v>
      </c>
      <c r="C349" s="2"/>
      <c r="D349" s="141" t="s">
        <v>13926</v>
      </c>
      <c r="E349" s="141" t="s">
        <v>13927</v>
      </c>
    </row>
    <row r="350">
      <c r="A350" s="2" t="s">
        <v>13928</v>
      </c>
      <c r="B350" s="2">
        <v>1.0</v>
      </c>
      <c r="C350" s="2"/>
      <c r="D350" s="141" t="s">
        <v>13929</v>
      </c>
      <c r="E350" s="141" t="s">
        <v>13930</v>
      </c>
    </row>
    <row r="351">
      <c r="A351" s="2" t="s">
        <v>13931</v>
      </c>
      <c r="B351" s="2">
        <v>1.0</v>
      </c>
      <c r="C351" s="2"/>
      <c r="D351" s="141" t="s">
        <v>13314</v>
      </c>
      <c r="E351" s="141" t="s">
        <v>13932</v>
      </c>
    </row>
    <row r="352">
      <c r="A352" s="2" t="s">
        <v>13933</v>
      </c>
      <c r="B352" s="2">
        <v>1.0</v>
      </c>
      <c r="C352" s="2"/>
      <c r="D352" s="141" t="s">
        <v>13934</v>
      </c>
      <c r="E352" s="141" t="s">
        <v>2356</v>
      </c>
    </row>
    <row r="353">
      <c r="A353" s="2" t="s">
        <v>13935</v>
      </c>
      <c r="B353" s="2">
        <v>1.0</v>
      </c>
      <c r="C353" s="2"/>
      <c r="D353" s="141" t="s">
        <v>13519</v>
      </c>
      <c r="E353" s="141" t="s">
        <v>13936</v>
      </c>
    </row>
    <row r="354">
      <c r="A354" s="2" t="s">
        <v>11961</v>
      </c>
      <c r="B354" s="2">
        <v>1.0</v>
      </c>
      <c r="C354" s="2"/>
      <c r="D354" s="141" t="s">
        <v>11527</v>
      </c>
      <c r="E354" s="141" t="s">
        <v>11528</v>
      </c>
    </row>
    <row r="355">
      <c r="A355" s="2" t="s">
        <v>13937</v>
      </c>
      <c r="B355" s="2">
        <v>1.0</v>
      </c>
      <c r="C355" s="2"/>
      <c r="D355" s="141" t="s">
        <v>1088</v>
      </c>
      <c r="E355" s="141" t="s">
        <v>13938</v>
      </c>
    </row>
    <row r="356">
      <c r="A356" s="2" t="s">
        <v>13939</v>
      </c>
      <c r="B356" s="2">
        <v>1.0</v>
      </c>
      <c r="C356" s="2"/>
      <c r="D356" s="141" t="s">
        <v>11085</v>
      </c>
      <c r="E356" s="141" t="s">
        <v>13940</v>
      </c>
    </row>
    <row r="357">
      <c r="A357" s="2" t="s">
        <v>13941</v>
      </c>
      <c r="B357" s="2">
        <v>1.0</v>
      </c>
      <c r="C357" s="2"/>
      <c r="D357" s="141" t="s">
        <v>2213</v>
      </c>
      <c r="E357" s="141" t="s">
        <v>2214</v>
      </c>
    </row>
    <row r="358">
      <c r="A358" s="2" t="s">
        <v>13942</v>
      </c>
      <c r="B358" s="2">
        <v>1.0</v>
      </c>
      <c r="C358" s="2"/>
      <c r="D358" s="141" t="s">
        <v>1488</v>
      </c>
      <c r="E358" s="141" t="s">
        <v>13943</v>
      </c>
    </row>
    <row r="359">
      <c r="A359" s="2" t="s">
        <v>13944</v>
      </c>
      <c r="B359" s="2">
        <v>1.0</v>
      </c>
      <c r="C359" s="2"/>
      <c r="D359" s="141" t="s">
        <v>1318</v>
      </c>
      <c r="E359" s="141" t="s">
        <v>1319</v>
      </c>
    </row>
    <row r="360">
      <c r="A360" s="2" t="s">
        <v>13945</v>
      </c>
      <c r="B360" s="2">
        <v>1.0</v>
      </c>
      <c r="C360" s="2"/>
      <c r="D360" s="141" t="s">
        <v>1488</v>
      </c>
      <c r="E360" s="141" t="s">
        <v>1494</v>
      </c>
    </row>
    <row r="361">
      <c r="A361" s="2" t="s">
        <v>13946</v>
      </c>
      <c r="B361" s="2">
        <v>1.0</v>
      </c>
      <c r="C361" s="2"/>
      <c r="D361" s="141" t="s">
        <v>13350</v>
      </c>
      <c r="E361" s="141" t="s">
        <v>13947</v>
      </c>
    </row>
    <row r="362">
      <c r="A362" s="2" t="s">
        <v>13948</v>
      </c>
      <c r="B362" s="2">
        <v>1.0</v>
      </c>
      <c r="C362" s="2"/>
      <c r="D362" s="141" t="s">
        <v>13949</v>
      </c>
      <c r="E362" s="141" t="s">
        <v>13950</v>
      </c>
    </row>
    <row r="363">
      <c r="A363" s="2" t="s">
        <v>13951</v>
      </c>
      <c r="B363" s="2">
        <v>1.0</v>
      </c>
      <c r="C363" s="2"/>
      <c r="D363" s="141" t="s">
        <v>13952</v>
      </c>
      <c r="E363" s="141" t="s">
        <v>13953</v>
      </c>
    </row>
    <row r="364">
      <c r="A364" s="2" t="s">
        <v>13954</v>
      </c>
      <c r="B364" s="2">
        <v>1.0</v>
      </c>
      <c r="C364" s="2"/>
      <c r="D364" s="141" t="s">
        <v>1766</v>
      </c>
      <c r="E364" s="141" t="s">
        <v>1767</v>
      </c>
    </row>
    <row r="365">
      <c r="A365" s="2" t="s">
        <v>13955</v>
      </c>
      <c r="B365" s="2">
        <v>1.0</v>
      </c>
      <c r="C365" s="2"/>
      <c r="D365" s="141" t="s">
        <v>2468</v>
      </c>
      <c r="E365" s="141" t="s">
        <v>2469</v>
      </c>
    </row>
    <row r="366">
      <c r="A366" s="2" t="s">
        <v>13956</v>
      </c>
      <c r="B366" s="2">
        <v>1.0</v>
      </c>
      <c r="C366" s="2"/>
      <c r="D366" s="141" t="s">
        <v>13314</v>
      </c>
      <c r="E366" s="141" t="s">
        <v>13957</v>
      </c>
    </row>
    <row r="367">
      <c r="A367" s="2" t="s">
        <v>13958</v>
      </c>
      <c r="B367" s="2">
        <v>1.0</v>
      </c>
      <c r="C367" s="2"/>
      <c r="D367" s="141" t="s">
        <v>4537</v>
      </c>
      <c r="E367" s="141" t="s">
        <v>13959</v>
      </c>
    </row>
    <row r="368">
      <c r="A368" s="2" t="s">
        <v>13960</v>
      </c>
      <c r="B368" s="2">
        <v>1.0</v>
      </c>
      <c r="C368" s="2"/>
      <c r="D368" s="141" t="s">
        <v>13961</v>
      </c>
      <c r="E368" s="141" t="s">
        <v>2001</v>
      </c>
    </row>
    <row r="369">
      <c r="A369" s="2" t="s">
        <v>13962</v>
      </c>
      <c r="B369" s="2">
        <v>1.0</v>
      </c>
      <c r="C369" s="2"/>
      <c r="D369" s="141" t="s">
        <v>13297</v>
      </c>
      <c r="E369" s="141" t="s">
        <v>13963</v>
      </c>
    </row>
    <row r="370">
      <c r="A370" s="2" t="s">
        <v>13964</v>
      </c>
      <c r="B370" s="2">
        <v>1.0</v>
      </c>
      <c r="C370" s="2"/>
      <c r="D370" s="141" t="s">
        <v>13412</v>
      </c>
      <c r="E370" s="141" t="s">
        <v>13965</v>
      </c>
    </row>
    <row r="371">
      <c r="A371" s="2" t="s">
        <v>13966</v>
      </c>
      <c r="B371" s="2">
        <v>1.0</v>
      </c>
      <c r="C371" s="2"/>
      <c r="D371" s="141" t="s">
        <v>13424</v>
      </c>
      <c r="E371" s="141" t="s">
        <v>13967</v>
      </c>
    </row>
    <row r="372">
      <c r="A372" s="2" t="s">
        <v>13968</v>
      </c>
      <c r="B372" s="2">
        <v>1.0</v>
      </c>
      <c r="C372" s="2"/>
      <c r="D372" s="141" t="s">
        <v>13269</v>
      </c>
      <c r="E372" s="141" t="s">
        <v>13969</v>
      </c>
    </row>
    <row r="373">
      <c r="A373" s="2" t="s">
        <v>13970</v>
      </c>
      <c r="B373" s="2">
        <v>1.0</v>
      </c>
      <c r="C373" s="2"/>
      <c r="D373" s="141" t="s">
        <v>13971</v>
      </c>
      <c r="E373" s="141" t="s">
        <v>13972</v>
      </c>
    </row>
    <row r="374">
      <c r="A374" s="2" t="s">
        <v>13973</v>
      </c>
      <c r="B374" s="2">
        <v>1.0</v>
      </c>
      <c r="C374" s="2"/>
      <c r="D374" s="141" t="s">
        <v>11499</v>
      </c>
      <c r="E374" s="141" t="s">
        <v>13974</v>
      </c>
    </row>
    <row r="375">
      <c r="A375" s="2" t="s">
        <v>11956</v>
      </c>
      <c r="B375" s="2">
        <v>1.0</v>
      </c>
      <c r="C375" s="2"/>
      <c r="D375" s="141" t="s">
        <v>11529</v>
      </c>
      <c r="E375" s="141" t="s">
        <v>11237</v>
      </c>
    </row>
    <row r="376">
      <c r="A376" s="2" t="s">
        <v>13975</v>
      </c>
      <c r="B376" s="2">
        <v>1.0</v>
      </c>
      <c r="C376" s="2"/>
      <c r="D376" s="141" t="s">
        <v>13350</v>
      </c>
      <c r="E376" s="141" t="s">
        <v>13976</v>
      </c>
    </row>
    <row r="377">
      <c r="A377" s="2" t="s">
        <v>13977</v>
      </c>
      <c r="B377" s="2">
        <v>1.0</v>
      </c>
      <c r="C377" s="2"/>
      <c r="D377" s="141" t="s">
        <v>13533</v>
      </c>
      <c r="E377" s="141" t="s">
        <v>13978</v>
      </c>
    </row>
    <row r="378">
      <c r="A378" s="2" t="s">
        <v>13979</v>
      </c>
      <c r="B378" s="2">
        <v>1.0</v>
      </c>
      <c r="C378" s="2"/>
      <c r="D378" s="141" t="s">
        <v>13980</v>
      </c>
      <c r="E378" s="141" t="s">
        <v>13981</v>
      </c>
    </row>
    <row r="379">
      <c r="A379" s="2" t="s">
        <v>13982</v>
      </c>
      <c r="B379" s="2">
        <v>1.0</v>
      </c>
      <c r="C379" s="2"/>
      <c r="D379" s="141" t="s">
        <v>13983</v>
      </c>
      <c r="E379" s="141" t="s">
        <v>13984</v>
      </c>
    </row>
    <row r="380">
      <c r="A380" s="2" t="s">
        <v>13985</v>
      </c>
      <c r="B380" s="2">
        <v>1.0</v>
      </c>
      <c r="C380" s="2"/>
      <c r="D380" s="141" t="s">
        <v>13314</v>
      </c>
      <c r="E380" s="141" t="s">
        <v>11463</v>
      </c>
    </row>
    <row r="381">
      <c r="A381" s="2" t="s">
        <v>13986</v>
      </c>
      <c r="B381" s="2">
        <v>1.0</v>
      </c>
      <c r="C381" s="2"/>
      <c r="D381" s="141" t="s">
        <v>1039</v>
      </c>
      <c r="E381" s="141" t="s">
        <v>1040</v>
      </c>
    </row>
    <row r="382">
      <c r="A382" s="2" t="s">
        <v>13987</v>
      </c>
      <c r="B382" s="2">
        <v>1.0</v>
      </c>
      <c r="C382" s="2"/>
      <c r="D382" s="141" t="s">
        <v>13988</v>
      </c>
      <c r="E382" s="141" t="s">
        <v>13989</v>
      </c>
    </row>
    <row r="383">
      <c r="A383" s="2" t="s">
        <v>13990</v>
      </c>
      <c r="B383" s="2">
        <v>1.0</v>
      </c>
      <c r="C383" s="2"/>
      <c r="D383" s="141" t="s">
        <v>13029</v>
      </c>
      <c r="E383" s="141" t="s">
        <v>13984</v>
      </c>
    </row>
    <row r="384">
      <c r="A384" s="2" t="s">
        <v>13991</v>
      </c>
      <c r="B384" s="2">
        <v>1.0</v>
      </c>
      <c r="C384" s="2"/>
      <c r="D384" s="141" t="s">
        <v>13314</v>
      </c>
      <c r="E384" s="141" t="s">
        <v>13992</v>
      </c>
    </row>
    <row r="385">
      <c r="A385" s="2" t="s">
        <v>13993</v>
      </c>
      <c r="B385" s="2">
        <v>1.0</v>
      </c>
      <c r="C385" s="2"/>
      <c r="D385" s="141" t="s">
        <v>13450</v>
      </c>
      <c r="E385" s="141" t="s">
        <v>13994</v>
      </c>
    </row>
    <row r="386">
      <c r="A386" s="2" t="s">
        <v>13995</v>
      </c>
      <c r="B386" s="2">
        <v>1.0</v>
      </c>
      <c r="C386" s="2"/>
      <c r="D386" s="141" t="s">
        <v>1465</v>
      </c>
      <c r="E386" s="141" t="s">
        <v>1466</v>
      </c>
    </row>
    <row r="387">
      <c r="A387" s="2" t="s">
        <v>12030</v>
      </c>
      <c r="B387" s="2">
        <v>1.0</v>
      </c>
      <c r="C387" s="2"/>
      <c r="D387" s="141" t="s">
        <v>13996</v>
      </c>
      <c r="E387" s="141" t="s">
        <v>11511</v>
      </c>
    </row>
    <row r="388">
      <c r="A388" s="2" t="s">
        <v>13997</v>
      </c>
      <c r="B388" s="2">
        <v>1.0</v>
      </c>
      <c r="C388" s="2"/>
      <c r="D388" s="141" t="s">
        <v>13998</v>
      </c>
      <c r="E388" s="141" t="s">
        <v>13999</v>
      </c>
    </row>
    <row r="389">
      <c r="A389" s="2" t="s">
        <v>14000</v>
      </c>
      <c r="B389" s="2">
        <v>1.0</v>
      </c>
      <c r="C389" s="2"/>
      <c r="D389" s="141" t="s">
        <v>13350</v>
      </c>
      <c r="E389" s="141" t="s">
        <v>1303</v>
      </c>
    </row>
    <row r="390">
      <c r="A390" s="2" t="s">
        <v>14001</v>
      </c>
      <c r="B390" s="2">
        <v>1.0</v>
      </c>
      <c r="C390" s="2"/>
      <c r="D390" s="141" t="s">
        <v>14002</v>
      </c>
      <c r="E390" s="141" t="s">
        <v>14003</v>
      </c>
    </row>
    <row r="391">
      <c r="A391" s="2" t="s">
        <v>14004</v>
      </c>
      <c r="B391" s="2">
        <v>1.0</v>
      </c>
      <c r="C391" s="2"/>
      <c r="D391" s="141" t="s">
        <v>13754</v>
      </c>
      <c r="E391" s="141" t="s">
        <v>2994</v>
      </c>
    </row>
    <row r="392">
      <c r="A392" s="2" t="s">
        <v>14005</v>
      </c>
      <c r="B392" s="2">
        <v>1.0</v>
      </c>
      <c r="C392" s="2"/>
      <c r="D392" s="141" t="s">
        <v>1392</v>
      </c>
      <c r="E392" s="141" t="s">
        <v>1393</v>
      </c>
    </row>
    <row r="393">
      <c r="A393" s="2" t="s">
        <v>14006</v>
      </c>
      <c r="B393" s="2">
        <v>1.0</v>
      </c>
      <c r="C393" s="2"/>
      <c r="D393" s="141" t="s">
        <v>14007</v>
      </c>
      <c r="E393" s="141" t="s">
        <v>14008</v>
      </c>
    </row>
    <row r="394">
      <c r="A394" s="2" t="s">
        <v>14009</v>
      </c>
      <c r="B394" s="2">
        <v>1.0</v>
      </c>
      <c r="C394" s="2"/>
      <c r="D394" s="141" t="s">
        <v>13341</v>
      </c>
      <c r="E394" s="141" t="s">
        <v>14010</v>
      </c>
    </row>
    <row r="395">
      <c r="A395" s="2" t="s">
        <v>14011</v>
      </c>
      <c r="B395" s="2">
        <v>1.0</v>
      </c>
      <c r="C395" s="2"/>
      <c r="D395" s="141" t="s">
        <v>14012</v>
      </c>
      <c r="E395" s="141" t="s">
        <v>14013</v>
      </c>
    </row>
    <row r="396">
      <c r="A396" s="2" t="s">
        <v>11996</v>
      </c>
      <c r="B396" s="2">
        <v>1.0</v>
      </c>
      <c r="C396" s="2"/>
      <c r="D396" s="141" t="s">
        <v>11494</v>
      </c>
      <c r="E396" s="141" t="s">
        <v>11496</v>
      </c>
    </row>
    <row r="397">
      <c r="A397" s="2" t="s">
        <v>14014</v>
      </c>
      <c r="B397" s="2">
        <v>1.0</v>
      </c>
      <c r="C397" s="2"/>
      <c r="D397" s="141" t="s">
        <v>14015</v>
      </c>
      <c r="E397" s="141" t="s">
        <v>14016</v>
      </c>
    </row>
    <row r="398">
      <c r="A398" s="2" t="s">
        <v>14017</v>
      </c>
      <c r="B398" s="2">
        <v>1.0</v>
      </c>
      <c r="C398" s="2"/>
      <c r="D398" s="141" t="s">
        <v>13341</v>
      </c>
      <c r="E398" s="141" t="s">
        <v>13613</v>
      </c>
    </row>
    <row r="399">
      <c r="A399" s="2" t="s">
        <v>14018</v>
      </c>
      <c r="B399" s="2">
        <v>1.0</v>
      </c>
      <c r="C399" s="2"/>
      <c r="D399" s="141" t="s">
        <v>1370</v>
      </c>
      <c r="E399" s="141" t="s">
        <v>11237</v>
      </c>
    </row>
    <row r="400">
      <c r="A400" s="2" t="s">
        <v>14019</v>
      </c>
      <c r="B400" s="2">
        <v>1.0</v>
      </c>
      <c r="C400" s="2"/>
      <c r="D400" s="141" t="s">
        <v>13347</v>
      </c>
      <c r="E400" s="141" t="s">
        <v>11112</v>
      </c>
    </row>
    <row r="401">
      <c r="A401" s="2" t="s">
        <v>14020</v>
      </c>
      <c r="B401" s="2">
        <v>1.0</v>
      </c>
      <c r="C401" s="2"/>
      <c r="D401" s="141" t="s">
        <v>1488</v>
      </c>
      <c r="E401" s="141" t="s">
        <v>1489</v>
      </c>
    </row>
    <row r="402">
      <c r="A402" s="2" t="s">
        <v>14021</v>
      </c>
      <c r="B402" s="2">
        <v>1.0</v>
      </c>
      <c r="C402" s="2"/>
      <c r="D402" s="141" t="s">
        <v>14022</v>
      </c>
      <c r="E402" s="141" t="s">
        <v>14023</v>
      </c>
    </row>
    <row r="403">
      <c r="A403" s="2" t="s">
        <v>14024</v>
      </c>
      <c r="B403" s="2">
        <v>1.0</v>
      </c>
      <c r="C403" s="2"/>
      <c r="D403" s="141" t="s">
        <v>11104</v>
      </c>
      <c r="E403" s="141" t="s">
        <v>11105</v>
      </c>
    </row>
    <row r="404">
      <c r="A404" s="2" t="s">
        <v>14025</v>
      </c>
      <c r="B404" s="2">
        <v>1.0</v>
      </c>
      <c r="C404" s="2"/>
      <c r="D404" s="141" t="s">
        <v>13350</v>
      </c>
      <c r="E404" s="141" t="s">
        <v>9045</v>
      </c>
    </row>
    <row r="405">
      <c r="A405" s="2" t="s">
        <v>14026</v>
      </c>
      <c r="B405" s="2">
        <v>1.0</v>
      </c>
      <c r="C405" s="2"/>
      <c r="D405" s="141" t="s">
        <v>13519</v>
      </c>
      <c r="E405" s="141" t="s">
        <v>14027</v>
      </c>
    </row>
    <row r="406">
      <c r="A406" s="2" t="s">
        <v>14028</v>
      </c>
      <c r="B406" s="2">
        <v>1.0</v>
      </c>
      <c r="C406" s="2"/>
      <c r="D406" s="141" t="s">
        <v>13749</v>
      </c>
      <c r="E406" s="141" t="s">
        <v>14029</v>
      </c>
    </row>
    <row r="407">
      <c r="A407" s="2" t="s">
        <v>14030</v>
      </c>
      <c r="B407" s="2">
        <v>1.0</v>
      </c>
      <c r="C407" s="2"/>
      <c r="D407" s="141" t="s">
        <v>14031</v>
      </c>
      <c r="E407" s="141" t="s">
        <v>14032</v>
      </c>
    </row>
    <row r="408">
      <c r="A408" s="2" t="s">
        <v>14033</v>
      </c>
      <c r="B408" s="2">
        <v>1.0</v>
      </c>
      <c r="C408" s="2"/>
      <c r="D408" s="141" t="s">
        <v>11167</v>
      </c>
      <c r="E408" s="141" t="s">
        <v>14034</v>
      </c>
    </row>
    <row r="409">
      <c r="A409" s="2" t="s">
        <v>14035</v>
      </c>
      <c r="B409" s="2">
        <v>1.0</v>
      </c>
      <c r="C409" s="2"/>
      <c r="D409" s="141" t="s">
        <v>957</v>
      </c>
      <c r="E409" s="141" t="s">
        <v>958</v>
      </c>
    </row>
    <row r="410">
      <c r="A410" s="2" t="s">
        <v>14036</v>
      </c>
      <c r="B410" s="2">
        <v>1.0</v>
      </c>
      <c r="C410" s="2"/>
      <c r="D410" s="141" t="s">
        <v>11169</v>
      </c>
      <c r="E410" s="141" t="s">
        <v>14037</v>
      </c>
    </row>
    <row r="411">
      <c r="A411" s="2" t="s">
        <v>14038</v>
      </c>
      <c r="B411" s="2">
        <v>1.0</v>
      </c>
      <c r="C411" s="2"/>
      <c r="D411" s="141" t="s">
        <v>14012</v>
      </c>
      <c r="E411" s="141" t="s">
        <v>14039</v>
      </c>
    </row>
    <row r="412">
      <c r="A412" s="2" t="s">
        <v>14040</v>
      </c>
      <c r="B412" s="2">
        <v>1.0</v>
      </c>
      <c r="C412" s="2"/>
      <c r="D412" s="141" t="s">
        <v>14041</v>
      </c>
      <c r="E412" s="141" t="s">
        <v>14042</v>
      </c>
    </row>
    <row r="413">
      <c r="A413" s="2" t="s">
        <v>14043</v>
      </c>
      <c r="B413" s="2">
        <v>1.0</v>
      </c>
      <c r="C413" s="2"/>
      <c r="D413" s="141" t="s">
        <v>1088</v>
      </c>
      <c r="E413" s="141" t="s">
        <v>14044</v>
      </c>
    </row>
    <row r="414">
      <c r="A414" s="2" t="s">
        <v>14045</v>
      </c>
      <c r="B414" s="2">
        <v>1.0</v>
      </c>
      <c r="C414" s="2"/>
      <c r="D414" s="141" t="s">
        <v>1946</v>
      </c>
      <c r="E414" s="141" t="s">
        <v>14046</v>
      </c>
    </row>
    <row r="415">
      <c r="A415" s="2" t="s">
        <v>14047</v>
      </c>
      <c r="B415" s="2">
        <v>1.0</v>
      </c>
      <c r="C415" s="2"/>
      <c r="D415" s="141" t="s">
        <v>14048</v>
      </c>
      <c r="E415" s="141" t="s">
        <v>14049</v>
      </c>
    </row>
    <row r="416">
      <c r="A416" s="2" t="s">
        <v>14050</v>
      </c>
      <c r="B416" s="2">
        <v>1.0</v>
      </c>
      <c r="C416" s="2"/>
      <c r="D416" s="141" t="s">
        <v>1465</v>
      </c>
      <c r="E416" s="141" t="s">
        <v>14051</v>
      </c>
    </row>
    <row r="417">
      <c r="A417" s="2" t="s">
        <v>14052</v>
      </c>
      <c r="B417" s="2">
        <v>1.0</v>
      </c>
      <c r="C417" s="2"/>
      <c r="D417" s="141" t="s">
        <v>14053</v>
      </c>
      <c r="E417" s="141" t="s">
        <v>11196</v>
      </c>
    </row>
    <row r="418">
      <c r="A418" s="2" t="s">
        <v>14054</v>
      </c>
      <c r="B418" s="2">
        <v>1.0</v>
      </c>
      <c r="C418" s="2"/>
      <c r="D418" s="141" t="s">
        <v>13734</v>
      </c>
      <c r="E418" s="141" t="s">
        <v>14055</v>
      </c>
    </row>
    <row r="419">
      <c r="A419" s="2" t="s">
        <v>14056</v>
      </c>
      <c r="B419" s="2">
        <v>1.0</v>
      </c>
      <c r="C419" s="2"/>
      <c r="D419" s="141" t="s">
        <v>11347</v>
      </c>
      <c r="E419" s="141" t="s">
        <v>14057</v>
      </c>
    </row>
    <row r="420">
      <c r="A420" s="2" t="s">
        <v>14058</v>
      </c>
      <c r="B420" s="2">
        <v>1.0</v>
      </c>
      <c r="C420" s="2"/>
      <c r="D420" s="141" t="s">
        <v>14059</v>
      </c>
      <c r="E420" s="141" t="s">
        <v>14060</v>
      </c>
    </row>
    <row r="421">
      <c r="A421" s="6" t="s">
        <v>14061</v>
      </c>
      <c r="B421" s="5">
        <v>1.0</v>
      </c>
      <c r="C421" s="5"/>
      <c r="D421" s="6" t="s">
        <v>13356</v>
      </c>
      <c r="E421" s="6" t="s">
        <v>14062</v>
      </c>
      <c r="F421" s="6"/>
      <c r="G421" s="6"/>
      <c r="H421" s="7" t="s">
        <v>11599</v>
      </c>
      <c r="I421" s="6" t="s">
        <v>925</v>
      </c>
      <c r="J421" s="6"/>
      <c r="K421" s="6"/>
      <c r="L421" s="6"/>
      <c r="M421" s="6"/>
      <c r="N421" s="6"/>
      <c r="O421" s="6"/>
      <c r="P421" s="6"/>
      <c r="Q421" s="6"/>
      <c r="R421" s="6"/>
      <c r="S421" s="6"/>
      <c r="T421" s="6"/>
      <c r="U421" s="6"/>
      <c r="V421" s="6"/>
      <c r="W421" s="6"/>
      <c r="X421" s="6"/>
      <c r="Y421" s="6"/>
      <c r="Z421" s="6"/>
      <c r="AA421" s="6"/>
      <c r="AB421" s="6"/>
      <c r="AC421" s="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18.63"/>
    <col customWidth="1" min="5" max="5" width="16.0"/>
    <col customWidth="1" min="7" max="7" width="25.25"/>
    <col customWidth="1" min="8" max="8" width="23.38"/>
    <col customWidth="1" min="9" max="9" width="24.38"/>
    <col customWidth="1" min="10" max="10" width="22.13"/>
    <col customWidth="1" min="11" max="11" width="25.88"/>
    <col customWidth="1" min="13" max="13" width="16.38"/>
  </cols>
  <sheetData>
    <row r="1">
      <c r="B1" s="2" t="s">
        <v>14063</v>
      </c>
      <c r="C1" s="2" t="s">
        <v>14064</v>
      </c>
      <c r="D1" s="2" t="s">
        <v>14065</v>
      </c>
      <c r="E1" s="2" t="s">
        <v>14066</v>
      </c>
      <c r="F1" s="2" t="s">
        <v>14067</v>
      </c>
      <c r="G1" s="2" t="s">
        <v>14068</v>
      </c>
      <c r="H1" s="2" t="s">
        <v>14069</v>
      </c>
      <c r="I1" s="2" t="s">
        <v>14070</v>
      </c>
      <c r="J1" s="2" t="s">
        <v>14071</v>
      </c>
      <c r="M1" s="2" t="s">
        <v>14072</v>
      </c>
    </row>
    <row r="2">
      <c r="A2" s="2" t="s">
        <v>14073</v>
      </c>
      <c r="B2" s="2">
        <v>0.62</v>
      </c>
      <c r="C2" s="2">
        <v>-0.5</v>
      </c>
      <c r="D2" s="2">
        <v>2.0</v>
      </c>
      <c r="E2" s="2">
        <v>27.5</v>
      </c>
      <c r="F2" s="2">
        <v>8.1</v>
      </c>
      <c r="G2" s="2">
        <v>0.046</v>
      </c>
      <c r="H2" s="2">
        <v>1.181</v>
      </c>
      <c r="I2" s="2">
        <v>0.007187</v>
      </c>
      <c r="J2" s="2">
        <v>71.0788</v>
      </c>
    </row>
    <row r="3">
      <c r="A3" s="2" t="s">
        <v>14074</v>
      </c>
      <c r="B3" s="2">
        <v>0.29</v>
      </c>
      <c r="C3" s="2">
        <v>-1.0</v>
      </c>
      <c r="D3" s="2">
        <v>2.0</v>
      </c>
      <c r="E3" s="2">
        <v>44.6</v>
      </c>
      <c r="F3" s="2">
        <v>5.5</v>
      </c>
      <c r="G3" s="2">
        <v>0.128</v>
      </c>
      <c r="H3" s="2">
        <v>1.461</v>
      </c>
      <c r="I3" s="2">
        <v>-0.03661</v>
      </c>
      <c r="J3" s="2">
        <v>103.1388</v>
      </c>
    </row>
    <row r="4">
      <c r="A4" s="2" t="s">
        <v>14075</v>
      </c>
      <c r="B4" s="2">
        <v>-0.9</v>
      </c>
      <c r="C4" s="2">
        <v>3.0</v>
      </c>
      <c r="D4" s="2">
        <v>4.0</v>
      </c>
      <c r="E4" s="2">
        <v>40.0</v>
      </c>
      <c r="F4" s="2">
        <v>13.0</v>
      </c>
      <c r="G4" s="2">
        <v>0.105</v>
      </c>
      <c r="H4" s="2">
        <v>1.587</v>
      </c>
      <c r="I4" s="2">
        <v>-0.02382</v>
      </c>
      <c r="J4" s="2">
        <v>115.0886</v>
      </c>
      <c r="M4" s="2" t="s">
        <v>14076</v>
      </c>
    </row>
    <row r="5">
      <c r="A5" s="2" t="s">
        <v>14077</v>
      </c>
      <c r="B5" s="2">
        <v>-0.74</v>
      </c>
      <c r="C5" s="2">
        <v>3.0</v>
      </c>
      <c r="D5" s="2">
        <v>4.0</v>
      </c>
      <c r="E5" s="2">
        <v>62.0</v>
      </c>
      <c r="F5" s="2">
        <v>12.3</v>
      </c>
      <c r="G5" s="2">
        <v>0.151</v>
      </c>
      <c r="H5" s="2">
        <v>1.862</v>
      </c>
      <c r="I5" s="2">
        <v>0.006802</v>
      </c>
      <c r="J5" s="2">
        <v>129.1155</v>
      </c>
    </row>
    <row r="6">
      <c r="A6" s="2" t="s">
        <v>14078</v>
      </c>
      <c r="B6" s="2">
        <v>1.19</v>
      </c>
      <c r="C6" s="2">
        <v>-2.5</v>
      </c>
      <c r="D6" s="2">
        <v>2.0</v>
      </c>
      <c r="E6" s="2">
        <v>115.5</v>
      </c>
      <c r="F6" s="2">
        <v>5.2</v>
      </c>
      <c r="G6" s="2">
        <v>0.29</v>
      </c>
      <c r="H6" s="2">
        <v>2.228</v>
      </c>
      <c r="I6" s="2">
        <v>0.037552</v>
      </c>
      <c r="J6" s="2">
        <v>147.1766</v>
      </c>
      <c r="M6" s="2" t="s">
        <v>11590</v>
      </c>
    </row>
    <row r="7">
      <c r="A7" s="2" t="s">
        <v>14079</v>
      </c>
      <c r="B7" s="2">
        <v>0.48</v>
      </c>
      <c r="C7" s="2">
        <v>0.0</v>
      </c>
      <c r="D7" s="2">
        <v>2.0</v>
      </c>
      <c r="E7" s="2">
        <v>0.0</v>
      </c>
      <c r="F7" s="2">
        <v>9.0</v>
      </c>
      <c r="G7" s="2">
        <v>0.0</v>
      </c>
      <c r="H7" s="2">
        <v>0.881</v>
      </c>
      <c r="I7" s="2">
        <v>0.179052</v>
      </c>
      <c r="J7" s="2">
        <v>57.0519</v>
      </c>
      <c r="M7" s="13" t="s">
        <v>14080</v>
      </c>
    </row>
    <row r="8">
      <c r="A8" s="2" t="s">
        <v>14081</v>
      </c>
      <c r="B8" s="2">
        <v>-0.4</v>
      </c>
      <c r="C8" s="2">
        <v>-0.5</v>
      </c>
      <c r="D8" s="2">
        <v>4.0</v>
      </c>
      <c r="E8" s="2">
        <v>79.0</v>
      </c>
      <c r="F8" s="2">
        <v>10.4</v>
      </c>
      <c r="G8" s="2">
        <v>0.23</v>
      </c>
      <c r="H8" s="2">
        <v>2.025</v>
      </c>
      <c r="I8" s="2">
        <v>-0.01069</v>
      </c>
      <c r="J8" s="2">
        <v>137.1411</v>
      </c>
    </row>
    <row r="9">
      <c r="A9" s="2" t="s">
        <v>14082</v>
      </c>
      <c r="B9" s="2">
        <v>1.38</v>
      </c>
      <c r="C9" s="2">
        <v>-1.8</v>
      </c>
      <c r="D9" s="2">
        <v>2.0</v>
      </c>
      <c r="E9" s="2">
        <v>93.5</v>
      </c>
      <c r="F9" s="2">
        <v>5.2</v>
      </c>
      <c r="G9" s="2">
        <v>0.186</v>
      </c>
      <c r="H9" s="2">
        <v>1.81</v>
      </c>
      <c r="I9" s="2">
        <v>0.021631</v>
      </c>
      <c r="J9" s="2">
        <v>113.1594</v>
      </c>
    </row>
    <row r="10">
      <c r="A10" s="2" t="s">
        <v>14083</v>
      </c>
      <c r="B10" s="2">
        <v>-1.5</v>
      </c>
      <c r="C10" s="2">
        <v>3.0</v>
      </c>
      <c r="D10" s="2">
        <v>2.0</v>
      </c>
      <c r="E10" s="2">
        <v>100.0</v>
      </c>
      <c r="F10" s="2">
        <v>11.3</v>
      </c>
      <c r="G10" s="2">
        <v>0.219</v>
      </c>
      <c r="H10" s="2">
        <v>2.258</v>
      </c>
      <c r="I10" s="2">
        <v>0.017708</v>
      </c>
      <c r="J10" s="2">
        <v>128.1741</v>
      </c>
    </row>
    <row r="11">
      <c r="A11" s="2" t="s">
        <v>14084</v>
      </c>
      <c r="B11" s="2">
        <v>1.06</v>
      </c>
      <c r="C11" s="2">
        <v>-1.8</v>
      </c>
      <c r="D11" s="2">
        <v>2.0</v>
      </c>
      <c r="E11" s="2">
        <v>93.5</v>
      </c>
      <c r="F11" s="2">
        <v>4.9</v>
      </c>
      <c r="G11" s="2">
        <v>0.186</v>
      </c>
      <c r="H11" s="2">
        <v>1.931</v>
      </c>
      <c r="I11" s="2">
        <v>0.051672</v>
      </c>
      <c r="J11" s="2">
        <v>113.1594</v>
      </c>
    </row>
    <row r="12">
      <c r="A12" s="2" t="s">
        <v>14085</v>
      </c>
      <c r="B12" s="2">
        <v>0.64</v>
      </c>
      <c r="C12" s="2">
        <v>-1.3</v>
      </c>
      <c r="D12" s="2">
        <v>2.0</v>
      </c>
      <c r="E12" s="2">
        <v>94.1</v>
      </c>
      <c r="F12" s="2">
        <v>5.7</v>
      </c>
      <c r="G12" s="2">
        <v>0.221</v>
      </c>
      <c r="H12" s="2">
        <v>2.034</v>
      </c>
      <c r="I12" s="2">
        <v>0.002683</v>
      </c>
      <c r="J12" s="2">
        <v>131.1986</v>
      </c>
    </row>
    <row r="13">
      <c r="A13" s="2" t="s">
        <v>11599</v>
      </c>
      <c r="B13" s="2">
        <v>-0.78</v>
      </c>
      <c r="C13" s="2">
        <v>2.0</v>
      </c>
      <c r="D13" s="2">
        <v>4.0</v>
      </c>
      <c r="E13" s="2">
        <v>58.7</v>
      </c>
      <c r="F13" s="2">
        <v>11.6</v>
      </c>
      <c r="G13" s="2">
        <v>0.134</v>
      </c>
      <c r="H13" s="2">
        <v>1.655</v>
      </c>
      <c r="I13" s="2">
        <v>0.005392</v>
      </c>
      <c r="J13" s="2">
        <v>114.1039</v>
      </c>
    </row>
    <row r="14">
      <c r="A14" s="2" t="s">
        <v>14086</v>
      </c>
      <c r="B14" s="2">
        <v>0.12</v>
      </c>
      <c r="C14" s="2">
        <v>0.0</v>
      </c>
      <c r="D14" s="2">
        <v>2.0</v>
      </c>
      <c r="E14" s="2">
        <v>41.9</v>
      </c>
      <c r="F14" s="2">
        <v>8.0</v>
      </c>
      <c r="G14" s="2">
        <v>0.131</v>
      </c>
      <c r="H14" s="2">
        <v>1.468</v>
      </c>
      <c r="I14" s="2">
        <v>0.239531</v>
      </c>
      <c r="J14" s="2">
        <v>97.1167</v>
      </c>
    </row>
    <row r="15">
      <c r="A15" s="2" t="s">
        <v>14087</v>
      </c>
      <c r="B15" s="2">
        <v>-0.85</v>
      </c>
      <c r="C15" s="2">
        <v>0.2</v>
      </c>
      <c r="D15" s="2">
        <v>4.0</v>
      </c>
      <c r="E15" s="2">
        <v>80.7</v>
      </c>
      <c r="F15" s="2">
        <v>10.5</v>
      </c>
      <c r="G15" s="2">
        <v>0.18</v>
      </c>
      <c r="H15" s="2">
        <v>1.932</v>
      </c>
      <c r="I15" s="2">
        <v>0.049211</v>
      </c>
      <c r="J15" s="2">
        <v>128.1307</v>
      </c>
    </row>
    <row r="16">
      <c r="A16" s="2" t="s">
        <v>14088</v>
      </c>
      <c r="B16" s="2">
        <v>-2.53</v>
      </c>
      <c r="C16" s="2">
        <v>3.0</v>
      </c>
      <c r="D16" s="2">
        <v>4.0</v>
      </c>
      <c r="E16" s="2">
        <v>105.0</v>
      </c>
      <c r="F16" s="2">
        <v>10.5</v>
      </c>
      <c r="G16" s="2">
        <v>0.18</v>
      </c>
      <c r="H16" s="2">
        <v>1.932</v>
      </c>
      <c r="I16" s="2">
        <v>0.049211</v>
      </c>
      <c r="J16" s="2">
        <v>156.1875</v>
      </c>
    </row>
    <row r="17">
      <c r="A17" s="2" t="s">
        <v>14089</v>
      </c>
      <c r="B17" s="2">
        <v>-0.18</v>
      </c>
      <c r="C17" s="2">
        <v>0.3</v>
      </c>
      <c r="D17" s="2">
        <v>4.0</v>
      </c>
      <c r="E17" s="2">
        <v>29.3</v>
      </c>
      <c r="F17" s="2">
        <v>9.2</v>
      </c>
      <c r="G17" s="2">
        <v>0.062</v>
      </c>
      <c r="H17" s="2">
        <v>1.298</v>
      </c>
      <c r="I17" s="2">
        <v>0.004627</v>
      </c>
      <c r="J17" s="2">
        <v>87.0782</v>
      </c>
    </row>
    <row r="18">
      <c r="A18" s="2" t="s">
        <v>14090</v>
      </c>
      <c r="B18" s="2">
        <v>-0.05</v>
      </c>
      <c r="C18" s="2">
        <v>-0.4</v>
      </c>
      <c r="D18" s="2">
        <v>4.0</v>
      </c>
      <c r="E18" s="2">
        <v>51.3</v>
      </c>
      <c r="F18" s="2">
        <v>8.6</v>
      </c>
      <c r="G18" s="2">
        <v>0.108</v>
      </c>
      <c r="H18" s="2">
        <v>1.525</v>
      </c>
      <c r="I18" s="2">
        <v>0.003352</v>
      </c>
      <c r="J18" s="2">
        <v>101.1051</v>
      </c>
    </row>
    <row r="19">
      <c r="A19" s="2" t="s">
        <v>14066</v>
      </c>
      <c r="B19" s="2">
        <v>1.08</v>
      </c>
      <c r="C19" s="2">
        <v>-1.5</v>
      </c>
      <c r="D19" s="2">
        <v>2.0</v>
      </c>
      <c r="E19" s="2">
        <v>71.5</v>
      </c>
      <c r="F19" s="2">
        <v>5.9</v>
      </c>
      <c r="G19" s="2">
        <v>0.14</v>
      </c>
      <c r="H19" s="2">
        <v>1.645</v>
      </c>
      <c r="I19" s="2">
        <v>0.057004</v>
      </c>
      <c r="J19" s="2">
        <v>99.1326</v>
      </c>
    </row>
    <row r="20">
      <c r="A20" s="2" t="s">
        <v>14091</v>
      </c>
      <c r="B20" s="2">
        <v>0.81</v>
      </c>
      <c r="C20" s="2">
        <v>-3.4</v>
      </c>
      <c r="D20" s="2">
        <v>3.0</v>
      </c>
      <c r="E20" s="2">
        <v>145.5</v>
      </c>
      <c r="F20" s="2">
        <v>5.4</v>
      </c>
      <c r="G20" s="2">
        <v>0.409</v>
      </c>
      <c r="H20" s="2">
        <v>2.663</v>
      </c>
      <c r="I20" s="2">
        <v>0.037977</v>
      </c>
      <c r="J20" s="2">
        <v>186.2132</v>
      </c>
    </row>
    <row r="21">
      <c r="A21" s="2" t="s">
        <v>11594</v>
      </c>
      <c r="B21" s="2">
        <v>0.26</v>
      </c>
      <c r="C21" s="2">
        <v>-2.3</v>
      </c>
      <c r="D21" s="2">
        <v>3.0</v>
      </c>
      <c r="E21" s="2">
        <v>117.3</v>
      </c>
      <c r="F21" s="2">
        <v>6.2</v>
      </c>
      <c r="G21" s="2">
        <v>0.298</v>
      </c>
      <c r="H21" s="2">
        <v>2.368</v>
      </c>
      <c r="I21" s="2">
        <v>0.023599</v>
      </c>
      <c r="J21" s="2">
        <v>163.176</v>
      </c>
    </row>
    <row r="25">
      <c r="A25" s="13" t="s">
        <v>14080</v>
      </c>
    </row>
    <row r="26">
      <c r="A26" s="1" t="s">
        <v>14092</v>
      </c>
      <c r="B26" s="1" t="s">
        <v>14093</v>
      </c>
      <c r="C26" s="224" t="s">
        <v>14094</v>
      </c>
    </row>
    <row r="27">
      <c r="C27" s="2">
        <v>1.0</v>
      </c>
    </row>
    <row r="28">
      <c r="C28" s="2" t="s">
        <v>14095</v>
      </c>
    </row>
    <row r="29">
      <c r="B29" s="1" t="s">
        <v>14096</v>
      </c>
      <c r="C29" s="224" t="s">
        <v>14097</v>
      </c>
      <c r="D29" s="224" t="s">
        <v>14098</v>
      </c>
      <c r="E29" s="224" t="s">
        <v>14099</v>
      </c>
      <c r="F29" s="224" t="s">
        <v>14097</v>
      </c>
      <c r="G29" s="224" t="s">
        <v>14098</v>
      </c>
      <c r="H29" s="224" t="s">
        <v>14099</v>
      </c>
    </row>
    <row r="30">
      <c r="C30" s="2">
        <v>0.62</v>
      </c>
      <c r="D30" s="2">
        <v>2.0</v>
      </c>
      <c r="E30" s="2">
        <v>27.5</v>
      </c>
      <c r="F30" s="2">
        <v>0.0</v>
      </c>
      <c r="G30" s="2">
        <v>0.0</v>
      </c>
      <c r="H30" s="2">
        <v>0.0</v>
      </c>
    </row>
    <row r="33">
      <c r="A33" s="2" t="s">
        <v>14100</v>
      </c>
    </row>
    <row r="34">
      <c r="A34" s="225" t="s">
        <v>14101</v>
      </c>
      <c r="B34" s="225" t="s">
        <v>14102</v>
      </c>
      <c r="C34" s="225" t="s">
        <v>14103</v>
      </c>
      <c r="D34" s="226" t="s">
        <v>14104</v>
      </c>
      <c r="E34" s="225" t="s">
        <v>14105</v>
      </c>
      <c r="F34" s="225" t="s">
        <v>14106</v>
      </c>
      <c r="G34" s="226" t="s">
        <v>14107</v>
      </c>
      <c r="H34" s="226" t="s">
        <v>14108</v>
      </c>
      <c r="I34" s="226" t="s">
        <v>14109</v>
      </c>
      <c r="J34" s="226" t="s">
        <v>14110</v>
      </c>
      <c r="K34" s="226" t="s">
        <v>14111</v>
      </c>
      <c r="L34" s="225" t="s">
        <v>14112</v>
      </c>
      <c r="M34" s="225" t="s">
        <v>14113</v>
      </c>
      <c r="N34" s="225" t="s">
        <v>14114</v>
      </c>
      <c r="O34" s="225" t="s">
        <v>14115</v>
      </c>
      <c r="P34" s="225" t="s">
        <v>14116</v>
      </c>
      <c r="Q34" s="226" t="s">
        <v>14117</v>
      </c>
      <c r="R34" s="226" t="s">
        <v>14118</v>
      </c>
      <c r="S34" s="226" t="s">
        <v>14119</v>
      </c>
    </row>
    <row r="35">
      <c r="A35" s="227" t="s">
        <v>14073</v>
      </c>
      <c r="B35" s="228">
        <v>20.0</v>
      </c>
      <c r="C35" s="228">
        <v>0.0</v>
      </c>
      <c r="D35" s="228">
        <v>1.8</v>
      </c>
      <c r="E35" s="228">
        <v>8.1</v>
      </c>
      <c r="F35" s="228">
        <v>-2.85</v>
      </c>
      <c r="G35" s="228">
        <v>1.0</v>
      </c>
      <c r="H35" s="228">
        <v>0.0</v>
      </c>
      <c r="I35" s="228">
        <v>0.0</v>
      </c>
      <c r="J35" s="228">
        <v>0.0</v>
      </c>
      <c r="K35" s="228">
        <v>1.0</v>
      </c>
      <c r="L35" s="228">
        <v>1.0</v>
      </c>
      <c r="M35" s="228">
        <v>0.0</v>
      </c>
      <c r="N35" s="228">
        <v>0.0</v>
      </c>
      <c r="O35" s="228">
        <v>0.0</v>
      </c>
      <c r="P35" s="228">
        <v>0.0</v>
      </c>
      <c r="Q35" s="228">
        <v>6.0</v>
      </c>
      <c r="R35" s="228">
        <v>89.09</v>
      </c>
      <c r="S35" s="228">
        <v>60.4</v>
      </c>
    </row>
    <row r="36">
      <c r="A36" s="227" t="s">
        <v>14074</v>
      </c>
      <c r="B36" s="228">
        <v>60.0</v>
      </c>
      <c r="C36" s="228">
        <v>20.0</v>
      </c>
      <c r="D36" s="228">
        <v>2.5</v>
      </c>
      <c r="E36" s="228">
        <v>5.5</v>
      </c>
      <c r="F36" s="228">
        <v>-2.49</v>
      </c>
      <c r="G36" s="228">
        <v>1.0</v>
      </c>
      <c r="H36" s="228">
        <v>0.0</v>
      </c>
      <c r="I36" s="228">
        <v>0.0</v>
      </c>
      <c r="J36" s="228">
        <v>1.0</v>
      </c>
      <c r="K36" s="228">
        <v>0.0</v>
      </c>
      <c r="L36" s="228">
        <v>0.0</v>
      </c>
      <c r="M36" s="228">
        <v>0.0</v>
      </c>
      <c r="N36" s="228">
        <v>1.0</v>
      </c>
      <c r="O36" s="228">
        <v>0.0</v>
      </c>
      <c r="P36" s="228">
        <v>0.0</v>
      </c>
      <c r="Q36" s="228">
        <v>5.07</v>
      </c>
      <c r="R36" s="228">
        <v>121.16</v>
      </c>
      <c r="S36" s="228">
        <v>73.4</v>
      </c>
    </row>
    <row r="37">
      <c r="A37" s="227" t="s">
        <v>14075</v>
      </c>
      <c r="B37" s="228">
        <v>40.0</v>
      </c>
      <c r="C37" s="228">
        <v>150.0</v>
      </c>
      <c r="D37" s="228">
        <v>-3.5</v>
      </c>
      <c r="E37" s="228">
        <v>13.0</v>
      </c>
      <c r="F37" s="228">
        <v>-3.89</v>
      </c>
      <c r="G37" s="228">
        <v>0.0</v>
      </c>
      <c r="H37" s="228">
        <v>0.0</v>
      </c>
      <c r="I37" s="228">
        <v>1.0</v>
      </c>
      <c r="J37" s="228">
        <v>0.0</v>
      </c>
      <c r="K37" s="228">
        <v>0.0</v>
      </c>
      <c r="L37" s="228">
        <v>0.0</v>
      </c>
      <c r="M37" s="228">
        <v>0.0</v>
      </c>
      <c r="N37" s="228">
        <v>0.0</v>
      </c>
      <c r="O37" s="228">
        <v>0.0</v>
      </c>
      <c r="P37" s="228">
        <v>0.0</v>
      </c>
      <c r="Q37" s="228">
        <v>2.77</v>
      </c>
      <c r="R37" s="228">
        <v>132.1</v>
      </c>
      <c r="S37" s="228">
        <v>73.8</v>
      </c>
    </row>
    <row r="38">
      <c r="A38" s="227" t="s">
        <v>14077</v>
      </c>
      <c r="B38" s="228">
        <v>60.0</v>
      </c>
      <c r="C38" s="228">
        <v>150.0</v>
      </c>
      <c r="D38" s="228">
        <v>-3.5</v>
      </c>
      <c r="E38" s="228">
        <v>12.3</v>
      </c>
      <c r="F38" s="228">
        <v>-3.69</v>
      </c>
      <c r="G38" s="228">
        <v>0.0</v>
      </c>
      <c r="H38" s="228">
        <v>0.0</v>
      </c>
      <c r="I38" s="228">
        <v>1.0</v>
      </c>
      <c r="J38" s="228">
        <v>0.0</v>
      </c>
      <c r="K38" s="228">
        <v>0.0</v>
      </c>
      <c r="L38" s="228">
        <v>0.0</v>
      </c>
      <c r="M38" s="228">
        <v>0.0</v>
      </c>
      <c r="N38" s="228">
        <v>0.0</v>
      </c>
      <c r="O38" s="228">
        <v>0.0</v>
      </c>
      <c r="P38" s="228">
        <v>0.0</v>
      </c>
      <c r="Q38" s="228">
        <v>3.22</v>
      </c>
      <c r="R38" s="228">
        <v>146.12</v>
      </c>
      <c r="S38" s="228">
        <v>85.9</v>
      </c>
    </row>
    <row r="39">
      <c r="A39" s="227" t="s">
        <v>14078</v>
      </c>
      <c r="B39" s="228">
        <v>140.0</v>
      </c>
      <c r="C39" s="228">
        <v>15.0</v>
      </c>
      <c r="D39" s="228">
        <v>2.8</v>
      </c>
      <c r="E39" s="228">
        <v>5.2</v>
      </c>
      <c r="F39" s="228">
        <v>-1.38</v>
      </c>
      <c r="G39" s="228">
        <v>1.0</v>
      </c>
      <c r="H39" s="228">
        <v>0.0</v>
      </c>
      <c r="I39" s="228">
        <v>0.0</v>
      </c>
      <c r="J39" s="228">
        <v>0.0</v>
      </c>
      <c r="K39" s="228">
        <v>1.0</v>
      </c>
      <c r="L39" s="228">
        <v>0.0</v>
      </c>
      <c r="M39" s="228">
        <v>1.0</v>
      </c>
      <c r="N39" s="228">
        <v>0.0</v>
      </c>
      <c r="O39" s="228">
        <v>0.0</v>
      </c>
      <c r="P39" s="228">
        <v>0.0</v>
      </c>
      <c r="Q39" s="228">
        <v>5.48</v>
      </c>
      <c r="R39" s="228">
        <v>165.19</v>
      </c>
      <c r="S39" s="228">
        <v>121.2</v>
      </c>
    </row>
    <row r="40">
      <c r="A40" s="227" t="s">
        <v>14079</v>
      </c>
      <c r="B40" s="228">
        <v>0.0</v>
      </c>
      <c r="C40" s="228">
        <v>0.0</v>
      </c>
      <c r="D40" s="228">
        <v>-0.4</v>
      </c>
      <c r="E40" s="228">
        <v>9.0</v>
      </c>
      <c r="F40" s="228">
        <v>-3.21</v>
      </c>
      <c r="G40" s="228">
        <v>1.0</v>
      </c>
      <c r="H40" s="228">
        <v>0.0</v>
      </c>
      <c r="I40" s="228">
        <v>0.0</v>
      </c>
      <c r="J40" s="228">
        <v>0.0</v>
      </c>
      <c r="K40" s="228">
        <v>1.0</v>
      </c>
      <c r="L40" s="228">
        <v>0.0</v>
      </c>
      <c r="M40" s="228">
        <v>0.0</v>
      </c>
      <c r="N40" s="228">
        <v>0.0</v>
      </c>
      <c r="O40" s="228">
        <v>0.0</v>
      </c>
      <c r="P40" s="228">
        <v>1.0</v>
      </c>
      <c r="Q40" s="228">
        <v>5.97</v>
      </c>
      <c r="R40" s="228">
        <v>75.07</v>
      </c>
      <c r="S40" s="228">
        <v>43.2</v>
      </c>
    </row>
    <row r="41">
      <c r="A41" s="227" t="s">
        <v>14081</v>
      </c>
      <c r="B41" s="228">
        <v>80.0</v>
      </c>
      <c r="C41" s="228">
        <v>152.0</v>
      </c>
      <c r="D41" s="228">
        <v>-3.2</v>
      </c>
      <c r="E41" s="228">
        <v>10.4</v>
      </c>
      <c r="F41" s="228">
        <v>-3.32</v>
      </c>
      <c r="G41" s="228">
        <v>0.0</v>
      </c>
      <c r="H41" s="228">
        <v>1.0</v>
      </c>
      <c r="I41" s="228">
        <v>0.0</v>
      </c>
      <c r="J41" s="228">
        <v>0.0</v>
      </c>
      <c r="K41" s="228">
        <v>0.0</v>
      </c>
      <c r="L41" s="228">
        <v>0.0</v>
      </c>
      <c r="M41" s="228">
        <v>0.0</v>
      </c>
      <c r="N41" s="228">
        <v>0.0</v>
      </c>
      <c r="O41" s="228">
        <v>0.0</v>
      </c>
      <c r="P41" s="228">
        <v>0.0</v>
      </c>
      <c r="Q41" s="228">
        <v>7.59</v>
      </c>
      <c r="R41" s="228">
        <v>155.16</v>
      </c>
      <c r="S41" s="228">
        <v>98.8</v>
      </c>
    </row>
    <row r="42">
      <c r="A42" s="227" t="s">
        <v>14082</v>
      </c>
      <c r="B42" s="228">
        <v>80.0</v>
      </c>
      <c r="C42" s="228">
        <v>0.0</v>
      </c>
      <c r="D42" s="228">
        <v>4.5</v>
      </c>
      <c r="E42" s="228">
        <v>5.2</v>
      </c>
      <c r="F42" s="228">
        <v>-1.7</v>
      </c>
      <c r="G42" s="228">
        <v>1.0</v>
      </c>
      <c r="H42" s="228">
        <v>0.0</v>
      </c>
      <c r="I42" s="228">
        <v>0.0</v>
      </c>
      <c r="J42" s="228">
        <v>0.0</v>
      </c>
      <c r="K42" s="228">
        <v>1.0</v>
      </c>
      <c r="L42" s="228">
        <v>1.0</v>
      </c>
      <c r="M42" s="228">
        <v>0.0</v>
      </c>
      <c r="N42" s="228">
        <v>0.0</v>
      </c>
      <c r="O42" s="228">
        <v>0.0</v>
      </c>
      <c r="P42" s="228">
        <v>0.0</v>
      </c>
      <c r="Q42" s="228">
        <v>6.02</v>
      </c>
      <c r="R42" s="228">
        <v>131.18</v>
      </c>
      <c r="S42" s="228">
        <v>107.5</v>
      </c>
    </row>
    <row r="43">
      <c r="A43" s="227" t="s">
        <v>14083</v>
      </c>
      <c r="B43" s="228">
        <v>80.0</v>
      </c>
      <c r="C43" s="228">
        <v>70.0</v>
      </c>
      <c r="D43" s="228">
        <v>-3.9</v>
      </c>
      <c r="E43" s="228">
        <v>11.3</v>
      </c>
      <c r="F43" s="228">
        <v>-3.05</v>
      </c>
      <c r="G43" s="228">
        <v>0.0</v>
      </c>
      <c r="H43" s="228">
        <v>1.0</v>
      </c>
      <c r="I43" s="228">
        <v>0.0</v>
      </c>
      <c r="J43" s="228">
        <v>0.0</v>
      </c>
      <c r="K43" s="228">
        <v>0.0</v>
      </c>
      <c r="L43" s="228">
        <v>0.0</v>
      </c>
      <c r="M43" s="228">
        <v>0.0</v>
      </c>
      <c r="N43" s="228">
        <v>0.0</v>
      </c>
      <c r="O43" s="228">
        <v>0.0</v>
      </c>
      <c r="P43" s="228">
        <v>0.0</v>
      </c>
      <c r="Q43" s="228">
        <v>9.74</v>
      </c>
      <c r="R43" s="228">
        <v>147.2</v>
      </c>
      <c r="S43" s="228">
        <v>108.5</v>
      </c>
    </row>
    <row r="44">
      <c r="A44" s="227" t="s">
        <v>14084</v>
      </c>
      <c r="B44" s="228">
        <v>70.0</v>
      </c>
      <c r="C44" s="228">
        <v>0.0</v>
      </c>
      <c r="D44" s="228">
        <v>3.8</v>
      </c>
      <c r="E44" s="228">
        <v>4.9</v>
      </c>
      <c r="F44" s="228">
        <v>-1.52</v>
      </c>
      <c r="G44" s="228">
        <v>1.0</v>
      </c>
      <c r="H44" s="228">
        <v>0.0</v>
      </c>
      <c r="I44" s="228">
        <v>0.0</v>
      </c>
      <c r="J44" s="228">
        <v>0.0</v>
      </c>
      <c r="K44" s="228">
        <v>1.0</v>
      </c>
      <c r="L44" s="228">
        <v>1.0</v>
      </c>
      <c r="M44" s="228">
        <v>0.0</v>
      </c>
      <c r="N44" s="228">
        <v>0.0</v>
      </c>
      <c r="O44" s="228">
        <v>0.0</v>
      </c>
      <c r="P44" s="228">
        <v>0.0</v>
      </c>
      <c r="Q44" s="228">
        <v>5.98</v>
      </c>
      <c r="R44" s="228">
        <v>131.18</v>
      </c>
      <c r="S44" s="228">
        <v>107.5</v>
      </c>
    </row>
    <row r="45">
      <c r="A45" s="227" t="s">
        <v>14085</v>
      </c>
      <c r="B45" s="228">
        <v>100.0</v>
      </c>
      <c r="C45" s="228">
        <v>20.0</v>
      </c>
      <c r="D45" s="228">
        <v>1.9</v>
      </c>
      <c r="E45" s="228">
        <v>5.7</v>
      </c>
      <c r="F45" s="228">
        <v>-1.87</v>
      </c>
      <c r="G45" s="228">
        <v>1.0</v>
      </c>
      <c r="H45" s="228">
        <v>0.0</v>
      </c>
      <c r="I45" s="228">
        <v>0.0</v>
      </c>
      <c r="J45" s="228">
        <v>0.0</v>
      </c>
      <c r="K45" s="228">
        <v>1.0</v>
      </c>
      <c r="L45" s="228">
        <v>1.0</v>
      </c>
      <c r="M45" s="228">
        <v>0.0</v>
      </c>
      <c r="N45" s="228">
        <v>0.0</v>
      </c>
      <c r="O45" s="228">
        <v>0.0</v>
      </c>
      <c r="P45" s="228">
        <v>0.0</v>
      </c>
      <c r="Q45" s="228">
        <v>5.74</v>
      </c>
      <c r="R45" s="228">
        <v>149.21</v>
      </c>
      <c r="S45" s="228">
        <v>105.3</v>
      </c>
    </row>
    <row r="46">
      <c r="A46" s="227" t="s">
        <v>11599</v>
      </c>
      <c r="B46" s="228">
        <v>40.0</v>
      </c>
      <c r="C46" s="228">
        <v>200.0</v>
      </c>
      <c r="D46" s="228">
        <v>-3.5</v>
      </c>
      <c r="E46" s="228">
        <v>11.6</v>
      </c>
      <c r="F46" s="228">
        <v>-3.82</v>
      </c>
      <c r="G46" s="228">
        <v>1.0</v>
      </c>
      <c r="H46" s="228">
        <v>0.0</v>
      </c>
      <c r="I46" s="228">
        <v>0.0</v>
      </c>
      <c r="J46" s="228">
        <v>1.0</v>
      </c>
      <c r="K46" s="228">
        <v>0.0</v>
      </c>
      <c r="L46" s="228">
        <v>0.0</v>
      </c>
      <c r="M46" s="228">
        <v>0.0</v>
      </c>
      <c r="N46" s="228">
        <v>0.0</v>
      </c>
      <c r="O46" s="228">
        <v>1.0</v>
      </c>
      <c r="P46" s="228">
        <v>0.0</v>
      </c>
      <c r="Q46" s="228">
        <v>5.41</v>
      </c>
      <c r="R46" s="228">
        <v>132.12</v>
      </c>
      <c r="S46" s="228">
        <v>78.0</v>
      </c>
    </row>
    <row r="47">
      <c r="A47" s="227" t="s">
        <v>14086</v>
      </c>
      <c r="B47" s="228">
        <v>60.0</v>
      </c>
      <c r="C47" s="228">
        <v>10.0</v>
      </c>
      <c r="D47" s="228">
        <v>-1.6</v>
      </c>
      <c r="E47" s="228">
        <v>8.0</v>
      </c>
      <c r="F47" s="228">
        <v>-2.54</v>
      </c>
      <c r="G47" s="228">
        <v>1.0</v>
      </c>
      <c r="H47" s="228">
        <v>0.0</v>
      </c>
      <c r="I47" s="228">
        <v>0.0</v>
      </c>
      <c r="J47" s="228">
        <v>0.0</v>
      </c>
      <c r="K47" s="228">
        <v>1.0</v>
      </c>
      <c r="L47" s="228">
        <v>0.0</v>
      </c>
      <c r="M47" s="228">
        <v>0.0</v>
      </c>
      <c r="N47" s="228">
        <v>0.0</v>
      </c>
      <c r="O47" s="228">
        <v>0.0</v>
      </c>
      <c r="P47" s="228">
        <v>1.0</v>
      </c>
      <c r="Q47" s="228">
        <v>6.3</v>
      </c>
      <c r="R47" s="228">
        <v>115.13</v>
      </c>
      <c r="S47" s="228">
        <v>81.0</v>
      </c>
    </row>
    <row r="48">
      <c r="A48" s="227" t="s">
        <v>14087</v>
      </c>
      <c r="B48" s="228">
        <v>60.0</v>
      </c>
      <c r="C48" s="228">
        <v>200.0</v>
      </c>
      <c r="D48" s="228">
        <v>-3.5</v>
      </c>
      <c r="E48" s="228">
        <v>10.5</v>
      </c>
      <c r="F48" s="228">
        <v>-3.64</v>
      </c>
      <c r="G48" s="228">
        <v>1.0</v>
      </c>
      <c r="H48" s="228">
        <v>0.0</v>
      </c>
      <c r="I48" s="228">
        <v>0.0</v>
      </c>
      <c r="J48" s="228">
        <v>1.0</v>
      </c>
      <c r="K48" s="228">
        <v>0.0</v>
      </c>
      <c r="L48" s="228">
        <v>0.0</v>
      </c>
      <c r="M48" s="228">
        <v>0.0</v>
      </c>
      <c r="N48" s="228">
        <v>0.0</v>
      </c>
      <c r="O48" s="228">
        <v>1.0</v>
      </c>
      <c r="P48" s="228">
        <v>0.0</v>
      </c>
      <c r="Q48" s="228">
        <v>5.65</v>
      </c>
      <c r="R48" s="228">
        <v>146.15</v>
      </c>
      <c r="S48" s="228">
        <v>93.9</v>
      </c>
    </row>
    <row r="49">
      <c r="A49" s="227" t="s">
        <v>14088</v>
      </c>
      <c r="B49" s="228">
        <v>80.0</v>
      </c>
      <c r="C49" s="228">
        <v>190.0</v>
      </c>
      <c r="D49" s="228">
        <v>-4.5</v>
      </c>
      <c r="E49" s="228">
        <v>10.5</v>
      </c>
      <c r="F49" s="228">
        <v>-4.2</v>
      </c>
      <c r="G49" s="228">
        <v>0.0</v>
      </c>
      <c r="H49" s="228">
        <v>1.0</v>
      </c>
      <c r="I49" s="228">
        <v>0.0</v>
      </c>
      <c r="J49" s="228">
        <v>0.0</v>
      </c>
      <c r="K49" s="228">
        <v>0.0</v>
      </c>
      <c r="L49" s="228">
        <v>0.0</v>
      </c>
      <c r="M49" s="228">
        <v>0.0</v>
      </c>
      <c r="N49" s="228">
        <v>0.0</v>
      </c>
      <c r="O49" s="228">
        <v>0.0</v>
      </c>
      <c r="P49" s="228">
        <v>0.0</v>
      </c>
      <c r="Q49" s="228">
        <v>10.76</v>
      </c>
      <c r="R49" s="228">
        <v>175.21</v>
      </c>
      <c r="S49" s="228">
        <v>127.3</v>
      </c>
    </row>
    <row r="50">
      <c r="A50" s="227" t="s">
        <v>14089</v>
      </c>
      <c r="B50" s="228">
        <v>20.0</v>
      </c>
      <c r="C50" s="228">
        <v>100.0</v>
      </c>
      <c r="D50" s="228">
        <v>-0.8</v>
      </c>
      <c r="E50" s="228">
        <v>9.2</v>
      </c>
      <c r="F50" s="228">
        <v>-3.07</v>
      </c>
      <c r="G50" s="228">
        <v>1.0</v>
      </c>
      <c r="H50" s="228">
        <v>0.0</v>
      </c>
      <c r="I50" s="228">
        <v>0.0</v>
      </c>
      <c r="J50" s="228">
        <v>1.0</v>
      </c>
      <c r="K50" s="228">
        <v>0.0</v>
      </c>
      <c r="L50" s="228">
        <v>0.0</v>
      </c>
      <c r="M50" s="228">
        <v>0.0</v>
      </c>
      <c r="N50" s="228">
        <v>0.0</v>
      </c>
      <c r="O50" s="228">
        <v>1.0</v>
      </c>
      <c r="P50" s="228">
        <v>0.0</v>
      </c>
      <c r="Q50" s="228">
        <v>5.68</v>
      </c>
      <c r="R50" s="228">
        <v>105.09</v>
      </c>
      <c r="S50" s="228">
        <v>60.3</v>
      </c>
    </row>
    <row r="51">
      <c r="A51" s="227" t="s">
        <v>14090</v>
      </c>
      <c r="B51" s="228">
        <v>40.0</v>
      </c>
      <c r="C51" s="228">
        <v>100.0</v>
      </c>
      <c r="D51" s="228">
        <v>-0.7</v>
      </c>
      <c r="E51" s="228">
        <v>8.6</v>
      </c>
      <c r="F51" s="228">
        <v>-2.94</v>
      </c>
      <c r="G51" s="228">
        <v>1.0</v>
      </c>
      <c r="H51" s="228">
        <v>0.0</v>
      </c>
      <c r="I51" s="228">
        <v>0.0</v>
      </c>
      <c r="J51" s="228">
        <v>1.0</v>
      </c>
      <c r="K51" s="228">
        <v>0.0</v>
      </c>
      <c r="L51" s="228">
        <v>0.0</v>
      </c>
      <c r="M51" s="228">
        <v>0.0</v>
      </c>
      <c r="N51" s="228">
        <v>0.0</v>
      </c>
      <c r="O51" s="228">
        <v>1.0</v>
      </c>
      <c r="P51" s="228">
        <v>0.0</v>
      </c>
      <c r="Q51" s="228">
        <v>6.16</v>
      </c>
      <c r="R51" s="228">
        <v>119.12</v>
      </c>
      <c r="S51" s="228">
        <v>76.8</v>
      </c>
    </row>
    <row r="52">
      <c r="A52" s="227" t="s">
        <v>14066</v>
      </c>
      <c r="B52" s="228">
        <v>50.0</v>
      </c>
      <c r="C52" s="228">
        <v>0.0</v>
      </c>
      <c r="D52" s="228">
        <v>4.2</v>
      </c>
      <c r="E52" s="228">
        <v>5.9</v>
      </c>
      <c r="F52" s="228">
        <v>-2.26</v>
      </c>
      <c r="G52" s="228">
        <v>1.0</v>
      </c>
      <c r="H52" s="228">
        <v>0.0</v>
      </c>
      <c r="I52" s="228">
        <v>0.0</v>
      </c>
      <c r="J52" s="228">
        <v>0.0</v>
      </c>
      <c r="K52" s="228">
        <v>1.0</v>
      </c>
      <c r="L52" s="228">
        <v>1.0</v>
      </c>
      <c r="M52" s="228">
        <v>0.0</v>
      </c>
      <c r="N52" s="228">
        <v>0.0</v>
      </c>
      <c r="O52" s="228">
        <v>0.0</v>
      </c>
      <c r="P52" s="228">
        <v>0.0</v>
      </c>
      <c r="Q52" s="228">
        <v>5.96</v>
      </c>
      <c r="R52" s="228">
        <v>117.15</v>
      </c>
      <c r="S52" s="228">
        <v>90.8</v>
      </c>
    </row>
    <row r="53">
      <c r="A53" s="227" t="s">
        <v>14091</v>
      </c>
      <c r="B53" s="228">
        <v>180.0</v>
      </c>
      <c r="C53" s="228">
        <v>130.0</v>
      </c>
      <c r="D53" s="228">
        <v>-0.9</v>
      </c>
      <c r="E53" s="228">
        <v>5.4</v>
      </c>
      <c r="F53" s="228">
        <v>-1.05</v>
      </c>
      <c r="G53" s="228">
        <v>1.0</v>
      </c>
      <c r="H53" s="228">
        <v>0.0</v>
      </c>
      <c r="I53" s="228">
        <v>0.0</v>
      </c>
      <c r="J53" s="228">
        <v>0.0</v>
      </c>
      <c r="K53" s="228">
        <v>1.0</v>
      </c>
      <c r="L53" s="228">
        <v>0.0</v>
      </c>
      <c r="M53" s="228">
        <v>1.0</v>
      </c>
      <c r="N53" s="228">
        <v>0.0</v>
      </c>
      <c r="O53" s="228">
        <v>0.0</v>
      </c>
      <c r="P53" s="228">
        <v>0.0</v>
      </c>
      <c r="Q53" s="228">
        <v>5.89</v>
      </c>
      <c r="R53" s="228">
        <v>204.23</v>
      </c>
      <c r="S53" s="228">
        <v>143.9</v>
      </c>
    </row>
    <row r="54">
      <c r="A54" s="227" t="s">
        <v>11594</v>
      </c>
      <c r="B54" s="228">
        <v>140.0</v>
      </c>
      <c r="C54" s="228">
        <v>115.0</v>
      </c>
      <c r="D54" s="228">
        <v>-1.3</v>
      </c>
      <c r="E54" s="228">
        <v>6.2</v>
      </c>
      <c r="F54" s="228">
        <v>-2.26</v>
      </c>
      <c r="G54" s="228">
        <v>1.0</v>
      </c>
      <c r="H54" s="228">
        <v>0.0</v>
      </c>
      <c r="I54" s="228">
        <v>0.0</v>
      </c>
      <c r="J54" s="228">
        <v>1.0</v>
      </c>
      <c r="K54" s="228">
        <v>0.0</v>
      </c>
      <c r="L54" s="228">
        <v>0.0</v>
      </c>
      <c r="M54" s="228">
        <v>1.0</v>
      </c>
      <c r="N54" s="228">
        <v>0.0</v>
      </c>
      <c r="O54" s="228">
        <v>0.0</v>
      </c>
      <c r="P54" s="228">
        <v>0.0</v>
      </c>
      <c r="Q54" s="228">
        <v>5.66</v>
      </c>
      <c r="R54" s="228">
        <v>181.19</v>
      </c>
      <c r="S54" s="228">
        <v>123.1</v>
      </c>
    </row>
    <row r="55">
      <c r="A55" s="229" t="s">
        <v>10971</v>
      </c>
      <c r="B55" s="230">
        <v>0.0</v>
      </c>
      <c r="C55" s="230">
        <v>0.0</v>
      </c>
      <c r="D55" s="230">
        <v>0.0</v>
      </c>
      <c r="E55" s="230">
        <v>0.0</v>
      </c>
      <c r="F55" s="230">
        <v>0.0</v>
      </c>
      <c r="G55" s="230">
        <v>0.0</v>
      </c>
      <c r="H55" s="230">
        <v>0.0</v>
      </c>
      <c r="I55" s="230">
        <v>0.0</v>
      </c>
      <c r="J55" s="230">
        <v>0.0</v>
      </c>
      <c r="K55" s="230">
        <v>0.0</v>
      </c>
      <c r="L55" s="230">
        <v>0.0</v>
      </c>
      <c r="M55" s="230">
        <v>0.0</v>
      </c>
      <c r="N55" s="230">
        <v>0.0</v>
      </c>
      <c r="O55" s="230">
        <v>0.0</v>
      </c>
      <c r="P55" s="230">
        <v>0.0</v>
      </c>
      <c r="Q55" s="230">
        <v>0.0</v>
      </c>
      <c r="R55" s="230">
        <v>0.0</v>
      </c>
      <c r="S55" s="230">
        <v>0.0</v>
      </c>
    </row>
    <row r="56">
      <c r="A56" s="231" t="s">
        <v>14120</v>
      </c>
    </row>
    <row r="57">
      <c r="A57" s="231" t="s">
        <v>14121</v>
      </c>
    </row>
    <row r="58">
      <c r="A58" s="231" t="s">
        <v>14122</v>
      </c>
    </row>
    <row r="59">
      <c r="A59" s="231" t="s">
        <v>14123</v>
      </c>
    </row>
    <row r="60">
      <c r="A60" s="231" t="s">
        <v>14124</v>
      </c>
    </row>
    <row r="63">
      <c r="A63" s="232" t="s">
        <v>14101</v>
      </c>
      <c r="B63" s="232" t="s">
        <v>14102</v>
      </c>
      <c r="C63" s="232" t="s">
        <v>14103</v>
      </c>
      <c r="D63" s="233" t="s">
        <v>14104</v>
      </c>
      <c r="E63" s="232" t="s">
        <v>14105</v>
      </c>
      <c r="F63" s="232" t="s">
        <v>14106</v>
      </c>
      <c r="G63" s="233" t="s">
        <v>14107</v>
      </c>
      <c r="H63" s="233" t="s">
        <v>14108</v>
      </c>
      <c r="I63" s="233" t="s">
        <v>14109</v>
      </c>
      <c r="J63" s="233" t="s">
        <v>14110</v>
      </c>
      <c r="K63" s="233" t="s">
        <v>14111</v>
      </c>
      <c r="L63" s="232" t="s">
        <v>14112</v>
      </c>
      <c r="M63" s="232" t="s">
        <v>14113</v>
      </c>
      <c r="N63" s="232" t="s">
        <v>14114</v>
      </c>
      <c r="O63" s="232" t="s">
        <v>14115</v>
      </c>
      <c r="P63" s="232" t="s">
        <v>14116</v>
      </c>
      <c r="Q63" s="233" t="s">
        <v>14117</v>
      </c>
      <c r="R63" s="233" t="s">
        <v>14118</v>
      </c>
      <c r="S63" s="233" t="s">
        <v>14119</v>
      </c>
    </row>
    <row r="64">
      <c r="A64" s="234" t="s">
        <v>14073</v>
      </c>
      <c r="B64" s="168">
        <f t="shared" ref="B64:S64" si="1">IF(MIN(B$35:B$55)&lt;0, (B35-MIN(B$35:B$55))/(MAX(B$35:B$55)-MIN(B$35:B$55))*2-1, (B35 / MAX(B$35:B$55)))</f>
        <v>0.1111111111</v>
      </c>
      <c r="C64" s="168">
        <f t="shared" si="1"/>
        <v>0</v>
      </c>
      <c r="D64" s="168">
        <f t="shared" si="1"/>
        <v>0.4</v>
      </c>
      <c r="E64" s="168">
        <f t="shared" si="1"/>
        <v>0.6230769231</v>
      </c>
      <c r="F64" s="168">
        <f t="shared" si="1"/>
        <v>-0.3571428571</v>
      </c>
      <c r="G64" s="168">
        <f t="shared" si="1"/>
        <v>1</v>
      </c>
      <c r="H64" s="168">
        <f t="shared" si="1"/>
        <v>0</v>
      </c>
      <c r="I64" s="168">
        <f t="shared" si="1"/>
        <v>0</v>
      </c>
      <c r="J64" s="168">
        <f t="shared" si="1"/>
        <v>0</v>
      </c>
      <c r="K64" s="168">
        <f t="shared" si="1"/>
        <v>1</v>
      </c>
      <c r="L64" s="168">
        <f t="shared" si="1"/>
        <v>1</v>
      </c>
      <c r="M64" s="168">
        <f t="shared" si="1"/>
        <v>0</v>
      </c>
      <c r="N64" s="168">
        <f t="shared" si="1"/>
        <v>0</v>
      </c>
      <c r="O64" s="168">
        <f t="shared" si="1"/>
        <v>0</v>
      </c>
      <c r="P64" s="168">
        <f t="shared" si="1"/>
        <v>0</v>
      </c>
      <c r="Q64" s="168">
        <f t="shared" si="1"/>
        <v>0.5576208178</v>
      </c>
      <c r="R64" s="168">
        <f t="shared" si="1"/>
        <v>0.4362238652</v>
      </c>
      <c r="S64" s="168">
        <f t="shared" si="1"/>
        <v>0.4197359277</v>
      </c>
    </row>
    <row r="65">
      <c r="A65" s="234" t="s">
        <v>14074</v>
      </c>
      <c r="B65" s="168">
        <f t="shared" ref="B65:S65" si="2">IF(MIN(B$35:B$55)&lt;0, (B36-MIN(B$35:B$55))/(MAX(B$35:B$55)-MIN(B$35:B$55))*2-1, (B36 / MAX(B$35:B$55)))</f>
        <v>0.3333333333</v>
      </c>
      <c r="C65" s="168">
        <f t="shared" si="2"/>
        <v>0.1</v>
      </c>
      <c r="D65" s="168">
        <f t="shared" si="2"/>
        <v>0.5555555556</v>
      </c>
      <c r="E65" s="168">
        <f t="shared" si="2"/>
        <v>0.4230769231</v>
      </c>
      <c r="F65" s="168">
        <f t="shared" si="2"/>
        <v>-0.1857142857</v>
      </c>
      <c r="G65" s="168">
        <f t="shared" si="2"/>
        <v>1</v>
      </c>
      <c r="H65" s="168">
        <f t="shared" si="2"/>
        <v>0</v>
      </c>
      <c r="I65" s="168">
        <f t="shared" si="2"/>
        <v>0</v>
      </c>
      <c r="J65" s="168">
        <f t="shared" si="2"/>
        <v>1</v>
      </c>
      <c r="K65" s="168">
        <f t="shared" si="2"/>
        <v>0</v>
      </c>
      <c r="L65" s="168">
        <f t="shared" si="2"/>
        <v>0</v>
      </c>
      <c r="M65" s="168">
        <f t="shared" si="2"/>
        <v>0</v>
      </c>
      <c r="N65" s="168">
        <f t="shared" si="2"/>
        <v>1</v>
      </c>
      <c r="O65" s="168">
        <f t="shared" si="2"/>
        <v>0</v>
      </c>
      <c r="P65" s="168">
        <f t="shared" si="2"/>
        <v>0</v>
      </c>
      <c r="Q65" s="168">
        <f t="shared" si="2"/>
        <v>0.4711895911</v>
      </c>
      <c r="R65" s="168">
        <f t="shared" si="2"/>
        <v>0.5932527053</v>
      </c>
      <c r="S65" s="168">
        <f t="shared" si="2"/>
        <v>0.510076442</v>
      </c>
    </row>
    <row r="66">
      <c r="A66" s="234" t="s">
        <v>14075</v>
      </c>
      <c r="B66" s="168">
        <f t="shared" ref="B66:S66" si="3">IF(MIN(B$35:B$55)&lt;0, (B37-MIN(B$35:B$55))/(MAX(B$35:B$55)-MIN(B$35:B$55))*2-1, (B37 / MAX(B$35:B$55)))</f>
        <v>0.2222222222</v>
      </c>
      <c r="C66" s="168">
        <f t="shared" si="3"/>
        <v>0.75</v>
      </c>
      <c r="D66" s="168">
        <f t="shared" si="3"/>
        <v>-0.7777777778</v>
      </c>
      <c r="E66" s="168">
        <f t="shared" si="3"/>
        <v>1</v>
      </c>
      <c r="F66" s="168">
        <f t="shared" si="3"/>
        <v>-0.8523809524</v>
      </c>
      <c r="G66" s="168">
        <f t="shared" si="3"/>
        <v>0</v>
      </c>
      <c r="H66" s="168">
        <f t="shared" si="3"/>
        <v>0</v>
      </c>
      <c r="I66" s="168">
        <f t="shared" si="3"/>
        <v>1</v>
      </c>
      <c r="J66" s="168">
        <f t="shared" si="3"/>
        <v>0</v>
      </c>
      <c r="K66" s="168">
        <f t="shared" si="3"/>
        <v>0</v>
      </c>
      <c r="L66" s="168">
        <f t="shared" si="3"/>
        <v>0</v>
      </c>
      <c r="M66" s="168">
        <f t="shared" si="3"/>
        <v>0</v>
      </c>
      <c r="N66" s="168">
        <f t="shared" si="3"/>
        <v>0</v>
      </c>
      <c r="O66" s="168">
        <f t="shared" si="3"/>
        <v>0</v>
      </c>
      <c r="P66" s="168">
        <f t="shared" si="3"/>
        <v>0</v>
      </c>
      <c r="Q66" s="168">
        <f t="shared" si="3"/>
        <v>0.2574349442</v>
      </c>
      <c r="R66" s="168">
        <f t="shared" si="3"/>
        <v>0.646819762</v>
      </c>
      <c r="S66" s="168">
        <f t="shared" si="3"/>
        <v>0.5128561501</v>
      </c>
    </row>
    <row r="67">
      <c r="A67" s="234" t="s">
        <v>14077</v>
      </c>
      <c r="B67" s="168">
        <f t="shared" ref="B67:S67" si="4">IF(MIN(B$35:B$55)&lt;0, (B38-MIN(B$35:B$55))/(MAX(B$35:B$55)-MIN(B$35:B$55))*2-1, (B38 / MAX(B$35:B$55)))</f>
        <v>0.3333333333</v>
      </c>
      <c r="C67" s="168">
        <f t="shared" si="4"/>
        <v>0.75</v>
      </c>
      <c r="D67" s="168">
        <f t="shared" si="4"/>
        <v>-0.7777777778</v>
      </c>
      <c r="E67" s="168">
        <f t="shared" si="4"/>
        <v>0.9461538462</v>
      </c>
      <c r="F67" s="168">
        <f t="shared" si="4"/>
        <v>-0.7571428571</v>
      </c>
      <c r="G67" s="168">
        <f t="shared" si="4"/>
        <v>0</v>
      </c>
      <c r="H67" s="168">
        <f t="shared" si="4"/>
        <v>0</v>
      </c>
      <c r="I67" s="168">
        <f t="shared" si="4"/>
        <v>1</v>
      </c>
      <c r="J67" s="168">
        <f t="shared" si="4"/>
        <v>0</v>
      </c>
      <c r="K67" s="168">
        <f t="shared" si="4"/>
        <v>0</v>
      </c>
      <c r="L67" s="168">
        <f t="shared" si="4"/>
        <v>0</v>
      </c>
      <c r="M67" s="168">
        <f t="shared" si="4"/>
        <v>0</v>
      </c>
      <c r="N67" s="168">
        <f t="shared" si="4"/>
        <v>0</v>
      </c>
      <c r="O67" s="168">
        <f t="shared" si="4"/>
        <v>0</v>
      </c>
      <c r="P67" s="168">
        <f t="shared" si="4"/>
        <v>0</v>
      </c>
      <c r="Q67" s="168">
        <f t="shared" si="4"/>
        <v>0.2992565056</v>
      </c>
      <c r="R67" s="168">
        <f t="shared" si="4"/>
        <v>0.7154678549</v>
      </c>
      <c r="S67" s="168">
        <f t="shared" si="4"/>
        <v>0.5969423211</v>
      </c>
    </row>
    <row r="68">
      <c r="A68" s="234" t="s">
        <v>14078</v>
      </c>
      <c r="B68" s="168">
        <f t="shared" ref="B68:S68" si="5">IF(MIN(B$35:B$55)&lt;0, (B39-MIN(B$35:B$55))/(MAX(B$35:B$55)-MIN(B$35:B$55))*2-1, (B39 / MAX(B$35:B$55)))</f>
        <v>0.7777777778</v>
      </c>
      <c r="C68" s="168">
        <f t="shared" si="5"/>
        <v>0.075</v>
      </c>
      <c r="D68" s="168">
        <f t="shared" si="5"/>
        <v>0.6222222222</v>
      </c>
      <c r="E68" s="168">
        <f t="shared" si="5"/>
        <v>0.4</v>
      </c>
      <c r="F68" s="168">
        <f t="shared" si="5"/>
        <v>0.3428571429</v>
      </c>
      <c r="G68" s="168">
        <f t="shared" si="5"/>
        <v>1</v>
      </c>
      <c r="H68" s="168">
        <f t="shared" si="5"/>
        <v>0</v>
      </c>
      <c r="I68" s="168">
        <f t="shared" si="5"/>
        <v>0</v>
      </c>
      <c r="J68" s="168">
        <f t="shared" si="5"/>
        <v>0</v>
      </c>
      <c r="K68" s="168">
        <f t="shared" si="5"/>
        <v>1</v>
      </c>
      <c r="L68" s="168">
        <f t="shared" si="5"/>
        <v>0</v>
      </c>
      <c r="M68" s="168">
        <f t="shared" si="5"/>
        <v>1</v>
      </c>
      <c r="N68" s="168">
        <f t="shared" si="5"/>
        <v>0</v>
      </c>
      <c r="O68" s="168">
        <f t="shared" si="5"/>
        <v>0</v>
      </c>
      <c r="P68" s="168">
        <f t="shared" si="5"/>
        <v>0</v>
      </c>
      <c r="Q68" s="168">
        <f t="shared" si="5"/>
        <v>0.5092936803</v>
      </c>
      <c r="R68" s="168">
        <f t="shared" si="5"/>
        <v>0.8088429712</v>
      </c>
      <c r="S68" s="168">
        <f t="shared" si="5"/>
        <v>0.8422515636</v>
      </c>
    </row>
    <row r="69">
      <c r="A69" s="234" t="s">
        <v>14079</v>
      </c>
      <c r="B69" s="168">
        <f t="shared" ref="B69:S69" si="6">IF(MIN(B$35:B$55)&lt;0, (B40-MIN(B$35:B$55))/(MAX(B$35:B$55)-MIN(B$35:B$55))*2-1, (B40 / MAX(B$35:B$55)))</f>
        <v>0</v>
      </c>
      <c r="C69" s="168">
        <f t="shared" si="6"/>
        <v>0</v>
      </c>
      <c r="D69" s="168">
        <f t="shared" si="6"/>
        <v>-0.08888888889</v>
      </c>
      <c r="E69" s="168">
        <f t="shared" si="6"/>
        <v>0.6923076923</v>
      </c>
      <c r="F69" s="168">
        <f t="shared" si="6"/>
        <v>-0.5285714286</v>
      </c>
      <c r="G69" s="168">
        <f t="shared" si="6"/>
        <v>1</v>
      </c>
      <c r="H69" s="168">
        <f t="shared" si="6"/>
        <v>0</v>
      </c>
      <c r="I69" s="168">
        <f t="shared" si="6"/>
        <v>0</v>
      </c>
      <c r="J69" s="168">
        <f t="shared" si="6"/>
        <v>0</v>
      </c>
      <c r="K69" s="168">
        <f t="shared" si="6"/>
        <v>1</v>
      </c>
      <c r="L69" s="168">
        <f t="shared" si="6"/>
        <v>0</v>
      </c>
      <c r="M69" s="168">
        <f t="shared" si="6"/>
        <v>0</v>
      </c>
      <c r="N69" s="168">
        <f t="shared" si="6"/>
        <v>0</v>
      </c>
      <c r="O69" s="168">
        <f t="shared" si="6"/>
        <v>0</v>
      </c>
      <c r="P69" s="168">
        <f t="shared" si="6"/>
        <v>1</v>
      </c>
      <c r="Q69" s="168">
        <f t="shared" si="6"/>
        <v>0.5548327138</v>
      </c>
      <c r="R69" s="168">
        <f t="shared" si="6"/>
        <v>0.3675757724</v>
      </c>
      <c r="S69" s="168">
        <f t="shared" si="6"/>
        <v>0.3002084781</v>
      </c>
    </row>
    <row r="70">
      <c r="A70" s="234" t="s">
        <v>14081</v>
      </c>
      <c r="B70" s="168">
        <f t="shared" ref="B70:S70" si="7">IF(MIN(B$35:B$55)&lt;0, (B41-MIN(B$35:B$55))/(MAX(B$35:B$55)-MIN(B$35:B$55))*2-1, (B41 / MAX(B$35:B$55)))</f>
        <v>0.4444444444</v>
      </c>
      <c r="C70" s="168">
        <f t="shared" si="7"/>
        <v>0.76</v>
      </c>
      <c r="D70" s="168">
        <f t="shared" si="7"/>
        <v>-0.7111111111</v>
      </c>
      <c r="E70" s="168">
        <f t="shared" si="7"/>
        <v>0.8</v>
      </c>
      <c r="F70" s="168">
        <f t="shared" si="7"/>
        <v>-0.580952381</v>
      </c>
      <c r="G70" s="168">
        <f t="shared" si="7"/>
        <v>0</v>
      </c>
      <c r="H70" s="168">
        <f t="shared" si="7"/>
        <v>1</v>
      </c>
      <c r="I70" s="168">
        <f t="shared" si="7"/>
        <v>0</v>
      </c>
      <c r="J70" s="168">
        <f t="shared" si="7"/>
        <v>0</v>
      </c>
      <c r="K70" s="168">
        <f t="shared" si="7"/>
        <v>0</v>
      </c>
      <c r="L70" s="168">
        <f t="shared" si="7"/>
        <v>0</v>
      </c>
      <c r="M70" s="168">
        <f t="shared" si="7"/>
        <v>0</v>
      </c>
      <c r="N70" s="168">
        <f t="shared" si="7"/>
        <v>0</v>
      </c>
      <c r="O70" s="168">
        <f t="shared" si="7"/>
        <v>0</v>
      </c>
      <c r="P70" s="168">
        <f t="shared" si="7"/>
        <v>0</v>
      </c>
      <c r="Q70" s="168">
        <f t="shared" si="7"/>
        <v>0.7053903346</v>
      </c>
      <c r="R70" s="168">
        <f t="shared" si="7"/>
        <v>0.7597316751</v>
      </c>
      <c r="S70" s="168">
        <f t="shared" si="7"/>
        <v>0.6865879083</v>
      </c>
    </row>
    <row r="71">
      <c r="A71" s="234" t="s">
        <v>14082</v>
      </c>
      <c r="B71" s="168">
        <f t="shared" ref="B71:S71" si="8">IF(MIN(B$35:B$55)&lt;0, (B42-MIN(B$35:B$55))/(MAX(B$35:B$55)-MIN(B$35:B$55))*2-1, (B42 / MAX(B$35:B$55)))</f>
        <v>0.4444444444</v>
      </c>
      <c r="C71" s="168">
        <f t="shared" si="8"/>
        <v>0</v>
      </c>
      <c r="D71" s="168">
        <f t="shared" si="8"/>
        <v>1</v>
      </c>
      <c r="E71" s="168">
        <f t="shared" si="8"/>
        <v>0.4</v>
      </c>
      <c r="F71" s="168">
        <f t="shared" si="8"/>
        <v>0.1904761905</v>
      </c>
      <c r="G71" s="168">
        <f t="shared" si="8"/>
        <v>1</v>
      </c>
      <c r="H71" s="168">
        <f t="shared" si="8"/>
        <v>0</v>
      </c>
      <c r="I71" s="168">
        <f t="shared" si="8"/>
        <v>0</v>
      </c>
      <c r="J71" s="168">
        <f t="shared" si="8"/>
        <v>0</v>
      </c>
      <c r="K71" s="168">
        <f t="shared" si="8"/>
        <v>1</v>
      </c>
      <c r="L71" s="168">
        <f t="shared" si="8"/>
        <v>1</v>
      </c>
      <c r="M71" s="168">
        <f t="shared" si="8"/>
        <v>0</v>
      </c>
      <c r="N71" s="168">
        <f t="shared" si="8"/>
        <v>0</v>
      </c>
      <c r="O71" s="168">
        <f t="shared" si="8"/>
        <v>0</v>
      </c>
      <c r="P71" s="168">
        <f t="shared" si="8"/>
        <v>0</v>
      </c>
      <c r="Q71" s="168">
        <f t="shared" si="8"/>
        <v>0.5594795539</v>
      </c>
      <c r="R71" s="168">
        <f t="shared" si="8"/>
        <v>0.642315037</v>
      </c>
      <c r="S71" s="168">
        <f t="shared" si="8"/>
        <v>0.7470465601</v>
      </c>
    </row>
    <row r="72">
      <c r="A72" s="234" t="s">
        <v>14083</v>
      </c>
      <c r="B72" s="168">
        <f t="shared" ref="B72:S72" si="9">IF(MIN(B$35:B$55)&lt;0, (B43-MIN(B$35:B$55))/(MAX(B$35:B$55)-MIN(B$35:B$55))*2-1, (B43 / MAX(B$35:B$55)))</f>
        <v>0.4444444444</v>
      </c>
      <c r="C72" s="168">
        <f t="shared" si="9"/>
        <v>0.35</v>
      </c>
      <c r="D72" s="168">
        <f t="shared" si="9"/>
        <v>-0.8666666667</v>
      </c>
      <c r="E72" s="168">
        <f t="shared" si="9"/>
        <v>0.8692307692</v>
      </c>
      <c r="F72" s="168">
        <f t="shared" si="9"/>
        <v>-0.4523809524</v>
      </c>
      <c r="G72" s="168">
        <f t="shared" si="9"/>
        <v>0</v>
      </c>
      <c r="H72" s="168">
        <f t="shared" si="9"/>
        <v>1</v>
      </c>
      <c r="I72" s="168">
        <f t="shared" si="9"/>
        <v>0</v>
      </c>
      <c r="J72" s="168">
        <f t="shared" si="9"/>
        <v>0</v>
      </c>
      <c r="K72" s="168">
        <f t="shared" si="9"/>
        <v>0</v>
      </c>
      <c r="L72" s="168">
        <f t="shared" si="9"/>
        <v>0</v>
      </c>
      <c r="M72" s="168">
        <f t="shared" si="9"/>
        <v>0</v>
      </c>
      <c r="N72" s="168">
        <f t="shared" si="9"/>
        <v>0</v>
      </c>
      <c r="O72" s="168">
        <f t="shared" si="9"/>
        <v>0</v>
      </c>
      <c r="P72" s="168">
        <f t="shared" si="9"/>
        <v>0</v>
      </c>
      <c r="Q72" s="168">
        <f t="shared" si="9"/>
        <v>0.905204461</v>
      </c>
      <c r="R72" s="168">
        <f t="shared" si="9"/>
        <v>0.7207560104</v>
      </c>
      <c r="S72" s="168">
        <f t="shared" si="9"/>
        <v>0.7539958304</v>
      </c>
    </row>
    <row r="73">
      <c r="A73" s="234" t="s">
        <v>14084</v>
      </c>
      <c r="B73" s="168">
        <f t="shared" ref="B73:S73" si="10">IF(MIN(B$35:B$55)&lt;0, (B44-MIN(B$35:B$55))/(MAX(B$35:B$55)-MIN(B$35:B$55))*2-1, (B44 / MAX(B$35:B$55)))</f>
        <v>0.3888888889</v>
      </c>
      <c r="C73" s="168">
        <f t="shared" si="10"/>
        <v>0</v>
      </c>
      <c r="D73" s="168">
        <f t="shared" si="10"/>
        <v>0.8444444444</v>
      </c>
      <c r="E73" s="168">
        <f t="shared" si="10"/>
        <v>0.3769230769</v>
      </c>
      <c r="F73" s="168">
        <f t="shared" si="10"/>
        <v>0.2761904762</v>
      </c>
      <c r="G73" s="168">
        <f t="shared" si="10"/>
        <v>1</v>
      </c>
      <c r="H73" s="168">
        <f t="shared" si="10"/>
        <v>0</v>
      </c>
      <c r="I73" s="168">
        <f t="shared" si="10"/>
        <v>0</v>
      </c>
      <c r="J73" s="168">
        <f t="shared" si="10"/>
        <v>0</v>
      </c>
      <c r="K73" s="168">
        <f t="shared" si="10"/>
        <v>1</v>
      </c>
      <c r="L73" s="168">
        <f t="shared" si="10"/>
        <v>1</v>
      </c>
      <c r="M73" s="168">
        <f t="shared" si="10"/>
        <v>0</v>
      </c>
      <c r="N73" s="168">
        <f t="shared" si="10"/>
        <v>0</v>
      </c>
      <c r="O73" s="168">
        <f t="shared" si="10"/>
        <v>0</v>
      </c>
      <c r="P73" s="168">
        <f t="shared" si="10"/>
        <v>0</v>
      </c>
      <c r="Q73" s="168">
        <f t="shared" si="10"/>
        <v>0.5557620818</v>
      </c>
      <c r="R73" s="168">
        <f t="shared" si="10"/>
        <v>0.642315037</v>
      </c>
      <c r="S73" s="168">
        <f t="shared" si="10"/>
        <v>0.7470465601</v>
      </c>
    </row>
    <row r="74">
      <c r="A74" s="234" t="s">
        <v>14085</v>
      </c>
      <c r="B74" s="168">
        <f t="shared" ref="B74:S74" si="11">IF(MIN(B$35:B$55)&lt;0, (B45-MIN(B$35:B$55))/(MAX(B$35:B$55)-MIN(B$35:B$55))*2-1, (B45 / MAX(B$35:B$55)))</f>
        <v>0.5555555556</v>
      </c>
      <c r="C74" s="168">
        <f t="shared" si="11"/>
        <v>0.1</v>
      </c>
      <c r="D74" s="168">
        <f t="shared" si="11"/>
        <v>0.4222222222</v>
      </c>
      <c r="E74" s="168">
        <f t="shared" si="11"/>
        <v>0.4384615385</v>
      </c>
      <c r="F74" s="168">
        <f t="shared" si="11"/>
        <v>0.1095238095</v>
      </c>
      <c r="G74" s="168">
        <f t="shared" si="11"/>
        <v>1</v>
      </c>
      <c r="H74" s="168">
        <f t="shared" si="11"/>
        <v>0</v>
      </c>
      <c r="I74" s="168">
        <f t="shared" si="11"/>
        <v>0</v>
      </c>
      <c r="J74" s="168">
        <f t="shared" si="11"/>
        <v>0</v>
      </c>
      <c r="K74" s="168">
        <f t="shared" si="11"/>
        <v>1</v>
      </c>
      <c r="L74" s="168">
        <f t="shared" si="11"/>
        <v>1</v>
      </c>
      <c r="M74" s="168">
        <f t="shared" si="11"/>
        <v>0</v>
      </c>
      <c r="N74" s="168">
        <f t="shared" si="11"/>
        <v>0</v>
      </c>
      <c r="O74" s="168">
        <f t="shared" si="11"/>
        <v>0</v>
      </c>
      <c r="P74" s="168">
        <f t="shared" si="11"/>
        <v>0</v>
      </c>
      <c r="Q74" s="168">
        <f t="shared" si="11"/>
        <v>0.5334572491</v>
      </c>
      <c r="R74" s="168">
        <f t="shared" si="11"/>
        <v>0.7305978554</v>
      </c>
      <c r="S74" s="168">
        <f t="shared" si="11"/>
        <v>0.7317581654</v>
      </c>
    </row>
    <row r="75">
      <c r="A75" s="234" t="s">
        <v>11599</v>
      </c>
      <c r="B75" s="168">
        <f t="shared" ref="B75:S75" si="12">IF(MIN(B$35:B$55)&lt;0, (B46-MIN(B$35:B$55))/(MAX(B$35:B$55)-MIN(B$35:B$55))*2-1, (B46 / MAX(B$35:B$55)))</f>
        <v>0.2222222222</v>
      </c>
      <c r="C75" s="168">
        <f t="shared" si="12"/>
        <v>1</v>
      </c>
      <c r="D75" s="168">
        <f t="shared" si="12"/>
        <v>-0.7777777778</v>
      </c>
      <c r="E75" s="168">
        <f t="shared" si="12"/>
        <v>0.8923076923</v>
      </c>
      <c r="F75" s="168">
        <f t="shared" si="12"/>
        <v>-0.819047619</v>
      </c>
      <c r="G75" s="168">
        <f t="shared" si="12"/>
        <v>1</v>
      </c>
      <c r="H75" s="168">
        <f t="shared" si="12"/>
        <v>0</v>
      </c>
      <c r="I75" s="168">
        <f t="shared" si="12"/>
        <v>0</v>
      </c>
      <c r="J75" s="168">
        <f t="shared" si="12"/>
        <v>1</v>
      </c>
      <c r="K75" s="168">
        <f t="shared" si="12"/>
        <v>0</v>
      </c>
      <c r="L75" s="168">
        <f t="shared" si="12"/>
        <v>0</v>
      </c>
      <c r="M75" s="168">
        <f t="shared" si="12"/>
        <v>0</v>
      </c>
      <c r="N75" s="168">
        <f t="shared" si="12"/>
        <v>0</v>
      </c>
      <c r="O75" s="168">
        <f t="shared" si="12"/>
        <v>1</v>
      </c>
      <c r="P75" s="168">
        <f t="shared" si="12"/>
        <v>0</v>
      </c>
      <c r="Q75" s="168">
        <f t="shared" si="12"/>
        <v>0.5027881041</v>
      </c>
      <c r="R75" s="168">
        <f t="shared" si="12"/>
        <v>0.6469176908</v>
      </c>
      <c r="S75" s="168">
        <f t="shared" si="12"/>
        <v>0.5420430855</v>
      </c>
    </row>
    <row r="76">
      <c r="A76" s="234" t="s">
        <v>14086</v>
      </c>
      <c r="B76" s="168">
        <f t="shared" ref="B76:S76" si="13">IF(MIN(B$35:B$55)&lt;0, (B47-MIN(B$35:B$55))/(MAX(B$35:B$55)-MIN(B$35:B$55))*2-1, (B47 / MAX(B$35:B$55)))</f>
        <v>0.3333333333</v>
      </c>
      <c r="C76" s="168">
        <f t="shared" si="13"/>
        <v>0.05</v>
      </c>
      <c r="D76" s="168">
        <f t="shared" si="13"/>
        <v>-0.3555555556</v>
      </c>
      <c r="E76" s="168">
        <f t="shared" si="13"/>
        <v>0.6153846154</v>
      </c>
      <c r="F76" s="168">
        <f t="shared" si="13"/>
        <v>-0.2095238095</v>
      </c>
      <c r="G76" s="168">
        <f t="shared" si="13"/>
        <v>1</v>
      </c>
      <c r="H76" s="168">
        <f t="shared" si="13"/>
        <v>0</v>
      </c>
      <c r="I76" s="168">
        <f t="shared" si="13"/>
        <v>0</v>
      </c>
      <c r="J76" s="168">
        <f t="shared" si="13"/>
        <v>0</v>
      </c>
      <c r="K76" s="168">
        <f t="shared" si="13"/>
        <v>1</v>
      </c>
      <c r="L76" s="168">
        <f t="shared" si="13"/>
        <v>0</v>
      </c>
      <c r="M76" s="168">
        <f t="shared" si="13"/>
        <v>0</v>
      </c>
      <c r="N76" s="168">
        <f t="shared" si="13"/>
        <v>0</v>
      </c>
      <c r="O76" s="168">
        <f t="shared" si="13"/>
        <v>0</v>
      </c>
      <c r="P76" s="168">
        <f t="shared" si="13"/>
        <v>1</v>
      </c>
      <c r="Q76" s="168">
        <f t="shared" si="13"/>
        <v>0.5855018587</v>
      </c>
      <c r="R76" s="168">
        <f t="shared" si="13"/>
        <v>0.5637271703</v>
      </c>
      <c r="S76" s="168">
        <f t="shared" si="13"/>
        <v>0.5628908965</v>
      </c>
    </row>
    <row r="77">
      <c r="A77" s="234" t="s">
        <v>14087</v>
      </c>
      <c r="B77" s="168">
        <f t="shared" ref="B77:S77" si="14">IF(MIN(B$35:B$55)&lt;0, (B48-MIN(B$35:B$55))/(MAX(B$35:B$55)-MIN(B$35:B$55))*2-1, (B48 / MAX(B$35:B$55)))</f>
        <v>0.3333333333</v>
      </c>
      <c r="C77" s="168">
        <f t="shared" si="14"/>
        <v>1</v>
      </c>
      <c r="D77" s="168">
        <f t="shared" si="14"/>
        <v>-0.7777777778</v>
      </c>
      <c r="E77" s="168">
        <f t="shared" si="14"/>
        <v>0.8076923077</v>
      </c>
      <c r="F77" s="168">
        <f t="shared" si="14"/>
        <v>-0.7333333333</v>
      </c>
      <c r="G77" s="168">
        <f t="shared" si="14"/>
        <v>1</v>
      </c>
      <c r="H77" s="168">
        <f t="shared" si="14"/>
        <v>0</v>
      </c>
      <c r="I77" s="168">
        <f t="shared" si="14"/>
        <v>0</v>
      </c>
      <c r="J77" s="168">
        <f t="shared" si="14"/>
        <v>1</v>
      </c>
      <c r="K77" s="168">
        <f t="shared" si="14"/>
        <v>0</v>
      </c>
      <c r="L77" s="168">
        <f t="shared" si="14"/>
        <v>0</v>
      </c>
      <c r="M77" s="168">
        <f t="shared" si="14"/>
        <v>0</v>
      </c>
      <c r="N77" s="168">
        <f t="shared" si="14"/>
        <v>0</v>
      </c>
      <c r="O77" s="168">
        <f t="shared" si="14"/>
        <v>1</v>
      </c>
      <c r="P77" s="168">
        <f t="shared" si="14"/>
        <v>0</v>
      </c>
      <c r="Q77" s="168">
        <f t="shared" si="14"/>
        <v>0.5250929368</v>
      </c>
      <c r="R77" s="168">
        <f t="shared" si="14"/>
        <v>0.7156147481</v>
      </c>
      <c r="S77" s="168">
        <f t="shared" si="14"/>
        <v>0.6525364837</v>
      </c>
    </row>
    <row r="78">
      <c r="A78" s="234" t="s">
        <v>14088</v>
      </c>
      <c r="B78" s="168">
        <f t="shared" ref="B78:S78" si="15">IF(MIN(B$35:B$55)&lt;0, (B49-MIN(B$35:B$55))/(MAX(B$35:B$55)-MIN(B$35:B$55))*2-1, (B49 / MAX(B$35:B$55)))</f>
        <v>0.4444444444</v>
      </c>
      <c r="C78" s="168">
        <f t="shared" si="15"/>
        <v>0.95</v>
      </c>
      <c r="D78" s="168">
        <f t="shared" si="15"/>
        <v>-1</v>
      </c>
      <c r="E78" s="168">
        <f t="shared" si="15"/>
        <v>0.8076923077</v>
      </c>
      <c r="F78" s="168">
        <f t="shared" si="15"/>
        <v>-1</v>
      </c>
      <c r="G78" s="168">
        <f t="shared" si="15"/>
        <v>0</v>
      </c>
      <c r="H78" s="168">
        <f t="shared" si="15"/>
        <v>1</v>
      </c>
      <c r="I78" s="168">
        <f t="shared" si="15"/>
        <v>0</v>
      </c>
      <c r="J78" s="168">
        <f t="shared" si="15"/>
        <v>0</v>
      </c>
      <c r="K78" s="168">
        <f t="shared" si="15"/>
        <v>0</v>
      </c>
      <c r="L78" s="168">
        <f t="shared" si="15"/>
        <v>0</v>
      </c>
      <c r="M78" s="168">
        <f t="shared" si="15"/>
        <v>0</v>
      </c>
      <c r="N78" s="168">
        <f t="shared" si="15"/>
        <v>0</v>
      </c>
      <c r="O78" s="168">
        <f t="shared" si="15"/>
        <v>0</v>
      </c>
      <c r="P78" s="168">
        <f t="shared" si="15"/>
        <v>0</v>
      </c>
      <c r="Q78" s="168">
        <f t="shared" si="15"/>
        <v>1</v>
      </c>
      <c r="R78" s="168">
        <f t="shared" si="15"/>
        <v>0.8579053028</v>
      </c>
      <c r="S78" s="168">
        <f t="shared" si="15"/>
        <v>0.8846421126</v>
      </c>
    </row>
    <row r="79">
      <c r="A79" s="234" t="s">
        <v>14089</v>
      </c>
      <c r="B79" s="168">
        <f t="shared" ref="B79:S79" si="16">IF(MIN(B$35:B$55)&lt;0, (B50-MIN(B$35:B$55))/(MAX(B$35:B$55)-MIN(B$35:B$55))*2-1, (B50 / MAX(B$35:B$55)))</f>
        <v>0.1111111111</v>
      </c>
      <c r="C79" s="168">
        <f t="shared" si="16"/>
        <v>0.5</v>
      </c>
      <c r="D79" s="168">
        <f t="shared" si="16"/>
        <v>-0.1777777778</v>
      </c>
      <c r="E79" s="168">
        <f t="shared" si="16"/>
        <v>0.7076923077</v>
      </c>
      <c r="F79" s="168">
        <f t="shared" si="16"/>
        <v>-0.4619047619</v>
      </c>
      <c r="G79" s="168">
        <f t="shared" si="16"/>
        <v>1</v>
      </c>
      <c r="H79" s="168">
        <f t="shared" si="16"/>
        <v>0</v>
      </c>
      <c r="I79" s="168">
        <f t="shared" si="16"/>
        <v>0</v>
      </c>
      <c r="J79" s="168">
        <f t="shared" si="16"/>
        <v>1</v>
      </c>
      <c r="K79" s="168">
        <f t="shared" si="16"/>
        <v>0</v>
      </c>
      <c r="L79" s="168">
        <f t="shared" si="16"/>
        <v>0</v>
      </c>
      <c r="M79" s="168">
        <f t="shared" si="16"/>
        <v>0</v>
      </c>
      <c r="N79" s="168">
        <f t="shared" si="16"/>
        <v>0</v>
      </c>
      <c r="O79" s="168">
        <f t="shared" si="16"/>
        <v>1</v>
      </c>
      <c r="P79" s="168">
        <f t="shared" si="16"/>
        <v>0</v>
      </c>
      <c r="Q79" s="168">
        <f t="shared" si="16"/>
        <v>0.5278810409</v>
      </c>
      <c r="R79" s="168">
        <f t="shared" si="16"/>
        <v>0.5145669099</v>
      </c>
      <c r="S79" s="168">
        <f t="shared" si="16"/>
        <v>0.4190410007</v>
      </c>
    </row>
    <row r="80">
      <c r="A80" s="234" t="s">
        <v>14090</v>
      </c>
      <c r="B80" s="168">
        <f t="shared" ref="B80:S80" si="17">IF(MIN(B$35:B$55)&lt;0, (B51-MIN(B$35:B$55))/(MAX(B$35:B$55)-MIN(B$35:B$55))*2-1, (B51 / MAX(B$35:B$55)))</f>
        <v>0.2222222222</v>
      </c>
      <c r="C80" s="168">
        <f t="shared" si="17"/>
        <v>0.5</v>
      </c>
      <c r="D80" s="168">
        <f t="shared" si="17"/>
        <v>-0.1555555556</v>
      </c>
      <c r="E80" s="168">
        <f t="shared" si="17"/>
        <v>0.6615384615</v>
      </c>
      <c r="F80" s="168">
        <f t="shared" si="17"/>
        <v>-0.4</v>
      </c>
      <c r="G80" s="168">
        <f t="shared" si="17"/>
        <v>1</v>
      </c>
      <c r="H80" s="168">
        <f t="shared" si="17"/>
        <v>0</v>
      </c>
      <c r="I80" s="168">
        <f t="shared" si="17"/>
        <v>0</v>
      </c>
      <c r="J80" s="168">
        <f t="shared" si="17"/>
        <v>1</v>
      </c>
      <c r="K80" s="168">
        <f t="shared" si="17"/>
        <v>0</v>
      </c>
      <c r="L80" s="168">
        <f t="shared" si="17"/>
        <v>0</v>
      </c>
      <c r="M80" s="168">
        <f t="shared" si="17"/>
        <v>0</v>
      </c>
      <c r="N80" s="168">
        <f t="shared" si="17"/>
        <v>0</v>
      </c>
      <c r="O80" s="168">
        <f t="shared" si="17"/>
        <v>1</v>
      </c>
      <c r="P80" s="168">
        <f t="shared" si="17"/>
        <v>0</v>
      </c>
      <c r="Q80" s="168">
        <f t="shared" si="17"/>
        <v>0.5724907063</v>
      </c>
      <c r="R80" s="168">
        <f t="shared" si="17"/>
        <v>0.5832639671</v>
      </c>
      <c r="S80" s="168">
        <f t="shared" si="17"/>
        <v>0.5337039611</v>
      </c>
    </row>
    <row r="81">
      <c r="A81" s="234" t="s">
        <v>14066</v>
      </c>
      <c r="B81" s="168">
        <f t="shared" ref="B81:S81" si="18">IF(MIN(B$35:B$55)&lt;0, (B52-MIN(B$35:B$55))/(MAX(B$35:B$55)-MIN(B$35:B$55))*2-1, (B52 / MAX(B$35:B$55)))</f>
        <v>0.2777777778</v>
      </c>
      <c r="C81" s="168">
        <f t="shared" si="18"/>
        <v>0</v>
      </c>
      <c r="D81" s="168">
        <f t="shared" si="18"/>
        <v>0.9333333333</v>
      </c>
      <c r="E81" s="168">
        <f t="shared" si="18"/>
        <v>0.4538461538</v>
      </c>
      <c r="F81" s="168">
        <f t="shared" si="18"/>
        <v>-0.07619047619</v>
      </c>
      <c r="G81" s="168">
        <f t="shared" si="18"/>
        <v>1</v>
      </c>
      <c r="H81" s="168">
        <f t="shared" si="18"/>
        <v>0</v>
      </c>
      <c r="I81" s="168">
        <f t="shared" si="18"/>
        <v>0</v>
      </c>
      <c r="J81" s="168">
        <f t="shared" si="18"/>
        <v>0</v>
      </c>
      <c r="K81" s="168">
        <f t="shared" si="18"/>
        <v>1</v>
      </c>
      <c r="L81" s="168">
        <f t="shared" si="18"/>
        <v>1</v>
      </c>
      <c r="M81" s="168">
        <f t="shared" si="18"/>
        <v>0</v>
      </c>
      <c r="N81" s="168">
        <f t="shared" si="18"/>
        <v>0</v>
      </c>
      <c r="O81" s="168">
        <f t="shared" si="18"/>
        <v>0</v>
      </c>
      <c r="P81" s="168">
        <f t="shared" si="18"/>
        <v>0</v>
      </c>
      <c r="Q81" s="168">
        <f t="shared" si="18"/>
        <v>0.5539033457</v>
      </c>
      <c r="R81" s="168">
        <f t="shared" si="18"/>
        <v>0.5736179797</v>
      </c>
      <c r="S81" s="168">
        <f t="shared" si="18"/>
        <v>0.6309937457</v>
      </c>
    </row>
    <row r="82">
      <c r="A82" s="234" t="s">
        <v>14091</v>
      </c>
      <c r="B82" s="168">
        <f t="shared" ref="B82:S82" si="19">IF(MIN(B$35:B$55)&lt;0, (B53-MIN(B$35:B$55))/(MAX(B$35:B$55)-MIN(B$35:B$55))*2-1, (B53 / MAX(B$35:B$55)))</f>
        <v>1</v>
      </c>
      <c r="C82" s="168">
        <f t="shared" si="19"/>
        <v>0.65</v>
      </c>
      <c r="D82" s="168">
        <f t="shared" si="19"/>
        <v>-0.2</v>
      </c>
      <c r="E82" s="168">
        <f t="shared" si="19"/>
        <v>0.4153846154</v>
      </c>
      <c r="F82" s="168">
        <f t="shared" si="19"/>
        <v>0.5</v>
      </c>
      <c r="G82" s="168">
        <f t="shared" si="19"/>
        <v>1</v>
      </c>
      <c r="H82" s="168">
        <f t="shared" si="19"/>
        <v>0</v>
      </c>
      <c r="I82" s="168">
        <f t="shared" si="19"/>
        <v>0</v>
      </c>
      <c r="J82" s="168">
        <f t="shared" si="19"/>
        <v>0</v>
      </c>
      <c r="K82" s="168">
        <f t="shared" si="19"/>
        <v>1</v>
      </c>
      <c r="L82" s="168">
        <f t="shared" si="19"/>
        <v>0</v>
      </c>
      <c r="M82" s="168">
        <f t="shared" si="19"/>
        <v>1</v>
      </c>
      <c r="N82" s="168">
        <f t="shared" si="19"/>
        <v>0</v>
      </c>
      <c r="O82" s="168">
        <f t="shared" si="19"/>
        <v>0</v>
      </c>
      <c r="P82" s="168">
        <f t="shared" si="19"/>
        <v>0</v>
      </c>
      <c r="Q82" s="168">
        <f t="shared" si="19"/>
        <v>0.5473977695</v>
      </c>
      <c r="R82" s="168">
        <f t="shared" si="19"/>
        <v>1</v>
      </c>
      <c r="S82" s="168">
        <f t="shared" si="19"/>
        <v>1</v>
      </c>
    </row>
    <row r="83">
      <c r="A83" s="234" t="s">
        <v>11594</v>
      </c>
      <c r="B83" s="168">
        <f t="shared" ref="B83:S83" si="20">IF(MIN(B$35:B$55)&lt;0, (B54-MIN(B$35:B$55))/(MAX(B$35:B$55)-MIN(B$35:B$55))*2-1, (B54 / MAX(B$35:B$55)))</f>
        <v>0.7777777778</v>
      </c>
      <c r="C83" s="168">
        <f t="shared" si="20"/>
        <v>0.575</v>
      </c>
      <c r="D83" s="168">
        <f t="shared" si="20"/>
        <v>-0.2888888889</v>
      </c>
      <c r="E83" s="168">
        <f t="shared" si="20"/>
        <v>0.4769230769</v>
      </c>
      <c r="F83" s="168">
        <f t="shared" si="20"/>
        <v>-0.07619047619</v>
      </c>
      <c r="G83" s="168">
        <f t="shared" si="20"/>
        <v>1</v>
      </c>
      <c r="H83" s="168">
        <f t="shared" si="20"/>
        <v>0</v>
      </c>
      <c r="I83" s="168">
        <f t="shared" si="20"/>
        <v>0</v>
      </c>
      <c r="J83" s="168">
        <f t="shared" si="20"/>
        <v>1</v>
      </c>
      <c r="K83" s="168">
        <f t="shared" si="20"/>
        <v>0</v>
      </c>
      <c r="L83" s="168">
        <f t="shared" si="20"/>
        <v>0</v>
      </c>
      <c r="M83" s="168">
        <f t="shared" si="20"/>
        <v>1</v>
      </c>
      <c r="N83" s="168">
        <f t="shared" si="20"/>
        <v>0</v>
      </c>
      <c r="O83" s="168">
        <f t="shared" si="20"/>
        <v>0</v>
      </c>
      <c r="P83" s="168">
        <f t="shared" si="20"/>
        <v>0</v>
      </c>
      <c r="Q83" s="168">
        <f t="shared" si="20"/>
        <v>0.5260223048</v>
      </c>
      <c r="R83" s="168">
        <f t="shared" si="20"/>
        <v>0.8871860158</v>
      </c>
      <c r="S83" s="168">
        <f t="shared" si="20"/>
        <v>0.8554551772</v>
      </c>
    </row>
    <row r="84">
      <c r="A84" s="235" t="s">
        <v>10971</v>
      </c>
      <c r="B84" s="168">
        <f t="shared" ref="B84:S84" si="21">IF(MIN(B$35:B$55)&lt;0, (B55-MIN(B$35:B$55))/(MAX(B$35:B$55)-MIN(B$35:B$55))*2-1, (B55 / MAX(B$35:B$55)))</f>
        <v>0</v>
      </c>
      <c r="C84" s="168">
        <f t="shared" si="21"/>
        <v>0</v>
      </c>
      <c r="D84" s="168">
        <f t="shared" si="21"/>
        <v>0</v>
      </c>
      <c r="E84" s="168">
        <f t="shared" si="21"/>
        <v>0</v>
      </c>
      <c r="F84" s="168">
        <f t="shared" si="21"/>
        <v>1</v>
      </c>
      <c r="G84" s="168">
        <f t="shared" si="21"/>
        <v>0</v>
      </c>
      <c r="H84" s="168">
        <f t="shared" si="21"/>
        <v>0</v>
      </c>
      <c r="I84" s="168">
        <f t="shared" si="21"/>
        <v>0</v>
      </c>
      <c r="J84" s="168">
        <f t="shared" si="21"/>
        <v>0</v>
      </c>
      <c r="K84" s="168">
        <f t="shared" si="21"/>
        <v>0</v>
      </c>
      <c r="L84" s="168">
        <f t="shared" si="21"/>
        <v>0</v>
      </c>
      <c r="M84" s="168">
        <f t="shared" si="21"/>
        <v>0</v>
      </c>
      <c r="N84" s="168">
        <f t="shared" si="21"/>
        <v>0</v>
      </c>
      <c r="O84" s="168">
        <f t="shared" si="21"/>
        <v>0</v>
      </c>
      <c r="P84" s="168">
        <f t="shared" si="21"/>
        <v>0</v>
      </c>
      <c r="Q84" s="168">
        <f t="shared" si="21"/>
        <v>0</v>
      </c>
      <c r="R84" s="168">
        <f t="shared" si="21"/>
        <v>0</v>
      </c>
      <c r="S84" s="168">
        <f t="shared" si="21"/>
        <v>0</v>
      </c>
    </row>
    <row r="86">
      <c r="A86" s="145"/>
      <c r="B86" s="236" t="s">
        <v>14063</v>
      </c>
      <c r="C86" s="236" t="s">
        <v>14064</v>
      </c>
      <c r="D86" s="236" t="s">
        <v>14065</v>
      </c>
      <c r="E86" s="236" t="s">
        <v>14066</v>
      </c>
      <c r="F86" s="236" t="s">
        <v>14067</v>
      </c>
      <c r="G86" s="236" t="s">
        <v>14068</v>
      </c>
      <c r="H86" s="236" t="s">
        <v>14069</v>
      </c>
      <c r="I86" s="236" t="s">
        <v>14070</v>
      </c>
      <c r="J86" s="236" t="s">
        <v>14071</v>
      </c>
      <c r="K86" s="236" t="s">
        <v>14125</v>
      </c>
      <c r="L86" s="236" t="s">
        <v>14126</v>
      </c>
      <c r="M86" s="236" t="s">
        <v>14127</v>
      </c>
    </row>
    <row r="87">
      <c r="A87" s="237" t="s">
        <v>14073</v>
      </c>
      <c r="B87" s="238">
        <f t="shared" ref="B87:J87" si="22">IF(MIN(B$2:B$21)&lt;0, (B2-MIN(B$2:B$21))/(MAX(B$2:B$21)-MIN(B$2:B$21))*2-1, (B2 / MAX(B$2:B$21)))</f>
        <v>0.6112531969</v>
      </c>
      <c r="C87" s="238">
        <f t="shared" si="22"/>
        <v>-0.09375</v>
      </c>
      <c r="D87" s="238">
        <f t="shared" si="22"/>
        <v>0.5</v>
      </c>
      <c r="E87" s="238">
        <f t="shared" si="22"/>
        <v>0.1890034364</v>
      </c>
      <c r="F87" s="238">
        <f t="shared" si="22"/>
        <v>0.6230769231</v>
      </c>
      <c r="G87" s="238">
        <f t="shared" si="22"/>
        <v>0.1124694377</v>
      </c>
      <c r="H87" s="238">
        <f t="shared" si="22"/>
        <v>0.4434847916</v>
      </c>
      <c r="I87" s="238">
        <f t="shared" si="22"/>
        <v>-0.6827924864</v>
      </c>
      <c r="J87" s="238">
        <f t="shared" si="22"/>
        <v>0.38170656</v>
      </c>
      <c r="K87" s="238">
        <v>2.34</v>
      </c>
      <c r="L87" s="238">
        <v>9.69</v>
      </c>
      <c r="M87" s="239">
        <v>3.0</v>
      </c>
    </row>
    <row r="88">
      <c r="A88" s="237" t="s">
        <v>14074</v>
      </c>
      <c r="B88" s="238">
        <f t="shared" ref="B88:J88" si="23">IF(MIN(B$2:B$21)&lt;0, (B3-MIN(B$2:B$21))/(MAX(B$2:B$21)-MIN(B$2:B$21))*2-1, (B3 / MAX(B$2:B$21)))</f>
        <v>0.442455243</v>
      </c>
      <c r="C88" s="238">
        <f t="shared" si="23"/>
        <v>-0.25</v>
      </c>
      <c r="D88" s="238">
        <f t="shared" si="23"/>
        <v>0.5</v>
      </c>
      <c r="E88" s="238">
        <f t="shared" si="23"/>
        <v>0.3065292096</v>
      </c>
      <c r="F88" s="238">
        <f t="shared" si="23"/>
        <v>0.4230769231</v>
      </c>
      <c r="G88" s="238">
        <f t="shared" si="23"/>
        <v>0.3129584352</v>
      </c>
      <c r="H88" s="238">
        <f t="shared" si="23"/>
        <v>0.5486293654</v>
      </c>
      <c r="I88" s="238">
        <f t="shared" si="23"/>
        <v>-1</v>
      </c>
      <c r="J88" s="238">
        <f t="shared" si="23"/>
        <v>0.5538748059</v>
      </c>
      <c r="K88" s="238">
        <v>1.96</v>
      </c>
      <c r="L88" s="238">
        <v>10.28</v>
      </c>
      <c r="M88" s="239">
        <v>1.0</v>
      </c>
    </row>
    <row r="89">
      <c r="A89" s="237" t="s">
        <v>14075</v>
      </c>
      <c r="B89" s="238">
        <f t="shared" ref="B89:J89" si="24">IF(MIN(B$2:B$21)&lt;0, (B4-MIN(B$2:B$21))/(MAX(B$2:B$21)-MIN(B$2:B$21))*2-1, (B4 / MAX(B$2:B$21)))</f>
        <v>-0.1662404092</v>
      </c>
      <c r="C89" s="238">
        <f t="shared" si="24"/>
        <v>1</v>
      </c>
      <c r="D89" s="238">
        <f t="shared" si="24"/>
        <v>1</v>
      </c>
      <c r="E89" s="238">
        <f t="shared" si="24"/>
        <v>0.2749140893</v>
      </c>
      <c r="F89" s="238">
        <f t="shared" si="24"/>
        <v>1</v>
      </c>
      <c r="G89" s="238">
        <f t="shared" si="24"/>
        <v>0.2567237164</v>
      </c>
      <c r="H89" s="238">
        <f t="shared" si="24"/>
        <v>0.5959444236</v>
      </c>
      <c r="I89" s="238">
        <f t="shared" si="24"/>
        <v>-0.9073661644</v>
      </c>
      <c r="J89" s="238">
        <f t="shared" si="24"/>
        <v>0.6180474854</v>
      </c>
      <c r="K89" s="238">
        <v>1.88</v>
      </c>
      <c r="L89" s="238">
        <v>9.6</v>
      </c>
      <c r="M89" s="239">
        <v>6.0</v>
      </c>
    </row>
    <row r="90">
      <c r="A90" s="237" t="s">
        <v>14077</v>
      </c>
      <c r="B90" s="238">
        <f t="shared" ref="B90:J90" si="25">IF(MIN(B$2:B$21)&lt;0, (B5-MIN(B$2:B$21))/(MAX(B$2:B$21)-MIN(B$2:B$21))*2-1, (B5 / MAX(B$2:B$21)))</f>
        <v>-0.08439897698</v>
      </c>
      <c r="C90" s="238">
        <f t="shared" si="25"/>
        <v>1</v>
      </c>
      <c r="D90" s="238">
        <f t="shared" si="25"/>
        <v>1</v>
      </c>
      <c r="E90" s="238">
        <f t="shared" si="25"/>
        <v>0.4261168385</v>
      </c>
      <c r="F90" s="238">
        <f t="shared" si="25"/>
        <v>0.9461538462</v>
      </c>
      <c r="G90" s="238">
        <f t="shared" si="25"/>
        <v>0.369193154</v>
      </c>
      <c r="H90" s="238">
        <f t="shared" si="25"/>
        <v>0.6992114157</v>
      </c>
      <c r="I90" s="238">
        <f t="shared" si="25"/>
        <v>-0.685580917</v>
      </c>
      <c r="J90" s="238">
        <f t="shared" si="25"/>
        <v>0.6933745835</v>
      </c>
      <c r="K90" s="238">
        <v>2.19</v>
      </c>
      <c r="L90" s="238">
        <v>9.67</v>
      </c>
      <c r="M90" s="239">
        <v>6.0</v>
      </c>
    </row>
    <row r="91">
      <c r="A91" s="237" t="s">
        <v>14078</v>
      </c>
      <c r="B91" s="238">
        <f t="shared" ref="B91:J91" si="26">IF(MIN(B$2:B$21)&lt;0, (B6-MIN(B$2:B$21))/(MAX(B$2:B$21)-MIN(B$2:B$21))*2-1, (B6 / MAX(B$2:B$21)))</f>
        <v>0.9028132992</v>
      </c>
      <c r="C91" s="238">
        <f t="shared" si="26"/>
        <v>-0.71875</v>
      </c>
      <c r="D91" s="238">
        <f t="shared" si="26"/>
        <v>0.5</v>
      </c>
      <c r="E91" s="238">
        <f t="shared" si="26"/>
        <v>0.793814433</v>
      </c>
      <c r="F91" s="238">
        <f t="shared" si="26"/>
        <v>0.4</v>
      </c>
      <c r="G91" s="238">
        <f t="shared" si="26"/>
        <v>0.7090464548</v>
      </c>
      <c r="H91" s="238">
        <f t="shared" si="26"/>
        <v>0.8366503943</v>
      </c>
      <c r="I91" s="238">
        <f t="shared" si="26"/>
        <v>-0.462868607</v>
      </c>
      <c r="J91" s="238">
        <f t="shared" si="26"/>
        <v>0.7903660965</v>
      </c>
      <c r="K91" s="238">
        <v>1.83</v>
      </c>
      <c r="L91" s="238">
        <v>9.13</v>
      </c>
      <c r="M91" s="239">
        <v>2.0</v>
      </c>
    </row>
    <row r="92">
      <c r="A92" s="237" t="s">
        <v>14079</v>
      </c>
      <c r="B92" s="238">
        <f t="shared" ref="B92:J92" si="27">IF(MIN(B$2:B$21)&lt;0, (B7-MIN(B$2:B$21))/(MAX(B$2:B$21)-MIN(B$2:B$21))*2-1, (B7 / MAX(B$2:B$21)))</f>
        <v>0.5396419437</v>
      </c>
      <c r="C92" s="238">
        <f t="shared" si="27"/>
        <v>0.0625</v>
      </c>
      <c r="D92" s="238">
        <f t="shared" si="27"/>
        <v>0.5</v>
      </c>
      <c r="E92" s="238">
        <f t="shared" si="27"/>
        <v>0</v>
      </c>
      <c r="F92" s="238">
        <f t="shared" si="27"/>
        <v>0.6923076923</v>
      </c>
      <c r="G92" s="238">
        <f t="shared" si="27"/>
        <v>0</v>
      </c>
      <c r="H92" s="238">
        <f t="shared" si="27"/>
        <v>0.3308298911</v>
      </c>
      <c r="I92" s="238">
        <f t="shared" si="27"/>
        <v>0.5619701529</v>
      </c>
      <c r="J92" s="238">
        <f t="shared" si="27"/>
        <v>0.3063794618</v>
      </c>
      <c r="K92" s="238">
        <v>2.34</v>
      </c>
      <c r="L92" s="238">
        <v>9.6</v>
      </c>
      <c r="M92" s="239">
        <v>5.0</v>
      </c>
    </row>
    <row r="93">
      <c r="A93" s="237" t="s">
        <v>14081</v>
      </c>
      <c r="B93" s="238">
        <f t="shared" ref="B93:J93" si="28">IF(MIN(B$2:B$21)&lt;0, (B8-MIN(B$2:B$21))/(MAX(B$2:B$21)-MIN(B$2:B$21))*2-1, (B8 / MAX(B$2:B$21)))</f>
        <v>0.0895140665</v>
      </c>
      <c r="C93" s="238">
        <f t="shared" si="28"/>
        <v>-0.09375</v>
      </c>
      <c r="D93" s="238">
        <f t="shared" si="28"/>
        <v>1</v>
      </c>
      <c r="E93" s="238">
        <f t="shared" si="28"/>
        <v>0.5429553265</v>
      </c>
      <c r="F93" s="238">
        <f t="shared" si="28"/>
        <v>0.8</v>
      </c>
      <c r="G93" s="238">
        <f t="shared" si="28"/>
        <v>0.5623471883</v>
      </c>
      <c r="H93" s="238">
        <f t="shared" si="28"/>
        <v>0.7604205783</v>
      </c>
      <c r="I93" s="238">
        <f t="shared" si="28"/>
        <v>-0.8122698187</v>
      </c>
      <c r="J93" s="238">
        <f t="shared" si="28"/>
        <v>0.736473569</v>
      </c>
      <c r="K93" s="238">
        <v>1.82</v>
      </c>
      <c r="L93" s="238">
        <v>9.17</v>
      </c>
      <c r="M93" s="239">
        <v>6.0</v>
      </c>
    </row>
    <row r="94">
      <c r="A94" s="237" t="s">
        <v>14082</v>
      </c>
      <c r="B94" s="238">
        <f t="shared" ref="B94:J94" si="29">IF(MIN(B$2:B$21)&lt;0, (B9-MIN(B$2:B$21))/(MAX(B$2:B$21)-MIN(B$2:B$21))*2-1, (B9 / MAX(B$2:B$21)))</f>
        <v>1</v>
      </c>
      <c r="C94" s="238">
        <f t="shared" si="29"/>
        <v>-0.5</v>
      </c>
      <c r="D94" s="238">
        <f t="shared" si="29"/>
        <v>0.5</v>
      </c>
      <c r="E94" s="238">
        <f t="shared" si="29"/>
        <v>0.6426116838</v>
      </c>
      <c r="F94" s="238">
        <f t="shared" si="29"/>
        <v>0.4</v>
      </c>
      <c r="G94" s="238">
        <f t="shared" si="29"/>
        <v>0.4547677262</v>
      </c>
      <c r="H94" s="238">
        <f t="shared" si="29"/>
        <v>0.6796845663</v>
      </c>
      <c r="I94" s="238">
        <f t="shared" si="29"/>
        <v>-0.5781792635</v>
      </c>
      <c r="J94" s="238">
        <f t="shared" si="29"/>
        <v>0.6076873175</v>
      </c>
      <c r="K94" s="238">
        <v>2.36</v>
      </c>
      <c r="L94" s="238">
        <v>9.6</v>
      </c>
      <c r="M94" s="239">
        <v>3.0</v>
      </c>
    </row>
    <row r="95">
      <c r="A95" s="237" t="s">
        <v>14083</v>
      </c>
      <c r="B95" s="238">
        <f t="shared" ref="B95:J95" si="30">IF(MIN(B$2:B$21)&lt;0, (B10-MIN(B$2:B$21))/(MAX(B$2:B$21)-MIN(B$2:B$21))*2-1, (B10 / MAX(B$2:B$21)))</f>
        <v>-0.4731457801</v>
      </c>
      <c r="C95" s="238">
        <f t="shared" si="30"/>
        <v>1</v>
      </c>
      <c r="D95" s="238">
        <f t="shared" si="30"/>
        <v>0.5</v>
      </c>
      <c r="E95" s="238">
        <f t="shared" si="30"/>
        <v>0.6872852234</v>
      </c>
      <c r="F95" s="238">
        <f t="shared" si="30"/>
        <v>0.8692307692</v>
      </c>
      <c r="G95" s="238">
        <f t="shared" si="30"/>
        <v>0.5354523227</v>
      </c>
      <c r="H95" s="238">
        <f t="shared" si="30"/>
        <v>0.8479158843</v>
      </c>
      <c r="I95" s="238">
        <f t="shared" si="30"/>
        <v>-0.6065922844</v>
      </c>
      <c r="J95" s="238">
        <f t="shared" si="30"/>
        <v>0.688319088</v>
      </c>
      <c r="K95" s="238">
        <v>2.18</v>
      </c>
      <c r="L95" s="238">
        <v>8.95</v>
      </c>
      <c r="M95" s="239">
        <v>6.0</v>
      </c>
    </row>
    <row r="96">
      <c r="A96" s="237" t="s">
        <v>14084</v>
      </c>
      <c r="B96" s="238">
        <f t="shared" ref="B96:J96" si="31">IF(MIN(B$2:B$21)&lt;0, (B11-MIN(B$2:B$21))/(MAX(B$2:B$21)-MIN(B$2:B$21))*2-1, (B11 / MAX(B$2:B$21)))</f>
        <v>0.8363171355</v>
      </c>
      <c r="C96" s="238">
        <f t="shared" si="31"/>
        <v>-0.5</v>
      </c>
      <c r="D96" s="238">
        <f t="shared" si="31"/>
        <v>0.5</v>
      </c>
      <c r="E96" s="238">
        <f t="shared" si="31"/>
        <v>0.6426116838</v>
      </c>
      <c r="F96" s="238">
        <f t="shared" si="31"/>
        <v>0.3769230769</v>
      </c>
      <c r="G96" s="238">
        <f t="shared" si="31"/>
        <v>0.4547677262</v>
      </c>
      <c r="H96" s="238">
        <f t="shared" si="31"/>
        <v>0.7251220428</v>
      </c>
      <c r="I96" s="238">
        <f t="shared" si="31"/>
        <v>-0.3606020113</v>
      </c>
      <c r="J96" s="238">
        <f t="shared" si="31"/>
        <v>0.6076873175</v>
      </c>
      <c r="K96" s="238">
        <v>2.36</v>
      </c>
      <c r="L96" s="238">
        <v>9.6</v>
      </c>
      <c r="M96" s="239">
        <v>3.0</v>
      </c>
    </row>
    <row r="97">
      <c r="A97" s="237" t="s">
        <v>14085</v>
      </c>
      <c r="B97" s="238">
        <f t="shared" ref="B97:J97" si="32">IF(MIN(B$2:B$21)&lt;0, (B12-MIN(B$2:B$21))/(MAX(B$2:B$21)-MIN(B$2:B$21))*2-1, (B12 / MAX(B$2:B$21)))</f>
        <v>0.621483376</v>
      </c>
      <c r="C97" s="238">
        <f t="shared" si="32"/>
        <v>-0.34375</v>
      </c>
      <c r="D97" s="238">
        <f t="shared" si="32"/>
        <v>0.5</v>
      </c>
      <c r="E97" s="238">
        <f t="shared" si="32"/>
        <v>0.6467353952</v>
      </c>
      <c r="F97" s="238">
        <f t="shared" si="32"/>
        <v>0.4384615385</v>
      </c>
      <c r="G97" s="238">
        <f t="shared" si="32"/>
        <v>0.5403422983</v>
      </c>
      <c r="H97" s="238">
        <f t="shared" si="32"/>
        <v>0.7638002253</v>
      </c>
      <c r="I97" s="238">
        <f t="shared" si="32"/>
        <v>-0.7154135025</v>
      </c>
      <c r="J97" s="238">
        <f t="shared" si="32"/>
        <v>0.7045612234</v>
      </c>
      <c r="K97" s="238">
        <v>2.28</v>
      </c>
      <c r="L97" s="238">
        <v>9.21</v>
      </c>
      <c r="M97" s="239">
        <v>3.0</v>
      </c>
    </row>
    <row r="98">
      <c r="A98" s="237" t="s">
        <v>11599</v>
      </c>
      <c r="B98" s="238">
        <f t="shared" ref="B98:J98" si="33">IF(MIN(B$2:B$21)&lt;0, (B13-MIN(B$2:B$21))/(MAX(B$2:B$21)-MIN(B$2:B$21))*2-1, (B13 / MAX(B$2:B$21)))</f>
        <v>-0.104859335</v>
      </c>
      <c r="C98" s="238">
        <f t="shared" si="33"/>
        <v>0.6875</v>
      </c>
      <c r="D98" s="238">
        <f t="shared" si="33"/>
        <v>1</v>
      </c>
      <c r="E98" s="238">
        <f t="shared" si="33"/>
        <v>0.4034364261</v>
      </c>
      <c r="F98" s="238">
        <f t="shared" si="33"/>
        <v>0.8923076923</v>
      </c>
      <c r="G98" s="238">
        <f t="shared" si="33"/>
        <v>0.3276283619</v>
      </c>
      <c r="H98" s="238">
        <f t="shared" si="33"/>
        <v>0.6214795344</v>
      </c>
      <c r="I98" s="238">
        <f t="shared" si="33"/>
        <v>-0.6957930912</v>
      </c>
      <c r="J98" s="238">
        <f t="shared" si="33"/>
        <v>0.6127594607</v>
      </c>
      <c r="K98" s="238">
        <v>2.02</v>
      </c>
      <c r="L98" s="238">
        <v>8.8</v>
      </c>
      <c r="M98" s="239">
        <v>4.0</v>
      </c>
    </row>
    <row r="99">
      <c r="A99" s="237" t="s">
        <v>14086</v>
      </c>
      <c r="B99" s="238">
        <f t="shared" ref="B99:J99" si="34">IF(MIN(B$2:B$21)&lt;0, (B14-MIN(B$2:B$21))/(MAX(B$2:B$21)-MIN(B$2:B$21))*2-1, (B14 / MAX(B$2:B$21)))</f>
        <v>0.3554987212</v>
      </c>
      <c r="C99" s="238">
        <f t="shared" si="34"/>
        <v>0.0625</v>
      </c>
      <c r="D99" s="238">
        <f t="shared" si="34"/>
        <v>0.5</v>
      </c>
      <c r="E99" s="238">
        <f t="shared" si="34"/>
        <v>0.2879725086</v>
      </c>
      <c r="F99" s="238">
        <f t="shared" si="34"/>
        <v>0.6153846154</v>
      </c>
      <c r="G99" s="238">
        <f t="shared" si="34"/>
        <v>0.3202933985</v>
      </c>
      <c r="H99" s="238">
        <f t="shared" si="34"/>
        <v>0.5512579797</v>
      </c>
      <c r="I99" s="238">
        <f t="shared" si="34"/>
        <v>1</v>
      </c>
      <c r="J99" s="238">
        <f t="shared" si="34"/>
        <v>0.5215349932</v>
      </c>
      <c r="K99" s="238">
        <v>1.99</v>
      </c>
      <c r="L99" s="238">
        <v>10.6</v>
      </c>
      <c r="M99" s="239">
        <v>5.0</v>
      </c>
    </row>
    <row r="100">
      <c r="A100" s="237" t="s">
        <v>14087</v>
      </c>
      <c r="B100" s="238">
        <f t="shared" ref="B100:J100" si="35">IF(MIN(B$2:B$21)&lt;0, (B15-MIN(B$2:B$21))/(MAX(B$2:B$21)-MIN(B$2:B$21))*2-1, (B15 / MAX(B$2:B$21)))</f>
        <v>-0.1406649616</v>
      </c>
      <c r="C100" s="238">
        <f t="shared" si="35"/>
        <v>0.125</v>
      </c>
      <c r="D100" s="238">
        <f t="shared" si="35"/>
        <v>1</v>
      </c>
      <c r="E100" s="238">
        <f t="shared" si="35"/>
        <v>0.5546391753</v>
      </c>
      <c r="F100" s="238">
        <f t="shared" si="35"/>
        <v>0.8076923077</v>
      </c>
      <c r="G100" s="238">
        <f t="shared" si="35"/>
        <v>0.4400977995</v>
      </c>
      <c r="H100" s="238">
        <f t="shared" si="35"/>
        <v>0.7254975591</v>
      </c>
      <c r="I100" s="238">
        <f t="shared" si="35"/>
        <v>-0.3784262388</v>
      </c>
      <c r="J100" s="238">
        <f t="shared" si="35"/>
        <v>0.6880860218</v>
      </c>
      <c r="K100" s="238">
        <v>2.17</v>
      </c>
      <c r="L100" s="238">
        <v>9.13</v>
      </c>
      <c r="M100" s="239">
        <v>4.0</v>
      </c>
    </row>
    <row r="101">
      <c r="A101" s="237" t="s">
        <v>14088</v>
      </c>
      <c r="B101" s="238">
        <f t="shared" ref="B101:J101" si="36">IF(MIN(B$2:B$21)&lt;0, (B16-MIN(B$2:B$21))/(MAX(B$2:B$21)-MIN(B$2:B$21))*2-1, (B16 / MAX(B$2:B$21)))</f>
        <v>-1</v>
      </c>
      <c r="C101" s="238">
        <f t="shared" si="36"/>
        <v>1</v>
      </c>
      <c r="D101" s="238">
        <f t="shared" si="36"/>
        <v>1</v>
      </c>
      <c r="E101" s="238">
        <f t="shared" si="36"/>
        <v>0.7216494845</v>
      </c>
      <c r="F101" s="238">
        <f t="shared" si="36"/>
        <v>0.8076923077</v>
      </c>
      <c r="G101" s="238">
        <f t="shared" si="36"/>
        <v>0.4400977995</v>
      </c>
      <c r="H101" s="238">
        <f t="shared" si="36"/>
        <v>0.7254975591</v>
      </c>
      <c r="I101" s="238">
        <f t="shared" si="36"/>
        <v>-0.3784262388</v>
      </c>
      <c r="J101" s="238">
        <f t="shared" si="36"/>
        <v>0.8387563288</v>
      </c>
      <c r="K101" s="238">
        <v>2.17</v>
      </c>
      <c r="L101" s="238">
        <v>9.04</v>
      </c>
      <c r="M101" s="239">
        <v>6.0</v>
      </c>
    </row>
    <row r="102">
      <c r="A102" s="237" t="s">
        <v>14089</v>
      </c>
      <c r="B102" s="238">
        <f t="shared" ref="B102:J102" si="37">IF(MIN(B$2:B$21)&lt;0, (B17-MIN(B$2:B$21))/(MAX(B$2:B$21)-MIN(B$2:B$21))*2-1, (B17 / MAX(B$2:B$21)))</f>
        <v>0.2020460358</v>
      </c>
      <c r="C102" s="238">
        <f t="shared" si="37"/>
        <v>0.15625</v>
      </c>
      <c r="D102" s="238">
        <f t="shared" si="37"/>
        <v>1</v>
      </c>
      <c r="E102" s="238">
        <f t="shared" si="37"/>
        <v>0.2013745704</v>
      </c>
      <c r="F102" s="238">
        <f t="shared" si="37"/>
        <v>0.7076923077</v>
      </c>
      <c r="G102" s="238">
        <f t="shared" si="37"/>
        <v>0.1515892421</v>
      </c>
      <c r="H102" s="238">
        <f t="shared" si="37"/>
        <v>0.4874202028</v>
      </c>
      <c r="I102" s="238">
        <f t="shared" si="37"/>
        <v>-0.7013337389</v>
      </c>
      <c r="J102" s="238">
        <f t="shared" si="37"/>
        <v>0.4676263552</v>
      </c>
      <c r="K102" s="238">
        <v>2.21</v>
      </c>
      <c r="L102" s="238">
        <v>9.15</v>
      </c>
      <c r="M102" s="239">
        <v>4.0</v>
      </c>
    </row>
    <row r="103">
      <c r="A103" s="237" t="s">
        <v>14090</v>
      </c>
      <c r="B103" s="238">
        <f t="shared" ref="B103:J103" si="38">IF(MIN(B$2:B$21)&lt;0, (B18-MIN(B$2:B$21))/(MAX(B$2:B$21)-MIN(B$2:B$21))*2-1, (B18 / MAX(B$2:B$21)))</f>
        <v>0.2685421995</v>
      </c>
      <c r="C103" s="238">
        <f t="shared" si="38"/>
        <v>-0.0625</v>
      </c>
      <c r="D103" s="238">
        <f t="shared" si="38"/>
        <v>1</v>
      </c>
      <c r="E103" s="238">
        <f t="shared" si="38"/>
        <v>0.3525773196</v>
      </c>
      <c r="F103" s="238">
        <f t="shared" si="38"/>
        <v>0.6615384615</v>
      </c>
      <c r="G103" s="238">
        <f t="shared" si="38"/>
        <v>0.2640586797</v>
      </c>
      <c r="H103" s="238">
        <f t="shared" si="38"/>
        <v>0.5726624108</v>
      </c>
      <c r="I103" s="238">
        <f t="shared" si="38"/>
        <v>-0.7105681518</v>
      </c>
      <c r="J103" s="238">
        <f t="shared" si="38"/>
        <v>0.5429534534</v>
      </c>
      <c r="K103" s="238">
        <v>2.09</v>
      </c>
      <c r="L103" s="238">
        <v>9.1</v>
      </c>
      <c r="M103" s="239">
        <v>4.0</v>
      </c>
    </row>
    <row r="104">
      <c r="A104" s="237" t="s">
        <v>14066</v>
      </c>
      <c r="B104" s="238">
        <f t="shared" ref="B104:J104" si="39">IF(MIN(B$2:B$21)&lt;0, (B19-MIN(B$2:B$21))/(MAX(B$2:B$21)-MIN(B$2:B$21))*2-1, (B19 / MAX(B$2:B$21)))</f>
        <v>0.8465473146</v>
      </c>
      <c r="C104" s="238">
        <f t="shared" si="39"/>
        <v>-0.40625</v>
      </c>
      <c r="D104" s="238">
        <f t="shared" si="39"/>
        <v>0.5</v>
      </c>
      <c r="E104" s="238">
        <f t="shared" si="39"/>
        <v>0.4914089347</v>
      </c>
      <c r="F104" s="238">
        <f t="shared" si="39"/>
        <v>0.4538461538</v>
      </c>
      <c r="G104" s="238">
        <f t="shared" si="39"/>
        <v>0.3422982885</v>
      </c>
      <c r="H104" s="238">
        <f t="shared" si="39"/>
        <v>0.617724371</v>
      </c>
      <c r="I104" s="238">
        <f t="shared" si="39"/>
        <v>-0.3219840589</v>
      </c>
      <c r="J104" s="238">
        <f t="shared" si="39"/>
        <v>0.5323607564</v>
      </c>
      <c r="K104" s="238">
        <v>2.32</v>
      </c>
      <c r="L104" s="238">
        <v>9.62</v>
      </c>
      <c r="M104" s="239">
        <v>3.0</v>
      </c>
    </row>
    <row r="105">
      <c r="A105" s="237" t="s">
        <v>14091</v>
      </c>
      <c r="B105" s="238">
        <f t="shared" ref="B105:J105" si="40">IF(MIN(B$2:B$21)&lt;0, (B20-MIN(B$2:B$21))/(MAX(B$2:B$21)-MIN(B$2:B$21))*2-1, (B20 / MAX(B$2:B$21)))</f>
        <v>0.7084398977</v>
      </c>
      <c r="C105" s="238">
        <f t="shared" si="40"/>
        <v>-1</v>
      </c>
      <c r="D105" s="238">
        <f t="shared" si="40"/>
        <v>0.75</v>
      </c>
      <c r="E105" s="238">
        <f t="shared" si="40"/>
        <v>1</v>
      </c>
      <c r="F105" s="238">
        <f t="shared" si="40"/>
        <v>0.4153846154</v>
      </c>
      <c r="G105" s="238">
        <f t="shared" si="40"/>
        <v>1</v>
      </c>
      <c r="H105" s="238">
        <f t="shared" si="40"/>
        <v>1</v>
      </c>
      <c r="I105" s="238">
        <f t="shared" si="40"/>
        <v>-0.4597904694</v>
      </c>
      <c r="J105" s="238">
        <f t="shared" si="40"/>
        <v>1</v>
      </c>
      <c r="K105" s="238">
        <v>2.83</v>
      </c>
      <c r="L105" s="238">
        <v>9.39</v>
      </c>
      <c r="M105" s="239">
        <v>2.0</v>
      </c>
    </row>
    <row r="106">
      <c r="A106" s="237" t="s">
        <v>11594</v>
      </c>
      <c r="B106" s="238">
        <f t="shared" ref="B106:J106" si="41">IF(MIN(B$2:B$21)&lt;0, (B21-MIN(B$2:B$21))/(MAX(B$2:B$21)-MIN(B$2:B$21))*2-1, (B21 / MAX(B$2:B$21)))</f>
        <v>0.4271099744</v>
      </c>
      <c r="C106" s="238">
        <f t="shared" si="41"/>
        <v>-0.65625</v>
      </c>
      <c r="D106" s="238">
        <f t="shared" si="41"/>
        <v>0.75</v>
      </c>
      <c r="E106" s="238">
        <f t="shared" si="41"/>
        <v>0.806185567</v>
      </c>
      <c r="F106" s="238">
        <f t="shared" si="41"/>
        <v>0.4769230769</v>
      </c>
      <c r="G106" s="238">
        <f t="shared" si="41"/>
        <v>0.728606357</v>
      </c>
      <c r="H106" s="238">
        <f t="shared" si="41"/>
        <v>0.8892226812</v>
      </c>
      <c r="I106" s="238">
        <f t="shared" si="41"/>
        <v>-0.5639256757</v>
      </c>
      <c r="J106" s="238">
        <f t="shared" si="41"/>
        <v>0.8762858917</v>
      </c>
      <c r="K106" s="238">
        <v>2.2</v>
      </c>
      <c r="L106" s="238">
        <v>9.11</v>
      </c>
      <c r="M106" s="239">
        <v>2.0</v>
      </c>
    </row>
    <row r="107">
      <c r="A107" s="145"/>
      <c r="B107" s="145"/>
      <c r="C107" s="145"/>
      <c r="D107" s="145"/>
      <c r="E107" s="145"/>
      <c r="F107" s="145"/>
      <c r="G107" s="145"/>
      <c r="H107" s="145"/>
      <c r="I107" s="145"/>
      <c r="J107" s="145"/>
    </row>
    <row r="112">
      <c r="A112" s="145"/>
      <c r="B112" s="236" t="s">
        <v>14063</v>
      </c>
      <c r="C112" s="236" t="s">
        <v>14064</v>
      </c>
      <c r="D112" s="236" t="s">
        <v>14065</v>
      </c>
      <c r="E112" s="1" t="s">
        <v>14127</v>
      </c>
      <c r="F112" s="141" t="s">
        <v>14114</v>
      </c>
      <c r="G112" s="141" t="s">
        <v>14113</v>
      </c>
      <c r="H112" s="141" t="s">
        <v>14112</v>
      </c>
      <c r="I112" s="2" t="s">
        <v>14128</v>
      </c>
      <c r="J112" s="141" t="s">
        <v>14116</v>
      </c>
    </row>
    <row r="113">
      <c r="A113" s="237" t="s">
        <v>14073</v>
      </c>
      <c r="B113" s="240">
        <v>0.6112531969309463</v>
      </c>
      <c r="C113" s="240">
        <v>-0.09375000000000011</v>
      </c>
      <c r="D113" s="240">
        <v>0.5</v>
      </c>
      <c r="E113" s="2">
        <v>3.0</v>
      </c>
      <c r="F113" s="141">
        <v>0.0</v>
      </c>
      <c r="G113" s="141">
        <v>0.0</v>
      </c>
      <c r="H113" s="141">
        <v>1.0</v>
      </c>
      <c r="I113" s="141">
        <v>0.0</v>
      </c>
      <c r="J113" s="141">
        <v>0.0</v>
      </c>
    </row>
    <row r="114">
      <c r="A114" s="237" t="s">
        <v>14074</v>
      </c>
      <c r="B114" s="240">
        <v>0.44245524296675187</v>
      </c>
      <c r="C114" s="240">
        <v>-0.2500000000000001</v>
      </c>
      <c r="D114" s="240">
        <v>0.5</v>
      </c>
      <c r="E114" s="2">
        <v>1.0</v>
      </c>
      <c r="F114" s="141">
        <v>1.0</v>
      </c>
      <c r="G114" s="141">
        <v>0.0</v>
      </c>
      <c r="H114" s="141">
        <v>0.0</v>
      </c>
      <c r="I114" s="141">
        <v>0.0</v>
      </c>
      <c r="J114" s="141">
        <v>0.0</v>
      </c>
    </row>
    <row r="115">
      <c r="A115" s="237" t="s">
        <v>14075</v>
      </c>
      <c r="B115" s="240">
        <v>-0.1662404092071611</v>
      </c>
      <c r="C115" s="240">
        <v>1.0</v>
      </c>
      <c r="D115" s="240">
        <v>1.0</v>
      </c>
      <c r="E115" s="2">
        <v>6.0</v>
      </c>
      <c r="F115" s="141">
        <v>0.0</v>
      </c>
      <c r="G115" s="141">
        <v>0.0</v>
      </c>
      <c r="H115" s="141">
        <v>0.0</v>
      </c>
      <c r="I115" s="141">
        <v>0.0</v>
      </c>
      <c r="J115" s="141">
        <v>0.0</v>
      </c>
    </row>
    <row r="116">
      <c r="A116" s="237" t="s">
        <v>14077</v>
      </c>
      <c r="B116" s="240">
        <v>-0.0843989769820972</v>
      </c>
      <c r="C116" s="240">
        <v>1.0</v>
      </c>
      <c r="D116" s="240">
        <v>1.0</v>
      </c>
      <c r="E116" s="2">
        <v>6.0</v>
      </c>
      <c r="F116" s="141">
        <v>0.0</v>
      </c>
      <c r="G116" s="141">
        <v>0.0</v>
      </c>
      <c r="H116" s="141">
        <v>0.0</v>
      </c>
      <c r="I116" s="141">
        <v>0.0</v>
      </c>
      <c r="J116" s="141">
        <v>0.0</v>
      </c>
    </row>
    <row r="117">
      <c r="A117" s="237" t="s">
        <v>14078</v>
      </c>
      <c r="B117" s="240">
        <v>0.9028132992327367</v>
      </c>
      <c r="C117" s="240">
        <v>-0.71875</v>
      </c>
      <c r="D117" s="240">
        <v>0.5</v>
      </c>
      <c r="E117" s="2">
        <v>2.0</v>
      </c>
      <c r="F117" s="141">
        <v>0.0</v>
      </c>
      <c r="G117" s="141">
        <v>1.0</v>
      </c>
      <c r="H117" s="141">
        <v>0.0</v>
      </c>
      <c r="I117" s="141">
        <v>0.0</v>
      </c>
      <c r="J117" s="141">
        <v>0.0</v>
      </c>
    </row>
    <row r="118">
      <c r="A118" s="237" t="s">
        <v>14079</v>
      </c>
      <c r="B118" s="240">
        <v>0.5396419437340154</v>
      </c>
      <c r="C118" s="240">
        <v>0.0625</v>
      </c>
      <c r="D118" s="240">
        <v>0.5</v>
      </c>
      <c r="E118" s="2">
        <v>5.0</v>
      </c>
      <c r="F118" s="141">
        <v>0.0</v>
      </c>
      <c r="G118" s="141">
        <v>0.0</v>
      </c>
      <c r="H118" s="141">
        <v>0.0</v>
      </c>
      <c r="I118" s="141">
        <v>0.0</v>
      </c>
      <c r="J118" s="141">
        <v>1.0</v>
      </c>
    </row>
    <row r="119">
      <c r="A119" s="237" t="s">
        <v>14081</v>
      </c>
      <c r="B119" s="240">
        <v>0.08951406649616378</v>
      </c>
      <c r="C119" s="240">
        <v>-0.09375000000000011</v>
      </c>
      <c r="D119" s="240">
        <v>1.0</v>
      </c>
      <c r="E119" s="2">
        <v>6.0</v>
      </c>
      <c r="F119" s="141">
        <v>0.0</v>
      </c>
      <c r="G119" s="141">
        <v>0.0</v>
      </c>
      <c r="H119" s="141">
        <v>0.0</v>
      </c>
      <c r="I119" s="141">
        <v>0.0</v>
      </c>
      <c r="J119" s="141">
        <v>0.0</v>
      </c>
    </row>
    <row r="120">
      <c r="A120" s="237" t="s">
        <v>14082</v>
      </c>
      <c r="B120" s="240">
        <v>1.0</v>
      </c>
      <c r="C120" s="240">
        <v>-0.5</v>
      </c>
      <c r="D120" s="240">
        <v>0.5</v>
      </c>
      <c r="E120" s="2">
        <v>3.0</v>
      </c>
      <c r="F120" s="141">
        <v>0.0</v>
      </c>
      <c r="G120" s="141">
        <v>0.0</v>
      </c>
      <c r="H120" s="141">
        <v>1.0</v>
      </c>
      <c r="I120" s="141">
        <v>0.0</v>
      </c>
      <c r="J120" s="141">
        <v>0.0</v>
      </c>
    </row>
    <row r="121">
      <c r="A121" s="237" t="s">
        <v>14083</v>
      </c>
      <c r="B121" s="240">
        <v>-0.47314578005115093</v>
      </c>
      <c r="C121" s="240">
        <v>1.0</v>
      </c>
      <c r="D121" s="240">
        <v>0.5</v>
      </c>
      <c r="E121" s="2">
        <v>6.0</v>
      </c>
      <c r="F121" s="141">
        <v>0.0</v>
      </c>
      <c r="G121" s="141">
        <v>0.0</v>
      </c>
      <c r="H121" s="141">
        <v>0.0</v>
      </c>
      <c r="I121" s="141">
        <v>0.0</v>
      </c>
      <c r="J121" s="141">
        <v>0.0</v>
      </c>
    </row>
    <row r="122">
      <c r="A122" s="237" t="s">
        <v>14084</v>
      </c>
      <c r="B122" s="240">
        <v>0.8363171355498722</v>
      </c>
      <c r="C122" s="240">
        <v>-0.5</v>
      </c>
      <c r="D122" s="240">
        <v>0.5</v>
      </c>
      <c r="E122" s="2">
        <v>3.0</v>
      </c>
      <c r="F122" s="141">
        <v>0.0</v>
      </c>
      <c r="G122" s="141">
        <v>0.0</v>
      </c>
      <c r="H122" s="141">
        <v>1.0</v>
      </c>
      <c r="I122" s="141">
        <v>0.0</v>
      </c>
      <c r="J122" s="141">
        <v>0.0</v>
      </c>
    </row>
    <row r="123">
      <c r="A123" s="237" t="s">
        <v>14085</v>
      </c>
      <c r="B123" s="240">
        <v>0.6214833759590794</v>
      </c>
      <c r="C123" s="240">
        <v>-0.3437500000000001</v>
      </c>
      <c r="D123" s="240">
        <v>0.5</v>
      </c>
      <c r="E123" s="2">
        <v>3.0</v>
      </c>
      <c r="F123" s="141">
        <v>0.0</v>
      </c>
      <c r="G123" s="141">
        <v>0.0</v>
      </c>
      <c r="H123" s="141">
        <v>1.0</v>
      </c>
      <c r="I123" s="141">
        <v>0.0</v>
      </c>
      <c r="J123" s="141">
        <v>0.0</v>
      </c>
    </row>
    <row r="124">
      <c r="A124" s="237" t="s">
        <v>11599</v>
      </c>
      <c r="B124" s="240">
        <v>-0.1048593350383632</v>
      </c>
      <c r="C124" s="240">
        <v>0.6875</v>
      </c>
      <c r="D124" s="240">
        <v>1.0</v>
      </c>
      <c r="E124" s="2">
        <v>4.0</v>
      </c>
      <c r="F124" s="141">
        <v>0.0</v>
      </c>
      <c r="G124" s="141">
        <v>0.0</v>
      </c>
      <c r="H124" s="141">
        <v>0.0</v>
      </c>
      <c r="I124" s="141">
        <v>1.0</v>
      </c>
      <c r="J124" s="141">
        <v>0.0</v>
      </c>
    </row>
    <row r="125">
      <c r="A125" s="237" t="s">
        <v>14086</v>
      </c>
      <c r="B125" s="240">
        <v>0.3554987212276215</v>
      </c>
      <c r="C125" s="240">
        <v>0.0625</v>
      </c>
      <c r="D125" s="240">
        <v>0.5</v>
      </c>
      <c r="E125" s="2">
        <v>5.0</v>
      </c>
      <c r="F125" s="141">
        <v>0.0</v>
      </c>
      <c r="G125" s="141">
        <v>0.0</v>
      </c>
      <c r="H125" s="141">
        <v>0.0</v>
      </c>
      <c r="I125" s="141">
        <v>0.0</v>
      </c>
      <c r="J125" s="141">
        <v>1.0</v>
      </c>
    </row>
    <row r="126">
      <c r="A126" s="237" t="s">
        <v>14087</v>
      </c>
      <c r="B126" s="240">
        <v>-0.14066496163682873</v>
      </c>
      <c r="C126" s="240">
        <v>0.125</v>
      </c>
      <c r="D126" s="240">
        <v>1.0</v>
      </c>
      <c r="E126" s="2">
        <v>4.0</v>
      </c>
      <c r="F126" s="141">
        <v>0.0</v>
      </c>
      <c r="G126" s="141">
        <v>0.0</v>
      </c>
      <c r="H126" s="141">
        <v>0.0</v>
      </c>
      <c r="I126" s="141">
        <v>1.0</v>
      </c>
      <c r="J126" s="141">
        <v>0.0</v>
      </c>
    </row>
    <row r="127">
      <c r="A127" s="237" t="s">
        <v>14088</v>
      </c>
      <c r="B127" s="240">
        <v>-1.0</v>
      </c>
      <c r="C127" s="240">
        <v>1.0</v>
      </c>
      <c r="D127" s="240">
        <v>1.0</v>
      </c>
      <c r="E127" s="2">
        <v>6.0</v>
      </c>
      <c r="F127" s="141">
        <v>0.0</v>
      </c>
      <c r="G127" s="141">
        <v>0.0</v>
      </c>
      <c r="H127" s="141">
        <v>0.0</v>
      </c>
      <c r="I127" s="141">
        <v>0.0</v>
      </c>
      <c r="J127" s="141">
        <v>0.0</v>
      </c>
    </row>
    <row r="128">
      <c r="A128" s="237" t="s">
        <v>14089</v>
      </c>
      <c r="B128" s="240">
        <v>0.2020460358056264</v>
      </c>
      <c r="C128" s="240">
        <v>0.15624999999999978</v>
      </c>
      <c r="D128" s="240">
        <v>1.0</v>
      </c>
      <c r="E128" s="2">
        <v>4.0</v>
      </c>
      <c r="F128" s="141">
        <v>0.0</v>
      </c>
      <c r="G128" s="141">
        <v>0.0</v>
      </c>
      <c r="H128" s="141">
        <v>0.0</v>
      </c>
      <c r="I128" s="141">
        <v>1.0</v>
      </c>
      <c r="J128" s="141">
        <v>0.0</v>
      </c>
    </row>
    <row r="129">
      <c r="A129" s="237" t="s">
        <v>14090</v>
      </c>
      <c r="B129" s="240">
        <v>0.2685421994884911</v>
      </c>
      <c r="C129" s="240">
        <v>-0.0625</v>
      </c>
      <c r="D129" s="240">
        <v>1.0</v>
      </c>
      <c r="E129" s="2">
        <v>4.0</v>
      </c>
      <c r="F129" s="141">
        <v>0.0</v>
      </c>
      <c r="G129" s="141">
        <v>0.0</v>
      </c>
      <c r="H129" s="141">
        <v>0.0</v>
      </c>
      <c r="I129" s="141">
        <v>1.0</v>
      </c>
      <c r="J129" s="141">
        <v>0.0</v>
      </c>
    </row>
    <row r="130">
      <c r="A130" s="237" t="s">
        <v>14066</v>
      </c>
      <c r="B130" s="240">
        <v>0.8465473145780051</v>
      </c>
      <c r="C130" s="240">
        <v>-0.4062500000000001</v>
      </c>
      <c r="D130" s="240">
        <v>0.5</v>
      </c>
      <c r="E130" s="2">
        <v>3.0</v>
      </c>
      <c r="F130" s="141">
        <v>0.0</v>
      </c>
      <c r="G130" s="141">
        <v>0.0</v>
      </c>
      <c r="H130" s="141">
        <v>1.0</v>
      </c>
      <c r="I130" s="141">
        <v>0.0</v>
      </c>
      <c r="J130" s="141">
        <v>0.0</v>
      </c>
    </row>
    <row r="131">
      <c r="A131" s="237" t="s">
        <v>14091</v>
      </c>
      <c r="B131" s="240">
        <v>0.7084398976982098</v>
      </c>
      <c r="C131" s="240">
        <v>-1.0</v>
      </c>
      <c r="D131" s="240">
        <v>0.75</v>
      </c>
      <c r="E131" s="2">
        <v>2.0</v>
      </c>
      <c r="F131" s="141">
        <v>0.0</v>
      </c>
      <c r="G131" s="141">
        <v>1.0</v>
      </c>
      <c r="H131" s="141">
        <v>0.0</v>
      </c>
      <c r="I131" s="141">
        <v>0.0</v>
      </c>
      <c r="J131" s="141">
        <v>0.0</v>
      </c>
    </row>
    <row r="132">
      <c r="A132" s="237" t="s">
        <v>11594</v>
      </c>
      <c r="B132" s="240">
        <v>0.42710997442455256</v>
      </c>
      <c r="C132" s="240">
        <v>-0.65625</v>
      </c>
      <c r="D132" s="240">
        <v>0.75</v>
      </c>
      <c r="E132" s="2">
        <v>2.0</v>
      </c>
      <c r="F132" s="141">
        <v>0.0</v>
      </c>
      <c r="G132" s="141">
        <v>1.0</v>
      </c>
      <c r="H132" s="141">
        <v>0.0</v>
      </c>
      <c r="I132" s="141">
        <v>0.0</v>
      </c>
      <c r="J132" s="141">
        <v>0.0</v>
      </c>
    </row>
    <row r="137">
      <c r="A137" s="241" t="s">
        <v>14129</v>
      </c>
      <c r="B137" s="241" t="s">
        <v>14130</v>
      </c>
      <c r="C137" s="241" t="s">
        <v>14131</v>
      </c>
      <c r="D137" s="241" t="s">
        <v>14132</v>
      </c>
      <c r="E137" s="241" t="s">
        <v>14133</v>
      </c>
    </row>
    <row r="138">
      <c r="A138" s="242" t="s">
        <v>14134</v>
      </c>
      <c r="B138" s="243">
        <v>2.34</v>
      </c>
      <c r="C138" s="243">
        <v>9.69</v>
      </c>
      <c r="D138" s="243" t="s">
        <v>14135</v>
      </c>
      <c r="E138" s="243">
        <v>6.0</v>
      </c>
      <c r="F138" s="237"/>
    </row>
    <row r="139">
      <c r="A139" s="244" t="s">
        <v>14136</v>
      </c>
      <c r="B139" s="243">
        <v>2.17</v>
      </c>
      <c r="C139" s="243">
        <v>9.04</v>
      </c>
      <c r="D139" s="243">
        <v>12.48</v>
      </c>
      <c r="E139" s="243">
        <v>10.76</v>
      </c>
      <c r="F139" s="237"/>
    </row>
    <row r="140">
      <c r="A140" s="244" t="s">
        <v>14137</v>
      </c>
      <c r="B140" s="243">
        <v>2.02</v>
      </c>
      <c r="C140" s="243">
        <v>8.8</v>
      </c>
      <c r="D140" s="243" t="s">
        <v>14135</v>
      </c>
      <c r="E140" s="243">
        <v>5.41</v>
      </c>
      <c r="F140" s="237"/>
    </row>
    <row r="141">
      <c r="A141" s="244" t="s">
        <v>14138</v>
      </c>
      <c r="B141" s="243">
        <v>1.88</v>
      </c>
      <c r="C141" s="243">
        <v>9.6</v>
      </c>
      <c r="D141" s="243">
        <v>3.65</v>
      </c>
      <c r="E141" s="243">
        <v>2.77</v>
      </c>
      <c r="F141" s="237"/>
    </row>
    <row r="142">
      <c r="A142" s="244" t="s">
        <v>14139</v>
      </c>
      <c r="B142" s="243">
        <v>1.96</v>
      </c>
      <c r="C142" s="243">
        <v>10.28</v>
      </c>
      <c r="D142" s="243">
        <v>8.18</v>
      </c>
      <c r="E142" s="243">
        <v>5.07</v>
      </c>
      <c r="F142" s="237"/>
    </row>
    <row r="143">
      <c r="A143" s="244" t="s">
        <v>14140</v>
      </c>
      <c r="B143" s="243">
        <v>2.19</v>
      </c>
      <c r="C143" s="243">
        <v>9.67</v>
      </c>
      <c r="D143" s="243">
        <v>4.25</v>
      </c>
      <c r="E143" s="243">
        <v>3.22</v>
      </c>
      <c r="F143" s="237"/>
    </row>
    <row r="144">
      <c r="A144" s="244" t="s">
        <v>14141</v>
      </c>
      <c r="B144" s="243">
        <v>2.17</v>
      </c>
      <c r="C144" s="243">
        <v>9.13</v>
      </c>
      <c r="D144" s="243" t="s">
        <v>14135</v>
      </c>
      <c r="E144" s="243">
        <v>5.65</v>
      </c>
      <c r="F144" s="237"/>
    </row>
    <row r="145">
      <c r="A145" s="244" t="s">
        <v>14142</v>
      </c>
      <c r="B145" s="243">
        <v>2.34</v>
      </c>
      <c r="C145" s="243">
        <v>9.6</v>
      </c>
      <c r="D145" s="243" t="s">
        <v>14135</v>
      </c>
      <c r="E145" s="243">
        <v>5.97</v>
      </c>
      <c r="F145" s="237"/>
    </row>
    <row r="146">
      <c r="A146" s="244" t="s">
        <v>14143</v>
      </c>
      <c r="B146" s="243">
        <v>1.82</v>
      </c>
      <c r="C146" s="243">
        <v>9.17</v>
      </c>
      <c r="D146" s="243">
        <v>6.0</v>
      </c>
      <c r="E146" s="243">
        <v>7.59</v>
      </c>
      <c r="F146" s="237"/>
    </row>
    <row r="147">
      <c r="A147" s="244" t="s">
        <v>14144</v>
      </c>
      <c r="B147" s="243">
        <v>2.36</v>
      </c>
      <c r="C147" s="243">
        <v>9.6</v>
      </c>
      <c r="D147" s="243" t="s">
        <v>14135</v>
      </c>
      <c r="E147" s="243">
        <v>6.02</v>
      </c>
      <c r="F147" s="237"/>
    </row>
    <row r="148">
      <c r="A148" s="244" t="s">
        <v>14145</v>
      </c>
      <c r="B148" s="243">
        <v>2.36</v>
      </c>
      <c r="C148" s="243">
        <v>9.6</v>
      </c>
      <c r="D148" s="243" t="s">
        <v>14135</v>
      </c>
      <c r="E148" s="243">
        <v>5.98</v>
      </c>
      <c r="F148" s="237"/>
    </row>
    <row r="149">
      <c r="A149" s="244" t="s">
        <v>14146</v>
      </c>
      <c r="B149" s="243">
        <v>2.18</v>
      </c>
      <c r="C149" s="243">
        <v>8.95</v>
      </c>
      <c r="D149" s="243">
        <v>10.53</v>
      </c>
      <c r="E149" s="243">
        <v>9.74</v>
      </c>
      <c r="F149" s="237"/>
    </row>
    <row r="150">
      <c r="A150" s="244" t="s">
        <v>14147</v>
      </c>
      <c r="B150" s="243">
        <v>2.28</v>
      </c>
      <c r="C150" s="243">
        <v>9.21</v>
      </c>
      <c r="D150" s="243" t="s">
        <v>14135</v>
      </c>
      <c r="E150" s="243">
        <v>5.74</v>
      </c>
      <c r="F150" s="237"/>
    </row>
    <row r="151">
      <c r="A151" s="244" t="s">
        <v>14148</v>
      </c>
      <c r="B151" s="243">
        <v>1.83</v>
      </c>
      <c r="C151" s="243">
        <v>9.13</v>
      </c>
      <c r="D151" s="243" t="s">
        <v>14135</v>
      </c>
      <c r="E151" s="243">
        <v>5.48</v>
      </c>
      <c r="F151" s="237"/>
    </row>
    <row r="152">
      <c r="A152" s="244" t="s">
        <v>14149</v>
      </c>
      <c r="B152" s="243">
        <v>1.99</v>
      </c>
      <c r="C152" s="243">
        <v>10.6</v>
      </c>
      <c r="D152" s="243" t="s">
        <v>14135</v>
      </c>
      <c r="E152" s="243">
        <v>6.3</v>
      </c>
      <c r="F152" s="237"/>
    </row>
    <row r="153">
      <c r="A153" s="244" t="s">
        <v>14150</v>
      </c>
      <c r="B153" s="243">
        <v>2.21</v>
      </c>
      <c r="C153" s="243">
        <v>9.15</v>
      </c>
      <c r="D153" s="243" t="s">
        <v>14135</v>
      </c>
      <c r="E153" s="243">
        <v>5.68</v>
      </c>
      <c r="F153" s="237"/>
    </row>
    <row r="154">
      <c r="A154" s="244" t="s">
        <v>14151</v>
      </c>
      <c r="B154" s="243">
        <v>2.09</v>
      </c>
      <c r="C154" s="243">
        <v>9.1</v>
      </c>
      <c r="D154" s="243" t="s">
        <v>14135</v>
      </c>
      <c r="E154" s="243">
        <v>5.6</v>
      </c>
      <c r="F154" s="237"/>
    </row>
    <row r="155">
      <c r="A155" s="244" t="s">
        <v>14152</v>
      </c>
      <c r="B155" s="243">
        <v>2.83</v>
      </c>
      <c r="C155" s="243">
        <v>9.39</v>
      </c>
      <c r="D155" s="243" t="s">
        <v>14135</v>
      </c>
      <c r="E155" s="243">
        <v>5.89</v>
      </c>
      <c r="F155" s="237"/>
    </row>
    <row r="156">
      <c r="A156" s="244" t="s">
        <v>14153</v>
      </c>
      <c r="B156" s="243">
        <v>2.2</v>
      </c>
      <c r="C156" s="243">
        <v>9.11</v>
      </c>
      <c r="D156" s="243">
        <v>10.07</v>
      </c>
      <c r="E156" s="243">
        <v>5.66</v>
      </c>
      <c r="F156" s="237"/>
    </row>
    <row r="157">
      <c r="A157" s="244" t="s">
        <v>14154</v>
      </c>
      <c r="B157" s="243">
        <v>2.32</v>
      </c>
      <c r="C157" s="243">
        <v>9.62</v>
      </c>
      <c r="D157" s="243" t="s">
        <v>14135</v>
      </c>
      <c r="E157" s="243">
        <v>5.96</v>
      </c>
      <c r="F157" s="237"/>
    </row>
    <row r="158">
      <c r="A158" s="13" t="s">
        <v>14155</v>
      </c>
    </row>
    <row r="161">
      <c r="F161" s="241"/>
      <c r="G161" s="241"/>
    </row>
    <row r="162">
      <c r="F162" s="240"/>
      <c r="G162" s="240"/>
    </row>
    <row r="163">
      <c r="F163" s="240"/>
      <c r="G163" s="240"/>
    </row>
    <row r="164">
      <c r="F164" s="240"/>
      <c r="G164" s="240"/>
    </row>
    <row r="165">
      <c r="F165" s="240"/>
      <c r="G165" s="240"/>
    </row>
    <row r="166">
      <c r="F166" s="240"/>
      <c r="G166" s="240"/>
    </row>
    <row r="167">
      <c r="F167" s="240"/>
      <c r="G167" s="240"/>
    </row>
    <row r="168">
      <c r="F168" s="240"/>
      <c r="G168" s="240"/>
    </row>
    <row r="169">
      <c r="F169" s="240"/>
      <c r="G169" s="240"/>
    </row>
    <row r="170">
      <c r="F170" s="240"/>
      <c r="G170" s="240"/>
    </row>
    <row r="171">
      <c r="F171" s="240"/>
      <c r="G171" s="240"/>
    </row>
    <row r="172">
      <c r="F172" s="240"/>
      <c r="G172" s="240"/>
    </row>
    <row r="173">
      <c r="F173" s="240"/>
      <c r="G173" s="240"/>
    </row>
    <row r="174">
      <c r="F174" s="240"/>
      <c r="G174" s="240"/>
    </row>
    <row r="175">
      <c r="F175" s="240"/>
      <c r="G175" s="240"/>
    </row>
    <row r="176">
      <c r="F176" s="240"/>
      <c r="G176" s="240"/>
    </row>
    <row r="177">
      <c r="F177" s="240"/>
      <c r="G177" s="240"/>
    </row>
    <row r="178">
      <c r="F178" s="240"/>
      <c r="G178" s="240"/>
    </row>
    <row r="179">
      <c r="F179" s="240"/>
      <c r="G179" s="240"/>
    </row>
    <row r="180">
      <c r="F180" s="240"/>
      <c r="G180" s="240"/>
    </row>
    <row r="181">
      <c r="F181" s="240"/>
      <c r="G181" s="240"/>
    </row>
    <row r="182">
      <c r="F182" s="240"/>
      <c r="G182" s="240"/>
    </row>
    <row r="183">
      <c r="F183" s="240"/>
    </row>
    <row r="184">
      <c r="F184" s="240"/>
    </row>
    <row r="185">
      <c r="F185" s="240"/>
    </row>
    <row r="186">
      <c r="F186" s="240"/>
    </row>
    <row r="187">
      <c r="F187" s="240"/>
    </row>
    <row r="188">
      <c r="F188" s="240"/>
    </row>
    <row r="189">
      <c r="F189" s="240"/>
    </row>
    <row r="190">
      <c r="F190" s="240"/>
    </row>
    <row r="191">
      <c r="F191" s="240"/>
    </row>
  </sheetData>
  <mergeCells count="5">
    <mergeCell ref="A56:S56"/>
    <mergeCell ref="A57:S57"/>
    <mergeCell ref="A58:S58"/>
    <mergeCell ref="A59:S59"/>
    <mergeCell ref="A60:S60"/>
  </mergeCells>
  <hyperlinks>
    <hyperlink r:id="rId1" ref="M7"/>
    <hyperlink r:id="rId2" ref="A25"/>
    <hyperlink r:id="rId3" ref="A138"/>
    <hyperlink r:id="rId4" ref="A139"/>
    <hyperlink r:id="rId5" ref="A140"/>
    <hyperlink r:id="rId6" ref="A141"/>
    <hyperlink r:id="rId7" ref="A142"/>
    <hyperlink r:id="rId8" ref="A143"/>
    <hyperlink r:id="rId9" ref="A144"/>
    <hyperlink r:id="rId10" ref="A145"/>
    <hyperlink r:id="rId11" ref="A146"/>
    <hyperlink r:id="rId12" ref="A147"/>
    <hyperlink r:id="rId13" ref="A148"/>
    <hyperlink r:id="rId14" ref="A149"/>
    <hyperlink r:id="rId15" ref="A150"/>
    <hyperlink r:id="rId16" ref="A151"/>
    <hyperlink r:id="rId17" ref="A152"/>
    <hyperlink r:id="rId18" ref="A153"/>
    <hyperlink r:id="rId19" ref="A154"/>
    <hyperlink r:id="rId20" ref="A155"/>
    <hyperlink r:id="rId21" ref="A156"/>
    <hyperlink r:id="rId22" ref="A157"/>
    <hyperlink r:id="rId23" ref="A158"/>
  </hyperlinks>
  <drawing r:id="rId24"/>
</worksheet>
</file>